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user\Desktop\템플릿\"/>
    </mc:Choice>
  </mc:AlternateContent>
  <bookViews>
    <workbookView xWindow="38280" yWindow="7830" windowWidth="29040" windowHeight="15840" tabRatio="813" firstSheet="38" activeTab="38"/>
  </bookViews>
  <sheets>
    <sheet name="수원보훈요양원" sheetId="717" r:id="rId1"/>
    <sheet name="은평세무서" sheetId="718" r:id="rId2"/>
    <sheet name="이목지구공원" sheetId="719" r:id="rId3"/>
    <sheet name="하남지구" sheetId="720" r:id="rId4"/>
    <sheet name="강동세무서" sheetId="721" r:id="rId5"/>
    <sheet name="강동세무서(소방)" sheetId="722" r:id="rId6"/>
    <sheet name="강동세무서(통신)" sheetId="723" r:id="rId7"/>
    <sheet name="일산선,대화역(통신)" sheetId="724" r:id="rId8"/>
    <sheet name="은평세무서(소방)" sheetId="725" r:id="rId9"/>
    <sheet name="국립백양산" sheetId="726" r:id="rId10"/>
    <sheet name="태백선사북역" sheetId="727" r:id="rId11"/>
    <sheet name="경기남부경찰청" sheetId="729" r:id="rId12"/>
    <sheet name="광양향묘도" sheetId="730" r:id="rId13"/>
    <sheet name="국도22호선영광(소방)" sheetId="733" r:id="rId14"/>
    <sheet name="경기남부경찰청(통신)" sheetId="732" r:id="rId15"/>
    <sheet name="동해통신실(통신)" sheetId="734" r:id="rId16"/>
    <sheet name="경기남부경찰청(소방)" sheetId="735" r:id="rId17"/>
    <sheet name="어연2지구" sheetId="736" r:id="rId18"/>
    <sheet name="중부지방해양경찰청" sheetId="737" r:id="rId19"/>
    <sheet name="중부지방해양경찰청(통신)" sheetId="738" r:id="rId20"/>
    <sheet name="119항공정비실" sheetId="739" r:id="rId21"/>
    <sheet name="2025하반기부산청(통신)" sheetId="740" r:id="rId22"/>
    <sheet name="경원선의정부역(통신)" sheetId="741" r:id="rId23"/>
    <sheet name="글로벌창업허브(통신)" sheetId="744" r:id="rId24"/>
    <sheet name="글로벌창업허브" sheetId="743" r:id="rId25"/>
    <sheet name="태백선사북역사(통신)" sheetId="746" r:id="rId26"/>
    <sheet name="국도39호선장흥터널(통신)" sheetId="747" r:id="rId27"/>
    <sheet name="수원 친환경에너지(소방)" sheetId="748" r:id="rId28"/>
    <sheet name="밀양변전소(소방)" sheetId="750" r:id="rId29"/>
    <sheet name="카이스트혁신" sheetId="751" r:id="rId30"/>
    <sheet name="국도4호선(소방)" sheetId="752" r:id="rId31"/>
    <sheet name="나라키움종로복찹청사" sheetId="753" r:id="rId32"/>
    <sheet name="나라키움종로복합청사(통신)" sheetId="755" r:id="rId33"/>
    <sheet name="연산-두마(통신)" sheetId="754" r:id="rId34"/>
    <sheet name="25년여객터미널" sheetId="757" r:id="rId35"/>
    <sheet name="나라키움종로복합청사(소방)" sheetId="756" r:id="rId36"/>
    <sheet name="여수공항수배전시설" sheetId="758" r:id="rId37"/>
    <sheet name="국립목포병원" sheetId="759" r:id="rId38"/>
    <sheet name="양식" sheetId="782" r:id="rId39"/>
  </sheets>
  <definedNames>
    <definedName name="_xlnm.Print_Area" localSheetId="20">'119항공정비실'!$A$1:$AT$139</definedName>
    <definedName name="_xlnm.Print_Area" localSheetId="21">'2025하반기부산청(통신)'!$A$1:$AT$140</definedName>
    <definedName name="_xlnm.Print_Area" localSheetId="34">'25년여객터미널'!$A$1:$AT$140</definedName>
    <definedName name="_xlnm.Print_Area" localSheetId="4">강동세무서!$A$1:$AT$140</definedName>
    <definedName name="_xlnm.Print_Area" localSheetId="5">'강동세무서(소방)'!$A$1:$AT$140</definedName>
    <definedName name="_xlnm.Print_Area" localSheetId="6">'강동세무서(통신)'!$A$1:$AT$140</definedName>
    <definedName name="_xlnm.Print_Area" localSheetId="11">경기남부경찰청!$A$1:$AT$139</definedName>
    <definedName name="_xlnm.Print_Area" localSheetId="16">'경기남부경찰청(소방)'!$A$1:$AT$140</definedName>
    <definedName name="_xlnm.Print_Area" localSheetId="14">'경기남부경찰청(통신)'!$A$1:$AT$140</definedName>
    <definedName name="_xlnm.Print_Area" localSheetId="22">'경원선의정부역(통신)'!$A$1:$AT$140</definedName>
    <definedName name="_xlnm.Print_Area" localSheetId="12">광양향묘도!$A$1:$AT$139</definedName>
    <definedName name="_xlnm.Print_Area" localSheetId="13">'국도22호선영광(소방)'!$A$1:$AT$139</definedName>
    <definedName name="_xlnm.Print_Area" localSheetId="26">'국도39호선장흥터널(통신)'!$A$1:$AT$139</definedName>
    <definedName name="_xlnm.Print_Area" localSheetId="30">'국도4호선(소방)'!$A$1:$AT$140</definedName>
    <definedName name="_xlnm.Print_Area" localSheetId="37">국립목포병원!$A$1:$AT$140</definedName>
    <definedName name="_xlnm.Print_Area" localSheetId="9">국립백양산!$A$1:$AT$139</definedName>
    <definedName name="_xlnm.Print_Area" localSheetId="24">글로벌창업허브!$A$1:$AT$140</definedName>
    <definedName name="_xlnm.Print_Area" localSheetId="23">'글로벌창업허브(통신)'!$A$1:$AT$140</definedName>
    <definedName name="_xlnm.Print_Area" localSheetId="31">나라키움종로복찹청사!$A$1:$AT$140</definedName>
    <definedName name="_xlnm.Print_Area" localSheetId="35">'나라키움종로복합청사(소방)'!$A$1:$AT$139</definedName>
    <definedName name="_xlnm.Print_Area" localSheetId="32">'나라키움종로복합청사(통신)'!$A$1:$AT$140</definedName>
    <definedName name="_xlnm.Print_Area" localSheetId="15">'동해통신실(통신)'!$A$1:$AT$140</definedName>
    <definedName name="_xlnm.Print_Area" localSheetId="28">'밀양변전소(소방)'!$A$1:$AT$140</definedName>
    <definedName name="_xlnm.Print_Area" localSheetId="27">'수원 친환경에너지(소방)'!$A$1:$AT$140</definedName>
    <definedName name="_xlnm.Print_Area" localSheetId="0">수원보훈요양원!$A$1:$AT$139</definedName>
    <definedName name="_xlnm.Print_Area" localSheetId="38">양식!$A$1:$AT$139</definedName>
    <definedName name="_xlnm.Print_Area" localSheetId="17">어연2지구!$A$1:$AT$139</definedName>
    <definedName name="_xlnm.Print_Area" localSheetId="36">여수공항수배전시설!$A$1:$AT$140</definedName>
    <definedName name="_xlnm.Print_Area" localSheetId="33">'연산-두마(통신)'!$A$1:$AT$139</definedName>
    <definedName name="_xlnm.Print_Area" localSheetId="1">은평세무서!$A$1:$AT$140</definedName>
    <definedName name="_xlnm.Print_Area" localSheetId="8">'은평세무서(소방)'!$A$1:$AT$140</definedName>
    <definedName name="_xlnm.Print_Area" localSheetId="2">이목지구공원!$A$1:$AT$139</definedName>
    <definedName name="_xlnm.Print_Area" localSheetId="7">'일산선,대화역(통신)'!$A$1:$AT$140</definedName>
    <definedName name="_xlnm.Print_Area" localSheetId="18">중부지방해양경찰청!$A$1:$AT$139</definedName>
    <definedName name="_xlnm.Print_Area" localSheetId="19">'중부지방해양경찰청(통신)'!$A$1:$AT$140</definedName>
    <definedName name="_xlnm.Print_Area" localSheetId="29">카이스트혁신!$A$1:$AT$140</definedName>
    <definedName name="_xlnm.Print_Area" localSheetId="10">태백선사북역!$A$1:$AT$139</definedName>
    <definedName name="_xlnm.Print_Area" localSheetId="25">'태백선사북역사(통신)'!$A$1:$AT$140</definedName>
    <definedName name="_xlnm.Print_Area" localSheetId="3">하남지구!$A$1:$AT$139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T139" i="782" l="1"/>
  <c r="AL139" i="782"/>
  <c r="U139" i="782"/>
  <c r="V139" i="782" s="1"/>
  <c r="N139" i="782"/>
  <c r="AT138" i="782"/>
  <c r="AL138" i="782"/>
  <c r="V138" i="782"/>
  <c r="U138" i="782"/>
  <c r="N138" i="782"/>
  <c r="AT137" i="782"/>
  <c r="AL137" i="782"/>
  <c r="V137" i="782"/>
  <c r="U137" i="782"/>
  <c r="N137" i="782"/>
  <c r="AT136" i="782"/>
  <c r="AL136" i="782"/>
  <c r="V136" i="782"/>
  <c r="U136" i="782"/>
  <c r="N136" i="782"/>
  <c r="AT135" i="782"/>
  <c r="AL135" i="782"/>
  <c r="V135" i="782"/>
  <c r="U135" i="782"/>
  <c r="N135" i="782"/>
  <c r="AT134" i="782"/>
  <c r="AL134" i="782"/>
  <c r="U134" i="782"/>
  <c r="V134" i="782" s="1"/>
  <c r="N134" i="782"/>
  <c r="AT133" i="782"/>
  <c r="AL133" i="782"/>
  <c r="U133" i="782"/>
  <c r="V133" i="782" s="1"/>
  <c r="N133" i="782"/>
  <c r="AT132" i="782"/>
  <c r="AL132" i="782"/>
  <c r="U132" i="782"/>
  <c r="V132" i="782" s="1"/>
  <c r="N132" i="782"/>
  <c r="AT131" i="782"/>
  <c r="AL131" i="782"/>
  <c r="U131" i="782"/>
  <c r="V131" i="782" s="1"/>
  <c r="N131" i="782"/>
  <c r="AT130" i="782"/>
  <c r="AL130" i="782"/>
  <c r="V130" i="782"/>
  <c r="U130" i="782"/>
  <c r="N130" i="782"/>
  <c r="AT129" i="782"/>
  <c r="AL129" i="782"/>
  <c r="U129" i="782"/>
  <c r="V129" i="782" s="1"/>
  <c r="N129" i="782"/>
  <c r="AT128" i="782"/>
  <c r="AL128" i="782"/>
  <c r="U128" i="782"/>
  <c r="V128" i="782" s="1"/>
  <c r="N128" i="782"/>
  <c r="AT127" i="782"/>
  <c r="AL127" i="782"/>
  <c r="U127" i="782"/>
  <c r="V127" i="782" s="1"/>
  <c r="N127" i="782"/>
  <c r="AT126" i="782"/>
  <c r="AL126" i="782"/>
  <c r="U126" i="782"/>
  <c r="V126" i="782" s="1"/>
  <c r="N126" i="782"/>
  <c r="AT125" i="782"/>
  <c r="AL125" i="782"/>
  <c r="U125" i="782"/>
  <c r="V125" i="782" s="1"/>
  <c r="N125" i="782"/>
  <c r="AT124" i="782"/>
  <c r="AL124" i="782"/>
  <c r="U124" i="782"/>
  <c r="V124" i="782" s="1"/>
  <c r="N124" i="782"/>
  <c r="AT123" i="782"/>
  <c r="AL123" i="782"/>
  <c r="V123" i="782"/>
  <c r="U123" i="782"/>
  <c r="N123" i="782"/>
  <c r="AT122" i="782"/>
  <c r="AL122" i="782"/>
  <c r="U122" i="782"/>
  <c r="V122" i="782" s="1"/>
  <c r="N122" i="782"/>
  <c r="AT121" i="782"/>
  <c r="AL121" i="782"/>
  <c r="U121" i="782"/>
  <c r="V121" i="782" s="1"/>
  <c r="N121" i="782"/>
  <c r="AT120" i="782"/>
  <c r="AL120" i="782"/>
  <c r="U120" i="782"/>
  <c r="V120" i="782" s="1"/>
  <c r="N120" i="782"/>
  <c r="AT119" i="782"/>
  <c r="AL119" i="782"/>
  <c r="U119" i="782"/>
  <c r="V119" i="782" s="1"/>
  <c r="N119" i="782"/>
  <c r="AT118" i="782"/>
  <c r="AL118" i="782"/>
  <c r="V118" i="782"/>
  <c r="U118" i="782"/>
  <c r="N118" i="782"/>
  <c r="AT117" i="782"/>
  <c r="AL117" i="782"/>
  <c r="U117" i="782"/>
  <c r="V117" i="782" s="1"/>
  <c r="N117" i="782"/>
  <c r="AT116" i="782"/>
  <c r="AL116" i="782"/>
  <c r="U116" i="782"/>
  <c r="V116" i="782" s="1"/>
  <c r="N116" i="782"/>
  <c r="AT115" i="782"/>
  <c r="AL115" i="782"/>
  <c r="V115" i="782"/>
  <c r="U115" i="782"/>
  <c r="N115" i="782"/>
  <c r="AT114" i="782"/>
  <c r="AL114" i="782"/>
  <c r="U114" i="782"/>
  <c r="V114" i="782" s="1"/>
  <c r="N114" i="782"/>
  <c r="AT113" i="782"/>
  <c r="AL113" i="782"/>
  <c r="U113" i="782"/>
  <c r="V113" i="782" s="1"/>
  <c r="N113" i="782"/>
  <c r="AT112" i="782"/>
  <c r="AL112" i="782"/>
  <c r="U112" i="782"/>
  <c r="V112" i="782" s="1"/>
  <c r="N112" i="782"/>
  <c r="AT111" i="782"/>
  <c r="AL111" i="782"/>
  <c r="U111" i="782"/>
  <c r="V111" i="782" s="1"/>
  <c r="N111" i="782"/>
  <c r="AT110" i="782"/>
  <c r="AL110" i="782"/>
  <c r="V110" i="782"/>
  <c r="U110" i="782"/>
  <c r="N110" i="782"/>
  <c r="AT109" i="782"/>
  <c r="AL109" i="782"/>
  <c r="U109" i="782"/>
  <c r="V109" i="782" s="1"/>
  <c r="N109" i="782"/>
  <c r="AT108" i="782"/>
  <c r="AL108" i="782"/>
  <c r="U108" i="782"/>
  <c r="V108" i="782" s="1"/>
  <c r="N108" i="782"/>
  <c r="AT107" i="782"/>
  <c r="AL107" i="782"/>
  <c r="U107" i="782"/>
  <c r="V107" i="782" s="1"/>
  <c r="N107" i="782"/>
  <c r="AT106" i="782"/>
  <c r="AL106" i="782"/>
  <c r="U106" i="782"/>
  <c r="V106" i="782" s="1"/>
  <c r="N106" i="782"/>
  <c r="AT105" i="782"/>
  <c r="AL105" i="782"/>
  <c r="U105" i="782"/>
  <c r="V105" i="782" s="1"/>
  <c r="N105" i="782"/>
  <c r="AT104" i="782"/>
  <c r="AL104" i="782"/>
  <c r="U104" i="782"/>
  <c r="V104" i="782" s="1"/>
  <c r="N104" i="782"/>
  <c r="AT103" i="782"/>
  <c r="AL103" i="782"/>
  <c r="V103" i="782"/>
  <c r="U103" i="782"/>
  <c r="N103" i="782"/>
  <c r="AT102" i="782"/>
  <c r="AL102" i="782"/>
  <c r="V102" i="782"/>
  <c r="U102" i="782"/>
  <c r="N102" i="782"/>
  <c r="AT101" i="782"/>
  <c r="AL101" i="782"/>
  <c r="U101" i="782"/>
  <c r="V101" i="782" s="1"/>
  <c r="N101" i="782"/>
  <c r="AT100" i="782"/>
  <c r="AL100" i="782"/>
  <c r="U100" i="782"/>
  <c r="V100" i="782" s="1"/>
  <c r="N100" i="782"/>
  <c r="AT99" i="782"/>
  <c r="AL99" i="782"/>
  <c r="U99" i="782"/>
  <c r="V99" i="782" s="1"/>
  <c r="N99" i="782"/>
  <c r="AT98" i="782"/>
  <c r="AL98" i="782"/>
  <c r="V98" i="782"/>
  <c r="U98" i="782"/>
  <c r="N98" i="782"/>
  <c r="AT97" i="782"/>
  <c r="AL97" i="782"/>
  <c r="U97" i="782"/>
  <c r="V97" i="782" s="1"/>
  <c r="N97" i="782"/>
  <c r="AT96" i="782"/>
  <c r="AL96" i="782"/>
  <c r="U96" i="782"/>
  <c r="V96" i="782" s="1"/>
  <c r="N96" i="782"/>
  <c r="AT95" i="782"/>
  <c r="AL95" i="782"/>
  <c r="V95" i="782"/>
  <c r="U95" i="782"/>
  <c r="N95" i="782"/>
  <c r="AT94" i="782"/>
  <c r="AL94" i="782"/>
  <c r="U94" i="782"/>
  <c r="V94" i="782" s="1"/>
  <c r="N94" i="782"/>
  <c r="AT93" i="782"/>
  <c r="AL93" i="782"/>
  <c r="U93" i="782"/>
  <c r="V93" i="782" s="1"/>
  <c r="N93" i="782"/>
  <c r="AT92" i="782"/>
  <c r="AL92" i="782"/>
  <c r="U92" i="782"/>
  <c r="V92" i="782" s="1"/>
  <c r="N92" i="782"/>
  <c r="AT91" i="782"/>
  <c r="AL91" i="782"/>
  <c r="U91" i="782"/>
  <c r="V91" i="782" s="1"/>
  <c r="N91" i="782"/>
  <c r="AT90" i="782"/>
  <c r="AL90" i="782"/>
  <c r="V90" i="782"/>
  <c r="U90" i="782"/>
  <c r="N90" i="782"/>
  <c r="AT89" i="782"/>
  <c r="AL89" i="782"/>
  <c r="U89" i="782"/>
  <c r="V89" i="782" s="1"/>
  <c r="N89" i="782"/>
  <c r="AT88" i="782"/>
  <c r="AL88" i="782"/>
  <c r="U88" i="782"/>
  <c r="V88" i="782" s="1"/>
  <c r="N88" i="782"/>
  <c r="AT87" i="782"/>
  <c r="AL87" i="782"/>
  <c r="U87" i="782"/>
  <c r="V87" i="782" s="1"/>
  <c r="N87" i="782"/>
  <c r="AT86" i="782"/>
  <c r="AL86" i="782"/>
  <c r="U86" i="782"/>
  <c r="V86" i="782" s="1"/>
  <c r="N86" i="782"/>
  <c r="AT85" i="782"/>
  <c r="AL85" i="782"/>
  <c r="U85" i="782"/>
  <c r="V85" i="782" s="1"/>
  <c r="N85" i="782"/>
  <c r="AT84" i="782"/>
  <c r="AL84" i="782"/>
  <c r="U84" i="782"/>
  <c r="V84" i="782" s="1"/>
  <c r="N84" i="782"/>
  <c r="AT83" i="782"/>
  <c r="AL83" i="782"/>
  <c r="V83" i="782"/>
  <c r="U83" i="782"/>
  <c r="N83" i="782"/>
  <c r="AT82" i="782"/>
  <c r="AL82" i="782"/>
  <c r="U82" i="782"/>
  <c r="V82" i="782" s="1"/>
  <c r="N82" i="782"/>
  <c r="AT81" i="782"/>
  <c r="AL81" i="782"/>
  <c r="U81" i="782"/>
  <c r="V81" i="782" s="1"/>
  <c r="N81" i="782"/>
  <c r="AT80" i="782"/>
  <c r="AL80" i="782"/>
  <c r="U80" i="782"/>
  <c r="V80" i="782" s="1"/>
  <c r="N80" i="782"/>
  <c r="AT79" i="782"/>
  <c r="AL79" i="782"/>
  <c r="U79" i="782"/>
  <c r="V79" i="782" s="1"/>
  <c r="N79" i="782"/>
  <c r="AT78" i="782"/>
  <c r="AL78" i="782"/>
  <c r="V78" i="782"/>
  <c r="U78" i="782"/>
  <c r="N78" i="782"/>
  <c r="AT77" i="782"/>
  <c r="AL77" i="782"/>
  <c r="U77" i="782"/>
  <c r="V77" i="782" s="1"/>
  <c r="N77" i="782"/>
  <c r="AT76" i="782"/>
  <c r="AL76" i="782"/>
  <c r="U76" i="782"/>
  <c r="V76" i="782" s="1"/>
  <c r="N76" i="782"/>
  <c r="AT75" i="782"/>
  <c r="AL75" i="782"/>
  <c r="U75" i="782"/>
  <c r="V75" i="782" s="1"/>
  <c r="N75" i="782"/>
  <c r="AT74" i="782"/>
  <c r="AL74" i="782"/>
  <c r="U74" i="782"/>
  <c r="V74" i="782" s="1"/>
  <c r="N74" i="782"/>
  <c r="AT73" i="782"/>
  <c r="AL73" i="782"/>
  <c r="U73" i="782"/>
  <c r="V73" i="782" s="1"/>
  <c r="N73" i="782"/>
  <c r="AT72" i="782"/>
  <c r="AL72" i="782"/>
  <c r="U72" i="782"/>
  <c r="V72" i="782" s="1"/>
  <c r="N72" i="782"/>
  <c r="AT71" i="782"/>
  <c r="AL71" i="782"/>
  <c r="V71" i="782"/>
  <c r="U71" i="782"/>
  <c r="N71" i="782"/>
  <c r="AT70" i="782"/>
  <c r="AL70" i="782"/>
  <c r="V70" i="782"/>
  <c r="U70" i="782"/>
  <c r="N70" i="782"/>
  <c r="AT69" i="782"/>
  <c r="AL69" i="782"/>
  <c r="U69" i="782"/>
  <c r="V69" i="782" s="1"/>
  <c r="N69" i="782"/>
  <c r="AT68" i="782"/>
  <c r="AL68" i="782"/>
  <c r="U68" i="782"/>
  <c r="V68" i="782" s="1"/>
  <c r="N68" i="782"/>
  <c r="AT67" i="782"/>
  <c r="AL67" i="782"/>
  <c r="U67" i="782"/>
  <c r="V67" i="782" s="1"/>
  <c r="N67" i="782"/>
  <c r="AT66" i="782"/>
  <c r="AL66" i="782"/>
  <c r="V66" i="782"/>
  <c r="U66" i="782"/>
  <c r="N66" i="782"/>
  <c r="AT65" i="782"/>
  <c r="AL65" i="782"/>
  <c r="U65" i="782"/>
  <c r="V65" i="782" s="1"/>
  <c r="N65" i="782"/>
  <c r="AT64" i="782"/>
  <c r="AL64" i="782"/>
  <c r="V64" i="782"/>
  <c r="U64" i="782"/>
  <c r="N64" i="782"/>
  <c r="AT63" i="782"/>
  <c r="AL63" i="782"/>
  <c r="V63" i="782"/>
  <c r="U63" i="782"/>
  <c r="N63" i="782"/>
  <c r="AT62" i="782"/>
  <c r="AL62" i="782"/>
  <c r="U62" i="782"/>
  <c r="V62" i="782" s="1"/>
  <c r="N62" i="782"/>
  <c r="AT61" i="782"/>
  <c r="AL61" i="782"/>
  <c r="V61" i="782"/>
  <c r="U61" i="782"/>
  <c r="N61" i="782"/>
  <c r="AT60" i="782"/>
  <c r="AL60" i="782"/>
  <c r="U60" i="782"/>
  <c r="V60" i="782" s="1"/>
  <c r="N60" i="782"/>
  <c r="AT59" i="782"/>
  <c r="AL59" i="782"/>
  <c r="U59" i="782"/>
  <c r="V59" i="782" s="1"/>
  <c r="N59" i="782"/>
  <c r="AT58" i="782"/>
  <c r="AL58" i="782"/>
  <c r="V58" i="782"/>
  <c r="U58" i="782"/>
  <c r="N58" i="782"/>
  <c r="AT57" i="782"/>
  <c r="AL57" i="782"/>
  <c r="U57" i="782"/>
  <c r="V57" i="782" s="1"/>
  <c r="N57" i="782"/>
  <c r="AT56" i="782"/>
  <c r="AL56" i="782"/>
  <c r="U56" i="782"/>
  <c r="V56" i="782" s="1"/>
  <c r="N56" i="782"/>
  <c r="AT55" i="782"/>
  <c r="AL55" i="782"/>
  <c r="U55" i="782"/>
  <c r="V55" i="782" s="1"/>
  <c r="N55" i="782"/>
  <c r="AT54" i="782"/>
  <c r="AL54" i="782"/>
  <c r="U54" i="782"/>
  <c r="V54" i="782" s="1"/>
  <c r="N54" i="782"/>
  <c r="AT53" i="782"/>
  <c r="AL53" i="782"/>
  <c r="V53" i="782"/>
  <c r="U53" i="782"/>
  <c r="N53" i="782"/>
  <c r="AT52" i="782"/>
  <c r="AL52" i="782"/>
  <c r="U52" i="782"/>
  <c r="V52" i="782" s="1"/>
  <c r="N52" i="782"/>
  <c r="AT51" i="782"/>
  <c r="AL51" i="782"/>
  <c r="U51" i="782"/>
  <c r="V51" i="782" s="1"/>
  <c r="N51" i="782"/>
  <c r="AT50" i="782"/>
  <c r="AL50" i="782"/>
  <c r="V50" i="782"/>
  <c r="U50" i="782"/>
  <c r="N50" i="782"/>
  <c r="AT49" i="782"/>
  <c r="AL49" i="782"/>
  <c r="V49" i="782"/>
  <c r="U49" i="782"/>
  <c r="N49" i="782"/>
  <c r="AT48" i="782"/>
  <c r="AL48" i="782"/>
  <c r="U48" i="782"/>
  <c r="V48" i="782" s="1"/>
  <c r="N48" i="782"/>
  <c r="AT47" i="782"/>
  <c r="AL47" i="782"/>
  <c r="U47" i="782"/>
  <c r="V47" i="782" s="1"/>
  <c r="N47" i="782"/>
  <c r="AT46" i="782"/>
  <c r="AL46" i="782"/>
  <c r="U46" i="782"/>
  <c r="V46" i="782" s="1"/>
  <c r="N46" i="782"/>
  <c r="AT45" i="782"/>
  <c r="AL45" i="782"/>
  <c r="U45" i="782"/>
  <c r="V45" i="782" s="1"/>
  <c r="N45" i="782"/>
  <c r="AT44" i="782"/>
  <c r="AL44" i="782"/>
  <c r="V44" i="782"/>
  <c r="U44" i="782"/>
  <c r="N44" i="782"/>
  <c r="AT43" i="782"/>
  <c r="AL43" i="782"/>
  <c r="V43" i="782"/>
  <c r="U43" i="782"/>
  <c r="N43" i="782"/>
  <c r="AT42" i="782"/>
  <c r="AL42" i="782"/>
  <c r="V42" i="782"/>
  <c r="U42" i="782"/>
  <c r="N42" i="782"/>
  <c r="AT41" i="782"/>
  <c r="AL41" i="782"/>
  <c r="U41" i="782"/>
  <c r="V41" i="782" s="1"/>
  <c r="N41" i="782"/>
  <c r="AT40" i="782"/>
  <c r="AL40" i="782"/>
  <c r="U40" i="782"/>
  <c r="V40" i="782" s="1"/>
  <c r="N40" i="782"/>
  <c r="AT39" i="782"/>
  <c r="AL39" i="782"/>
  <c r="U39" i="782"/>
  <c r="V39" i="782" s="1"/>
  <c r="N39" i="782"/>
  <c r="AT38" i="782"/>
  <c r="AL38" i="782"/>
  <c r="V38" i="782"/>
  <c r="U38" i="782"/>
  <c r="N38" i="782"/>
  <c r="AT37" i="782"/>
  <c r="AL37" i="782"/>
  <c r="U37" i="782"/>
  <c r="V37" i="782" s="1"/>
  <c r="N37" i="782"/>
  <c r="AT36" i="782"/>
  <c r="AL36" i="782"/>
  <c r="U36" i="782"/>
  <c r="V36" i="782" s="1"/>
  <c r="N36" i="782"/>
  <c r="AT35" i="782"/>
  <c r="AL35" i="782"/>
  <c r="U35" i="782"/>
  <c r="V35" i="782" s="1"/>
  <c r="N35" i="782"/>
  <c r="AT34" i="782"/>
  <c r="AL34" i="782"/>
  <c r="V34" i="782"/>
  <c r="U34" i="782"/>
  <c r="N34" i="782"/>
  <c r="AT33" i="782"/>
  <c r="AL33" i="782"/>
  <c r="U33" i="782"/>
  <c r="V33" i="782" s="1"/>
  <c r="N33" i="782"/>
  <c r="AT32" i="782"/>
  <c r="AL32" i="782"/>
  <c r="U32" i="782"/>
  <c r="V32" i="782" s="1"/>
  <c r="N32" i="782"/>
  <c r="AT31" i="782"/>
  <c r="AL31" i="782"/>
  <c r="U31" i="782"/>
  <c r="V31" i="782" s="1"/>
  <c r="N31" i="782"/>
  <c r="AT30" i="782"/>
  <c r="AL30" i="782"/>
  <c r="V30" i="782"/>
  <c r="U30" i="782"/>
  <c r="N30" i="782"/>
  <c r="AT29" i="782"/>
  <c r="AL29" i="782"/>
  <c r="U29" i="782"/>
  <c r="V29" i="782" s="1"/>
  <c r="N29" i="782"/>
  <c r="AT28" i="782"/>
  <c r="AL28" i="782"/>
  <c r="U28" i="782"/>
  <c r="V28" i="782" s="1"/>
  <c r="N28" i="782"/>
  <c r="AT27" i="782"/>
  <c r="AL27" i="782"/>
  <c r="U27" i="782"/>
  <c r="V27" i="782" s="1"/>
  <c r="N27" i="782"/>
  <c r="AT26" i="782"/>
  <c r="AL26" i="782"/>
  <c r="V26" i="782"/>
  <c r="U26" i="782"/>
  <c r="N26" i="782"/>
  <c r="AT25" i="782"/>
  <c r="AL25" i="782"/>
  <c r="U25" i="782"/>
  <c r="V25" i="782" s="1"/>
  <c r="N25" i="782"/>
  <c r="AT24" i="782"/>
  <c r="AL24" i="782"/>
  <c r="U24" i="782"/>
  <c r="V24" i="782" s="1"/>
  <c r="N24" i="782"/>
  <c r="AT23" i="782"/>
  <c r="AL23" i="782"/>
  <c r="V23" i="782"/>
  <c r="U23" i="782"/>
  <c r="N23" i="782"/>
  <c r="AT22" i="782"/>
  <c r="AL22" i="782"/>
  <c r="U22" i="782"/>
  <c r="V22" i="782" s="1"/>
  <c r="N22" i="782"/>
  <c r="AT21" i="782"/>
  <c r="AL21" i="782"/>
  <c r="U21" i="782"/>
  <c r="V21" i="782" s="1"/>
  <c r="N21" i="782"/>
  <c r="AT20" i="782"/>
  <c r="AL20" i="782"/>
  <c r="U20" i="782"/>
  <c r="V20" i="782" s="1"/>
  <c r="N20" i="782"/>
  <c r="AT19" i="782"/>
  <c r="AL19" i="782"/>
  <c r="U19" i="782"/>
  <c r="V19" i="782" s="1"/>
  <c r="N19" i="782"/>
  <c r="AT18" i="782"/>
  <c r="AL18" i="782"/>
  <c r="U18" i="782"/>
  <c r="V18" i="782" s="1"/>
  <c r="N18" i="782"/>
  <c r="AT17" i="782"/>
  <c r="AL17" i="782"/>
  <c r="U17" i="782"/>
  <c r="V17" i="782" s="1"/>
  <c r="N17" i="782"/>
  <c r="AT16" i="782"/>
  <c r="AL16" i="782"/>
  <c r="U16" i="782"/>
  <c r="V16" i="782" s="1"/>
  <c r="N16" i="782"/>
  <c r="AT15" i="782"/>
  <c r="AL15" i="782"/>
  <c r="U15" i="782"/>
  <c r="V15" i="782" s="1"/>
  <c r="N15" i="782"/>
  <c r="AT14" i="782"/>
  <c r="AL14" i="782"/>
  <c r="U14" i="782"/>
  <c r="V14" i="782" s="1"/>
  <c r="N14" i="782"/>
  <c r="AT13" i="782"/>
  <c r="AL13" i="782"/>
  <c r="U13" i="782"/>
  <c r="V13" i="782" s="1"/>
  <c r="N13" i="782"/>
  <c r="AT12" i="782"/>
  <c r="AL12" i="782"/>
  <c r="U12" i="782"/>
  <c r="V12" i="782" s="1"/>
  <c r="N12" i="782"/>
  <c r="AT11" i="782"/>
  <c r="AL11" i="782"/>
  <c r="U11" i="782"/>
  <c r="V11" i="782" s="1"/>
  <c r="N11" i="782"/>
  <c r="AT10" i="782"/>
  <c r="AL10" i="782"/>
  <c r="U10" i="782"/>
  <c r="V10" i="782" s="1"/>
  <c r="N10" i="782"/>
  <c r="AT9" i="782"/>
  <c r="AL9" i="782"/>
  <c r="U9" i="782"/>
  <c r="V9" i="782" s="1"/>
  <c r="N9" i="782"/>
  <c r="AT8" i="782"/>
  <c r="AL8" i="782"/>
  <c r="U8" i="782"/>
  <c r="V8" i="782" s="1"/>
  <c r="N8" i="782"/>
  <c r="AT7" i="782"/>
  <c r="AL7" i="782"/>
  <c r="U7" i="782"/>
  <c r="V7" i="782" s="1"/>
  <c r="N7" i="782"/>
  <c r="AT6" i="782"/>
  <c r="AL6" i="782"/>
  <c r="U6" i="782"/>
  <c r="V6" i="782" s="1"/>
  <c r="N6" i="782"/>
  <c r="AT5" i="782"/>
  <c r="AL5" i="782"/>
  <c r="U5" i="782"/>
  <c r="V5" i="782" s="1"/>
  <c r="N5" i="782"/>
  <c r="D2" i="782"/>
  <c r="F2" i="782" s="1"/>
  <c r="I2" i="782" l="1"/>
  <c r="AB5" i="782" s="1"/>
  <c r="K1" i="782"/>
  <c r="AB136" i="782" l="1"/>
  <c r="AC136" i="782" s="1"/>
  <c r="AF136" i="782" s="1"/>
  <c r="AB116" i="782"/>
  <c r="AC116" i="782" s="1"/>
  <c r="AF116" i="782" s="1"/>
  <c r="AB96" i="782"/>
  <c r="AC96" i="782" s="1"/>
  <c r="AF96" i="782" s="1"/>
  <c r="AB76" i="782"/>
  <c r="AC76" i="782" s="1"/>
  <c r="AF76" i="782" s="1"/>
  <c r="AB56" i="782"/>
  <c r="AC56" i="782" s="1"/>
  <c r="AF56" i="782" s="1"/>
  <c r="AB36" i="782"/>
  <c r="AC36" i="782" s="1"/>
  <c r="AF36" i="782" s="1"/>
  <c r="AB125" i="782"/>
  <c r="AC125" i="782" s="1"/>
  <c r="AF125" i="782" s="1"/>
  <c r="AB105" i="782"/>
  <c r="AC105" i="782" s="1"/>
  <c r="AF105" i="782" s="1"/>
  <c r="AB85" i="782"/>
  <c r="AC85" i="782" s="1"/>
  <c r="AF85" i="782" s="1"/>
  <c r="AB65" i="782"/>
  <c r="AC65" i="782" s="1"/>
  <c r="AF65" i="782" s="1"/>
  <c r="AB45" i="782"/>
  <c r="AC45" i="782" s="1"/>
  <c r="AF45" i="782" s="1"/>
  <c r="AB134" i="782"/>
  <c r="AC134" i="782" s="1"/>
  <c r="AF134" i="782" s="1"/>
  <c r="AB114" i="782"/>
  <c r="AC114" i="782" s="1"/>
  <c r="AF114" i="782" s="1"/>
  <c r="AB94" i="782"/>
  <c r="AC94" i="782" s="1"/>
  <c r="AF94" i="782" s="1"/>
  <c r="AB121" i="782"/>
  <c r="AC121" i="782" s="1"/>
  <c r="AF121" i="782" s="1"/>
  <c r="AB101" i="782"/>
  <c r="AC101" i="782" s="1"/>
  <c r="AF101" i="782" s="1"/>
  <c r="AB81" i="782"/>
  <c r="AC81" i="782" s="1"/>
  <c r="AF81" i="782" s="1"/>
  <c r="AB61" i="782"/>
  <c r="AC61" i="782" s="1"/>
  <c r="AF61" i="782" s="1"/>
  <c r="AB41" i="782"/>
  <c r="AC41" i="782" s="1"/>
  <c r="AF41" i="782" s="1"/>
  <c r="AB21" i="782"/>
  <c r="AC21" i="782" s="1"/>
  <c r="AF21" i="782" s="1"/>
  <c r="AB130" i="782"/>
  <c r="AC130" i="782" s="1"/>
  <c r="AF130" i="782" s="1"/>
  <c r="AB110" i="782"/>
  <c r="AC110" i="782" s="1"/>
  <c r="AF110" i="782" s="1"/>
  <c r="AB90" i="782"/>
  <c r="AC90" i="782" s="1"/>
  <c r="AF90" i="782" s="1"/>
  <c r="AB139" i="782"/>
  <c r="AC139" i="782" s="1"/>
  <c r="AF139" i="782" s="1"/>
  <c r="AB128" i="782"/>
  <c r="AC128" i="782" s="1"/>
  <c r="AF128" i="782" s="1"/>
  <c r="AB108" i="782"/>
  <c r="AC108" i="782" s="1"/>
  <c r="AF108" i="782" s="1"/>
  <c r="AB88" i="782"/>
  <c r="AC88" i="782" s="1"/>
  <c r="AF88" i="782" s="1"/>
  <c r="AB68" i="782"/>
  <c r="AC68" i="782" s="1"/>
  <c r="AF68" i="782" s="1"/>
  <c r="AB48" i="782"/>
  <c r="AC48" i="782" s="1"/>
  <c r="AF48" i="782" s="1"/>
  <c r="AB28" i="782"/>
  <c r="AC28" i="782" s="1"/>
  <c r="AF28" i="782" s="1"/>
  <c r="AB8" i="782"/>
  <c r="AC8" i="782" s="1"/>
  <c r="AF8" i="782" s="1"/>
  <c r="AB137" i="782"/>
  <c r="AC137" i="782" s="1"/>
  <c r="AF137" i="782" s="1"/>
  <c r="AB117" i="782"/>
  <c r="AC117" i="782" s="1"/>
  <c r="AF117" i="782" s="1"/>
  <c r="AB97" i="782"/>
  <c r="AC97" i="782" s="1"/>
  <c r="AF97" i="782" s="1"/>
  <c r="AB77" i="782"/>
  <c r="AC77" i="782" s="1"/>
  <c r="AF77" i="782" s="1"/>
  <c r="AB57" i="782"/>
  <c r="AC57" i="782" s="1"/>
  <c r="AF57" i="782" s="1"/>
  <c r="AB37" i="782"/>
  <c r="AC37" i="782" s="1"/>
  <c r="AF37" i="782" s="1"/>
  <c r="AB109" i="782"/>
  <c r="AC109" i="782" s="1"/>
  <c r="AF109" i="782" s="1"/>
  <c r="AB104" i="782"/>
  <c r="AC104" i="782" s="1"/>
  <c r="AF104" i="782" s="1"/>
  <c r="AB74" i="782"/>
  <c r="AC74" i="782" s="1"/>
  <c r="AF74" i="782" s="1"/>
  <c r="AB46" i="782"/>
  <c r="AC46" i="782" s="1"/>
  <c r="AF46" i="782" s="1"/>
  <c r="AB31" i="782"/>
  <c r="AC31" i="782" s="1"/>
  <c r="AF31" i="782" s="1"/>
  <c r="AB29" i="782"/>
  <c r="AC29" i="782" s="1"/>
  <c r="AF29" i="782" s="1"/>
  <c r="AB27" i="782"/>
  <c r="AC27" i="782" s="1"/>
  <c r="AF27" i="782" s="1"/>
  <c r="AB19" i="782"/>
  <c r="AC19" i="782" s="1"/>
  <c r="AF19" i="782" s="1"/>
  <c r="AB59" i="782"/>
  <c r="AC59" i="782" s="1"/>
  <c r="AF59" i="782" s="1"/>
  <c r="AB35" i="782"/>
  <c r="AC35" i="782" s="1"/>
  <c r="AF35" i="782" s="1"/>
  <c r="AB33" i="782"/>
  <c r="AC33" i="782" s="1"/>
  <c r="AF33" i="782" s="1"/>
  <c r="AB13" i="782"/>
  <c r="AC13" i="782" s="1"/>
  <c r="AF13" i="782" s="1"/>
  <c r="AB132" i="782"/>
  <c r="AC132" i="782" s="1"/>
  <c r="AF132" i="782" s="1"/>
  <c r="AB111" i="782"/>
  <c r="AC111" i="782" s="1"/>
  <c r="AF111" i="782" s="1"/>
  <c r="AB120" i="782"/>
  <c r="AC120" i="782" s="1"/>
  <c r="AF120" i="782" s="1"/>
  <c r="AB113" i="782"/>
  <c r="AC113" i="782" s="1"/>
  <c r="AF113" i="782" s="1"/>
  <c r="AB54" i="782"/>
  <c r="AC54" i="782" s="1"/>
  <c r="AF54" i="782" s="1"/>
  <c r="AB127" i="782"/>
  <c r="AC127" i="782" s="1"/>
  <c r="AF127" i="782" s="1"/>
  <c r="AB78" i="782"/>
  <c r="AC78" i="782" s="1"/>
  <c r="AF78" i="782" s="1"/>
  <c r="AB39" i="782"/>
  <c r="AC39" i="782" s="1"/>
  <c r="AF39" i="782" s="1"/>
  <c r="AB122" i="782"/>
  <c r="AC122" i="782" s="1"/>
  <c r="AF122" i="782" s="1"/>
  <c r="AB115" i="782"/>
  <c r="AC115" i="782" s="1"/>
  <c r="AF115" i="782" s="1"/>
  <c r="AB80" i="782"/>
  <c r="AC80" i="782" s="1"/>
  <c r="AF80" i="782" s="1"/>
  <c r="AB7" i="782"/>
  <c r="AC7" i="782" s="1"/>
  <c r="AF7" i="782" s="1"/>
  <c r="AB40" i="782"/>
  <c r="AC40" i="782" s="1"/>
  <c r="AF40" i="782" s="1"/>
  <c r="AB124" i="782"/>
  <c r="AC124" i="782" s="1"/>
  <c r="AF124" i="782" s="1"/>
  <c r="AB86" i="782"/>
  <c r="AC86" i="782" s="1"/>
  <c r="AF86" i="782" s="1"/>
  <c r="AB73" i="782"/>
  <c r="AC73" i="782" s="1"/>
  <c r="AF73" i="782" s="1"/>
  <c r="AB51" i="782"/>
  <c r="AC51" i="782" s="1"/>
  <c r="AF51" i="782" s="1"/>
  <c r="AB11" i="782"/>
  <c r="AC11" i="782" s="1"/>
  <c r="AF11" i="782" s="1"/>
  <c r="AB118" i="782"/>
  <c r="AC118" i="782" s="1"/>
  <c r="AF118" i="782" s="1"/>
  <c r="AB83" i="782"/>
  <c r="AC83" i="782" s="1"/>
  <c r="AF83" i="782" s="1"/>
  <c r="AB53" i="782"/>
  <c r="AC53" i="782" s="1"/>
  <c r="AF53" i="782" s="1"/>
  <c r="AB43" i="782"/>
  <c r="AC43" i="782" s="1"/>
  <c r="AF43" i="782" s="1"/>
  <c r="AB99" i="782"/>
  <c r="AC99" i="782" s="1"/>
  <c r="AF99" i="782" s="1"/>
  <c r="AB63" i="782"/>
  <c r="AC63" i="782" s="1"/>
  <c r="AF63" i="782" s="1"/>
  <c r="AB20" i="782"/>
  <c r="AC20" i="782" s="1"/>
  <c r="AF20" i="782" s="1"/>
  <c r="AB9" i="782"/>
  <c r="AC9" i="782" s="1"/>
  <c r="AF9" i="782" s="1"/>
  <c r="AB133" i="782"/>
  <c r="AC133" i="782" s="1"/>
  <c r="AF133" i="782" s="1"/>
  <c r="AB107" i="782"/>
  <c r="AC107" i="782" s="1"/>
  <c r="AF107" i="782" s="1"/>
  <c r="AB22" i="782"/>
  <c r="AC22" i="782" s="1"/>
  <c r="AF22" i="782" s="1"/>
  <c r="AB91" i="782"/>
  <c r="AC91" i="782" s="1"/>
  <c r="AF91" i="782" s="1"/>
  <c r="AB75" i="782"/>
  <c r="AC75" i="782" s="1"/>
  <c r="AF75" i="782" s="1"/>
  <c r="AB58" i="782"/>
  <c r="AC58" i="782" s="1"/>
  <c r="AF58" i="782" s="1"/>
  <c r="AB24" i="782"/>
  <c r="AC24" i="782" s="1"/>
  <c r="AF24" i="782" s="1"/>
  <c r="AB98" i="782"/>
  <c r="AC98" i="782" s="1"/>
  <c r="AF98" i="782" s="1"/>
  <c r="AB62" i="782"/>
  <c r="AC62" i="782" s="1"/>
  <c r="AF62" i="782" s="1"/>
  <c r="AB30" i="782"/>
  <c r="AC30" i="782" s="1"/>
  <c r="AF30" i="782" s="1"/>
  <c r="AB112" i="782"/>
  <c r="AC112" i="782" s="1"/>
  <c r="AF112" i="782" s="1"/>
  <c r="AB70" i="782"/>
  <c r="AC70" i="782" s="1"/>
  <c r="AF70" i="782" s="1"/>
  <c r="AB138" i="782"/>
  <c r="AC138" i="782" s="1"/>
  <c r="AF138" i="782" s="1"/>
  <c r="AB135" i="782"/>
  <c r="AC135" i="782" s="1"/>
  <c r="AF135" i="782" s="1"/>
  <c r="AB26" i="782"/>
  <c r="AC26" i="782" s="1"/>
  <c r="AF26" i="782" s="1"/>
  <c r="AB15" i="782"/>
  <c r="AC15" i="782" s="1"/>
  <c r="AF15" i="782" s="1"/>
  <c r="AB103" i="782"/>
  <c r="AC103" i="782" s="1"/>
  <c r="AF103" i="782" s="1"/>
  <c r="AB55" i="782"/>
  <c r="AC55" i="782" s="1"/>
  <c r="AF55" i="782" s="1"/>
  <c r="AB50" i="782"/>
  <c r="AC50" i="782" s="1"/>
  <c r="AF50" i="782" s="1"/>
  <c r="AB6" i="782"/>
  <c r="AC6" i="782" s="1"/>
  <c r="AF6" i="782" s="1"/>
  <c r="AB82" i="782"/>
  <c r="AC82" i="782" s="1"/>
  <c r="AF82" i="782" s="1"/>
  <c r="AB52" i="782"/>
  <c r="AC52" i="782" s="1"/>
  <c r="AF52" i="782" s="1"/>
  <c r="AB10" i="782"/>
  <c r="AC10" i="782" s="1"/>
  <c r="AF10" i="782" s="1"/>
  <c r="AB123" i="782"/>
  <c r="AC123" i="782" s="1"/>
  <c r="AF123" i="782" s="1"/>
  <c r="AB106" i="782"/>
  <c r="AC106" i="782" s="1"/>
  <c r="AF106" i="782" s="1"/>
  <c r="AB93" i="782"/>
  <c r="AC93" i="782" s="1"/>
  <c r="AF93" i="782" s="1"/>
  <c r="AB60" i="782"/>
  <c r="AC60" i="782" s="1"/>
  <c r="AF60" i="782" s="1"/>
  <c r="AB17" i="782"/>
  <c r="AC17" i="782" s="1"/>
  <c r="AF17" i="782" s="1"/>
  <c r="AB67" i="782"/>
  <c r="AC67" i="782" s="1"/>
  <c r="AF67" i="782" s="1"/>
  <c r="AB129" i="782"/>
  <c r="AC129" i="782" s="1"/>
  <c r="AF129" i="782" s="1"/>
  <c r="AB126" i="782"/>
  <c r="AC126" i="782" s="1"/>
  <c r="AF126" i="782" s="1"/>
  <c r="AB72" i="782"/>
  <c r="AC72" i="782" s="1"/>
  <c r="AF72" i="782" s="1"/>
  <c r="AB38" i="782"/>
  <c r="AC38" i="782" s="1"/>
  <c r="AF38" i="782" s="1"/>
  <c r="AB66" i="782"/>
  <c r="AC66" i="782" s="1"/>
  <c r="AF66" i="782" s="1"/>
  <c r="AB49" i="782"/>
  <c r="AC49" i="782" s="1"/>
  <c r="AF49" i="782" s="1"/>
  <c r="AB34" i="782"/>
  <c r="AC34" i="782" s="1"/>
  <c r="AF34" i="782" s="1"/>
  <c r="AC5" i="782"/>
  <c r="AF5" i="782" s="1"/>
  <c r="AB89" i="782"/>
  <c r="AC89" i="782" s="1"/>
  <c r="AF89" i="782" s="1"/>
  <c r="AB18" i="782"/>
  <c r="AC18" i="782" s="1"/>
  <c r="AF18" i="782" s="1"/>
  <c r="AB119" i="782"/>
  <c r="AC119" i="782" s="1"/>
  <c r="AF119" i="782" s="1"/>
  <c r="AB71" i="782"/>
  <c r="AC71" i="782" s="1"/>
  <c r="AF71" i="782" s="1"/>
  <c r="AB44" i="782"/>
  <c r="AC44" i="782" s="1"/>
  <c r="AF44" i="782" s="1"/>
  <c r="AB14" i="782"/>
  <c r="AC14" i="782" s="1"/>
  <c r="AF14" i="782" s="1"/>
  <c r="AB84" i="782"/>
  <c r="AC84" i="782" s="1"/>
  <c r="AF84" i="782" s="1"/>
  <c r="AB42" i="782"/>
  <c r="AC42" i="782" s="1"/>
  <c r="AF42" i="782" s="1"/>
  <c r="AB131" i="782"/>
  <c r="AC131" i="782" s="1"/>
  <c r="AF131" i="782" s="1"/>
  <c r="AB69" i="782"/>
  <c r="AC69" i="782" s="1"/>
  <c r="AF69" i="782" s="1"/>
  <c r="AB23" i="782"/>
  <c r="AC23" i="782" s="1"/>
  <c r="AF23" i="782" s="1"/>
  <c r="AB102" i="782"/>
  <c r="AC102" i="782" s="1"/>
  <c r="AF102" i="782" s="1"/>
  <c r="AB25" i="782"/>
  <c r="AC25" i="782" s="1"/>
  <c r="AF25" i="782" s="1"/>
  <c r="AB32" i="782"/>
  <c r="AC32" i="782" s="1"/>
  <c r="AF32" i="782" s="1"/>
  <c r="AB16" i="782"/>
  <c r="AC16" i="782" s="1"/>
  <c r="AF16" i="782" s="1"/>
  <c r="AB12" i="782"/>
  <c r="AC12" i="782" s="1"/>
  <c r="AF12" i="782" s="1"/>
  <c r="AB47" i="782"/>
  <c r="AC47" i="782" s="1"/>
  <c r="AF47" i="782" s="1"/>
  <c r="AB100" i="782"/>
  <c r="AC100" i="782" s="1"/>
  <c r="AF100" i="782" s="1"/>
  <c r="AB92" i="782"/>
  <c r="AC92" i="782" s="1"/>
  <c r="AF92" i="782" s="1"/>
  <c r="AB87" i="782"/>
  <c r="AC87" i="782" s="1"/>
  <c r="AF87" i="782" s="1"/>
  <c r="AB95" i="782"/>
  <c r="AC95" i="782" s="1"/>
  <c r="AF95" i="782" s="1"/>
  <c r="AB79" i="782"/>
  <c r="AC79" i="782" s="1"/>
  <c r="AF79" i="782" s="1"/>
  <c r="AB64" i="782"/>
  <c r="AC64" i="782" s="1"/>
  <c r="AF64" i="782" s="1"/>
  <c r="AI84" i="782" l="1"/>
  <c r="AM84" i="782" s="1"/>
  <c r="AH84" i="782"/>
  <c r="AI81" i="782"/>
  <c r="AM81" i="782" s="1"/>
  <c r="AH81" i="782"/>
  <c r="AI131" i="782"/>
  <c r="AM131" i="782" s="1"/>
  <c r="AH131" i="782"/>
  <c r="AI93" i="782"/>
  <c r="AM93" i="782" s="1"/>
  <c r="AH93" i="782"/>
  <c r="AI58" i="782"/>
  <c r="AM58" i="782" s="1"/>
  <c r="AH58" i="782"/>
  <c r="AH7" i="782"/>
  <c r="AI7" i="782"/>
  <c r="AM7" i="782" s="1"/>
  <c r="AI46" i="782"/>
  <c r="AM46" i="782" s="1"/>
  <c r="AH46" i="782"/>
  <c r="AI130" i="782"/>
  <c r="AM130" i="782" s="1"/>
  <c r="AH130" i="782"/>
  <c r="AI136" i="782"/>
  <c r="AM136" i="782" s="1"/>
  <c r="AH136" i="782"/>
  <c r="AH42" i="782"/>
  <c r="AI42" i="782"/>
  <c r="AM42" i="782" s="1"/>
  <c r="AI106" i="782"/>
  <c r="AM106" i="782" s="1"/>
  <c r="AH106" i="782"/>
  <c r="AH75" i="782"/>
  <c r="AI75" i="782"/>
  <c r="AM75" i="782" s="1"/>
  <c r="AI80" i="782"/>
  <c r="AM80" i="782" s="1"/>
  <c r="AH80" i="782"/>
  <c r="AI74" i="782"/>
  <c r="AM74" i="782" s="1"/>
  <c r="AH74" i="782"/>
  <c r="AI21" i="782"/>
  <c r="AM21" i="782" s="1"/>
  <c r="AH21" i="782"/>
  <c r="AH123" i="782"/>
  <c r="AI123" i="782"/>
  <c r="AM123" i="782" s="1"/>
  <c r="AH10" i="782"/>
  <c r="AI10" i="782"/>
  <c r="AM10" i="782" s="1"/>
  <c r="AI44" i="782"/>
  <c r="AM44" i="782" s="1"/>
  <c r="AH44" i="782"/>
  <c r="AI6" i="782"/>
  <c r="AM6" i="782" s="1"/>
  <c r="AH6" i="782"/>
  <c r="AH50" i="782"/>
  <c r="AI50" i="782"/>
  <c r="AM50" i="782" s="1"/>
  <c r="AH63" i="782"/>
  <c r="AI63" i="782"/>
  <c r="AM63" i="782" s="1"/>
  <c r="AH103" i="782"/>
  <c r="AI103" i="782"/>
  <c r="AM103" i="782" s="1"/>
  <c r="AH15" i="782"/>
  <c r="AI15" i="782"/>
  <c r="AM15" i="782" s="1"/>
  <c r="AI26" i="782"/>
  <c r="AM26" i="782" s="1"/>
  <c r="AH26" i="782"/>
  <c r="AI47" i="782"/>
  <c r="AM47" i="782" s="1"/>
  <c r="AH47" i="782"/>
  <c r="AI85" i="782"/>
  <c r="AM85" i="782" s="1"/>
  <c r="AH85" i="782"/>
  <c r="AI12" i="782"/>
  <c r="AM12" i="782" s="1"/>
  <c r="AH12" i="782"/>
  <c r="AI38" i="782"/>
  <c r="AM38" i="782" s="1"/>
  <c r="AH38" i="782"/>
  <c r="AI138" i="782"/>
  <c r="AM138" i="782" s="1"/>
  <c r="AH138" i="782"/>
  <c r="AH118" i="782"/>
  <c r="AI118" i="782"/>
  <c r="AM118" i="782" s="1"/>
  <c r="AI33" i="782"/>
  <c r="AM33" i="782" s="1"/>
  <c r="AH33" i="782"/>
  <c r="AH68" i="782"/>
  <c r="AI68" i="782"/>
  <c r="AM68" i="782" s="1"/>
  <c r="AI105" i="782"/>
  <c r="AM105" i="782" s="1"/>
  <c r="AH105" i="782"/>
  <c r="AI16" i="782"/>
  <c r="AM16" i="782" s="1"/>
  <c r="AH16" i="782"/>
  <c r="AI72" i="782"/>
  <c r="AM72" i="782" s="1"/>
  <c r="AH72" i="782"/>
  <c r="AH70" i="782"/>
  <c r="AI70" i="782"/>
  <c r="AM70" i="782" s="1"/>
  <c r="AI11" i="782"/>
  <c r="AM11" i="782" s="1"/>
  <c r="AH11" i="782"/>
  <c r="AH35" i="782"/>
  <c r="AI35" i="782"/>
  <c r="AM35" i="782" s="1"/>
  <c r="AH88" i="782"/>
  <c r="AI88" i="782"/>
  <c r="AM88" i="782" s="1"/>
  <c r="AI125" i="782"/>
  <c r="AM125" i="782" s="1"/>
  <c r="AH125" i="782"/>
  <c r="AH115" i="782"/>
  <c r="AI115" i="782"/>
  <c r="AM115" i="782" s="1"/>
  <c r="AI61" i="782"/>
  <c r="AM61" i="782" s="1"/>
  <c r="AH61" i="782"/>
  <c r="AH39" i="782"/>
  <c r="AI39" i="782"/>
  <c r="AM39" i="782" s="1"/>
  <c r="AI57" i="782"/>
  <c r="AM57" i="782" s="1"/>
  <c r="AH57" i="782"/>
  <c r="AI64" i="782"/>
  <c r="AM64" i="782" s="1"/>
  <c r="AH64" i="782"/>
  <c r="AI127" i="782"/>
  <c r="AM127" i="782" s="1"/>
  <c r="AH127" i="782"/>
  <c r="AI79" i="782"/>
  <c r="AM79" i="782" s="1"/>
  <c r="AH79" i="782"/>
  <c r="AH54" i="782"/>
  <c r="AI54" i="782"/>
  <c r="AM54" i="782" s="1"/>
  <c r="AH95" i="782"/>
  <c r="AI95" i="782"/>
  <c r="AM95" i="782" s="1"/>
  <c r="AI114" i="782"/>
  <c r="AM114" i="782" s="1"/>
  <c r="AH114" i="782"/>
  <c r="AI99" i="782"/>
  <c r="AM99" i="782" s="1"/>
  <c r="AH99" i="782"/>
  <c r="AH34" i="782"/>
  <c r="AI34" i="782"/>
  <c r="AM34" i="782" s="1"/>
  <c r="AI45" i="782"/>
  <c r="AM45" i="782" s="1"/>
  <c r="AH45" i="782"/>
  <c r="AI53" i="782"/>
  <c r="AM53" i="782" s="1"/>
  <c r="AH53" i="782"/>
  <c r="AH48" i="782"/>
  <c r="AI48" i="782"/>
  <c r="AM48" i="782" s="1"/>
  <c r="AI73" i="782"/>
  <c r="AM73" i="782" s="1"/>
  <c r="AH73" i="782"/>
  <c r="AI19" i="782"/>
  <c r="AM19" i="782" s="1"/>
  <c r="AH19" i="782"/>
  <c r="AH128" i="782"/>
  <c r="AI128" i="782"/>
  <c r="AM128" i="782" s="1"/>
  <c r="AI56" i="782"/>
  <c r="AM56" i="782" s="1"/>
  <c r="AH56" i="782"/>
  <c r="AI91" i="782"/>
  <c r="AM91" i="782" s="1"/>
  <c r="AH91" i="782"/>
  <c r="AI109" i="782"/>
  <c r="AM109" i="782" s="1"/>
  <c r="AH109" i="782"/>
  <c r="AI52" i="782"/>
  <c r="AM52" i="782" s="1"/>
  <c r="AH52" i="782"/>
  <c r="AH71" i="782"/>
  <c r="AI71" i="782"/>
  <c r="AM71" i="782" s="1"/>
  <c r="AI78" i="782"/>
  <c r="AM78" i="782" s="1"/>
  <c r="AH78" i="782"/>
  <c r="AI121" i="782"/>
  <c r="AM121" i="782" s="1"/>
  <c r="AH121" i="782"/>
  <c r="AI20" i="782"/>
  <c r="AM20" i="782" s="1"/>
  <c r="AH20" i="782"/>
  <c r="AH55" i="782"/>
  <c r="AI55" i="782"/>
  <c r="AM55" i="782" s="1"/>
  <c r="AI5" i="782"/>
  <c r="AM5" i="782" s="1"/>
  <c r="AH5" i="782"/>
  <c r="AI137" i="782"/>
  <c r="AM137" i="782" s="1"/>
  <c r="AH137" i="782"/>
  <c r="AI111" i="782"/>
  <c r="AM111" i="782" s="1"/>
  <c r="AH111" i="782"/>
  <c r="AH49" i="782"/>
  <c r="AI49" i="782"/>
  <c r="AM49" i="782" s="1"/>
  <c r="AH28" i="782"/>
  <c r="AI28" i="782"/>
  <c r="AM28" i="782" s="1"/>
  <c r="AI13" i="782"/>
  <c r="AM13" i="782" s="1"/>
  <c r="AH13" i="782"/>
  <c r="AI126" i="782"/>
  <c r="AM126" i="782" s="1"/>
  <c r="AH126" i="782"/>
  <c r="AH51" i="782"/>
  <c r="AI51" i="782"/>
  <c r="AM51" i="782" s="1"/>
  <c r="AI59" i="782"/>
  <c r="AM59" i="782" s="1"/>
  <c r="AH59" i="782"/>
  <c r="AI30" i="782"/>
  <c r="AM30" i="782" s="1"/>
  <c r="AH30" i="782"/>
  <c r="AI102" i="782"/>
  <c r="AM102" i="782" s="1"/>
  <c r="AH102" i="782"/>
  <c r="AI67" i="782"/>
  <c r="AM67" i="782" s="1"/>
  <c r="AH67" i="782"/>
  <c r="AI62" i="782"/>
  <c r="AM62" i="782" s="1"/>
  <c r="AH62" i="782"/>
  <c r="AI86" i="782"/>
  <c r="AM86" i="782" s="1"/>
  <c r="AH86" i="782"/>
  <c r="AI27" i="782"/>
  <c r="AM27" i="782" s="1"/>
  <c r="AH27" i="782"/>
  <c r="AH139" i="782"/>
  <c r="AI139" i="782"/>
  <c r="AM139" i="782" s="1"/>
  <c r="AI76" i="782"/>
  <c r="AM76" i="782" s="1"/>
  <c r="AH76" i="782"/>
  <c r="AI41" i="782"/>
  <c r="AM41" i="782" s="1"/>
  <c r="AH41" i="782"/>
  <c r="AI22" i="782"/>
  <c r="AM22" i="782" s="1"/>
  <c r="AH22" i="782"/>
  <c r="AI37" i="782"/>
  <c r="AM37" i="782" s="1"/>
  <c r="AH37" i="782"/>
  <c r="AI82" i="782"/>
  <c r="AM82" i="782" s="1"/>
  <c r="AH82" i="782"/>
  <c r="AI133" i="782"/>
  <c r="AM133" i="782" s="1"/>
  <c r="AH133" i="782"/>
  <c r="AI119" i="782"/>
  <c r="AM119" i="782" s="1"/>
  <c r="AH119" i="782"/>
  <c r="AI77" i="782"/>
  <c r="AM77" i="782" s="1"/>
  <c r="AH77" i="782"/>
  <c r="AI94" i="782"/>
  <c r="AM94" i="782" s="1"/>
  <c r="AH94" i="782"/>
  <c r="AI113" i="782"/>
  <c r="AM113" i="782" s="1"/>
  <c r="AH113" i="782"/>
  <c r="AH87" i="782"/>
  <c r="AI87" i="782"/>
  <c r="AM87" i="782" s="1"/>
  <c r="AI134" i="782"/>
  <c r="AM134" i="782" s="1"/>
  <c r="AH134" i="782"/>
  <c r="AH8" i="782"/>
  <c r="AI8" i="782"/>
  <c r="AM8" i="782" s="1"/>
  <c r="AI65" i="782"/>
  <c r="AM65" i="782" s="1"/>
  <c r="AH65" i="782"/>
  <c r="AH135" i="782"/>
  <c r="AI135" i="782"/>
  <c r="AM135" i="782" s="1"/>
  <c r="AI32" i="782"/>
  <c r="AM32" i="782" s="1"/>
  <c r="AH32" i="782"/>
  <c r="AI36" i="782"/>
  <c r="AM36" i="782" s="1"/>
  <c r="AH36" i="782"/>
  <c r="AI129" i="782"/>
  <c r="AM129" i="782" s="1"/>
  <c r="AH129" i="782"/>
  <c r="AH23" i="782"/>
  <c r="AI23" i="782"/>
  <c r="AM23" i="782" s="1"/>
  <c r="AI17" i="782"/>
  <c r="AM17" i="782" s="1"/>
  <c r="AH17" i="782"/>
  <c r="AI98" i="782"/>
  <c r="AM98" i="782" s="1"/>
  <c r="AH98" i="782"/>
  <c r="AI124" i="782"/>
  <c r="AM124" i="782" s="1"/>
  <c r="AH124" i="782"/>
  <c r="AI29" i="782"/>
  <c r="AM29" i="782" s="1"/>
  <c r="AH29" i="782"/>
  <c r="AI90" i="782"/>
  <c r="AM90" i="782" s="1"/>
  <c r="AH90" i="782"/>
  <c r="AI96" i="782"/>
  <c r="AM96" i="782" s="1"/>
  <c r="AH96" i="782"/>
  <c r="AI104" i="782"/>
  <c r="AM104" i="782" s="1"/>
  <c r="AH104" i="782"/>
  <c r="AI122" i="782"/>
  <c r="AM122" i="782" s="1"/>
  <c r="AH122" i="782"/>
  <c r="AH107" i="782"/>
  <c r="AI107" i="782"/>
  <c r="AM107" i="782" s="1"/>
  <c r="AI101" i="782"/>
  <c r="AM101" i="782" s="1"/>
  <c r="AH101" i="782"/>
  <c r="AH9" i="782"/>
  <c r="AI9" i="782"/>
  <c r="AM9" i="782" s="1"/>
  <c r="AI18" i="782"/>
  <c r="AM18" i="782" s="1"/>
  <c r="AH18" i="782"/>
  <c r="AI97" i="782"/>
  <c r="AM97" i="782" s="1"/>
  <c r="AH97" i="782"/>
  <c r="AI89" i="782"/>
  <c r="AM89" i="782" s="1"/>
  <c r="AH89" i="782"/>
  <c r="AI117" i="782"/>
  <c r="AM117" i="782" s="1"/>
  <c r="AH117" i="782"/>
  <c r="AH120" i="782"/>
  <c r="AI120" i="782"/>
  <c r="AM120" i="782" s="1"/>
  <c r="AI92" i="782"/>
  <c r="AM92" i="782" s="1"/>
  <c r="AH92" i="782"/>
  <c r="AH43" i="782"/>
  <c r="AI43" i="782"/>
  <c r="AM43" i="782" s="1"/>
  <c r="AH100" i="782"/>
  <c r="AI100" i="782"/>
  <c r="AM100" i="782" s="1"/>
  <c r="AI132" i="782"/>
  <c r="AM132" i="782" s="1"/>
  <c r="AH132" i="782"/>
  <c r="AI66" i="782"/>
  <c r="AM66" i="782" s="1"/>
  <c r="AH66" i="782"/>
  <c r="AH83" i="782"/>
  <c r="AI83" i="782"/>
  <c r="AM83" i="782" s="1"/>
  <c r="AI112" i="782"/>
  <c r="AM112" i="782" s="1"/>
  <c r="AH112" i="782"/>
  <c r="AH108" i="782"/>
  <c r="AI108" i="782"/>
  <c r="AM108" i="782" s="1"/>
  <c r="AI25" i="782"/>
  <c r="AM25" i="782" s="1"/>
  <c r="AH25" i="782"/>
  <c r="AH69" i="782"/>
  <c r="AI69" i="782"/>
  <c r="AM69" i="782" s="1"/>
  <c r="AI60" i="782"/>
  <c r="AM60" i="782" s="1"/>
  <c r="AH60" i="782"/>
  <c r="AI24" i="782"/>
  <c r="AM24" i="782" s="1"/>
  <c r="AH24" i="782"/>
  <c r="AI40" i="782"/>
  <c r="AM40" i="782" s="1"/>
  <c r="AH40" i="782"/>
  <c r="AH31" i="782"/>
  <c r="AI31" i="782"/>
  <c r="AM31" i="782" s="1"/>
  <c r="AI110" i="782"/>
  <c r="AM110" i="782" s="1"/>
  <c r="AH110" i="782"/>
  <c r="AH116" i="782"/>
  <c r="AI116" i="782"/>
  <c r="AM116" i="782" s="1"/>
  <c r="AI14" i="782"/>
  <c r="AM14" i="782" s="1"/>
  <c r="AH14" i="782"/>
  <c r="AD8" i="759" l="1"/>
  <c r="AD9" i="759" l="1"/>
  <c r="AD12" i="759"/>
  <c r="F2" i="759" l="1"/>
  <c r="K1" i="759" s="1"/>
  <c r="D2" i="759"/>
  <c r="AT140" i="759"/>
  <c r="AL140" i="759"/>
  <c r="AC140" i="759"/>
  <c r="U140" i="759"/>
  <c r="V140" i="759" s="1"/>
  <c r="AF140" i="759" s="1"/>
  <c r="N140" i="759"/>
  <c r="AT139" i="759"/>
  <c r="AL139" i="759"/>
  <c r="AB139" i="759"/>
  <c r="AC139" i="759" s="1"/>
  <c r="V139" i="759"/>
  <c r="AF139" i="759" s="1"/>
  <c r="AI139" i="759" s="1"/>
  <c r="AM139" i="759" s="1"/>
  <c r="U139" i="759"/>
  <c r="N139" i="759"/>
  <c r="AT138" i="759"/>
  <c r="AL138" i="759"/>
  <c r="U138" i="759"/>
  <c r="V138" i="759" s="1"/>
  <c r="N138" i="759"/>
  <c r="AT137" i="759"/>
  <c r="AL137" i="759"/>
  <c r="U137" i="759"/>
  <c r="V137" i="759" s="1"/>
  <c r="N137" i="759"/>
  <c r="AT136" i="759"/>
  <c r="AL136" i="759"/>
  <c r="V136" i="759"/>
  <c r="U136" i="759"/>
  <c r="N136" i="759"/>
  <c r="AT135" i="759"/>
  <c r="AL135" i="759"/>
  <c r="AB135" i="759"/>
  <c r="AC135" i="759" s="1"/>
  <c r="U135" i="759"/>
  <c r="V135" i="759" s="1"/>
  <c r="AF135" i="759" s="1"/>
  <c r="AI135" i="759" s="1"/>
  <c r="AM135" i="759" s="1"/>
  <c r="N135" i="759"/>
  <c r="AT134" i="759"/>
  <c r="AL134" i="759"/>
  <c r="AB134" i="759"/>
  <c r="AC134" i="759" s="1"/>
  <c r="U134" i="759"/>
  <c r="V134" i="759" s="1"/>
  <c r="AF134" i="759" s="1"/>
  <c r="N134" i="759"/>
  <c r="AT133" i="759"/>
  <c r="AL133" i="759"/>
  <c r="AB133" i="759"/>
  <c r="AC133" i="759" s="1"/>
  <c r="V133" i="759"/>
  <c r="AF133" i="759" s="1"/>
  <c r="U133" i="759"/>
  <c r="N133" i="759"/>
  <c r="AT132" i="759"/>
  <c r="AL132" i="759"/>
  <c r="AB132" i="759"/>
  <c r="AC132" i="759" s="1"/>
  <c r="U132" i="759"/>
  <c r="V132" i="759" s="1"/>
  <c r="AF132" i="759" s="1"/>
  <c r="AH132" i="759" s="1"/>
  <c r="N132" i="759"/>
  <c r="AT131" i="759"/>
  <c r="AL131" i="759"/>
  <c r="AB131" i="759"/>
  <c r="AC131" i="759" s="1"/>
  <c r="U131" i="759"/>
  <c r="V131" i="759" s="1"/>
  <c r="AF131" i="759" s="1"/>
  <c r="N131" i="759"/>
  <c r="AT130" i="759"/>
  <c r="AL130" i="759"/>
  <c r="U130" i="759"/>
  <c r="V130" i="759" s="1"/>
  <c r="N130" i="759"/>
  <c r="AT129" i="759"/>
  <c r="AL129" i="759"/>
  <c r="AB129" i="759"/>
  <c r="AC129" i="759" s="1"/>
  <c r="U129" i="759"/>
  <c r="V129" i="759" s="1"/>
  <c r="AF129" i="759" s="1"/>
  <c r="N129" i="759"/>
  <c r="AT128" i="759"/>
  <c r="AL128" i="759"/>
  <c r="U128" i="759"/>
  <c r="V128" i="759" s="1"/>
  <c r="N128" i="759"/>
  <c r="AT127" i="759"/>
  <c r="AL127" i="759"/>
  <c r="AB127" i="759"/>
  <c r="AC127" i="759" s="1"/>
  <c r="U127" i="759"/>
  <c r="V127" i="759" s="1"/>
  <c r="AF127" i="759" s="1"/>
  <c r="N127" i="759"/>
  <c r="AT126" i="759"/>
  <c r="AL126" i="759"/>
  <c r="U126" i="759"/>
  <c r="V126" i="759" s="1"/>
  <c r="N126" i="759"/>
  <c r="AT125" i="759"/>
  <c r="AL125" i="759"/>
  <c r="AB125" i="759"/>
  <c r="AC125" i="759" s="1"/>
  <c r="U125" i="759"/>
  <c r="V125" i="759" s="1"/>
  <c r="AF125" i="759" s="1"/>
  <c r="N125" i="759"/>
  <c r="AT124" i="759"/>
  <c r="AL124" i="759"/>
  <c r="V124" i="759"/>
  <c r="U124" i="759"/>
  <c r="N124" i="759"/>
  <c r="AT123" i="759"/>
  <c r="AL123" i="759"/>
  <c r="AB123" i="759"/>
  <c r="AC123" i="759" s="1"/>
  <c r="V123" i="759"/>
  <c r="U123" i="759"/>
  <c r="N123" i="759"/>
  <c r="AT122" i="759"/>
  <c r="AL122" i="759"/>
  <c r="AB122" i="759"/>
  <c r="AC122" i="759" s="1"/>
  <c r="AF122" i="759" s="1"/>
  <c r="U122" i="759"/>
  <c r="V122" i="759" s="1"/>
  <c r="N122" i="759"/>
  <c r="AT121" i="759"/>
  <c r="AL121" i="759"/>
  <c r="U121" i="759"/>
  <c r="V121" i="759" s="1"/>
  <c r="N121" i="759"/>
  <c r="AT120" i="759"/>
  <c r="AL120" i="759"/>
  <c r="V120" i="759"/>
  <c r="U120" i="759"/>
  <c r="N120" i="759"/>
  <c r="AT119" i="759"/>
  <c r="AL119" i="759"/>
  <c r="AB119" i="759"/>
  <c r="AC119" i="759" s="1"/>
  <c r="V119" i="759"/>
  <c r="AF119" i="759" s="1"/>
  <c r="AH119" i="759" s="1"/>
  <c r="U119" i="759"/>
  <c r="N119" i="759"/>
  <c r="AT118" i="759"/>
  <c r="AL118" i="759"/>
  <c r="AB118" i="759"/>
  <c r="AC118" i="759" s="1"/>
  <c r="V118" i="759"/>
  <c r="AF118" i="759" s="1"/>
  <c r="U118" i="759"/>
  <c r="N118" i="759"/>
  <c r="AT117" i="759"/>
  <c r="AL117" i="759"/>
  <c r="U117" i="759"/>
  <c r="V117" i="759" s="1"/>
  <c r="N117" i="759"/>
  <c r="AT116" i="759"/>
  <c r="AL116" i="759"/>
  <c r="AB116" i="759"/>
  <c r="AC116" i="759" s="1"/>
  <c r="U116" i="759"/>
  <c r="V116" i="759" s="1"/>
  <c r="N116" i="759"/>
  <c r="AT115" i="759"/>
  <c r="AL115" i="759"/>
  <c r="AB115" i="759"/>
  <c r="AC115" i="759" s="1"/>
  <c r="V115" i="759"/>
  <c r="AF115" i="759" s="1"/>
  <c r="U115" i="759"/>
  <c r="N115" i="759"/>
  <c r="AT114" i="759"/>
  <c r="AL114" i="759"/>
  <c r="AB114" i="759"/>
  <c r="AC114" i="759" s="1"/>
  <c r="U114" i="759"/>
  <c r="V114" i="759" s="1"/>
  <c r="AF114" i="759" s="1"/>
  <c r="N114" i="759"/>
  <c r="AT113" i="759"/>
  <c r="AL113" i="759"/>
  <c r="V113" i="759"/>
  <c r="U113" i="759"/>
  <c r="N113" i="759"/>
  <c r="AT112" i="759"/>
  <c r="AL112" i="759"/>
  <c r="AB112" i="759"/>
  <c r="AC112" i="759" s="1"/>
  <c r="U112" i="759"/>
  <c r="V112" i="759" s="1"/>
  <c r="AF112" i="759" s="1"/>
  <c r="N112" i="759"/>
  <c r="AT111" i="759"/>
  <c r="AL111" i="759"/>
  <c r="AB111" i="759"/>
  <c r="AC111" i="759" s="1"/>
  <c r="V111" i="759"/>
  <c r="AF111" i="759" s="1"/>
  <c r="U111" i="759"/>
  <c r="N111" i="759"/>
  <c r="AT110" i="759"/>
  <c r="AL110" i="759"/>
  <c r="V110" i="759"/>
  <c r="U110" i="759"/>
  <c r="N110" i="759"/>
  <c r="AT109" i="759"/>
  <c r="AL109" i="759"/>
  <c r="AB109" i="759"/>
  <c r="AC109" i="759" s="1"/>
  <c r="V109" i="759"/>
  <c r="AF109" i="759" s="1"/>
  <c r="U109" i="759"/>
  <c r="N109" i="759"/>
  <c r="AT108" i="759"/>
  <c r="AL108" i="759"/>
  <c r="AB108" i="759"/>
  <c r="AC108" i="759" s="1"/>
  <c r="U108" i="759"/>
  <c r="V108" i="759" s="1"/>
  <c r="N108" i="759"/>
  <c r="AT107" i="759"/>
  <c r="AL107" i="759"/>
  <c r="AB107" i="759"/>
  <c r="AC107" i="759" s="1"/>
  <c r="U107" i="759"/>
  <c r="V107" i="759" s="1"/>
  <c r="AF107" i="759" s="1"/>
  <c r="N107" i="759"/>
  <c r="AT106" i="759"/>
  <c r="AL106" i="759"/>
  <c r="U106" i="759"/>
  <c r="V106" i="759" s="1"/>
  <c r="N106" i="759"/>
  <c r="AT105" i="759"/>
  <c r="AL105" i="759"/>
  <c r="AB105" i="759"/>
  <c r="AC105" i="759" s="1"/>
  <c r="U105" i="759"/>
  <c r="V105" i="759" s="1"/>
  <c r="N105" i="759"/>
  <c r="AT104" i="759"/>
  <c r="AL104" i="759"/>
  <c r="AB104" i="759"/>
  <c r="AC104" i="759" s="1"/>
  <c r="U104" i="759"/>
  <c r="V104" i="759" s="1"/>
  <c r="AF104" i="759" s="1"/>
  <c r="N104" i="759"/>
  <c r="AT103" i="759"/>
  <c r="AL103" i="759"/>
  <c r="V103" i="759"/>
  <c r="U103" i="759"/>
  <c r="N103" i="759"/>
  <c r="AT102" i="759"/>
  <c r="AL102" i="759"/>
  <c r="AB102" i="759"/>
  <c r="AC102" i="759" s="1"/>
  <c r="AF102" i="759" s="1"/>
  <c r="U102" i="759"/>
  <c r="V102" i="759" s="1"/>
  <c r="N102" i="759"/>
  <c r="AT101" i="759"/>
  <c r="AL101" i="759"/>
  <c r="U101" i="759"/>
  <c r="V101" i="759" s="1"/>
  <c r="N101" i="759"/>
  <c r="AT100" i="759"/>
  <c r="AL100" i="759"/>
  <c r="AB100" i="759"/>
  <c r="AC100" i="759" s="1"/>
  <c r="U100" i="759"/>
  <c r="V100" i="759" s="1"/>
  <c r="AF100" i="759" s="1"/>
  <c r="N100" i="759"/>
  <c r="AT99" i="759"/>
  <c r="AL99" i="759"/>
  <c r="AB99" i="759"/>
  <c r="AC99" i="759" s="1"/>
  <c r="V99" i="759"/>
  <c r="U99" i="759"/>
  <c r="N99" i="759"/>
  <c r="AT98" i="759"/>
  <c r="AL98" i="759"/>
  <c r="AB98" i="759"/>
  <c r="AC98" i="759" s="1"/>
  <c r="U98" i="759"/>
  <c r="V98" i="759" s="1"/>
  <c r="N98" i="759"/>
  <c r="AT97" i="759"/>
  <c r="AL97" i="759"/>
  <c r="U97" i="759"/>
  <c r="V97" i="759" s="1"/>
  <c r="N97" i="759"/>
  <c r="AT96" i="759"/>
  <c r="AL96" i="759"/>
  <c r="AB96" i="759"/>
  <c r="AC96" i="759" s="1"/>
  <c r="U96" i="759"/>
  <c r="V96" i="759" s="1"/>
  <c r="AF96" i="759" s="1"/>
  <c r="N96" i="759"/>
  <c r="AT95" i="759"/>
  <c r="AL95" i="759"/>
  <c r="AB95" i="759"/>
  <c r="AC95" i="759" s="1"/>
  <c r="U95" i="759"/>
  <c r="V95" i="759" s="1"/>
  <c r="AF95" i="759" s="1"/>
  <c r="N95" i="759"/>
  <c r="AT94" i="759"/>
  <c r="AL94" i="759"/>
  <c r="AB94" i="759"/>
  <c r="AC94" i="759" s="1"/>
  <c r="U94" i="759"/>
  <c r="V94" i="759" s="1"/>
  <c r="AF94" i="759" s="1"/>
  <c r="N94" i="759"/>
  <c r="AT93" i="759"/>
  <c r="AL93" i="759"/>
  <c r="AB93" i="759"/>
  <c r="AC93" i="759" s="1"/>
  <c r="U93" i="759"/>
  <c r="V93" i="759" s="1"/>
  <c r="AF93" i="759" s="1"/>
  <c r="N93" i="759"/>
  <c r="AT92" i="759"/>
  <c r="AL92" i="759"/>
  <c r="AB92" i="759"/>
  <c r="AC92" i="759" s="1"/>
  <c r="AF92" i="759" s="1"/>
  <c r="U92" i="759"/>
  <c r="V92" i="759" s="1"/>
  <c r="N92" i="759"/>
  <c r="AT91" i="759"/>
  <c r="AL91" i="759"/>
  <c r="AB91" i="759"/>
  <c r="AC91" i="759" s="1"/>
  <c r="U91" i="759"/>
  <c r="V91" i="759" s="1"/>
  <c r="AF91" i="759" s="1"/>
  <c r="N91" i="759"/>
  <c r="AT90" i="759"/>
  <c r="AL90" i="759"/>
  <c r="U90" i="759"/>
  <c r="V90" i="759" s="1"/>
  <c r="N90" i="759"/>
  <c r="AT89" i="759"/>
  <c r="AL89" i="759"/>
  <c r="U89" i="759"/>
  <c r="V89" i="759" s="1"/>
  <c r="N89" i="759"/>
  <c r="AT88" i="759"/>
  <c r="AL88" i="759"/>
  <c r="AB88" i="759"/>
  <c r="AC88" i="759" s="1"/>
  <c r="U88" i="759"/>
  <c r="V88" i="759" s="1"/>
  <c r="N88" i="759"/>
  <c r="AT87" i="759"/>
  <c r="AL87" i="759"/>
  <c r="AB87" i="759"/>
  <c r="AC87" i="759" s="1"/>
  <c r="AF87" i="759" s="1"/>
  <c r="AH87" i="759" s="1"/>
  <c r="U87" i="759"/>
  <c r="V87" i="759" s="1"/>
  <c r="N87" i="759"/>
  <c r="AT86" i="759"/>
  <c r="AL86" i="759"/>
  <c r="U86" i="759"/>
  <c r="V86" i="759" s="1"/>
  <c r="N86" i="759"/>
  <c r="AT85" i="759"/>
  <c r="AL85" i="759"/>
  <c r="U85" i="759"/>
  <c r="V85" i="759" s="1"/>
  <c r="N85" i="759"/>
  <c r="AT84" i="759"/>
  <c r="AL84" i="759"/>
  <c r="AB84" i="759"/>
  <c r="AC84" i="759" s="1"/>
  <c r="U84" i="759"/>
  <c r="V84" i="759" s="1"/>
  <c r="AF84" i="759" s="1"/>
  <c r="N84" i="759"/>
  <c r="AT83" i="759"/>
  <c r="AL83" i="759"/>
  <c r="AB83" i="759"/>
  <c r="AC83" i="759" s="1"/>
  <c r="V83" i="759"/>
  <c r="U83" i="759"/>
  <c r="N83" i="759"/>
  <c r="AT82" i="759"/>
  <c r="AL82" i="759"/>
  <c r="AB82" i="759"/>
  <c r="AC82" i="759" s="1"/>
  <c r="V82" i="759"/>
  <c r="AF82" i="759" s="1"/>
  <c r="U82" i="759"/>
  <c r="N82" i="759"/>
  <c r="AT81" i="759"/>
  <c r="AL81" i="759"/>
  <c r="U81" i="759"/>
  <c r="V81" i="759" s="1"/>
  <c r="N81" i="759"/>
  <c r="AT80" i="759"/>
  <c r="AL80" i="759"/>
  <c r="AB80" i="759"/>
  <c r="AC80" i="759" s="1"/>
  <c r="U80" i="759"/>
  <c r="V80" i="759" s="1"/>
  <c r="AF80" i="759" s="1"/>
  <c r="AI80" i="759" s="1"/>
  <c r="AM80" i="759" s="1"/>
  <c r="N80" i="759"/>
  <c r="AT79" i="759"/>
  <c r="AL79" i="759"/>
  <c r="AB79" i="759"/>
  <c r="AC79" i="759" s="1"/>
  <c r="V79" i="759"/>
  <c r="AF79" i="759" s="1"/>
  <c r="AH79" i="759" s="1"/>
  <c r="U79" i="759"/>
  <c r="N79" i="759"/>
  <c r="AT78" i="759"/>
  <c r="AL78" i="759"/>
  <c r="U78" i="759"/>
  <c r="V78" i="759" s="1"/>
  <c r="N78" i="759"/>
  <c r="AT77" i="759"/>
  <c r="AL77" i="759"/>
  <c r="U77" i="759"/>
  <c r="V77" i="759" s="1"/>
  <c r="N77" i="759"/>
  <c r="AT76" i="759"/>
  <c r="AL76" i="759"/>
  <c r="U76" i="759"/>
  <c r="V76" i="759" s="1"/>
  <c r="N76" i="759"/>
  <c r="AT75" i="759"/>
  <c r="AL75" i="759"/>
  <c r="AB75" i="759"/>
  <c r="AC75" i="759" s="1"/>
  <c r="U75" i="759"/>
  <c r="V75" i="759" s="1"/>
  <c r="AF75" i="759" s="1"/>
  <c r="N75" i="759"/>
  <c r="AT74" i="759"/>
  <c r="AL74" i="759"/>
  <c r="AB74" i="759"/>
  <c r="AC74" i="759" s="1"/>
  <c r="AF74" i="759" s="1"/>
  <c r="U74" i="759"/>
  <c r="V74" i="759" s="1"/>
  <c r="N74" i="759"/>
  <c r="AT73" i="759"/>
  <c r="AL73" i="759"/>
  <c r="AB73" i="759"/>
  <c r="AC73" i="759" s="1"/>
  <c r="U73" i="759"/>
  <c r="V73" i="759" s="1"/>
  <c r="AF73" i="759" s="1"/>
  <c r="N73" i="759"/>
  <c r="AT72" i="759"/>
  <c r="AL72" i="759"/>
  <c r="AB72" i="759"/>
  <c r="AC72" i="759" s="1"/>
  <c r="AF72" i="759" s="1"/>
  <c r="U72" i="759"/>
  <c r="V72" i="759" s="1"/>
  <c r="N72" i="759"/>
  <c r="AT71" i="759"/>
  <c r="AL71" i="759"/>
  <c r="AB71" i="759"/>
  <c r="AC71" i="759" s="1"/>
  <c r="U71" i="759"/>
  <c r="V71" i="759" s="1"/>
  <c r="AF71" i="759" s="1"/>
  <c r="N71" i="759"/>
  <c r="AT70" i="759"/>
  <c r="AL70" i="759"/>
  <c r="U70" i="759"/>
  <c r="V70" i="759" s="1"/>
  <c r="N70" i="759"/>
  <c r="AT69" i="759"/>
  <c r="AL69" i="759"/>
  <c r="U69" i="759"/>
  <c r="V69" i="759" s="1"/>
  <c r="N69" i="759"/>
  <c r="AT68" i="759"/>
  <c r="AL68" i="759"/>
  <c r="AB68" i="759"/>
  <c r="AC68" i="759" s="1"/>
  <c r="U68" i="759"/>
  <c r="V68" i="759" s="1"/>
  <c r="N68" i="759"/>
  <c r="AT67" i="759"/>
  <c r="AL67" i="759"/>
  <c r="AB67" i="759"/>
  <c r="AC67" i="759" s="1"/>
  <c r="U67" i="759"/>
  <c r="V67" i="759" s="1"/>
  <c r="AF67" i="759" s="1"/>
  <c r="N67" i="759"/>
  <c r="AT66" i="759"/>
  <c r="AL66" i="759"/>
  <c r="AB66" i="759"/>
  <c r="AC66" i="759" s="1"/>
  <c r="U66" i="759"/>
  <c r="V66" i="759" s="1"/>
  <c r="AF66" i="759" s="1"/>
  <c r="N66" i="759"/>
  <c r="AT65" i="759"/>
  <c r="AL65" i="759"/>
  <c r="U65" i="759"/>
  <c r="V65" i="759" s="1"/>
  <c r="N65" i="759"/>
  <c r="AT64" i="759"/>
  <c r="AL64" i="759"/>
  <c r="AB64" i="759"/>
  <c r="AC64" i="759" s="1"/>
  <c r="U64" i="759"/>
  <c r="V64" i="759" s="1"/>
  <c r="AF64" i="759" s="1"/>
  <c r="N64" i="759"/>
  <c r="AT63" i="759"/>
  <c r="AL63" i="759"/>
  <c r="AB63" i="759"/>
  <c r="AC63" i="759" s="1"/>
  <c r="V63" i="759"/>
  <c r="AF63" i="759" s="1"/>
  <c r="U63" i="759"/>
  <c r="N63" i="759"/>
  <c r="AT62" i="759"/>
  <c r="AL62" i="759"/>
  <c r="AB62" i="759"/>
  <c r="AC62" i="759" s="1"/>
  <c r="V62" i="759"/>
  <c r="U62" i="759"/>
  <c r="N62" i="759"/>
  <c r="AT61" i="759"/>
  <c r="AL61" i="759"/>
  <c r="U61" i="759"/>
  <c r="V61" i="759" s="1"/>
  <c r="N61" i="759"/>
  <c r="AT60" i="759"/>
  <c r="AL60" i="759"/>
  <c r="AB60" i="759"/>
  <c r="AC60" i="759" s="1"/>
  <c r="AF60" i="759" s="1"/>
  <c r="V60" i="759"/>
  <c r="U60" i="759"/>
  <c r="N60" i="759"/>
  <c r="AT59" i="759"/>
  <c r="AL59" i="759"/>
  <c r="AB59" i="759"/>
  <c r="AC59" i="759" s="1"/>
  <c r="V59" i="759"/>
  <c r="AF59" i="759" s="1"/>
  <c r="AH59" i="759" s="1"/>
  <c r="U59" i="759"/>
  <c r="N59" i="759"/>
  <c r="AT58" i="759"/>
  <c r="AL58" i="759"/>
  <c r="V58" i="759"/>
  <c r="U58" i="759"/>
  <c r="N58" i="759"/>
  <c r="AT57" i="759"/>
  <c r="AL57" i="759"/>
  <c r="U57" i="759"/>
  <c r="V57" i="759" s="1"/>
  <c r="N57" i="759"/>
  <c r="AT56" i="759"/>
  <c r="AL56" i="759"/>
  <c r="AB56" i="759"/>
  <c r="AC56" i="759" s="1"/>
  <c r="U56" i="759"/>
  <c r="V56" i="759" s="1"/>
  <c r="N56" i="759"/>
  <c r="AT55" i="759"/>
  <c r="AL55" i="759"/>
  <c r="AB55" i="759"/>
  <c r="AC55" i="759" s="1"/>
  <c r="U55" i="759"/>
  <c r="V55" i="759" s="1"/>
  <c r="N55" i="759"/>
  <c r="AT54" i="759"/>
  <c r="AL54" i="759"/>
  <c r="AB54" i="759"/>
  <c r="AC54" i="759" s="1"/>
  <c r="U54" i="759"/>
  <c r="V54" i="759" s="1"/>
  <c r="N54" i="759"/>
  <c r="AT53" i="759"/>
  <c r="AL53" i="759"/>
  <c r="AB53" i="759"/>
  <c r="AC53" i="759" s="1"/>
  <c r="U53" i="759"/>
  <c r="V53" i="759" s="1"/>
  <c r="AF53" i="759" s="1"/>
  <c r="N53" i="759"/>
  <c r="AT52" i="759"/>
  <c r="AL52" i="759"/>
  <c r="AB52" i="759"/>
  <c r="AC52" i="759" s="1"/>
  <c r="U52" i="759"/>
  <c r="V52" i="759" s="1"/>
  <c r="AF52" i="759" s="1"/>
  <c r="N52" i="759"/>
  <c r="AT51" i="759"/>
  <c r="AL51" i="759"/>
  <c r="U51" i="759"/>
  <c r="V51" i="759" s="1"/>
  <c r="N51" i="759"/>
  <c r="AT50" i="759"/>
  <c r="AL50" i="759"/>
  <c r="U50" i="759"/>
  <c r="V50" i="759" s="1"/>
  <c r="N50" i="759"/>
  <c r="AT49" i="759"/>
  <c r="AL49" i="759"/>
  <c r="AB49" i="759"/>
  <c r="AC49" i="759" s="1"/>
  <c r="U49" i="759"/>
  <c r="V49" i="759" s="1"/>
  <c r="AF49" i="759" s="1"/>
  <c r="N49" i="759"/>
  <c r="AT48" i="759"/>
  <c r="AL48" i="759"/>
  <c r="AB48" i="759"/>
  <c r="AC48" i="759" s="1"/>
  <c r="U48" i="759"/>
  <c r="V48" i="759" s="1"/>
  <c r="N48" i="759"/>
  <c r="AT47" i="759"/>
  <c r="AL47" i="759"/>
  <c r="U47" i="759"/>
  <c r="V47" i="759" s="1"/>
  <c r="N47" i="759"/>
  <c r="AT46" i="759"/>
  <c r="AL46" i="759"/>
  <c r="AB46" i="759"/>
  <c r="AC46" i="759" s="1"/>
  <c r="V46" i="759"/>
  <c r="U46" i="759"/>
  <c r="N46" i="759"/>
  <c r="AT45" i="759"/>
  <c r="AL45" i="759"/>
  <c r="AB45" i="759"/>
  <c r="AC45" i="759" s="1"/>
  <c r="U45" i="759"/>
  <c r="V45" i="759" s="1"/>
  <c r="N45" i="759"/>
  <c r="AT44" i="759"/>
  <c r="AL44" i="759"/>
  <c r="AB44" i="759"/>
  <c r="AC44" i="759" s="1"/>
  <c r="U44" i="759"/>
  <c r="V44" i="759" s="1"/>
  <c r="AF44" i="759" s="1"/>
  <c r="N44" i="759"/>
  <c r="AT43" i="759"/>
  <c r="AL43" i="759"/>
  <c r="AB43" i="759"/>
  <c r="AC43" i="759" s="1"/>
  <c r="AF43" i="759" s="1"/>
  <c r="V43" i="759"/>
  <c r="U43" i="759"/>
  <c r="N43" i="759"/>
  <c r="AT42" i="759"/>
  <c r="AL42" i="759"/>
  <c r="AB42" i="759"/>
  <c r="AC42" i="759" s="1"/>
  <c r="U42" i="759"/>
  <c r="V42" i="759" s="1"/>
  <c r="AF42" i="759" s="1"/>
  <c r="N42" i="759"/>
  <c r="AT41" i="759"/>
  <c r="AL41" i="759"/>
  <c r="U41" i="759"/>
  <c r="V41" i="759" s="1"/>
  <c r="N41" i="759"/>
  <c r="AT40" i="759"/>
  <c r="AL40" i="759"/>
  <c r="AB40" i="759"/>
  <c r="AC40" i="759" s="1"/>
  <c r="U40" i="759"/>
  <c r="V40" i="759" s="1"/>
  <c r="AF40" i="759" s="1"/>
  <c r="N40" i="759"/>
  <c r="AT39" i="759"/>
  <c r="AL39" i="759"/>
  <c r="AB39" i="759"/>
  <c r="AC39" i="759" s="1"/>
  <c r="V39" i="759"/>
  <c r="U39" i="759"/>
  <c r="N39" i="759"/>
  <c r="AT38" i="759"/>
  <c r="AL38" i="759"/>
  <c r="AB38" i="759"/>
  <c r="AC38" i="759" s="1"/>
  <c r="U38" i="759"/>
  <c r="V38" i="759" s="1"/>
  <c r="AF38" i="759" s="1"/>
  <c r="N38" i="759"/>
  <c r="AT37" i="759"/>
  <c r="AL37" i="759"/>
  <c r="U37" i="759"/>
  <c r="V37" i="759" s="1"/>
  <c r="N37" i="759"/>
  <c r="AT36" i="759"/>
  <c r="AL36" i="759"/>
  <c r="U36" i="759"/>
  <c r="V36" i="759" s="1"/>
  <c r="N36" i="759"/>
  <c r="AT35" i="759"/>
  <c r="AL35" i="759"/>
  <c r="U35" i="759"/>
  <c r="V35" i="759" s="1"/>
  <c r="N35" i="759"/>
  <c r="AT34" i="759"/>
  <c r="AL34" i="759"/>
  <c r="AB34" i="759"/>
  <c r="AC34" i="759" s="1"/>
  <c r="U34" i="759"/>
  <c r="V34" i="759" s="1"/>
  <c r="AF34" i="759" s="1"/>
  <c r="N34" i="759"/>
  <c r="AT33" i="759"/>
  <c r="AL33" i="759"/>
  <c r="AB33" i="759"/>
  <c r="AC33" i="759" s="1"/>
  <c r="U33" i="759"/>
  <c r="V33" i="759" s="1"/>
  <c r="AF33" i="759" s="1"/>
  <c r="N33" i="759"/>
  <c r="AT32" i="759"/>
  <c r="AL32" i="759"/>
  <c r="U32" i="759"/>
  <c r="V32" i="759" s="1"/>
  <c r="N32" i="759"/>
  <c r="AT31" i="759"/>
  <c r="AL31" i="759"/>
  <c r="U31" i="759"/>
  <c r="V31" i="759" s="1"/>
  <c r="N31" i="759"/>
  <c r="AT30" i="759"/>
  <c r="AL30" i="759"/>
  <c r="AB30" i="759"/>
  <c r="AC30" i="759" s="1"/>
  <c r="U30" i="759"/>
  <c r="V30" i="759" s="1"/>
  <c r="AF30" i="759" s="1"/>
  <c r="N30" i="759"/>
  <c r="AT29" i="759"/>
  <c r="AL29" i="759"/>
  <c r="AB29" i="759"/>
  <c r="AC29" i="759" s="1"/>
  <c r="U29" i="759"/>
  <c r="V29" i="759" s="1"/>
  <c r="AF29" i="759" s="1"/>
  <c r="N29" i="759"/>
  <c r="AT28" i="759"/>
  <c r="AL28" i="759"/>
  <c r="U28" i="759"/>
  <c r="V28" i="759" s="1"/>
  <c r="N28" i="759"/>
  <c r="AT27" i="759"/>
  <c r="AL27" i="759"/>
  <c r="U27" i="759"/>
  <c r="V27" i="759" s="1"/>
  <c r="N27" i="759"/>
  <c r="AT26" i="759"/>
  <c r="AL26" i="759"/>
  <c r="AB26" i="759"/>
  <c r="AC26" i="759" s="1"/>
  <c r="V26" i="759"/>
  <c r="AF26" i="759" s="1"/>
  <c r="U26" i="759"/>
  <c r="N26" i="759"/>
  <c r="AT25" i="759"/>
  <c r="AL25" i="759"/>
  <c r="AB25" i="759"/>
  <c r="AC25" i="759" s="1"/>
  <c r="U25" i="759"/>
  <c r="V25" i="759" s="1"/>
  <c r="AF25" i="759" s="1"/>
  <c r="N25" i="759"/>
  <c r="AT24" i="759"/>
  <c r="AL24" i="759"/>
  <c r="AB24" i="759"/>
  <c r="AC24" i="759" s="1"/>
  <c r="U24" i="759"/>
  <c r="V24" i="759" s="1"/>
  <c r="AF24" i="759" s="1"/>
  <c r="N24" i="759"/>
  <c r="AT23" i="759"/>
  <c r="AL23" i="759"/>
  <c r="AB23" i="759"/>
  <c r="AC23" i="759" s="1"/>
  <c r="AF23" i="759" s="1"/>
  <c r="V23" i="759"/>
  <c r="U23" i="759"/>
  <c r="N23" i="759"/>
  <c r="AT22" i="759"/>
  <c r="AL22" i="759"/>
  <c r="U22" i="759"/>
  <c r="V22" i="759" s="1"/>
  <c r="N22" i="759"/>
  <c r="AT21" i="759"/>
  <c r="AL21" i="759"/>
  <c r="V21" i="759"/>
  <c r="U21" i="759"/>
  <c r="N21" i="759"/>
  <c r="AT20" i="759"/>
  <c r="AL20" i="759"/>
  <c r="AB20" i="759"/>
  <c r="AC20" i="759" s="1"/>
  <c r="U20" i="759"/>
  <c r="V20" i="759" s="1"/>
  <c r="AF20" i="759" s="1"/>
  <c r="AH20" i="759" s="1"/>
  <c r="N20" i="759"/>
  <c r="AT19" i="759"/>
  <c r="AL19" i="759"/>
  <c r="AB19" i="759"/>
  <c r="AC19" i="759" s="1"/>
  <c r="V19" i="759"/>
  <c r="U19" i="759"/>
  <c r="N19" i="759"/>
  <c r="AT18" i="759"/>
  <c r="AL18" i="759"/>
  <c r="AB18" i="759"/>
  <c r="AC18" i="759" s="1"/>
  <c r="U18" i="759"/>
  <c r="V18" i="759" s="1"/>
  <c r="AF18" i="759" s="1"/>
  <c r="N18" i="759"/>
  <c r="AT17" i="759"/>
  <c r="AL17" i="759"/>
  <c r="U17" i="759"/>
  <c r="V17" i="759" s="1"/>
  <c r="N17" i="759"/>
  <c r="AT16" i="759"/>
  <c r="AL16" i="759"/>
  <c r="AB16" i="759"/>
  <c r="AC16" i="759" s="1"/>
  <c r="U16" i="759"/>
  <c r="V16" i="759" s="1"/>
  <c r="N16" i="759"/>
  <c r="AT15" i="759"/>
  <c r="AL15" i="759"/>
  <c r="AB15" i="759"/>
  <c r="AC15" i="759" s="1"/>
  <c r="U15" i="759"/>
  <c r="V15" i="759" s="1"/>
  <c r="N15" i="759"/>
  <c r="AT14" i="759"/>
  <c r="AL14" i="759"/>
  <c r="AB14" i="759"/>
  <c r="AC14" i="759" s="1"/>
  <c r="U14" i="759"/>
  <c r="V14" i="759" s="1"/>
  <c r="N14" i="759"/>
  <c r="AT13" i="759"/>
  <c r="AL13" i="759"/>
  <c r="AB13" i="759"/>
  <c r="AC13" i="759" s="1"/>
  <c r="U13" i="759"/>
  <c r="V13" i="759" s="1"/>
  <c r="AF13" i="759" s="1"/>
  <c r="N13" i="759"/>
  <c r="AT12" i="759"/>
  <c r="AL12" i="759"/>
  <c r="AB12" i="759"/>
  <c r="AC12" i="759" s="1"/>
  <c r="U12" i="759"/>
  <c r="V12" i="759" s="1"/>
  <c r="N12" i="759"/>
  <c r="AT11" i="759"/>
  <c r="AL11" i="759"/>
  <c r="AB11" i="759"/>
  <c r="AC11" i="759" s="1"/>
  <c r="U11" i="759"/>
  <c r="V11" i="759" s="1"/>
  <c r="N11" i="759"/>
  <c r="AT10" i="759"/>
  <c r="AL10" i="759"/>
  <c r="AD10" i="759"/>
  <c r="AB10" i="759"/>
  <c r="AC10" i="759" s="1"/>
  <c r="U10" i="759"/>
  <c r="V10" i="759" s="1"/>
  <c r="N10" i="759"/>
  <c r="AT9" i="759"/>
  <c r="AL9" i="759"/>
  <c r="U9" i="759"/>
  <c r="V9" i="759" s="1"/>
  <c r="N9" i="759"/>
  <c r="AT8" i="759"/>
  <c r="AL8" i="759"/>
  <c r="U8" i="759"/>
  <c r="V8" i="759" s="1"/>
  <c r="N8" i="759"/>
  <c r="AT7" i="759"/>
  <c r="AL7" i="759"/>
  <c r="AB7" i="759"/>
  <c r="AC7" i="759" s="1"/>
  <c r="U7" i="759"/>
  <c r="V7" i="759" s="1"/>
  <c r="N7" i="759"/>
  <c r="AT6" i="759"/>
  <c r="AL6" i="759"/>
  <c r="AB6" i="759"/>
  <c r="AC6" i="759" s="1"/>
  <c r="U6" i="759"/>
  <c r="V6" i="759" s="1"/>
  <c r="N6" i="759"/>
  <c r="AT5" i="759"/>
  <c r="AL5" i="759"/>
  <c r="AB5" i="759"/>
  <c r="AC5" i="759" s="1"/>
  <c r="U5" i="759"/>
  <c r="V5" i="759" s="1"/>
  <c r="N5" i="759"/>
  <c r="I2" i="759"/>
  <c r="AB140" i="759" s="1"/>
  <c r="AF12" i="759" l="1"/>
  <c r="AI12" i="759" s="1"/>
  <c r="AM12" i="759" s="1"/>
  <c r="AF14" i="759"/>
  <c r="AF11" i="759"/>
  <c r="AH11" i="759" s="1"/>
  <c r="AF15" i="759"/>
  <c r="AH15" i="759" s="1"/>
  <c r="AF16" i="759"/>
  <c r="AH16" i="759" s="1"/>
  <c r="AF10" i="759"/>
  <c r="AF5" i="759"/>
  <c r="AI5" i="759" s="1"/>
  <c r="AM5" i="759" s="1"/>
  <c r="AF6" i="759"/>
  <c r="AI6" i="759" s="1"/>
  <c r="AM6" i="759" s="1"/>
  <c r="AF45" i="759"/>
  <c r="AF7" i="759"/>
  <c r="AI7" i="759" s="1"/>
  <c r="AM7" i="759" s="1"/>
  <c r="AI119" i="759"/>
  <c r="AM119" i="759" s="1"/>
  <c r="AB27" i="759"/>
  <c r="AC27" i="759" s="1"/>
  <c r="AF27" i="759" s="1"/>
  <c r="AB31" i="759"/>
  <c r="AC31" i="759" s="1"/>
  <c r="AF31" i="759" s="1"/>
  <c r="AB35" i="759"/>
  <c r="AC35" i="759" s="1"/>
  <c r="AF35" i="759" s="1"/>
  <c r="AF39" i="759"/>
  <c r="AF46" i="759"/>
  <c r="AF54" i="759"/>
  <c r="AF116" i="759"/>
  <c r="AF56" i="759"/>
  <c r="AI56" i="759" s="1"/>
  <c r="AM56" i="759" s="1"/>
  <c r="AF85" i="759"/>
  <c r="AH85" i="759" s="1"/>
  <c r="AF28" i="759"/>
  <c r="AH28" i="759" s="1"/>
  <c r="AF58" i="759"/>
  <c r="AH58" i="759" s="1"/>
  <c r="AB69" i="759"/>
  <c r="AC69" i="759" s="1"/>
  <c r="AB85" i="759"/>
  <c r="AC85" i="759" s="1"/>
  <c r="AB120" i="759"/>
  <c r="AC120" i="759" s="1"/>
  <c r="AF120" i="759" s="1"/>
  <c r="AB28" i="759"/>
  <c r="AC28" i="759" s="1"/>
  <c r="AB32" i="759"/>
  <c r="AC32" i="759" s="1"/>
  <c r="AF36" i="759"/>
  <c r="AH36" i="759" s="1"/>
  <c r="AF51" i="759"/>
  <c r="AI51" i="759" s="1"/>
  <c r="AM51" i="759" s="1"/>
  <c r="AB58" i="759"/>
  <c r="AC58" i="759" s="1"/>
  <c r="AF78" i="759"/>
  <c r="AI78" i="759" s="1"/>
  <c r="AM78" i="759" s="1"/>
  <c r="AB113" i="759"/>
  <c r="AC113" i="759" s="1"/>
  <c r="AF113" i="759" s="1"/>
  <c r="AB124" i="759"/>
  <c r="AC124" i="759" s="1"/>
  <c r="AF124" i="759" s="1"/>
  <c r="AI79" i="759"/>
  <c r="AM79" i="759" s="1"/>
  <c r="AF69" i="759"/>
  <c r="AI69" i="759" s="1"/>
  <c r="AM69" i="759" s="1"/>
  <c r="AF32" i="759"/>
  <c r="AH32" i="759" s="1"/>
  <c r="AB65" i="759"/>
  <c r="AC65" i="759" s="1"/>
  <c r="AF65" i="759" s="1"/>
  <c r="AB89" i="759"/>
  <c r="AC89" i="759" s="1"/>
  <c r="AF89" i="759" s="1"/>
  <c r="AB136" i="759"/>
  <c r="AC136" i="759" s="1"/>
  <c r="AF136" i="759" s="1"/>
  <c r="AB9" i="759"/>
  <c r="AC9" i="759" s="1"/>
  <c r="AF9" i="759" s="1"/>
  <c r="AB36" i="759"/>
  <c r="AC36" i="759" s="1"/>
  <c r="AB47" i="759"/>
  <c r="AC47" i="759" s="1"/>
  <c r="AB51" i="759"/>
  <c r="AC51" i="759" s="1"/>
  <c r="AF55" i="759"/>
  <c r="AF62" i="759"/>
  <c r="AB78" i="759"/>
  <c r="AC78" i="759" s="1"/>
  <c r="AF98" i="759"/>
  <c r="AI40" i="759"/>
  <c r="AM40" i="759" s="1"/>
  <c r="AH40" i="759"/>
  <c r="AI133" i="759"/>
  <c r="AM133" i="759" s="1"/>
  <c r="AH133" i="759"/>
  <c r="AI33" i="759"/>
  <c r="AM33" i="759" s="1"/>
  <c r="AH33" i="759"/>
  <c r="AI10" i="759"/>
  <c r="AM10" i="759" s="1"/>
  <c r="AH10" i="759"/>
  <c r="AI95" i="759"/>
  <c r="AM95" i="759" s="1"/>
  <c r="AH95" i="759"/>
  <c r="AF22" i="759"/>
  <c r="AI63" i="759"/>
  <c r="AM63" i="759" s="1"/>
  <c r="AH63" i="759"/>
  <c r="AI38" i="759"/>
  <c r="AM38" i="759" s="1"/>
  <c r="AH38" i="759"/>
  <c r="AI49" i="759"/>
  <c r="AM49" i="759" s="1"/>
  <c r="AH49" i="759"/>
  <c r="AI131" i="759"/>
  <c r="AM131" i="759" s="1"/>
  <c r="AH131" i="759"/>
  <c r="AI72" i="759"/>
  <c r="AM72" i="759" s="1"/>
  <c r="AH72" i="759"/>
  <c r="AI92" i="759"/>
  <c r="AM92" i="759" s="1"/>
  <c r="AH92" i="759"/>
  <c r="AI127" i="759"/>
  <c r="AM127" i="759" s="1"/>
  <c r="AH127" i="759"/>
  <c r="AI23" i="759"/>
  <c r="AM23" i="759" s="1"/>
  <c r="AH23" i="759"/>
  <c r="AI98" i="759"/>
  <c r="AM98" i="759" s="1"/>
  <c r="AH98" i="759"/>
  <c r="AI74" i="759"/>
  <c r="AM74" i="759" s="1"/>
  <c r="AH74" i="759"/>
  <c r="AI102" i="759"/>
  <c r="AM102" i="759" s="1"/>
  <c r="AH102" i="759"/>
  <c r="AF21" i="759"/>
  <c r="AI125" i="759"/>
  <c r="AM125" i="759" s="1"/>
  <c r="AH125" i="759"/>
  <c r="AH14" i="759"/>
  <c r="AI14" i="759"/>
  <c r="AM14" i="759" s="1"/>
  <c r="AH26" i="759"/>
  <c r="AI26" i="759"/>
  <c r="AM26" i="759" s="1"/>
  <c r="AI53" i="759"/>
  <c r="AM53" i="759" s="1"/>
  <c r="AH53" i="759"/>
  <c r="AI60" i="759"/>
  <c r="AM60" i="759" s="1"/>
  <c r="AH60" i="759"/>
  <c r="AH116" i="759"/>
  <c r="AI116" i="759"/>
  <c r="AM116" i="759" s="1"/>
  <c r="AH24" i="759"/>
  <c r="AI24" i="759"/>
  <c r="AM24" i="759" s="1"/>
  <c r="AH120" i="759"/>
  <c r="AI120" i="759"/>
  <c r="AM120" i="759" s="1"/>
  <c r="AH44" i="759"/>
  <c r="AI44" i="759"/>
  <c r="AM44" i="759" s="1"/>
  <c r="AF70" i="759"/>
  <c r="AI29" i="759"/>
  <c r="AM29" i="759" s="1"/>
  <c r="AH29" i="759"/>
  <c r="AI118" i="759"/>
  <c r="AM118" i="759" s="1"/>
  <c r="AH118" i="759"/>
  <c r="AI75" i="759"/>
  <c r="AM75" i="759" s="1"/>
  <c r="AH75" i="759"/>
  <c r="AI67" i="759"/>
  <c r="AM67" i="759" s="1"/>
  <c r="AH67" i="759"/>
  <c r="AI122" i="759"/>
  <c r="AM122" i="759" s="1"/>
  <c r="AH122" i="759"/>
  <c r="AI30" i="759"/>
  <c r="AM30" i="759" s="1"/>
  <c r="AH30" i="759"/>
  <c r="AH42" i="759"/>
  <c r="AI42" i="759"/>
  <c r="AM42" i="759" s="1"/>
  <c r="AI100" i="759"/>
  <c r="AM100" i="759" s="1"/>
  <c r="AH100" i="759"/>
  <c r="AI46" i="759"/>
  <c r="AM46" i="759" s="1"/>
  <c r="AH46" i="759"/>
  <c r="AI54" i="759"/>
  <c r="AM54" i="759" s="1"/>
  <c r="AH54" i="759"/>
  <c r="AF77" i="759"/>
  <c r="AI93" i="759"/>
  <c r="AM93" i="759" s="1"/>
  <c r="AH93" i="759"/>
  <c r="AI87" i="759"/>
  <c r="AM87" i="759" s="1"/>
  <c r="AI66" i="759"/>
  <c r="AM66" i="759" s="1"/>
  <c r="AH66" i="759"/>
  <c r="AI82" i="759"/>
  <c r="AM82" i="759" s="1"/>
  <c r="AH82" i="759"/>
  <c r="AH135" i="759"/>
  <c r="AI129" i="759"/>
  <c r="AM129" i="759" s="1"/>
  <c r="AH129" i="759"/>
  <c r="AF108" i="759"/>
  <c r="AI13" i="759"/>
  <c r="AM13" i="759" s="1"/>
  <c r="AH13" i="759"/>
  <c r="AF19" i="759"/>
  <c r="AH64" i="759"/>
  <c r="AI64" i="759"/>
  <c r="AM64" i="759" s="1"/>
  <c r="AI73" i="759"/>
  <c r="AM73" i="759" s="1"/>
  <c r="AH73" i="759"/>
  <c r="AI114" i="759"/>
  <c r="AM114" i="759" s="1"/>
  <c r="AH114" i="759"/>
  <c r="AH139" i="759"/>
  <c r="AI16" i="759"/>
  <c r="AM16" i="759" s="1"/>
  <c r="AF47" i="759"/>
  <c r="AF50" i="759"/>
  <c r="AF83" i="759"/>
  <c r="AF105" i="759"/>
  <c r="AF123" i="759"/>
  <c r="AF126" i="759"/>
  <c r="AF57" i="759"/>
  <c r="AH134" i="759"/>
  <c r="AI134" i="759"/>
  <c r="AM134" i="759" s="1"/>
  <c r="AI94" i="759"/>
  <c r="AM94" i="759" s="1"/>
  <c r="AH94" i="759"/>
  <c r="AH18" i="759"/>
  <c r="AI18" i="759"/>
  <c r="AM18" i="759" s="1"/>
  <c r="AH104" i="759"/>
  <c r="AI104" i="759"/>
  <c r="AM104" i="759" s="1"/>
  <c r="AH25" i="759"/>
  <c r="AI25" i="759"/>
  <c r="AM25" i="759" s="1"/>
  <c r="AH80" i="759"/>
  <c r="AI96" i="759"/>
  <c r="AM96" i="759" s="1"/>
  <c r="AH96" i="759"/>
  <c r="AI71" i="759"/>
  <c r="AM71" i="759" s="1"/>
  <c r="AH71" i="759"/>
  <c r="AH45" i="759"/>
  <c r="AI45" i="759"/>
  <c r="AM45" i="759" s="1"/>
  <c r="AI115" i="759"/>
  <c r="AM115" i="759" s="1"/>
  <c r="AH115" i="759"/>
  <c r="AI112" i="759"/>
  <c r="AM112" i="759" s="1"/>
  <c r="AH112" i="759"/>
  <c r="AI11" i="759"/>
  <c r="AM11" i="759" s="1"/>
  <c r="AI34" i="759"/>
  <c r="AM34" i="759" s="1"/>
  <c r="AH34" i="759"/>
  <c r="AI43" i="759"/>
  <c r="AM43" i="759" s="1"/>
  <c r="AH43" i="759"/>
  <c r="AI52" i="759"/>
  <c r="AM52" i="759" s="1"/>
  <c r="AH52" i="759"/>
  <c r="AI91" i="759"/>
  <c r="AM91" i="759" s="1"/>
  <c r="AH91" i="759"/>
  <c r="AH107" i="759"/>
  <c r="AI107" i="759"/>
  <c r="AM107" i="759" s="1"/>
  <c r="AI111" i="759"/>
  <c r="AM111" i="759" s="1"/>
  <c r="AH111" i="759"/>
  <c r="AI140" i="759"/>
  <c r="AM140" i="759" s="1"/>
  <c r="AH140" i="759"/>
  <c r="AF68" i="759"/>
  <c r="AF137" i="759"/>
  <c r="AF48" i="759"/>
  <c r="AH84" i="759"/>
  <c r="AI84" i="759"/>
  <c r="AM84" i="759" s="1"/>
  <c r="AI132" i="759"/>
  <c r="AM132" i="759" s="1"/>
  <c r="AI20" i="759"/>
  <c r="AM20" i="759" s="1"/>
  <c r="AF121" i="759"/>
  <c r="AI109" i="759"/>
  <c r="AM109" i="759" s="1"/>
  <c r="AH109" i="759"/>
  <c r="AI59" i="759"/>
  <c r="AM59" i="759" s="1"/>
  <c r="AF88" i="759"/>
  <c r="AB138" i="759"/>
  <c r="AC138" i="759" s="1"/>
  <c r="AF138" i="759" s="1"/>
  <c r="AB137" i="759"/>
  <c r="AC137" i="759" s="1"/>
  <c r="AB117" i="759"/>
  <c r="AC117" i="759" s="1"/>
  <c r="AF117" i="759" s="1"/>
  <c r="AB97" i="759"/>
  <c r="AC97" i="759" s="1"/>
  <c r="AF97" i="759" s="1"/>
  <c r="AB77" i="759"/>
  <c r="AC77" i="759" s="1"/>
  <c r="AB57" i="759"/>
  <c r="AC57" i="759" s="1"/>
  <c r="AB37" i="759"/>
  <c r="AC37" i="759" s="1"/>
  <c r="AF37" i="759" s="1"/>
  <c r="AB17" i="759"/>
  <c r="AC17" i="759" s="1"/>
  <c r="AF17" i="759" s="1"/>
  <c r="AB8" i="759"/>
  <c r="AC8" i="759" s="1"/>
  <c r="AF8" i="759" s="1"/>
  <c r="AB126" i="759"/>
  <c r="AC126" i="759" s="1"/>
  <c r="AB106" i="759"/>
  <c r="AC106" i="759" s="1"/>
  <c r="AF106" i="759" s="1"/>
  <c r="AB86" i="759"/>
  <c r="AC86" i="759" s="1"/>
  <c r="AF86" i="759" s="1"/>
  <c r="AB121" i="759"/>
  <c r="AC121" i="759" s="1"/>
  <c r="AB101" i="759"/>
  <c r="AC101" i="759" s="1"/>
  <c r="AF101" i="759" s="1"/>
  <c r="AB81" i="759"/>
  <c r="AC81" i="759" s="1"/>
  <c r="AF81" i="759" s="1"/>
  <c r="AB61" i="759"/>
  <c r="AC61" i="759" s="1"/>
  <c r="AF61" i="759" s="1"/>
  <c r="AB41" i="759"/>
  <c r="AC41" i="759" s="1"/>
  <c r="AF41" i="759" s="1"/>
  <c r="AB21" i="759"/>
  <c r="AC21" i="759" s="1"/>
  <c r="AB130" i="759"/>
  <c r="AC130" i="759" s="1"/>
  <c r="AF130" i="759" s="1"/>
  <c r="AB110" i="759"/>
  <c r="AC110" i="759" s="1"/>
  <c r="AF110" i="759" s="1"/>
  <c r="AB90" i="759"/>
  <c r="AC90" i="759" s="1"/>
  <c r="AF90" i="759" s="1"/>
  <c r="AB70" i="759"/>
  <c r="AC70" i="759" s="1"/>
  <c r="AB50" i="759"/>
  <c r="AC50" i="759" s="1"/>
  <c r="AB22" i="759"/>
  <c r="AC22" i="759" s="1"/>
  <c r="AB103" i="759"/>
  <c r="AC103" i="759" s="1"/>
  <c r="AF103" i="759" s="1"/>
  <c r="AB128" i="759"/>
  <c r="AC128" i="759" s="1"/>
  <c r="AF128" i="759" s="1"/>
  <c r="AB76" i="759"/>
  <c r="AC76" i="759" s="1"/>
  <c r="AF76" i="759" s="1"/>
  <c r="AF99" i="759"/>
  <c r="AH12" i="759" l="1"/>
  <c r="AH5" i="759"/>
  <c r="AH7" i="759"/>
  <c r="AI15" i="759"/>
  <c r="AM15" i="759" s="1"/>
  <c r="AH6" i="759"/>
  <c r="AH9" i="759"/>
  <c r="AI9" i="759"/>
  <c r="AM9" i="759" s="1"/>
  <c r="AI136" i="759"/>
  <c r="AM136" i="759" s="1"/>
  <c r="AH136" i="759"/>
  <c r="AI65" i="759"/>
  <c r="AM65" i="759" s="1"/>
  <c r="AH65" i="759"/>
  <c r="AI35" i="759"/>
  <c r="AM35" i="759" s="1"/>
  <c r="AH35" i="759"/>
  <c r="AI31" i="759"/>
  <c r="AM31" i="759" s="1"/>
  <c r="AH31" i="759"/>
  <c r="AI113" i="759"/>
  <c r="AM113" i="759" s="1"/>
  <c r="AH113" i="759"/>
  <c r="AH27" i="759"/>
  <c r="AI27" i="759"/>
  <c r="AM27" i="759" s="1"/>
  <c r="AI32" i="759"/>
  <c r="AM32" i="759" s="1"/>
  <c r="AH69" i="759"/>
  <c r="AH56" i="759"/>
  <c r="AI39" i="759"/>
  <c r="AM39" i="759" s="1"/>
  <c r="AH39" i="759"/>
  <c r="AI58" i="759"/>
  <c r="AM58" i="759" s="1"/>
  <c r="AI85" i="759"/>
  <c r="AM85" i="759" s="1"/>
  <c r="AI36" i="759"/>
  <c r="AM36" i="759" s="1"/>
  <c r="AH78" i="759"/>
  <c r="AH62" i="759"/>
  <c r="AI62" i="759"/>
  <c r="AM62" i="759" s="1"/>
  <c r="AI55" i="759"/>
  <c r="AM55" i="759" s="1"/>
  <c r="AH55" i="759"/>
  <c r="AH51" i="759"/>
  <c r="AI28" i="759"/>
  <c r="AM28" i="759" s="1"/>
  <c r="AI138" i="759"/>
  <c r="AM138" i="759" s="1"/>
  <c r="AH138" i="759"/>
  <c r="AI110" i="759"/>
  <c r="AM110" i="759" s="1"/>
  <c r="AH110" i="759"/>
  <c r="AH61" i="759"/>
  <c r="AI61" i="759"/>
  <c r="AM61" i="759" s="1"/>
  <c r="AH130" i="759"/>
  <c r="AI130" i="759"/>
  <c r="AM130" i="759" s="1"/>
  <c r="AH81" i="759"/>
  <c r="AI81" i="759"/>
  <c r="AM81" i="759" s="1"/>
  <c r="AI101" i="759"/>
  <c r="AM101" i="759" s="1"/>
  <c r="AH101" i="759"/>
  <c r="AI76" i="759"/>
  <c r="AM76" i="759" s="1"/>
  <c r="AH76" i="759"/>
  <c r="AI37" i="759"/>
  <c r="AM37" i="759" s="1"/>
  <c r="AH37" i="759"/>
  <c r="AH128" i="759"/>
  <c r="AI128" i="759"/>
  <c r="AM128" i="759" s="1"/>
  <c r="AI86" i="759"/>
  <c r="AM86" i="759" s="1"/>
  <c r="AH86" i="759"/>
  <c r="AI19" i="759"/>
  <c r="AM19" i="759" s="1"/>
  <c r="AH19" i="759"/>
  <c r="AH41" i="759"/>
  <c r="AI41" i="759"/>
  <c r="AM41" i="759" s="1"/>
  <c r="AI57" i="759"/>
  <c r="AM57" i="759" s="1"/>
  <c r="AH57" i="759"/>
  <c r="AH108" i="759"/>
  <c r="AI108" i="759"/>
  <c r="AM108" i="759" s="1"/>
  <c r="AH123" i="759"/>
  <c r="AI123" i="759"/>
  <c r="AM123" i="759" s="1"/>
  <c r="AH50" i="759"/>
  <c r="AI50" i="759"/>
  <c r="AM50" i="759" s="1"/>
  <c r="AI137" i="759"/>
  <c r="AM137" i="759" s="1"/>
  <c r="AH137" i="759"/>
  <c r="AI47" i="759"/>
  <c r="AM47" i="759" s="1"/>
  <c r="AH47" i="759"/>
  <c r="AI117" i="759"/>
  <c r="AM117" i="759" s="1"/>
  <c r="AH117" i="759"/>
  <c r="AI70" i="759"/>
  <c r="AM70" i="759" s="1"/>
  <c r="AH70" i="759"/>
  <c r="AI121" i="759"/>
  <c r="AM121" i="759" s="1"/>
  <c r="AH121" i="759"/>
  <c r="AI21" i="759"/>
  <c r="AM21" i="759" s="1"/>
  <c r="AH21" i="759"/>
  <c r="AH105" i="759"/>
  <c r="AI105" i="759"/>
  <c r="AM105" i="759" s="1"/>
  <c r="AI17" i="759"/>
  <c r="AM17" i="759" s="1"/>
  <c r="AH17" i="759"/>
  <c r="AH124" i="759"/>
  <c r="AI124" i="759"/>
  <c r="AM124" i="759" s="1"/>
  <c r="AI77" i="759"/>
  <c r="AM77" i="759" s="1"/>
  <c r="AH77" i="759"/>
  <c r="AI22" i="759"/>
  <c r="AM22" i="759" s="1"/>
  <c r="AH22" i="759"/>
  <c r="AI103" i="759"/>
  <c r="AM103" i="759" s="1"/>
  <c r="AH103" i="759"/>
  <c r="AH68" i="759"/>
  <c r="AI68" i="759"/>
  <c r="AM68" i="759" s="1"/>
  <c r="AI97" i="759"/>
  <c r="AM97" i="759" s="1"/>
  <c r="AH97" i="759"/>
  <c r="AI90" i="759"/>
  <c r="AM90" i="759" s="1"/>
  <c r="AH90" i="759"/>
  <c r="AI106" i="759"/>
  <c r="AM106" i="759" s="1"/>
  <c r="AH106" i="759"/>
  <c r="AI126" i="759"/>
  <c r="AM126" i="759" s="1"/>
  <c r="AH126" i="759"/>
  <c r="AI8" i="759"/>
  <c r="AM8" i="759" s="1"/>
  <c r="AH8" i="759"/>
  <c r="AH48" i="759"/>
  <c r="AI48" i="759"/>
  <c r="AM48" i="759" s="1"/>
  <c r="AI89" i="759"/>
  <c r="AM89" i="759" s="1"/>
  <c r="AH89" i="759"/>
  <c r="AI99" i="759"/>
  <c r="AM99" i="759" s="1"/>
  <c r="AH99" i="759"/>
  <c r="AI83" i="759"/>
  <c r="AM83" i="759" s="1"/>
  <c r="AH83" i="759"/>
  <c r="AH88" i="759"/>
  <c r="AI88" i="759"/>
  <c r="AM88" i="759" s="1"/>
  <c r="AD9" i="756" l="1"/>
  <c r="AD5" i="758" l="1"/>
  <c r="AD6" i="758" l="1"/>
  <c r="AT140" i="758"/>
  <c r="AL140" i="758"/>
  <c r="U140" i="758"/>
  <c r="V140" i="758" s="1"/>
  <c r="N140" i="758"/>
  <c r="AT139" i="758"/>
  <c r="AL139" i="758"/>
  <c r="V139" i="758"/>
  <c r="U139" i="758"/>
  <c r="N139" i="758"/>
  <c r="AT138" i="758"/>
  <c r="AL138" i="758"/>
  <c r="V138" i="758"/>
  <c r="U138" i="758"/>
  <c r="N138" i="758"/>
  <c r="AT137" i="758"/>
  <c r="AL137" i="758"/>
  <c r="U137" i="758"/>
  <c r="V137" i="758" s="1"/>
  <c r="N137" i="758"/>
  <c r="AT136" i="758"/>
  <c r="AL136" i="758"/>
  <c r="U136" i="758"/>
  <c r="V136" i="758" s="1"/>
  <c r="N136" i="758"/>
  <c r="AT135" i="758"/>
  <c r="AL135" i="758"/>
  <c r="U135" i="758"/>
  <c r="V135" i="758" s="1"/>
  <c r="N135" i="758"/>
  <c r="AT134" i="758"/>
  <c r="AL134" i="758"/>
  <c r="U134" i="758"/>
  <c r="V134" i="758" s="1"/>
  <c r="N134" i="758"/>
  <c r="AT133" i="758"/>
  <c r="AL133" i="758"/>
  <c r="U133" i="758"/>
  <c r="V133" i="758" s="1"/>
  <c r="N133" i="758"/>
  <c r="AT132" i="758"/>
  <c r="AL132" i="758"/>
  <c r="AB132" i="758"/>
  <c r="AC132" i="758" s="1"/>
  <c r="U132" i="758"/>
  <c r="V132" i="758" s="1"/>
  <c r="N132" i="758"/>
  <c r="AT131" i="758"/>
  <c r="AL131" i="758"/>
  <c r="U131" i="758"/>
  <c r="V131" i="758" s="1"/>
  <c r="N131" i="758"/>
  <c r="AT130" i="758"/>
  <c r="AL130" i="758"/>
  <c r="U130" i="758"/>
  <c r="V130" i="758" s="1"/>
  <c r="N130" i="758"/>
  <c r="AT129" i="758"/>
  <c r="AL129" i="758"/>
  <c r="V129" i="758"/>
  <c r="U129" i="758"/>
  <c r="N129" i="758"/>
  <c r="AT128" i="758"/>
  <c r="AL128" i="758"/>
  <c r="U128" i="758"/>
  <c r="V128" i="758" s="1"/>
  <c r="N128" i="758"/>
  <c r="AT127" i="758"/>
  <c r="AL127" i="758"/>
  <c r="U127" i="758"/>
  <c r="V127" i="758" s="1"/>
  <c r="N127" i="758"/>
  <c r="AT126" i="758"/>
  <c r="AL126" i="758"/>
  <c r="V126" i="758"/>
  <c r="U126" i="758"/>
  <c r="N126" i="758"/>
  <c r="AT125" i="758"/>
  <c r="AL125" i="758"/>
  <c r="U125" i="758"/>
  <c r="V125" i="758" s="1"/>
  <c r="N125" i="758"/>
  <c r="AT124" i="758"/>
  <c r="AL124" i="758"/>
  <c r="V124" i="758"/>
  <c r="U124" i="758"/>
  <c r="N124" i="758"/>
  <c r="AT123" i="758"/>
  <c r="AL123" i="758"/>
  <c r="V123" i="758"/>
  <c r="U123" i="758"/>
  <c r="N123" i="758"/>
  <c r="AT122" i="758"/>
  <c r="AL122" i="758"/>
  <c r="U122" i="758"/>
  <c r="V122" i="758" s="1"/>
  <c r="N122" i="758"/>
  <c r="AT121" i="758"/>
  <c r="AL121" i="758"/>
  <c r="U121" i="758"/>
  <c r="V121" i="758" s="1"/>
  <c r="N121" i="758"/>
  <c r="AT120" i="758"/>
  <c r="AL120" i="758"/>
  <c r="V120" i="758"/>
  <c r="U120" i="758"/>
  <c r="N120" i="758"/>
  <c r="AT119" i="758"/>
  <c r="AL119" i="758"/>
  <c r="V119" i="758"/>
  <c r="U119" i="758"/>
  <c r="N119" i="758"/>
  <c r="AT118" i="758"/>
  <c r="AL118" i="758"/>
  <c r="U118" i="758"/>
  <c r="V118" i="758" s="1"/>
  <c r="N118" i="758"/>
  <c r="AT117" i="758"/>
  <c r="AL117" i="758"/>
  <c r="U117" i="758"/>
  <c r="V117" i="758" s="1"/>
  <c r="N117" i="758"/>
  <c r="AT116" i="758"/>
  <c r="AL116" i="758"/>
  <c r="U116" i="758"/>
  <c r="V116" i="758" s="1"/>
  <c r="N116" i="758"/>
  <c r="AT115" i="758"/>
  <c r="AL115" i="758"/>
  <c r="U115" i="758"/>
  <c r="V115" i="758" s="1"/>
  <c r="N115" i="758"/>
  <c r="AT114" i="758"/>
  <c r="AL114" i="758"/>
  <c r="V114" i="758"/>
  <c r="U114" i="758"/>
  <c r="N114" i="758"/>
  <c r="AT113" i="758"/>
  <c r="AL113" i="758"/>
  <c r="U113" i="758"/>
  <c r="V113" i="758" s="1"/>
  <c r="N113" i="758"/>
  <c r="AT112" i="758"/>
  <c r="AL112" i="758"/>
  <c r="V112" i="758"/>
  <c r="U112" i="758"/>
  <c r="N112" i="758"/>
  <c r="AT111" i="758"/>
  <c r="AL111" i="758"/>
  <c r="V111" i="758"/>
  <c r="U111" i="758"/>
  <c r="N111" i="758"/>
  <c r="AT110" i="758"/>
  <c r="AL110" i="758"/>
  <c r="U110" i="758"/>
  <c r="V110" i="758" s="1"/>
  <c r="N110" i="758"/>
  <c r="AT109" i="758"/>
  <c r="AL109" i="758"/>
  <c r="U109" i="758"/>
  <c r="V109" i="758" s="1"/>
  <c r="N109" i="758"/>
  <c r="AT108" i="758"/>
  <c r="AL108" i="758"/>
  <c r="U108" i="758"/>
  <c r="V108" i="758" s="1"/>
  <c r="N108" i="758"/>
  <c r="AT107" i="758"/>
  <c r="AL107" i="758"/>
  <c r="AB107" i="758"/>
  <c r="AC107" i="758" s="1"/>
  <c r="U107" i="758"/>
  <c r="V107" i="758" s="1"/>
  <c r="N107" i="758"/>
  <c r="AT106" i="758"/>
  <c r="AL106" i="758"/>
  <c r="V106" i="758"/>
  <c r="U106" i="758"/>
  <c r="N106" i="758"/>
  <c r="AT105" i="758"/>
  <c r="AL105" i="758"/>
  <c r="U105" i="758"/>
  <c r="V105" i="758" s="1"/>
  <c r="N105" i="758"/>
  <c r="AT104" i="758"/>
  <c r="AL104" i="758"/>
  <c r="V104" i="758"/>
  <c r="U104" i="758"/>
  <c r="N104" i="758"/>
  <c r="AT103" i="758"/>
  <c r="AL103" i="758"/>
  <c r="U103" i="758"/>
  <c r="V103" i="758" s="1"/>
  <c r="N103" i="758"/>
  <c r="AT102" i="758"/>
  <c r="AL102" i="758"/>
  <c r="U102" i="758"/>
  <c r="V102" i="758" s="1"/>
  <c r="N102" i="758"/>
  <c r="AT101" i="758"/>
  <c r="AL101" i="758"/>
  <c r="V101" i="758"/>
  <c r="U101" i="758"/>
  <c r="N101" i="758"/>
  <c r="AT100" i="758"/>
  <c r="AL100" i="758"/>
  <c r="U100" i="758"/>
  <c r="V100" i="758" s="1"/>
  <c r="N100" i="758"/>
  <c r="AT99" i="758"/>
  <c r="AL99" i="758"/>
  <c r="V99" i="758"/>
  <c r="U99" i="758"/>
  <c r="N99" i="758"/>
  <c r="AT98" i="758"/>
  <c r="AL98" i="758"/>
  <c r="U98" i="758"/>
  <c r="V98" i="758" s="1"/>
  <c r="N98" i="758"/>
  <c r="AT97" i="758"/>
  <c r="AL97" i="758"/>
  <c r="U97" i="758"/>
  <c r="V97" i="758" s="1"/>
  <c r="N97" i="758"/>
  <c r="AT96" i="758"/>
  <c r="AL96" i="758"/>
  <c r="U96" i="758"/>
  <c r="V96" i="758" s="1"/>
  <c r="N96" i="758"/>
  <c r="AT95" i="758"/>
  <c r="AL95" i="758"/>
  <c r="U95" i="758"/>
  <c r="V95" i="758" s="1"/>
  <c r="N95" i="758"/>
  <c r="AT94" i="758"/>
  <c r="AL94" i="758"/>
  <c r="U94" i="758"/>
  <c r="V94" i="758" s="1"/>
  <c r="N94" i="758"/>
  <c r="AT93" i="758"/>
  <c r="AL93" i="758"/>
  <c r="U93" i="758"/>
  <c r="V93" i="758" s="1"/>
  <c r="N93" i="758"/>
  <c r="AT92" i="758"/>
  <c r="AL92" i="758"/>
  <c r="V92" i="758"/>
  <c r="U92" i="758"/>
  <c r="N92" i="758"/>
  <c r="AT91" i="758"/>
  <c r="AL91" i="758"/>
  <c r="U91" i="758"/>
  <c r="V91" i="758" s="1"/>
  <c r="N91" i="758"/>
  <c r="AT90" i="758"/>
  <c r="AL90" i="758"/>
  <c r="V90" i="758"/>
  <c r="U90" i="758"/>
  <c r="N90" i="758"/>
  <c r="AT89" i="758"/>
  <c r="AL89" i="758"/>
  <c r="V89" i="758"/>
  <c r="U89" i="758"/>
  <c r="N89" i="758"/>
  <c r="AT88" i="758"/>
  <c r="AL88" i="758"/>
  <c r="U88" i="758"/>
  <c r="V88" i="758" s="1"/>
  <c r="N88" i="758"/>
  <c r="AT87" i="758"/>
  <c r="AL87" i="758"/>
  <c r="V87" i="758"/>
  <c r="U87" i="758"/>
  <c r="N87" i="758"/>
  <c r="AT86" i="758"/>
  <c r="AL86" i="758"/>
  <c r="V86" i="758"/>
  <c r="U86" i="758"/>
  <c r="N86" i="758"/>
  <c r="AT85" i="758"/>
  <c r="AL85" i="758"/>
  <c r="U85" i="758"/>
  <c r="V85" i="758" s="1"/>
  <c r="N85" i="758"/>
  <c r="AT84" i="758"/>
  <c r="AL84" i="758"/>
  <c r="V84" i="758"/>
  <c r="U84" i="758"/>
  <c r="N84" i="758"/>
  <c r="AT83" i="758"/>
  <c r="AL83" i="758"/>
  <c r="U83" i="758"/>
  <c r="V83" i="758" s="1"/>
  <c r="N83" i="758"/>
  <c r="AT82" i="758"/>
  <c r="AL82" i="758"/>
  <c r="U82" i="758"/>
  <c r="V82" i="758" s="1"/>
  <c r="N82" i="758"/>
  <c r="AT81" i="758"/>
  <c r="AL81" i="758"/>
  <c r="U81" i="758"/>
  <c r="V81" i="758" s="1"/>
  <c r="N81" i="758"/>
  <c r="AT80" i="758"/>
  <c r="AL80" i="758"/>
  <c r="U80" i="758"/>
  <c r="V80" i="758" s="1"/>
  <c r="N80" i="758"/>
  <c r="AT79" i="758"/>
  <c r="AL79" i="758"/>
  <c r="V79" i="758"/>
  <c r="U79" i="758"/>
  <c r="N79" i="758"/>
  <c r="AT78" i="758"/>
  <c r="AL78" i="758"/>
  <c r="U78" i="758"/>
  <c r="V78" i="758" s="1"/>
  <c r="N78" i="758"/>
  <c r="AT77" i="758"/>
  <c r="AL77" i="758"/>
  <c r="U77" i="758"/>
  <c r="V77" i="758" s="1"/>
  <c r="N77" i="758"/>
  <c r="AT76" i="758"/>
  <c r="AL76" i="758"/>
  <c r="U76" i="758"/>
  <c r="V76" i="758" s="1"/>
  <c r="N76" i="758"/>
  <c r="AT75" i="758"/>
  <c r="AL75" i="758"/>
  <c r="U75" i="758"/>
  <c r="V75" i="758" s="1"/>
  <c r="N75" i="758"/>
  <c r="AT74" i="758"/>
  <c r="AL74" i="758"/>
  <c r="V74" i="758"/>
  <c r="U74" i="758"/>
  <c r="N74" i="758"/>
  <c r="AT73" i="758"/>
  <c r="AL73" i="758"/>
  <c r="U73" i="758"/>
  <c r="V73" i="758" s="1"/>
  <c r="N73" i="758"/>
  <c r="AT72" i="758"/>
  <c r="AL72" i="758"/>
  <c r="U72" i="758"/>
  <c r="V72" i="758" s="1"/>
  <c r="N72" i="758"/>
  <c r="AT71" i="758"/>
  <c r="AL71" i="758"/>
  <c r="U71" i="758"/>
  <c r="V71" i="758" s="1"/>
  <c r="N71" i="758"/>
  <c r="AT70" i="758"/>
  <c r="AL70" i="758"/>
  <c r="U70" i="758"/>
  <c r="V70" i="758" s="1"/>
  <c r="N70" i="758"/>
  <c r="AT69" i="758"/>
  <c r="AL69" i="758"/>
  <c r="U69" i="758"/>
  <c r="V69" i="758" s="1"/>
  <c r="N69" i="758"/>
  <c r="AT68" i="758"/>
  <c r="AL68" i="758"/>
  <c r="U68" i="758"/>
  <c r="V68" i="758" s="1"/>
  <c r="N68" i="758"/>
  <c r="AT67" i="758"/>
  <c r="AL67" i="758"/>
  <c r="U67" i="758"/>
  <c r="V67" i="758" s="1"/>
  <c r="N67" i="758"/>
  <c r="AT66" i="758"/>
  <c r="AL66" i="758"/>
  <c r="V66" i="758"/>
  <c r="U66" i="758"/>
  <c r="N66" i="758"/>
  <c r="AT65" i="758"/>
  <c r="AL65" i="758"/>
  <c r="U65" i="758"/>
  <c r="V65" i="758" s="1"/>
  <c r="N65" i="758"/>
  <c r="AT64" i="758"/>
  <c r="AL64" i="758"/>
  <c r="V64" i="758"/>
  <c r="U64" i="758"/>
  <c r="N64" i="758"/>
  <c r="AT63" i="758"/>
  <c r="AL63" i="758"/>
  <c r="U63" i="758"/>
  <c r="V63" i="758" s="1"/>
  <c r="N63" i="758"/>
  <c r="AT62" i="758"/>
  <c r="AL62" i="758"/>
  <c r="U62" i="758"/>
  <c r="V62" i="758" s="1"/>
  <c r="N62" i="758"/>
  <c r="AT61" i="758"/>
  <c r="AL61" i="758"/>
  <c r="V61" i="758"/>
  <c r="U61" i="758"/>
  <c r="N61" i="758"/>
  <c r="AT60" i="758"/>
  <c r="AL60" i="758"/>
  <c r="V60" i="758"/>
  <c r="U60" i="758"/>
  <c r="N60" i="758"/>
  <c r="AT59" i="758"/>
  <c r="AL59" i="758"/>
  <c r="V59" i="758"/>
  <c r="U59" i="758"/>
  <c r="N59" i="758"/>
  <c r="AT58" i="758"/>
  <c r="AL58" i="758"/>
  <c r="U58" i="758"/>
  <c r="V58" i="758" s="1"/>
  <c r="N58" i="758"/>
  <c r="AT57" i="758"/>
  <c r="AL57" i="758"/>
  <c r="V57" i="758"/>
  <c r="U57" i="758"/>
  <c r="N57" i="758"/>
  <c r="AT56" i="758"/>
  <c r="AL56" i="758"/>
  <c r="U56" i="758"/>
  <c r="V56" i="758" s="1"/>
  <c r="N56" i="758"/>
  <c r="AT55" i="758"/>
  <c r="AL55" i="758"/>
  <c r="U55" i="758"/>
  <c r="V55" i="758" s="1"/>
  <c r="N55" i="758"/>
  <c r="AT54" i="758"/>
  <c r="AL54" i="758"/>
  <c r="U54" i="758"/>
  <c r="V54" i="758" s="1"/>
  <c r="N54" i="758"/>
  <c r="AT53" i="758"/>
  <c r="AL53" i="758"/>
  <c r="U53" i="758"/>
  <c r="V53" i="758" s="1"/>
  <c r="N53" i="758"/>
  <c r="AT52" i="758"/>
  <c r="AL52" i="758"/>
  <c r="U52" i="758"/>
  <c r="V52" i="758" s="1"/>
  <c r="N52" i="758"/>
  <c r="AT51" i="758"/>
  <c r="AL51" i="758"/>
  <c r="U51" i="758"/>
  <c r="V51" i="758" s="1"/>
  <c r="N51" i="758"/>
  <c r="AT50" i="758"/>
  <c r="AL50" i="758"/>
  <c r="U50" i="758"/>
  <c r="V50" i="758" s="1"/>
  <c r="N50" i="758"/>
  <c r="AT49" i="758"/>
  <c r="AL49" i="758"/>
  <c r="U49" i="758"/>
  <c r="V49" i="758" s="1"/>
  <c r="N49" i="758"/>
  <c r="AT48" i="758"/>
  <c r="AL48" i="758"/>
  <c r="U48" i="758"/>
  <c r="V48" i="758" s="1"/>
  <c r="N48" i="758"/>
  <c r="AT47" i="758"/>
  <c r="AL47" i="758"/>
  <c r="U47" i="758"/>
  <c r="V47" i="758" s="1"/>
  <c r="N47" i="758"/>
  <c r="AT46" i="758"/>
  <c r="AL46" i="758"/>
  <c r="V46" i="758"/>
  <c r="U46" i="758"/>
  <c r="N46" i="758"/>
  <c r="AT45" i="758"/>
  <c r="AL45" i="758"/>
  <c r="U45" i="758"/>
  <c r="V45" i="758" s="1"/>
  <c r="N45" i="758"/>
  <c r="AT44" i="758"/>
  <c r="AL44" i="758"/>
  <c r="V44" i="758"/>
  <c r="U44" i="758"/>
  <c r="N44" i="758"/>
  <c r="AT43" i="758"/>
  <c r="AL43" i="758"/>
  <c r="U43" i="758"/>
  <c r="V43" i="758" s="1"/>
  <c r="N43" i="758"/>
  <c r="AT42" i="758"/>
  <c r="AL42" i="758"/>
  <c r="U42" i="758"/>
  <c r="V42" i="758" s="1"/>
  <c r="N42" i="758"/>
  <c r="AT41" i="758"/>
  <c r="AL41" i="758"/>
  <c r="U41" i="758"/>
  <c r="V41" i="758" s="1"/>
  <c r="N41" i="758"/>
  <c r="AT40" i="758"/>
  <c r="AL40" i="758"/>
  <c r="V40" i="758"/>
  <c r="U40" i="758"/>
  <c r="N40" i="758"/>
  <c r="AT39" i="758"/>
  <c r="AL39" i="758"/>
  <c r="V39" i="758"/>
  <c r="U39" i="758"/>
  <c r="N39" i="758"/>
  <c r="AT38" i="758"/>
  <c r="AL38" i="758"/>
  <c r="U38" i="758"/>
  <c r="V38" i="758" s="1"/>
  <c r="N38" i="758"/>
  <c r="AT37" i="758"/>
  <c r="AL37" i="758"/>
  <c r="U37" i="758"/>
  <c r="V37" i="758" s="1"/>
  <c r="N37" i="758"/>
  <c r="AT36" i="758"/>
  <c r="AL36" i="758"/>
  <c r="U36" i="758"/>
  <c r="V36" i="758" s="1"/>
  <c r="N36" i="758"/>
  <c r="AT35" i="758"/>
  <c r="AL35" i="758"/>
  <c r="U35" i="758"/>
  <c r="V35" i="758" s="1"/>
  <c r="N35" i="758"/>
  <c r="AT34" i="758"/>
  <c r="AL34" i="758"/>
  <c r="U34" i="758"/>
  <c r="V34" i="758" s="1"/>
  <c r="N34" i="758"/>
  <c r="AT33" i="758"/>
  <c r="AL33" i="758"/>
  <c r="U33" i="758"/>
  <c r="V33" i="758" s="1"/>
  <c r="N33" i="758"/>
  <c r="AT32" i="758"/>
  <c r="AL32" i="758"/>
  <c r="U32" i="758"/>
  <c r="V32" i="758" s="1"/>
  <c r="N32" i="758"/>
  <c r="AT31" i="758"/>
  <c r="AL31" i="758"/>
  <c r="U31" i="758"/>
  <c r="V31" i="758" s="1"/>
  <c r="N31" i="758"/>
  <c r="AT30" i="758"/>
  <c r="AL30" i="758"/>
  <c r="V30" i="758"/>
  <c r="U30" i="758"/>
  <c r="N30" i="758"/>
  <c r="AT29" i="758"/>
  <c r="AL29" i="758"/>
  <c r="V29" i="758"/>
  <c r="U29" i="758"/>
  <c r="N29" i="758"/>
  <c r="AT28" i="758"/>
  <c r="AL28" i="758"/>
  <c r="U28" i="758"/>
  <c r="V28" i="758" s="1"/>
  <c r="N28" i="758"/>
  <c r="AT27" i="758"/>
  <c r="AL27" i="758"/>
  <c r="U27" i="758"/>
  <c r="V27" i="758" s="1"/>
  <c r="N27" i="758"/>
  <c r="AT26" i="758"/>
  <c r="AL26" i="758"/>
  <c r="V26" i="758"/>
  <c r="U26" i="758"/>
  <c r="N26" i="758"/>
  <c r="AT25" i="758"/>
  <c r="AL25" i="758"/>
  <c r="U25" i="758"/>
  <c r="V25" i="758" s="1"/>
  <c r="N25" i="758"/>
  <c r="AT24" i="758"/>
  <c r="AL24" i="758"/>
  <c r="V24" i="758"/>
  <c r="U24" i="758"/>
  <c r="N24" i="758"/>
  <c r="AT23" i="758"/>
  <c r="AL23" i="758"/>
  <c r="V23" i="758"/>
  <c r="U23" i="758"/>
  <c r="N23" i="758"/>
  <c r="AT22" i="758"/>
  <c r="AL22" i="758"/>
  <c r="U22" i="758"/>
  <c r="V22" i="758" s="1"/>
  <c r="N22" i="758"/>
  <c r="AT21" i="758"/>
  <c r="AL21" i="758"/>
  <c r="U21" i="758"/>
  <c r="V21" i="758" s="1"/>
  <c r="N21" i="758"/>
  <c r="AT20" i="758"/>
  <c r="AL20" i="758"/>
  <c r="U20" i="758"/>
  <c r="V20" i="758" s="1"/>
  <c r="N20" i="758"/>
  <c r="AT19" i="758"/>
  <c r="AL19" i="758"/>
  <c r="V19" i="758"/>
  <c r="U19" i="758"/>
  <c r="N19" i="758"/>
  <c r="AT18" i="758"/>
  <c r="AL18" i="758"/>
  <c r="U18" i="758"/>
  <c r="V18" i="758" s="1"/>
  <c r="N18" i="758"/>
  <c r="AT17" i="758"/>
  <c r="AL17" i="758"/>
  <c r="U17" i="758"/>
  <c r="V17" i="758" s="1"/>
  <c r="N17" i="758"/>
  <c r="AT16" i="758"/>
  <c r="AL16" i="758"/>
  <c r="AB16" i="758"/>
  <c r="AC16" i="758" s="1"/>
  <c r="U16" i="758"/>
  <c r="V16" i="758" s="1"/>
  <c r="N16" i="758"/>
  <c r="AT15" i="758"/>
  <c r="AL15" i="758"/>
  <c r="U15" i="758"/>
  <c r="V15" i="758" s="1"/>
  <c r="N15" i="758"/>
  <c r="AT14" i="758"/>
  <c r="AL14" i="758"/>
  <c r="U14" i="758"/>
  <c r="V14" i="758" s="1"/>
  <c r="N14" i="758"/>
  <c r="AT13" i="758"/>
  <c r="AL13" i="758"/>
  <c r="U13" i="758"/>
  <c r="V13" i="758" s="1"/>
  <c r="N13" i="758"/>
  <c r="AT12" i="758"/>
  <c r="AL12" i="758"/>
  <c r="U12" i="758"/>
  <c r="V12" i="758" s="1"/>
  <c r="N12" i="758"/>
  <c r="AT11" i="758"/>
  <c r="AL11" i="758"/>
  <c r="U11" i="758"/>
  <c r="V11" i="758" s="1"/>
  <c r="N11" i="758"/>
  <c r="AT10" i="758"/>
  <c r="AL10" i="758"/>
  <c r="AD10" i="758"/>
  <c r="U10" i="758"/>
  <c r="V10" i="758" s="1"/>
  <c r="N10" i="758"/>
  <c r="AT9" i="758"/>
  <c r="AL9" i="758"/>
  <c r="U9" i="758"/>
  <c r="V9" i="758" s="1"/>
  <c r="N9" i="758"/>
  <c r="AT8" i="758"/>
  <c r="AL8" i="758"/>
  <c r="AB8" i="758"/>
  <c r="AC8" i="758" s="1"/>
  <c r="U8" i="758"/>
  <c r="V8" i="758" s="1"/>
  <c r="N8" i="758"/>
  <c r="AT7" i="758"/>
  <c r="AL7" i="758"/>
  <c r="U7" i="758"/>
  <c r="V7" i="758" s="1"/>
  <c r="N7" i="758"/>
  <c r="AT6" i="758"/>
  <c r="AL6" i="758"/>
  <c r="U6" i="758"/>
  <c r="V6" i="758" s="1"/>
  <c r="N6" i="758"/>
  <c r="AT5" i="758"/>
  <c r="AL5" i="758"/>
  <c r="U5" i="758"/>
  <c r="V5" i="758" s="1"/>
  <c r="N5" i="758"/>
  <c r="I2" i="758"/>
  <c r="AB89" i="758" s="1"/>
  <c r="AC89" i="758" s="1"/>
  <c r="K1" i="758"/>
  <c r="AF16" i="758" l="1"/>
  <c r="AH16" i="758" s="1"/>
  <c r="AF8" i="758"/>
  <c r="AB12" i="758"/>
  <c r="AC12" i="758" s="1"/>
  <c r="AF12" i="758" s="1"/>
  <c r="AH12" i="758" s="1"/>
  <c r="AB99" i="758"/>
  <c r="AC99" i="758" s="1"/>
  <c r="AF99" i="758" s="1"/>
  <c r="AB69" i="758"/>
  <c r="AC69" i="758" s="1"/>
  <c r="AB5" i="758"/>
  <c r="AC5" i="758" s="1"/>
  <c r="AF5" i="758" s="1"/>
  <c r="AI5" i="758" s="1"/>
  <c r="AM5" i="758" s="1"/>
  <c r="AB95" i="758"/>
  <c r="AC95" i="758" s="1"/>
  <c r="AB43" i="758"/>
  <c r="AC43" i="758" s="1"/>
  <c r="AF30" i="758"/>
  <c r="AI30" i="758" s="1"/>
  <c r="AM30" i="758" s="1"/>
  <c r="AB74" i="758"/>
  <c r="AC74" i="758" s="1"/>
  <c r="AB26" i="758"/>
  <c r="AC26" i="758" s="1"/>
  <c r="AF26" i="758" s="1"/>
  <c r="AB87" i="758"/>
  <c r="AC87" i="758" s="1"/>
  <c r="AB121" i="758"/>
  <c r="AC121" i="758" s="1"/>
  <c r="AF121" i="758" s="1"/>
  <c r="AB66" i="758"/>
  <c r="AC66" i="758" s="1"/>
  <c r="AF66" i="758" s="1"/>
  <c r="AF130" i="758"/>
  <c r="AI130" i="758" s="1"/>
  <c r="AM130" i="758" s="1"/>
  <c r="AB14" i="758"/>
  <c r="AC14" i="758" s="1"/>
  <c r="AF14" i="758" s="1"/>
  <c r="AH14" i="758" s="1"/>
  <c r="AB130" i="758"/>
  <c r="AC130" i="758" s="1"/>
  <c r="AB139" i="758"/>
  <c r="AC139" i="758" s="1"/>
  <c r="AB101" i="758"/>
  <c r="AC101" i="758" s="1"/>
  <c r="AB7" i="758"/>
  <c r="AC7" i="758" s="1"/>
  <c r="AF7" i="758" s="1"/>
  <c r="AI7" i="758" s="1"/>
  <c r="AM7" i="758" s="1"/>
  <c r="AF132" i="758"/>
  <c r="AF69" i="758"/>
  <c r="AH69" i="758" s="1"/>
  <c r="AB21" i="758"/>
  <c r="AC21" i="758" s="1"/>
  <c r="AF21" i="758" s="1"/>
  <c r="AB116" i="758"/>
  <c r="AC116" i="758" s="1"/>
  <c r="AF116" i="758" s="1"/>
  <c r="AF43" i="758"/>
  <c r="AI43" i="758" s="1"/>
  <c r="AM43" i="758" s="1"/>
  <c r="AB112" i="758"/>
  <c r="AC112" i="758" s="1"/>
  <c r="AF112" i="758" s="1"/>
  <c r="AH112" i="758" s="1"/>
  <c r="AB47" i="758"/>
  <c r="AC47" i="758" s="1"/>
  <c r="AF47" i="758" s="1"/>
  <c r="AF74" i="758"/>
  <c r="AH74" i="758" s="1"/>
  <c r="AB83" i="758"/>
  <c r="AC83" i="758" s="1"/>
  <c r="AF83" i="758" s="1"/>
  <c r="AF125" i="758"/>
  <c r="AI125" i="758" s="1"/>
  <c r="AM125" i="758" s="1"/>
  <c r="AB30" i="758"/>
  <c r="AC30" i="758" s="1"/>
  <c r="AB125" i="758"/>
  <c r="AC125" i="758" s="1"/>
  <c r="AB35" i="758"/>
  <c r="AC35" i="758" s="1"/>
  <c r="AF35" i="758" s="1"/>
  <c r="AB53" i="758"/>
  <c r="AC53" i="758" s="1"/>
  <c r="AF53" i="758" s="1"/>
  <c r="AF139" i="758"/>
  <c r="AF101" i="758"/>
  <c r="AB27" i="758"/>
  <c r="AC27" i="758" s="1"/>
  <c r="AF27" i="758" s="1"/>
  <c r="AB19" i="758"/>
  <c r="AC19" i="758" s="1"/>
  <c r="AF19" i="758" s="1"/>
  <c r="AB80" i="758"/>
  <c r="AC80" i="758" s="1"/>
  <c r="AF80" i="758" s="1"/>
  <c r="AB110" i="758"/>
  <c r="AC110" i="758" s="1"/>
  <c r="AF110" i="758" s="1"/>
  <c r="AB67" i="758"/>
  <c r="AC67" i="758" s="1"/>
  <c r="AF67" i="758" s="1"/>
  <c r="AF93" i="758"/>
  <c r="AI93" i="758" s="1"/>
  <c r="AM93" i="758" s="1"/>
  <c r="AF32" i="758"/>
  <c r="AH32" i="758" s="1"/>
  <c r="AF41" i="758"/>
  <c r="AH41" i="758" s="1"/>
  <c r="AB45" i="758"/>
  <c r="AC45" i="758" s="1"/>
  <c r="AF45" i="758" s="1"/>
  <c r="AF72" i="758"/>
  <c r="AH72" i="758" s="1"/>
  <c r="AF85" i="758"/>
  <c r="AI85" i="758" s="1"/>
  <c r="AM85" i="758" s="1"/>
  <c r="AB93" i="758"/>
  <c r="AC93" i="758" s="1"/>
  <c r="AB32" i="758"/>
  <c r="AC32" i="758" s="1"/>
  <c r="AB41" i="758"/>
  <c r="AC41" i="758" s="1"/>
  <c r="AB72" i="758"/>
  <c r="AC72" i="758" s="1"/>
  <c r="AB85" i="758"/>
  <c r="AC85" i="758" s="1"/>
  <c r="AB119" i="758"/>
  <c r="AC119" i="758" s="1"/>
  <c r="AF119" i="758" s="1"/>
  <c r="AB123" i="758"/>
  <c r="AC123" i="758" s="1"/>
  <c r="AF123" i="758" s="1"/>
  <c r="AI132" i="758"/>
  <c r="AM132" i="758" s="1"/>
  <c r="AH132" i="758"/>
  <c r="AI53" i="758"/>
  <c r="AM53" i="758" s="1"/>
  <c r="AH53" i="758"/>
  <c r="AH101" i="758"/>
  <c r="AI101" i="758"/>
  <c r="AM101" i="758" s="1"/>
  <c r="AI16" i="758"/>
  <c r="AM16" i="758" s="1"/>
  <c r="AH26" i="758"/>
  <c r="AI26" i="758"/>
  <c r="AM26" i="758" s="1"/>
  <c r="AF96" i="758"/>
  <c r="AH8" i="758"/>
  <c r="AI8" i="758"/>
  <c r="AM8" i="758" s="1"/>
  <c r="AF37" i="758"/>
  <c r="AF91" i="758"/>
  <c r="AF107" i="758"/>
  <c r="AF25" i="758"/>
  <c r="AF128" i="758"/>
  <c r="AF135" i="758"/>
  <c r="AI139" i="758"/>
  <c r="AM139" i="758" s="1"/>
  <c r="AH139" i="758"/>
  <c r="AF87" i="758"/>
  <c r="AF109" i="758"/>
  <c r="AF105" i="758"/>
  <c r="AI41" i="758"/>
  <c r="AM41" i="758" s="1"/>
  <c r="AF97" i="758"/>
  <c r="AI12" i="758"/>
  <c r="AM12" i="758" s="1"/>
  <c r="AF40" i="758"/>
  <c r="AF57" i="758"/>
  <c r="AB78" i="758"/>
  <c r="AC78" i="758" s="1"/>
  <c r="AF78" i="758" s="1"/>
  <c r="AB105" i="758"/>
  <c r="AC105" i="758" s="1"/>
  <c r="AB128" i="758"/>
  <c r="AC128" i="758" s="1"/>
  <c r="AB20" i="758"/>
  <c r="AC20" i="758" s="1"/>
  <c r="AF20" i="758" s="1"/>
  <c r="AB25" i="758"/>
  <c r="AC25" i="758" s="1"/>
  <c r="AB70" i="758"/>
  <c r="AC70" i="758" s="1"/>
  <c r="AF70" i="758" s="1"/>
  <c r="AB134" i="758"/>
  <c r="AC134" i="758" s="1"/>
  <c r="AF134" i="758" s="1"/>
  <c r="AF133" i="758"/>
  <c r="AF33" i="758"/>
  <c r="AB65" i="758"/>
  <c r="AC65" i="758" s="1"/>
  <c r="AF65" i="758" s="1"/>
  <c r="AB81" i="758"/>
  <c r="AC81" i="758" s="1"/>
  <c r="AF81" i="758" s="1"/>
  <c r="AF89" i="758"/>
  <c r="AB108" i="758"/>
  <c r="AC108" i="758" s="1"/>
  <c r="AF108" i="758" s="1"/>
  <c r="AF111" i="758"/>
  <c r="AB114" i="758"/>
  <c r="AC114" i="758" s="1"/>
  <c r="AF114" i="758" s="1"/>
  <c r="AB28" i="758"/>
  <c r="AC28" i="758" s="1"/>
  <c r="AF28" i="758" s="1"/>
  <c r="AB33" i="758"/>
  <c r="AC33" i="758" s="1"/>
  <c r="AB137" i="758"/>
  <c r="AC137" i="758" s="1"/>
  <c r="AF137" i="758" s="1"/>
  <c r="AB117" i="758"/>
  <c r="AC117" i="758" s="1"/>
  <c r="AF117" i="758" s="1"/>
  <c r="AB97" i="758"/>
  <c r="AC97" i="758" s="1"/>
  <c r="AB77" i="758"/>
  <c r="AC77" i="758" s="1"/>
  <c r="AF77" i="758" s="1"/>
  <c r="AB57" i="758"/>
  <c r="AC57" i="758" s="1"/>
  <c r="AB37" i="758"/>
  <c r="AC37" i="758" s="1"/>
  <c r="AB17" i="758"/>
  <c r="AC17" i="758" s="1"/>
  <c r="AF17" i="758" s="1"/>
  <c r="AB126" i="758"/>
  <c r="AC126" i="758" s="1"/>
  <c r="AF126" i="758" s="1"/>
  <c r="AB124" i="758"/>
  <c r="AC124" i="758" s="1"/>
  <c r="AF124" i="758" s="1"/>
  <c r="AB104" i="758"/>
  <c r="AC104" i="758" s="1"/>
  <c r="AF104" i="758" s="1"/>
  <c r="AB84" i="758"/>
  <c r="AC84" i="758" s="1"/>
  <c r="AF84" i="758" s="1"/>
  <c r="AB64" i="758"/>
  <c r="AC64" i="758" s="1"/>
  <c r="AF64" i="758" s="1"/>
  <c r="AB44" i="758"/>
  <c r="AC44" i="758" s="1"/>
  <c r="AF44" i="758" s="1"/>
  <c r="AB24" i="758"/>
  <c r="AC24" i="758" s="1"/>
  <c r="AF24" i="758" s="1"/>
  <c r="AB6" i="758"/>
  <c r="AC6" i="758" s="1"/>
  <c r="AF6" i="758" s="1"/>
  <c r="AB133" i="758"/>
  <c r="AC133" i="758" s="1"/>
  <c r="AB113" i="758"/>
  <c r="AC113" i="758" s="1"/>
  <c r="AF113" i="758" s="1"/>
  <c r="AB122" i="758"/>
  <c r="AC122" i="758" s="1"/>
  <c r="AB102" i="758"/>
  <c r="AC102" i="758" s="1"/>
  <c r="AB82" i="758"/>
  <c r="AC82" i="758" s="1"/>
  <c r="AF82" i="758" s="1"/>
  <c r="AB62" i="758"/>
  <c r="AC62" i="758" s="1"/>
  <c r="AF62" i="758" s="1"/>
  <c r="AB42" i="758"/>
  <c r="AC42" i="758" s="1"/>
  <c r="AB22" i="758"/>
  <c r="AC22" i="758" s="1"/>
  <c r="AF22" i="758" s="1"/>
  <c r="AB131" i="758"/>
  <c r="AC131" i="758" s="1"/>
  <c r="AF131" i="758" s="1"/>
  <c r="AB111" i="758"/>
  <c r="AC111" i="758" s="1"/>
  <c r="AB91" i="758"/>
  <c r="AC91" i="758" s="1"/>
  <c r="AB71" i="758"/>
  <c r="AC71" i="758" s="1"/>
  <c r="AF71" i="758" s="1"/>
  <c r="AB51" i="758"/>
  <c r="AC51" i="758" s="1"/>
  <c r="AF51" i="758" s="1"/>
  <c r="AB136" i="758"/>
  <c r="AC136" i="758" s="1"/>
  <c r="AF136" i="758" s="1"/>
  <c r="AB127" i="758"/>
  <c r="AC127" i="758" s="1"/>
  <c r="AF127" i="758" s="1"/>
  <c r="AB118" i="758"/>
  <c r="AC118" i="758" s="1"/>
  <c r="AF118" i="758" s="1"/>
  <c r="AB109" i="758"/>
  <c r="AC109" i="758" s="1"/>
  <c r="AB86" i="758"/>
  <c r="AC86" i="758" s="1"/>
  <c r="AF86" i="758" s="1"/>
  <c r="AB59" i="758"/>
  <c r="AC59" i="758" s="1"/>
  <c r="AF59" i="758" s="1"/>
  <c r="AB38" i="758"/>
  <c r="AC38" i="758" s="1"/>
  <c r="AF38" i="758" s="1"/>
  <c r="AB36" i="758"/>
  <c r="AC36" i="758" s="1"/>
  <c r="AF36" i="758" s="1"/>
  <c r="AB34" i="758"/>
  <c r="AC34" i="758" s="1"/>
  <c r="AF34" i="758" s="1"/>
  <c r="AB138" i="758"/>
  <c r="AC138" i="758" s="1"/>
  <c r="AF138" i="758" s="1"/>
  <c r="AB129" i="758"/>
  <c r="AC129" i="758" s="1"/>
  <c r="AB120" i="758"/>
  <c r="AC120" i="758" s="1"/>
  <c r="AF120" i="758" s="1"/>
  <c r="AB90" i="758"/>
  <c r="AC90" i="758" s="1"/>
  <c r="AF90" i="758" s="1"/>
  <c r="AB88" i="758"/>
  <c r="AC88" i="758" s="1"/>
  <c r="AF88" i="758" s="1"/>
  <c r="AB61" i="758"/>
  <c r="AC61" i="758" s="1"/>
  <c r="AF61" i="758" s="1"/>
  <c r="AB40" i="758"/>
  <c r="AC40" i="758" s="1"/>
  <c r="AB140" i="758"/>
  <c r="AC140" i="758" s="1"/>
  <c r="AF140" i="758" s="1"/>
  <c r="AB92" i="758"/>
  <c r="AC92" i="758" s="1"/>
  <c r="AF92" i="758" s="1"/>
  <c r="AB98" i="758"/>
  <c r="AC98" i="758" s="1"/>
  <c r="AF98" i="758" s="1"/>
  <c r="AB96" i="758"/>
  <c r="AC96" i="758" s="1"/>
  <c r="AB94" i="758"/>
  <c r="AC94" i="758" s="1"/>
  <c r="AF94" i="758" s="1"/>
  <c r="AB46" i="758"/>
  <c r="AC46" i="758" s="1"/>
  <c r="AF46" i="758" s="1"/>
  <c r="AB29" i="758"/>
  <c r="AC29" i="758" s="1"/>
  <c r="AF29" i="758" s="1"/>
  <c r="AB100" i="758"/>
  <c r="AC100" i="758" s="1"/>
  <c r="AF100" i="758" s="1"/>
  <c r="AB73" i="758"/>
  <c r="AC73" i="758" s="1"/>
  <c r="AF73" i="758" s="1"/>
  <c r="AB50" i="758"/>
  <c r="AC50" i="758" s="1"/>
  <c r="AF50" i="758" s="1"/>
  <c r="AB48" i="758"/>
  <c r="AC48" i="758" s="1"/>
  <c r="AF48" i="758" s="1"/>
  <c r="AB75" i="758"/>
  <c r="AC75" i="758" s="1"/>
  <c r="AB11" i="758"/>
  <c r="AC11" i="758" s="1"/>
  <c r="AF11" i="758" s="1"/>
  <c r="AB52" i="758"/>
  <c r="AC52" i="758" s="1"/>
  <c r="AB31" i="758"/>
  <c r="AC31" i="758" s="1"/>
  <c r="AF31" i="758" s="1"/>
  <c r="AB115" i="758"/>
  <c r="AC115" i="758" s="1"/>
  <c r="AB79" i="758"/>
  <c r="AC79" i="758" s="1"/>
  <c r="AF79" i="758" s="1"/>
  <c r="AB58" i="758"/>
  <c r="AC58" i="758" s="1"/>
  <c r="AF58" i="758" s="1"/>
  <c r="AB56" i="758"/>
  <c r="AC56" i="758" s="1"/>
  <c r="AF56" i="758" s="1"/>
  <c r="AB54" i="758"/>
  <c r="AC54" i="758" s="1"/>
  <c r="AF54" i="758" s="1"/>
  <c r="AB13" i="758"/>
  <c r="AC13" i="758" s="1"/>
  <c r="AF13" i="758" s="1"/>
  <c r="AB9" i="758"/>
  <c r="AC9" i="758" s="1"/>
  <c r="AF9" i="758" s="1"/>
  <c r="AB135" i="758"/>
  <c r="AC135" i="758" s="1"/>
  <c r="AB106" i="758"/>
  <c r="AC106" i="758" s="1"/>
  <c r="AF106" i="758" s="1"/>
  <c r="AB23" i="758"/>
  <c r="AC23" i="758" s="1"/>
  <c r="AF23" i="758" s="1"/>
  <c r="AB39" i="758"/>
  <c r="AC39" i="758" s="1"/>
  <c r="AF39" i="758" s="1"/>
  <c r="AB55" i="758"/>
  <c r="AC55" i="758" s="1"/>
  <c r="AF55" i="758" s="1"/>
  <c r="AB60" i="758"/>
  <c r="AC60" i="758" s="1"/>
  <c r="AF60" i="758" s="1"/>
  <c r="AB68" i="758"/>
  <c r="AC68" i="758" s="1"/>
  <c r="AF68" i="758" s="1"/>
  <c r="AB103" i="758"/>
  <c r="AC103" i="758" s="1"/>
  <c r="AF103" i="758" s="1"/>
  <c r="AB10" i="758"/>
  <c r="AC10" i="758" s="1"/>
  <c r="AF10" i="758" s="1"/>
  <c r="AB15" i="758"/>
  <c r="AC15" i="758" s="1"/>
  <c r="AF15" i="758" s="1"/>
  <c r="AB18" i="758"/>
  <c r="AC18" i="758" s="1"/>
  <c r="AF18" i="758" s="1"/>
  <c r="AB49" i="758"/>
  <c r="AC49" i="758" s="1"/>
  <c r="AF49" i="758" s="1"/>
  <c r="AF52" i="758"/>
  <c r="AB63" i="758"/>
  <c r="AC63" i="758" s="1"/>
  <c r="AF63" i="758" s="1"/>
  <c r="AB76" i="758"/>
  <c r="AC76" i="758" s="1"/>
  <c r="AF76" i="758" s="1"/>
  <c r="AF95" i="758"/>
  <c r="AF115" i="758"/>
  <c r="AF102" i="758"/>
  <c r="AF75" i="758"/>
  <c r="AF122" i="758"/>
  <c r="AF42" i="758"/>
  <c r="AF129" i="758"/>
  <c r="AD5" i="756"/>
  <c r="AH7" i="758" l="1"/>
  <c r="AI80" i="758"/>
  <c r="AM80" i="758" s="1"/>
  <c r="AH80" i="758"/>
  <c r="AI27" i="758"/>
  <c r="AM27" i="758" s="1"/>
  <c r="AH27" i="758"/>
  <c r="AI123" i="758"/>
  <c r="AM123" i="758" s="1"/>
  <c r="AH123" i="758"/>
  <c r="AI119" i="758"/>
  <c r="AM119" i="758" s="1"/>
  <c r="AH119" i="758"/>
  <c r="AI66" i="758"/>
  <c r="AM66" i="758" s="1"/>
  <c r="AH66" i="758"/>
  <c r="AI121" i="758"/>
  <c r="AM121" i="758" s="1"/>
  <c r="AH121" i="758"/>
  <c r="AI83" i="758"/>
  <c r="AM83" i="758" s="1"/>
  <c r="AH83" i="758"/>
  <c r="AI47" i="758"/>
  <c r="AM47" i="758" s="1"/>
  <c r="AH47" i="758"/>
  <c r="AI116" i="758"/>
  <c r="AM116" i="758" s="1"/>
  <c r="AH116" i="758"/>
  <c r="AI21" i="758"/>
  <c r="AM21" i="758" s="1"/>
  <c r="AH21" i="758"/>
  <c r="AI67" i="758"/>
  <c r="AM67" i="758" s="1"/>
  <c r="AH67" i="758"/>
  <c r="AH99" i="758"/>
  <c r="AI99" i="758"/>
  <c r="AM99" i="758" s="1"/>
  <c r="AI110" i="758"/>
  <c r="AM110" i="758" s="1"/>
  <c r="AH110" i="758"/>
  <c r="AH85" i="758"/>
  <c r="AI72" i="758"/>
  <c r="AM72" i="758" s="1"/>
  <c r="AI112" i="758"/>
  <c r="AM112" i="758" s="1"/>
  <c r="AH125" i="758"/>
  <c r="AH43" i="758"/>
  <c r="AI32" i="758"/>
  <c r="AM32" i="758" s="1"/>
  <c r="AI69" i="758"/>
  <c r="AM69" i="758" s="1"/>
  <c r="AH5" i="758"/>
  <c r="AI74" i="758"/>
  <c r="AM74" i="758" s="1"/>
  <c r="AI14" i="758"/>
  <c r="AM14" i="758" s="1"/>
  <c r="AH93" i="758"/>
  <c r="AH30" i="758"/>
  <c r="AH130" i="758"/>
  <c r="AI63" i="758"/>
  <c r="AM63" i="758" s="1"/>
  <c r="AH63" i="758"/>
  <c r="AI58" i="758"/>
  <c r="AM58" i="758" s="1"/>
  <c r="AH58" i="758"/>
  <c r="AI79" i="758"/>
  <c r="AM79" i="758" s="1"/>
  <c r="AH79" i="758"/>
  <c r="AI82" i="758"/>
  <c r="AM82" i="758" s="1"/>
  <c r="AH82" i="758"/>
  <c r="AH49" i="758"/>
  <c r="AI49" i="758"/>
  <c r="AM49" i="758" s="1"/>
  <c r="AI34" i="758"/>
  <c r="AM34" i="758" s="1"/>
  <c r="AH34" i="758"/>
  <c r="AI127" i="758"/>
  <c r="AM127" i="758" s="1"/>
  <c r="AH127" i="758"/>
  <c r="AI61" i="758"/>
  <c r="AM61" i="758" s="1"/>
  <c r="AH61" i="758"/>
  <c r="AH76" i="758"/>
  <c r="AI76" i="758"/>
  <c r="AM76" i="758" s="1"/>
  <c r="AI117" i="758"/>
  <c r="AM117" i="758" s="1"/>
  <c r="AH117" i="758"/>
  <c r="AI120" i="758"/>
  <c r="AM120" i="758" s="1"/>
  <c r="AH120" i="758"/>
  <c r="AI78" i="758"/>
  <c r="AM78" i="758" s="1"/>
  <c r="AH78" i="758"/>
  <c r="AI108" i="758"/>
  <c r="AM108" i="758" s="1"/>
  <c r="AH108" i="758"/>
  <c r="AI118" i="758"/>
  <c r="AM118" i="758" s="1"/>
  <c r="AH118" i="758"/>
  <c r="AI94" i="758"/>
  <c r="AM94" i="758" s="1"/>
  <c r="AH94" i="758"/>
  <c r="AH136" i="758"/>
  <c r="AI136" i="758"/>
  <c r="AM136" i="758" s="1"/>
  <c r="AI126" i="758"/>
  <c r="AM126" i="758" s="1"/>
  <c r="AH126" i="758"/>
  <c r="AI13" i="758"/>
  <c r="AM13" i="758" s="1"/>
  <c r="AH13" i="758"/>
  <c r="AI140" i="758"/>
  <c r="AM140" i="758" s="1"/>
  <c r="AH140" i="758"/>
  <c r="AI56" i="758"/>
  <c r="AM56" i="758" s="1"/>
  <c r="AH56" i="758"/>
  <c r="AI88" i="758"/>
  <c r="AM88" i="758" s="1"/>
  <c r="AH88" i="758"/>
  <c r="AH31" i="758"/>
  <c r="AI31" i="758"/>
  <c r="AM31" i="758" s="1"/>
  <c r="AI113" i="758"/>
  <c r="AM113" i="758" s="1"/>
  <c r="AH113" i="758"/>
  <c r="AH29" i="758"/>
  <c r="AI29" i="758"/>
  <c r="AM29" i="758" s="1"/>
  <c r="AI81" i="758"/>
  <c r="AM81" i="758" s="1"/>
  <c r="AH81" i="758"/>
  <c r="AI23" i="758"/>
  <c r="AM23" i="758" s="1"/>
  <c r="AH23" i="758"/>
  <c r="AI65" i="758"/>
  <c r="AM65" i="758" s="1"/>
  <c r="AH65" i="758"/>
  <c r="AH124" i="758"/>
  <c r="AI124" i="758"/>
  <c r="AM124" i="758" s="1"/>
  <c r="AI106" i="758"/>
  <c r="AM106" i="758" s="1"/>
  <c r="AH106" i="758"/>
  <c r="AH51" i="758"/>
  <c r="AI51" i="758"/>
  <c r="AM51" i="758" s="1"/>
  <c r="AI17" i="758"/>
  <c r="AM17" i="758" s="1"/>
  <c r="AH17" i="758"/>
  <c r="AI9" i="758"/>
  <c r="AM9" i="758" s="1"/>
  <c r="AH9" i="758"/>
  <c r="AI54" i="758"/>
  <c r="AM54" i="758" s="1"/>
  <c r="AH54" i="758"/>
  <c r="AH131" i="758"/>
  <c r="AI131" i="758"/>
  <c r="AM131" i="758" s="1"/>
  <c r="AI77" i="758"/>
  <c r="AM77" i="758" s="1"/>
  <c r="AH77" i="758"/>
  <c r="AI46" i="758"/>
  <c r="AM46" i="758" s="1"/>
  <c r="AH46" i="758"/>
  <c r="AI20" i="758"/>
  <c r="AM20" i="758" s="1"/>
  <c r="AH20" i="758"/>
  <c r="AI62" i="758"/>
  <c r="AM62" i="758" s="1"/>
  <c r="AH62" i="758"/>
  <c r="AI39" i="758"/>
  <c r="AM39" i="758" s="1"/>
  <c r="AH39" i="758"/>
  <c r="AH84" i="758"/>
  <c r="AI84" i="758"/>
  <c r="AM84" i="758" s="1"/>
  <c r="AI97" i="758"/>
  <c r="AM97" i="758" s="1"/>
  <c r="AH97" i="758"/>
  <c r="AI42" i="758"/>
  <c r="AM42" i="758" s="1"/>
  <c r="AH42" i="758"/>
  <c r="AI90" i="758"/>
  <c r="AM90" i="758" s="1"/>
  <c r="AH90" i="758"/>
  <c r="AI122" i="758"/>
  <c r="AM122" i="758" s="1"/>
  <c r="AH122" i="758"/>
  <c r="AI15" i="758"/>
  <c r="AM15" i="758" s="1"/>
  <c r="AH15" i="758"/>
  <c r="AI19" i="758"/>
  <c r="AM19" i="758" s="1"/>
  <c r="AH19" i="758"/>
  <c r="AI35" i="758"/>
  <c r="AM35" i="758" s="1"/>
  <c r="AH35" i="758"/>
  <c r="AI22" i="758"/>
  <c r="AM22" i="758" s="1"/>
  <c r="AH22" i="758"/>
  <c r="AH71" i="758"/>
  <c r="AI71" i="758"/>
  <c r="AM71" i="758" s="1"/>
  <c r="AH11" i="758"/>
  <c r="AI11" i="758"/>
  <c r="AM11" i="758" s="1"/>
  <c r="AI102" i="758"/>
  <c r="AM102" i="758" s="1"/>
  <c r="AH102" i="758"/>
  <c r="AI107" i="758"/>
  <c r="AM107" i="758" s="1"/>
  <c r="AH107" i="758"/>
  <c r="AI115" i="758"/>
  <c r="AM115" i="758" s="1"/>
  <c r="AH115" i="758"/>
  <c r="AI18" i="758"/>
  <c r="AM18" i="758" s="1"/>
  <c r="AH18" i="758"/>
  <c r="AI138" i="758"/>
  <c r="AM138" i="758" s="1"/>
  <c r="AH138" i="758"/>
  <c r="AI105" i="758"/>
  <c r="AM105" i="758" s="1"/>
  <c r="AH105" i="758"/>
  <c r="AI100" i="758"/>
  <c r="AM100" i="758" s="1"/>
  <c r="AH100" i="758"/>
  <c r="AI36" i="758"/>
  <c r="AM36" i="758" s="1"/>
  <c r="AH36" i="758"/>
  <c r="AI60" i="758"/>
  <c r="AM60" i="758" s="1"/>
  <c r="AH60" i="758"/>
  <c r="AH68" i="758"/>
  <c r="AI68" i="758"/>
  <c r="AM68" i="758" s="1"/>
  <c r="AH6" i="758"/>
  <c r="AI6" i="758"/>
  <c r="AM6" i="758" s="1"/>
  <c r="AI55" i="758"/>
  <c r="AM55" i="758" s="1"/>
  <c r="AH55" i="758"/>
  <c r="AH64" i="758"/>
  <c r="AI64" i="758"/>
  <c r="AM64" i="758" s="1"/>
  <c r="AH104" i="758"/>
  <c r="AI104" i="758"/>
  <c r="AM104" i="758" s="1"/>
  <c r="AI50" i="758"/>
  <c r="AM50" i="758" s="1"/>
  <c r="AH50" i="758"/>
  <c r="AH91" i="758"/>
  <c r="AI91" i="758"/>
  <c r="AM91" i="758" s="1"/>
  <c r="AI128" i="758"/>
  <c r="AM128" i="758" s="1"/>
  <c r="AH128" i="758"/>
  <c r="AI98" i="758"/>
  <c r="AM98" i="758" s="1"/>
  <c r="AH98" i="758"/>
  <c r="AH89" i="758"/>
  <c r="AI89" i="758"/>
  <c r="AM89" i="758" s="1"/>
  <c r="AH92" i="758"/>
  <c r="AI92" i="758"/>
  <c r="AM92" i="758" s="1"/>
  <c r="AI134" i="758"/>
  <c r="AM134" i="758" s="1"/>
  <c r="AH134" i="758"/>
  <c r="AI129" i="758"/>
  <c r="AM129" i="758" s="1"/>
  <c r="AH129" i="758"/>
  <c r="AH28" i="758"/>
  <c r="AI28" i="758"/>
  <c r="AM28" i="758" s="1"/>
  <c r="AI114" i="758"/>
  <c r="AM114" i="758" s="1"/>
  <c r="AH114" i="758"/>
  <c r="AI70" i="758"/>
  <c r="AM70" i="758" s="1"/>
  <c r="AH70" i="758"/>
  <c r="AH111" i="758"/>
  <c r="AI111" i="758"/>
  <c r="AM111" i="758" s="1"/>
  <c r="AI135" i="758"/>
  <c r="AM135" i="758" s="1"/>
  <c r="AH135" i="758"/>
  <c r="AI96" i="758"/>
  <c r="AM96" i="758" s="1"/>
  <c r="AH96" i="758"/>
  <c r="AI75" i="758"/>
  <c r="AM75" i="758" s="1"/>
  <c r="AH75" i="758"/>
  <c r="AI57" i="758"/>
  <c r="AM57" i="758" s="1"/>
  <c r="AH57" i="758"/>
  <c r="AI25" i="758"/>
  <c r="AM25" i="758" s="1"/>
  <c r="AH25" i="758"/>
  <c r="AI37" i="758"/>
  <c r="AM37" i="758" s="1"/>
  <c r="AH37" i="758"/>
  <c r="AI40" i="758"/>
  <c r="AM40" i="758" s="1"/>
  <c r="AH40" i="758"/>
  <c r="AI38" i="758"/>
  <c r="AM38" i="758" s="1"/>
  <c r="AH38" i="758"/>
  <c r="AI95" i="758"/>
  <c r="AM95" i="758" s="1"/>
  <c r="AH95" i="758"/>
  <c r="AI33" i="758"/>
  <c r="AM33" i="758" s="1"/>
  <c r="AH33" i="758"/>
  <c r="AI48" i="758"/>
  <c r="AM48" i="758" s="1"/>
  <c r="AH48" i="758"/>
  <c r="AI52" i="758"/>
  <c r="AM52" i="758" s="1"/>
  <c r="AH52" i="758"/>
  <c r="AI137" i="758"/>
  <c r="AM137" i="758" s="1"/>
  <c r="AH137" i="758"/>
  <c r="AI133" i="758"/>
  <c r="AM133" i="758" s="1"/>
  <c r="AH133" i="758"/>
  <c r="AI10" i="758"/>
  <c r="AM10" i="758" s="1"/>
  <c r="AH10" i="758"/>
  <c r="AI103" i="758"/>
  <c r="AM103" i="758" s="1"/>
  <c r="AH103" i="758"/>
  <c r="AI109" i="758"/>
  <c r="AM109" i="758" s="1"/>
  <c r="AH109" i="758"/>
  <c r="AI59" i="758"/>
  <c r="AM59" i="758" s="1"/>
  <c r="AH59" i="758"/>
  <c r="AH24" i="758"/>
  <c r="AI24" i="758"/>
  <c r="AM24" i="758" s="1"/>
  <c r="AI87" i="758"/>
  <c r="AM87" i="758" s="1"/>
  <c r="AH87" i="758"/>
  <c r="AI73" i="758"/>
  <c r="AM73" i="758" s="1"/>
  <c r="AH73" i="758"/>
  <c r="AI86" i="758"/>
  <c r="AM86" i="758" s="1"/>
  <c r="AH86" i="758"/>
  <c r="AH44" i="758"/>
  <c r="AI44" i="758"/>
  <c r="AM44" i="758" s="1"/>
  <c r="AI45" i="758"/>
  <c r="AM45" i="758" s="1"/>
  <c r="AH45" i="758"/>
  <c r="AT140" i="757" l="1"/>
  <c r="AL140" i="757"/>
  <c r="U140" i="757"/>
  <c r="V140" i="757" s="1"/>
  <c r="N140" i="757"/>
  <c r="AT139" i="757"/>
  <c r="AL139" i="757"/>
  <c r="AB139" i="757"/>
  <c r="AC139" i="757" s="1"/>
  <c r="V139" i="757"/>
  <c r="AF139" i="757" s="1"/>
  <c r="U139" i="757"/>
  <c r="N139" i="757"/>
  <c r="AT138" i="757"/>
  <c r="AL138" i="757"/>
  <c r="U138" i="757"/>
  <c r="V138" i="757" s="1"/>
  <c r="N138" i="757"/>
  <c r="AT137" i="757"/>
  <c r="AL137" i="757"/>
  <c r="V137" i="757"/>
  <c r="U137" i="757"/>
  <c r="N137" i="757"/>
  <c r="AT136" i="757"/>
  <c r="AL136" i="757"/>
  <c r="U136" i="757"/>
  <c r="V136" i="757" s="1"/>
  <c r="N136" i="757"/>
  <c r="AT135" i="757"/>
  <c r="AL135" i="757"/>
  <c r="AB135" i="757"/>
  <c r="AC135" i="757" s="1"/>
  <c r="V135" i="757"/>
  <c r="U135" i="757"/>
  <c r="N135" i="757"/>
  <c r="AT134" i="757"/>
  <c r="AL134" i="757"/>
  <c r="U134" i="757"/>
  <c r="V134" i="757" s="1"/>
  <c r="N134" i="757"/>
  <c r="AT133" i="757"/>
  <c r="AL133" i="757"/>
  <c r="U133" i="757"/>
  <c r="V133" i="757" s="1"/>
  <c r="N133" i="757"/>
  <c r="AT132" i="757"/>
  <c r="AL132" i="757"/>
  <c r="U132" i="757"/>
  <c r="V132" i="757" s="1"/>
  <c r="N132" i="757"/>
  <c r="AT131" i="757"/>
  <c r="AL131" i="757"/>
  <c r="AB131" i="757"/>
  <c r="AC131" i="757" s="1"/>
  <c r="V131" i="757"/>
  <c r="AF131" i="757" s="1"/>
  <c r="AI131" i="757" s="1"/>
  <c r="AM131" i="757" s="1"/>
  <c r="U131" i="757"/>
  <c r="N131" i="757"/>
  <c r="AT130" i="757"/>
  <c r="AL130" i="757"/>
  <c r="V130" i="757"/>
  <c r="U130" i="757"/>
  <c r="N130" i="757"/>
  <c r="AT129" i="757"/>
  <c r="AL129" i="757"/>
  <c r="V129" i="757"/>
  <c r="U129" i="757"/>
  <c r="N129" i="757"/>
  <c r="AT128" i="757"/>
  <c r="AL128" i="757"/>
  <c r="AB128" i="757"/>
  <c r="AC128" i="757" s="1"/>
  <c r="AF128" i="757" s="1"/>
  <c r="U128" i="757"/>
  <c r="V128" i="757" s="1"/>
  <c r="N128" i="757"/>
  <c r="AT127" i="757"/>
  <c r="AL127" i="757"/>
  <c r="U127" i="757"/>
  <c r="V127" i="757" s="1"/>
  <c r="N127" i="757"/>
  <c r="AT126" i="757"/>
  <c r="AL126" i="757"/>
  <c r="AB126" i="757"/>
  <c r="AC126" i="757" s="1"/>
  <c r="U126" i="757"/>
  <c r="V126" i="757" s="1"/>
  <c r="AF126" i="757" s="1"/>
  <c r="N126" i="757"/>
  <c r="AT125" i="757"/>
  <c r="AL125" i="757"/>
  <c r="U125" i="757"/>
  <c r="V125" i="757" s="1"/>
  <c r="N125" i="757"/>
  <c r="AT124" i="757"/>
  <c r="AL124" i="757"/>
  <c r="U124" i="757"/>
  <c r="V124" i="757" s="1"/>
  <c r="N124" i="757"/>
  <c r="AT123" i="757"/>
  <c r="AL123" i="757"/>
  <c r="U123" i="757"/>
  <c r="V123" i="757" s="1"/>
  <c r="N123" i="757"/>
  <c r="AT122" i="757"/>
  <c r="AL122" i="757"/>
  <c r="U122" i="757"/>
  <c r="V122" i="757" s="1"/>
  <c r="N122" i="757"/>
  <c r="AT121" i="757"/>
  <c r="AL121" i="757"/>
  <c r="U121" i="757"/>
  <c r="V121" i="757" s="1"/>
  <c r="N121" i="757"/>
  <c r="AT120" i="757"/>
  <c r="AL120" i="757"/>
  <c r="AB120" i="757"/>
  <c r="AC120" i="757" s="1"/>
  <c r="U120" i="757"/>
  <c r="V120" i="757" s="1"/>
  <c r="N120" i="757"/>
  <c r="AT119" i="757"/>
  <c r="AL119" i="757"/>
  <c r="V119" i="757"/>
  <c r="U119" i="757"/>
  <c r="N119" i="757"/>
  <c r="AT118" i="757"/>
  <c r="AL118" i="757"/>
  <c r="U118" i="757"/>
  <c r="V118" i="757" s="1"/>
  <c r="N118" i="757"/>
  <c r="AT117" i="757"/>
  <c r="AL117" i="757"/>
  <c r="V117" i="757"/>
  <c r="U117" i="757"/>
  <c r="N117" i="757"/>
  <c r="AT116" i="757"/>
  <c r="AL116" i="757"/>
  <c r="AC116" i="757"/>
  <c r="AF116" i="757" s="1"/>
  <c r="AB116" i="757"/>
  <c r="V116" i="757"/>
  <c r="U116" i="757"/>
  <c r="N116" i="757"/>
  <c r="AT115" i="757"/>
  <c r="AL115" i="757"/>
  <c r="V115" i="757"/>
  <c r="U115" i="757"/>
  <c r="N115" i="757"/>
  <c r="AT114" i="757"/>
  <c r="AL114" i="757"/>
  <c r="AB114" i="757"/>
  <c r="AC114" i="757" s="1"/>
  <c r="U114" i="757"/>
  <c r="V114" i="757" s="1"/>
  <c r="AF114" i="757" s="1"/>
  <c r="N114" i="757"/>
  <c r="AT113" i="757"/>
  <c r="AL113" i="757"/>
  <c r="U113" i="757"/>
  <c r="V113" i="757" s="1"/>
  <c r="N113" i="757"/>
  <c r="AT112" i="757"/>
  <c r="AL112" i="757"/>
  <c r="AB112" i="757"/>
  <c r="AC112" i="757" s="1"/>
  <c r="U112" i="757"/>
  <c r="V112" i="757" s="1"/>
  <c r="AF112" i="757" s="1"/>
  <c r="N112" i="757"/>
  <c r="AT111" i="757"/>
  <c r="AL111" i="757"/>
  <c r="V111" i="757"/>
  <c r="U111" i="757"/>
  <c r="N111" i="757"/>
  <c r="AT110" i="757"/>
  <c r="AL110" i="757"/>
  <c r="U110" i="757"/>
  <c r="V110" i="757" s="1"/>
  <c r="N110" i="757"/>
  <c r="AT109" i="757"/>
  <c r="AL109" i="757"/>
  <c r="U109" i="757"/>
  <c r="V109" i="757" s="1"/>
  <c r="N109" i="757"/>
  <c r="AT108" i="757"/>
  <c r="AL108" i="757"/>
  <c r="U108" i="757"/>
  <c r="V108" i="757" s="1"/>
  <c r="N108" i="757"/>
  <c r="AT107" i="757"/>
  <c r="AL107" i="757"/>
  <c r="U107" i="757"/>
  <c r="V107" i="757" s="1"/>
  <c r="N107" i="757"/>
  <c r="AT106" i="757"/>
  <c r="AL106" i="757"/>
  <c r="AB106" i="757"/>
  <c r="AC106" i="757" s="1"/>
  <c r="U106" i="757"/>
  <c r="V106" i="757" s="1"/>
  <c r="AF106" i="757" s="1"/>
  <c r="N106" i="757"/>
  <c r="AT105" i="757"/>
  <c r="AL105" i="757"/>
  <c r="U105" i="757"/>
  <c r="V105" i="757" s="1"/>
  <c r="N105" i="757"/>
  <c r="AT104" i="757"/>
  <c r="AL104" i="757"/>
  <c r="AB104" i="757"/>
  <c r="AC104" i="757" s="1"/>
  <c r="U104" i="757"/>
  <c r="V104" i="757" s="1"/>
  <c r="N104" i="757"/>
  <c r="AT103" i="757"/>
  <c r="AL103" i="757"/>
  <c r="U103" i="757"/>
  <c r="V103" i="757" s="1"/>
  <c r="N103" i="757"/>
  <c r="AT102" i="757"/>
  <c r="AL102" i="757"/>
  <c r="U102" i="757"/>
  <c r="V102" i="757" s="1"/>
  <c r="N102" i="757"/>
  <c r="AT101" i="757"/>
  <c r="AL101" i="757"/>
  <c r="U101" i="757"/>
  <c r="V101" i="757" s="1"/>
  <c r="N101" i="757"/>
  <c r="AT100" i="757"/>
  <c r="AL100" i="757"/>
  <c r="U100" i="757"/>
  <c r="V100" i="757" s="1"/>
  <c r="N100" i="757"/>
  <c r="AT99" i="757"/>
  <c r="AL99" i="757"/>
  <c r="V99" i="757"/>
  <c r="U99" i="757"/>
  <c r="N99" i="757"/>
  <c r="AT98" i="757"/>
  <c r="AL98" i="757"/>
  <c r="AB98" i="757"/>
  <c r="AC98" i="757" s="1"/>
  <c r="U98" i="757"/>
  <c r="V98" i="757" s="1"/>
  <c r="AF98" i="757" s="1"/>
  <c r="N98" i="757"/>
  <c r="AT97" i="757"/>
  <c r="AL97" i="757"/>
  <c r="U97" i="757"/>
  <c r="V97" i="757" s="1"/>
  <c r="N97" i="757"/>
  <c r="AT96" i="757"/>
  <c r="AL96" i="757"/>
  <c r="AB96" i="757"/>
  <c r="AC96" i="757" s="1"/>
  <c r="U96" i="757"/>
  <c r="V96" i="757" s="1"/>
  <c r="AF96" i="757" s="1"/>
  <c r="N96" i="757"/>
  <c r="AT95" i="757"/>
  <c r="AL95" i="757"/>
  <c r="V95" i="757"/>
  <c r="U95" i="757"/>
  <c r="N95" i="757"/>
  <c r="AT94" i="757"/>
  <c r="AL94" i="757"/>
  <c r="AB94" i="757"/>
  <c r="AC94" i="757" s="1"/>
  <c r="U94" i="757"/>
  <c r="V94" i="757" s="1"/>
  <c r="AF94" i="757" s="1"/>
  <c r="N94" i="757"/>
  <c r="AT93" i="757"/>
  <c r="AL93" i="757"/>
  <c r="U93" i="757"/>
  <c r="V93" i="757" s="1"/>
  <c r="N93" i="757"/>
  <c r="AT92" i="757"/>
  <c r="AL92" i="757"/>
  <c r="AB92" i="757"/>
  <c r="AC92" i="757" s="1"/>
  <c r="U92" i="757"/>
  <c r="V92" i="757" s="1"/>
  <c r="AF92" i="757" s="1"/>
  <c r="N92" i="757"/>
  <c r="AT91" i="757"/>
  <c r="AL91" i="757"/>
  <c r="V91" i="757"/>
  <c r="U91" i="757"/>
  <c r="N91" i="757"/>
  <c r="AT90" i="757"/>
  <c r="AL90" i="757"/>
  <c r="U90" i="757"/>
  <c r="V90" i="757" s="1"/>
  <c r="N90" i="757"/>
  <c r="AT89" i="757"/>
  <c r="AL89" i="757"/>
  <c r="V89" i="757"/>
  <c r="U89" i="757"/>
  <c r="N89" i="757"/>
  <c r="AT88" i="757"/>
  <c r="AL88" i="757"/>
  <c r="U88" i="757"/>
  <c r="V88" i="757" s="1"/>
  <c r="N88" i="757"/>
  <c r="AT87" i="757"/>
  <c r="AL87" i="757"/>
  <c r="V87" i="757"/>
  <c r="U87" i="757"/>
  <c r="N87" i="757"/>
  <c r="AT86" i="757"/>
  <c r="AL86" i="757"/>
  <c r="AB86" i="757"/>
  <c r="AC86" i="757" s="1"/>
  <c r="U86" i="757"/>
  <c r="V86" i="757" s="1"/>
  <c r="AF86" i="757" s="1"/>
  <c r="N86" i="757"/>
  <c r="AT85" i="757"/>
  <c r="AL85" i="757"/>
  <c r="U85" i="757"/>
  <c r="V85" i="757" s="1"/>
  <c r="N85" i="757"/>
  <c r="AT84" i="757"/>
  <c r="AL84" i="757"/>
  <c r="AB84" i="757"/>
  <c r="AC84" i="757" s="1"/>
  <c r="U84" i="757"/>
  <c r="V84" i="757" s="1"/>
  <c r="N84" i="757"/>
  <c r="AT83" i="757"/>
  <c r="AL83" i="757"/>
  <c r="U83" i="757"/>
  <c r="V83" i="757" s="1"/>
  <c r="N83" i="757"/>
  <c r="AT82" i="757"/>
  <c r="AL82" i="757"/>
  <c r="U82" i="757"/>
  <c r="V82" i="757" s="1"/>
  <c r="N82" i="757"/>
  <c r="AT81" i="757"/>
  <c r="AL81" i="757"/>
  <c r="U81" i="757"/>
  <c r="V81" i="757" s="1"/>
  <c r="N81" i="757"/>
  <c r="AT80" i="757"/>
  <c r="AL80" i="757"/>
  <c r="AB80" i="757"/>
  <c r="AC80" i="757" s="1"/>
  <c r="V80" i="757"/>
  <c r="U80" i="757"/>
  <c r="N80" i="757"/>
  <c r="AT79" i="757"/>
  <c r="AL79" i="757"/>
  <c r="V79" i="757"/>
  <c r="U79" i="757"/>
  <c r="N79" i="757"/>
  <c r="AT78" i="757"/>
  <c r="AL78" i="757"/>
  <c r="U78" i="757"/>
  <c r="V78" i="757" s="1"/>
  <c r="N78" i="757"/>
  <c r="AT77" i="757"/>
  <c r="AL77" i="757"/>
  <c r="U77" i="757"/>
  <c r="V77" i="757" s="1"/>
  <c r="N77" i="757"/>
  <c r="AT76" i="757"/>
  <c r="AL76" i="757"/>
  <c r="AB76" i="757"/>
  <c r="AC76" i="757" s="1"/>
  <c r="V76" i="757"/>
  <c r="AF76" i="757" s="1"/>
  <c r="U76" i="757"/>
  <c r="N76" i="757"/>
  <c r="AT75" i="757"/>
  <c r="AL75" i="757"/>
  <c r="V75" i="757"/>
  <c r="U75" i="757"/>
  <c r="N75" i="757"/>
  <c r="AT74" i="757"/>
  <c r="AL74" i="757"/>
  <c r="AB74" i="757"/>
  <c r="AC74" i="757" s="1"/>
  <c r="U74" i="757"/>
  <c r="V74" i="757" s="1"/>
  <c r="AF74" i="757" s="1"/>
  <c r="N74" i="757"/>
  <c r="AT73" i="757"/>
  <c r="AL73" i="757"/>
  <c r="U73" i="757"/>
  <c r="V73" i="757" s="1"/>
  <c r="N73" i="757"/>
  <c r="AT72" i="757"/>
  <c r="AL72" i="757"/>
  <c r="AB72" i="757"/>
  <c r="AC72" i="757" s="1"/>
  <c r="U72" i="757"/>
  <c r="V72" i="757" s="1"/>
  <c r="AF72" i="757" s="1"/>
  <c r="N72" i="757"/>
  <c r="AT71" i="757"/>
  <c r="AL71" i="757"/>
  <c r="AB71" i="757"/>
  <c r="AC71" i="757" s="1"/>
  <c r="U71" i="757"/>
  <c r="V71" i="757" s="1"/>
  <c r="N71" i="757"/>
  <c r="AT70" i="757"/>
  <c r="AL70" i="757"/>
  <c r="U70" i="757"/>
  <c r="V70" i="757" s="1"/>
  <c r="N70" i="757"/>
  <c r="AT69" i="757"/>
  <c r="AL69" i="757"/>
  <c r="AB69" i="757"/>
  <c r="AC69" i="757" s="1"/>
  <c r="U69" i="757"/>
  <c r="V69" i="757" s="1"/>
  <c r="AF69" i="757" s="1"/>
  <c r="N69" i="757"/>
  <c r="AT68" i="757"/>
  <c r="AL68" i="757"/>
  <c r="U68" i="757"/>
  <c r="V68" i="757" s="1"/>
  <c r="N68" i="757"/>
  <c r="AT67" i="757"/>
  <c r="AL67" i="757"/>
  <c r="AB67" i="757"/>
  <c r="AC67" i="757" s="1"/>
  <c r="U67" i="757"/>
  <c r="V67" i="757" s="1"/>
  <c r="AF67" i="757" s="1"/>
  <c r="N67" i="757"/>
  <c r="AT66" i="757"/>
  <c r="AL66" i="757"/>
  <c r="AB66" i="757"/>
  <c r="AC66" i="757" s="1"/>
  <c r="U66" i="757"/>
  <c r="V66" i="757" s="1"/>
  <c r="AF66" i="757" s="1"/>
  <c r="N66" i="757"/>
  <c r="AT65" i="757"/>
  <c r="AL65" i="757"/>
  <c r="V65" i="757"/>
  <c r="U65" i="757"/>
  <c r="N65" i="757"/>
  <c r="AT64" i="757"/>
  <c r="AL64" i="757"/>
  <c r="AB64" i="757"/>
  <c r="AC64" i="757" s="1"/>
  <c r="U64" i="757"/>
  <c r="V64" i="757" s="1"/>
  <c r="AF64" i="757" s="1"/>
  <c r="N64" i="757"/>
  <c r="AT63" i="757"/>
  <c r="AL63" i="757"/>
  <c r="U63" i="757"/>
  <c r="V63" i="757" s="1"/>
  <c r="N63" i="757"/>
  <c r="AT62" i="757"/>
  <c r="AL62" i="757"/>
  <c r="U62" i="757"/>
  <c r="V62" i="757" s="1"/>
  <c r="N62" i="757"/>
  <c r="AT61" i="757"/>
  <c r="AL61" i="757"/>
  <c r="U61" i="757"/>
  <c r="V61" i="757" s="1"/>
  <c r="N61" i="757"/>
  <c r="AT60" i="757"/>
  <c r="AL60" i="757"/>
  <c r="AB60" i="757"/>
  <c r="AC60" i="757" s="1"/>
  <c r="U60" i="757"/>
  <c r="V60" i="757" s="1"/>
  <c r="AF60" i="757" s="1"/>
  <c r="N60" i="757"/>
  <c r="AT59" i="757"/>
  <c r="AL59" i="757"/>
  <c r="V59" i="757"/>
  <c r="U59" i="757"/>
  <c r="N59" i="757"/>
  <c r="AT58" i="757"/>
  <c r="AL58" i="757"/>
  <c r="U58" i="757"/>
  <c r="V58" i="757" s="1"/>
  <c r="N58" i="757"/>
  <c r="AT57" i="757"/>
  <c r="AL57" i="757"/>
  <c r="U57" i="757"/>
  <c r="V57" i="757" s="1"/>
  <c r="N57" i="757"/>
  <c r="AT56" i="757"/>
  <c r="AL56" i="757"/>
  <c r="U56" i="757"/>
  <c r="V56" i="757" s="1"/>
  <c r="N56" i="757"/>
  <c r="AT55" i="757"/>
  <c r="AL55" i="757"/>
  <c r="V55" i="757"/>
  <c r="U55" i="757"/>
  <c r="N55" i="757"/>
  <c r="AT54" i="757"/>
  <c r="AL54" i="757"/>
  <c r="U54" i="757"/>
  <c r="V54" i="757" s="1"/>
  <c r="N54" i="757"/>
  <c r="AT53" i="757"/>
  <c r="AL53" i="757"/>
  <c r="U53" i="757"/>
  <c r="V53" i="757" s="1"/>
  <c r="N53" i="757"/>
  <c r="AT52" i="757"/>
  <c r="AL52" i="757"/>
  <c r="AB52" i="757"/>
  <c r="AC52" i="757" s="1"/>
  <c r="U52" i="757"/>
  <c r="V52" i="757" s="1"/>
  <c r="AF52" i="757" s="1"/>
  <c r="N52" i="757"/>
  <c r="AT51" i="757"/>
  <c r="AL51" i="757"/>
  <c r="AB51" i="757"/>
  <c r="AC51" i="757" s="1"/>
  <c r="V51" i="757"/>
  <c r="AF51" i="757" s="1"/>
  <c r="AI51" i="757" s="1"/>
  <c r="AM51" i="757" s="1"/>
  <c r="U51" i="757"/>
  <c r="N51" i="757"/>
  <c r="AT50" i="757"/>
  <c r="AL50" i="757"/>
  <c r="AB50" i="757"/>
  <c r="AC50" i="757" s="1"/>
  <c r="V50" i="757"/>
  <c r="AF50" i="757" s="1"/>
  <c r="U50" i="757"/>
  <c r="N50" i="757"/>
  <c r="AT49" i="757"/>
  <c r="AL49" i="757"/>
  <c r="V49" i="757"/>
  <c r="U49" i="757"/>
  <c r="N49" i="757"/>
  <c r="AT48" i="757"/>
  <c r="AL48" i="757"/>
  <c r="AB48" i="757"/>
  <c r="AC48" i="757" s="1"/>
  <c r="U48" i="757"/>
  <c r="V48" i="757" s="1"/>
  <c r="N48" i="757"/>
  <c r="AT47" i="757"/>
  <c r="AL47" i="757"/>
  <c r="AC47" i="757"/>
  <c r="AB47" i="757"/>
  <c r="V47" i="757"/>
  <c r="AF47" i="757" s="1"/>
  <c r="U47" i="757"/>
  <c r="N47" i="757"/>
  <c r="AT46" i="757"/>
  <c r="AL46" i="757"/>
  <c r="AB46" i="757"/>
  <c r="AC46" i="757" s="1"/>
  <c r="U46" i="757"/>
  <c r="V46" i="757" s="1"/>
  <c r="AF46" i="757" s="1"/>
  <c r="N46" i="757"/>
  <c r="AT45" i="757"/>
  <c r="AL45" i="757"/>
  <c r="AF45" i="757"/>
  <c r="AH45" i="757" s="1"/>
  <c r="AC45" i="757"/>
  <c r="AB45" i="757"/>
  <c r="U45" i="757"/>
  <c r="V45" i="757" s="1"/>
  <c r="N45" i="757"/>
  <c r="AT44" i="757"/>
  <c r="AL44" i="757"/>
  <c r="U44" i="757"/>
  <c r="V44" i="757" s="1"/>
  <c r="N44" i="757"/>
  <c r="AT43" i="757"/>
  <c r="AL43" i="757"/>
  <c r="AB43" i="757"/>
  <c r="AC43" i="757" s="1"/>
  <c r="U43" i="757"/>
  <c r="V43" i="757" s="1"/>
  <c r="AF43" i="757" s="1"/>
  <c r="N43" i="757"/>
  <c r="AT42" i="757"/>
  <c r="AL42" i="757"/>
  <c r="U42" i="757"/>
  <c r="V42" i="757" s="1"/>
  <c r="N42" i="757"/>
  <c r="AT41" i="757"/>
  <c r="AL41" i="757"/>
  <c r="AB41" i="757"/>
  <c r="AC41" i="757" s="1"/>
  <c r="U41" i="757"/>
  <c r="V41" i="757" s="1"/>
  <c r="AF41" i="757" s="1"/>
  <c r="N41" i="757"/>
  <c r="AT40" i="757"/>
  <c r="AL40" i="757"/>
  <c r="AB40" i="757"/>
  <c r="AC40" i="757" s="1"/>
  <c r="U40" i="757"/>
  <c r="V40" i="757" s="1"/>
  <c r="AF40" i="757" s="1"/>
  <c r="N40" i="757"/>
  <c r="AT39" i="757"/>
  <c r="AL39" i="757"/>
  <c r="AB39" i="757"/>
  <c r="AC39" i="757" s="1"/>
  <c r="AF39" i="757" s="1"/>
  <c r="V39" i="757"/>
  <c r="U39" i="757"/>
  <c r="N39" i="757"/>
  <c r="AT38" i="757"/>
  <c r="AL38" i="757"/>
  <c r="AB38" i="757"/>
  <c r="AC38" i="757" s="1"/>
  <c r="V38" i="757"/>
  <c r="U38" i="757"/>
  <c r="N38" i="757"/>
  <c r="AT37" i="757"/>
  <c r="AL37" i="757"/>
  <c r="U37" i="757"/>
  <c r="V37" i="757" s="1"/>
  <c r="N37" i="757"/>
  <c r="AT36" i="757"/>
  <c r="AL36" i="757"/>
  <c r="AB36" i="757"/>
  <c r="AC36" i="757" s="1"/>
  <c r="U36" i="757"/>
  <c r="V36" i="757" s="1"/>
  <c r="AF36" i="757" s="1"/>
  <c r="N36" i="757"/>
  <c r="AT35" i="757"/>
  <c r="AL35" i="757"/>
  <c r="AC35" i="757"/>
  <c r="AB35" i="757"/>
  <c r="V35" i="757"/>
  <c r="U35" i="757"/>
  <c r="N35" i="757"/>
  <c r="AT34" i="757"/>
  <c r="AL34" i="757"/>
  <c r="AB34" i="757"/>
  <c r="AC34" i="757" s="1"/>
  <c r="U34" i="757"/>
  <c r="V34" i="757" s="1"/>
  <c r="AF34" i="757" s="1"/>
  <c r="N34" i="757"/>
  <c r="AT33" i="757"/>
  <c r="AL33" i="757"/>
  <c r="U33" i="757"/>
  <c r="V33" i="757" s="1"/>
  <c r="N33" i="757"/>
  <c r="AT32" i="757"/>
  <c r="AL32" i="757"/>
  <c r="AB32" i="757"/>
  <c r="AC32" i="757" s="1"/>
  <c r="U32" i="757"/>
  <c r="V32" i="757" s="1"/>
  <c r="N32" i="757"/>
  <c r="AT31" i="757"/>
  <c r="AL31" i="757"/>
  <c r="AB31" i="757"/>
  <c r="AC31" i="757" s="1"/>
  <c r="V31" i="757"/>
  <c r="U31" i="757"/>
  <c r="N31" i="757"/>
  <c r="AT30" i="757"/>
  <c r="AL30" i="757"/>
  <c r="U30" i="757"/>
  <c r="V30" i="757" s="1"/>
  <c r="N30" i="757"/>
  <c r="AT29" i="757"/>
  <c r="AL29" i="757"/>
  <c r="AB29" i="757"/>
  <c r="AC29" i="757" s="1"/>
  <c r="AF29" i="757" s="1"/>
  <c r="U29" i="757"/>
  <c r="V29" i="757" s="1"/>
  <c r="N29" i="757"/>
  <c r="AT28" i="757"/>
  <c r="AL28" i="757"/>
  <c r="U28" i="757"/>
  <c r="V28" i="757" s="1"/>
  <c r="N28" i="757"/>
  <c r="AT27" i="757"/>
  <c r="AL27" i="757"/>
  <c r="AB27" i="757"/>
  <c r="AC27" i="757" s="1"/>
  <c r="U27" i="757"/>
  <c r="V27" i="757" s="1"/>
  <c r="AF27" i="757" s="1"/>
  <c r="N27" i="757"/>
  <c r="AT26" i="757"/>
  <c r="AL26" i="757"/>
  <c r="AB26" i="757"/>
  <c r="AC26" i="757" s="1"/>
  <c r="U26" i="757"/>
  <c r="V26" i="757" s="1"/>
  <c r="AF26" i="757" s="1"/>
  <c r="N26" i="757"/>
  <c r="AT25" i="757"/>
  <c r="AL25" i="757"/>
  <c r="U25" i="757"/>
  <c r="V25" i="757" s="1"/>
  <c r="N25" i="757"/>
  <c r="AT24" i="757"/>
  <c r="AL24" i="757"/>
  <c r="AB24" i="757"/>
  <c r="AC24" i="757" s="1"/>
  <c r="U24" i="757"/>
  <c r="V24" i="757" s="1"/>
  <c r="AF24" i="757" s="1"/>
  <c r="N24" i="757"/>
  <c r="AT23" i="757"/>
  <c r="AL23" i="757"/>
  <c r="U23" i="757"/>
  <c r="V23" i="757" s="1"/>
  <c r="N23" i="757"/>
  <c r="AT22" i="757"/>
  <c r="AL22" i="757"/>
  <c r="AB22" i="757"/>
  <c r="AC22" i="757" s="1"/>
  <c r="U22" i="757"/>
  <c r="V22" i="757" s="1"/>
  <c r="AF22" i="757" s="1"/>
  <c r="N22" i="757"/>
  <c r="AT21" i="757"/>
  <c r="AL21" i="757"/>
  <c r="U21" i="757"/>
  <c r="V21" i="757" s="1"/>
  <c r="N21" i="757"/>
  <c r="AT20" i="757"/>
  <c r="AL20" i="757"/>
  <c r="AB20" i="757"/>
  <c r="AC20" i="757" s="1"/>
  <c r="U20" i="757"/>
  <c r="V20" i="757" s="1"/>
  <c r="AF20" i="757" s="1"/>
  <c r="N20" i="757"/>
  <c r="AT19" i="757"/>
  <c r="AL19" i="757"/>
  <c r="V19" i="757"/>
  <c r="U19" i="757"/>
  <c r="N19" i="757"/>
  <c r="AT18" i="757"/>
  <c r="AL18" i="757"/>
  <c r="AB18" i="757"/>
  <c r="AC18" i="757" s="1"/>
  <c r="U18" i="757"/>
  <c r="V18" i="757" s="1"/>
  <c r="AF18" i="757" s="1"/>
  <c r="N18" i="757"/>
  <c r="AT17" i="757"/>
  <c r="AL17" i="757"/>
  <c r="U17" i="757"/>
  <c r="V17" i="757" s="1"/>
  <c r="N17" i="757"/>
  <c r="AT16" i="757"/>
  <c r="AL16" i="757"/>
  <c r="U16" i="757"/>
  <c r="V16" i="757" s="1"/>
  <c r="N16" i="757"/>
  <c r="AT15" i="757"/>
  <c r="AL15" i="757"/>
  <c r="V15" i="757"/>
  <c r="U15" i="757"/>
  <c r="N15" i="757"/>
  <c r="AT14" i="757"/>
  <c r="AL14" i="757"/>
  <c r="U14" i="757"/>
  <c r="V14" i="757" s="1"/>
  <c r="N14" i="757"/>
  <c r="AT13" i="757"/>
  <c r="AL13" i="757"/>
  <c r="V13" i="757"/>
  <c r="U13" i="757"/>
  <c r="N13" i="757"/>
  <c r="AT12" i="757"/>
  <c r="AL12" i="757"/>
  <c r="AB12" i="757"/>
  <c r="AC12" i="757" s="1"/>
  <c r="AF12" i="757" s="1"/>
  <c r="V12" i="757"/>
  <c r="U12" i="757"/>
  <c r="N12" i="757"/>
  <c r="AT11" i="757"/>
  <c r="AL11" i="757"/>
  <c r="V11" i="757"/>
  <c r="U11" i="757"/>
  <c r="N11" i="757"/>
  <c r="AT10" i="757"/>
  <c r="AL10" i="757"/>
  <c r="AD10" i="757"/>
  <c r="AF10" i="757" s="1"/>
  <c r="AC10" i="757"/>
  <c r="AB10" i="757"/>
  <c r="V10" i="757"/>
  <c r="U10" i="757"/>
  <c r="N10" i="757"/>
  <c r="AT9" i="757"/>
  <c r="AL9" i="757"/>
  <c r="AD9" i="757"/>
  <c r="AB9" i="757"/>
  <c r="AC9" i="757" s="1"/>
  <c r="U9" i="757"/>
  <c r="V9" i="757" s="1"/>
  <c r="AF9" i="757" s="1"/>
  <c r="N9" i="757"/>
  <c r="AT8" i="757"/>
  <c r="AL8" i="757"/>
  <c r="AB8" i="757"/>
  <c r="AC8" i="757" s="1"/>
  <c r="U8" i="757"/>
  <c r="V8" i="757" s="1"/>
  <c r="AF8" i="757" s="1"/>
  <c r="N8" i="757"/>
  <c r="AT7" i="757"/>
  <c r="AL7" i="757"/>
  <c r="AB7" i="757"/>
  <c r="AC7" i="757" s="1"/>
  <c r="U7" i="757"/>
  <c r="V7" i="757" s="1"/>
  <c r="N7" i="757"/>
  <c r="AT6" i="757"/>
  <c r="AL6" i="757"/>
  <c r="U6" i="757"/>
  <c r="V6" i="757" s="1"/>
  <c r="N6" i="757"/>
  <c r="AT5" i="757"/>
  <c r="AL5" i="757"/>
  <c r="U5" i="757"/>
  <c r="V5" i="757" s="1"/>
  <c r="N5" i="757"/>
  <c r="I2" i="757"/>
  <c r="K1" i="757"/>
  <c r="AI72" i="757" l="1"/>
  <c r="AM72" i="757" s="1"/>
  <c r="AH72" i="757"/>
  <c r="AI52" i="757"/>
  <c r="AM52" i="757" s="1"/>
  <c r="AH52" i="757"/>
  <c r="AI22" i="757"/>
  <c r="AM22" i="757" s="1"/>
  <c r="AH22" i="757"/>
  <c r="AI98" i="757"/>
  <c r="AM98" i="757" s="1"/>
  <c r="AH98" i="757"/>
  <c r="AH94" i="757"/>
  <c r="AI94" i="757"/>
  <c r="AM94" i="757" s="1"/>
  <c r="AI86" i="757"/>
  <c r="AM86" i="757" s="1"/>
  <c r="AH86" i="757"/>
  <c r="AI74" i="757"/>
  <c r="AM74" i="757" s="1"/>
  <c r="AH74" i="757"/>
  <c r="AI96" i="757"/>
  <c r="AM96" i="757" s="1"/>
  <c r="AH96" i="757"/>
  <c r="AF54" i="757"/>
  <c r="AI47" i="757"/>
  <c r="AM47" i="757" s="1"/>
  <c r="AH47" i="757"/>
  <c r="AI8" i="757"/>
  <c r="AM8" i="757" s="1"/>
  <c r="AH8" i="757"/>
  <c r="AH40" i="757"/>
  <c r="AI40" i="757"/>
  <c r="AM40" i="757" s="1"/>
  <c r="AH20" i="757"/>
  <c r="AI20" i="757"/>
  <c r="AM20" i="757" s="1"/>
  <c r="AI114" i="757"/>
  <c r="AM114" i="757" s="1"/>
  <c r="AH114" i="757"/>
  <c r="AI66" i="757"/>
  <c r="AM66" i="757" s="1"/>
  <c r="AH66" i="757"/>
  <c r="AH10" i="757"/>
  <c r="AI10" i="757"/>
  <c r="AM10" i="757" s="1"/>
  <c r="AH64" i="757"/>
  <c r="AI64" i="757"/>
  <c r="AM64" i="757" s="1"/>
  <c r="AH24" i="757"/>
  <c r="AI24" i="757"/>
  <c r="AM24" i="757" s="1"/>
  <c r="AI12" i="757"/>
  <c r="AM12" i="757" s="1"/>
  <c r="AH12" i="757"/>
  <c r="AI26" i="757"/>
  <c r="AM26" i="757" s="1"/>
  <c r="AH26" i="757"/>
  <c r="AI128" i="757"/>
  <c r="AM128" i="757" s="1"/>
  <c r="AH128" i="757"/>
  <c r="AI18" i="757"/>
  <c r="AM18" i="757" s="1"/>
  <c r="AH18" i="757"/>
  <c r="AI76" i="757"/>
  <c r="AM76" i="757" s="1"/>
  <c r="AH76" i="757"/>
  <c r="AH116" i="757"/>
  <c r="AI116" i="757"/>
  <c r="AM116" i="757" s="1"/>
  <c r="AI69" i="757"/>
  <c r="AM69" i="757" s="1"/>
  <c r="AH69" i="757"/>
  <c r="AI29" i="757"/>
  <c r="AM29" i="757" s="1"/>
  <c r="AH29" i="757"/>
  <c r="AF122" i="757"/>
  <c r="AF42" i="757"/>
  <c r="AI106" i="757"/>
  <c r="AM106" i="757" s="1"/>
  <c r="AH106" i="757"/>
  <c r="AF68" i="757"/>
  <c r="AF102" i="757"/>
  <c r="AH92" i="757"/>
  <c r="AI92" i="757"/>
  <c r="AM92" i="757" s="1"/>
  <c r="AI39" i="757"/>
  <c r="AM39" i="757" s="1"/>
  <c r="AH39" i="757"/>
  <c r="AI27" i="757"/>
  <c r="AM27" i="757" s="1"/>
  <c r="AH27" i="757"/>
  <c r="AF104" i="757"/>
  <c r="AF118" i="757"/>
  <c r="AF132" i="757"/>
  <c r="AI139" i="757"/>
  <c r="AM139" i="757" s="1"/>
  <c r="AH139" i="757"/>
  <c r="AF101" i="757"/>
  <c r="AF58" i="757"/>
  <c r="AF78" i="757"/>
  <c r="AI45" i="757"/>
  <c r="AM45" i="757" s="1"/>
  <c r="AF137" i="757"/>
  <c r="AF17" i="757"/>
  <c r="AI9" i="757"/>
  <c r="AM9" i="757" s="1"/>
  <c r="AH9" i="757"/>
  <c r="AF31" i="757"/>
  <c r="AH60" i="757"/>
  <c r="AI60" i="757"/>
  <c r="AM60" i="757" s="1"/>
  <c r="AI112" i="757"/>
  <c r="AM112" i="757" s="1"/>
  <c r="AH112" i="757"/>
  <c r="AF7" i="757"/>
  <c r="AF25" i="757"/>
  <c r="AF84" i="757"/>
  <c r="AF124" i="757"/>
  <c r="AF30" i="757"/>
  <c r="AH46" i="757"/>
  <c r="AI46" i="757"/>
  <c r="AM46" i="757" s="1"/>
  <c r="AF82" i="757"/>
  <c r="AF62" i="757"/>
  <c r="AF93" i="757"/>
  <c r="AI43" i="757"/>
  <c r="AM43" i="757" s="1"/>
  <c r="AH43" i="757"/>
  <c r="AH50" i="757"/>
  <c r="AI50" i="757"/>
  <c r="AM50" i="757" s="1"/>
  <c r="AI126" i="757"/>
  <c r="AM126" i="757" s="1"/>
  <c r="AH126" i="757"/>
  <c r="AI41" i="757"/>
  <c r="AM41" i="757" s="1"/>
  <c r="AH41" i="757"/>
  <c r="AF136" i="757"/>
  <c r="AF16" i="757"/>
  <c r="AF32" i="757"/>
  <c r="AH36" i="757"/>
  <c r="AI36" i="757"/>
  <c r="AM36" i="757" s="1"/>
  <c r="AI34" i="757"/>
  <c r="AM34" i="757" s="1"/>
  <c r="AH34" i="757"/>
  <c r="AH67" i="757"/>
  <c r="AI67" i="757"/>
  <c r="AM67" i="757" s="1"/>
  <c r="AF38" i="757"/>
  <c r="AF120" i="757"/>
  <c r="AH131" i="757"/>
  <c r="AB137" i="757"/>
  <c r="AC137" i="757" s="1"/>
  <c r="AB117" i="757"/>
  <c r="AC117" i="757" s="1"/>
  <c r="AB97" i="757"/>
  <c r="AC97" i="757" s="1"/>
  <c r="AF97" i="757" s="1"/>
  <c r="AB77" i="757"/>
  <c r="AC77" i="757" s="1"/>
  <c r="AF77" i="757" s="1"/>
  <c r="AB57" i="757"/>
  <c r="AC57" i="757" s="1"/>
  <c r="AF57" i="757" s="1"/>
  <c r="AB37" i="757"/>
  <c r="AC37" i="757" s="1"/>
  <c r="AF37" i="757" s="1"/>
  <c r="AB17" i="757"/>
  <c r="AC17" i="757" s="1"/>
  <c r="AB133" i="757"/>
  <c r="AC133" i="757" s="1"/>
  <c r="AF133" i="757" s="1"/>
  <c r="AB113" i="757"/>
  <c r="AC113" i="757" s="1"/>
  <c r="AB93" i="757"/>
  <c r="AC93" i="757" s="1"/>
  <c r="AB73" i="757"/>
  <c r="AC73" i="757" s="1"/>
  <c r="AF73" i="757" s="1"/>
  <c r="AB53" i="757"/>
  <c r="AC53" i="757" s="1"/>
  <c r="AF53" i="757" s="1"/>
  <c r="AB33" i="757"/>
  <c r="AC33" i="757" s="1"/>
  <c r="AF33" i="757" s="1"/>
  <c r="AB13" i="757"/>
  <c r="AC13" i="757" s="1"/>
  <c r="AB6" i="757"/>
  <c r="AC6" i="757" s="1"/>
  <c r="AF6" i="757" s="1"/>
  <c r="AB122" i="757"/>
  <c r="AC122" i="757" s="1"/>
  <c r="AB102" i="757"/>
  <c r="AC102" i="757" s="1"/>
  <c r="AB82" i="757"/>
  <c r="AC82" i="757" s="1"/>
  <c r="AB62" i="757"/>
  <c r="AC62" i="757" s="1"/>
  <c r="AB42" i="757"/>
  <c r="AC42" i="757" s="1"/>
  <c r="AB129" i="757"/>
  <c r="AC129" i="757" s="1"/>
  <c r="AB130" i="757"/>
  <c r="AC130" i="757" s="1"/>
  <c r="AF130" i="757" s="1"/>
  <c r="AB91" i="757"/>
  <c r="AC91" i="757" s="1"/>
  <c r="AB89" i="757"/>
  <c r="AC89" i="757" s="1"/>
  <c r="AF89" i="757" s="1"/>
  <c r="AB87" i="757"/>
  <c r="AC87" i="757" s="1"/>
  <c r="AF87" i="757" s="1"/>
  <c r="AB65" i="757"/>
  <c r="AC65" i="757" s="1"/>
  <c r="AF65" i="757" s="1"/>
  <c r="AB63" i="757"/>
  <c r="AC63" i="757" s="1"/>
  <c r="AF63" i="757" s="1"/>
  <c r="AB61" i="757"/>
  <c r="AC61" i="757" s="1"/>
  <c r="AF61" i="757" s="1"/>
  <c r="AB59" i="757"/>
  <c r="AC59" i="757" s="1"/>
  <c r="AF59" i="757" s="1"/>
  <c r="AB55" i="757"/>
  <c r="AC55" i="757" s="1"/>
  <c r="AB25" i="757"/>
  <c r="AC25" i="757" s="1"/>
  <c r="AB23" i="757"/>
  <c r="AC23" i="757" s="1"/>
  <c r="AF23" i="757" s="1"/>
  <c r="AB21" i="757"/>
  <c r="AC21" i="757" s="1"/>
  <c r="AF21" i="757" s="1"/>
  <c r="AB19" i="757"/>
  <c r="AC19" i="757" s="1"/>
  <c r="AB11" i="757"/>
  <c r="AC11" i="757" s="1"/>
  <c r="AF11" i="757" s="1"/>
  <c r="AB136" i="757"/>
  <c r="AC136" i="757" s="1"/>
  <c r="AB132" i="757"/>
  <c r="AC132" i="757" s="1"/>
  <c r="AB111" i="757"/>
  <c r="AC111" i="757" s="1"/>
  <c r="AB109" i="757"/>
  <c r="AC109" i="757" s="1"/>
  <c r="AF109" i="757" s="1"/>
  <c r="AB107" i="757"/>
  <c r="AC107" i="757" s="1"/>
  <c r="AF107" i="757" s="1"/>
  <c r="AB85" i="757"/>
  <c r="AC85" i="757" s="1"/>
  <c r="AF85" i="757" s="1"/>
  <c r="AB83" i="757"/>
  <c r="AC83" i="757" s="1"/>
  <c r="AF83" i="757" s="1"/>
  <c r="AB81" i="757"/>
  <c r="AC81" i="757" s="1"/>
  <c r="AF81" i="757" s="1"/>
  <c r="AB79" i="757"/>
  <c r="AC79" i="757" s="1"/>
  <c r="AF79" i="757" s="1"/>
  <c r="AB75" i="757"/>
  <c r="AC75" i="757" s="1"/>
  <c r="AF75" i="757" s="1"/>
  <c r="AB140" i="757"/>
  <c r="AC140" i="757" s="1"/>
  <c r="AF140" i="757" s="1"/>
  <c r="AB15" i="757"/>
  <c r="AC15" i="757" s="1"/>
  <c r="AF15" i="757" s="1"/>
  <c r="AB119" i="757"/>
  <c r="AC119" i="757" s="1"/>
  <c r="AF119" i="757" s="1"/>
  <c r="AB138" i="757"/>
  <c r="AC138" i="757" s="1"/>
  <c r="AF138" i="757" s="1"/>
  <c r="AB134" i="757"/>
  <c r="AC134" i="757" s="1"/>
  <c r="AB105" i="757"/>
  <c r="AC105" i="757" s="1"/>
  <c r="AB103" i="757"/>
  <c r="AC103" i="757" s="1"/>
  <c r="AB101" i="757"/>
  <c r="AC101" i="757" s="1"/>
  <c r="AB99" i="757"/>
  <c r="AC99" i="757" s="1"/>
  <c r="AB95" i="757"/>
  <c r="AC95" i="757" s="1"/>
  <c r="AB115" i="757"/>
  <c r="AC115" i="757" s="1"/>
  <c r="AB123" i="757"/>
  <c r="AC123" i="757" s="1"/>
  <c r="AB121" i="757"/>
  <c r="AC121" i="757" s="1"/>
  <c r="AB127" i="757"/>
  <c r="AC127" i="757" s="1"/>
  <c r="AF127" i="757" s="1"/>
  <c r="AB125" i="757"/>
  <c r="AC125" i="757" s="1"/>
  <c r="AF125" i="757" s="1"/>
  <c r="AB16" i="757"/>
  <c r="AC16" i="757" s="1"/>
  <c r="AB58" i="757"/>
  <c r="AC58" i="757" s="1"/>
  <c r="AB70" i="757"/>
  <c r="AC70" i="757" s="1"/>
  <c r="AF70" i="757" s="1"/>
  <c r="AF105" i="757"/>
  <c r="AB110" i="757"/>
  <c r="AC110" i="757" s="1"/>
  <c r="AF110" i="757" s="1"/>
  <c r="AF99" i="757"/>
  <c r="AF48" i="757"/>
  <c r="AF129" i="757"/>
  <c r="AB124" i="757"/>
  <c r="AC124" i="757" s="1"/>
  <c r="AB14" i="757"/>
  <c r="AC14" i="757" s="1"/>
  <c r="AF14" i="757" s="1"/>
  <c r="AH51" i="757"/>
  <c r="AB90" i="757"/>
  <c r="AC90" i="757" s="1"/>
  <c r="AF90" i="757" s="1"/>
  <c r="AB118" i="757"/>
  <c r="AC118" i="757" s="1"/>
  <c r="AB30" i="757"/>
  <c r="AC30" i="757" s="1"/>
  <c r="AB44" i="757"/>
  <c r="AC44" i="757" s="1"/>
  <c r="AF44" i="757" s="1"/>
  <c r="AB56" i="757"/>
  <c r="AC56" i="757" s="1"/>
  <c r="AF56" i="757" s="1"/>
  <c r="AB68" i="757"/>
  <c r="AC68" i="757" s="1"/>
  <c r="AB78" i="757"/>
  <c r="AC78" i="757" s="1"/>
  <c r="AB100" i="757"/>
  <c r="AC100" i="757" s="1"/>
  <c r="AF100" i="757" s="1"/>
  <c r="AB108" i="757"/>
  <c r="AC108" i="757" s="1"/>
  <c r="AF108" i="757" s="1"/>
  <c r="AF113" i="757"/>
  <c r="AF121" i="757"/>
  <c r="AF117" i="757"/>
  <c r="AF13" i="757"/>
  <c r="AF123" i="757"/>
  <c r="AB28" i="757"/>
  <c r="AC28" i="757" s="1"/>
  <c r="AF28" i="757" s="1"/>
  <c r="AB49" i="757"/>
  <c r="AC49" i="757" s="1"/>
  <c r="AF49" i="757" s="1"/>
  <c r="AB54" i="757"/>
  <c r="AC54" i="757" s="1"/>
  <c r="AF103" i="757"/>
  <c r="AF134" i="757"/>
  <c r="AF80" i="757"/>
  <c r="AB5" i="757"/>
  <c r="AC5" i="757" s="1"/>
  <c r="AF5" i="757" s="1"/>
  <c r="AF19" i="757"/>
  <c r="AF71" i="757"/>
  <c r="AB88" i="757"/>
  <c r="AC88" i="757" s="1"/>
  <c r="AF88" i="757" s="1"/>
  <c r="AF135" i="757"/>
  <c r="AF95" i="757"/>
  <c r="AF111" i="757"/>
  <c r="AF91" i="757"/>
  <c r="AF115" i="757"/>
  <c r="AF55" i="757"/>
  <c r="AF35" i="757"/>
  <c r="AI110" i="757" l="1"/>
  <c r="AM110" i="757" s="1"/>
  <c r="AH110" i="757"/>
  <c r="AI108" i="757"/>
  <c r="AM108" i="757" s="1"/>
  <c r="AH108" i="757"/>
  <c r="AH100" i="757"/>
  <c r="AI100" i="757"/>
  <c r="AM100" i="757" s="1"/>
  <c r="AI63" i="757"/>
  <c r="AM63" i="757" s="1"/>
  <c r="AH63" i="757"/>
  <c r="AH140" i="757"/>
  <c r="AI140" i="757"/>
  <c r="AM140" i="757" s="1"/>
  <c r="AI75" i="757"/>
  <c r="AM75" i="757" s="1"/>
  <c r="AH75" i="757"/>
  <c r="AI70" i="757"/>
  <c r="AM70" i="757" s="1"/>
  <c r="AH70" i="757"/>
  <c r="AH83" i="757"/>
  <c r="AI83" i="757"/>
  <c r="AM83" i="757" s="1"/>
  <c r="AI125" i="757"/>
  <c r="AM125" i="757" s="1"/>
  <c r="AH125" i="757"/>
  <c r="AH44" i="757"/>
  <c r="AI44" i="757"/>
  <c r="AM44" i="757" s="1"/>
  <c r="AI73" i="757"/>
  <c r="AM73" i="757" s="1"/>
  <c r="AH73" i="757"/>
  <c r="AI37" i="757"/>
  <c r="AM37" i="757" s="1"/>
  <c r="AH37" i="757"/>
  <c r="AH97" i="757"/>
  <c r="AI97" i="757"/>
  <c r="AM97" i="757" s="1"/>
  <c r="AI90" i="757"/>
  <c r="AM90" i="757" s="1"/>
  <c r="AH90" i="757"/>
  <c r="AH14" i="757"/>
  <c r="AI14" i="757"/>
  <c r="AM14" i="757" s="1"/>
  <c r="AI107" i="757"/>
  <c r="AM107" i="757" s="1"/>
  <c r="AH107" i="757"/>
  <c r="AI138" i="757"/>
  <c r="AM138" i="757" s="1"/>
  <c r="AH138" i="757"/>
  <c r="AI15" i="757"/>
  <c r="AM15" i="757" s="1"/>
  <c r="AH15" i="757"/>
  <c r="AI77" i="757"/>
  <c r="AM77" i="757" s="1"/>
  <c r="AH77" i="757"/>
  <c r="AI127" i="757"/>
  <c r="AM127" i="757" s="1"/>
  <c r="AH127" i="757"/>
  <c r="AI56" i="757"/>
  <c r="AM56" i="757" s="1"/>
  <c r="AH56" i="757"/>
  <c r="AI11" i="757"/>
  <c r="AM11" i="757" s="1"/>
  <c r="AH11" i="757"/>
  <c r="AI21" i="757"/>
  <c r="AM21" i="757" s="1"/>
  <c r="AH21" i="757"/>
  <c r="AI119" i="757"/>
  <c r="AM119" i="757" s="1"/>
  <c r="AH119" i="757"/>
  <c r="AI133" i="757"/>
  <c r="AM133" i="757" s="1"/>
  <c r="AH133" i="757"/>
  <c r="AI123" i="757"/>
  <c r="AM123" i="757" s="1"/>
  <c r="AH123" i="757"/>
  <c r="AI17" i="757"/>
  <c r="AM17" i="757" s="1"/>
  <c r="AH17" i="757"/>
  <c r="AI13" i="757"/>
  <c r="AM13" i="757" s="1"/>
  <c r="AH13" i="757"/>
  <c r="AI68" i="757"/>
  <c r="AM68" i="757" s="1"/>
  <c r="AH68" i="757"/>
  <c r="AH99" i="757"/>
  <c r="AI99" i="757"/>
  <c r="AM99" i="757" s="1"/>
  <c r="AI78" i="757"/>
  <c r="AM78" i="757" s="1"/>
  <c r="AH78" i="757"/>
  <c r="AI105" i="757"/>
  <c r="AM105" i="757" s="1"/>
  <c r="AH105" i="757"/>
  <c r="AI58" i="757"/>
  <c r="AM58" i="757" s="1"/>
  <c r="AH58" i="757"/>
  <c r="AH111" i="757"/>
  <c r="AI111" i="757"/>
  <c r="AM111" i="757" s="1"/>
  <c r="AH130" i="757"/>
  <c r="AI130" i="757"/>
  <c r="AM130" i="757" s="1"/>
  <c r="AH95" i="757"/>
  <c r="AI95" i="757"/>
  <c r="AM95" i="757" s="1"/>
  <c r="AH84" i="757"/>
  <c r="AI84" i="757"/>
  <c r="AM84" i="757" s="1"/>
  <c r="AI71" i="757"/>
  <c r="AM71" i="757" s="1"/>
  <c r="AH71" i="757"/>
  <c r="AI38" i="757"/>
  <c r="AM38" i="757" s="1"/>
  <c r="AH38" i="757"/>
  <c r="AH104" i="757"/>
  <c r="AI104" i="757"/>
  <c r="AM104" i="757" s="1"/>
  <c r="AH80" i="757"/>
  <c r="AI80" i="757"/>
  <c r="AM80" i="757" s="1"/>
  <c r="AI129" i="757"/>
  <c r="AM129" i="757" s="1"/>
  <c r="AH129" i="757"/>
  <c r="AI54" i="757"/>
  <c r="AM54" i="757" s="1"/>
  <c r="AH54" i="757"/>
  <c r="AI117" i="757"/>
  <c r="AM117" i="757" s="1"/>
  <c r="AH117" i="757"/>
  <c r="AI87" i="757"/>
  <c r="AM87" i="757" s="1"/>
  <c r="AH87" i="757"/>
  <c r="AI122" i="757"/>
  <c r="AM122" i="757" s="1"/>
  <c r="AH122" i="757"/>
  <c r="AI109" i="757"/>
  <c r="AM109" i="757" s="1"/>
  <c r="AH109" i="757"/>
  <c r="AI19" i="757"/>
  <c r="AM19" i="757" s="1"/>
  <c r="AH19" i="757"/>
  <c r="AI31" i="757"/>
  <c r="AM31" i="757" s="1"/>
  <c r="AH31" i="757"/>
  <c r="AI23" i="757"/>
  <c r="AM23" i="757" s="1"/>
  <c r="AH23" i="757"/>
  <c r="AI53" i="757"/>
  <c r="AM53" i="757" s="1"/>
  <c r="AH53" i="757"/>
  <c r="AI55" i="757"/>
  <c r="AM55" i="757" s="1"/>
  <c r="AH55" i="757"/>
  <c r="AI137" i="757"/>
  <c r="AM137" i="757" s="1"/>
  <c r="AH137" i="757"/>
  <c r="AH65" i="757"/>
  <c r="AI65" i="757"/>
  <c r="AM65" i="757" s="1"/>
  <c r="AI121" i="757"/>
  <c r="AM121" i="757" s="1"/>
  <c r="AH121" i="757"/>
  <c r="AI57" i="757"/>
  <c r="AM57" i="757" s="1"/>
  <c r="AH57" i="757"/>
  <c r="AH32" i="757"/>
  <c r="AI32" i="757"/>
  <c r="AM32" i="757" s="1"/>
  <c r="AI89" i="757"/>
  <c r="AM89" i="757" s="1"/>
  <c r="AH89" i="757"/>
  <c r="AI42" i="757"/>
  <c r="AM42" i="757" s="1"/>
  <c r="AH42" i="757"/>
  <c r="AI81" i="757"/>
  <c r="AM81" i="757" s="1"/>
  <c r="AH81" i="757"/>
  <c r="AH124" i="757"/>
  <c r="AI124" i="757"/>
  <c r="AM124" i="757" s="1"/>
  <c r="AI85" i="757"/>
  <c r="AM85" i="757" s="1"/>
  <c r="AH85" i="757"/>
  <c r="AI49" i="757"/>
  <c r="AM49" i="757" s="1"/>
  <c r="AH49" i="757"/>
  <c r="AH61" i="757"/>
  <c r="AI61" i="757"/>
  <c r="AM61" i="757" s="1"/>
  <c r="AI102" i="757"/>
  <c r="AM102" i="757" s="1"/>
  <c r="AH102" i="757"/>
  <c r="AH48" i="757"/>
  <c r="AI48" i="757"/>
  <c r="AM48" i="757" s="1"/>
  <c r="AI62" i="757"/>
  <c r="AM62" i="757" s="1"/>
  <c r="AH62" i="757"/>
  <c r="AI115" i="757"/>
  <c r="AM115" i="757" s="1"/>
  <c r="AH115" i="757"/>
  <c r="AI82" i="757"/>
  <c r="AM82" i="757" s="1"/>
  <c r="AH82" i="757"/>
  <c r="AI91" i="757"/>
  <c r="AM91" i="757" s="1"/>
  <c r="AH91" i="757"/>
  <c r="AI113" i="757"/>
  <c r="AM113" i="757" s="1"/>
  <c r="AH113" i="757"/>
  <c r="AH30" i="757"/>
  <c r="AI30" i="757"/>
  <c r="AM30" i="757" s="1"/>
  <c r="AH101" i="757"/>
  <c r="AI101" i="757"/>
  <c r="AM101" i="757" s="1"/>
  <c r="AI135" i="757"/>
  <c r="AM135" i="757" s="1"/>
  <c r="AH135" i="757"/>
  <c r="AI25" i="757"/>
  <c r="AM25" i="757" s="1"/>
  <c r="AH25" i="757"/>
  <c r="AI88" i="757"/>
  <c r="AM88" i="757" s="1"/>
  <c r="AH88" i="757"/>
  <c r="AH7" i="757"/>
  <c r="AI7" i="757"/>
  <c r="AM7" i="757" s="1"/>
  <c r="AI118" i="757"/>
  <c r="AM118" i="757" s="1"/>
  <c r="AH118" i="757"/>
  <c r="AH103" i="757"/>
  <c r="AI103" i="757"/>
  <c r="AM103" i="757" s="1"/>
  <c r="AI28" i="757"/>
  <c r="AM28" i="757" s="1"/>
  <c r="AH28" i="757"/>
  <c r="AH35" i="757"/>
  <c r="AI35" i="757"/>
  <c r="AM35" i="757" s="1"/>
  <c r="AI93" i="757"/>
  <c r="AM93" i="757" s="1"/>
  <c r="AH93" i="757"/>
  <c r="AI5" i="757"/>
  <c r="AM5" i="757" s="1"/>
  <c r="AH5" i="757"/>
  <c r="AI79" i="757"/>
  <c r="AM79" i="757" s="1"/>
  <c r="AH79" i="757"/>
  <c r="AH16" i="757"/>
  <c r="AI16" i="757"/>
  <c r="AM16" i="757" s="1"/>
  <c r="AH136" i="757"/>
  <c r="AI136" i="757"/>
  <c r="AM136" i="757" s="1"/>
  <c r="AH6" i="757"/>
  <c r="AI6" i="757"/>
  <c r="AM6" i="757" s="1"/>
  <c r="AI132" i="757"/>
  <c r="AM132" i="757" s="1"/>
  <c r="AH132" i="757"/>
  <c r="AH120" i="757"/>
  <c r="AI120" i="757"/>
  <c r="AM120" i="757" s="1"/>
  <c r="AI134" i="757"/>
  <c r="AM134" i="757" s="1"/>
  <c r="AH134" i="757"/>
  <c r="AI33" i="757"/>
  <c r="AM33" i="757" s="1"/>
  <c r="AH33" i="757"/>
  <c r="AI59" i="757"/>
  <c r="AM59" i="757" s="1"/>
  <c r="AH59" i="757"/>
  <c r="AD7" i="756" l="1"/>
  <c r="AT139" i="756"/>
  <c r="AL139" i="756"/>
  <c r="U139" i="756"/>
  <c r="V139" i="756" s="1"/>
  <c r="N139" i="756"/>
  <c r="AT138" i="756"/>
  <c r="AL138" i="756"/>
  <c r="U138" i="756"/>
  <c r="V138" i="756" s="1"/>
  <c r="N138" i="756"/>
  <c r="AT137" i="756"/>
  <c r="AL137" i="756"/>
  <c r="U137" i="756"/>
  <c r="V137" i="756" s="1"/>
  <c r="N137" i="756"/>
  <c r="AT136" i="756"/>
  <c r="AL136" i="756"/>
  <c r="U136" i="756"/>
  <c r="V136" i="756" s="1"/>
  <c r="N136" i="756"/>
  <c r="AT135" i="756"/>
  <c r="AL135" i="756"/>
  <c r="U135" i="756"/>
  <c r="V135" i="756" s="1"/>
  <c r="N135" i="756"/>
  <c r="AT134" i="756"/>
  <c r="AL134" i="756"/>
  <c r="U134" i="756"/>
  <c r="V134" i="756" s="1"/>
  <c r="N134" i="756"/>
  <c r="AT133" i="756"/>
  <c r="AL133" i="756"/>
  <c r="U133" i="756"/>
  <c r="V133" i="756" s="1"/>
  <c r="N133" i="756"/>
  <c r="AT132" i="756"/>
  <c r="AL132" i="756"/>
  <c r="U132" i="756"/>
  <c r="V132" i="756" s="1"/>
  <c r="N132" i="756"/>
  <c r="AT131" i="756"/>
  <c r="AL131" i="756"/>
  <c r="U131" i="756"/>
  <c r="V131" i="756" s="1"/>
  <c r="N131" i="756"/>
  <c r="AT130" i="756"/>
  <c r="AL130" i="756"/>
  <c r="U130" i="756"/>
  <c r="V130" i="756" s="1"/>
  <c r="N130" i="756"/>
  <c r="AT129" i="756"/>
  <c r="AL129" i="756"/>
  <c r="U129" i="756"/>
  <c r="V129" i="756" s="1"/>
  <c r="N129" i="756"/>
  <c r="AT128" i="756"/>
  <c r="AL128" i="756"/>
  <c r="U128" i="756"/>
  <c r="V128" i="756" s="1"/>
  <c r="N128" i="756"/>
  <c r="AT127" i="756"/>
  <c r="AL127" i="756"/>
  <c r="U127" i="756"/>
  <c r="V127" i="756" s="1"/>
  <c r="N127" i="756"/>
  <c r="AT126" i="756"/>
  <c r="AL126" i="756"/>
  <c r="U126" i="756"/>
  <c r="V126" i="756" s="1"/>
  <c r="N126" i="756"/>
  <c r="AT125" i="756"/>
  <c r="AL125" i="756"/>
  <c r="U125" i="756"/>
  <c r="V125" i="756" s="1"/>
  <c r="N125" i="756"/>
  <c r="AT124" i="756"/>
  <c r="AL124" i="756"/>
  <c r="U124" i="756"/>
  <c r="V124" i="756" s="1"/>
  <c r="N124" i="756"/>
  <c r="AT123" i="756"/>
  <c r="AL123" i="756"/>
  <c r="U123" i="756"/>
  <c r="V123" i="756" s="1"/>
  <c r="N123" i="756"/>
  <c r="AT122" i="756"/>
  <c r="AL122" i="756"/>
  <c r="U122" i="756"/>
  <c r="V122" i="756" s="1"/>
  <c r="N122" i="756"/>
  <c r="AT121" i="756"/>
  <c r="AL121" i="756"/>
  <c r="U121" i="756"/>
  <c r="V121" i="756" s="1"/>
  <c r="N121" i="756"/>
  <c r="AT120" i="756"/>
  <c r="AL120" i="756"/>
  <c r="U120" i="756"/>
  <c r="V120" i="756" s="1"/>
  <c r="N120" i="756"/>
  <c r="AT119" i="756"/>
  <c r="AL119" i="756"/>
  <c r="U119" i="756"/>
  <c r="V119" i="756" s="1"/>
  <c r="N119" i="756"/>
  <c r="AT118" i="756"/>
  <c r="AL118" i="756"/>
  <c r="U118" i="756"/>
  <c r="V118" i="756" s="1"/>
  <c r="N118" i="756"/>
  <c r="AT117" i="756"/>
  <c r="AL117" i="756"/>
  <c r="U117" i="756"/>
  <c r="V117" i="756" s="1"/>
  <c r="N117" i="756"/>
  <c r="AT116" i="756"/>
  <c r="AL116" i="756"/>
  <c r="U116" i="756"/>
  <c r="V116" i="756" s="1"/>
  <c r="N116" i="756"/>
  <c r="AT115" i="756"/>
  <c r="AL115" i="756"/>
  <c r="U115" i="756"/>
  <c r="V115" i="756" s="1"/>
  <c r="N115" i="756"/>
  <c r="AT114" i="756"/>
  <c r="AL114" i="756"/>
  <c r="U114" i="756"/>
  <c r="V114" i="756" s="1"/>
  <c r="N114" i="756"/>
  <c r="AT113" i="756"/>
  <c r="AL113" i="756"/>
  <c r="U113" i="756"/>
  <c r="V113" i="756" s="1"/>
  <c r="N113" i="756"/>
  <c r="AT112" i="756"/>
  <c r="AL112" i="756"/>
  <c r="U112" i="756"/>
  <c r="V112" i="756" s="1"/>
  <c r="N112" i="756"/>
  <c r="AT111" i="756"/>
  <c r="AL111" i="756"/>
  <c r="U111" i="756"/>
  <c r="V111" i="756" s="1"/>
  <c r="N111" i="756"/>
  <c r="AT110" i="756"/>
  <c r="AL110" i="756"/>
  <c r="U110" i="756"/>
  <c r="V110" i="756" s="1"/>
  <c r="N110" i="756"/>
  <c r="AT109" i="756"/>
  <c r="AL109" i="756"/>
  <c r="U109" i="756"/>
  <c r="V109" i="756" s="1"/>
  <c r="N109" i="756"/>
  <c r="AT108" i="756"/>
  <c r="AL108" i="756"/>
  <c r="U108" i="756"/>
  <c r="V108" i="756" s="1"/>
  <c r="N108" i="756"/>
  <c r="AT107" i="756"/>
  <c r="AL107" i="756"/>
  <c r="U107" i="756"/>
  <c r="V107" i="756" s="1"/>
  <c r="N107" i="756"/>
  <c r="AT106" i="756"/>
  <c r="AL106" i="756"/>
  <c r="U106" i="756"/>
  <c r="V106" i="756" s="1"/>
  <c r="N106" i="756"/>
  <c r="AT105" i="756"/>
  <c r="AL105" i="756"/>
  <c r="U105" i="756"/>
  <c r="V105" i="756" s="1"/>
  <c r="N105" i="756"/>
  <c r="AT104" i="756"/>
  <c r="AL104" i="756"/>
  <c r="U104" i="756"/>
  <c r="V104" i="756" s="1"/>
  <c r="N104" i="756"/>
  <c r="AT103" i="756"/>
  <c r="AL103" i="756"/>
  <c r="U103" i="756"/>
  <c r="V103" i="756" s="1"/>
  <c r="N103" i="756"/>
  <c r="AT102" i="756"/>
  <c r="AL102" i="756"/>
  <c r="U102" i="756"/>
  <c r="V102" i="756" s="1"/>
  <c r="N102" i="756"/>
  <c r="AT101" i="756"/>
  <c r="AL101" i="756"/>
  <c r="U101" i="756"/>
  <c r="V101" i="756" s="1"/>
  <c r="N101" i="756"/>
  <c r="AT100" i="756"/>
  <c r="AL100" i="756"/>
  <c r="U100" i="756"/>
  <c r="V100" i="756" s="1"/>
  <c r="N100" i="756"/>
  <c r="AT99" i="756"/>
  <c r="AL99" i="756"/>
  <c r="U99" i="756"/>
  <c r="V99" i="756" s="1"/>
  <c r="N99" i="756"/>
  <c r="AT98" i="756"/>
  <c r="AL98" i="756"/>
  <c r="U98" i="756"/>
  <c r="V98" i="756" s="1"/>
  <c r="N98" i="756"/>
  <c r="AT97" i="756"/>
  <c r="AL97" i="756"/>
  <c r="U97" i="756"/>
  <c r="V97" i="756" s="1"/>
  <c r="N97" i="756"/>
  <c r="AT96" i="756"/>
  <c r="AL96" i="756"/>
  <c r="U96" i="756"/>
  <c r="V96" i="756" s="1"/>
  <c r="N96" i="756"/>
  <c r="AT95" i="756"/>
  <c r="AL95" i="756"/>
  <c r="U95" i="756"/>
  <c r="V95" i="756" s="1"/>
  <c r="N95" i="756"/>
  <c r="AT94" i="756"/>
  <c r="AL94" i="756"/>
  <c r="U94" i="756"/>
  <c r="V94" i="756" s="1"/>
  <c r="N94" i="756"/>
  <c r="AT93" i="756"/>
  <c r="AL93" i="756"/>
  <c r="V93" i="756"/>
  <c r="U93" i="756"/>
  <c r="N93" i="756"/>
  <c r="AT92" i="756"/>
  <c r="AL92" i="756"/>
  <c r="U92" i="756"/>
  <c r="V92" i="756" s="1"/>
  <c r="N92" i="756"/>
  <c r="AT91" i="756"/>
  <c r="AL91" i="756"/>
  <c r="U91" i="756"/>
  <c r="V91" i="756" s="1"/>
  <c r="N91" i="756"/>
  <c r="AT90" i="756"/>
  <c r="AL90" i="756"/>
  <c r="U90" i="756"/>
  <c r="V90" i="756" s="1"/>
  <c r="N90" i="756"/>
  <c r="AT89" i="756"/>
  <c r="AL89" i="756"/>
  <c r="U89" i="756"/>
  <c r="V89" i="756" s="1"/>
  <c r="N89" i="756"/>
  <c r="AT88" i="756"/>
  <c r="AL88" i="756"/>
  <c r="U88" i="756"/>
  <c r="V88" i="756" s="1"/>
  <c r="N88" i="756"/>
  <c r="AT87" i="756"/>
  <c r="AL87" i="756"/>
  <c r="U87" i="756"/>
  <c r="V87" i="756" s="1"/>
  <c r="N87" i="756"/>
  <c r="AT86" i="756"/>
  <c r="AL86" i="756"/>
  <c r="U86" i="756"/>
  <c r="V86" i="756" s="1"/>
  <c r="N86" i="756"/>
  <c r="AT85" i="756"/>
  <c r="AL85" i="756"/>
  <c r="U85" i="756"/>
  <c r="V85" i="756" s="1"/>
  <c r="N85" i="756"/>
  <c r="AT84" i="756"/>
  <c r="AL84" i="756"/>
  <c r="U84" i="756"/>
  <c r="V84" i="756" s="1"/>
  <c r="N84" i="756"/>
  <c r="AT83" i="756"/>
  <c r="AL83" i="756"/>
  <c r="U83" i="756"/>
  <c r="V83" i="756" s="1"/>
  <c r="N83" i="756"/>
  <c r="AT82" i="756"/>
  <c r="AL82" i="756"/>
  <c r="U82" i="756"/>
  <c r="V82" i="756" s="1"/>
  <c r="N82" i="756"/>
  <c r="AT81" i="756"/>
  <c r="AL81" i="756"/>
  <c r="U81" i="756"/>
  <c r="V81" i="756" s="1"/>
  <c r="N81" i="756"/>
  <c r="AT80" i="756"/>
  <c r="AL80" i="756"/>
  <c r="U80" i="756"/>
  <c r="V80" i="756" s="1"/>
  <c r="N80" i="756"/>
  <c r="AT79" i="756"/>
  <c r="AL79" i="756"/>
  <c r="U79" i="756"/>
  <c r="V79" i="756" s="1"/>
  <c r="N79" i="756"/>
  <c r="AT78" i="756"/>
  <c r="AL78" i="756"/>
  <c r="U78" i="756"/>
  <c r="V78" i="756" s="1"/>
  <c r="N78" i="756"/>
  <c r="AT77" i="756"/>
  <c r="AL77" i="756"/>
  <c r="U77" i="756"/>
  <c r="V77" i="756" s="1"/>
  <c r="N77" i="756"/>
  <c r="AT76" i="756"/>
  <c r="AL76" i="756"/>
  <c r="U76" i="756"/>
  <c r="V76" i="756" s="1"/>
  <c r="N76" i="756"/>
  <c r="AT75" i="756"/>
  <c r="AL75" i="756"/>
  <c r="U75" i="756"/>
  <c r="V75" i="756" s="1"/>
  <c r="N75" i="756"/>
  <c r="AT74" i="756"/>
  <c r="AL74" i="756"/>
  <c r="U74" i="756"/>
  <c r="V74" i="756" s="1"/>
  <c r="N74" i="756"/>
  <c r="AT73" i="756"/>
  <c r="AL73" i="756"/>
  <c r="U73" i="756"/>
  <c r="V73" i="756" s="1"/>
  <c r="N73" i="756"/>
  <c r="AT72" i="756"/>
  <c r="AL72" i="756"/>
  <c r="U72" i="756"/>
  <c r="V72" i="756" s="1"/>
  <c r="N72" i="756"/>
  <c r="AT71" i="756"/>
  <c r="AL71" i="756"/>
  <c r="U71" i="756"/>
  <c r="V71" i="756" s="1"/>
  <c r="N71" i="756"/>
  <c r="AT70" i="756"/>
  <c r="AL70" i="756"/>
  <c r="U70" i="756"/>
  <c r="V70" i="756" s="1"/>
  <c r="N70" i="756"/>
  <c r="AT69" i="756"/>
  <c r="AL69" i="756"/>
  <c r="U69" i="756"/>
  <c r="V69" i="756" s="1"/>
  <c r="N69" i="756"/>
  <c r="AT68" i="756"/>
  <c r="AL68" i="756"/>
  <c r="U68" i="756"/>
  <c r="V68" i="756" s="1"/>
  <c r="N68" i="756"/>
  <c r="AT67" i="756"/>
  <c r="AL67" i="756"/>
  <c r="U67" i="756"/>
  <c r="V67" i="756" s="1"/>
  <c r="N67" i="756"/>
  <c r="AT66" i="756"/>
  <c r="AL66" i="756"/>
  <c r="U66" i="756"/>
  <c r="V66" i="756" s="1"/>
  <c r="N66" i="756"/>
  <c r="AT65" i="756"/>
  <c r="AL65" i="756"/>
  <c r="U65" i="756"/>
  <c r="V65" i="756" s="1"/>
  <c r="N65" i="756"/>
  <c r="AT64" i="756"/>
  <c r="AL64" i="756"/>
  <c r="U64" i="756"/>
  <c r="V64" i="756" s="1"/>
  <c r="N64" i="756"/>
  <c r="AT63" i="756"/>
  <c r="AL63" i="756"/>
  <c r="U63" i="756"/>
  <c r="V63" i="756" s="1"/>
  <c r="N63" i="756"/>
  <c r="AT62" i="756"/>
  <c r="AL62" i="756"/>
  <c r="U62" i="756"/>
  <c r="V62" i="756" s="1"/>
  <c r="N62" i="756"/>
  <c r="AT61" i="756"/>
  <c r="AL61" i="756"/>
  <c r="U61" i="756"/>
  <c r="V61" i="756" s="1"/>
  <c r="N61" i="756"/>
  <c r="AT60" i="756"/>
  <c r="AL60" i="756"/>
  <c r="U60" i="756"/>
  <c r="V60" i="756" s="1"/>
  <c r="N60" i="756"/>
  <c r="AT59" i="756"/>
  <c r="AL59" i="756"/>
  <c r="U59" i="756"/>
  <c r="V59" i="756" s="1"/>
  <c r="N59" i="756"/>
  <c r="AT58" i="756"/>
  <c r="AL58" i="756"/>
  <c r="U58" i="756"/>
  <c r="V58" i="756" s="1"/>
  <c r="N58" i="756"/>
  <c r="AT57" i="756"/>
  <c r="AL57" i="756"/>
  <c r="U57" i="756"/>
  <c r="V57" i="756" s="1"/>
  <c r="N57" i="756"/>
  <c r="AT56" i="756"/>
  <c r="AL56" i="756"/>
  <c r="U56" i="756"/>
  <c r="V56" i="756" s="1"/>
  <c r="N56" i="756"/>
  <c r="AT55" i="756"/>
  <c r="AL55" i="756"/>
  <c r="U55" i="756"/>
  <c r="V55" i="756" s="1"/>
  <c r="N55" i="756"/>
  <c r="AT54" i="756"/>
  <c r="AL54" i="756"/>
  <c r="U54" i="756"/>
  <c r="V54" i="756" s="1"/>
  <c r="N54" i="756"/>
  <c r="AT53" i="756"/>
  <c r="AL53" i="756"/>
  <c r="U53" i="756"/>
  <c r="V53" i="756" s="1"/>
  <c r="N53" i="756"/>
  <c r="AT52" i="756"/>
  <c r="AL52" i="756"/>
  <c r="U52" i="756"/>
  <c r="V52" i="756" s="1"/>
  <c r="N52" i="756"/>
  <c r="AT51" i="756"/>
  <c r="AL51" i="756"/>
  <c r="U51" i="756"/>
  <c r="V51" i="756" s="1"/>
  <c r="N51" i="756"/>
  <c r="AT50" i="756"/>
  <c r="AL50" i="756"/>
  <c r="V50" i="756"/>
  <c r="U50" i="756"/>
  <c r="N50" i="756"/>
  <c r="AT49" i="756"/>
  <c r="AL49" i="756"/>
  <c r="U49" i="756"/>
  <c r="V49" i="756" s="1"/>
  <c r="N49" i="756"/>
  <c r="AT48" i="756"/>
  <c r="AL48" i="756"/>
  <c r="U48" i="756"/>
  <c r="V48" i="756" s="1"/>
  <c r="N48" i="756"/>
  <c r="AT47" i="756"/>
  <c r="AL47" i="756"/>
  <c r="U47" i="756"/>
  <c r="V47" i="756" s="1"/>
  <c r="N47" i="756"/>
  <c r="AT46" i="756"/>
  <c r="AL46" i="756"/>
  <c r="U46" i="756"/>
  <c r="V46" i="756" s="1"/>
  <c r="N46" i="756"/>
  <c r="AT45" i="756"/>
  <c r="AL45" i="756"/>
  <c r="U45" i="756"/>
  <c r="V45" i="756" s="1"/>
  <c r="N45" i="756"/>
  <c r="AT44" i="756"/>
  <c r="AL44" i="756"/>
  <c r="U44" i="756"/>
  <c r="V44" i="756" s="1"/>
  <c r="N44" i="756"/>
  <c r="AT43" i="756"/>
  <c r="AL43" i="756"/>
  <c r="U43" i="756"/>
  <c r="V43" i="756" s="1"/>
  <c r="N43" i="756"/>
  <c r="AT42" i="756"/>
  <c r="AL42" i="756"/>
  <c r="U42" i="756"/>
  <c r="V42" i="756" s="1"/>
  <c r="N42" i="756"/>
  <c r="AT41" i="756"/>
  <c r="AL41" i="756"/>
  <c r="U41" i="756"/>
  <c r="V41" i="756" s="1"/>
  <c r="N41" i="756"/>
  <c r="AT40" i="756"/>
  <c r="AL40" i="756"/>
  <c r="U40" i="756"/>
  <c r="V40" i="756" s="1"/>
  <c r="N40" i="756"/>
  <c r="AT39" i="756"/>
  <c r="AL39" i="756"/>
  <c r="U39" i="756"/>
  <c r="V39" i="756" s="1"/>
  <c r="N39" i="756"/>
  <c r="AT38" i="756"/>
  <c r="AL38" i="756"/>
  <c r="U38" i="756"/>
  <c r="V38" i="756" s="1"/>
  <c r="N38" i="756"/>
  <c r="AT37" i="756"/>
  <c r="AL37" i="756"/>
  <c r="U37" i="756"/>
  <c r="V37" i="756" s="1"/>
  <c r="N37" i="756"/>
  <c r="AT36" i="756"/>
  <c r="AL36" i="756"/>
  <c r="U36" i="756"/>
  <c r="V36" i="756" s="1"/>
  <c r="N36" i="756"/>
  <c r="AT35" i="756"/>
  <c r="AL35" i="756"/>
  <c r="U35" i="756"/>
  <c r="V35" i="756" s="1"/>
  <c r="N35" i="756"/>
  <c r="AT34" i="756"/>
  <c r="AL34" i="756"/>
  <c r="U34" i="756"/>
  <c r="V34" i="756" s="1"/>
  <c r="N34" i="756"/>
  <c r="AT33" i="756"/>
  <c r="AL33" i="756"/>
  <c r="U33" i="756"/>
  <c r="V33" i="756" s="1"/>
  <c r="N33" i="756"/>
  <c r="AT32" i="756"/>
  <c r="AL32" i="756"/>
  <c r="U32" i="756"/>
  <c r="V32" i="756" s="1"/>
  <c r="N32" i="756"/>
  <c r="AT31" i="756"/>
  <c r="AL31" i="756"/>
  <c r="U31" i="756"/>
  <c r="V31" i="756" s="1"/>
  <c r="N31" i="756"/>
  <c r="AT30" i="756"/>
  <c r="AL30" i="756"/>
  <c r="U30" i="756"/>
  <c r="V30" i="756" s="1"/>
  <c r="N30" i="756"/>
  <c r="AT29" i="756"/>
  <c r="AL29" i="756"/>
  <c r="U29" i="756"/>
  <c r="V29" i="756" s="1"/>
  <c r="N29" i="756"/>
  <c r="AT28" i="756"/>
  <c r="AL28" i="756"/>
  <c r="U28" i="756"/>
  <c r="V28" i="756" s="1"/>
  <c r="N28" i="756"/>
  <c r="AT27" i="756"/>
  <c r="AL27" i="756"/>
  <c r="U27" i="756"/>
  <c r="V27" i="756" s="1"/>
  <c r="N27" i="756"/>
  <c r="AT26" i="756"/>
  <c r="AL26" i="756"/>
  <c r="U26" i="756"/>
  <c r="V26" i="756" s="1"/>
  <c r="N26" i="756"/>
  <c r="AT25" i="756"/>
  <c r="AL25" i="756"/>
  <c r="U25" i="756"/>
  <c r="V25" i="756" s="1"/>
  <c r="N25" i="756"/>
  <c r="AT24" i="756"/>
  <c r="AL24" i="756"/>
  <c r="U24" i="756"/>
  <c r="V24" i="756" s="1"/>
  <c r="N24" i="756"/>
  <c r="AT23" i="756"/>
  <c r="AL23" i="756"/>
  <c r="V23" i="756"/>
  <c r="U23" i="756"/>
  <c r="N23" i="756"/>
  <c r="AT22" i="756"/>
  <c r="AL22" i="756"/>
  <c r="U22" i="756"/>
  <c r="V22" i="756" s="1"/>
  <c r="N22" i="756"/>
  <c r="AT21" i="756"/>
  <c r="AL21" i="756"/>
  <c r="U21" i="756"/>
  <c r="V21" i="756" s="1"/>
  <c r="N21" i="756"/>
  <c r="AT20" i="756"/>
  <c r="AL20" i="756"/>
  <c r="U20" i="756"/>
  <c r="V20" i="756" s="1"/>
  <c r="N20" i="756"/>
  <c r="AT19" i="756"/>
  <c r="AL19" i="756"/>
  <c r="U19" i="756"/>
  <c r="V19" i="756" s="1"/>
  <c r="N19" i="756"/>
  <c r="AT18" i="756"/>
  <c r="AL18" i="756"/>
  <c r="V18" i="756"/>
  <c r="U18" i="756"/>
  <c r="N18" i="756"/>
  <c r="AT17" i="756"/>
  <c r="AL17" i="756"/>
  <c r="U17" i="756"/>
  <c r="V17" i="756" s="1"/>
  <c r="N17" i="756"/>
  <c r="AT16" i="756"/>
  <c r="AL16" i="756"/>
  <c r="U16" i="756"/>
  <c r="V16" i="756" s="1"/>
  <c r="N16" i="756"/>
  <c r="AT15" i="756"/>
  <c r="AL15" i="756"/>
  <c r="U15" i="756"/>
  <c r="V15" i="756" s="1"/>
  <c r="N15" i="756"/>
  <c r="AT14" i="756"/>
  <c r="AL14" i="756"/>
  <c r="U14" i="756"/>
  <c r="V14" i="756" s="1"/>
  <c r="N14" i="756"/>
  <c r="AT13" i="756"/>
  <c r="AL13" i="756"/>
  <c r="U13" i="756"/>
  <c r="V13" i="756" s="1"/>
  <c r="N13" i="756"/>
  <c r="AT12" i="756"/>
  <c r="AL12" i="756"/>
  <c r="U12" i="756"/>
  <c r="V12" i="756" s="1"/>
  <c r="N12" i="756"/>
  <c r="AT11" i="756"/>
  <c r="AL11" i="756"/>
  <c r="U11" i="756"/>
  <c r="V11" i="756" s="1"/>
  <c r="N11" i="756"/>
  <c r="AT10" i="756"/>
  <c r="AL10" i="756"/>
  <c r="U10" i="756"/>
  <c r="V10" i="756" s="1"/>
  <c r="N10" i="756"/>
  <c r="AT9" i="756"/>
  <c r="AL9" i="756"/>
  <c r="U9" i="756"/>
  <c r="V9" i="756" s="1"/>
  <c r="N9" i="756"/>
  <c r="AT8" i="756"/>
  <c r="AL8" i="756"/>
  <c r="U8" i="756"/>
  <c r="V8" i="756" s="1"/>
  <c r="N8" i="756"/>
  <c r="AT7" i="756"/>
  <c r="AL7" i="756"/>
  <c r="U7" i="756"/>
  <c r="V7" i="756" s="1"/>
  <c r="N7" i="756"/>
  <c r="AT6" i="756"/>
  <c r="AL6" i="756"/>
  <c r="U6" i="756"/>
  <c r="V6" i="756" s="1"/>
  <c r="N6" i="756"/>
  <c r="AT5" i="756"/>
  <c r="AL5" i="756"/>
  <c r="U5" i="756"/>
  <c r="V5" i="756" s="1"/>
  <c r="N5" i="756"/>
  <c r="I2" i="756"/>
  <c r="AB67" i="756" s="1"/>
  <c r="AC67" i="756" s="1"/>
  <c r="AF67" i="756" s="1"/>
  <c r="K1" i="756" l="1"/>
  <c r="AI67" i="756"/>
  <c r="AM67" i="756" s="1"/>
  <c r="AH67" i="756"/>
  <c r="AB136" i="756"/>
  <c r="AC136" i="756" s="1"/>
  <c r="AF136" i="756" s="1"/>
  <c r="AB116" i="756"/>
  <c r="AC116" i="756" s="1"/>
  <c r="AF116" i="756" s="1"/>
  <c r="AB96" i="756"/>
  <c r="AC96" i="756" s="1"/>
  <c r="AF96" i="756" s="1"/>
  <c r="AB76" i="756"/>
  <c r="AC76" i="756" s="1"/>
  <c r="AF76" i="756" s="1"/>
  <c r="AB56" i="756"/>
  <c r="AC56" i="756" s="1"/>
  <c r="AF56" i="756" s="1"/>
  <c r="AB36" i="756"/>
  <c r="AC36" i="756" s="1"/>
  <c r="AF36" i="756" s="1"/>
  <c r="AB16" i="756"/>
  <c r="AC16" i="756" s="1"/>
  <c r="AF16" i="756" s="1"/>
  <c r="AB8" i="756"/>
  <c r="AC8" i="756" s="1"/>
  <c r="AF8" i="756" s="1"/>
  <c r="AB14" i="756"/>
  <c r="AC14" i="756" s="1"/>
  <c r="AF14" i="756" s="1"/>
  <c r="AB125" i="756"/>
  <c r="AC125" i="756" s="1"/>
  <c r="AF125" i="756" s="1"/>
  <c r="AB105" i="756"/>
  <c r="AC105" i="756" s="1"/>
  <c r="AF105" i="756" s="1"/>
  <c r="AB85" i="756"/>
  <c r="AC85" i="756" s="1"/>
  <c r="AF85" i="756" s="1"/>
  <c r="AB65" i="756"/>
  <c r="AC65" i="756" s="1"/>
  <c r="AF65" i="756" s="1"/>
  <c r="AB45" i="756"/>
  <c r="AC45" i="756" s="1"/>
  <c r="AF45" i="756" s="1"/>
  <c r="AB25" i="756"/>
  <c r="AC25" i="756" s="1"/>
  <c r="AF25" i="756" s="1"/>
  <c r="AB34" i="756"/>
  <c r="AC34" i="756" s="1"/>
  <c r="AF34" i="756" s="1"/>
  <c r="AB43" i="756"/>
  <c r="AC43" i="756" s="1"/>
  <c r="AF43" i="756" s="1"/>
  <c r="AB134" i="756"/>
  <c r="AC134" i="756" s="1"/>
  <c r="AF134" i="756" s="1"/>
  <c r="AB114" i="756"/>
  <c r="AC114" i="756" s="1"/>
  <c r="AF114" i="756" s="1"/>
  <c r="AB94" i="756"/>
  <c r="AC94" i="756" s="1"/>
  <c r="AF94" i="756" s="1"/>
  <c r="AB74" i="756"/>
  <c r="AC74" i="756" s="1"/>
  <c r="AB54" i="756"/>
  <c r="AC54" i="756" s="1"/>
  <c r="AF54" i="756" s="1"/>
  <c r="AB6" i="756"/>
  <c r="AC6" i="756" s="1"/>
  <c r="AF6" i="756" s="1"/>
  <c r="AB123" i="756"/>
  <c r="AC123" i="756" s="1"/>
  <c r="AF123" i="756" s="1"/>
  <c r="AB103" i="756"/>
  <c r="AC103" i="756" s="1"/>
  <c r="AF103" i="756" s="1"/>
  <c r="AB83" i="756"/>
  <c r="AC83" i="756" s="1"/>
  <c r="AF83" i="756" s="1"/>
  <c r="AB63" i="756"/>
  <c r="AC63" i="756" s="1"/>
  <c r="AF63" i="756" s="1"/>
  <c r="AB23" i="756"/>
  <c r="AC23" i="756" s="1"/>
  <c r="AF23" i="756" s="1"/>
  <c r="AB100" i="756"/>
  <c r="AC100" i="756" s="1"/>
  <c r="AF100" i="756" s="1"/>
  <c r="AB98" i="756"/>
  <c r="AC98" i="756" s="1"/>
  <c r="AF98" i="756" s="1"/>
  <c r="AB73" i="756"/>
  <c r="AC73" i="756" s="1"/>
  <c r="AF73" i="756" s="1"/>
  <c r="AB46" i="756"/>
  <c r="AC46" i="756" s="1"/>
  <c r="AF46" i="756" s="1"/>
  <c r="AB129" i="756"/>
  <c r="AC129" i="756" s="1"/>
  <c r="AF129" i="756" s="1"/>
  <c r="AB102" i="756"/>
  <c r="AC102" i="756" s="1"/>
  <c r="AF102" i="756" s="1"/>
  <c r="AB81" i="756"/>
  <c r="AC81" i="756" s="1"/>
  <c r="AF81" i="756" s="1"/>
  <c r="AB79" i="756"/>
  <c r="AC79" i="756" s="1"/>
  <c r="AF79" i="756" s="1"/>
  <c r="AB112" i="756"/>
  <c r="AC112" i="756" s="1"/>
  <c r="AF112" i="756" s="1"/>
  <c r="AB108" i="756"/>
  <c r="AC108" i="756" s="1"/>
  <c r="AF108" i="756" s="1"/>
  <c r="AB104" i="756"/>
  <c r="AC104" i="756" s="1"/>
  <c r="AB9" i="756"/>
  <c r="AC9" i="756" s="1"/>
  <c r="AF9" i="756" s="1"/>
  <c r="AB133" i="756"/>
  <c r="AC133" i="756" s="1"/>
  <c r="AF133" i="756" s="1"/>
  <c r="AB106" i="756"/>
  <c r="AC106" i="756" s="1"/>
  <c r="AF106" i="756" s="1"/>
  <c r="AB60" i="756"/>
  <c r="AC60" i="756" s="1"/>
  <c r="AF60" i="756" s="1"/>
  <c r="AB58" i="756"/>
  <c r="AC58" i="756" s="1"/>
  <c r="AF58" i="756" s="1"/>
  <c r="AB33" i="756"/>
  <c r="AC33" i="756" s="1"/>
  <c r="AF33" i="756" s="1"/>
  <c r="AB7" i="756"/>
  <c r="AC7" i="756" s="1"/>
  <c r="AF7" i="756" s="1"/>
  <c r="AB139" i="756"/>
  <c r="AC139" i="756" s="1"/>
  <c r="AF139" i="756" s="1"/>
  <c r="AB137" i="756"/>
  <c r="AC137" i="756" s="1"/>
  <c r="AF137" i="756" s="1"/>
  <c r="AB127" i="756"/>
  <c r="AC127" i="756" s="1"/>
  <c r="AF127" i="756" s="1"/>
  <c r="AB64" i="756"/>
  <c r="AC64" i="756" s="1"/>
  <c r="AF64" i="756" s="1"/>
  <c r="AB89" i="756"/>
  <c r="AC89" i="756" s="1"/>
  <c r="AF89" i="756" s="1"/>
  <c r="AB82" i="756"/>
  <c r="AC82" i="756" s="1"/>
  <c r="AF82" i="756" s="1"/>
  <c r="AB59" i="756"/>
  <c r="AC59" i="756" s="1"/>
  <c r="AF59" i="756" s="1"/>
  <c r="AB52" i="756"/>
  <c r="AC52" i="756" s="1"/>
  <c r="AF52" i="756" s="1"/>
  <c r="AB29" i="756"/>
  <c r="AC29" i="756" s="1"/>
  <c r="AF29" i="756" s="1"/>
  <c r="AB27" i="756"/>
  <c r="AC27" i="756" s="1"/>
  <c r="AF27" i="756" s="1"/>
  <c r="AB113" i="756"/>
  <c r="AC113" i="756" s="1"/>
  <c r="AF113" i="756" s="1"/>
  <c r="AB122" i="756"/>
  <c r="AC122" i="756" s="1"/>
  <c r="AB75" i="756"/>
  <c r="AC75" i="756" s="1"/>
  <c r="AF75" i="756" s="1"/>
  <c r="AB68" i="756"/>
  <c r="AC68" i="756" s="1"/>
  <c r="AF68" i="756" s="1"/>
  <c r="AB66" i="756"/>
  <c r="AC66" i="756" s="1"/>
  <c r="AF66" i="756" s="1"/>
  <c r="AB10" i="756"/>
  <c r="AC10" i="756" s="1"/>
  <c r="AF10" i="756" s="1"/>
  <c r="AB70" i="756"/>
  <c r="AC70" i="756" s="1"/>
  <c r="AF70" i="756" s="1"/>
  <c r="AB101" i="756"/>
  <c r="AC101" i="756" s="1"/>
  <c r="AF101" i="756" s="1"/>
  <c r="AB49" i="756"/>
  <c r="AC49" i="756" s="1"/>
  <c r="AF49" i="756" s="1"/>
  <c r="AB17" i="756"/>
  <c r="AC17" i="756" s="1"/>
  <c r="AF17" i="756" s="1"/>
  <c r="AB93" i="756"/>
  <c r="AC93" i="756" s="1"/>
  <c r="AF93" i="756" s="1"/>
  <c r="AB77" i="756"/>
  <c r="AC77" i="756" s="1"/>
  <c r="AF77" i="756" s="1"/>
  <c r="AB61" i="756"/>
  <c r="AC61" i="756" s="1"/>
  <c r="AF61" i="756" s="1"/>
  <c r="AB42" i="756"/>
  <c r="AC42" i="756" s="1"/>
  <c r="AF42" i="756" s="1"/>
  <c r="AB130" i="756"/>
  <c r="AC130" i="756" s="1"/>
  <c r="AF130" i="756" s="1"/>
  <c r="AB51" i="756"/>
  <c r="AC51" i="756" s="1"/>
  <c r="AF51" i="756" s="1"/>
  <c r="AB12" i="756"/>
  <c r="AC12" i="756" s="1"/>
  <c r="AF12" i="756" s="1"/>
  <c r="AB117" i="756"/>
  <c r="AC117" i="756" s="1"/>
  <c r="AF117" i="756" s="1"/>
  <c r="AB39" i="756"/>
  <c r="AC39" i="756" s="1"/>
  <c r="AF39" i="756" s="1"/>
  <c r="AB87" i="756"/>
  <c r="AC87" i="756" s="1"/>
  <c r="AF87" i="756" s="1"/>
  <c r="AB26" i="756"/>
  <c r="AC26" i="756" s="1"/>
  <c r="AF26" i="756" s="1"/>
  <c r="AB71" i="756"/>
  <c r="AC71" i="756" s="1"/>
  <c r="AB92" i="756"/>
  <c r="AC92" i="756" s="1"/>
  <c r="AF92" i="756" s="1"/>
  <c r="AB53" i="756"/>
  <c r="AC53" i="756" s="1"/>
  <c r="AF53" i="756" s="1"/>
  <c r="AB41" i="756"/>
  <c r="AC41" i="756" s="1"/>
  <c r="AF41" i="756" s="1"/>
  <c r="AB124" i="756"/>
  <c r="AC124" i="756" s="1"/>
  <c r="AF124" i="756" s="1"/>
  <c r="AB28" i="756"/>
  <c r="AC28" i="756" s="1"/>
  <c r="AF28" i="756" s="1"/>
  <c r="AB50" i="756"/>
  <c r="AC50" i="756" s="1"/>
  <c r="AF50" i="756" s="1"/>
  <c r="AB48" i="756"/>
  <c r="AC48" i="756" s="1"/>
  <c r="AF48" i="756" s="1"/>
  <c r="AB18" i="756"/>
  <c r="AC18" i="756" s="1"/>
  <c r="AF18" i="756" s="1"/>
  <c r="AB138" i="756"/>
  <c r="AC138" i="756" s="1"/>
  <c r="AF138" i="756" s="1"/>
  <c r="AB13" i="756"/>
  <c r="AC13" i="756" s="1"/>
  <c r="AF13" i="756" s="1"/>
  <c r="AB135" i="756"/>
  <c r="AC135" i="756" s="1"/>
  <c r="AF135" i="756" s="1"/>
  <c r="AB115" i="756"/>
  <c r="AC115" i="756" s="1"/>
  <c r="AF115" i="756" s="1"/>
  <c r="AB90" i="756"/>
  <c r="AC90" i="756" s="1"/>
  <c r="AF90" i="756" s="1"/>
  <c r="AB11" i="756"/>
  <c r="AC11" i="756" s="1"/>
  <c r="AF11" i="756" s="1"/>
  <c r="AB132" i="756"/>
  <c r="AC132" i="756" s="1"/>
  <c r="AF132" i="756" s="1"/>
  <c r="AB109" i="756"/>
  <c r="AC109" i="756" s="1"/>
  <c r="AF109" i="756" s="1"/>
  <c r="AB69" i="756"/>
  <c r="AC69" i="756" s="1"/>
  <c r="AF69" i="756" s="1"/>
  <c r="AB37" i="756"/>
  <c r="AC37" i="756" s="1"/>
  <c r="AF37" i="756" s="1"/>
  <c r="AB24" i="756"/>
  <c r="AC24" i="756" s="1"/>
  <c r="AF24" i="756" s="1"/>
  <c r="AB19" i="756"/>
  <c r="AC19" i="756" s="1"/>
  <c r="AF19" i="756" s="1"/>
  <c r="AB31" i="756"/>
  <c r="AC31" i="756" s="1"/>
  <c r="AB119" i="756"/>
  <c r="AC119" i="756" s="1"/>
  <c r="AF119" i="756" s="1"/>
  <c r="AB95" i="756"/>
  <c r="AC95" i="756" s="1"/>
  <c r="AF95" i="756" s="1"/>
  <c r="AB44" i="756"/>
  <c r="AC44" i="756" s="1"/>
  <c r="AF44" i="756" s="1"/>
  <c r="AB84" i="756"/>
  <c r="AC84" i="756" s="1"/>
  <c r="AF84" i="756" s="1"/>
  <c r="AB21" i="756"/>
  <c r="AC21" i="756" s="1"/>
  <c r="AF21" i="756" s="1"/>
  <c r="AB111" i="756"/>
  <c r="AC111" i="756" s="1"/>
  <c r="AF111" i="756" s="1"/>
  <c r="AB121" i="756"/>
  <c r="AC121" i="756" s="1"/>
  <c r="AF121" i="756" s="1"/>
  <c r="AB97" i="756"/>
  <c r="AC97" i="756" s="1"/>
  <c r="AF97" i="756" s="1"/>
  <c r="AB30" i="756"/>
  <c r="AC30" i="756" s="1"/>
  <c r="AF30" i="756" s="1"/>
  <c r="AB55" i="756"/>
  <c r="AC55" i="756" s="1"/>
  <c r="AF55" i="756" s="1"/>
  <c r="AB110" i="756"/>
  <c r="AC110" i="756" s="1"/>
  <c r="AF110" i="756" s="1"/>
  <c r="AB86" i="756"/>
  <c r="AC86" i="756" s="1"/>
  <c r="AF86" i="756" s="1"/>
  <c r="AB5" i="756"/>
  <c r="AC5" i="756" s="1"/>
  <c r="AF5" i="756" s="1"/>
  <c r="AB57" i="756"/>
  <c r="AC57" i="756" s="1"/>
  <c r="AF57" i="756" s="1"/>
  <c r="AB72" i="756"/>
  <c r="AC72" i="756" s="1"/>
  <c r="AF72" i="756" s="1"/>
  <c r="AB32" i="756"/>
  <c r="AC32" i="756" s="1"/>
  <c r="AF32" i="756" s="1"/>
  <c r="AB99" i="756"/>
  <c r="AC99" i="756" s="1"/>
  <c r="AF99" i="756" s="1"/>
  <c r="AB91" i="756"/>
  <c r="AC91" i="756" s="1"/>
  <c r="AF91" i="756" s="1"/>
  <c r="AB128" i="756"/>
  <c r="AC128" i="756" s="1"/>
  <c r="AF128" i="756" s="1"/>
  <c r="AB47" i="756"/>
  <c r="AC47" i="756" s="1"/>
  <c r="AF47" i="756" s="1"/>
  <c r="AB22" i="756"/>
  <c r="AC22" i="756" s="1"/>
  <c r="AF22" i="756" s="1"/>
  <c r="AB78" i="756"/>
  <c r="AC78" i="756" s="1"/>
  <c r="AF78" i="756" s="1"/>
  <c r="AB38" i="756"/>
  <c r="AC38" i="756" s="1"/>
  <c r="AF38" i="756" s="1"/>
  <c r="AB120" i="756"/>
  <c r="AC120" i="756" s="1"/>
  <c r="AF120" i="756" s="1"/>
  <c r="AF71" i="756"/>
  <c r="AB131" i="756"/>
  <c r="AC131" i="756" s="1"/>
  <c r="AF131" i="756" s="1"/>
  <c r="AB35" i="756"/>
  <c r="AC35" i="756" s="1"/>
  <c r="AF35" i="756" s="1"/>
  <c r="AB20" i="756"/>
  <c r="AC20" i="756" s="1"/>
  <c r="AF20" i="756" s="1"/>
  <c r="AB80" i="756"/>
  <c r="AC80" i="756" s="1"/>
  <c r="AF80" i="756" s="1"/>
  <c r="AB118" i="756"/>
  <c r="AC118" i="756" s="1"/>
  <c r="AF118" i="756" s="1"/>
  <c r="AB40" i="756"/>
  <c r="AC40" i="756" s="1"/>
  <c r="AF40" i="756" s="1"/>
  <c r="AB88" i="756"/>
  <c r="AC88" i="756" s="1"/>
  <c r="AF88" i="756" s="1"/>
  <c r="AB107" i="756"/>
  <c r="AC107" i="756" s="1"/>
  <c r="AF107" i="756" s="1"/>
  <c r="AB126" i="756"/>
  <c r="AC126" i="756" s="1"/>
  <c r="AF126" i="756" s="1"/>
  <c r="AB62" i="756"/>
  <c r="AC62" i="756" s="1"/>
  <c r="AF62" i="756" s="1"/>
  <c r="AB15" i="756"/>
  <c r="AC15" i="756" s="1"/>
  <c r="AF15" i="756" s="1"/>
  <c r="AF74" i="756"/>
  <c r="AF122" i="756"/>
  <c r="AF31" i="756"/>
  <c r="AF104" i="756"/>
  <c r="AH13" i="756" l="1"/>
  <c r="AI13" i="756"/>
  <c r="AM13" i="756" s="1"/>
  <c r="AH87" i="756"/>
  <c r="AI87" i="756"/>
  <c r="AM87" i="756" s="1"/>
  <c r="AI79" i="756"/>
  <c r="AM79" i="756" s="1"/>
  <c r="AH79" i="756"/>
  <c r="AH35" i="756"/>
  <c r="AI35" i="756"/>
  <c r="AM35" i="756" s="1"/>
  <c r="AI110" i="756"/>
  <c r="AM110" i="756" s="1"/>
  <c r="AH110" i="756"/>
  <c r="AH105" i="756"/>
  <c r="AI105" i="756"/>
  <c r="AM105" i="756" s="1"/>
  <c r="AH91" i="756"/>
  <c r="AI91" i="756"/>
  <c r="AM91" i="756" s="1"/>
  <c r="AI55" i="756"/>
  <c r="AM55" i="756" s="1"/>
  <c r="AH55" i="756"/>
  <c r="AH135" i="756"/>
  <c r="AI135" i="756"/>
  <c r="AM135" i="756" s="1"/>
  <c r="AI61" i="756"/>
  <c r="AM61" i="756" s="1"/>
  <c r="AH61" i="756"/>
  <c r="AI127" i="756"/>
  <c r="AM127" i="756" s="1"/>
  <c r="AH127" i="756"/>
  <c r="AH14" i="756"/>
  <c r="AI14" i="756"/>
  <c r="AM14" i="756" s="1"/>
  <c r="AI121" i="756"/>
  <c r="AM121" i="756" s="1"/>
  <c r="AH121" i="756"/>
  <c r="AI120" i="756"/>
  <c r="AM120" i="756" s="1"/>
  <c r="AH120" i="756"/>
  <c r="AI126" i="756"/>
  <c r="AM126" i="756" s="1"/>
  <c r="AH126" i="756"/>
  <c r="AI107" i="756"/>
  <c r="AM107" i="756" s="1"/>
  <c r="AH107" i="756"/>
  <c r="AI32" i="756"/>
  <c r="AM32" i="756" s="1"/>
  <c r="AH32" i="756"/>
  <c r="AI41" i="756"/>
  <c r="AM41" i="756" s="1"/>
  <c r="AH41" i="756"/>
  <c r="AI38" i="756"/>
  <c r="AM38" i="756" s="1"/>
  <c r="AH38" i="756"/>
  <c r="AH24" i="756"/>
  <c r="AI24" i="756"/>
  <c r="AM24" i="756" s="1"/>
  <c r="AI26" i="756"/>
  <c r="AM26" i="756" s="1"/>
  <c r="AH26" i="756"/>
  <c r="AI113" i="756"/>
  <c r="AM113" i="756" s="1"/>
  <c r="AH113" i="756"/>
  <c r="AI80" i="756"/>
  <c r="AM80" i="756" s="1"/>
  <c r="AH80" i="756"/>
  <c r="AH37" i="756"/>
  <c r="AI37" i="756"/>
  <c r="AM37" i="756" s="1"/>
  <c r="AH69" i="756"/>
  <c r="AI69" i="756"/>
  <c r="AM69" i="756" s="1"/>
  <c r="AH29" i="756"/>
  <c r="AI29" i="756"/>
  <c r="AM29" i="756" s="1"/>
  <c r="AI5" i="756"/>
  <c r="AM5" i="756" s="1"/>
  <c r="AH5" i="756"/>
  <c r="AI117" i="756"/>
  <c r="AM117" i="756" s="1"/>
  <c r="AH117" i="756"/>
  <c r="AI81" i="756"/>
  <c r="AM81" i="756" s="1"/>
  <c r="AH81" i="756"/>
  <c r="AH25" i="756"/>
  <c r="AI25" i="756"/>
  <c r="AM25" i="756" s="1"/>
  <c r="AI77" i="756"/>
  <c r="AM77" i="756" s="1"/>
  <c r="AH77" i="756"/>
  <c r="AI62" i="756"/>
  <c r="AM62" i="756" s="1"/>
  <c r="AH62" i="756"/>
  <c r="AH134" i="756"/>
  <c r="AI134" i="756"/>
  <c r="AM134" i="756" s="1"/>
  <c r="AH43" i="756"/>
  <c r="AI43" i="756"/>
  <c r="AM43" i="756" s="1"/>
  <c r="AI39" i="756"/>
  <c r="AM39" i="756" s="1"/>
  <c r="AH39" i="756"/>
  <c r="AI34" i="756"/>
  <c r="AM34" i="756" s="1"/>
  <c r="AH34" i="756"/>
  <c r="AI132" i="756"/>
  <c r="AM132" i="756" s="1"/>
  <c r="AH132" i="756"/>
  <c r="AI12" i="756"/>
  <c r="AM12" i="756" s="1"/>
  <c r="AH12" i="756"/>
  <c r="AI102" i="756"/>
  <c r="AM102" i="756" s="1"/>
  <c r="AH102" i="756"/>
  <c r="AI45" i="756"/>
  <c r="AM45" i="756" s="1"/>
  <c r="AH45" i="756"/>
  <c r="AH137" i="756"/>
  <c r="AI137" i="756"/>
  <c r="AM137" i="756" s="1"/>
  <c r="AI112" i="756"/>
  <c r="AM112" i="756" s="1"/>
  <c r="AH112" i="756"/>
  <c r="AI11" i="756"/>
  <c r="AM11" i="756" s="1"/>
  <c r="AH11" i="756"/>
  <c r="AI51" i="756"/>
  <c r="AM51" i="756" s="1"/>
  <c r="AH51" i="756"/>
  <c r="AI65" i="756"/>
  <c r="AM65" i="756" s="1"/>
  <c r="AH65" i="756"/>
  <c r="AI20" i="756"/>
  <c r="AM20" i="756" s="1"/>
  <c r="AH20" i="756"/>
  <c r="AI90" i="756"/>
  <c r="AM90" i="756" s="1"/>
  <c r="AH90" i="756"/>
  <c r="AI130" i="756"/>
  <c r="AM130" i="756" s="1"/>
  <c r="AH130" i="756"/>
  <c r="AI89" i="756"/>
  <c r="AM89" i="756" s="1"/>
  <c r="AH89" i="756"/>
  <c r="AI46" i="756"/>
  <c r="AM46" i="756" s="1"/>
  <c r="AH46" i="756"/>
  <c r="AI85" i="756"/>
  <c r="AM85" i="756" s="1"/>
  <c r="AH85" i="756"/>
  <c r="AI30" i="756"/>
  <c r="AM30" i="756" s="1"/>
  <c r="AH30" i="756"/>
  <c r="AI139" i="756"/>
  <c r="AM139" i="756" s="1"/>
  <c r="AH139" i="756"/>
  <c r="AI99" i="756"/>
  <c r="AM99" i="756" s="1"/>
  <c r="AH99" i="756"/>
  <c r="AI88" i="756"/>
  <c r="AM88" i="756" s="1"/>
  <c r="AH88" i="756"/>
  <c r="AI68" i="756"/>
  <c r="AM68" i="756" s="1"/>
  <c r="AH68" i="756"/>
  <c r="AH108" i="756"/>
  <c r="AI108" i="756"/>
  <c r="AM108" i="756" s="1"/>
  <c r="AI56" i="756"/>
  <c r="AM56" i="756" s="1"/>
  <c r="AH56" i="756"/>
  <c r="AH123" i="756"/>
  <c r="AI123" i="756"/>
  <c r="AM123" i="756" s="1"/>
  <c r="AI101" i="756"/>
  <c r="AM101" i="756" s="1"/>
  <c r="AH101" i="756"/>
  <c r="AI7" i="756"/>
  <c r="AM7" i="756" s="1"/>
  <c r="AH7" i="756"/>
  <c r="AI76" i="756"/>
  <c r="AM76" i="756" s="1"/>
  <c r="AH76" i="756"/>
  <c r="AH53" i="756"/>
  <c r="AI53" i="756"/>
  <c r="AM53" i="756" s="1"/>
  <c r="AI44" i="756"/>
  <c r="AM44" i="756" s="1"/>
  <c r="AH44" i="756"/>
  <c r="AI84" i="756"/>
  <c r="AM84" i="756" s="1"/>
  <c r="AH84" i="756"/>
  <c r="AI122" i="756"/>
  <c r="AM122" i="756" s="1"/>
  <c r="AH122" i="756"/>
  <c r="AH74" i="756"/>
  <c r="AI74" i="756"/>
  <c r="AM74" i="756" s="1"/>
  <c r="AH82" i="756"/>
  <c r="AI82" i="756"/>
  <c r="AM82" i="756" s="1"/>
  <c r="AI66" i="756"/>
  <c r="AM66" i="756" s="1"/>
  <c r="AH66" i="756"/>
  <c r="AI21" i="756"/>
  <c r="AM21" i="756" s="1"/>
  <c r="AH21" i="756"/>
  <c r="AI42" i="756"/>
  <c r="AM42" i="756" s="1"/>
  <c r="AH42" i="756"/>
  <c r="AI98" i="756"/>
  <c r="AM98" i="756" s="1"/>
  <c r="AH98" i="756"/>
  <c r="AI114" i="756"/>
  <c r="AM114" i="756" s="1"/>
  <c r="AH114" i="756"/>
  <c r="AH6" i="756"/>
  <c r="AI6" i="756"/>
  <c r="AM6" i="756" s="1"/>
  <c r="AI54" i="756"/>
  <c r="AM54" i="756" s="1"/>
  <c r="AH54" i="756"/>
  <c r="AH111" i="756"/>
  <c r="AI111" i="756"/>
  <c r="AM111" i="756" s="1"/>
  <c r="AI47" i="756"/>
  <c r="AM47" i="756" s="1"/>
  <c r="AH47" i="756"/>
  <c r="AH83" i="756"/>
  <c r="AI83" i="756"/>
  <c r="AM83" i="756" s="1"/>
  <c r="AI58" i="756"/>
  <c r="AM58" i="756" s="1"/>
  <c r="AH58" i="756"/>
  <c r="AI31" i="756"/>
  <c r="AM31" i="756" s="1"/>
  <c r="AH31" i="756"/>
  <c r="AI19" i="756"/>
  <c r="AM19" i="756" s="1"/>
  <c r="AH19" i="756"/>
  <c r="AI118" i="756"/>
  <c r="AM118" i="756" s="1"/>
  <c r="AH118" i="756"/>
  <c r="AI124" i="756"/>
  <c r="AM124" i="756" s="1"/>
  <c r="AH124" i="756"/>
  <c r="AI71" i="756"/>
  <c r="AM71" i="756" s="1"/>
  <c r="AH71" i="756"/>
  <c r="AI52" i="756"/>
  <c r="AM52" i="756" s="1"/>
  <c r="AH52" i="756"/>
  <c r="AH103" i="756"/>
  <c r="AI103" i="756"/>
  <c r="AM103" i="756" s="1"/>
  <c r="AI97" i="756"/>
  <c r="AM97" i="756" s="1"/>
  <c r="AH97" i="756"/>
  <c r="AH109" i="756"/>
  <c r="AI109" i="756"/>
  <c r="AM109" i="756" s="1"/>
  <c r="AH27" i="756"/>
  <c r="AI27" i="756"/>
  <c r="AM27" i="756" s="1"/>
  <c r="AH104" i="756"/>
  <c r="AI104" i="756"/>
  <c r="AM104" i="756" s="1"/>
  <c r="AI70" i="756"/>
  <c r="AM70" i="756" s="1"/>
  <c r="AH70" i="756"/>
  <c r="AI60" i="756"/>
  <c r="AM60" i="756" s="1"/>
  <c r="AH60" i="756"/>
  <c r="AI15" i="756"/>
  <c r="AM15" i="756" s="1"/>
  <c r="AH15" i="756"/>
  <c r="AI136" i="756"/>
  <c r="AM136" i="756" s="1"/>
  <c r="AH136" i="756"/>
  <c r="AI78" i="756"/>
  <c r="AM78" i="756" s="1"/>
  <c r="AH78" i="756"/>
  <c r="AI57" i="756"/>
  <c r="AM57" i="756" s="1"/>
  <c r="AH57" i="756"/>
  <c r="AH125" i="756"/>
  <c r="AI125" i="756"/>
  <c r="AM125" i="756" s="1"/>
  <c r="AI119" i="756"/>
  <c r="AM119" i="756" s="1"/>
  <c r="AH119" i="756"/>
  <c r="AI92" i="756"/>
  <c r="AM92" i="756" s="1"/>
  <c r="AH92" i="756"/>
  <c r="AH115" i="756"/>
  <c r="AI115" i="756"/>
  <c r="AM115" i="756" s="1"/>
  <c r="AI64" i="756"/>
  <c r="AM64" i="756" s="1"/>
  <c r="AH64" i="756"/>
  <c r="AI8" i="756"/>
  <c r="AM8" i="756" s="1"/>
  <c r="AH8" i="756"/>
  <c r="AI48" i="756"/>
  <c r="AM48" i="756" s="1"/>
  <c r="AH48" i="756"/>
  <c r="AH116" i="756"/>
  <c r="AI116" i="756"/>
  <c r="AM116" i="756" s="1"/>
  <c r="AI94" i="756"/>
  <c r="AM94" i="756" s="1"/>
  <c r="AH94" i="756"/>
  <c r="AI95" i="756"/>
  <c r="AM95" i="756" s="1"/>
  <c r="AH95" i="756"/>
  <c r="AI75" i="756"/>
  <c r="AM75" i="756" s="1"/>
  <c r="AH75" i="756"/>
  <c r="AI100" i="756"/>
  <c r="AM100" i="756" s="1"/>
  <c r="AH100" i="756"/>
  <c r="AI138" i="756"/>
  <c r="AM138" i="756" s="1"/>
  <c r="AH138" i="756"/>
  <c r="AI22" i="756"/>
  <c r="AM22" i="756" s="1"/>
  <c r="AH22" i="756"/>
  <c r="AH129" i="756"/>
  <c r="AI129" i="756"/>
  <c r="AM129" i="756" s="1"/>
  <c r="AH63" i="756"/>
  <c r="AI63" i="756"/>
  <c r="AM63" i="756" s="1"/>
  <c r="AI40" i="756"/>
  <c r="AM40" i="756" s="1"/>
  <c r="AH40" i="756"/>
  <c r="AH23" i="756"/>
  <c r="AI23" i="756"/>
  <c r="AM23" i="756" s="1"/>
  <c r="AI28" i="756"/>
  <c r="AM28" i="756" s="1"/>
  <c r="AH28" i="756"/>
  <c r="AH73" i="756"/>
  <c r="AI73" i="756"/>
  <c r="AM73" i="756" s="1"/>
  <c r="AI59" i="756"/>
  <c r="AM59" i="756" s="1"/>
  <c r="AH59" i="756"/>
  <c r="AH86" i="756"/>
  <c r="AI86" i="756"/>
  <c r="AM86" i="756" s="1"/>
  <c r="AI72" i="756"/>
  <c r="AM72" i="756" s="1"/>
  <c r="AH72" i="756"/>
  <c r="AI131" i="756"/>
  <c r="AM131" i="756" s="1"/>
  <c r="AH131" i="756"/>
  <c r="AI16" i="756"/>
  <c r="AM16" i="756" s="1"/>
  <c r="AH16" i="756"/>
  <c r="AI133" i="756"/>
  <c r="AM133" i="756" s="1"/>
  <c r="AH133" i="756"/>
  <c r="AI33" i="756"/>
  <c r="AM33" i="756" s="1"/>
  <c r="AH33" i="756"/>
  <c r="AI36" i="756"/>
  <c r="AM36" i="756" s="1"/>
  <c r="AH36" i="756"/>
  <c r="AI49" i="756"/>
  <c r="AM49" i="756" s="1"/>
  <c r="AH49" i="756"/>
  <c r="AI93" i="756"/>
  <c r="AM93" i="756" s="1"/>
  <c r="AH93" i="756"/>
  <c r="AI128" i="756"/>
  <c r="AM128" i="756" s="1"/>
  <c r="AH128" i="756"/>
  <c r="AI18" i="756"/>
  <c r="AM18" i="756" s="1"/>
  <c r="AH18" i="756"/>
  <c r="AH9" i="756"/>
  <c r="AI9" i="756"/>
  <c r="AM9" i="756" s="1"/>
  <c r="AI106" i="756"/>
  <c r="AM106" i="756" s="1"/>
  <c r="AH106" i="756"/>
  <c r="AH17" i="756"/>
  <c r="AI17" i="756"/>
  <c r="AM17" i="756" s="1"/>
  <c r="AH10" i="756"/>
  <c r="AI10" i="756"/>
  <c r="AM10" i="756" s="1"/>
  <c r="AI50" i="756"/>
  <c r="AM50" i="756" s="1"/>
  <c r="AH50" i="756"/>
  <c r="AI96" i="756"/>
  <c r="AM96" i="756" s="1"/>
  <c r="AH96" i="756"/>
  <c r="AD9" i="754" l="1"/>
  <c r="AD8" i="754"/>
  <c r="AD5" i="754"/>
  <c r="F2" i="754"/>
  <c r="U6" i="754" l="1"/>
  <c r="AT140" i="755" l="1"/>
  <c r="AL140" i="755"/>
  <c r="U140" i="755"/>
  <c r="V140" i="755" s="1"/>
  <c r="N140" i="755"/>
  <c r="AT139" i="755"/>
  <c r="AL139" i="755"/>
  <c r="V139" i="755"/>
  <c r="U139" i="755"/>
  <c r="N139" i="755"/>
  <c r="AT138" i="755"/>
  <c r="AL138" i="755"/>
  <c r="U138" i="755"/>
  <c r="V138" i="755" s="1"/>
  <c r="N138" i="755"/>
  <c r="AT137" i="755"/>
  <c r="AL137" i="755"/>
  <c r="U137" i="755"/>
  <c r="V137" i="755" s="1"/>
  <c r="N137" i="755"/>
  <c r="AT136" i="755"/>
  <c r="AL136" i="755"/>
  <c r="U136" i="755"/>
  <c r="V136" i="755" s="1"/>
  <c r="N136" i="755"/>
  <c r="AT135" i="755"/>
  <c r="AL135" i="755"/>
  <c r="U135" i="755"/>
  <c r="V135" i="755" s="1"/>
  <c r="N135" i="755"/>
  <c r="AT134" i="755"/>
  <c r="AL134" i="755"/>
  <c r="U134" i="755"/>
  <c r="V134" i="755" s="1"/>
  <c r="N134" i="755"/>
  <c r="AT133" i="755"/>
  <c r="AL133" i="755"/>
  <c r="V133" i="755"/>
  <c r="U133" i="755"/>
  <c r="N133" i="755"/>
  <c r="AT132" i="755"/>
  <c r="AL132" i="755"/>
  <c r="U132" i="755"/>
  <c r="V132" i="755" s="1"/>
  <c r="N132" i="755"/>
  <c r="AT131" i="755"/>
  <c r="AL131" i="755"/>
  <c r="V131" i="755"/>
  <c r="U131" i="755"/>
  <c r="N131" i="755"/>
  <c r="AT130" i="755"/>
  <c r="AL130" i="755"/>
  <c r="U130" i="755"/>
  <c r="V130" i="755" s="1"/>
  <c r="N130" i="755"/>
  <c r="AT129" i="755"/>
  <c r="AL129" i="755"/>
  <c r="V129" i="755"/>
  <c r="U129" i="755"/>
  <c r="N129" i="755"/>
  <c r="AT128" i="755"/>
  <c r="AL128" i="755"/>
  <c r="U128" i="755"/>
  <c r="V128" i="755" s="1"/>
  <c r="N128" i="755"/>
  <c r="AT127" i="755"/>
  <c r="AL127" i="755"/>
  <c r="U127" i="755"/>
  <c r="V127" i="755" s="1"/>
  <c r="N127" i="755"/>
  <c r="AT126" i="755"/>
  <c r="AL126" i="755"/>
  <c r="U126" i="755"/>
  <c r="V126" i="755" s="1"/>
  <c r="N126" i="755"/>
  <c r="AT125" i="755"/>
  <c r="AL125" i="755"/>
  <c r="U125" i="755"/>
  <c r="V125" i="755" s="1"/>
  <c r="N125" i="755"/>
  <c r="AT124" i="755"/>
  <c r="AL124" i="755"/>
  <c r="U124" i="755"/>
  <c r="V124" i="755" s="1"/>
  <c r="N124" i="755"/>
  <c r="AT123" i="755"/>
  <c r="AL123" i="755"/>
  <c r="U123" i="755"/>
  <c r="V123" i="755" s="1"/>
  <c r="N123" i="755"/>
  <c r="AT122" i="755"/>
  <c r="AL122" i="755"/>
  <c r="V122" i="755"/>
  <c r="U122" i="755"/>
  <c r="N122" i="755"/>
  <c r="AT121" i="755"/>
  <c r="AL121" i="755"/>
  <c r="U121" i="755"/>
  <c r="V121" i="755" s="1"/>
  <c r="N121" i="755"/>
  <c r="AT120" i="755"/>
  <c r="AL120" i="755"/>
  <c r="U120" i="755"/>
  <c r="V120" i="755" s="1"/>
  <c r="N120" i="755"/>
  <c r="AT119" i="755"/>
  <c r="AL119" i="755"/>
  <c r="V119" i="755"/>
  <c r="U119" i="755"/>
  <c r="N119" i="755"/>
  <c r="AT118" i="755"/>
  <c r="AL118" i="755"/>
  <c r="U118" i="755"/>
  <c r="V118" i="755" s="1"/>
  <c r="N118" i="755"/>
  <c r="AT117" i="755"/>
  <c r="AL117" i="755"/>
  <c r="U117" i="755"/>
  <c r="V117" i="755" s="1"/>
  <c r="N117" i="755"/>
  <c r="AT116" i="755"/>
  <c r="AL116" i="755"/>
  <c r="V116" i="755"/>
  <c r="U116" i="755"/>
  <c r="N116" i="755"/>
  <c r="AT115" i="755"/>
  <c r="AL115" i="755"/>
  <c r="V115" i="755"/>
  <c r="U115" i="755"/>
  <c r="N115" i="755"/>
  <c r="AT114" i="755"/>
  <c r="AL114" i="755"/>
  <c r="U114" i="755"/>
  <c r="V114" i="755" s="1"/>
  <c r="N114" i="755"/>
  <c r="AT113" i="755"/>
  <c r="AL113" i="755"/>
  <c r="V113" i="755"/>
  <c r="U113" i="755"/>
  <c r="N113" i="755"/>
  <c r="AT112" i="755"/>
  <c r="AL112" i="755"/>
  <c r="U112" i="755"/>
  <c r="V112" i="755" s="1"/>
  <c r="N112" i="755"/>
  <c r="AT111" i="755"/>
  <c r="AL111" i="755"/>
  <c r="U111" i="755"/>
  <c r="V111" i="755" s="1"/>
  <c r="N111" i="755"/>
  <c r="AT110" i="755"/>
  <c r="AL110" i="755"/>
  <c r="U110" i="755"/>
  <c r="V110" i="755" s="1"/>
  <c r="N110" i="755"/>
  <c r="AT109" i="755"/>
  <c r="AL109" i="755"/>
  <c r="U109" i="755"/>
  <c r="V109" i="755" s="1"/>
  <c r="N109" i="755"/>
  <c r="AT108" i="755"/>
  <c r="AL108" i="755"/>
  <c r="U108" i="755"/>
  <c r="V108" i="755" s="1"/>
  <c r="N108" i="755"/>
  <c r="AT107" i="755"/>
  <c r="AL107" i="755"/>
  <c r="V107" i="755"/>
  <c r="U107" i="755"/>
  <c r="N107" i="755"/>
  <c r="AT106" i="755"/>
  <c r="AL106" i="755"/>
  <c r="U106" i="755"/>
  <c r="V106" i="755" s="1"/>
  <c r="N106" i="755"/>
  <c r="AT105" i="755"/>
  <c r="AL105" i="755"/>
  <c r="U105" i="755"/>
  <c r="V105" i="755" s="1"/>
  <c r="N105" i="755"/>
  <c r="AT104" i="755"/>
  <c r="AL104" i="755"/>
  <c r="U104" i="755"/>
  <c r="V104" i="755" s="1"/>
  <c r="N104" i="755"/>
  <c r="AT103" i="755"/>
  <c r="AL103" i="755"/>
  <c r="U103" i="755"/>
  <c r="V103" i="755" s="1"/>
  <c r="N103" i="755"/>
  <c r="AT102" i="755"/>
  <c r="AL102" i="755"/>
  <c r="V102" i="755"/>
  <c r="U102" i="755"/>
  <c r="N102" i="755"/>
  <c r="AT101" i="755"/>
  <c r="AL101" i="755"/>
  <c r="V101" i="755"/>
  <c r="U101" i="755"/>
  <c r="N101" i="755"/>
  <c r="AT100" i="755"/>
  <c r="AL100" i="755"/>
  <c r="U100" i="755"/>
  <c r="V100" i="755" s="1"/>
  <c r="N100" i="755"/>
  <c r="AT99" i="755"/>
  <c r="AL99" i="755"/>
  <c r="V99" i="755"/>
  <c r="U99" i="755"/>
  <c r="N99" i="755"/>
  <c r="AT98" i="755"/>
  <c r="AL98" i="755"/>
  <c r="V98" i="755"/>
  <c r="U98" i="755"/>
  <c r="N98" i="755"/>
  <c r="AT97" i="755"/>
  <c r="AL97" i="755"/>
  <c r="U97" i="755"/>
  <c r="V97" i="755" s="1"/>
  <c r="N97" i="755"/>
  <c r="AT96" i="755"/>
  <c r="AL96" i="755"/>
  <c r="V96" i="755"/>
  <c r="U96" i="755"/>
  <c r="N96" i="755"/>
  <c r="AT95" i="755"/>
  <c r="AL95" i="755"/>
  <c r="U95" i="755"/>
  <c r="V95" i="755" s="1"/>
  <c r="N95" i="755"/>
  <c r="AT94" i="755"/>
  <c r="AL94" i="755"/>
  <c r="V94" i="755"/>
  <c r="U94" i="755"/>
  <c r="N94" i="755"/>
  <c r="AT93" i="755"/>
  <c r="AL93" i="755"/>
  <c r="U93" i="755"/>
  <c r="V93" i="755" s="1"/>
  <c r="N93" i="755"/>
  <c r="AT92" i="755"/>
  <c r="AL92" i="755"/>
  <c r="V92" i="755"/>
  <c r="U92" i="755"/>
  <c r="N92" i="755"/>
  <c r="AT91" i="755"/>
  <c r="AL91" i="755"/>
  <c r="U91" i="755"/>
  <c r="V91" i="755" s="1"/>
  <c r="N91" i="755"/>
  <c r="AT90" i="755"/>
  <c r="AL90" i="755"/>
  <c r="U90" i="755"/>
  <c r="V90" i="755" s="1"/>
  <c r="N90" i="755"/>
  <c r="AT89" i="755"/>
  <c r="AL89" i="755"/>
  <c r="U89" i="755"/>
  <c r="V89" i="755" s="1"/>
  <c r="N89" i="755"/>
  <c r="AT88" i="755"/>
  <c r="AL88" i="755"/>
  <c r="U88" i="755"/>
  <c r="V88" i="755" s="1"/>
  <c r="N88" i="755"/>
  <c r="AT87" i="755"/>
  <c r="AL87" i="755"/>
  <c r="U87" i="755"/>
  <c r="V87" i="755" s="1"/>
  <c r="N87" i="755"/>
  <c r="AT86" i="755"/>
  <c r="AL86" i="755"/>
  <c r="U86" i="755"/>
  <c r="V86" i="755" s="1"/>
  <c r="N86" i="755"/>
  <c r="AT85" i="755"/>
  <c r="AL85" i="755"/>
  <c r="V85" i="755"/>
  <c r="U85" i="755"/>
  <c r="N85" i="755"/>
  <c r="AT84" i="755"/>
  <c r="AL84" i="755"/>
  <c r="U84" i="755"/>
  <c r="V84" i="755" s="1"/>
  <c r="N84" i="755"/>
  <c r="AT83" i="755"/>
  <c r="AL83" i="755"/>
  <c r="U83" i="755"/>
  <c r="V83" i="755" s="1"/>
  <c r="N83" i="755"/>
  <c r="AT82" i="755"/>
  <c r="AL82" i="755"/>
  <c r="V82" i="755"/>
  <c r="U82" i="755"/>
  <c r="N82" i="755"/>
  <c r="AT81" i="755"/>
  <c r="AL81" i="755"/>
  <c r="V81" i="755"/>
  <c r="U81" i="755"/>
  <c r="N81" i="755"/>
  <c r="AT80" i="755"/>
  <c r="AL80" i="755"/>
  <c r="U80" i="755"/>
  <c r="V80" i="755" s="1"/>
  <c r="N80" i="755"/>
  <c r="AT79" i="755"/>
  <c r="AL79" i="755"/>
  <c r="V79" i="755"/>
  <c r="U79" i="755"/>
  <c r="N79" i="755"/>
  <c r="AT78" i="755"/>
  <c r="AL78" i="755"/>
  <c r="U78" i="755"/>
  <c r="V78" i="755" s="1"/>
  <c r="N78" i="755"/>
  <c r="AT77" i="755"/>
  <c r="AL77" i="755"/>
  <c r="U77" i="755"/>
  <c r="V77" i="755" s="1"/>
  <c r="N77" i="755"/>
  <c r="AT76" i="755"/>
  <c r="AL76" i="755"/>
  <c r="U76" i="755"/>
  <c r="V76" i="755" s="1"/>
  <c r="N76" i="755"/>
  <c r="AT75" i="755"/>
  <c r="AL75" i="755"/>
  <c r="U75" i="755"/>
  <c r="V75" i="755" s="1"/>
  <c r="N75" i="755"/>
  <c r="AT74" i="755"/>
  <c r="AL74" i="755"/>
  <c r="V74" i="755"/>
  <c r="U74" i="755"/>
  <c r="N74" i="755"/>
  <c r="AT73" i="755"/>
  <c r="AL73" i="755"/>
  <c r="U73" i="755"/>
  <c r="V73" i="755" s="1"/>
  <c r="N73" i="755"/>
  <c r="AT72" i="755"/>
  <c r="AL72" i="755"/>
  <c r="U72" i="755"/>
  <c r="V72" i="755" s="1"/>
  <c r="N72" i="755"/>
  <c r="AT71" i="755"/>
  <c r="AL71" i="755"/>
  <c r="V71" i="755"/>
  <c r="U71" i="755"/>
  <c r="N71" i="755"/>
  <c r="AT70" i="755"/>
  <c r="AL70" i="755"/>
  <c r="U70" i="755"/>
  <c r="V70" i="755" s="1"/>
  <c r="N70" i="755"/>
  <c r="AT69" i="755"/>
  <c r="AL69" i="755"/>
  <c r="U69" i="755"/>
  <c r="V69" i="755" s="1"/>
  <c r="N69" i="755"/>
  <c r="AT68" i="755"/>
  <c r="AL68" i="755"/>
  <c r="U68" i="755"/>
  <c r="V68" i="755" s="1"/>
  <c r="N68" i="755"/>
  <c r="AT67" i="755"/>
  <c r="AL67" i="755"/>
  <c r="V67" i="755"/>
  <c r="U67" i="755"/>
  <c r="N67" i="755"/>
  <c r="AT66" i="755"/>
  <c r="AL66" i="755"/>
  <c r="U66" i="755"/>
  <c r="V66" i="755" s="1"/>
  <c r="N66" i="755"/>
  <c r="AT65" i="755"/>
  <c r="AL65" i="755"/>
  <c r="U65" i="755"/>
  <c r="V65" i="755" s="1"/>
  <c r="N65" i="755"/>
  <c r="AT64" i="755"/>
  <c r="AL64" i="755"/>
  <c r="U64" i="755"/>
  <c r="V64" i="755" s="1"/>
  <c r="N64" i="755"/>
  <c r="AT63" i="755"/>
  <c r="AL63" i="755"/>
  <c r="U63" i="755"/>
  <c r="V63" i="755" s="1"/>
  <c r="N63" i="755"/>
  <c r="AT62" i="755"/>
  <c r="AL62" i="755"/>
  <c r="U62" i="755"/>
  <c r="V62" i="755" s="1"/>
  <c r="N62" i="755"/>
  <c r="AT61" i="755"/>
  <c r="AL61" i="755"/>
  <c r="V61" i="755"/>
  <c r="U61" i="755"/>
  <c r="N61" i="755"/>
  <c r="AT60" i="755"/>
  <c r="AL60" i="755"/>
  <c r="U60" i="755"/>
  <c r="V60" i="755" s="1"/>
  <c r="N60" i="755"/>
  <c r="AT59" i="755"/>
  <c r="AL59" i="755"/>
  <c r="V59" i="755"/>
  <c r="U59" i="755"/>
  <c r="N59" i="755"/>
  <c r="AT58" i="755"/>
  <c r="AL58" i="755"/>
  <c r="U58" i="755"/>
  <c r="V58" i="755" s="1"/>
  <c r="N58" i="755"/>
  <c r="AT57" i="755"/>
  <c r="AL57" i="755"/>
  <c r="U57" i="755"/>
  <c r="V57" i="755" s="1"/>
  <c r="N57" i="755"/>
  <c r="AT56" i="755"/>
  <c r="AL56" i="755"/>
  <c r="U56" i="755"/>
  <c r="V56" i="755" s="1"/>
  <c r="N56" i="755"/>
  <c r="AT55" i="755"/>
  <c r="AL55" i="755"/>
  <c r="U55" i="755"/>
  <c r="V55" i="755" s="1"/>
  <c r="N55" i="755"/>
  <c r="AT54" i="755"/>
  <c r="AL54" i="755"/>
  <c r="U54" i="755"/>
  <c r="V54" i="755" s="1"/>
  <c r="N54" i="755"/>
  <c r="AT53" i="755"/>
  <c r="AL53" i="755"/>
  <c r="U53" i="755"/>
  <c r="V53" i="755" s="1"/>
  <c r="N53" i="755"/>
  <c r="AT52" i="755"/>
  <c r="AL52" i="755"/>
  <c r="U52" i="755"/>
  <c r="V52" i="755" s="1"/>
  <c r="N52" i="755"/>
  <c r="AT51" i="755"/>
  <c r="AL51" i="755"/>
  <c r="U51" i="755"/>
  <c r="V51" i="755" s="1"/>
  <c r="N51" i="755"/>
  <c r="AT50" i="755"/>
  <c r="AL50" i="755"/>
  <c r="U50" i="755"/>
  <c r="V50" i="755" s="1"/>
  <c r="N50" i="755"/>
  <c r="AT49" i="755"/>
  <c r="AL49" i="755"/>
  <c r="U49" i="755"/>
  <c r="V49" i="755" s="1"/>
  <c r="N49" i="755"/>
  <c r="AT48" i="755"/>
  <c r="AL48" i="755"/>
  <c r="U48" i="755"/>
  <c r="V48" i="755" s="1"/>
  <c r="N48" i="755"/>
  <c r="AT47" i="755"/>
  <c r="AL47" i="755"/>
  <c r="U47" i="755"/>
  <c r="V47" i="755" s="1"/>
  <c r="N47" i="755"/>
  <c r="AT46" i="755"/>
  <c r="AL46" i="755"/>
  <c r="U46" i="755"/>
  <c r="V46" i="755" s="1"/>
  <c r="N46" i="755"/>
  <c r="AT45" i="755"/>
  <c r="AL45" i="755"/>
  <c r="U45" i="755"/>
  <c r="V45" i="755" s="1"/>
  <c r="N45" i="755"/>
  <c r="AT44" i="755"/>
  <c r="AL44" i="755"/>
  <c r="V44" i="755"/>
  <c r="U44" i="755"/>
  <c r="N44" i="755"/>
  <c r="AT43" i="755"/>
  <c r="AL43" i="755"/>
  <c r="U43" i="755"/>
  <c r="V43" i="755" s="1"/>
  <c r="N43" i="755"/>
  <c r="AT42" i="755"/>
  <c r="AL42" i="755"/>
  <c r="U42" i="755"/>
  <c r="V42" i="755" s="1"/>
  <c r="N42" i="755"/>
  <c r="AT41" i="755"/>
  <c r="AL41" i="755"/>
  <c r="U41" i="755"/>
  <c r="V41" i="755" s="1"/>
  <c r="N41" i="755"/>
  <c r="AT40" i="755"/>
  <c r="AL40" i="755"/>
  <c r="U40" i="755"/>
  <c r="V40" i="755" s="1"/>
  <c r="N40" i="755"/>
  <c r="AT39" i="755"/>
  <c r="AL39" i="755"/>
  <c r="V39" i="755"/>
  <c r="U39" i="755"/>
  <c r="N39" i="755"/>
  <c r="AT38" i="755"/>
  <c r="AL38" i="755"/>
  <c r="U38" i="755"/>
  <c r="V38" i="755" s="1"/>
  <c r="N38" i="755"/>
  <c r="AT37" i="755"/>
  <c r="AL37" i="755"/>
  <c r="U37" i="755"/>
  <c r="V37" i="755" s="1"/>
  <c r="N37" i="755"/>
  <c r="AT36" i="755"/>
  <c r="AL36" i="755"/>
  <c r="U36" i="755"/>
  <c r="V36" i="755" s="1"/>
  <c r="N36" i="755"/>
  <c r="AT35" i="755"/>
  <c r="AL35" i="755"/>
  <c r="V35" i="755"/>
  <c r="U35" i="755"/>
  <c r="N35" i="755"/>
  <c r="AT34" i="755"/>
  <c r="AL34" i="755"/>
  <c r="U34" i="755"/>
  <c r="V34" i="755" s="1"/>
  <c r="N34" i="755"/>
  <c r="AT33" i="755"/>
  <c r="AL33" i="755"/>
  <c r="U33" i="755"/>
  <c r="V33" i="755" s="1"/>
  <c r="N33" i="755"/>
  <c r="AT32" i="755"/>
  <c r="AL32" i="755"/>
  <c r="V32" i="755"/>
  <c r="U32" i="755"/>
  <c r="N32" i="755"/>
  <c r="AT31" i="755"/>
  <c r="AL31" i="755"/>
  <c r="U31" i="755"/>
  <c r="V31" i="755" s="1"/>
  <c r="N31" i="755"/>
  <c r="AT30" i="755"/>
  <c r="AL30" i="755"/>
  <c r="U30" i="755"/>
  <c r="V30" i="755" s="1"/>
  <c r="N30" i="755"/>
  <c r="AT29" i="755"/>
  <c r="AL29" i="755"/>
  <c r="U29" i="755"/>
  <c r="V29" i="755" s="1"/>
  <c r="N29" i="755"/>
  <c r="AT28" i="755"/>
  <c r="AL28" i="755"/>
  <c r="U28" i="755"/>
  <c r="V28" i="755" s="1"/>
  <c r="N28" i="755"/>
  <c r="AT27" i="755"/>
  <c r="AL27" i="755"/>
  <c r="U27" i="755"/>
  <c r="V27" i="755" s="1"/>
  <c r="N27" i="755"/>
  <c r="AT26" i="755"/>
  <c r="AL26" i="755"/>
  <c r="V26" i="755"/>
  <c r="U26" i="755"/>
  <c r="N26" i="755"/>
  <c r="AT25" i="755"/>
  <c r="AL25" i="755"/>
  <c r="U25" i="755"/>
  <c r="V25" i="755" s="1"/>
  <c r="N25" i="755"/>
  <c r="AT24" i="755"/>
  <c r="AL24" i="755"/>
  <c r="U24" i="755"/>
  <c r="V24" i="755" s="1"/>
  <c r="N24" i="755"/>
  <c r="AT23" i="755"/>
  <c r="AL23" i="755"/>
  <c r="U23" i="755"/>
  <c r="V23" i="755" s="1"/>
  <c r="N23" i="755"/>
  <c r="AT22" i="755"/>
  <c r="AL22" i="755"/>
  <c r="U22" i="755"/>
  <c r="V22" i="755" s="1"/>
  <c r="N22" i="755"/>
  <c r="AT21" i="755"/>
  <c r="AL21" i="755"/>
  <c r="U21" i="755"/>
  <c r="V21" i="755" s="1"/>
  <c r="N21" i="755"/>
  <c r="AT20" i="755"/>
  <c r="AL20" i="755"/>
  <c r="U20" i="755"/>
  <c r="V20" i="755" s="1"/>
  <c r="N20" i="755"/>
  <c r="AT19" i="755"/>
  <c r="AL19" i="755"/>
  <c r="V19" i="755"/>
  <c r="U19" i="755"/>
  <c r="N19" i="755"/>
  <c r="AT18" i="755"/>
  <c r="AL18" i="755"/>
  <c r="U18" i="755"/>
  <c r="V18" i="755" s="1"/>
  <c r="N18" i="755"/>
  <c r="AT17" i="755"/>
  <c r="AL17" i="755"/>
  <c r="V17" i="755"/>
  <c r="U17" i="755"/>
  <c r="N17" i="755"/>
  <c r="AT16" i="755"/>
  <c r="AL16" i="755"/>
  <c r="U16" i="755"/>
  <c r="V16" i="755" s="1"/>
  <c r="N16" i="755"/>
  <c r="AT15" i="755"/>
  <c r="AL15" i="755"/>
  <c r="U15" i="755"/>
  <c r="V15" i="755" s="1"/>
  <c r="N15" i="755"/>
  <c r="AT14" i="755"/>
  <c r="AL14" i="755"/>
  <c r="U14" i="755"/>
  <c r="V14" i="755" s="1"/>
  <c r="N14" i="755"/>
  <c r="AT13" i="755"/>
  <c r="AL13" i="755"/>
  <c r="U13" i="755"/>
  <c r="V13" i="755" s="1"/>
  <c r="N13" i="755"/>
  <c r="AT12" i="755"/>
  <c r="AL12" i="755"/>
  <c r="U12" i="755"/>
  <c r="V12" i="755" s="1"/>
  <c r="N12" i="755"/>
  <c r="AT11" i="755"/>
  <c r="AL11" i="755"/>
  <c r="V11" i="755"/>
  <c r="U11" i="755"/>
  <c r="N11" i="755"/>
  <c r="AT10" i="755"/>
  <c r="AL10" i="755"/>
  <c r="U10" i="755"/>
  <c r="V10" i="755" s="1"/>
  <c r="N10" i="755"/>
  <c r="AT9" i="755"/>
  <c r="AL9" i="755"/>
  <c r="U9" i="755"/>
  <c r="V9" i="755" s="1"/>
  <c r="N9" i="755"/>
  <c r="AT8" i="755"/>
  <c r="AL8" i="755"/>
  <c r="U8" i="755"/>
  <c r="V8" i="755" s="1"/>
  <c r="N8" i="755"/>
  <c r="AT7" i="755"/>
  <c r="AL7" i="755"/>
  <c r="AD7" i="755"/>
  <c r="U7" i="755"/>
  <c r="V7" i="755" s="1"/>
  <c r="N7" i="755"/>
  <c r="AT6" i="755"/>
  <c r="AL6" i="755"/>
  <c r="U6" i="755"/>
  <c r="V6" i="755" s="1"/>
  <c r="N6" i="755"/>
  <c r="AT5" i="755"/>
  <c r="AL5" i="755"/>
  <c r="AD5" i="755"/>
  <c r="U5" i="755"/>
  <c r="V5" i="755" s="1"/>
  <c r="N5" i="755"/>
  <c r="D2" i="755"/>
  <c r="I2" i="755" s="1"/>
  <c r="AB92" i="755" l="1"/>
  <c r="AC92" i="755" s="1"/>
  <c r="AB127" i="755"/>
  <c r="AC127" i="755" s="1"/>
  <c r="AF127" i="755" s="1"/>
  <c r="AB24" i="755"/>
  <c r="AC24" i="755" s="1"/>
  <c r="AB15" i="755"/>
  <c r="AC15" i="755" s="1"/>
  <c r="AB100" i="755"/>
  <c r="AC100" i="755" s="1"/>
  <c r="AB19" i="755"/>
  <c r="AC19" i="755" s="1"/>
  <c r="AF19" i="755" s="1"/>
  <c r="AB59" i="755"/>
  <c r="AC59" i="755" s="1"/>
  <c r="AF59" i="755" s="1"/>
  <c r="AH59" i="755" s="1"/>
  <c r="AB50" i="755"/>
  <c r="AC50" i="755" s="1"/>
  <c r="AF50" i="755" s="1"/>
  <c r="AB116" i="755"/>
  <c r="AC116" i="755" s="1"/>
  <c r="AF116" i="755" s="1"/>
  <c r="AB81" i="755"/>
  <c r="AC81" i="755" s="1"/>
  <c r="AB36" i="755"/>
  <c r="AC36" i="755" s="1"/>
  <c r="AB94" i="755"/>
  <c r="AC94" i="755" s="1"/>
  <c r="AB67" i="755"/>
  <c r="AC67" i="755" s="1"/>
  <c r="AB53" i="755"/>
  <c r="AC53" i="755" s="1"/>
  <c r="AB48" i="755"/>
  <c r="AC48" i="755" s="1"/>
  <c r="AB132" i="755"/>
  <c r="AC132" i="755" s="1"/>
  <c r="AF132" i="755" s="1"/>
  <c r="AB108" i="755"/>
  <c r="AC108" i="755" s="1"/>
  <c r="AF108" i="755" s="1"/>
  <c r="AB55" i="755"/>
  <c r="AC55" i="755" s="1"/>
  <c r="AF55" i="755" s="1"/>
  <c r="AB139" i="755"/>
  <c r="AC139" i="755" s="1"/>
  <c r="AF139" i="755" s="1"/>
  <c r="AB39" i="755"/>
  <c r="AC39" i="755" s="1"/>
  <c r="AF39" i="755" s="1"/>
  <c r="AB105" i="755"/>
  <c r="AC105" i="755" s="1"/>
  <c r="AB129" i="755"/>
  <c r="AC129" i="755" s="1"/>
  <c r="AB44" i="755"/>
  <c r="AC44" i="755" s="1"/>
  <c r="AB12" i="755"/>
  <c r="AC12" i="755" s="1"/>
  <c r="AB75" i="755"/>
  <c r="AC75" i="755" s="1"/>
  <c r="AB61" i="755"/>
  <c r="AC61" i="755" s="1"/>
  <c r="AB114" i="755"/>
  <c r="AC114" i="755" s="1"/>
  <c r="AB83" i="755"/>
  <c r="AC83" i="755" s="1"/>
  <c r="AF129" i="755"/>
  <c r="AI129" i="755" s="1"/>
  <c r="AM129" i="755" s="1"/>
  <c r="AF75" i="755"/>
  <c r="AF12" i="755"/>
  <c r="AI12" i="755" s="1"/>
  <c r="AM12" i="755" s="1"/>
  <c r="AF53" i="755"/>
  <c r="AF94" i="755"/>
  <c r="AH94" i="755" s="1"/>
  <c r="AF48" i="755"/>
  <c r="AI48" i="755" s="1"/>
  <c r="AM48" i="755" s="1"/>
  <c r="AF81" i="755"/>
  <c r="AI81" i="755" s="1"/>
  <c r="AM81" i="755" s="1"/>
  <c r="AF67" i="755"/>
  <c r="AI67" i="755" s="1"/>
  <c r="AM67" i="755" s="1"/>
  <c r="F2" i="755"/>
  <c r="K1" i="755" s="1"/>
  <c r="AF36" i="755"/>
  <c r="AH36" i="755" s="1"/>
  <c r="AF100" i="755"/>
  <c r="AF92" i="755"/>
  <c r="AF83" i="755"/>
  <c r="AF105" i="755"/>
  <c r="AI105" i="755" s="1"/>
  <c r="AM105" i="755" s="1"/>
  <c r="AF114" i="755"/>
  <c r="AI114" i="755" s="1"/>
  <c r="AM114" i="755" s="1"/>
  <c r="AH129" i="755"/>
  <c r="AF110" i="755"/>
  <c r="AI19" i="755"/>
  <c r="AM19" i="755" s="1"/>
  <c r="AH19" i="755"/>
  <c r="AF69" i="755"/>
  <c r="AF138" i="755"/>
  <c r="AF51" i="755"/>
  <c r="AF44" i="755"/>
  <c r="AF28" i="755"/>
  <c r="AI53" i="755"/>
  <c r="AM53" i="755" s="1"/>
  <c r="AH53" i="755"/>
  <c r="AF61" i="755"/>
  <c r="AF22" i="755"/>
  <c r="AF35" i="755"/>
  <c r="AI59" i="755"/>
  <c r="AM59" i="755" s="1"/>
  <c r="AI75" i="755"/>
  <c r="AM75" i="755" s="1"/>
  <c r="AH75" i="755"/>
  <c r="AI83" i="755"/>
  <c r="AM83" i="755" s="1"/>
  <c r="AH83" i="755"/>
  <c r="AF91" i="755"/>
  <c r="AI92" i="755"/>
  <c r="AM92" i="755" s="1"/>
  <c r="AH92" i="755"/>
  <c r="AH100" i="755"/>
  <c r="AI100" i="755"/>
  <c r="AM100" i="755" s="1"/>
  <c r="AF20" i="755"/>
  <c r="AF120" i="755"/>
  <c r="AF56" i="755"/>
  <c r="AB137" i="755"/>
  <c r="AC137" i="755" s="1"/>
  <c r="AF137" i="755" s="1"/>
  <c r="AB117" i="755"/>
  <c r="AC117" i="755" s="1"/>
  <c r="AF117" i="755" s="1"/>
  <c r="AB97" i="755"/>
  <c r="AC97" i="755" s="1"/>
  <c r="AF97" i="755" s="1"/>
  <c r="AB77" i="755"/>
  <c r="AC77" i="755" s="1"/>
  <c r="AF77" i="755" s="1"/>
  <c r="AB57" i="755"/>
  <c r="AC57" i="755" s="1"/>
  <c r="AF57" i="755" s="1"/>
  <c r="AB37" i="755"/>
  <c r="AC37" i="755" s="1"/>
  <c r="AF37" i="755" s="1"/>
  <c r="AB17" i="755"/>
  <c r="AC17" i="755" s="1"/>
  <c r="AF17" i="755" s="1"/>
  <c r="AB126" i="755"/>
  <c r="AC126" i="755" s="1"/>
  <c r="AF126" i="755" s="1"/>
  <c r="AB106" i="755"/>
  <c r="AC106" i="755" s="1"/>
  <c r="AF106" i="755" s="1"/>
  <c r="AB86" i="755"/>
  <c r="AC86" i="755" s="1"/>
  <c r="AF86" i="755" s="1"/>
  <c r="AB66" i="755"/>
  <c r="AC66" i="755" s="1"/>
  <c r="AF66" i="755" s="1"/>
  <c r="AB46" i="755"/>
  <c r="AC46" i="755" s="1"/>
  <c r="AF46" i="755" s="1"/>
  <c r="AB121" i="755"/>
  <c r="AC121" i="755" s="1"/>
  <c r="AF121" i="755" s="1"/>
  <c r="AB84" i="755"/>
  <c r="AC84" i="755" s="1"/>
  <c r="AF84" i="755" s="1"/>
  <c r="AB51" i="755"/>
  <c r="AC51" i="755" s="1"/>
  <c r="AB13" i="755"/>
  <c r="AC13" i="755" s="1"/>
  <c r="AF13" i="755" s="1"/>
  <c r="AB119" i="755"/>
  <c r="AC119" i="755" s="1"/>
  <c r="AF119" i="755" s="1"/>
  <c r="AB115" i="755"/>
  <c r="AC115" i="755" s="1"/>
  <c r="AB113" i="755"/>
  <c r="AC113" i="755" s="1"/>
  <c r="AF113" i="755" s="1"/>
  <c r="AB88" i="755"/>
  <c r="AC88" i="755" s="1"/>
  <c r="AF88" i="755" s="1"/>
  <c r="AB82" i="755"/>
  <c r="AC82" i="755" s="1"/>
  <c r="AF82" i="755" s="1"/>
  <c r="AB28" i="755"/>
  <c r="AC28" i="755" s="1"/>
  <c r="AB26" i="755"/>
  <c r="AC26" i="755" s="1"/>
  <c r="AF26" i="755" s="1"/>
  <c r="AB11" i="755"/>
  <c r="AC11" i="755" s="1"/>
  <c r="AF11" i="755" s="1"/>
  <c r="AB47" i="755"/>
  <c r="AC47" i="755" s="1"/>
  <c r="AF47" i="755" s="1"/>
  <c r="AB45" i="755"/>
  <c r="AC45" i="755" s="1"/>
  <c r="AF45" i="755" s="1"/>
  <c r="AB43" i="755"/>
  <c r="AC43" i="755" s="1"/>
  <c r="AF43" i="755" s="1"/>
  <c r="AB9" i="755"/>
  <c r="AC9" i="755" s="1"/>
  <c r="AF9" i="755" s="1"/>
  <c r="AB109" i="755"/>
  <c r="AC109" i="755" s="1"/>
  <c r="AF109" i="755" s="1"/>
  <c r="AB78" i="755"/>
  <c r="AC78" i="755" s="1"/>
  <c r="AF78" i="755" s="1"/>
  <c r="AB76" i="755"/>
  <c r="AC76" i="755" s="1"/>
  <c r="AF76" i="755" s="1"/>
  <c r="AB74" i="755"/>
  <c r="AC74" i="755" s="1"/>
  <c r="AF74" i="755" s="1"/>
  <c r="AB72" i="755"/>
  <c r="AC72" i="755" s="1"/>
  <c r="AF72" i="755" s="1"/>
  <c r="AB41" i="755"/>
  <c r="AC41" i="755" s="1"/>
  <c r="AF41" i="755" s="1"/>
  <c r="AB22" i="755"/>
  <c r="AC22" i="755" s="1"/>
  <c r="AB138" i="755"/>
  <c r="AC138" i="755" s="1"/>
  <c r="AB120" i="755"/>
  <c r="AC120" i="755" s="1"/>
  <c r="AB118" i="755"/>
  <c r="AC118" i="755" s="1"/>
  <c r="AF118" i="755" s="1"/>
  <c r="AB69" i="755"/>
  <c r="AC69" i="755" s="1"/>
  <c r="AB52" i="755"/>
  <c r="AC52" i="755" s="1"/>
  <c r="AF52" i="755" s="1"/>
  <c r="AB21" i="755"/>
  <c r="AC21" i="755" s="1"/>
  <c r="AF21" i="755" s="1"/>
  <c r="AB140" i="755"/>
  <c r="AC140" i="755" s="1"/>
  <c r="AF140" i="755" s="1"/>
  <c r="AB38" i="755"/>
  <c r="AC38" i="755" s="1"/>
  <c r="AF38" i="755" s="1"/>
  <c r="AB23" i="755"/>
  <c r="AC23" i="755" s="1"/>
  <c r="AF23" i="755" s="1"/>
  <c r="AB6" i="755"/>
  <c r="AC6" i="755" s="1"/>
  <c r="AF6" i="755" s="1"/>
  <c r="AB25" i="755"/>
  <c r="AC25" i="755" s="1"/>
  <c r="AF25" i="755" s="1"/>
  <c r="AB8" i="755"/>
  <c r="AC8" i="755" s="1"/>
  <c r="AF8" i="755" s="1"/>
  <c r="AB60" i="755"/>
  <c r="AC60" i="755" s="1"/>
  <c r="AF60" i="755" s="1"/>
  <c r="AB27" i="755"/>
  <c r="AC27" i="755" s="1"/>
  <c r="AF27" i="755" s="1"/>
  <c r="AB80" i="755"/>
  <c r="AC80" i="755" s="1"/>
  <c r="AF80" i="755" s="1"/>
  <c r="AB42" i="755"/>
  <c r="AC42" i="755" s="1"/>
  <c r="AF42" i="755" s="1"/>
  <c r="AB31" i="755"/>
  <c r="AC31" i="755" s="1"/>
  <c r="AF31" i="755" s="1"/>
  <c r="AB10" i="755"/>
  <c r="AC10" i="755" s="1"/>
  <c r="AF10" i="755" s="1"/>
  <c r="AB128" i="755"/>
  <c r="AC128" i="755" s="1"/>
  <c r="AF128" i="755" s="1"/>
  <c r="AB133" i="755"/>
  <c r="AC133" i="755" s="1"/>
  <c r="AF133" i="755" s="1"/>
  <c r="AB122" i="755"/>
  <c r="AC122" i="755" s="1"/>
  <c r="AF122" i="755" s="1"/>
  <c r="AB102" i="755"/>
  <c r="AC102" i="755" s="1"/>
  <c r="AF102" i="755" s="1"/>
  <c r="AB85" i="755"/>
  <c r="AC85" i="755" s="1"/>
  <c r="AF85" i="755" s="1"/>
  <c r="AB71" i="755"/>
  <c r="AC71" i="755" s="1"/>
  <c r="AF71" i="755" s="1"/>
  <c r="AB124" i="755"/>
  <c r="AC124" i="755" s="1"/>
  <c r="AF124" i="755" s="1"/>
  <c r="AB111" i="755"/>
  <c r="AC111" i="755" s="1"/>
  <c r="AF111" i="755" s="1"/>
  <c r="AB54" i="755"/>
  <c r="AC54" i="755" s="1"/>
  <c r="AF54" i="755" s="1"/>
  <c r="AB95" i="755"/>
  <c r="AC95" i="755" s="1"/>
  <c r="AB64" i="755"/>
  <c r="AC64" i="755" s="1"/>
  <c r="AF64" i="755" s="1"/>
  <c r="AB130" i="755"/>
  <c r="AC130" i="755" s="1"/>
  <c r="AF130" i="755" s="1"/>
  <c r="AB33" i="755"/>
  <c r="AC33" i="755" s="1"/>
  <c r="AF33" i="755" s="1"/>
  <c r="AB99" i="755"/>
  <c r="AC99" i="755" s="1"/>
  <c r="AF99" i="755" s="1"/>
  <c r="AB104" i="755"/>
  <c r="AC104" i="755" s="1"/>
  <c r="AF104" i="755" s="1"/>
  <c r="AB87" i="755"/>
  <c r="AC87" i="755" s="1"/>
  <c r="AF87" i="755" s="1"/>
  <c r="AB40" i="755"/>
  <c r="AC40" i="755" s="1"/>
  <c r="AF40" i="755" s="1"/>
  <c r="AB93" i="755"/>
  <c r="AC93" i="755" s="1"/>
  <c r="AF93" i="755" s="1"/>
  <c r="AB91" i="755"/>
  <c r="AC91" i="755" s="1"/>
  <c r="AB89" i="755"/>
  <c r="AC89" i="755" s="1"/>
  <c r="AF89" i="755" s="1"/>
  <c r="AB73" i="755"/>
  <c r="AC73" i="755" s="1"/>
  <c r="AF73" i="755" s="1"/>
  <c r="AB56" i="755"/>
  <c r="AC56" i="755" s="1"/>
  <c r="AB135" i="755"/>
  <c r="AC135" i="755" s="1"/>
  <c r="AF135" i="755" s="1"/>
  <c r="AB62" i="755"/>
  <c r="AC62" i="755" s="1"/>
  <c r="AB58" i="755"/>
  <c r="AC58" i="755" s="1"/>
  <c r="AF58" i="755" s="1"/>
  <c r="AB35" i="755"/>
  <c r="AC35" i="755" s="1"/>
  <c r="AB29" i="755"/>
  <c r="AC29" i="755" s="1"/>
  <c r="AF29" i="755" s="1"/>
  <c r="AB34" i="755"/>
  <c r="AC34" i="755" s="1"/>
  <c r="AF34" i="755" s="1"/>
  <c r="AB136" i="755"/>
  <c r="AC136" i="755" s="1"/>
  <c r="AF136" i="755" s="1"/>
  <c r="AB18" i="755"/>
  <c r="AC18" i="755" s="1"/>
  <c r="AF18" i="755" s="1"/>
  <c r="AF95" i="755"/>
  <c r="AB98" i="755"/>
  <c r="AC98" i="755" s="1"/>
  <c r="AF98" i="755" s="1"/>
  <c r="AB112" i="755"/>
  <c r="AC112" i="755" s="1"/>
  <c r="AF112" i="755" s="1"/>
  <c r="AB5" i="755"/>
  <c r="AC5" i="755" s="1"/>
  <c r="AF5" i="755" s="1"/>
  <c r="AB70" i="755"/>
  <c r="AC70" i="755" s="1"/>
  <c r="AF70" i="755" s="1"/>
  <c r="AB49" i="755"/>
  <c r="AC49" i="755" s="1"/>
  <c r="AF49" i="755" s="1"/>
  <c r="AB131" i="755"/>
  <c r="AC131" i="755" s="1"/>
  <c r="AF131" i="755" s="1"/>
  <c r="AB7" i="755"/>
  <c r="AC7" i="755" s="1"/>
  <c r="AF7" i="755" s="1"/>
  <c r="AB65" i="755"/>
  <c r="AC65" i="755" s="1"/>
  <c r="AF65" i="755" s="1"/>
  <c r="AB103" i="755"/>
  <c r="AC103" i="755" s="1"/>
  <c r="AF103" i="755" s="1"/>
  <c r="AB14" i="755"/>
  <c r="AC14" i="755" s="1"/>
  <c r="AF14" i="755" s="1"/>
  <c r="AB30" i="755"/>
  <c r="AC30" i="755" s="1"/>
  <c r="AF30" i="755" s="1"/>
  <c r="AB68" i="755"/>
  <c r="AC68" i="755" s="1"/>
  <c r="AF68" i="755" s="1"/>
  <c r="AB96" i="755"/>
  <c r="AC96" i="755" s="1"/>
  <c r="AF96" i="755" s="1"/>
  <c r="AB101" i="755"/>
  <c r="AC101" i="755" s="1"/>
  <c r="AF101" i="755" s="1"/>
  <c r="AB107" i="755"/>
  <c r="AC107" i="755" s="1"/>
  <c r="AF107" i="755" s="1"/>
  <c r="AB20" i="755"/>
  <c r="AC20" i="755" s="1"/>
  <c r="AF62" i="755"/>
  <c r="AB125" i="755"/>
  <c r="AC125" i="755" s="1"/>
  <c r="AF125" i="755" s="1"/>
  <c r="AB79" i="755"/>
  <c r="AC79" i="755" s="1"/>
  <c r="AF79" i="755" s="1"/>
  <c r="AB90" i="755"/>
  <c r="AC90" i="755" s="1"/>
  <c r="AF90" i="755" s="1"/>
  <c r="AB16" i="755"/>
  <c r="AC16" i="755" s="1"/>
  <c r="AF16" i="755" s="1"/>
  <c r="AB32" i="755"/>
  <c r="AC32" i="755" s="1"/>
  <c r="AF32" i="755" s="1"/>
  <c r="AB63" i="755"/>
  <c r="AC63" i="755" s="1"/>
  <c r="AF63" i="755" s="1"/>
  <c r="AF24" i="755"/>
  <c r="AB110" i="755"/>
  <c r="AC110" i="755" s="1"/>
  <c r="AB123" i="755"/>
  <c r="AC123" i="755" s="1"/>
  <c r="AF123" i="755" s="1"/>
  <c r="AB134" i="755"/>
  <c r="AC134" i="755" s="1"/>
  <c r="AF134" i="755" s="1"/>
  <c r="AF115" i="755"/>
  <c r="AF15" i="755"/>
  <c r="AT139" i="754"/>
  <c r="AL139" i="754"/>
  <c r="U139" i="754"/>
  <c r="V139" i="754" s="1"/>
  <c r="N139" i="754"/>
  <c r="AT138" i="754"/>
  <c r="AL138" i="754"/>
  <c r="V138" i="754"/>
  <c r="U138" i="754"/>
  <c r="N138" i="754"/>
  <c r="AT137" i="754"/>
  <c r="AL137" i="754"/>
  <c r="U137" i="754"/>
  <c r="V137" i="754" s="1"/>
  <c r="N137" i="754"/>
  <c r="AT136" i="754"/>
  <c r="AL136" i="754"/>
  <c r="U136" i="754"/>
  <c r="V136" i="754" s="1"/>
  <c r="N136" i="754"/>
  <c r="AT135" i="754"/>
  <c r="AL135" i="754"/>
  <c r="V135" i="754"/>
  <c r="U135" i="754"/>
  <c r="N135" i="754"/>
  <c r="AT134" i="754"/>
  <c r="AL134" i="754"/>
  <c r="U134" i="754"/>
  <c r="V134" i="754" s="1"/>
  <c r="N134" i="754"/>
  <c r="AT133" i="754"/>
  <c r="AL133" i="754"/>
  <c r="U133" i="754"/>
  <c r="V133" i="754" s="1"/>
  <c r="N133" i="754"/>
  <c r="AT132" i="754"/>
  <c r="AL132" i="754"/>
  <c r="U132" i="754"/>
  <c r="V132" i="754" s="1"/>
  <c r="N132" i="754"/>
  <c r="AT131" i="754"/>
  <c r="AL131" i="754"/>
  <c r="U131" i="754"/>
  <c r="V131" i="754" s="1"/>
  <c r="N131" i="754"/>
  <c r="AT130" i="754"/>
  <c r="AL130" i="754"/>
  <c r="U130" i="754"/>
  <c r="V130" i="754" s="1"/>
  <c r="N130" i="754"/>
  <c r="AT129" i="754"/>
  <c r="AL129" i="754"/>
  <c r="U129" i="754"/>
  <c r="V129" i="754" s="1"/>
  <c r="N129" i="754"/>
  <c r="AT128" i="754"/>
  <c r="AL128" i="754"/>
  <c r="U128" i="754"/>
  <c r="V128" i="754" s="1"/>
  <c r="N128" i="754"/>
  <c r="AT127" i="754"/>
  <c r="AL127" i="754"/>
  <c r="U127" i="754"/>
  <c r="V127" i="754" s="1"/>
  <c r="N127" i="754"/>
  <c r="AT126" i="754"/>
  <c r="AL126" i="754"/>
  <c r="U126" i="754"/>
  <c r="V126" i="754" s="1"/>
  <c r="N126" i="754"/>
  <c r="AT125" i="754"/>
  <c r="AL125" i="754"/>
  <c r="U125" i="754"/>
  <c r="V125" i="754" s="1"/>
  <c r="N125" i="754"/>
  <c r="AT124" i="754"/>
  <c r="AL124" i="754"/>
  <c r="U124" i="754"/>
  <c r="V124" i="754" s="1"/>
  <c r="N124" i="754"/>
  <c r="AT123" i="754"/>
  <c r="AL123" i="754"/>
  <c r="U123" i="754"/>
  <c r="V123" i="754" s="1"/>
  <c r="N123" i="754"/>
  <c r="AT122" i="754"/>
  <c r="AL122" i="754"/>
  <c r="U122" i="754"/>
  <c r="V122" i="754" s="1"/>
  <c r="N122" i="754"/>
  <c r="AT121" i="754"/>
  <c r="AL121" i="754"/>
  <c r="U121" i="754"/>
  <c r="V121" i="754" s="1"/>
  <c r="N121" i="754"/>
  <c r="AT120" i="754"/>
  <c r="AL120" i="754"/>
  <c r="U120" i="754"/>
  <c r="V120" i="754" s="1"/>
  <c r="N120" i="754"/>
  <c r="AT119" i="754"/>
  <c r="AL119" i="754"/>
  <c r="U119" i="754"/>
  <c r="V119" i="754" s="1"/>
  <c r="N119" i="754"/>
  <c r="AT118" i="754"/>
  <c r="AL118" i="754"/>
  <c r="V118" i="754"/>
  <c r="U118" i="754"/>
  <c r="N118" i="754"/>
  <c r="AT117" i="754"/>
  <c r="AL117" i="754"/>
  <c r="U117" i="754"/>
  <c r="V117" i="754" s="1"/>
  <c r="N117" i="754"/>
  <c r="AT116" i="754"/>
  <c r="AL116" i="754"/>
  <c r="U116" i="754"/>
  <c r="V116" i="754" s="1"/>
  <c r="N116" i="754"/>
  <c r="AT115" i="754"/>
  <c r="AL115" i="754"/>
  <c r="U115" i="754"/>
  <c r="V115" i="754" s="1"/>
  <c r="N115" i="754"/>
  <c r="AT114" i="754"/>
  <c r="AL114" i="754"/>
  <c r="V114" i="754"/>
  <c r="U114" i="754"/>
  <c r="N114" i="754"/>
  <c r="AT113" i="754"/>
  <c r="AL113" i="754"/>
  <c r="U113" i="754"/>
  <c r="V113" i="754" s="1"/>
  <c r="N113" i="754"/>
  <c r="AT112" i="754"/>
  <c r="AL112" i="754"/>
  <c r="U112" i="754"/>
  <c r="V112" i="754" s="1"/>
  <c r="N112" i="754"/>
  <c r="AT111" i="754"/>
  <c r="AL111" i="754"/>
  <c r="U111" i="754"/>
  <c r="V111" i="754" s="1"/>
  <c r="N111" i="754"/>
  <c r="AT110" i="754"/>
  <c r="AL110" i="754"/>
  <c r="U110" i="754"/>
  <c r="V110" i="754" s="1"/>
  <c r="N110" i="754"/>
  <c r="AT109" i="754"/>
  <c r="AL109" i="754"/>
  <c r="U109" i="754"/>
  <c r="V109" i="754" s="1"/>
  <c r="N109" i="754"/>
  <c r="AT108" i="754"/>
  <c r="AL108" i="754"/>
  <c r="U108" i="754"/>
  <c r="V108" i="754" s="1"/>
  <c r="N108" i="754"/>
  <c r="AT107" i="754"/>
  <c r="AL107" i="754"/>
  <c r="U107" i="754"/>
  <c r="V107" i="754" s="1"/>
  <c r="N107" i="754"/>
  <c r="AT106" i="754"/>
  <c r="AL106" i="754"/>
  <c r="U106" i="754"/>
  <c r="V106" i="754" s="1"/>
  <c r="N106" i="754"/>
  <c r="AT105" i="754"/>
  <c r="AL105" i="754"/>
  <c r="V105" i="754"/>
  <c r="U105" i="754"/>
  <c r="N105" i="754"/>
  <c r="AT104" i="754"/>
  <c r="AL104" i="754"/>
  <c r="U104" i="754"/>
  <c r="V104" i="754" s="1"/>
  <c r="N104" i="754"/>
  <c r="AT103" i="754"/>
  <c r="AL103" i="754"/>
  <c r="U103" i="754"/>
  <c r="V103" i="754" s="1"/>
  <c r="N103" i="754"/>
  <c r="AT102" i="754"/>
  <c r="AL102" i="754"/>
  <c r="U102" i="754"/>
  <c r="V102" i="754" s="1"/>
  <c r="N102" i="754"/>
  <c r="AT101" i="754"/>
  <c r="AL101" i="754"/>
  <c r="U101" i="754"/>
  <c r="V101" i="754" s="1"/>
  <c r="N101" i="754"/>
  <c r="AT100" i="754"/>
  <c r="AL100" i="754"/>
  <c r="U100" i="754"/>
  <c r="V100" i="754" s="1"/>
  <c r="N100" i="754"/>
  <c r="AT99" i="754"/>
  <c r="AL99" i="754"/>
  <c r="U99" i="754"/>
  <c r="V99" i="754" s="1"/>
  <c r="N99" i="754"/>
  <c r="AT98" i="754"/>
  <c r="AL98" i="754"/>
  <c r="V98" i="754"/>
  <c r="U98" i="754"/>
  <c r="N98" i="754"/>
  <c r="AT97" i="754"/>
  <c r="AL97" i="754"/>
  <c r="U97" i="754"/>
  <c r="V97" i="754" s="1"/>
  <c r="N97" i="754"/>
  <c r="AT96" i="754"/>
  <c r="AL96" i="754"/>
  <c r="U96" i="754"/>
  <c r="V96" i="754" s="1"/>
  <c r="N96" i="754"/>
  <c r="AT95" i="754"/>
  <c r="AL95" i="754"/>
  <c r="U95" i="754"/>
  <c r="V95" i="754" s="1"/>
  <c r="N95" i="754"/>
  <c r="AT94" i="754"/>
  <c r="AL94" i="754"/>
  <c r="V94" i="754"/>
  <c r="U94" i="754"/>
  <c r="N94" i="754"/>
  <c r="AT93" i="754"/>
  <c r="AL93" i="754"/>
  <c r="U93" i="754"/>
  <c r="V93" i="754" s="1"/>
  <c r="N93" i="754"/>
  <c r="AT92" i="754"/>
  <c r="AL92" i="754"/>
  <c r="V92" i="754"/>
  <c r="U92" i="754"/>
  <c r="N92" i="754"/>
  <c r="AT91" i="754"/>
  <c r="AL91" i="754"/>
  <c r="U91" i="754"/>
  <c r="V91" i="754" s="1"/>
  <c r="N91" i="754"/>
  <c r="AT90" i="754"/>
  <c r="AL90" i="754"/>
  <c r="U90" i="754"/>
  <c r="V90" i="754" s="1"/>
  <c r="N90" i="754"/>
  <c r="AT89" i="754"/>
  <c r="AL89" i="754"/>
  <c r="U89" i="754"/>
  <c r="V89" i="754" s="1"/>
  <c r="N89" i="754"/>
  <c r="AT88" i="754"/>
  <c r="AL88" i="754"/>
  <c r="U88" i="754"/>
  <c r="V88" i="754" s="1"/>
  <c r="N88" i="754"/>
  <c r="AT87" i="754"/>
  <c r="AL87" i="754"/>
  <c r="U87" i="754"/>
  <c r="V87" i="754" s="1"/>
  <c r="N87" i="754"/>
  <c r="AT86" i="754"/>
  <c r="AL86" i="754"/>
  <c r="U86" i="754"/>
  <c r="V86" i="754" s="1"/>
  <c r="N86" i="754"/>
  <c r="AT85" i="754"/>
  <c r="AL85" i="754"/>
  <c r="U85" i="754"/>
  <c r="V85" i="754" s="1"/>
  <c r="N85" i="754"/>
  <c r="AT84" i="754"/>
  <c r="AL84" i="754"/>
  <c r="U84" i="754"/>
  <c r="V84" i="754" s="1"/>
  <c r="N84" i="754"/>
  <c r="AT83" i="754"/>
  <c r="AL83" i="754"/>
  <c r="V83" i="754"/>
  <c r="U83" i="754"/>
  <c r="N83" i="754"/>
  <c r="AT82" i="754"/>
  <c r="AL82" i="754"/>
  <c r="U82" i="754"/>
  <c r="V82" i="754" s="1"/>
  <c r="N82" i="754"/>
  <c r="AT81" i="754"/>
  <c r="AL81" i="754"/>
  <c r="U81" i="754"/>
  <c r="V81" i="754" s="1"/>
  <c r="N81" i="754"/>
  <c r="AT80" i="754"/>
  <c r="AL80" i="754"/>
  <c r="U80" i="754"/>
  <c r="V80" i="754" s="1"/>
  <c r="N80" i="754"/>
  <c r="AT79" i="754"/>
  <c r="AL79" i="754"/>
  <c r="U79" i="754"/>
  <c r="V79" i="754" s="1"/>
  <c r="N79" i="754"/>
  <c r="AT78" i="754"/>
  <c r="AL78" i="754"/>
  <c r="V78" i="754"/>
  <c r="U78" i="754"/>
  <c r="N78" i="754"/>
  <c r="AT77" i="754"/>
  <c r="AL77" i="754"/>
  <c r="U77" i="754"/>
  <c r="V77" i="754" s="1"/>
  <c r="N77" i="754"/>
  <c r="AT76" i="754"/>
  <c r="AL76" i="754"/>
  <c r="U76" i="754"/>
  <c r="V76" i="754" s="1"/>
  <c r="N76" i="754"/>
  <c r="AT75" i="754"/>
  <c r="AL75" i="754"/>
  <c r="U75" i="754"/>
  <c r="V75" i="754" s="1"/>
  <c r="N75" i="754"/>
  <c r="AT74" i="754"/>
  <c r="AL74" i="754"/>
  <c r="U74" i="754"/>
  <c r="V74" i="754" s="1"/>
  <c r="N74" i="754"/>
  <c r="AT73" i="754"/>
  <c r="AL73" i="754"/>
  <c r="V73" i="754"/>
  <c r="U73" i="754"/>
  <c r="N73" i="754"/>
  <c r="AT72" i="754"/>
  <c r="AL72" i="754"/>
  <c r="U72" i="754"/>
  <c r="V72" i="754" s="1"/>
  <c r="N72" i="754"/>
  <c r="AT71" i="754"/>
  <c r="AL71" i="754"/>
  <c r="U71" i="754"/>
  <c r="V71" i="754" s="1"/>
  <c r="N71" i="754"/>
  <c r="AT70" i="754"/>
  <c r="AL70" i="754"/>
  <c r="U70" i="754"/>
  <c r="V70" i="754" s="1"/>
  <c r="N70" i="754"/>
  <c r="AT69" i="754"/>
  <c r="AL69" i="754"/>
  <c r="U69" i="754"/>
  <c r="V69" i="754" s="1"/>
  <c r="N69" i="754"/>
  <c r="AT68" i="754"/>
  <c r="AL68" i="754"/>
  <c r="U68" i="754"/>
  <c r="V68" i="754" s="1"/>
  <c r="N68" i="754"/>
  <c r="AT67" i="754"/>
  <c r="AL67" i="754"/>
  <c r="U67" i="754"/>
  <c r="V67" i="754" s="1"/>
  <c r="N67" i="754"/>
  <c r="AT66" i="754"/>
  <c r="AL66" i="754"/>
  <c r="V66" i="754"/>
  <c r="U66" i="754"/>
  <c r="N66" i="754"/>
  <c r="AT65" i="754"/>
  <c r="AL65" i="754"/>
  <c r="U65" i="754"/>
  <c r="V65" i="754" s="1"/>
  <c r="N65" i="754"/>
  <c r="AT64" i="754"/>
  <c r="AL64" i="754"/>
  <c r="V64" i="754"/>
  <c r="U64" i="754"/>
  <c r="N64" i="754"/>
  <c r="AT63" i="754"/>
  <c r="AL63" i="754"/>
  <c r="U63" i="754"/>
  <c r="V63" i="754" s="1"/>
  <c r="N63" i="754"/>
  <c r="AT62" i="754"/>
  <c r="AL62" i="754"/>
  <c r="V62" i="754"/>
  <c r="U62" i="754"/>
  <c r="N62" i="754"/>
  <c r="AT61" i="754"/>
  <c r="AL61" i="754"/>
  <c r="V61" i="754"/>
  <c r="U61" i="754"/>
  <c r="N61" i="754"/>
  <c r="AT60" i="754"/>
  <c r="AL60" i="754"/>
  <c r="U60" i="754"/>
  <c r="V60" i="754" s="1"/>
  <c r="N60" i="754"/>
  <c r="AT59" i="754"/>
  <c r="AL59" i="754"/>
  <c r="U59" i="754"/>
  <c r="V59" i="754" s="1"/>
  <c r="N59" i="754"/>
  <c r="AT58" i="754"/>
  <c r="AL58" i="754"/>
  <c r="V58" i="754"/>
  <c r="U58" i="754"/>
  <c r="N58" i="754"/>
  <c r="AT57" i="754"/>
  <c r="AL57" i="754"/>
  <c r="V57" i="754"/>
  <c r="U57" i="754"/>
  <c r="N57" i="754"/>
  <c r="AT56" i="754"/>
  <c r="AL56" i="754"/>
  <c r="U56" i="754"/>
  <c r="V56" i="754" s="1"/>
  <c r="N56" i="754"/>
  <c r="AT55" i="754"/>
  <c r="AL55" i="754"/>
  <c r="U55" i="754"/>
  <c r="V55" i="754" s="1"/>
  <c r="N55" i="754"/>
  <c r="AT54" i="754"/>
  <c r="AL54" i="754"/>
  <c r="U54" i="754"/>
  <c r="V54" i="754" s="1"/>
  <c r="N54" i="754"/>
  <c r="AT53" i="754"/>
  <c r="AL53" i="754"/>
  <c r="U53" i="754"/>
  <c r="V53" i="754" s="1"/>
  <c r="N53" i="754"/>
  <c r="AT52" i="754"/>
  <c r="AL52" i="754"/>
  <c r="U52" i="754"/>
  <c r="V52" i="754" s="1"/>
  <c r="N52" i="754"/>
  <c r="AT51" i="754"/>
  <c r="AL51" i="754"/>
  <c r="V51" i="754"/>
  <c r="U51" i="754"/>
  <c r="N51" i="754"/>
  <c r="AT50" i="754"/>
  <c r="AL50" i="754"/>
  <c r="U50" i="754"/>
  <c r="V50" i="754" s="1"/>
  <c r="N50" i="754"/>
  <c r="AT49" i="754"/>
  <c r="AL49" i="754"/>
  <c r="U49" i="754"/>
  <c r="V49" i="754" s="1"/>
  <c r="N49" i="754"/>
  <c r="AT48" i="754"/>
  <c r="AL48" i="754"/>
  <c r="U48" i="754"/>
  <c r="V48" i="754" s="1"/>
  <c r="N48" i="754"/>
  <c r="AT47" i="754"/>
  <c r="AL47" i="754"/>
  <c r="U47" i="754"/>
  <c r="V47" i="754" s="1"/>
  <c r="N47" i="754"/>
  <c r="AT46" i="754"/>
  <c r="AL46" i="754"/>
  <c r="U46" i="754"/>
  <c r="V46" i="754" s="1"/>
  <c r="N46" i="754"/>
  <c r="AT45" i="754"/>
  <c r="AL45" i="754"/>
  <c r="U45" i="754"/>
  <c r="V45" i="754" s="1"/>
  <c r="N45" i="754"/>
  <c r="AT44" i="754"/>
  <c r="AL44" i="754"/>
  <c r="U44" i="754"/>
  <c r="V44" i="754" s="1"/>
  <c r="N44" i="754"/>
  <c r="AT43" i="754"/>
  <c r="AL43" i="754"/>
  <c r="V43" i="754"/>
  <c r="U43" i="754"/>
  <c r="N43" i="754"/>
  <c r="AT42" i="754"/>
  <c r="AL42" i="754"/>
  <c r="U42" i="754"/>
  <c r="V42" i="754" s="1"/>
  <c r="N42" i="754"/>
  <c r="AT41" i="754"/>
  <c r="AL41" i="754"/>
  <c r="V41" i="754"/>
  <c r="U41" i="754"/>
  <c r="N41" i="754"/>
  <c r="AT40" i="754"/>
  <c r="AL40" i="754"/>
  <c r="U40" i="754"/>
  <c r="V40" i="754" s="1"/>
  <c r="N40" i="754"/>
  <c r="AT39" i="754"/>
  <c r="AL39" i="754"/>
  <c r="V39" i="754"/>
  <c r="U39" i="754"/>
  <c r="N39" i="754"/>
  <c r="AT38" i="754"/>
  <c r="AL38" i="754"/>
  <c r="V38" i="754"/>
  <c r="U38" i="754"/>
  <c r="N38" i="754"/>
  <c r="AT37" i="754"/>
  <c r="AL37" i="754"/>
  <c r="U37" i="754"/>
  <c r="V37" i="754" s="1"/>
  <c r="N37" i="754"/>
  <c r="AT36" i="754"/>
  <c r="AL36" i="754"/>
  <c r="U36" i="754"/>
  <c r="V36" i="754" s="1"/>
  <c r="N36" i="754"/>
  <c r="AT35" i="754"/>
  <c r="AL35" i="754"/>
  <c r="V35" i="754"/>
  <c r="U35" i="754"/>
  <c r="N35" i="754"/>
  <c r="AT34" i="754"/>
  <c r="AL34" i="754"/>
  <c r="U34" i="754"/>
  <c r="V34" i="754" s="1"/>
  <c r="N34" i="754"/>
  <c r="AT33" i="754"/>
  <c r="AL33" i="754"/>
  <c r="U33" i="754"/>
  <c r="V33" i="754" s="1"/>
  <c r="N33" i="754"/>
  <c r="AT32" i="754"/>
  <c r="AL32" i="754"/>
  <c r="U32" i="754"/>
  <c r="V32" i="754" s="1"/>
  <c r="N32" i="754"/>
  <c r="AT31" i="754"/>
  <c r="AL31" i="754"/>
  <c r="U31" i="754"/>
  <c r="V31" i="754" s="1"/>
  <c r="N31" i="754"/>
  <c r="AT30" i="754"/>
  <c r="AL30" i="754"/>
  <c r="U30" i="754"/>
  <c r="V30" i="754" s="1"/>
  <c r="N30" i="754"/>
  <c r="AT29" i="754"/>
  <c r="AL29" i="754"/>
  <c r="U29" i="754"/>
  <c r="V29" i="754" s="1"/>
  <c r="N29" i="754"/>
  <c r="AT28" i="754"/>
  <c r="AL28" i="754"/>
  <c r="U28" i="754"/>
  <c r="V28" i="754" s="1"/>
  <c r="N28" i="754"/>
  <c r="AT27" i="754"/>
  <c r="AL27" i="754"/>
  <c r="U27" i="754"/>
  <c r="V27" i="754" s="1"/>
  <c r="N27" i="754"/>
  <c r="AT26" i="754"/>
  <c r="AL26" i="754"/>
  <c r="U26" i="754"/>
  <c r="V26" i="754" s="1"/>
  <c r="N26" i="754"/>
  <c r="AT25" i="754"/>
  <c r="AL25" i="754"/>
  <c r="U25" i="754"/>
  <c r="V25" i="754" s="1"/>
  <c r="N25" i="754"/>
  <c r="AT24" i="754"/>
  <c r="AL24" i="754"/>
  <c r="U24" i="754"/>
  <c r="V24" i="754" s="1"/>
  <c r="N24" i="754"/>
  <c r="AT23" i="754"/>
  <c r="AL23" i="754"/>
  <c r="U23" i="754"/>
  <c r="V23" i="754" s="1"/>
  <c r="N23" i="754"/>
  <c r="AT22" i="754"/>
  <c r="AL22" i="754"/>
  <c r="U22" i="754"/>
  <c r="V22" i="754" s="1"/>
  <c r="N22" i="754"/>
  <c r="AT21" i="754"/>
  <c r="AL21" i="754"/>
  <c r="V21" i="754"/>
  <c r="U21" i="754"/>
  <c r="N21" i="754"/>
  <c r="AT20" i="754"/>
  <c r="AL20" i="754"/>
  <c r="U20" i="754"/>
  <c r="V20" i="754" s="1"/>
  <c r="N20" i="754"/>
  <c r="AT19" i="754"/>
  <c r="AL19" i="754"/>
  <c r="U19" i="754"/>
  <c r="V19" i="754" s="1"/>
  <c r="N19" i="754"/>
  <c r="AT18" i="754"/>
  <c r="AL18" i="754"/>
  <c r="V18" i="754"/>
  <c r="U18" i="754"/>
  <c r="N18" i="754"/>
  <c r="AT17" i="754"/>
  <c r="AL17" i="754"/>
  <c r="U17" i="754"/>
  <c r="V17" i="754" s="1"/>
  <c r="N17" i="754"/>
  <c r="AT16" i="754"/>
  <c r="AL16" i="754"/>
  <c r="U16" i="754"/>
  <c r="V16" i="754" s="1"/>
  <c r="N16" i="754"/>
  <c r="AT15" i="754"/>
  <c r="AL15" i="754"/>
  <c r="U15" i="754"/>
  <c r="V15" i="754" s="1"/>
  <c r="N15" i="754"/>
  <c r="AT14" i="754"/>
  <c r="AL14" i="754"/>
  <c r="AD14" i="754"/>
  <c r="U14" i="754"/>
  <c r="V14" i="754" s="1"/>
  <c r="N14" i="754"/>
  <c r="AT13" i="754"/>
  <c r="AL13" i="754"/>
  <c r="U13" i="754"/>
  <c r="V13" i="754" s="1"/>
  <c r="N13" i="754"/>
  <c r="AT12" i="754"/>
  <c r="AL12" i="754"/>
  <c r="U12" i="754"/>
  <c r="V12" i="754" s="1"/>
  <c r="N12" i="754"/>
  <c r="AT11" i="754"/>
  <c r="AL11" i="754"/>
  <c r="U11" i="754"/>
  <c r="V11" i="754" s="1"/>
  <c r="N11" i="754"/>
  <c r="AT10" i="754"/>
  <c r="AL10" i="754"/>
  <c r="AD10" i="754"/>
  <c r="U10" i="754"/>
  <c r="V10" i="754" s="1"/>
  <c r="N10" i="754"/>
  <c r="AT9" i="754"/>
  <c r="AL9" i="754"/>
  <c r="U9" i="754"/>
  <c r="V9" i="754" s="1"/>
  <c r="N9" i="754"/>
  <c r="AT8" i="754"/>
  <c r="AL8" i="754"/>
  <c r="U8" i="754"/>
  <c r="V8" i="754" s="1"/>
  <c r="N8" i="754"/>
  <c r="AT7" i="754"/>
  <c r="AL7" i="754"/>
  <c r="U7" i="754"/>
  <c r="V7" i="754" s="1"/>
  <c r="N7" i="754"/>
  <c r="AT6" i="754"/>
  <c r="AL6" i="754"/>
  <c r="V6" i="754"/>
  <c r="N6" i="754"/>
  <c r="AT5" i="754"/>
  <c r="AL5" i="754"/>
  <c r="U5" i="754"/>
  <c r="V5" i="754" s="1"/>
  <c r="N5" i="754"/>
  <c r="D2" i="754"/>
  <c r="AH12" i="755" l="1"/>
  <c r="AI39" i="755"/>
  <c r="AM39" i="755" s="1"/>
  <c r="AH39" i="755"/>
  <c r="AI139" i="755"/>
  <c r="AM139" i="755" s="1"/>
  <c r="AH139" i="755"/>
  <c r="AI55" i="755"/>
  <c r="AM55" i="755" s="1"/>
  <c r="AH55" i="755"/>
  <c r="AI108" i="755"/>
  <c r="AM108" i="755" s="1"/>
  <c r="AH108" i="755"/>
  <c r="AI132" i="755"/>
  <c r="AM132" i="755" s="1"/>
  <c r="AH132" i="755"/>
  <c r="AH116" i="755"/>
  <c r="AI116" i="755"/>
  <c r="AM116" i="755" s="1"/>
  <c r="AI127" i="755"/>
  <c r="AM127" i="755" s="1"/>
  <c r="AH127" i="755"/>
  <c r="AH67" i="755"/>
  <c r="AI94" i="755"/>
  <c r="AM94" i="755" s="1"/>
  <c r="AH48" i="755"/>
  <c r="AI36" i="755"/>
  <c r="AM36" i="755" s="1"/>
  <c r="AH105" i="755"/>
  <c r="AH114" i="755"/>
  <c r="AH81" i="755"/>
  <c r="AH32" i="755"/>
  <c r="AI32" i="755"/>
  <c r="AM32" i="755" s="1"/>
  <c r="AI121" i="755"/>
  <c r="AM121" i="755" s="1"/>
  <c r="AH121" i="755"/>
  <c r="AI66" i="755"/>
  <c r="AM66" i="755" s="1"/>
  <c r="AH66" i="755"/>
  <c r="AH5" i="755"/>
  <c r="AI5" i="755"/>
  <c r="AM5" i="755" s="1"/>
  <c r="AH104" i="755"/>
  <c r="AI104" i="755"/>
  <c r="AM104" i="755" s="1"/>
  <c r="AI60" i="755"/>
  <c r="AM60" i="755" s="1"/>
  <c r="AH60" i="755"/>
  <c r="AH9" i="755"/>
  <c r="AI9" i="755"/>
  <c r="AM9" i="755" s="1"/>
  <c r="AI126" i="755"/>
  <c r="AM126" i="755" s="1"/>
  <c r="AH126" i="755"/>
  <c r="AH64" i="755"/>
  <c r="AI64" i="755"/>
  <c r="AM64" i="755" s="1"/>
  <c r="AI38" i="755"/>
  <c r="AM38" i="755" s="1"/>
  <c r="AH38" i="755"/>
  <c r="AH97" i="755"/>
  <c r="AI97" i="755"/>
  <c r="AM97" i="755" s="1"/>
  <c r="AI136" i="755"/>
  <c r="AM136" i="755" s="1"/>
  <c r="AH136" i="755"/>
  <c r="AI111" i="755"/>
  <c r="AM111" i="755" s="1"/>
  <c r="AH111" i="755"/>
  <c r="AI137" i="755"/>
  <c r="AM137" i="755" s="1"/>
  <c r="AH137" i="755"/>
  <c r="AH14" i="755"/>
  <c r="AI14" i="755"/>
  <c r="AM14" i="755" s="1"/>
  <c r="AH124" i="755"/>
  <c r="AI124" i="755"/>
  <c r="AM124" i="755" s="1"/>
  <c r="AI113" i="755"/>
  <c r="AM113" i="755" s="1"/>
  <c r="AH113" i="755"/>
  <c r="AI135" i="755"/>
  <c r="AM135" i="755" s="1"/>
  <c r="AH135" i="755"/>
  <c r="AI128" i="755"/>
  <c r="AM128" i="755" s="1"/>
  <c r="AH128" i="755"/>
  <c r="AI72" i="755"/>
  <c r="AM72" i="755" s="1"/>
  <c r="AH72" i="755"/>
  <c r="AI70" i="755"/>
  <c r="AM70" i="755" s="1"/>
  <c r="AH70" i="755"/>
  <c r="AH27" i="755"/>
  <c r="AI27" i="755"/>
  <c r="AM27" i="755" s="1"/>
  <c r="AH106" i="755"/>
  <c r="AI106" i="755"/>
  <c r="AM106" i="755" s="1"/>
  <c r="AI98" i="755"/>
  <c r="AM98" i="755" s="1"/>
  <c r="AH98" i="755"/>
  <c r="AI33" i="755"/>
  <c r="AM33" i="755" s="1"/>
  <c r="AH33" i="755"/>
  <c r="AI25" i="755"/>
  <c r="AM25" i="755" s="1"/>
  <c r="AH25" i="755"/>
  <c r="AH45" i="755"/>
  <c r="AI45" i="755"/>
  <c r="AM45" i="755" s="1"/>
  <c r="AI37" i="755"/>
  <c r="AM37" i="755" s="1"/>
  <c r="AH37" i="755"/>
  <c r="AI18" i="755"/>
  <c r="AM18" i="755" s="1"/>
  <c r="AH18" i="755"/>
  <c r="AH26" i="755"/>
  <c r="AI26" i="755"/>
  <c r="AM26" i="755" s="1"/>
  <c r="AI68" i="755"/>
  <c r="AM68" i="755" s="1"/>
  <c r="AH68" i="755"/>
  <c r="AH54" i="755"/>
  <c r="AI54" i="755"/>
  <c r="AM54" i="755" s="1"/>
  <c r="AI34" i="755"/>
  <c r="AM34" i="755" s="1"/>
  <c r="AH34" i="755"/>
  <c r="AI82" i="755"/>
  <c r="AM82" i="755" s="1"/>
  <c r="AH82" i="755"/>
  <c r="AI29" i="755"/>
  <c r="AM29" i="755" s="1"/>
  <c r="AH29" i="755"/>
  <c r="AI88" i="755"/>
  <c r="AM88" i="755" s="1"/>
  <c r="AH88" i="755"/>
  <c r="AI58" i="755"/>
  <c r="AM58" i="755" s="1"/>
  <c r="AH58" i="755"/>
  <c r="AI119" i="755"/>
  <c r="AM119" i="755" s="1"/>
  <c r="AH119" i="755"/>
  <c r="AI103" i="755"/>
  <c r="AM103" i="755" s="1"/>
  <c r="AH103" i="755"/>
  <c r="AI10" i="755"/>
  <c r="AM10" i="755" s="1"/>
  <c r="AH10" i="755"/>
  <c r="AI90" i="755"/>
  <c r="AM90" i="755" s="1"/>
  <c r="AH90" i="755"/>
  <c r="AI125" i="755"/>
  <c r="AM125" i="755" s="1"/>
  <c r="AH125" i="755"/>
  <c r="AH87" i="755"/>
  <c r="AI87" i="755"/>
  <c r="AM87" i="755" s="1"/>
  <c r="AI109" i="755"/>
  <c r="AM109" i="755" s="1"/>
  <c r="AH109" i="755"/>
  <c r="AI112" i="755"/>
  <c r="AM112" i="755" s="1"/>
  <c r="AH112" i="755"/>
  <c r="AI99" i="755"/>
  <c r="AM99" i="755" s="1"/>
  <c r="AH99" i="755"/>
  <c r="AI8" i="755"/>
  <c r="AM8" i="755" s="1"/>
  <c r="AH8" i="755"/>
  <c r="AH43" i="755"/>
  <c r="AI43" i="755"/>
  <c r="AM43" i="755" s="1"/>
  <c r="AI130" i="755"/>
  <c r="AM130" i="755" s="1"/>
  <c r="AH130" i="755"/>
  <c r="AH6" i="755"/>
  <c r="AI6" i="755"/>
  <c r="AM6" i="755" s="1"/>
  <c r="AH47" i="755"/>
  <c r="AI47" i="755"/>
  <c r="AM47" i="755" s="1"/>
  <c r="AH21" i="755"/>
  <c r="AI21" i="755"/>
  <c r="AM21" i="755" s="1"/>
  <c r="AH101" i="755"/>
  <c r="AI101" i="755"/>
  <c r="AM101" i="755" s="1"/>
  <c r="AH63" i="755"/>
  <c r="AI63" i="755"/>
  <c r="AM63" i="755" s="1"/>
  <c r="AI17" i="755"/>
  <c r="AM17" i="755" s="1"/>
  <c r="AH17" i="755"/>
  <c r="AI140" i="755"/>
  <c r="AM140" i="755" s="1"/>
  <c r="AH140" i="755"/>
  <c r="AH11" i="755"/>
  <c r="AI11" i="755"/>
  <c r="AM11" i="755" s="1"/>
  <c r="AI7" i="755"/>
  <c r="AM7" i="755" s="1"/>
  <c r="AH7" i="755"/>
  <c r="AI23" i="755"/>
  <c r="AM23" i="755" s="1"/>
  <c r="AH23" i="755"/>
  <c r="AI107" i="755"/>
  <c r="AM107" i="755" s="1"/>
  <c r="AH107" i="755"/>
  <c r="AI28" i="755"/>
  <c r="AM28" i="755" s="1"/>
  <c r="AH28" i="755"/>
  <c r="AH30" i="755"/>
  <c r="AI30" i="755"/>
  <c r="AM30" i="755" s="1"/>
  <c r="AI76" i="755"/>
  <c r="AM76" i="755" s="1"/>
  <c r="AH76" i="755"/>
  <c r="AI13" i="755"/>
  <c r="AM13" i="755" s="1"/>
  <c r="AH13" i="755"/>
  <c r="AH44" i="755"/>
  <c r="AI44" i="755"/>
  <c r="AM44" i="755" s="1"/>
  <c r="AI95" i="755"/>
  <c r="AM95" i="755" s="1"/>
  <c r="AH95" i="755"/>
  <c r="AI57" i="755"/>
  <c r="AM57" i="755" s="1"/>
  <c r="AH57" i="755"/>
  <c r="AI16" i="755"/>
  <c r="AM16" i="755" s="1"/>
  <c r="AH16" i="755"/>
  <c r="AI79" i="755"/>
  <c r="AM79" i="755" s="1"/>
  <c r="AH79" i="755"/>
  <c r="AH77" i="755"/>
  <c r="AI77" i="755"/>
  <c r="AM77" i="755" s="1"/>
  <c r="AI31" i="755"/>
  <c r="AM31" i="755" s="1"/>
  <c r="AH31" i="755"/>
  <c r="AI49" i="755"/>
  <c r="AM49" i="755" s="1"/>
  <c r="AH49" i="755"/>
  <c r="AH65" i="755"/>
  <c r="AI65" i="755"/>
  <c r="AM65" i="755" s="1"/>
  <c r="AI73" i="755"/>
  <c r="AM73" i="755" s="1"/>
  <c r="AH73" i="755"/>
  <c r="AH117" i="755"/>
  <c r="AI117" i="755"/>
  <c r="AM117" i="755" s="1"/>
  <c r="AI56" i="755"/>
  <c r="AM56" i="755" s="1"/>
  <c r="AH56" i="755"/>
  <c r="AI46" i="755"/>
  <c r="AM46" i="755" s="1"/>
  <c r="AH46" i="755"/>
  <c r="AI118" i="755"/>
  <c r="AM118" i="755" s="1"/>
  <c r="AH118" i="755"/>
  <c r="AI102" i="755"/>
  <c r="AM102" i="755" s="1"/>
  <c r="AH102" i="755"/>
  <c r="AI122" i="755"/>
  <c r="AM122" i="755" s="1"/>
  <c r="AH122" i="755"/>
  <c r="AI133" i="755"/>
  <c r="AM133" i="755" s="1"/>
  <c r="AH133" i="755"/>
  <c r="AI86" i="755"/>
  <c r="AM86" i="755" s="1"/>
  <c r="AH86" i="755"/>
  <c r="AI123" i="755"/>
  <c r="AM123" i="755" s="1"/>
  <c r="AH123" i="755"/>
  <c r="AI61" i="755"/>
  <c r="AM61" i="755" s="1"/>
  <c r="AH61" i="755"/>
  <c r="AI74" i="755"/>
  <c r="AM74" i="755" s="1"/>
  <c r="AH74" i="755"/>
  <c r="AI96" i="755"/>
  <c r="AM96" i="755" s="1"/>
  <c r="AH96" i="755"/>
  <c r="AH40" i="755"/>
  <c r="AI40" i="755"/>
  <c r="AM40" i="755" s="1"/>
  <c r="AI35" i="755"/>
  <c r="AM35" i="755" s="1"/>
  <c r="AH35" i="755"/>
  <c r="AI120" i="755"/>
  <c r="AM120" i="755" s="1"/>
  <c r="AH120" i="755"/>
  <c r="AI93" i="755"/>
  <c r="AM93" i="755" s="1"/>
  <c r="AH93" i="755"/>
  <c r="AI134" i="755"/>
  <c r="AM134" i="755" s="1"/>
  <c r="AH134" i="755"/>
  <c r="AH131" i="755"/>
  <c r="AI131" i="755"/>
  <c r="AM131" i="755" s="1"/>
  <c r="AH20" i="755"/>
  <c r="AI20" i="755"/>
  <c r="AM20" i="755" s="1"/>
  <c r="AI51" i="755"/>
  <c r="AM51" i="755" s="1"/>
  <c r="AH51" i="755"/>
  <c r="AI22" i="755"/>
  <c r="AM22" i="755" s="1"/>
  <c r="AH22" i="755"/>
  <c r="AI69" i="755"/>
  <c r="AM69" i="755" s="1"/>
  <c r="AH69" i="755"/>
  <c r="AI138" i="755"/>
  <c r="AM138" i="755" s="1"/>
  <c r="AH138" i="755"/>
  <c r="AI15" i="755"/>
  <c r="AM15" i="755" s="1"/>
  <c r="AH15" i="755"/>
  <c r="AI52" i="755"/>
  <c r="AM52" i="755" s="1"/>
  <c r="AH52" i="755"/>
  <c r="AI89" i="755"/>
  <c r="AM89" i="755" s="1"/>
  <c r="AH89" i="755"/>
  <c r="AI71" i="755"/>
  <c r="AM71" i="755" s="1"/>
  <c r="AH71" i="755"/>
  <c r="AI91" i="755"/>
  <c r="AM91" i="755" s="1"/>
  <c r="AH91" i="755"/>
  <c r="AH115" i="755"/>
  <c r="AI115" i="755"/>
  <c r="AM115" i="755" s="1"/>
  <c r="AH84" i="755"/>
  <c r="AI84" i="755"/>
  <c r="AM84" i="755" s="1"/>
  <c r="AI85" i="755"/>
  <c r="AM85" i="755" s="1"/>
  <c r="AH85" i="755"/>
  <c r="AI42" i="755"/>
  <c r="AM42" i="755" s="1"/>
  <c r="AH42" i="755"/>
  <c r="AI62" i="755"/>
  <c r="AM62" i="755" s="1"/>
  <c r="AH62" i="755"/>
  <c r="AI110" i="755"/>
  <c r="AM110" i="755" s="1"/>
  <c r="AH110" i="755"/>
  <c r="AI41" i="755"/>
  <c r="AM41" i="755" s="1"/>
  <c r="AH41" i="755"/>
  <c r="AI78" i="755"/>
  <c r="AM78" i="755" s="1"/>
  <c r="AH78" i="755"/>
  <c r="AH80" i="755"/>
  <c r="AI80" i="755"/>
  <c r="AM80" i="755" s="1"/>
  <c r="AH24" i="755"/>
  <c r="AI24" i="755"/>
  <c r="AM24" i="755" s="1"/>
  <c r="AI50" i="755"/>
  <c r="AM50" i="755" s="1"/>
  <c r="AH50" i="755"/>
  <c r="K1" i="754"/>
  <c r="I2" i="754"/>
  <c r="AD7" i="753"/>
  <c r="AB136" i="754" l="1"/>
  <c r="AC136" i="754" s="1"/>
  <c r="AF136" i="754" s="1"/>
  <c r="AB116" i="754"/>
  <c r="AC116" i="754" s="1"/>
  <c r="AF116" i="754" s="1"/>
  <c r="AB96" i="754"/>
  <c r="AC96" i="754" s="1"/>
  <c r="AF96" i="754" s="1"/>
  <c r="AB76" i="754"/>
  <c r="AC76" i="754" s="1"/>
  <c r="AF76" i="754" s="1"/>
  <c r="AB56" i="754"/>
  <c r="AC56" i="754" s="1"/>
  <c r="AF56" i="754" s="1"/>
  <c r="AB36" i="754"/>
  <c r="AC36" i="754" s="1"/>
  <c r="AF36" i="754" s="1"/>
  <c r="AB16" i="754"/>
  <c r="AC16" i="754" s="1"/>
  <c r="AF16" i="754" s="1"/>
  <c r="AB105" i="754"/>
  <c r="AC105" i="754" s="1"/>
  <c r="AF105" i="754" s="1"/>
  <c r="AB85" i="754"/>
  <c r="AC85" i="754" s="1"/>
  <c r="AF85" i="754" s="1"/>
  <c r="AB25" i="754"/>
  <c r="AC25" i="754" s="1"/>
  <c r="AF25" i="754" s="1"/>
  <c r="AB125" i="754"/>
  <c r="AC125" i="754" s="1"/>
  <c r="AF125" i="754" s="1"/>
  <c r="AB65" i="754"/>
  <c r="AC65" i="754" s="1"/>
  <c r="AF65" i="754" s="1"/>
  <c r="AB45" i="754"/>
  <c r="AC45" i="754" s="1"/>
  <c r="AF45" i="754" s="1"/>
  <c r="AB7" i="754"/>
  <c r="AC7" i="754" s="1"/>
  <c r="AF7" i="754" s="1"/>
  <c r="AB134" i="754"/>
  <c r="AC134" i="754" s="1"/>
  <c r="AF134" i="754" s="1"/>
  <c r="AB123" i="754"/>
  <c r="AC123" i="754" s="1"/>
  <c r="AF123" i="754" s="1"/>
  <c r="AB121" i="754"/>
  <c r="AC121" i="754" s="1"/>
  <c r="AF121" i="754" s="1"/>
  <c r="AB26" i="754"/>
  <c r="AC26" i="754" s="1"/>
  <c r="AF26" i="754" s="1"/>
  <c r="AB24" i="754"/>
  <c r="AC24" i="754" s="1"/>
  <c r="AF24" i="754" s="1"/>
  <c r="AB22" i="754"/>
  <c r="AC22" i="754" s="1"/>
  <c r="AF22" i="754" s="1"/>
  <c r="AB119" i="754"/>
  <c r="AC119" i="754" s="1"/>
  <c r="AF119" i="754" s="1"/>
  <c r="AB88" i="754"/>
  <c r="AC88" i="754" s="1"/>
  <c r="AF88" i="754" s="1"/>
  <c r="AB57" i="754"/>
  <c r="AC57" i="754" s="1"/>
  <c r="AF57" i="754" s="1"/>
  <c r="AB55" i="754"/>
  <c r="AC55" i="754" s="1"/>
  <c r="AF55" i="754" s="1"/>
  <c r="AB53" i="754"/>
  <c r="AC53" i="754" s="1"/>
  <c r="AF53" i="754" s="1"/>
  <c r="AB51" i="754"/>
  <c r="AC51" i="754" s="1"/>
  <c r="AF51" i="754" s="1"/>
  <c r="AB124" i="754"/>
  <c r="AC124" i="754" s="1"/>
  <c r="AF124" i="754" s="1"/>
  <c r="AB80" i="754"/>
  <c r="AC80" i="754" s="1"/>
  <c r="AF80" i="754" s="1"/>
  <c r="AB115" i="754"/>
  <c r="AC115" i="754" s="1"/>
  <c r="AF115" i="754" s="1"/>
  <c r="AB82" i="754"/>
  <c r="AC82" i="754" s="1"/>
  <c r="AF82" i="754" s="1"/>
  <c r="AB49" i="754"/>
  <c r="AC49" i="754" s="1"/>
  <c r="AF49" i="754" s="1"/>
  <c r="AB47" i="754"/>
  <c r="AC47" i="754" s="1"/>
  <c r="AF47" i="754" s="1"/>
  <c r="AB135" i="754"/>
  <c r="AC135" i="754" s="1"/>
  <c r="AF135" i="754" s="1"/>
  <c r="AB126" i="754"/>
  <c r="AC126" i="754" s="1"/>
  <c r="AF126" i="754" s="1"/>
  <c r="AB117" i="754"/>
  <c r="AC117" i="754" s="1"/>
  <c r="AF117" i="754" s="1"/>
  <c r="AB84" i="754"/>
  <c r="AC84" i="754" s="1"/>
  <c r="AF84" i="754" s="1"/>
  <c r="AB139" i="754"/>
  <c r="AC139" i="754" s="1"/>
  <c r="AF139" i="754" s="1"/>
  <c r="AB137" i="754"/>
  <c r="AC137" i="754" s="1"/>
  <c r="AF137" i="754" s="1"/>
  <c r="AB128" i="754"/>
  <c r="AC128" i="754" s="1"/>
  <c r="AF128" i="754" s="1"/>
  <c r="AB20" i="754"/>
  <c r="AC20" i="754" s="1"/>
  <c r="AF20" i="754" s="1"/>
  <c r="AB18" i="754"/>
  <c r="AC18" i="754" s="1"/>
  <c r="AF18" i="754" s="1"/>
  <c r="AB14" i="754"/>
  <c r="AC14" i="754" s="1"/>
  <c r="AF14" i="754" s="1"/>
  <c r="AB12" i="754"/>
  <c r="AC12" i="754" s="1"/>
  <c r="AF12" i="754" s="1"/>
  <c r="AB130" i="754"/>
  <c r="AC130" i="754" s="1"/>
  <c r="AF130" i="754" s="1"/>
  <c r="AB102" i="754"/>
  <c r="AC102" i="754" s="1"/>
  <c r="AF102" i="754" s="1"/>
  <c r="AB100" i="754"/>
  <c r="AC100" i="754" s="1"/>
  <c r="AF100" i="754" s="1"/>
  <c r="AB86" i="754"/>
  <c r="AC86" i="754" s="1"/>
  <c r="AF86" i="754" s="1"/>
  <c r="AB104" i="754"/>
  <c r="AC104" i="754" s="1"/>
  <c r="AF104" i="754" s="1"/>
  <c r="AB98" i="754"/>
  <c r="AC98" i="754" s="1"/>
  <c r="AF98" i="754" s="1"/>
  <c r="AB94" i="754"/>
  <c r="AC94" i="754" s="1"/>
  <c r="AF94" i="754" s="1"/>
  <c r="AB92" i="754"/>
  <c r="AC92" i="754" s="1"/>
  <c r="AF92" i="754" s="1"/>
  <c r="AB32" i="754"/>
  <c r="AC32" i="754" s="1"/>
  <c r="AF32" i="754" s="1"/>
  <c r="AB30" i="754"/>
  <c r="AC30" i="754" s="1"/>
  <c r="AF30" i="754" s="1"/>
  <c r="AB10" i="754"/>
  <c r="AC10" i="754" s="1"/>
  <c r="AF10" i="754" s="1"/>
  <c r="AB132" i="754"/>
  <c r="AC132" i="754" s="1"/>
  <c r="AF132" i="754" s="1"/>
  <c r="AB110" i="754"/>
  <c r="AC110" i="754" s="1"/>
  <c r="AF110" i="754" s="1"/>
  <c r="AB108" i="754"/>
  <c r="AC108" i="754" s="1"/>
  <c r="AF108" i="754" s="1"/>
  <c r="AB106" i="754"/>
  <c r="AC106" i="754" s="1"/>
  <c r="AF106" i="754" s="1"/>
  <c r="AB90" i="754"/>
  <c r="AC90" i="754" s="1"/>
  <c r="AF90" i="754" s="1"/>
  <c r="AB71" i="754"/>
  <c r="AC71" i="754" s="1"/>
  <c r="AF71" i="754" s="1"/>
  <c r="AB69" i="754"/>
  <c r="AC69" i="754" s="1"/>
  <c r="AF69" i="754" s="1"/>
  <c r="AB63" i="754"/>
  <c r="AC63" i="754" s="1"/>
  <c r="AF63" i="754" s="1"/>
  <c r="AB122" i="754"/>
  <c r="AC122" i="754" s="1"/>
  <c r="AF122" i="754" s="1"/>
  <c r="AB70" i="754"/>
  <c r="AC70" i="754" s="1"/>
  <c r="AF70" i="754" s="1"/>
  <c r="AB60" i="754"/>
  <c r="AC60" i="754" s="1"/>
  <c r="AF60" i="754" s="1"/>
  <c r="AB29" i="754"/>
  <c r="AC29" i="754" s="1"/>
  <c r="AF29" i="754" s="1"/>
  <c r="AB111" i="754"/>
  <c r="AC111" i="754" s="1"/>
  <c r="AF111" i="754" s="1"/>
  <c r="AB89" i="754"/>
  <c r="AC89" i="754" s="1"/>
  <c r="AF89" i="754" s="1"/>
  <c r="AB78" i="754"/>
  <c r="AC78" i="754" s="1"/>
  <c r="AF78" i="754" s="1"/>
  <c r="AB67" i="754"/>
  <c r="AC67" i="754" s="1"/>
  <c r="AF67" i="754" s="1"/>
  <c r="AB83" i="754"/>
  <c r="AC83" i="754" s="1"/>
  <c r="AF83" i="754" s="1"/>
  <c r="AB13" i="754"/>
  <c r="AC13" i="754" s="1"/>
  <c r="AF13" i="754" s="1"/>
  <c r="AB75" i="754"/>
  <c r="AC75" i="754" s="1"/>
  <c r="AF75" i="754" s="1"/>
  <c r="AB54" i="754"/>
  <c r="AC54" i="754" s="1"/>
  <c r="AF54" i="754" s="1"/>
  <c r="AB46" i="754"/>
  <c r="AC46" i="754" s="1"/>
  <c r="AF46" i="754" s="1"/>
  <c r="AB31" i="754"/>
  <c r="AC31" i="754" s="1"/>
  <c r="AF31" i="754" s="1"/>
  <c r="AB127" i="754"/>
  <c r="AC127" i="754" s="1"/>
  <c r="AF127" i="754" s="1"/>
  <c r="AB15" i="754"/>
  <c r="AC15" i="754" s="1"/>
  <c r="AF15" i="754" s="1"/>
  <c r="AB133" i="754"/>
  <c r="AC133" i="754" s="1"/>
  <c r="AF133" i="754" s="1"/>
  <c r="AB91" i="754"/>
  <c r="AC91" i="754" s="1"/>
  <c r="AF91" i="754" s="1"/>
  <c r="AB72" i="754"/>
  <c r="AC72" i="754" s="1"/>
  <c r="AF72" i="754" s="1"/>
  <c r="AB59" i="754"/>
  <c r="AC59" i="754" s="1"/>
  <c r="AF59" i="754" s="1"/>
  <c r="AB113" i="754"/>
  <c r="AC113" i="754" s="1"/>
  <c r="AF113" i="754" s="1"/>
  <c r="AB64" i="754"/>
  <c r="AC64" i="754" s="1"/>
  <c r="AF64" i="754" s="1"/>
  <c r="AB43" i="754"/>
  <c r="AC43" i="754" s="1"/>
  <c r="AF43" i="754" s="1"/>
  <c r="AB38" i="754"/>
  <c r="AC38" i="754" s="1"/>
  <c r="AF38" i="754" s="1"/>
  <c r="AB28" i="754"/>
  <c r="AC28" i="754" s="1"/>
  <c r="AF28" i="754" s="1"/>
  <c r="AB101" i="754"/>
  <c r="AC101" i="754" s="1"/>
  <c r="AF101" i="754" s="1"/>
  <c r="AB77" i="754"/>
  <c r="AC77" i="754" s="1"/>
  <c r="AF77" i="754" s="1"/>
  <c r="AB61" i="754"/>
  <c r="AC61" i="754" s="1"/>
  <c r="AF61" i="754" s="1"/>
  <c r="AB48" i="754"/>
  <c r="AC48" i="754" s="1"/>
  <c r="AF48" i="754" s="1"/>
  <c r="AB33" i="754"/>
  <c r="AC33" i="754" s="1"/>
  <c r="AF33" i="754" s="1"/>
  <c r="AB118" i="754"/>
  <c r="AC118" i="754" s="1"/>
  <c r="AF118" i="754" s="1"/>
  <c r="AB107" i="754"/>
  <c r="AC107" i="754" s="1"/>
  <c r="AF107" i="754" s="1"/>
  <c r="AB93" i="754"/>
  <c r="AC93" i="754" s="1"/>
  <c r="AF93" i="754" s="1"/>
  <c r="AB40" i="754"/>
  <c r="AC40" i="754" s="1"/>
  <c r="AF40" i="754" s="1"/>
  <c r="AB17" i="754"/>
  <c r="AC17" i="754" s="1"/>
  <c r="AF17" i="754" s="1"/>
  <c r="AB138" i="754"/>
  <c r="AC138" i="754" s="1"/>
  <c r="AF138" i="754" s="1"/>
  <c r="AB66" i="754"/>
  <c r="AC66" i="754" s="1"/>
  <c r="AF66" i="754" s="1"/>
  <c r="AB129" i="754"/>
  <c r="AC129" i="754" s="1"/>
  <c r="AF129" i="754" s="1"/>
  <c r="AB112" i="754"/>
  <c r="AC112" i="754" s="1"/>
  <c r="AF112" i="754" s="1"/>
  <c r="AB79" i="754"/>
  <c r="AC79" i="754" s="1"/>
  <c r="AF79" i="754" s="1"/>
  <c r="AB74" i="754"/>
  <c r="AC74" i="754" s="1"/>
  <c r="AF74" i="754" s="1"/>
  <c r="AB50" i="754"/>
  <c r="AC50" i="754" s="1"/>
  <c r="AF50" i="754" s="1"/>
  <c r="AB35" i="754"/>
  <c r="AC35" i="754" s="1"/>
  <c r="AF35" i="754" s="1"/>
  <c r="AB19" i="754"/>
  <c r="AC19" i="754" s="1"/>
  <c r="AF19" i="754" s="1"/>
  <c r="AB103" i="754"/>
  <c r="AC103" i="754" s="1"/>
  <c r="AF103" i="754" s="1"/>
  <c r="AB95" i="754"/>
  <c r="AC95" i="754" s="1"/>
  <c r="AF95" i="754" s="1"/>
  <c r="AB42" i="754"/>
  <c r="AC42" i="754" s="1"/>
  <c r="AF42" i="754" s="1"/>
  <c r="AB9" i="754"/>
  <c r="AC9" i="754" s="1"/>
  <c r="AF9" i="754" s="1"/>
  <c r="AB6" i="754"/>
  <c r="AC6" i="754" s="1"/>
  <c r="AF6" i="754" s="1"/>
  <c r="AB120" i="754"/>
  <c r="AC120" i="754" s="1"/>
  <c r="AF120" i="754" s="1"/>
  <c r="AB109" i="754"/>
  <c r="AC109" i="754" s="1"/>
  <c r="AF109" i="754" s="1"/>
  <c r="AB68" i="754"/>
  <c r="AC68" i="754" s="1"/>
  <c r="AF68" i="754" s="1"/>
  <c r="AB87" i="754"/>
  <c r="AC87" i="754" s="1"/>
  <c r="AF87" i="754" s="1"/>
  <c r="AB58" i="754"/>
  <c r="AC58" i="754" s="1"/>
  <c r="AF58" i="754" s="1"/>
  <c r="AB81" i="754"/>
  <c r="AC81" i="754" s="1"/>
  <c r="AF81" i="754" s="1"/>
  <c r="AB52" i="754"/>
  <c r="AC52" i="754" s="1"/>
  <c r="AF52" i="754" s="1"/>
  <c r="AB37" i="754"/>
  <c r="AC37" i="754" s="1"/>
  <c r="AF37" i="754" s="1"/>
  <c r="AB27" i="754"/>
  <c r="AC27" i="754" s="1"/>
  <c r="AF27" i="754" s="1"/>
  <c r="AB73" i="754"/>
  <c r="AC73" i="754" s="1"/>
  <c r="AF73" i="754" s="1"/>
  <c r="AB34" i="754"/>
  <c r="AC34" i="754" s="1"/>
  <c r="AF34" i="754" s="1"/>
  <c r="AB97" i="754"/>
  <c r="AC97" i="754" s="1"/>
  <c r="AF97" i="754" s="1"/>
  <c r="AB62" i="754"/>
  <c r="AC62" i="754" s="1"/>
  <c r="AF62" i="754" s="1"/>
  <c r="AB44" i="754"/>
  <c r="AC44" i="754" s="1"/>
  <c r="AF44" i="754" s="1"/>
  <c r="AB131" i="754"/>
  <c r="AC131" i="754" s="1"/>
  <c r="AF131" i="754" s="1"/>
  <c r="AB99" i="754"/>
  <c r="AC99" i="754" s="1"/>
  <c r="AF99" i="754" s="1"/>
  <c r="AB39" i="754"/>
  <c r="AC39" i="754" s="1"/>
  <c r="AF39" i="754" s="1"/>
  <c r="AB21" i="754"/>
  <c r="AC21" i="754" s="1"/>
  <c r="AF21" i="754" s="1"/>
  <c r="AB5" i="754"/>
  <c r="AC5" i="754" s="1"/>
  <c r="AF5" i="754" s="1"/>
  <c r="AB41" i="754"/>
  <c r="AC41" i="754" s="1"/>
  <c r="AF41" i="754" s="1"/>
  <c r="AB114" i="754"/>
  <c r="AC114" i="754" s="1"/>
  <c r="AF114" i="754" s="1"/>
  <c r="AB8" i="754"/>
  <c r="AC8" i="754" s="1"/>
  <c r="AF8" i="754" s="1"/>
  <c r="AB23" i="754"/>
  <c r="AC23" i="754" s="1"/>
  <c r="AF23" i="754" s="1"/>
  <c r="AB11" i="754"/>
  <c r="AC11" i="754" s="1"/>
  <c r="AF11" i="754" s="1"/>
  <c r="AT140" i="753"/>
  <c r="AL140" i="753"/>
  <c r="U140" i="753"/>
  <c r="V140" i="753" s="1"/>
  <c r="N140" i="753"/>
  <c r="AT139" i="753"/>
  <c r="AL139" i="753"/>
  <c r="V139" i="753"/>
  <c r="U139" i="753"/>
  <c r="N139" i="753"/>
  <c r="AT138" i="753"/>
  <c r="AL138" i="753"/>
  <c r="U138" i="753"/>
  <c r="V138" i="753" s="1"/>
  <c r="N138" i="753"/>
  <c r="AT137" i="753"/>
  <c r="AL137" i="753"/>
  <c r="V137" i="753"/>
  <c r="U137" i="753"/>
  <c r="N137" i="753"/>
  <c r="AT136" i="753"/>
  <c r="AL136" i="753"/>
  <c r="U136" i="753"/>
  <c r="V136" i="753" s="1"/>
  <c r="N136" i="753"/>
  <c r="AT135" i="753"/>
  <c r="AL135" i="753"/>
  <c r="V135" i="753"/>
  <c r="U135" i="753"/>
  <c r="N135" i="753"/>
  <c r="AT134" i="753"/>
  <c r="AL134" i="753"/>
  <c r="U134" i="753"/>
  <c r="V134" i="753" s="1"/>
  <c r="N134" i="753"/>
  <c r="AT133" i="753"/>
  <c r="AL133" i="753"/>
  <c r="U133" i="753"/>
  <c r="V133" i="753" s="1"/>
  <c r="N133" i="753"/>
  <c r="AT132" i="753"/>
  <c r="AL132" i="753"/>
  <c r="U132" i="753"/>
  <c r="V132" i="753" s="1"/>
  <c r="N132" i="753"/>
  <c r="AT131" i="753"/>
  <c r="AL131" i="753"/>
  <c r="U131" i="753"/>
  <c r="V131" i="753" s="1"/>
  <c r="N131" i="753"/>
  <c r="AT130" i="753"/>
  <c r="AL130" i="753"/>
  <c r="U130" i="753"/>
  <c r="V130" i="753" s="1"/>
  <c r="N130" i="753"/>
  <c r="AT129" i="753"/>
  <c r="AL129" i="753"/>
  <c r="U129" i="753"/>
  <c r="V129" i="753" s="1"/>
  <c r="N129" i="753"/>
  <c r="AT128" i="753"/>
  <c r="AL128" i="753"/>
  <c r="U128" i="753"/>
  <c r="V128" i="753" s="1"/>
  <c r="N128" i="753"/>
  <c r="AT127" i="753"/>
  <c r="AL127" i="753"/>
  <c r="U127" i="753"/>
  <c r="V127" i="753" s="1"/>
  <c r="N127" i="753"/>
  <c r="AT126" i="753"/>
  <c r="AL126" i="753"/>
  <c r="U126" i="753"/>
  <c r="V126" i="753" s="1"/>
  <c r="N126" i="753"/>
  <c r="AT125" i="753"/>
  <c r="AL125" i="753"/>
  <c r="U125" i="753"/>
  <c r="V125" i="753" s="1"/>
  <c r="N125" i="753"/>
  <c r="AT124" i="753"/>
  <c r="AL124" i="753"/>
  <c r="V124" i="753"/>
  <c r="U124" i="753"/>
  <c r="N124" i="753"/>
  <c r="AT123" i="753"/>
  <c r="AL123" i="753"/>
  <c r="U123" i="753"/>
  <c r="V123" i="753" s="1"/>
  <c r="N123" i="753"/>
  <c r="AT122" i="753"/>
  <c r="AL122" i="753"/>
  <c r="U122" i="753"/>
  <c r="V122" i="753" s="1"/>
  <c r="N122" i="753"/>
  <c r="AT121" i="753"/>
  <c r="AL121" i="753"/>
  <c r="U121" i="753"/>
  <c r="V121" i="753" s="1"/>
  <c r="N121" i="753"/>
  <c r="AT120" i="753"/>
  <c r="AL120" i="753"/>
  <c r="U120" i="753"/>
  <c r="V120" i="753" s="1"/>
  <c r="N120" i="753"/>
  <c r="AT119" i="753"/>
  <c r="AL119" i="753"/>
  <c r="U119" i="753"/>
  <c r="V119" i="753" s="1"/>
  <c r="N119" i="753"/>
  <c r="AT118" i="753"/>
  <c r="AL118" i="753"/>
  <c r="V118" i="753"/>
  <c r="U118" i="753"/>
  <c r="N118" i="753"/>
  <c r="AT117" i="753"/>
  <c r="AL117" i="753"/>
  <c r="V117" i="753"/>
  <c r="U117" i="753"/>
  <c r="N117" i="753"/>
  <c r="AT116" i="753"/>
  <c r="AL116" i="753"/>
  <c r="U116" i="753"/>
  <c r="V116" i="753" s="1"/>
  <c r="N116" i="753"/>
  <c r="AT115" i="753"/>
  <c r="AL115" i="753"/>
  <c r="V115" i="753"/>
  <c r="U115" i="753"/>
  <c r="N115" i="753"/>
  <c r="AT114" i="753"/>
  <c r="AL114" i="753"/>
  <c r="U114" i="753"/>
  <c r="V114" i="753" s="1"/>
  <c r="N114" i="753"/>
  <c r="AT113" i="753"/>
  <c r="AL113" i="753"/>
  <c r="U113" i="753"/>
  <c r="V113" i="753" s="1"/>
  <c r="N113" i="753"/>
  <c r="AT112" i="753"/>
  <c r="AL112" i="753"/>
  <c r="U112" i="753"/>
  <c r="V112" i="753" s="1"/>
  <c r="N112" i="753"/>
  <c r="AT111" i="753"/>
  <c r="AL111" i="753"/>
  <c r="V111" i="753"/>
  <c r="U111" i="753"/>
  <c r="N111" i="753"/>
  <c r="AT110" i="753"/>
  <c r="AL110" i="753"/>
  <c r="U110" i="753"/>
  <c r="V110" i="753" s="1"/>
  <c r="N110" i="753"/>
  <c r="AT109" i="753"/>
  <c r="AL109" i="753"/>
  <c r="U109" i="753"/>
  <c r="V109" i="753" s="1"/>
  <c r="N109" i="753"/>
  <c r="AT108" i="753"/>
  <c r="AL108" i="753"/>
  <c r="U108" i="753"/>
  <c r="V108" i="753" s="1"/>
  <c r="N108" i="753"/>
  <c r="AT107" i="753"/>
  <c r="AL107" i="753"/>
  <c r="U107" i="753"/>
  <c r="V107" i="753" s="1"/>
  <c r="N107" i="753"/>
  <c r="AT106" i="753"/>
  <c r="AL106" i="753"/>
  <c r="U106" i="753"/>
  <c r="V106" i="753" s="1"/>
  <c r="N106" i="753"/>
  <c r="AT105" i="753"/>
  <c r="AL105" i="753"/>
  <c r="U105" i="753"/>
  <c r="V105" i="753" s="1"/>
  <c r="N105" i="753"/>
  <c r="AT104" i="753"/>
  <c r="AL104" i="753"/>
  <c r="U104" i="753"/>
  <c r="V104" i="753" s="1"/>
  <c r="N104" i="753"/>
  <c r="AT103" i="753"/>
  <c r="AL103" i="753"/>
  <c r="U103" i="753"/>
  <c r="V103" i="753" s="1"/>
  <c r="N103" i="753"/>
  <c r="AT102" i="753"/>
  <c r="AL102" i="753"/>
  <c r="U102" i="753"/>
  <c r="V102" i="753" s="1"/>
  <c r="N102" i="753"/>
  <c r="AT101" i="753"/>
  <c r="AL101" i="753"/>
  <c r="U101" i="753"/>
  <c r="V101" i="753" s="1"/>
  <c r="N101" i="753"/>
  <c r="AT100" i="753"/>
  <c r="AL100" i="753"/>
  <c r="U100" i="753"/>
  <c r="V100" i="753" s="1"/>
  <c r="N100" i="753"/>
  <c r="AT99" i="753"/>
  <c r="AL99" i="753"/>
  <c r="V99" i="753"/>
  <c r="U99" i="753"/>
  <c r="N99" i="753"/>
  <c r="AT98" i="753"/>
  <c r="AL98" i="753"/>
  <c r="U98" i="753"/>
  <c r="V98" i="753" s="1"/>
  <c r="N98" i="753"/>
  <c r="AT97" i="753"/>
  <c r="AL97" i="753"/>
  <c r="V97" i="753"/>
  <c r="U97" i="753"/>
  <c r="N97" i="753"/>
  <c r="AT96" i="753"/>
  <c r="AL96" i="753"/>
  <c r="V96" i="753"/>
  <c r="U96" i="753"/>
  <c r="N96" i="753"/>
  <c r="AT95" i="753"/>
  <c r="AL95" i="753"/>
  <c r="V95" i="753"/>
  <c r="U95" i="753"/>
  <c r="N95" i="753"/>
  <c r="AT94" i="753"/>
  <c r="AL94" i="753"/>
  <c r="V94" i="753"/>
  <c r="U94" i="753"/>
  <c r="N94" i="753"/>
  <c r="AT93" i="753"/>
  <c r="AL93" i="753"/>
  <c r="U93" i="753"/>
  <c r="V93" i="753" s="1"/>
  <c r="N93" i="753"/>
  <c r="AT92" i="753"/>
  <c r="AL92" i="753"/>
  <c r="U92" i="753"/>
  <c r="V92" i="753" s="1"/>
  <c r="N92" i="753"/>
  <c r="AT91" i="753"/>
  <c r="AL91" i="753"/>
  <c r="V91" i="753"/>
  <c r="U91" i="753"/>
  <c r="N91" i="753"/>
  <c r="AT90" i="753"/>
  <c r="AL90" i="753"/>
  <c r="V90" i="753"/>
  <c r="U90" i="753"/>
  <c r="N90" i="753"/>
  <c r="AT89" i="753"/>
  <c r="AL89" i="753"/>
  <c r="U89" i="753"/>
  <c r="V89" i="753" s="1"/>
  <c r="N89" i="753"/>
  <c r="AT88" i="753"/>
  <c r="AL88" i="753"/>
  <c r="U88" i="753"/>
  <c r="V88" i="753" s="1"/>
  <c r="N88" i="753"/>
  <c r="AT87" i="753"/>
  <c r="AL87" i="753"/>
  <c r="U87" i="753"/>
  <c r="V87" i="753" s="1"/>
  <c r="N87" i="753"/>
  <c r="AT86" i="753"/>
  <c r="AL86" i="753"/>
  <c r="V86" i="753"/>
  <c r="U86" i="753"/>
  <c r="N86" i="753"/>
  <c r="AT85" i="753"/>
  <c r="AL85" i="753"/>
  <c r="V85" i="753"/>
  <c r="U85" i="753"/>
  <c r="N85" i="753"/>
  <c r="AT84" i="753"/>
  <c r="AL84" i="753"/>
  <c r="U84" i="753"/>
  <c r="V84" i="753" s="1"/>
  <c r="N84" i="753"/>
  <c r="AT83" i="753"/>
  <c r="AL83" i="753"/>
  <c r="U83" i="753"/>
  <c r="V83" i="753" s="1"/>
  <c r="N83" i="753"/>
  <c r="AT82" i="753"/>
  <c r="AL82" i="753"/>
  <c r="U82" i="753"/>
  <c r="V82" i="753" s="1"/>
  <c r="N82" i="753"/>
  <c r="AT81" i="753"/>
  <c r="AL81" i="753"/>
  <c r="V81" i="753"/>
  <c r="U81" i="753"/>
  <c r="N81" i="753"/>
  <c r="AT80" i="753"/>
  <c r="AL80" i="753"/>
  <c r="U80" i="753"/>
  <c r="V80" i="753" s="1"/>
  <c r="N80" i="753"/>
  <c r="AT79" i="753"/>
  <c r="AL79" i="753"/>
  <c r="U79" i="753"/>
  <c r="V79" i="753" s="1"/>
  <c r="N79" i="753"/>
  <c r="AT78" i="753"/>
  <c r="AL78" i="753"/>
  <c r="U78" i="753"/>
  <c r="V78" i="753" s="1"/>
  <c r="N78" i="753"/>
  <c r="AT77" i="753"/>
  <c r="AL77" i="753"/>
  <c r="V77" i="753"/>
  <c r="U77" i="753"/>
  <c r="N77" i="753"/>
  <c r="AT76" i="753"/>
  <c r="AL76" i="753"/>
  <c r="U76" i="753"/>
  <c r="V76" i="753" s="1"/>
  <c r="N76" i="753"/>
  <c r="AT75" i="753"/>
  <c r="AL75" i="753"/>
  <c r="V75" i="753"/>
  <c r="U75" i="753"/>
  <c r="N75" i="753"/>
  <c r="AT74" i="753"/>
  <c r="AL74" i="753"/>
  <c r="U74" i="753"/>
  <c r="V74" i="753" s="1"/>
  <c r="N74" i="753"/>
  <c r="AT73" i="753"/>
  <c r="AL73" i="753"/>
  <c r="U73" i="753"/>
  <c r="V73" i="753" s="1"/>
  <c r="N73" i="753"/>
  <c r="AT72" i="753"/>
  <c r="AL72" i="753"/>
  <c r="U72" i="753"/>
  <c r="V72" i="753" s="1"/>
  <c r="N72" i="753"/>
  <c r="AT71" i="753"/>
  <c r="AL71" i="753"/>
  <c r="U71" i="753"/>
  <c r="V71" i="753" s="1"/>
  <c r="N71" i="753"/>
  <c r="AT70" i="753"/>
  <c r="AL70" i="753"/>
  <c r="U70" i="753"/>
  <c r="V70" i="753" s="1"/>
  <c r="N70" i="753"/>
  <c r="AT69" i="753"/>
  <c r="AL69" i="753"/>
  <c r="U69" i="753"/>
  <c r="V69" i="753" s="1"/>
  <c r="N69" i="753"/>
  <c r="AT68" i="753"/>
  <c r="AL68" i="753"/>
  <c r="U68" i="753"/>
  <c r="V68" i="753" s="1"/>
  <c r="N68" i="753"/>
  <c r="AT67" i="753"/>
  <c r="AL67" i="753"/>
  <c r="U67" i="753"/>
  <c r="V67" i="753" s="1"/>
  <c r="N67" i="753"/>
  <c r="AT66" i="753"/>
  <c r="AL66" i="753"/>
  <c r="U66" i="753"/>
  <c r="V66" i="753" s="1"/>
  <c r="N66" i="753"/>
  <c r="AT65" i="753"/>
  <c r="AL65" i="753"/>
  <c r="U65" i="753"/>
  <c r="V65" i="753" s="1"/>
  <c r="N65" i="753"/>
  <c r="AT64" i="753"/>
  <c r="AL64" i="753"/>
  <c r="U64" i="753"/>
  <c r="V64" i="753" s="1"/>
  <c r="N64" i="753"/>
  <c r="AT63" i="753"/>
  <c r="AL63" i="753"/>
  <c r="V63" i="753"/>
  <c r="U63" i="753"/>
  <c r="N63" i="753"/>
  <c r="AT62" i="753"/>
  <c r="AL62" i="753"/>
  <c r="U62" i="753"/>
  <c r="V62" i="753" s="1"/>
  <c r="N62" i="753"/>
  <c r="AT61" i="753"/>
  <c r="AL61" i="753"/>
  <c r="V61" i="753"/>
  <c r="U61" i="753"/>
  <c r="N61" i="753"/>
  <c r="AT60" i="753"/>
  <c r="AL60" i="753"/>
  <c r="V60" i="753"/>
  <c r="U60" i="753"/>
  <c r="N60" i="753"/>
  <c r="AT59" i="753"/>
  <c r="AL59" i="753"/>
  <c r="U59" i="753"/>
  <c r="V59" i="753" s="1"/>
  <c r="N59" i="753"/>
  <c r="AT58" i="753"/>
  <c r="AL58" i="753"/>
  <c r="V58" i="753"/>
  <c r="U58" i="753"/>
  <c r="N58" i="753"/>
  <c r="AT57" i="753"/>
  <c r="AL57" i="753"/>
  <c r="U57" i="753"/>
  <c r="V57" i="753" s="1"/>
  <c r="N57" i="753"/>
  <c r="AT56" i="753"/>
  <c r="AL56" i="753"/>
  <c r="U56" i="753"/>
  <c r="V56" i="753" s="1"/>
  <c r="N56" i="753"/>
  <c r="AT55" i="753"/>
  <c r="AL55" i="753"/>
  <c r="V55" i="753"/>
  <c r="U55" i="753"/>
  <c r="N55" i="753"/>
  <c r="AT54" i="753"/>
  <c r="AL54" i="753"/>
  <c r="U54" i="753"/>
  <c r="V54" i="753" s="1"/>
  <c r="N54" i="753"/>
  <c r="AT53" i="753"/>
  <c r="AL53" i="753"/>
  <c r="U53" i="753"/>
  <c r="V53" i="753" s="1"/>
  <c r="N53" i="753"/>
  <c r="AT52" i="753"/>
  <c r="AL52" i="753"/>
  <c r="U52" i="753"/>
  <c r="V52" i="753" s="1"/>
  <c r="N52" i="753"/>
  <c r="AT51" i="753"/>
  <c r="AL51" i="753"/>
  <c r="U51" i="753"/>
  <c r="V51" i="753" s="1"/>
  <c r="N51" i="753"/>
  <c r="AT50" i="753"/>
  <c r="AL50" i="753"/>
  <c r="U50" i="753"/>
  <c r="V50" i="753" s="1"/>
  <c r="N50" i="753"/>
  <c r="AT49" i="753"/>
  <c r="AL49" i="753"/>
  <c r="U49" i="753"/>
  <c r="V49" i="753" s="1"/>
  <c r="N49" i="753"/>
  <c r="AT48" i="753"/>
  <c r="AL48" i="753"/>
  <c r="U48" i="753"/>
  <c r="V48" i="753" s="1"/>
  <c r="N48" i="753"/>
  <c r="AT47" i="753"/>
  <c r="AL47" i="753"/>
  <c r="U47" i="753"/>
  <c r="V47" i="753" s="1"/>
  <c r="N47" i="753"/>
  <c r="AT46" i="753"/>
  <c r="AL46" i="753"/>
  <c r="U46" i="753"/>
  <c r="V46" i="753" s="1"/>
  <c r="N46" i="753"/>
  <c r="AT45" i="753"/>
  <c r="AL45" i="753"/>
  <c r="V45" i="753"/>
  <c r="U45" i="753"/>
  <c r="N45" i="753"/>
  <c r="AT44" i="753"/>
  <c r="AL44" i="753"/>
  <c r="U44" i="753"/>
  <c r="V44" i="753" s="1"/>
  <c r="N44" i="753"/>
  <c r="AT43" i="753"/>
  <c r="AL43" i="753"/>
  <c r="V43" i="753"/>
  <c r="U43" i="753"/>
  <c r="N43" i="753"/>
  <c r="AT42" i="753"/>
  <c r="AL42" i="753"/>
  <c r="U42" i="753"/>
  <c r="V42" i="753" s="1"/>
  <c r="N42" i="753"/>
  <c r="AT41" i="753"/>
  <c r="AL41" i="753"/>
  <c r="U41" i="753"/>
  <c r="V41" i="753" s="1"/>
  <c r="N41" i="753"/>
  <c r="AT40" i="753"/>
  <c r="AL40" i="753"/>
  <c r="U40" i="753"/>
  <c r="V40" i="753" s="1"/>
  <c r="N40" i="753"/>
  <c r="AT39" i="753"/>
  <c r="AL39" i="753"/>
  <c r="U39" i="753"/>
  <c r="V39" i="753" s="1"/>
  <c r="N39" i="753"/>
  <c r="AT38" i="753"/>
  <c r="AL38" i="753"/>
  <c r="U38" i="753"/>
  <c r="V38" i="753" s="1"/>
  <c r="N38" i="753"/>
  <c r="AT37" i="753"/>
  <c r="AL37" i="753"/>
  <c r="U37" i="753"/>
  <c r="V37" i="753" s="1"/>
  <c r="N37" i="753"/>
  <c r="AT36" i="753"/>
  <c r="AL36" i="753"/>
  <c r="V36" i="753"/>
  <c r="U36" i="753"/>
  <c r="N36" i="753"/>
  <c r="AT35" i="753"/>
  <c r="AL35" i="753"/>
  <c r="V35" i="753"/>
  <c r="U35" i="753"/>
  <c r="N35" i="753"/>
  <c r="AT34" i="753"/>
  <c r="AL34" i="753"/>
  <c r="U34" i="753"/>
  <c r="V34" i="753" s="1"/>
  <c r="N34" i="753"/>
  <c r="AT33" i="753"/>
  <c r="AL33" i="753"/>
  <c r="U33" i="753"/>
  <c r="V33" i="753" s="1"/>
  <c r="N33" i="753"/>
  <c r="AT32" i="753"/>
  <c r="AL32" i="753"/>
  <c r="U32" i="753"/>
  <c r="V32" i="753" s="1"/>
  <c r="N32" i="753"/>
  <c r="AT31" i="753"/>
  <c r="AL31" i="753"/>
  <c r="U31" i="753"/>
  <c r="V31" i="753" s="1"/>
  <c r="N31" i="753"/>
  <c r="AT30" i="753"/>
  <c r="AL30" i="753"/>
  <c r="U30" i="753"/>
  <c r="V30" i="753" s="1"/>
  <c r="N30" i="753"/>
  <c r="AT29" i="753"/>
  <c r="AL29" i="753"/>
  <c r="U29" i="753"/>
  <c r="V29" i="753" s="1"/>
  <c r="N29" i="753"/>
  <c r="AT28" i="753"/>
  <c r="AL28" i="753"/>
  <c r="V28" i="753"/>
  <c r="U28" i="753"/>
  <c r="N28" i="753"/>
  <c r="AT27" i="753"/>
  <c r="AL27" i="753"/>
  <c r="U27" i="753"/>
  <c r="V27" i="753" s="1"/>
  <c r="N27" i="753"/>
  <c r="AT26" i="753"/>
  <c r="AL26" i="753"/>
  <c r="V26" i="753"/>
  <c r="U26" i="753"/>
  <c r="N26" i="753"/>
  <c r="AT25" i="753"/>
  <c r="AL25" i="753"/>
  <c r="U25" i="753"/>
  <c r="V25" i="753" s="1"/>
  <c r="N25" i="753"/>
  <c r="AT24" i="753"/>
  <c r="AL24" i="753"/>
  <c r="U24" i="753"/>
  <c r="V24" i="753" s="1"/>
  <c r="N24" i="753"/>
  <c r="AT23" i="753"/>
  <c r="AL23" i="753"/>
  <c r="U23" i="753"/>
  <c r="V23" i="753" s="1"/>
  <c r="N23" i="753"/>
  <c r="AT22" i="753"/>
  <c r="AL22" i="753"/>
  <c r="V22" i="753"/>
  <c r="U22" i="753"/>
  <c r="N22" i="753"/>
  <c r="AT21" i="753"/>
  <c r="AL21" i="753"/>
  <c r="V21" i="753"/>
  <c r="U21" i="753"/>
  <c r="N21" i="753"/>
  <c r="AT20" i="753"/>
  <c r="AL20" i="753"/>
  <c r="V20" i="753"/>
  <c r="U20" i="753"/>
  <c r="N20" i="753"/>
  <c r="AT19" i="753"/>
  <c r="AL19" i="753"/>
  <c r="U19" i="753"/>
  <c r="V19" i="753" s="1"/>
  <c r="N19" i="753"/>
  <c r="AT18" i="753"/>
  <c r="AL18" i="753"/>
  <c r="U18" i="753"/>
  <c r="V18" i="753" s="1"/>
  <c r="N18" i="753"/>
  <c r="AT17" i="753"/>
  <c r="AL17" i="753"/>
  <c r="U17" i="753"/>
  <c r="V17" i="753" s="1"/>
  <c r="N17" i="753"/>
  <c r="AT16" i="753"/>
  <c r="AL16" i="753"/>
  <c r="U16" i="753"/>
  <c r="V16" i="753" s="1"/>
  <c r="N16" i="753"/>
  <c r="AT15" i="753"/>
  <c r="AL15" i="753"/>
  <c r="U15" i="753"/>
  <c r="V15" i="753" s="1"/>
  <c r="N15" i="753"/>
  <c r="AT14" i="753"/>
  <c r="AL14" i="753"/>
  <c r="U14" i="753"/>
  <c r="V14" i="753" s="1"/>
  <c r="N14" i="753"/>
  <c r="AT13" i="753"/>
  <c r="AL13" i="753"/>
  <c r="U13" i="753"/>
  <c r="V13" i="753" s="1"/>
  <c r="N13" i="753"/>
  <c r="AT12" i="753"/>
  <c r="AL12" i="753"/>
  <c r="U12" i="753"/>
  <c r="V12" i="753" s="1"/>
  <c r="N12" i="753"/>
  <c r="AT11" i="753"/>
  <c r="AL11" i="753"/>
  <c r="U11" i="753"/>
  <c r="V11" i="753" s="1"/>
  <c r="N11" i="753"/>
  <c r="AT10" i="753"/>
  <c r="AL10" i="753"/>
  <c r="U10" i="753"/>
  <c r="V10" i="753" s="1"/>
  <c r="N10" i="753"/>
  <c r="AT9" i="753"/>
  <c r="AL9" i="753"/>
  <c r="U9" i="753"/>
  <c r="V9" i="753" s="1"/>
  <c r="N9" i="753"/>
  <c r="AT8" i="753"/>
  <c r="AL8" i="753"/>
  <c r="U8" i="753"/>
  <c r="V8" i="753" s="1"/>
  <c r="N8" i="753"/>
  <c r="AT7" i="753"/>
  <c r="AL7" i="753"/>
  <c r="U7" i="753"/>
  <c r="V7" i="753" s="1"/>
  <c r="N7" i="753"/>
  <c r="AT6" i="753"/>
  <c r="AL6" i="753"/>
  <c r="U6" i="753"/>
  <c r="V6" i="753" s="1"/>
  <c r="N6" i="753"/>
  <c r="AT5" i="753"/>
  <c r="AL5" i="753"/>
  <c r="U5" i="753"/>
  <c r="V5" i="753" s="1"/>
  <c r="N5" i="753"/>
  <c r="D2" i="753"/>
  <c r="AI129" i="754" l="1"/>
  <c r="AM129" i="754" s="1"/>
  <c r="AH129" i="754"/>
  <c r="AI20" i="754"/>
  <c r="AM20" i="754" s="1"/>
  <c r="AH20" i="754"/>
  <c r="AI90" i="754"/>
  <c r="AM90" i="754" s="1"/>
  <c r="AH90" i="754"/>
  <c r="AI52" i="754"/>
  <c r="AM52" i="754" s="1"/>
  <c r="AH52" i="754"/>
  <c r="AI106" i="754"/>
  <c r="AM106" i="754" s="1"/>
  <c r="AH106" i="754"/>
  <c r="AI81" i="754"/>
  <c r="AM81" i="754" s="1"/>
  <c r="AH81" i="754"/>
  <c r="AI108" i="754"/>
  <c r="AM108" i="754" s="1"/>
  <c r="AH108" i="754"/>
  <c r="AI40" i="754"/>
  <c r="AM40" i="754" s="1"/>
  <c r="AH40" i="754"/>
  <c r="AI84" i="754"/>
  <c r="AM84" i="754" s="1"/>
  <c r="AH84" i="754"/>
  <c r="AI93" i="754"/>
  <c r="AM93" i="754" s="1"/>
  <c r="AH93" i="754"/>
  <c r="AH117" i="754"/>
  <c r="AI117" i="754"/>
  <c r="AM117" i="754" s="1"/>
  <c r="AI107" i="754"/>
  <c r="AM107" i="754" s="1"/>
  <c r="AH107" i="754"/>
  <c r="AH126" i="754"/>
  <c r="AI126" i="754"/>
  <c r="AM126" i="754" s="1"/>
  <c r="AI118" i="754"/>
  <c r="AM118" i="754" s="1"/>
  <c r="AH118" i="754"/>
  <c r="AI135" i="754"/>
  <c r="AM135" i="754" s="1"/>
  <c r="AH135" i="754"/>
  <c r="AI33" i="754"/>
  <c r="AM33" i="754" s="1"/>
  <c r="AH33" i="754"/>
  <c r="AI32" i="754"/>
  <c r="AM32" i="754" s="1"/>
  <c r="AH32" i="754"/>
  <c r="AI92" i="754"/>
  <c r="AM92" i="754" s="1"/>
  <c r="AH92" i="754"/>
  <c r="AH5" i="754"/>
  <c r="AI5" i="754"/>
  <c r="AM5" i="754" s="1"/>
  <c r="AI94" i="754"/>
  <c r="AM94" i="754" s="1"/>
  <c r="AH94" i="754"/>
  <c r="AI21" i="754"/>
  <c r="AM21" i="754" s="1"/>
  <c r="AH21" i="754"/>
  <c r="AI98" i="754"/>
  <c r="AM98" i="754" s="1"/>
  <c r="AH98" i="754"/>
  <c r="AI95" i="754"/>
  <c r="AM95" i="754" s="1"/>
  <c r="AH95" i="754"/>
  <c r="AH80" i="754"/>
  <c r="AI80" i="754"/>
  <c r="AM80" i="754" s="1"/>
  <c r="AH99" i="754"/>
  <c r="AI99" i="754"/>
  <c r="AM99" i="754" s="1"/>
  <c r="AH103" i="754"/>
  <c r="AI103" i="754"/>
  <c r="AM103" i="754" s="1"/>
  <c r="AI28" i="754"/>
  <c r="AM28" i="754" s="1"/>
  <c r="AH28" i="754"/>
  <c r="AH111" i="754"/>
  <c r="AI111" i="754"/>
  <c r="AM111" i="754" s="1"/>
  <c r="AI86" i="754"/>
  <c r="AM86" i="754" s="1"/>
  <c r="AH86" i="754"/>
  <c r="AH124" i="754"/>
  <c r="AI124" i="754"/>
  <c r="AM124" i="754" s="1"/>
  <c r="AI16" i="754"/>
  <c r="AM16" i="754" s="1"/>
  <c r="AH16" i="754"/>
  <c r="AI131" i="754"/>
  <c r="AM131" i="754" s="1"/>
  <c r="AH131" i="754"/>
  <c r="AI19" i="754"/>
  <c r="AM19" i="754" s="1"/>
  <c r="AH19" i="754"/>
  <c r="AI38" i="754"/>
  <c r="AM38" i="754" s="1"/>
  <c r="AH38" i="754"/>
  <c r="AI29" i="754"/>
  <c r="AM29" i="754" s="1"/>
  <c r="AH29" i="754"/>
  <c r="AI100" i="754"/>
  <c r="AM100" i="754" s="1"/>
  <c r="AH100" i="754"/>
  <c r="AI51" i="754"/>
  <c r="AM51" i="754" s="1"/>
  <c r="AH51" i="754"/>
  <c r="AI36" i="754"/>
  <c r="AM36" i="754" s="1"/>
  <c r="AH36" i="754"/>
  <c r="AI44" i="754"/>
  <c r="AM44" i="754" s="1"/>
  <c r="AH44" i="754"/>
  <c r="AI35" i="754"/>
  <c r="AM35" i="754" s="1"/>
  <c r="AH35" i="754"/>
  <c r="AH43" i="754"/>
  <c r="AI43" i="754"/>
  <c r="AM43" i="754" s="1"/>
  <c r="AI60" i="754"/>
  <c r="AM60" i="754" s="1"/>
  <c r="AH60" i="754"/>
  <c r="AI102" i="754"/>
  <c r="AM102" i="754" s="1"/>
  <c r="AH102" i="754"/>
  <c r="AI53" i="754"/>
  <c r="AM53" i="754" s="1"/>
  <c r="AH53" i="754"/>
  <c r="AI56" i="754"/>
  <c r="AM56" i="754" s="1"/>
  <c r="AH56" i="754"/>
  <c r="AI71" i="754"/>
  <c r="AM71" i="754" s="1"/>
  <c r="AH71" i="754"/>
  <c r="AI37" i="754"/>
  <c r="AM37" i="754" s="1"/>
  <c r="AH37" i="754"/>
  <c r="AI128" i="754"/>
  <c r="AM128" i="754" s="1"/>
  <c r="AH128" i="754"/>
  <c r="AI138" i="754"/>
  <c r="AM138" i="754" s="1"/>
  <c r="AH138" i="754"/>
  <c r="AI137" i="754"/>
  <c r="AM137" i="754" s="1"/>
  <c r="AH137" i="754"/>
  <c r="AI139" i="754"/>
  <c r="AM139" i="754" s="1"/>
  <c r="AH139" i="754"/>
  <c r="AI110" i="754"/>
  <c r="AM110" i="754" s="1"/>
  <c r="AH110" i="754"/>
  <c r="AI11" i="754"/>
  <c r="AM11" i="754" s="1"/>
  <c r="AH11" i="754"/>
  <c r="AI132" i="754"/>
  <c r="AM132" i="754" s="1"/>
  <c r="AH132" i="754"/>
  <c r="AI68" i="754"/>
  <c r="AM68" i="754" s="1"/>
  <c r="AH68" i="754"/>
  <c r="AI10" i="754"/>
  <c r="AM10" i="754" s="1"/>
  <c r="AH10" i="754"/>
  <c r="AI109" i="754"/>
  <c r="AM109" i="754" s="1"/>
  <c r="AH109" i="754"/>
  <c r="AI30" i="754"/>
  <c r="AM30" i="754" s="1"/>
  <c r="AH30" i="754"/>
  <c r="AI120" i="754"/>
  <c r="AM120" i="754" s="1"/>
  <c r="AH120" i="754"/>
  <c r="AI47" i="754"/>
  <c r="AM47" i="754" s="1"/>
  <c r="AH47" i="754"/>
  <c r="AI41" i="754"/>
  <c r="AM41" i="754" s="1"/>
  <c r="AH41" i="754"/>
  <c r="AI48" i="754"/>
  <c r="AM48" i="754" s="1"/>
  <c r="AH48" i="754"/>
  <c r="AH49" i="754"/>
  <c r="AI49" i="754"/>
  <c r="AM49" i="754" s="1"/>
  <c r="AI61" i="754"/>
  <c r="AM61" i="754" s="1"/>
  <c r="AH61" i="754"/>
  <c r="AH82" i="754"/>
  <c r="AI82" i="754"/>
  <c r="AM82" i="754" s="1"/>
  <c r="AI77" i="754"/>
  <c r="AM77" i="754" s="1"/>
  <c r="AH77" i="754"/>
  <c r="AH115" i="754"/>
  <c r="AI115" i="754"/>
  <c r="AM115" i="754" s="1"/>
  <c r="AI101" i="754"/>
  <c r="AM101" i="754" s="1"/>
  <c r="AH101" i="754"/>
  <c r="AI104" i="754"/>
  <c r="AM104" i="754" s="1"/>
  <c r="AH104" i="754"/>
  <c r="AI50" i="754"/>
  <c r="AM50" i="754" s="1"/>
  <c r="AH50" i="754"/>
  <c r="AI55" i="754"/>
  <c r="AM55" i="754" s="1"/>
  <c r="AH55" i="754"/>
  <c r="AI97" i="754"/>
  <c r="AM97" i="754" s="1"/>
  <c r="AH97" i="754"/>
  <c r="AI57" i="754"/>
  <c r="AM57" i="754" s="1"/>
  <c r="AH57" i="754"/>
  <c r="AI34" i="754"/>
  <c r="AM34" i="754" s="1"/>
  <c r="AH34" i="754"/>
  <c r="AI79" i="754"/>
  <c r="AM79" i="754" s="1"/>
  <c r="AH79" i="754"/>
  <c r="AI59" i="754"/>
  <c r="AM59" i="754" s="1"/>
  <c r="AH59" i="754"/>
  <c r="AH63" i="754"/>
  <c r="AI63" i="754"/>
  <c r="AM63" i="754" s="1"/>
  <c r="AI14" i="754"/>
  <c r="AM14" i="754" s="1"/>
  <c r="AH14" i="754"/>
  <c r="AI88" i="754"/>
  <c r="AM88" i="754" s="1"/>
  <c r="AH88" i="754"/>
  <c r="AI116" i="754"/>
  <c r="AM116" i="754" s="1"/>
  <c r="AH116" i="754"/>
  <c r="AI27" i="754"/>
  <c r="AM27" i="754" s="1"/>
  <c r="AH27" i="754"/>
  <c r="AI91" i="754"/>
  <c r="AM91" i="754" s="1"/>
  <c r="AH91" i="754"/>
  <c r="AI22" i="754"/>
  <c r="AM22" i="754" s="1"/>
  <c r="AH22" i="754"/>
  <c r="AI66" i="754"/>
  <c r="AM66" i="754" s="1"/>
  <c r="AH66" i="754"/>
  <c r="AH133" i="754"/>
  <c r="AI133" i="754"/>
  <c r="AM133" i="754" s="1"/>
  <c r="AI24" i="754"/>
  <c r="AM24" i="754" s="1"/>
  <c r="AH24" i="754"/>
  <c r="AI15" i="754"/>
  <c r="AM15" i="754" s="1"/>
  <c r="AH15" i="754"/>
  <c r="AI26" i="754"/>
  <c r="AM26" i="754" s="1"/>
  <c r="AH26" i="754"/>
  <c r="AI17" i="754"/>
  <c r="AM17" i="754" s="1"/>
  <c r="AH17" i="754"/>
  <c r="AH127" i="754"/>
  <c r="AI127" i="754"/>
  <c r="AM127" i="754" s="1"/>
  <c r="AI121" i="754"/>
  <c r="AM121" i="754" s="1"/>
  <c r="AH121" i="754"/>
  <c r="AI58" i="754"/>
  <c r="AM58" i="754" s="1"/>
  <c r="AH58" i="754"/>
  <c r="AI31" i="754"/>
  <c r="AM31" i="754" s="1"/>
  <c r="AH31" i="754"/>
  <c r="AH123" i="754"/>
  <c r="AI123" i="754"/>
  <c r="AM123" i="754" s="1"/>
  <c r="AI87" i="754"/>
  <c r="AM87" i="754" s="1"/>
  <c r="AH87" i="754"/>
  <c r="AI46" i="754"/>
  <c r="AM46" i="754" s="1"/>
  <c r="AH46" i="754"/>
  <c r="AI134" i="754"/>
  <c r="AM134" i="754" s="1"/>
  <c r="AH134" i="754"/>
  <c r="AH23" i="754"/>
  <c r="AI23" i="754"/>
  <c r="AM23" i="754" s="1"/>
  <c r="AI54" i="754"/>
  <c r="AM54" i="754" s="1"/>
  <c r="AH54" i="754"/>
  <c r="AI7" i="754"/>
  <c r="AM7" i="754" s="1"/>
  <c r="AH7" i="754"/>
  <c r="AI8" i="754"/>
  <c r="AM8" i="754" s="1"/>
  <c r="AH8" i="754"/>
  <c r="AI75" i="754"/>
  <c r="AM75" i="754" s="1"/>
  <c r="AH75" i="754"/>
  <c r="AI45" i="754"/>
  <c r="AM45" i="754" s="1"/>
  <c r="AH45" i="754"/>
  <c r="AI114" i="754"/>
  <c r="AM114" i="754" s="1"/>
  <c r="AH114" i="754"/>
  <c r="AI13" i="754"/>
  <c r="AM13" i="754" s="1"/>
  <c r="AH13" i="754"/>
  <c r="AI65" i="754"/>
  <c r="AM65" i="754" s="1"/>
  <c r="AH65" i="754"/>
  <c r="AI6" i="754"/>
  <c r="AM6" i="754" s="1"/>
  <c r="AH6" i="754"/>
  <c r="AH83" i="754"/>
  <c r="AI83" i="754"/>
  <c r="AM83" i="754" s="1"/>
  <c r="AI125" i="754"/>
  <c r="AM125" i="754" s="1"/>
  <c r="AH125" i="754"/>
  <c r="AI9" i="754"/>
  <c r="AM9" i="754" s="1"/>
  <c r="AH9" i="754"/>
  <c r="AI67" i="754"/>
  <c r="AM67" i="754" s="1"/>
  <c r="AH67" i="754"/>
  <c r="AI25" i="754"/>
  <c r="AM25" i="754" s="1"/>
  <c r="AH25" i="754"/>
  <c r="AI42" i="754"/>
  <c r="AM42" i="754" s="1"/>
  <c r="AH42" i="754"/>
  <c r="AI78" i="754"/>
  <c r="AM78" i="754" s="1"/>
  <c r="AH78" i="754"/>
  <c r="AI85" i="754"/>
  <c r="AM85" i="754" s="1"/>
  <c r="AH85" i="754"/>
  <c r="AI39" i="754"/>
  <c r="AM39" i="754" s="1"/>
  <c r="AH39" i="754"/>
  <c r="AI89" i="754"/>
  <c r="AM89" i="754" s="1"/>
  <c r="AH89" i="754"/>
  <c r="AI105" i="754"/>
  <c r="AM105" i="754" s="1"/>
  <c r="AH105" i="754"/>
  <c r="AH62" i="754"/>
  <c r="AI62" i="754"/>
  <c r="AM62" i="754" s="1"/>
  <c r="AH64" i="754"/>
  <c r="AI64" i="754"/>
  <c r="AM64" i="754" s="1"/>
  <c r="AI70" i="754"/>
  <c r="AM70" i="754" s="1"/>
  <c r="AH70" i="754"/>
  <c r="AI130" i="754"/>
  <c r="AM130" i="754" s="1"/>
  <c r="AH130" i="754"/>
  <c r="AI76" i="754"/>
  <c r="AM76" i="754" s="1"/>
  <c r="AH76" i="754"/>
  <c r="AI74" i="754"/>
  <c r="AM74" i="754" s="1"/>
  <c r="AH74" i="754"/>
  <c r="AH113" i="754"/>
  <c r="AI113" i="754"/>
  <c r="AM113" i="754" s="1"/>
  <c r="AI122" i="754"/>
  <c r="AM122" i="754" s="1"/>
  <c r="AH122" i="754"/>
  <c r="AI12" i="754"/>
  <c r="AM12" i="754" s="1"/>
  <c r="AH12" i="754"/>
  <c r="AI96" i="754"/>
  <c r="AM96" i="754" s="1"/>
  <c r="AH96" i="754"/>
  <c r="AI73" i="754"/>
  <c r="AM73" i="754" s="1"/>
  <c r="AH73" i="754"/>
  <c r="AI112" i="754"/>
  <c r="AM112" i="754" s="1"/>
  <c r="AH112" i="754"/>
  <c r="AI72" i="754"/>
  <c r="AM72" i="754" s="1"/>
  <c r="AH72" i="754"/>
  <c r="AI69" i="754"/>
  <c r="AM69" i="754" s="1"/>
  <c r="AH69" i="754"/>
  <c r="AI18" i="754"/>
  <c r="AM18" i="754" s="1"/>
  <c r="AH18" i="754"/>
  <c r="AI119" i="754"/>
  <c r="AM119" i="754" s="1"/>
  <c r="AH119" i="754"/>
  <c r="AI136" i="754"/>
  <c r="AM136" i="754" s="1"/>
  <c r="AH136" i="754"/>
  <c r="I2" i="753"/>
  <c r="F2" i="753"/>
  <c r="K1" i="753" s="1"/>
  <c r="AD5" i="752"/>
  <c r="F2" i="752"/>
  <c r="K1" i="752" s="1"/>
  <c r="AT140" i="752"/>
  <c r="AL140" i="752"/>
  <c r="U140" i="752"/>
  <c r="V140" i="752" s="1"/>
  <c r="N140" i="752"/>
  <c r="AT139" i="752"/>
  <c r="AL139" i="752"/>
  <c r="V139" i="752"/>
  <c r="U139" i="752"/>
  <c r="N139" i="752"/>
  <c r="AT138" i="752"/>
  <c r="AL138" i="752"/>
  <c r="U138" i="752"/>
  <c r="V138" i="752" s="1"/>
  <c r="N138" i="752"/>
  <c r="AT137" i="752"/>
  <c r="AL137" i="752"/>
  <c r="U137" i="752"/>
  <c r="V137" i="752" s="1"/>
  <c r="N137" i="752"/>
  <c r="AT136" i="752"/>
  <c r="AL136" i="752"/>
  <c r="U136" i="752"/>
  <c r="V136" i="752" s="1"/>
  <c r="N136" i="752"/>
  <c r="AT135" i="752"/>
  <c r="AL135" i="752"/>
  <c r="U135" i="752"/>
  <c r="V135" i="752" s="1"/>
  <c r="N135" i="752"/>
  <c r="AT134" i="752"/>
  <c r="AL134" i="752"/>
  <c r="V134" i="752"/>
  <c r="U134" i="752"/>
  <c r="N134" i="752"/>
  <c r="AT133" i="752"/>
  <c r="AL133" i="752"/>
  <c r="U133" i="752"/>
  <c r="V133" i="752" s="1"/>
  <c r="N133" i="752"/>
  <c r="AT132" i="752"/>
  <c r="AL132" i="752"/>
  <c r="U132" i="752"/>
  <c r="V132" i="752" s="1"/>
  <c r="N132" i="752"/>
  <c r="AT131" i="752"/>
  <c r="AL131" i="752"/>
  <c r="U131" i="752"/>
  <c r="V131" i="752" s="1"/>
  <c r="N131" i="752"/>
  <c r="AT130" i="752"/>
  <c r="AL130" i="752"/>
  <c r="U130" i="752"/>
  <c r="V130" i="752" s="1"/>
  <c r="N130" i="752"/>
  <c r="AT129" i="752"/>
  <c r="AL129" i="752"/>
  <c r="U129" i="752"/>
  <c r="V129" i="752" s="1"/>
  <c r="N129" i="752"/>
  <c r="AT128" i="752"/>
  <c r="AL128" i="752"/>
  <c r="U128" i="752"/>
  <c r="V128" i="752" s="1"/>
  <c r="N128" i="752"/>
  <c r="AT127" i="752"/>
  <c r="AL127" i="752"/>
  <c r="U127" i="752"/>
  <c r="V127" i="752" s="1"/>
  <c r="N127" i="752"/>
  <c r="AT126" i="752"/>
  <c r="AL126" i="752"/>
  <c r="V126" i="752"/>
  <c r="U126" i="752"/>
  <c r="N126" i="752"/>
  <c r="AT125" i="752"/>
  <c r="AL125" i="752"/>
  <c r="U125" i="752"/>
  <c r="V125" i="752" s="1"/>
  <c r="N125" i="752"/>
  <c r="AT124" i="752"/>
  <c r="AL124" i="752"/>
  <c r="U124" i="752"/>
  <c r="V124" i="752" s="1"/>
  <c r="N124" i="752"/>
  <c r="AT123" i="752"/>
  <c r="AL123" i="752"/>
  <c r="V123" i="752"/>
  <c r="U123" i="752"/>
  <c r="N123" i="752"/>
  <c r="AT122" i="752"/>
  <c r="AL122" i="752"/>
  <c r="U122" i="752"/>
  <c r="V122" i="752" s="1"/>
  <c r="N122" i="752"/>
  <c r="AT121" i="752"/>
  <c r="AL121" i="752"/>
  <c r="V121" i="752"/>
  <c r="U121" i="752"/>
  <c r="N121" i="752"/>
  <c r="AT120" i="752"/>
  <c r="AL120" i="752"/>
  <c r="U120" i="752"/>
  <c r="V120" i="752" s="1"/>
  <c r="N120" i="752"/>
  <c r="AT119" i="752"/>
  <c r="AL119" i="752"/>
  <c r="V119" i="752"/>
  <c r="U119" i="752"/>
  <c r="N119" i="752"/>
  <c r="AT118" i="752"/>
  <c r="AL118" i="752"/>
  <c r="U118" i="752"/>
  <c r="V118" i="752" s="1"/>
  <c r="N118" i="752"/>
  <c r="AT117" i="752"/>
  <c r="AL117" i="752"/>
  <c r="U117" i="752"/>
  <c r="V117" i="752" s="1"/>
  <c r="N117" i="752"/>
  <c r="AT116" i="752"/>
  <c r="AL116" i="752"/>
  <c r="U116" i="752"/>
  <c r="V116" i="752" s="1"/>
  <c r="N116" i="752"/>
  <c r="AT115" i="752"/>
  <c r="AL115" i="752"/>
  <c r="U115" i="752"/>
  <c r="V115" i="752" s="1"/>
  <c r="N115" i="752"/>
  <c r="AT114" i="752"/>
  <c r="AL114" i="752"/>
  <c r="U114" i="752"/>
  <c r="V114" i="752" s="1"/>
  <c r="N114" i="752"/>
  <c r="AT113" i="752"/>
  <c r="AL113" i="752"/>
  <c r="U113" i="752"/>
  <c r="V113" i="752" s="1"/>
  <c r="N113" i="752"/>
  <c r="AT112" i="752"/>
  <c r="AL112" i="752"/>
  <c r="V112" i="752"/>
  <c r="U112" i="752"/>
  <c r="N112" i="752"/>
  <c r="AT111" i="752"/>
  <c r="AL111" i="752"/>
  <c r="U111" i="752"/>
  <c r="V111" i="752" s="1"/>
  <c r="N111" i="752"/>
  <c r="AT110" i="752"/>
  <c r="AL110" i="752"/>
  <c r="U110" i="752"/>
  <c r="V110" i="752" s="1"/>
  <c r="N110" i="752"/>
  <c r="AT109" i="752"/>
  <c r="AL109" i="752"/>
  <c r="V109" i="752"/>
  <c r="U109" i="752"/>
  <c r="N109" i="752"/>
  <c r="AT108" i="752"/>
  <c r="AL108" i="752"/>
  <c r="U108" i="752"/>
  <c r="V108" i="752" s="1"/>
  <c r="N108" i="752"/>
  <c r="AT107" i="752"/>
  <c r="AL107" i="752"/>
  <c r="V107" i="752"/>
  <c r="U107" i="752"/>
  <c r="N107" i="752"/>
  <c r="AT106" i="752"/>
  <c r="AL106" i="752"/>
  <c r="V106" i="752"/>
  <c r="U106" i="752"/>
  <c r="N106" i="752"/>
  <c r="AT105" i="752"/>
  <c r="AL105" i="752"/>
  <c r="V105" i="752"/>
  <c r="U105" i="752"/>
  <c r="N105" i="752"/>
  <c r="AT104" i="752"/>
  <c r="AL104" i="752"/>
  <c r="U104" i="752"/>
  <c r="V104" i="752" s="1"/>
  <c r="N104" i="752"/>
  <c r="AT103" i="752"/>
  <c r="AL103" i="752"/>
  <c r="V103" i="752"/>
  <c r="U103" i="752"/>
  <c r="N103" i="752"/>
  <c r="AT102" i="752"/>
  <c r="AL102" i="752"/>
  <c r="U102" i="752"/>
  <c r="V102" i="752" s="1"/>
  <c r="N102" i="752"/>
  <c r="AT101" i="752"/>
  <c r="AL101" i="752"/>
  <c r="U101" i="752"/>
  <c r="V101" i="752" s="1"/>
  <c r="N101" i="752"/>
  <c r="AT100" i="752"/>
  <c r="AL100" i="752"/>
  <c r="U100" i="752"/>
  <c r="V100" i="752" s="1"/>
  <c r="N100" i="752"/>
  <c r="AT99" i="752"/>
  <c r="AL99" i="752"/>
  <c r="V99" i="752"/>
  <c r="U99" i="752"/>
  <c r="N99" i="752"/>
  <c r="AT98" i="752"/>
  <c r="AL98" i="752"/>
  <c r="U98" i="752"/>
  <c r="V98" i="752" s="1"/>
  <c r="N98" i="752"/>
  <c r="AT97" i="752"/>
  <c r="AL97" i="752"/>
  <c r="U97" i="752"/>
  <c r="V97" i="752" s="1"/>
  <c r="N97" i="752"/>
  <c r="AT96" i="752"/>
  <c r="AL96" i="752"/>
  <c r="V96" i="752"/>
  <c r="U96" i="752"/>
  <c r="N96" i="752"/>
  <c r="AT95" i="752"/>
  <c r="AL95" i="752"/>
  <c r="U95" i="752"/>
  <c r="V95" i="752" s="1"/>
  <c r="N95" i="752"/>
  <c r="AT94" i="752"/>
  <c r="AL94" i="752"/>
  <c r="V94" i="752"/>
  <c r="U94" i="752"/>
  <c r="N94" i="752"/>
  <c r="AT93" i="752"/>
  <c r="AL93" i="752"/>
  <c r="U93" i="752"/>
  <c r="V93" i="752" s="1"/>
  <c r="N93" i="752"/>
  <c r="AT92" i="752"/>
  <c r="AL92" i="752"/>
  <c r="U92" i="752"/>
  <c r="V92" i="752" s="1"/>
  <c r="N92" i="752"/>
  <c r="AT91" i="752"/>
  <c r="AL91" i="752"/>
  <c r="V91" i="752"/>
  <c r="U91" i="752"/>
  <c r="N91" i="752"/>
  <c r="AT90" i="752"/>
  <c r="AL90" i="752"/>
  <c r="U90" i="752"/>
  <c r="V90" i="752" s="1"/>
  <c r="N90" i="752"/>
  <c r="AT89" i="752"/>
  <c r="AL89" i="752"/>
  <c r="U89" i="752"/>
  <c r="V89" i="752" s="1"/>
  <c r="N89" i="752"/>
  <c r="AT88" i="752"/>
  <c r="AL88" i="752"/>
  <c r="U88" i="752"/>
  <c r="V88" i="752" s="1"/>
  <c r="N88" i="752"/>
  <c r="AT87" i="752"/>
  <c r="AL87" i="752"/>
  <c r="U87" i="752"/>
  <c r="V87" i="752" s="1"/>
  <c r="N87" i="752"/>
  <c r="AT86" i="752"/>
  <c r="AL86" i="752"/>
  <c r="V86" i="752"/>
  <c r="U86" i="752"/>
  <c r="N86" i="752"/>
  <c r="AT85" i="752"/>
  <c r="AL85" i="752"/>
  <c r="U85" i="752"/>
  <c r="V85" i="752" s="1"/>
  <c r="N85" i="752"/>
  <c r="AT84" i="752"/>
  <c r="AL84" i="752"/>
  <c r="U84" i="752"/>
  <c r="V84" i="752" s="1"/>
  <c r="N84" i="752"/>
  <c r="AT83" i="752"/>
  <c r="AL83" i="752"/>
  <c r="U83" i="752"/>
  <c r="V83" i="752" s="1"/>
  <c r="N83" i="752"/>
  <c r="AT82" i="752"/>
  <c r="AL82" i="752"/>
  <c r="U82" i="752"/>
  <c r="V82" i="752" s="1"/>
  <c r="N82" i="752"/>
  <c r="AT81" i="752"/>
  <c r="AL81" i="752"/>
  <c r="U81" i="752"/>
  <c r="V81" i="752" s="1"/>
  <c r="N81" i="752"/>
  <c r="AT80" i="752"/>
  <c r="AL80" i="752"/>
  <c r="V80" i="752"/>
  <c r="U80" i="752"/>
  <c r="N80" i="752"/>
  <c r="AT79" i="752"/>
  <c r="AL79" i="752"/>
  <c r="V79" i="752"/>
  <c r="U79" i="752"/>
  <c r="N79" i="752"/>
  <c r="AT78" i="752"/>
  <c r="AL78" i="752"/>
  <c r="V78" i="752"/>
  <c r="U78" i="752"/>
  <c r="N78" i="752"/>
  <c r="AT77" i="752"/>
  <c r="AL77" i="752"/>
  <c r="U77" i="752"/>
  <c r="V77" i="752" s="1"/>
  <c r="N77" i="752"/>
  <c r="AT76" i="752"/>
  <c r="AL76" i="752"/>
  <c r="U76" i="752"/>
  <c r="V76" i="752" s="1"/>
  <c r="N76" i="752"/>
  <c r="AT75" i="752"/>
  <c r="AL75" i="752"/>
  <c r="U75" i="752"/>
  <c r="V75" i="752" s="1"/>
  <c r="N75" i="752"/>
  <c r="AT74" i="752"/>
  <c r="AL74" i="752"/>
  <c r="U74" i="752"/>
  <c r="V74" i="752" s="1"/>
  <c r="N74" i="752"/>
  <c r="AT73" i="752"/>
  <c r="AL73" i="752"/>
  <c r="U73" i="752"/>
  <c r="V73" i="752" s="1"/>
  <c r="N73" i="752"/>
  <c r="AT72" i="752"/>
  <c r="AL72" i="752"/>
  <c r="V72" i="752"/>
  <c r="U72" i="752"/>
  <c r="N72" i="752"/>
  <c r="AT71" i="752"/>
  <c r="AL71" i="752"/>
  <c r="U71" i="752"/>
  <c r="V71" i="752" s="1"/>
  <c r="N71" i="752"/>
  <c r="AT70" i="752"/>
  <c r="AL70" i="752"/>
  <c r="U70" i="752"/>
  <c r="V70" i="752" s="1"/>
  <c r="N70" i="752"/>
  <c r="AT69" i="752"/>
  <c r="AL69" i="752"/>
  <c r="V69" i="752"/>
  <c r="U69" i="752"/>
  <c r="N69" i="752"/>
  <c r="AT68" i="752"/>
  <c r="AL68" i="752"/>
  <c r="U68" i="752"/>
  <c r="V68" i="752" s="1"/>
  <c r="N68" i="752"/>
  <c r="AT67" i="752"/>
  <c r="AL67" i="752"/>
  <c r="V67" i="752"/>
  <c r="U67" i="752"/>
  <c r="N67" i="752"/>
  <c r="AT66" i="752"/>
  <c r="AL66" i="752"/>
  <c r="V66" i="752"/>
  <c r="U66" i="752"/>
  <c r="N66" i="752"/>
  <c r="AT65" i="752"/>
  <c r="AL65" i="752"/>
  <c r="V65" i="752"/>
  <c r="U65" i="752"/>
  <c r="N65" i="752"/>
  <c r="AT64" i="752"/>
  <c r="AL64" i="752"/>
  <c r="U64" i="752"/>
  <c r="V64" i="752" s="1"/>
  <c r="N64" i="752"/>
  <c r="AT63" i="752"/>
  <c r="AL63" i="752"/>
  <c r="U63" i="752"/>
  <c r="V63" i="752" s="1"/>
  <c r="N63" i="752"/>
  <c r="AT62" i="752"/>
  <c r="AL62" i="752"/>
  <c r="U62" i="752"/>
  <c r="V62" i="752" s="1"/>
  <c r="N62" i="752"/>
  <c r="AT61" i="752"/>
  <c r="AL61" i="752"/>
  <c r="U61" i="752"/>
  <c r="V61" i="752" s="1"/>
  <c r="N61" i="752"/>
  <c r="AT60" i="752"/>
  <c r="AL60" i="752"/>
  <c r="U60" i="752"/>
  <c r="V60" i="752" s="1"/>
  <c r="N60" i="752"/>
  <c r="AT59" i="752"/>
  <c r="AL59" i="752"/>
  <c r="V59" i="752"/>
  <c r="U59" i="752"/>
  <c r="N59" i="752"/>
  <c r="AT58" i="752"/>
  <c r="AL58" i="752"/>
  <c r="U58" i="752"/>
  <c r="V58" i="752" s="1"/>
  <c r="N58" i="752"/>
  <c r="AT57" i="752"/>
  <c r="AL57" i="752"/>
  <c r="U57" i="752"/>
  <c r="V57" i="752" s="1"/>
  <c r="N57" i="752"/>
  <c r="AT56" i="752"/>
  <c r="AL56" i="752"/>
  <c r="V56" i="752"/>
  <c r="U56" i="752"/>
  <c r="N56" i="752"/>
  <c r="AT55" i="752"/>
  <c r="AL55" i="752"/>
  <c r="U55" i="752"/>
  <c r="V55" i="752" s="1"/>
  <c r="N55" i="752"/>
  <c r="AT54" i="752"/>
  <c r="AL54" i="752"/>
  <c r="U54" i="752"/>
  <c r="V54" i="752" s="1"/>
  <c r="N54" i="752"/>
  <c r="AT53" i="752"/>
  <c r="AL53" i="752"/>
  <c r="U53" i="752"/>
  <c r="V53" i="752" s="1"/>
  <c r="N53" i="752"/>
  <c r="AT52" i="752"/>
  <c r="AL52" i="752"/>
  <c r="U52" i="752"/>
  <c r="V52" i="752" s="1"/>
  <c r="N52" i="752"/>
  <c r="AT51" i="752"/>
  <c r="AL51" i="752"/>
  <c r="V51" i="752"/>
  <c r="U51" i="752"/>
  <c r="N51" i="752"/>
  <c r="AT50" i="752"/>
  <c r="AL50" i="752"/>
  <c r="U50" i="752"/>
  <c r="V50" i="752" s="1"/>
  <c r="N50" i="752"/>
  <c r="AT49" i="752"/>
  <c r="AL49" i="752"/>
  <c r="U49" i="752"/>
  <c r="V49" i="752" s="1"/>
  <c r="N49" i="752"/>
  <c r="AT48" i="752"/>
  <c r="AL48" i="752"/>
  <c r="U48" i="752"/>
  <c r="V48" i="752" s="1"/>
  <c r="N48" i="752"/>
  <c r="AT47" i="752"/>
  <c r="AL47" i="752"/>
  <c r="U47" i="752"/>
  <c r="V47" i="752" s="1"/>
  <c r="N47" i="752"/>
  <c r="AT46" i="752"/>
  <c r="AL46" i="752"/>
  <c r="V46" i="752"/>
  <c r="U46" i="752"/>
  <c r="N46" i="752"/>
  <c r="AT45" i="752"/>
  <c r="AL45" i="752"/>
  <c r="U45" i="752"/>
  <c r="V45" i="752" s="1"/>
  <c r="N45" i="752"/>
  <c r="AT44" i="752"/>
  <c r="AL44" i="752"/>
  <c r="U44" i="752"/>
  <c r="V44" i="752" s="1"/>
  <c r="N44" i="752"/>
  <c r="AT43" i="752"/>
  <c r="AL43" i="752"/>
  <c r="U43" i="752"/>
  <c r="V43" i="752" s="1"/>
  <c r="N43" i="752"/>
  <c r="AT42" i="752"/>
  <c r="AL42" i="752"/>
  <c r="V42" i="752"/>
  <c r="U42" i="752"/>
  <c r="N42" i="752"/>
  <c r="AT41" i="752"/>
  <c r="AL41" i="752"/>
  <c r="U41" i="752"/>
  <c r="V41" i="752" s="1"/>
  <c r="N41" i="752"/>
  <c r="AT40" i="752"/>
  <c r="AL40" i="752"/>
  <c r="V40" i="752"/>
  <c r="U40" i="752"/>
  <c r="N40" i="752"/>
  <c r="AT39" i="752"/>
  <c r="AL39" i="752"/>
  <c r="V39" i="752"/>
  <c r="U39" i="752"/>
  <c r="N39" i="752"/>
  <c r="AT38" i="752"/>
  <c r="AL38" i="752"/>
  <c r="V38" i="752"/>
  <c r="U38" i="752"/>
  <c r="N38" i="752"/>
  <c r="AT37" i="752"/>
  <c r="AL37" i="752"/>
  <c r="U37" i="752"/>
  <c r="V37" i="752" s="1"/>
  <c r="N37" i="752"/>
  <c r="AT36" i="752"/>
  <c r="AL36" i="752"/>
  <c r="U36" i="752"/>
  <c r="V36" i="752" s="1"/>
  <c r="N36" i="752"/>
  <c r="AT35" i="752"/>
  <c r="AL35" i="752"/>
  <c r="U35" i="752"/>
  <c r="V35" i="752" s="1"/>
  <c r="N35" i="752"/>
  <c r="AT34" i="752"/>
  <c r="AL34" i="752"/>
  <c r="U34" i="752"/>
  <c r="V34" i="752" s="1"/>
  <c r="N34" i="752"/>
  <c r="AT33" i="752"/>
  <c r="AL33" i="752"/>
  <c r="U33" i="752"/>
  <c r="V33" i="752" s="1"/>
  <c r="N33" i="752"/>
  <c r="AT32" i="752"/>
  <c r="AL32" i="752"/>
  <c r="U32" i="752"/>
  <c r="V32" i="752" s="1"/>
  <c r="N32" i="752"/>
  <c r="AT31" i="752"/>
  <c r="AL31" i="752"/>
  <c r="U31" i="752"/>
  <c r="V31" i="752" s="1"/>
  <c r="N31" i="752"/>
  <c r="AT30" i="752"/>
  <c r="AL30" i="752"/>
  <c r="U30" i="752"/>
  <c r="V30" i="752" s="1"/>
  <c r="N30" i="752"/>
  <c r="AT29" i="752"/>
  <c r="AL29" i="752"/>
  <c r="U29" i="752"/>
  <c r="V29" i="752" s="1"/>
  <c r="N29" i="752"/>
  <c r="AT28" i="752"/>
  <c r="AL28" i="752"/>
  <c r="U28" i="752"/>
  <c r="V28" i="752" s="1"/>
  <c r="N28" i="752"/>
  <c r="AT27" i="752"/>
  <c r="AL27" i="752"/>
  <c r="U27" i="752"/>
  <c r="V27" i="752" s="1"/>
  <c r="N27" i="752"/>
  <c r="AT26" i="752"/>
  <c r="AL26" i="752"/>
  <c r="V26" i="752"/>
  <c r="U26" i="752"/>
  <c r="N26" i="752"/>
  <c r="AT25" i="752"/>
  <c r="AL25" i="752"/>
  <c r="U25" i="752"/>
  <c r="V25" i="752" s="1"/>
  <c r="N25" i="752"/>
  <c r="AT24" i="752"/>
  <c r="AL24" i="752"/>
  <c r="U24" i="752"/>
  <c r="V24" i="752" s="1"/>
  <c r="N24" i="752"/>
  <c r="AT23" i="752"/>
  <c r="AL23" i="752"/>
  <c r="U23" i="752"/>
  <c r="V23" i="752" s="1"/>
  <c r="N23" i="752"/>
  <c r="AT22" i="752"/>
  <c r="AL22" i="752"/>
  <c r="V22" i="752"/>
  <c r="U22" i="752"/>
  <c r="N22" i="752"/>
  <c r="AT21" i="752"/>
  <c r="AL21" i="752"/>
  <c r="U21" i="752"/>
  <c r="V21" i="752" s="1"/>
  <c r="N21" i="752"/>
  <c r="AT20" i="752"/>
  <c r="AL20" i="752"/>
  <c r="U20" i="752"/>
  <c r="V20" i="752" s="1"/>
  <c r="N20" i="752"/>
  <c r="AT19" i="752"/>
  <c r="AL19" i="752"/>
  <c r="V19" i="752"/>
  <c r="U19" i="752"/>
  <c r="N19" i="752"/>
  <c r="AT18" i="752"/>
  <c r="AL18" i="752"/>
  <c r="V18" i="752"/>
  <c r="U18" i="752"/>
  <c r="N18" i="752"/>
  <c r="AT17" i="752"/>
  <c r="AL17" i="752"/>
  <c r="U17" i="752"/>
  <c r="V17" i="752" s="1"/>
  <c r="N17" i="752"/>
  <c r="AT16" i="752"/>
  <c r="AL16" i="752"/>
  <c r="V16" i="752"/>
  <c r="U16" i="752"/>
  <c r="N16" i="752"/>
  <c r="AT15" i="752"/>
  <c r="AL15" i="752"/>
  <c r="U15" i="752"/>
  <c r="V15" i="752" s="1"/>
  <c r="N15" i="752"/>
  <c r="AT14" i="752"/>
  <c r="AL14" i="752"/>
  <c r="V14" i="752"/>
  <c r="U14" i="752"/>
  <c r="N14" i="752"/>
  <c r="AT13" i="752"/>
  <c r="AL13" i="752"/>
  <c r="U13" i="752"/>
  <c r="V13" i="752" s="1"/>
  <c r="N13" i="752"/>
  <c r="AT12" i="752"/>
  <c r="AL12" i="752"/>
  <c r="U12" i="752"/>
  <c r="V12" i="752" s="1"/>
  <c r="N12" i="752"/>
  <c r="AT11" i="752"/>
  <c r="AL11" i="752"/>
  <c r="U11" i="752"/>
  <c r="V11" i="752" s="1"/>
  <c r="N11" i="752"/>
  <c r="AT10" i="752"/>
  <c r="AL10" i="752"/>
  <c r="AD10" i="752"/>
  <c r="V10" i="752"/>
  <c r="U10" i="752"/>
  <c r="N10" i="752"/>
  <c r="AT9" i="752"/>
  <c r="AL9" i="752"/>
  <c r="U9" i="752"/>
  <c r="V9" i="752" s="1"/>
  <c r="N9" i="752"/>
  <c r="AT8" i="752"/>
  <c r="AL8" i="752"/>
  <c r="U8" i="752"/>
  <c r="V8" i="752" s="1"/>
  <c r="N8" i="752"/>
  <c r="AT7" i="752"/>
  <c r="AL7" i="752"/>
  <c r="AD7" i="752"/>
  <c r="U7" i="752"/>
  <c r="V7" i="752" s="1"/>
  <c r="N7" i="752"/>
  <c r="AT6" i="752"/>
  <c r="AL6" i="752"/>
  <c r="U6" i="752"/>
  <c r="V6" i="752" s="1"/>
  <c r="N6" i="752"/>
  <c r="AT5" i="752"/>
  <c r="AL5" i="752"/>
  <c r="U5" i="752"/>
  <c r="V5" i="752" s="1"/>
  <c r="N5" i="752"/>
  <c r="D2" i="752"/>
  <c r="AB135" i="753" l="1"/>
  <c r="AC135" i="753" s="1"/>
  <c r="AF135" i="753" s="1"/>
  <c r="AB115" i="753"/>
  <c r="AC115" i="753" s="1"/>
  <c r="AF115" i="753" s="1"/>
  <c r="AB133" i="753"/>
  <c r="AC133" i="753" s="1"/>
  <c r="AF133" i="753" s="1"/>
  <c r="AB113" i="753"/>
  <c r="AC113" i="753" s="1"/>
  <c r="AF113" i="753" s="1"/>
  <c r="AB93" i="753"/>
  <c r="AC93" i="753" s="1"/>
  <c r="AF93" i="753" s="1"/>
  <c r="AB73" i="753"/>
  <c r="AC73" i="753" s="1"/>
  <c r="AF73" i="753" s="1"/>
  <c r="AB53" i="753"/>
  <c r="AC53" i="753" s="1"/>
  <c r="AF53" i="753" s="1"/>
  <c r="AB33" i="753"/>
  <c r="AC33" i="753" s="1"/>
  <c r="AF33" i="753" s="1"/>
  <c r="AB13" i="753"/>
  <c r="AC13" i="753" s="1"/>
  <c r="AF13" i="753" s="1"/>
  <c r="AB82" i="753"/>
  <c r="AC82" i="753" s="1"/>
  <c r="AF82" i="753" s="1"/>
  <c r="AB42" i="753"/>
  <c r="AC42" i="753" s="1"/>
  <c r="AF42" i="753" s="1"/>
  <c r="AB22" i="753"/>
  <c r="AC22" i="753" s="1"/>
  <c r="AF22" i="753" s="1"/>
  <c r="AB71" i="753"/>
  <c r="AC71" i="753" s="1"/>
  <c r="AF71" i="753" s="1"/>
  <c r="AB51" i="753"/>
  <c r="AC51" i="753" s="1"/>
  <c r="AF51" i="753" s="1"/>
  <c r="AB122" i="753"/>
  <c r="AC122" i="753" s="1"/>
  <c r="AF122" i="753" s="1"/>
  <c r="AB102" i="753"/>
  <c r="AC102" i="753" s="1"/>
  <c r="AF102" i="753" s="1"/>
  <c r="AB62" i="753"/>
  <c r="AC62" i="753" s="1"/>
  <c r="AF62" i="753" s="1"/>
  <c r="AB131" i="753"/>
  <c r="AC131" i="753" s="1"/>
  <c r="AF131" i="753" s="1"/>
  <c r="AB111" i="753"/>
  <c r="AC111" i="753" s="1"/>
  <c r="AF111" i="753" s="1"/>
  <c r="AB91" i="753"/>
  <c r="AC91" i="753" s="1"/>
  <c r="AF91" i="753" s="1"/>
  <c r="AB31" i="753"/>
  <c r="AC31" i="753" s="1"/>
  <c r="AF31" i="753" s="1"/>
  <c r="AB9" i="753"/>
  <c r="AC9" i="753" s="1"/>
  <c r="AF9" i="753" s="1"/>
  <c r="AB138" i="753"/>
  <c r="AC138" i="753" s="1"/>
  <c r="AF138" i="753" s="1"/>
  <c r="AB7" i="753"/>
  <c r="AC7" i="753" s="1"/>
  <c r="AF7" i="753" s="1"/>
  <c r="AB140" i="753"/>
  <c r="AC140" i="753" s="1"/>
  <c r="AF140" i="753" s="1"/>
  <c r="AB132" i="753"/>
  <c r="AC132" i="753" s="1"/>
  <c r="AF132" i="753" s="1"/>
  <c r="AB5" i="753"/>
  <c r="AC5" i="753" s="1"/>
  <c r="AF5" i="753" s="1"/>
  <c r="AB134" i="753"/>
  <c r="AC134" i="753" s="1"/>
  <c r="AF134" i="753" s="1"/>
  <c r="AB130" i="753"/>
  <c r="AC130" i="753" s="1"/>
  <c r="AF130" i="753" s="1"/>
  <c r="AB109" i="753"/>
  <c r="AC109" i="753" s="1"/>
  <c r="AF109" i="753" s="1"/>
  <c r="AB107" i="753"/>
  <c r="AC107" i="753" s="1"/>
  <c r="AF107" i="753" s="1"/>
  <c r="AB105" i="753"/>
  <c r="AC105" i="753" s="1"/>
  <c r="AF105" i="753" s="1"/>
  <c r="AB103" i="753"/>
  <c r="AC103" i="753" s="1"/>
  <c r="AF103" i="753" s="1"/>
  <c r="AB136" i="753"/>
  <c r="AC136" i="753" s="1"/>
  <c r="AF136" i="753" s="1"/>
  <c r="AB121" i="753"/>
  <c r="AC121" i="753" s="1"/>
  <c r="AF121" i="753" s="1"/>
  <c r="AB100" i="753"/>
  <c r="AC100" i="753" s="1"/>
  <c r="AF100" i="753" s="1"/>
  <c r="AB98" i="753"/>
  <c r="AC98" i="753" s="1"/>
  <c r="AF98" i="753" s="1"/>
  <c r="AB76" i="753"/>
  <c r="AC76" i="753" s="1"/>
  <c r="AF76" i="753" s="1"/>
  <c r="AB68" i="753"/>
  <c r="AC68" i="753" s="1"/>
  <c r="AF68" i="753" s="1"/>
  <c r="AB66" i="753"/>
  <c r="AC66" i="753" s="1"/>
  <c r="AF66" i="753" s="1"/>
  <c r="AB50" i="753"/>
  <c r="AC50" i="753" s="1"/>
  <c r="AF50" i="753" s="1"/>
  <c r="AB44" i="753"/>
  <c r="AC44" i="753" s="1"/>
  <c r="AF44" i="753" s="1"/>
  <c r="AB34" i="753"/>
  <c r="AC34" i="753" s="1"/>
  <c r="AF34" i="753" s="1"/>
  <c r="AB32" i="753"/>
  <c r="AC32" i="753" s="1"/>
  <c r="AF32" i="753" s="1"/>
  <c r="AB16" i="753"/>
  <c r="AC16" i="753" s="1"/>
  <c r="AF16" i="753" s="1"/>
  <c r="AB129" i="753"/>
  <c r="AC129" i="753" s="1"/>
  <c r="AF129" i="753" s="1"/>
  <c r="AB127" i="753"/>
  <c r="AC127" i="753" s="1"/>
  <c r="AF127" i="753" s="1"/>
  <c r="AB125" i="753"/>
  <c r="AC125" i="753" s="1"/>
  <c r="AF125" i="753" s="1"/>
  <c r="AB96" i="753"/>
  <c r="AC96" i="753" s="1"/>
  <c r="AF96" i="753" s="1"/>
  <c r="AB88" i="753"/>
  <c r="AC88" i="753" s="1"/>
  <c r="AF88" i="753" s="1"/>
  <c r="AB86" i="753"/>
  <c r="AC86" i="753" s="1"/>
  <c r="AF86" i="753" s="1"/>
  <c r="AB70" i="753"/>
  <c r="AC70" i="753" s="1"/>
  <c r="AF70" i="753" s="1"/>
  <c r="AB64" i="753"/>
  <c r="AC64" i="753" s="1"/>
  <c r="AF64" i="753" s="1"/>
  <c r="AB54" i="753"/>
  <c r="AC54" i="753" s="1"/>
  <c r="AF54" i="753" s="1"/>
  <c r="AB52" i="753"/>
  <c r="AC52" i="753" s="1"/>
  <c r="AF52" i="753" s="1"/>
  <c r="AB112" i="753"/>
  <c r="AC112" i="753" s="1"/>
  <c r="AF112" i="753" s="1"/>
  <c r="AB104" i="753"/>
  <c r="AC104" i="753" s="1"/>
  <c r="AF104" i="753" s="1"/>
  <c r="AB99" i="753"/>
  <c r="AC99" i="753" s="1"/>
  <c r="AF99" i="753" s="1"/>
  <c r="AB78" i="753"/>
  <c r="AC78" i="753" s="1"/>
  <c r="AF78" i="753" s="1"/>
  <c r="AB45" i="753"/>
  <c r="AC45" i="753" s="1"/>
  <c r="AF45" i="753" s="1"/>
  <c r="AB8" i="753"/>
  <c r="AC8" i="753" s="1"/>
  <c r="AF8" i="753" s="1"/>
  <c r="AB57" i="753"/>
  <c r="AC57" i="753" s="1"/>
  <c r="AF57" i="753" s="1"/>
  <c r="AB17" i="753"/>
  <c r="AC17" i="753" s="1"/>
  <c r="AF17" i="753" s="1"/>
  <c r="AB116" i="753"/>
  <c r="AC116" i="753" s="1"/>
  <c r="AF116" i="753" s="1"/>
  <c r="AB59" i="753"/>
  <c r="AC59" i="753" s="1"/>
  <c r="AF59" i="753" s="1"/>
  <c r="AB19" i="753"/>
  <c r="AC19" i="753" s="1"/>
  <c r="AF19" i="753" s="1"/>
  <c r="AB101" i="753"/>
  <c r="AC101" i="753" s="1"/>
  <c r="AF101" i="753" s="1"/>
  <c r="AB12" i="753"/>
  <c r="AC12" i="753" s="1"/>
  <c r="AF12" i="753" s="1"/>
  <c r="AB124" i="753"/>
  <c r="AC124" i="753" s="1"/>
  <c r="AF124" i="753" s="1"/>
  <c r="AB85" i="753"/>
  <c r="AC85" i="753" s="1"/>
  <c r="AF85" i="753" s="1"/>
  <c r="AB87" i="753"/>
  <c r="AC87" i="753" s="1"/>
  <c r="AF87" i="753" s="1"/>
  <c r="AB47" i="753"/>
  <c r="AC47" i="753" s="1"/>
  <c r="AF47" i="753" s="1"/>
  <c r="AB137" i="753"/>
  <c r="AC137" i="753" s="1"/>
  <c r="AF137" i="753" s="1"/>
  <c r="AB126" i="753"/>
  <c r="AC126" i="753" s="1"/>
  <c r="AF126" i="753" s="1"/>
  <c r="AB118" i="753"/>
  <c r="AC118" i="753" s="1"/>
  <c r="AF118" i="753" s="1"/>
  <c r="AB106" i="753"/>
  <c r="AC106" i="753" s="1"/>
  <c r="AF106" i="753" s="1"/>
  <c r="AB94" i="753"/>
  <c r="AC94" i="753" s="1"/>
  <c r="AF94" i="753" s="1"/>
  <c r="AB61" i="753"/>
  <c r="AC61" i="753" s="1"/>
  <c r="AF61" i="753" s="1"/>
  <c r="AB21" i="753"/>
  <c r="AC21" i="753" s="1"/>
  <c r="AF21" i="753" s="1"/>
  <c r="AB114" i="753"/>
  <c r="AC114" i="753" s="1"/>
  <c r="AF114" i="753" s="1"/>
  <c r="AB92" i="753"/>
  <c r="AC92" i="753" s="1"/>
  <c r="AF92" i="753" s="1"/>
  <c r="AB80" i="753"/>
  <c r="AC80" i="753" s="1"/>
  <c r="AF80" i="753" s="1"/>
  <c r="AB40" i="753"/>
  <c r="AC40" i="753" s="1"/>
  <c r="AF40" i="753" s="1"/>
  <c r="AB28" i="753"/>
  <c r="AC28" i="753" s="1"/>
  <c r="AF28" i="753" s="1"/>
  <c r="AB10" i="753"/>
  <c r="AC10" i="753" s="1"/>
  <c r="AF10" i="753" s="1"/>
  <c r="AB49" i="753"/>
  <c r="AC49" i="753" s="1"/>
  <c r="AF49" i="753" s="1"/>
  <c r="AB30" i="753"/>
  <c r="AC30" i="753" s="1"/>
  <c r="AF30" i="753" s="1"/>
  <c r="AB23" i="753"/>
  <c r="AC23" i="753" s="1"/>
  <c r="AF23" i="753" s="1"/>
  <c r="AB14" i="753"/>
  <c r="AC14" i="753" s="1"/>
  <c r="AF14" i="753" s="1"/>
  <c r="AB128" i="753"/>
  <c r="AC128" i="753" s="1"/>
  <c r="AF128" i="753" s="1"/>
  <c r="AB75" i="753"/>
  <c r="AC75" i="753" s="1"/>
  <c r="AF75" i="753" s="1"/>
  <c r="AB63" i="753"/>
  <c r="AC63" i="753" s="1"/>
  <c r="AF63" i="753" s="1"/>
  <c r="AB35" i="753"/>
  <c r="AC35" i="753" s="1"/>
  <c r="AF35" i="753" s="1"/>
  <c r="AB123" i="753"/>
  <c r="AC123" i="753" s="1"/>
  <c r="AF123" i="753" s="1"/>
  <c r="AB108" i="753"/>
  <c r="AC108" i="753" s="1"/>
  <c r="AF108" i="753" s="1"/>
  <c r="AB84" i="753"/>
  <c r="AC84" i="753" s="1"/>
  <c r="AF84" i="753" s="1"/>
  <c r="AB56" i="753"/>
  <c r="AC56" i="753" s="1"/>
  <c r="AF56" i="753" s="1"/>
  <c r="AB25" i="753"/>
  <c r="AC25" i="753" s="1"/>
  <c r="AF25" i="753" s="1"/>
  <c r="AB139" i="753"/>
  <c r="AC139" i="753" s="1"/>
  <c r="AF139" i="753" s="1"/>
  <c r="AB120" i="753"/>
  <c r="AC120" i="753" s="1"/>
  <c r="AF120" i="753" s="1"/>
  <c r="AB77" i="753"/>
  <c r="AC77" i="753" s="1"/>
  <c r="AF77" i="753" s="1"/>
  <c r="AB65" i="753"/>
  <c r="AC65" i="753" s="1"/>
  <c r="AF65" i="753" s="1"/>
  <c r="AB58" i="753"/>
  <c r="AC58" i="753" s="1"/>
  <c r="AF58" i="753" s="1"/>
  <c r="AB37" i="753"/>
  <c r="AC37" i="753" s="1"/>
  <c r="AF37" i="753" s="1"/>
  <c r="AB36" i="753"/>
  <c r="AC36" i="753" s="1"/>
  <c r="AF36" i="753" s="1"/>
  <c r="AB20" i="753"/>
  <c r="AC20" i="753" s="1"/>
  <c r="AF20" i="753" s="1"/>
  <c r="AB11" i="753"/>
  <c r="AC11" i="753" s="1"/>
  <c r="AF11" i="753" s="1"/>
  <c r="AB29" i="753"/>
  <c r="AC29" i="753" s="1"/>
  <c r="AF29" i="753" s="1"/>
  <c r="AB26" i="753"/>
  <c r="AC26" i="753" s="1"/>
  <c r="AF26" i="753" s="1"/>
  <c r="AB60" i="753"/>
  <c r="AC60" i="753" s="1"/>
  <c r="AF60" i="753" s="1"/>
  <c r="AB79" i="753"/>
  <c r="AC79" i="753" s="1"/>
  <c r="AF79" i="753" s="1"/>
  <c r="AB89" i="753"/>
  <c r="AC89" i="753" s="1"/>
  <c r="AF89" i="753" s="1"/>
  <c r="AB83" i="753"/>
  <c r="AC83" i="753" s="1"/>
  <c r="AF83" i="753" s="1"/>
  <c r="AB67" i="753"/>
  <c r="AC67" i="753" s="1"/>
  <c r="AF67" i="753" s="1"/>
  <c r="AB48" i="753"/>
  <c r="AC48" i="753" s="1"/>
  <c r="AF48" i="753" s="1"/>
  <c r="AB39" i="753"/>
  <c r="AC39" i="753" s="1"/>
  <c r="AF39" i="753" s="1"/>
  <c r="AB95" i="753"/>
  <c r="AC95" i="753" s="1"/>
  <c r="AF95" i="753" s="1"/>
  <c r="AB72" i="753"/>
  <c r="AC72" i="753" s="1"/>
  <c r="AF72" i="753" s="1"/>
  <c r="AB18" i="753"/>
  <c r="AC18" i="753" s="1"/>
  <c r="AF18" i="753" s="1"/>
  <c r="AB81" i="753"/>
  <c r="AC81" i="753" s="1"/>
  <c r="AF81" i="753" s="1"/>
  <c r="AB110" i="753"/>
  <c r="AC110" i="753" s="1"/>
  <c r="AF110" i="753" s="1"/>
  <c r="AB90" i="753"/>
  <c r="AC90" i="753" s="1"/>
  <c r="AF90" i="753" s="1"/>
  <c r="AB43" i="753"/>
  <c r="AC43" i="753" s="1"/>
  <c r="AF43" i="753" s="1"/>
  <c r="AB27" i="753"/>
  <c r="AC27" i="753" s="1"/>
  <c r="AF27" i="753" s="1"/>
  <c r="AB38" i="753"/>
  <c r="AC38" i="753" s="1"/>
  <c r="AF38" i="753" s="1"/>
  <c r="AB117" i="753"/>
  <c r="AC117" i="753" s="1"/>
  <c r="AF117" i="753" s="1"/>
  <c r="AB69" i="753"/>
  <c r="AC69" i="753" s="1"/>
  <c r="AF69" i="753" s="1"/>
  <c r="AB97" i="753"/>
  <c r="AC97" i="753" s="1"/>
  <c r="AF97" i="753" s="1"/>
  <c r="AB41" i="753"/>
  <c r="AC41" i="753" s="1"/>
  <c r="AF41" i="753" s="1"/>
  <c r="AB46" i="753"/>
  <c r="AC46" i="753" s="1"/>
  <c r="AF46" i="753" s="1"/>
  <c r="AB15" i="753"/>
  <c r="AC15" i="753" s="1"/>
  <c r="AF15" i="753" s="1"/>
  <c r="AB6" i="753"/>
  <c r="AC6" i="753" s="1"/>
  <c r="AF6" i="753" s="1"/>
  <c r="AB24" i="753"/>
  <c r="AC24" i="753" s="1"/>
  <c r="AF24" i="753" s="1"/>
  <c r="AB119" i="753"/>
  <c r="AC119" i="753" s="1"/>
  <c r="AF119" i="753" s="1"/>
  <c r="AB55" i="753"/>
  <c r="AC55" i="753" s="1"/>
  <c r="AF55" i="753" s="1"/>
  <c r="AB74" i="753"/>
  <c r="AC74" i="753" s="1"/>
  <c r="AF74" i="753" s="1"/>
  <c r="I2" i="752"/>
  <c r="AD6" i="751"/>
  <c r="AD9" i="751"/>
  <c r="AI21" i="753" l="1"/>
  <c r="AM21" i="753" s="1"/>
  <c r="AH21" i="753"/>
  <c r="AH94" i="753"/>
  <c r="AI94" i="753"/>
  <c r="AM94" i="753" s="1"/>
  <c r="AI84" i="753"/>
  <c r="AM84" i="753" s="1"/>
  <c r="AH84" i="753"/>
  <c r="AI121" i="753"/>
  <c r="AM121" i="753" s="1"/>
  <c r="AH121" i="753"/>
  <c r="AI83" i="753"/>
  <c r="AM83" i="753" s="1"/>
  <c r="AH83" i="753"/>
  <c r="AI103" i="753"/>
  <c r="AM103" i="753" s="1"/>
  <c r="AH103" i="753"/>
  <c r="AI47" i="753"/>
  <c r="AM47" i="753" s="1"/>
  <c r="AH47" i="753"/>
  <c r="AI79" i="753"/>
  <c r="AM79" i="753" s="1"/>
  <c r="AH79" i="753"/>
  <c r="AH75" i="753"/>
  <c r="AI75" i="753"/>
  <c r="AM75" i="753" s="1"/>
  <c r="AI87" i="753"/>
  <c r="AM87" i="753" s="1"/>
  <c r="AH87" i="753"/>
  <c r="AI86" i="753"/>
  <c r="AM86" i="753" s="1"/>
  <c r="AH86" i="753"/>
  <c r="AI107" i="753"/>
  <c r="AM107" i="753" s="1"/>
  <c r="AH107" i="753"/>
  <c r="AI42" i="753"/>
  <c r="AM42" i="753" s="1"/>
  <c r="AH42" i="753"/>
  <c r="AH45" i="753"/>
  <c r="AI45" i="753"/>
  <c r="AM45" i="753" s="1"/>
  <c r="AI18" i="753"/>
  <c r="AM18" i="753" s="1"/>
  <c r="AH18" i="753"/>
  <c r="AI72" i="753"/>
  <c r="AM72" i="753" s="1"/>
  <c r="AH72" i="753"/>
  <c r="AI76" i="753"/>
  <c r="AM76" i="753" s="1"/>
  <c r="AH76" i="753"/>
  <c r="AI104" i="753"/>
  <c r="AM104" i="753" s="1"/>
  <c r="AH104" i="753"/>
  <c r="AH102" i="753"/>
  <c r="AI102" i="753"/>
  <c r="AM102" i="753" s="1"/>
  <c r="AI118" i="753"/>
  <c r="AM118" i="753" s="1"/>
  <c r="AH118" i="753"/>
  <c r="AI67" i="753"/>
  <c r="AM67" i="753" s="1"/>
  <c r="AH67" i="753"/>
  <c r="AI126" i="753"/>
  <c r="AM126" i="753" s="1"/>
  <c r="AH126" i="753"/>
  <c r="AI35" i="753"/>
  <c r="AM35" i="753" s="1"/>
  <c r="AH35" i="753"/>
  <c r="AI64" i="753"/>
  <c r="AM64" i="753" s="1"/>
  <c r="AH64" i="753"/>
  <c r="AI71" i="753"/>
  <c r="AM71" i="753" s="1"/>
  <c r="AH71" i="753"/>
  <c r="AI89" i="753"/>
  <c r="AM89" i="753" s="1"/>
  <c r="AH89" i="753"/>
  <c r="AI105" i="753"/>
  <c r="AM105" i="753" s="1"/>
  <c r="AH105" i="753"/>
  <c r="AI15" i="753"/>
  <c r="AM15" i="753" s="1"/>
  <c r="AH15" i="753"/>
  <c r="AH46" i="753"/>
  <c r="AI46" i="753"/>
  <c r="AM46" i="753" s="1"/>
  <c r="AI128" i="753"/>
  <c r="AM128" i="753" s="1"/>
  <c r="AH128" i="753"/>
  <c r="AI109" i="753"/>
  <c r="AM109" i="753" s="1"/>
  <c r="AH109" i="753"/>
  <c r="AH26" i="753"/>
  <c r="AI26" i="753"/>
  <c r="AM26" i="753" s="1"/>
  <c r="AI124" i="753"/>
  <c r="AM124" i="753" s="1"/>
  <c r="AH124" i="753"/>
  <c r="AI96" i="753"/>
  <c r="AM96" i="753" s="1"/>
  <c r="AH96" i="753"/>
  <c r="AI130" i="753"/>
  <c r="AM130" i="753" s="1"/>
  <c r="AH130" i="753"/>
  <c r="AI13" i="753"/>
  <c r="AM13" i="753" s="1"/>
  <c r="AH13" i="753"/>
  <c r="AI81" i="753"/>
  <c r="AM81" i="753" s="1"/>
  <c r="AH81" i="753"/>
  <c r="AI114" i="753"/>
  <c r="AM114" i="753" s="1"/>
  <c r="AH114" i="753"/>
  <c r="AI68" i="753"/>
  <c r="AM68" i="753" s="1"/>
  <c r="AH68" i="753"/>
  <c r="AH99" i="753"/>
  <c r="AI99" i="753"/>
  <c r="AM99" i="753" s="1"/>
  <c r="AH62" i="753"/>
  <c r="AI62" i="753"/>
  <c r="AM62" i="753" s="1"/>
  <c r="AI106" i="753"/>
  <c r="AM106" i="753" s="1"/>
  <c r="AH106" i="753"/>
  <c r="AI55" i="753"/>
  <c r="AM55" i="753" s="1"/>
  <c r="AH55" i="753"/>
  <c r="AH52" i="753"/>
  <c r="AI52" i="753"/>
  <c r="AM52" i="753" s="1"/>
  <c r="AI54" i="753"/>
  <c r="AM54" i="753" s="1"/>
  <c r="AH54" i="753"/>
  <c r="AH24" i="753"/>
  <c r="AI24" i="753"/>
  <c r="AM24" i="753" s="1"/>
  <c r="AI137" i="753"/>
  <c r="AM137" i="753" s="1"/>
  <c r="AH137" i="753"/>
  <c r="AH6" i="753"/>
  <c r="AI6" i="753"/>
  <c r="AM6" i="753" s="1"/>
  <c r="AH63" i="753"/>
  <c r="AI63" i="753"/>
  <c r="AM63" i="753" s="1"/>
  <c r="AI70" i="753"/>
  <c r="AM70" i="753" s="1"/>
  <c r="AH70" i="753"/>
  <c r="AI22" i="753"/>
  <c r="AM22" i="753" s="1"/>
  <c r="AH22" i="753"/>
  <c r="AH60" i="753"/>
  <c r="AI60" i="753"/>
  <c r="AM60" i="753" s="1"/>
  <c r="AI85" i="753"/>
  <c r="AM85" i="753" s="1"/>
  <c r="AH85" i="753"/>
  <c r="AI88" i="753"/>
  <c r="AM88" i="753" s="1"/>
  <c r="AH88" i="753"/>
  <c r="AH82" i="753"/>
  <c r="AI82" i="753"/>
  <c r="AM82" i="753" s="1"/>
  <c r="AI41" i="753"/>
  <c r="AM41" i="753" s="1"/>
  <c r="AH41" i="753"/>
  <c r="AI14" i="753"/>
  <c r="AM14" i="753" s="1"/>
  <c r="AH14" i="753"/>
  <c r="AI97" i="753"/>
  <c r="AM97" i="753" s="1"/>
  <c r="AH97" i="753"/>
  <c r="AI29" i="753"/>
  <c r="AM29" i="753" s="1"/>
  <c r="AH29" i="753"/>
  <c r="AI23" i="753"/>
  <c r="AM23" i="753" s="1"/>
  <c r="AH23" i="753"/>
  <c r="AH12" i="753"/>
  <c r="AI12" i="753"/>
  <c r="AM12" i="753" s="1"/>
  <c r="AI125" i="753"/>
  <c r="AM125" i="753" s="1"/>
  <c r="AH125" i="753"/>
  <c r="AI134" i="753"/>
  <c r="AM134" i="753" s="1"/>
  <c r="AH134" i="753"/>
  <c r="AH33" i="753"/>
  <c r="AI33" i="753"/>
  <c r="AM33" i="753" s="1"/>
  <c r="AH120" i="753"/>
  <c r="AI120" i="753"/>
  <c r="AM120" i="753" s="1"/>
  <c r="AI111" i="753"/>
  <c r="AM111" i="753" s="1"/>
  <c r="AH111" i="753"/>
  <c r="AI95" i="753"/>
  <c r="AM95" i="753" s="1"/>
  <c r="AH95" i="753"/>
  <c r="AI39" i="753"/>
  <c r="AM39" i="753" s="1"/>
  <c r="AH39" i="753"/>
  <c r="AI108" i="753"/>
  <c r="AM108" i="753" s="1"/>
  <c r="AH108" i="753"/>
  <c r="AH51" i="753"/>
  <c r="AI51" i="753"/>
  <c r="AM51" i="753" s="1"/>
  <c r="AI127" i="753"/>
  <c r="AM127" i="753" s="1"/>
  <c r="AH127" i="753"/>
  <c r="AI49" i="753"/>
  <c r="AM49" i="753" s="1"/>
  <c r="AH49" i="753"/>
  <c r="AI38" i="753"/>
  <c r="AM38" i="753" s="1"/>
  <c r="AH38" i="753"/>
  <c r="AI93" i="753"/>
  <c r="AM93" i="753" s="1"/>
  <c r="AH93" i="753"/>
  <c r="AI43" i="753"/>
  <c r="AM43" i="753" s="1"/>
  <c r="AH43" i="753"/>
  <c r="AI34" i="753"/>
  <c r="AM34" i="753" s="1"/>
  <c r="AH34" i="753"/>
  <c r="AI138" i="753"/>
  <c r="AM138" i="753" s="1"/>
  <c r="AH138" i="753"/>
  <c r="AI133" i="753"/>
  <c r="AM133" i="753" s="1"/>
  <c r="AH133" i="753"/>
  <c r="AI91" i="753"/>
  <c r="AM91" i="753" s="1"/>
  <c r="AH91" i="753"/>
  <c r="AI139" i="753"/>
  <c r="AM139" i="753" s="1"/>
  <c r="AH139" i="753"/>
  <c r="AI25" i="753"/>
  <c r="AM25" i="753" s="1"/>
  <c r="AH25" i="753"/>
  <c r="AI131" i="753"/>
  <c r="AM131" i="753" s="1"/>
  <c r="AH131" i="753"/>
  <c r="AH74" i="753"/>
  <c r="AI74" i="753"/>
  <c r="AM74" i="753" s="1"/>
  <c r="AH100" i="753"/>
  <c r="AI100" i="753"/>
  <c r="AM100" i="753" s="1"/>
  <c r="AI48" i="753"/>
  <c r="AM48" i="753" s="1"/>
  <c r="AH48" i="753"/>
  <c r="AH119" i="753"/>
  <c r="AI119" i="753"/>
  <c r="AM119" i="753" s="1"/>
  <c r="AH136" i="753"/>
  <c r="AI136" i="753"/>
  <c r="AM136" i="753" s="1"/>
  <c r="AH11" i="753"/>
  <c r="AI11" i="753"/>
  <c r="AM11" i="753" s="1"/>
  <c r="AI30" i="753"/>
  <c r="AM30" i="753" s="1"/>
  <c r="AH30" i="753"/>
  <c r="AI101" i="753"/>
  <c r="AM101" i="753" s="1"/>
  <c r="AH101" i="753"/>
  <c r="AI53" i="753"/>
  <c r="AM53" i="753" s="1"/>
  <c r="AH53" i="753"/>
  <c r="AH20" i="753"/>
  <c r="AI20" i="753"/>
  <c r="AM20" i="753" s="1"/>
  <c r="AH132" i="753"/>
  <c r="AI132" i="753"/>
  <c r="AM132" i="753" s="1"/>
  <c r="AH10" i="753"/>
  <c r="AI10" i="753"/>
  <c r="AM10" i="753" s="1"/>
  <c r="AI16" i="753"/>
  <c r="AM16" i="753" s="1"/>
  <c r="AH16" i="753"/>
  <c r="AI27" i="753"/>
  <c r="AM27" i="753" s="1"/>
  <c r="AH27" i="753"/>
  <c r="AI28" i="753"/>
  <c r="AM28" i="753" s="1"/>
  <c r="AH28" i="753"/>
  <c r="AI32" i="753"/>
  <c r="AM32" i="753" s="1"/>
  <c r="AH32" i="753"/>
  <c r="AH65" i="753"/>
  <c r="AI65" i="753"/>
  <c r="AM65" i="753" s="1"/>
  <c r="AI9" i="753"/>
  <c r="AM9" i="753" s="1"/>
  <c r="AH9" i="753"/>
  <c r="AI115" i="753"/>
  <c r="AM115" i="753" s="1"/>
  <c r="AH115" i="753"/>
  <c r="AI66" i="753"/>
  <c r="AM66" i="753" s="1"/>
  <c r="AH66" i="753"/>
  <c r="AH78" i="753"/>
  <c r="AI78" i="753"/>
  <c r="AM78" i="753" s="1"/>
  <c r="AI61" i="753"/>
  <c r="AM61" i="753" s="1"/>
  <c r="AH61" i="753"/>
  <c r="AH56" i="753"/>
  <c r="AI56" i="753"/>
  <c r="AM56" i="753" s="1"/>
  <c r="AI98" i="753"/>
  <c r="AM98" i="753" s="1"/>
  <c r="AH98" i="753"/>
  <c r="AI112" i="753"/>
  <c r="AM112" i="753" s="1"/>
  <c r="AH112" i="753"/>
  <c r="AH122" i="753"/>
  <c r="AI122" i="753"/>
  <c r="AM122" i="753" s="1"/>
  <c r="AI123" i="753"/>
  <c r="AM123" i="753" s="1"/>
  <c r="AH123" i="753"/>
  <c r="AI69" i="753"/>
  <c r="AM69" i="753" s="1"/>
  <c r="AH69" i="753"/>
  <c r="AH5" i="753"/>
  <c r="AI5" i="753"/>
  <c r="AM5" i="753" s="1"/>
  <c r="AH117" i="753"/>
  <c r="AI117" i="753"/>
  <c r="AM117" i="753" s="1"/>
  <c r="AH19" i="753"/>
  <c r="AI19" i="753"/>
  <c r="AM19" i="753" s="1"/>
  <c r="AI129" i="753"/>
  <c r="AM129" i="753" s="1"/>
  <c r="AH129" i="753"/>
  <c r="AI73" i="753"/>
  <c r="AM73" i="753" s="1"/>
  <c r="AH73" i="753"/>
  <c r="AI36" i="753"/>
  <c r="AM36" i="753" s="1"/>
  <c r="AH36" i="753"/>
  <c r="AH59" i="753"/>
  <c r="AI59" i="753"/>
  <c r="AM59" i="753" s="1"/>
  <c r="AI140" i="753"/>
  <c r="AM140" i="753" s="1"/>
  <c r="AH140" i="753"/>
  <c r="AH37" i="753"/>
  <c r="AI37" i="753"/>
  <c r="AM37" i="753" s="1"/>
  <c r="AH116" i="753"/>
  <c r="AI116" i="753"/>
  <c r="AM116" i="753" s="1"/>
  <c r="AH7" i="753"/>
  <c r="AI7" i="753"/>
  <c r="AM7" i="753" s="1"/>
  <c r="AI113" i="753"/>
  <c r="AM113" i="753" s="1"/>
  <c r="AH113" i="753"/>
  <c r="AH58" i="753"/>
  <c r="AI58" i="753"/>
  <c r="AM58" i="753" s="1"/>
  <c r="AH40" i="753"/>
  <c r="AI40" i="753"/>
  <c r="AM40" i="753" s="1"/>
  <c r="AH17" i="753"/>
  <c r="AI17" i="753"/>
  <c r="AM17" i="753" s="1"/>
  <c r="AI90" i="753"/>
  <c r="AM90" i="753" s="1"/>
  <c r="AH90" i="753"/>
  <c r="AH80" i="753"/>
  <c r="AI80" i="753"/>
  <c r="AM80" i="753" s="1"/>
  <c r="AH57" i="753"/>
  <c r="AI57" i="753"/>
  <c r="AM57" i="753" s="1"/>
  <c r="AI44" i="753"/>
  <c r="AM44" i="753" s="1"/>
  <c r="AH44" i="753"/>
  <c r="AI110" i="753"/>
  <c r="AM110" i="753" s="1"/>
  <c r="AH110" i="753"/>
  <c r="AH77" i="753"/>
  <c r="AI77" i="753"/>
  <c r="AM77" i="753" s="1"/>
  <c r="AH92" i="753"/>
  <c r="AI92" i="753"/>
  <c r="AM92" i="753" s="1"/>
  <c r="AI8" i="753"/>
  <c r="AM8" i="753" s="1"/>
  <c r="AH8" i="753"/>
  <c r="AI50" i="753"/>
  <c r="AM50" i="753" s="1"/>
  <c r="AH50" i="753"/>
  <c r="AI31" i="753"/>
  <c r="AM31" i="753" s="1"/>
  <c r="AH31" i="753"/>
  <c r="AI135" i="753"/>
  <c r="AM135" i="753" s="1"/>
  <c r="AH135" i="753"/>
  <c r="AB137" i="752"/>
  <c r="AC137" i="752" s="1"/>
  <c r="AF137" i="752" s="1"/>
  <c r="AB117" i="752"/>
  <c r="AC117" i="752" s="1"/>
  <c r="AF117" i="752" s="1"/>
  <c r="AB97" i="752"/>
  <c r="AC97" i="752" s="1"/>
  <c r="AF97" i="752" s="1"/>
  <c r="AB77" i="752"/>
  <c r="AC77" i="752" s="1"/>
  <c r="AF77" i="752" s="1"/>
  <c r="AB57" i="752"/>
  <c r="AC57" i="752" s="1"/>
  <c r="AF57" i="752" s="1"/>
  <c r="AB37" i="752"/>
  <c r="AC37" i="752" s="1"/>
  <c r="AF37" i="752" s="1"/>
  <c r="AB17" i="752"/>
  <c r="AC17" i="752" s="1"/>
  <c r="AF17" i="752" s="1"/>
  <c r="AB8" i="752"/>
  <c r="AC8" i="752" s="1"/>
  <c r="AF8" i="752" s="1"/>
  <c r="AB126" i="752"/>
  <c r="AC126" i="752" s="1"/>
  <c r="AF126" i="752" s="1"/>
  <c r="AB106" i="752"/>
  <c r="AC106" i="752" s="1"/>
  <c r="AF106" i="752" s="1"/>
  <c r="AB86" i="752"/>
  <c r="AC86" i="752" s="1"/>
  <c r="AF86" i="752" s="1"/>
  <c r="AB66" i="752"/>
  <c r="AC66" i="752" s="1"/>
  <c r="AF66" i="752" s="1"/>
  <c r="AB46" i="752"/>
  <c r="AC46" i="752" s="1"/>
  <c r="AF46" i="752" s="1"/>
  <c r="AB26" i="752"/>
  <c r="AC26" i="752" s="1"/>
  <c r="AF26" i="752" s="1"/>
  <c r="AB135" i="752"/>
  <c r="AC135" i="752" s="1"/>
  <c r="AF135" i="752" s="1"/>
  <c r="AB115" i="752"/>
  <c r="AC115" i="752" s="1"/>
  <c r="AF115" i="752" s="1"/>
  <c r="AB95" i="752"/>
  <c r="AC95" i="752" s="1"/>
  <c r="AF95" i="752" s="1"/>
  <c r="AB75" i="752"/>
  <c r="AC75" i="752" s="1"/>
  <c r="AF75" i="752" s="1"/>
  <c r="AB55" i="752"/>
  <c r="AC55" i="752" s="1"/>
  <c r="AF55" i="752" s="1"/>
  <c r="AB35" i="752"/>
  <c r="AC35" i="752" s="1"/>
  <c r="AF35" i="752" s="1"/>
  <c r="AB15" i="752"/>
  <c r="AC15" i="752" s="1"/>
  <c r="AF15" i="752" s="1"/>
  <c r="AB124" i="752"/>
  <c r="AC124" i="752" s="1"/>
  <c r="AF124" i="752" s="1"/>
  <c r="AB104" i="752"/>
  <c r="AC104" i="752" s="1"/>
  <c r="AF104" i="752" s="1"/>
  <c r="AB84" i="752"/>
  <c r="AC84" i="752" s="1"/>
  <c r="AF84" i="752" s="1"/>
  <c r="AB64" i="752"/>
  <c r="AC64" i="752" s="1"/>
  <c r="AF64" i="752" s="1"/>
  <c r="AB44" i="752"/>
  <c r="AC44" i="752" s="1"/>
  <c r="AF44" i="752" s="1"/>
  <c r="AB24" i="752"/>
  <c r="AC24" i="752" s="1"/>
  <c r="AF24" i="752" s="1"/>
  <c r="AB6" i="752"/>
  <c r="AC6" i="752" s="1"/>
  <c r="AF6" i="752" s="1"/>
  <c r="AB122" i="752"/>
  <c r="AC122" i="752" s="1"/>
  <c r="AF122" i="752" s="1"/>
  <c r="AB102" i="752"/>
  <c r="AC102" i="752" s="1"/>
  <c r="AF102" i="752" s="1"/>
  <c r="AB82" i="752"/>
  <c r="AC82" i="752" s="1"/>
  <c r="AF82" i="752" s="1"/>
  <c r="AB42" i="752"/>
  <c r="AC42" i="752" s="1"/>
  <c r="AF42" i="752" s="1"/>
  <c r="AB133" i="752"/>
  <c r="AC133" i="752" s="1"/>
  <c r="AF133" i="752" s="1"/>
  <c r="AB113" i="752"/>
  <c r="AC113" i="752" s="1"/>
  <c r="AF113" i="752" s="1"/>
  <c r="AB93" i="752"/>
  <c r="AC93" i="752" s="1"/>
  <c r="AF93" i="752" s="1"/>
  <c r="AB73" i="752"/>
  <c r="AC73" i="752" s="1"/>
  <c r="AF73" i="752" s="1"/>
  <c r="AB53" i="752"/>
  <c r="AC53" i="752" s="1"/>
  <c r="AF53" i="752" s="1"/>
  <c r="AB33" i="752"/>
  <c r="AC33" i="752" s="1"/>
  <c r="AF33" i="752" s="1"/>
  <c r="AB13" i="752"/>
  <c r="AC13" i="752" s="1"/>
  <c r="AF13" i="752" s="1"/>
  <c r="AB62" i="752"/>
  <c r="AC62" i="752" s="1"/>
  <c r="AF62" i="752" s="1"/>
  <c r="AB134" i="752"/>
  <c r="AC134" i="752" s="1"/>
  <c r="AF134" i="752" s="1"/>
  <c r="AB109" i="752"/>
  <c r="AC109" i="752" s="1"/>
  <c r="AF109" i="752" s="1"/>
  <c r="AB107" i="752"/>
  <c r="AC107" i="752" s="1"/>
  <c r="AF107" i="752" s="1"/>
  <c r="AB105" i="752"/>
  <c r="AC105" i="752" s="1"/>
  <c r="AF105" i="752" s="1"/>
  <c r="AB96" i="752"/>
  <c r="AC96" i="752" s="1"/>
  <c r="AF96" i="752" s="1"/>
  <c r="AB91" i="752"/>
  <c r="AC91" i="752" s="1"/>
  <c r="AF91" i="752" s="1"/>
  <c r="AB80" i="752"/>
  <c r="AC80" i="752" s="1"/>
  <c r="AF80" i="752" s="1"/>
  <c r="AB78" i="752"/>
  <c r="AC78" i="752" s="1"/>
  <c r="AF78" i="752" s="1"/>
  <c r="AB22" i="752"/>
  <c r="AC22" i="752" s="1"/>
  <c r="AF22" i="752" s="1"/>
  <c r="AB18" i="752"/>
  <c r="AC18" i="752" s="1"/>
  <c r="AF18" i="752" s="1"/>
  <c r="AB16" i="752"/>
  <c r="AC16" i="752" s="1"/>
  <c r="AF16" i="752" s="1"/>
  <c r="AB129" i="752"/>
  <c r="AC129" i="752" s="1"/>
  <c r="AF129" i="752" s="1"/>
  <c r="AB127" i="752"/>
  <c r="AC127" i="752" s="1"/>
  <c r="AF127" i="752" s="1"/>
  <c r="AB125" i="752"/>
  <c r="AC125" i="752" s="1"/>
  <c r="AF125" i="752" s="1"/>
  <c r="AB116" i="752"/>
  <c r="AC116" i="752" s="1"/>
  <c r="AF116" i="752" s="1"/>
  <c r="AB111" i="752"/>
  <c r="AC111" i="752" s="1"/>
  <c r="AF111" i="752" s="1"/>
  <c r="AB100" i="752"/>
  <c r="AC100" i="752" s="1"/>
  <c r="AF100" i="752" s="1"/>
  <c r="AB98" i="752"/>
  <c r="AC98" i="752" s="1"/>
  <c r="AF98" i="752" s="1"/>
  <c r="AB11" i="752"/>
  <c r="AC11" i="752" s="1"/>
  <c r="AF11" i="752" s="1"/>
  <c r="AB136" i="752"/>
  <c r="AC136" i="752" s="1"/>
  <c r="AF136" i="752" s="1"/>
  <c r="AB131" i="752"/>
  <c r="AC131" i="752" s="1"/>
  <c r="AF131" i="752" s="1"/>
  <c r="AB120" i="752"/>
  <c r="AC120" i="752" s="1"/>
  <c r="AF120" i="752" s="1"/>
  <c r="AB118" i="752"/>
  <c r="AC118" i="752" s="1"/>
  <c r="AF118" i="752" s="1"/>
  <c r="AB140" i="752"/>
  <c r="AC140" i="752" s="1"/>
  <c r="AF140" i="752" s="1"/>
  <c r="AB138" i="752"/>
  <c r="AC138" i="752" s="1"/>
  <c r="AF138" i="752" s="1"/>
  <c r="AB103" i="752"/>
  <c r="AC103" i="752" s="1"/>
  <c r="AF103" i="752" s="1"/>
  <c r="AB85" i="752"/>
  <c r="AC85" i="752" s="1"/>
  <c r="AF85" i="752" s="1"/>
  <c r="AB72" i="752"/>
  <c r="AC72" i="752" s="1"/>
  <c r="AF72" i="752" s="1"/>
  <c r="AB132" i="752"/>
  <c r="AC132" i="752" s="1"/>
  <c r="AF132" i="752" s="1"/>
  <c r="AB108" i="752"/>
  <c r="AC108" i="752" s="1"/>
  <c r="AF108" i="752" s="1"/>
  <c r="AB67" i="752"/>
  <c r="AC67" i="752" s="1"/>
  <c r="AF67" i="752" s="1"/>
  <c r="AB32" i="752"/>
  <c r="AC32" i="752" s="1"/>
  <c r="AF32" i="752" s="1"/>
  <c r="AB29" i="752"/>
  <c r="AC29" i="752" s="1"/>
  <c r="AF29" i="752" s="1"/>
  <c r="AB59" i="752"/>
  <c r="AC59" i="752" s="1"/>
  <c r="AF59" i="752" s="1"/>
  <c r="AB89" i="752"/>
  <c r="AC89" i="752" s="1"/>
  <c r="AF89" i="752" s="1"/>
  <c r="AB71" i="752"/>
  <c r="AC71" i="752" s="1"/>
  <c r="AF71" i="752" s="1"/>
  <c r="AB39" i="752"/>
  <c r="AC39" i="752" s="1"/>
  <c r="AF39" i="752" s="1"/>
  <c r="AB54" i="752"/>
  <c r="AC54" i="752" s="1"/>
  <c r="AF54" i="752" s="1"/>
  <c r="AB34" i="752"/>
  <c r="AC34" i="752" s="1"/>
  <c r="AF34" i="752" s="1"/>
  <c r="AB31" i="752"/>
  <c r="AC31" i="752" s="1"/>
  <c r="AF31" i="752" s="1"/>
  <c r="AB21" i="752"/>
  <c r="AC21" i="752" s="1"/>
  <c r="AF21" i="752" s="1"/>
  <c r="AB12" i="752"/>
  <c r="AC12" i="752" s="1"/>
  <c r="AF12" i="752" s="1"/>
  <c r="AB123" i="752"/>
  <c r="AC123" i="752" s="1"/>
  <c r="AF123" i="752" s="1"/>
  <c r="AB51" i="752"/>
  <c r="AC51" i="752" s="1"/>
  <c r="AF51" i="752" s="1"/>
  <c r="AB7" i="752"/>
  <c r="AC7" i="752" s="1"/>
  <c r="AF7" i="752" s="1"/>
  <c r="AB112" i="752"/>
  <c r="AC112" i="752" s="1"/>
  <c r="AF112" i="752" s="1"/>
  <c r="AB52" i="752"/>
  <c r="AC52" i="752" s="1"/>
  <c r="AF52" i="752" s="1"/>
  <c r="AB47" i="752"/>
  <c r="AC47" i="752" s="1"/>
  <c r="AF47" i="752" s="1"/>
  <c r="AB5" i="752"/>
  <c r="AC5" i="752" s="1"/>
  <c r="AF5" i="752" s="1"/>
  <c r="AB121" i="752"/>
  <c r="AC121" i="752" s="1"/>
  <c r="AF121" i="752" s="1"/>
  <c r="AB87" i="752"/>
  <c r="AC87" i="752" s="1"/>
  <c r="AF87" i="752" s="1"/>
  <c r="AB69" i="752"/>
  <c r="AC69" i="752" s="1"/>
  <c r="AF69" i="752" s="1"/>
  <c r="AB110" i="752"/>
  <c r="AC110" i="752" s="1"/>
  <c r="AF110" i="752" s="1"/>
  <c r="AB92" i="752"/>
  <c r="AC92" i="752" s="1"/>
  <c r="AF92" i="752" s="1"/>
  <c r="AB19" i="752"/>
  <c r="AC19" i="752" s="1"/>
  <c r="AF19" i="752" s="1"/>
  <c r="AB10" i="752"/>
  <c r="AC10" i="752" s="1"/>
  <c r="AF10" i="752" s="1"/>
  <c r="AB79" i="752"/>
  <c r="AC79" i="752" s="1"/>
  <c r="AF79" i="752" s="1"/>
  <c r="AB74" i="752"/>
  <c r="AC74" i="752" s="1"/>
  <c r="AF74" i="752" s="1"/>
  <c r="AB49" i="752"/>
  <c r="AC49" i="752" s="1"/>
  <c r="AF49" i="752" s="1"/>
  <c r="AB61" i="752"/>
  <c r="AC61" i="752" s="1"/>
  <c r="AF61" i="752" s="1"/>
  <c r="AB58" i="752"/>
  <c r="AC58" i="752" s="1"/>
  <c r="AF58" i="752" s="1"/>
  <c r="AB28" i="752"/>
  <c r="AC28" i="752" s="1"/>
  <c r="AF28" i="752" s="1"/>
  <c r="AB83" i="752"/>
  <c r="AC83" i="752" s="1"/>
  <c r="AF83" i="752" s="1"/>
  <c r="AB99" i="752"/>
  <c r="AC99" i="752" s="1"/>
  <c r="AF99" i="752" s="1"/>
  <c r="AB9" i="752"/>
  <c r="AC9" i="752" s="1"/>
  <c r="AF9" i="752" s="1"/>
  <c r="AB41" i="752"/>
  <c r="AC41" i="752" s="1"/>
  <c r="AF41" i="752" s="1"/>
  <c r="AB25" i="752"/>
  <c r="AC25" i="752" s="1"/>
  <c r="AF25" i="752" s="1"/>
  <c r="AB50" i="752"/>
  <c r="AC50" i="752" s="1"/>
  <c r="AF50" i="752" s="1"/>
  <c r="AB38" i="752"/>
  <c r="AC38" i="752" s="1"/>
  <c r="AF38" i="752" s="1"/>
  <c r="AB60" i="752"/>
  <c r="AC60" i="752" s="1"/>
  <c r="AF60" i="752" s="1"/>
  <c r="AB88" i="752"/>
  <c r="AC88" i="752" s="1"/>
  <c r="AF88" i="752" s="1"/>
  <c r="AB128" i="752"/>
  <c r="AC128" i="752" s="1"/>
  <c r="AF128" i="752" s="1"/>
  <c r="AB63" i="752"/>
  <c r="AC63" i="752" s="1"/>
  <c r="AF63" i="752" s="1"/>
  <c r="AB30" i="752"/>
  <c r="AC30" i="752" s="1"/>
  <c r="AF30" i="752" s="1"/>
  <c r="AB94" i="752"/>
  <c r="AC94" i="752" s="1"/>
  <c r="AF94" i="752" s="1"/>
  <c r="AB56" i="752"/>
  <c r="AC56" i="752" s="1"/>
  <c r="AF56" i="752" s="1"/>
  <c r="AB43" i="752"/>
  <c r="AC43" i="752" s="1"/>
  <c r="AF43" i="752" s="1"/>
  <c r="AB101" i="752"/>
  <c r="AC101" i="752" s="1"/>
  <c r="AF101" i="752" s="1"/>
  <c r="AB68" i="752"/>
  <c r="AC68" i="752" s="1"/>
  <c r="AF68" i="752" s="1"/>
  <c r="AB20" i="752"/>
  <c r="AC20" i="752" s="1"/>
  <c r="AF20" i="752" s="1"/>
  <c r="AB48" i="752"/>
  <c r="AC48" i="752" s="1"/>
  <c r="AF48" i="752" s="1"/>
  <c r="AB70" i="752"/>
  <c r="AC70" i="752" s="1"/>
  <c r="AF70" i="752" s="1"/>
  <c r="AB36" i="752"/>
  <c r="AC36" i="752" s="1"/>
  <c r="AF36" i="752" s="1"/>
  <c r="AB76" i="752"/>
  <c r="AC76" i="752" s="1"/>
  <c r="AF76" i="752" s="1"/>
  <c r="AB119" i="752"/>
  <c r="AC119" i="752" s="1"/>
  <c r="AF119" i="752" s="1"/>
  <c r="AB139" i="752"/>
  <c r="AC139" i="752" s="1"/>
  <c r="AF139" i="752" s="1"/>
  <c r="AB27" i="752"/>
  <c r="AC27" i="752" s="1"/>
  <c r="AF27" i="752" s="1"/>
  <c r="AB81" i="752"/>
  <c r="AC81" i="752" s="1"/>
  <c r="AF81" i="752" s="1"/>
  <c r="AB40" i="752"/>
  <c r="AC40" i="752" s="1"/>
  <c r="AF40" i="752" s="1"/>
  <c r="AB14" i="752"/>
  <c r="AC14" i="752" s="1"/>
  <c r="AF14" i="752" s="1"/>
  <c r="AB114" i="752"/>
  <c r="AC114" i="752" s="1"/>
  <c r="AF114" i="752" s="1"/>
  <c r="AB90" i="752"/>
  <c r="AC90" i="752" s="1"/>
  <c r="AF90" i="752" s="1"/>
  <c r="AB65" i="752"/>
  <c r="AC65" i="752" s="1"/>
  <c r="AF65" i="752" s="1"/>
  <c r="AB23" i="752"/>
  <c r="AC23" i="752" s="1"/>
  <c r="AF23" i="752" s="1"/>
  <c r="AB130" i="752"/>
  <c r="AC130" i="752" s="1"/>
  <c r="AF130" i="752" s="1"/>
  <c r="AB45" i="752"/>
  <c r="AC45" i="752" s="1"/>
  <c r="AF45" i="752" s="1"/>
  <c r="AT140" i="751"/>
  <c r="AL140" i="751"/>
  <c r="U140" i="751"/>
  <c r="V140" i="751" s="1"/>
  <c r="N140" i="751"/>
  <c r="AT139" i="751"/>
  <c r="AL139" i="751"/>
  <c r="V139" i="751"/>
  <c r="U139" i="751"/>
  <c r="N139" i="751"/>
  <c r="AT138" i="751"/>
  <c r="AL138" i="751"/>
  <c r="V138" i="751"/>
  <c r="U138" i="751"/>
  <c r="N138" i="751"/>
  <c r="AT137" i="751"/>
  <c r="AL137" i="751"/>
  <c r="U137" i="751"/>
  <c r="V137" i="751" s="1"/>
  <c r="N137" i="751"/>
  <c r="AT136" i="751"/>
  <c r="AL136" i="751"/>
  <c r="V136" i="751"/>
  <c r="U136" i="751"/>
  <c r="N136" i="751"/>
  <c r="AT135" i="751"/>
  <c r="AL135" i="751"/>
  <c r="V135" i="751"/>
  <c r="U135" i="751"/>
  <c r="N135" i="751"/>
  <c r="AT134" i="751"/>
  <c r="AL134" i="751"/>
  <c r="U134" i="751"/>
  <c r="V134" i="751" s="1"/>
  <c r="N134" i="751"/>
  <c r="AT133" i="751"/>
  <c r="AL133" i="751"/>
  <c r="U133" i="751"/>
  <c r="V133" i="751" s="1"/>
  <c r="N133" i="751"/>
  <c r="AT132" i="751"/>
  <c r="AL132" i="751"/>
  <c r="U132" i="751"/>
  <c r="V132" i="751" s="1"/>
  <c r="N132" i="751"/>
  <c r="AT131" i="751"/>
  <c r="AL131" i="751"/>
  <c r="U131" i="751"/>
  <c r="V131" i="751" s="1"/>
  <c r="N131" i="751"/>
  <c r="AT130" i="751"/>
  <c r="AL130" i="751"/>
  <c r="V130" i="751"/>
  <c r="U130" i="751"/>
  <c r="N130" i="751"/>
  <c r="AT129" i="751"/>
  <c r="AL129" i="751"/>
  <c r="U129" i="751"/>
  <c r="V129" i="751" s="1"/>
  <c r="N129" i="751"/>
  <c r="AT128" i="751"/>
  <c r="AL128" i="751"/>
  <c r="U128" i="751"/>
  <c r="V128" i="751" s="1"/>
  <c r="N128" i="751"/>
  <c r="AT127" i="751"/>
  <c r="AL127" i="751"/>
  <c r="U127" i="751"/>
  <c r="V127" i="751" s="1"/>
  <c r="N127" i="751"/>
  <c r="AT126" i="751"/>
  <c r="AL126" i="751"/>
  <c r="U126" i="751"/>
  <c r="V126" i="751" s="1"/>
  <c r="N126" i="751"/>
  <c r="AT125" i="751"/>
  <c r="AL125" i="751"/>
  <c r="U125" i="751"/>
  <c r="V125" i="751" s="1"/>
  <c r="N125" i="751"/>
  <c r="AT124" i="751"/>
  <c r="AL124" i="751"/>
  <c r="U124" i="751"/>
  <c r="V124" i="751" s="1"/>
  <c r="N124" i="751"/>
  <c r="AT123" i="751"/>
  <c r="AL123" i="751"/>
  <c r="V123" i="751"/>
  <c r="U123" i="751"/>
  <c r="N123" i="751"/>
  <c r="AT122" i="751"/>
  <c r="AL122" i="751"/>
  <c r="U122" i="751"/>
  <c r="V122" i="751" s="1"/>
  <c r="N122" i="751"/>
  <c r="AT121" i="751"/>
  <c r="AL121" i="751"/>
  <c r="U121" i="751"/>
  <c r="V121" i="751" s="1"/>
  <c r="N121" i="751"/>
  <c r="AT120" i="751"/>
  <c r="AL120" i="751"/>
  <c r="V120" i="751"/>
  <c r="U120" i="751"/>
  <c r="N120" i="751"/>
  <c r="AT119" i="751"/>
  <c r="AL119" i="751"/>
  <c r="V119" i="751"/>
  <c r="U119" i="751"/>
  <c r="N119" i="751"/>
  <c r="AT118" i="751"/>
  <c r="AL118" i="751"/>
  <c r="U118" i="751"/>
  <c r="V118" i="751" s="1"/>
  <c r="N118" i="751"/>
  <c r="AT117" i="751"/>
  <c r="AL117" i="751"/>
  <c r="U117" i="751"/>
  <c r="V117" i="751" s="1"/>
  <c r="N117" i="751"/>
  <c r="AT116" i="751"/>
  <c r="AL116" i="751"/>
  <c r="V116" i="751"/>
  <c r="U116" i="751"/>
  <c r="N116" i="751"/>
  <c r="AT115" i="751"/>
  <c r="AL115" i="751"/>
  <c r="V115" i="751"/>
  <c r="U115" i="751"/>
  <c r="N115" i="751"/>
  <c r="AT114" i="751"/>
  <c r="AL114" i="751"/>
  <c r="V114" i="751"/>
  <c r="U114" i="751"/>
  <c r="N114" i="751"/>
  <c r="AT113" i="751"/>
  <c r="AL113" i="751"/>
  <c r="U113" i="751"/>
  <c r="V113" i="751" s="1"/>
  <c r="N113" i="751"/>
  <c r="AT112" i="751"/>
  <c r="AL112" i="751"/>
  <c r="U112" i="751"/>
  <c r="V112" i="751" s="1"/>
  <c r="N112" i="751"/>
  <c r="AT111" i="751"/>
  <c r="AL111" i="751"/>
  <c r="U111" i="751"/>
  <c r="V111" i="751" s="1"/>
  <c r="N111" i="751"/>
  <c r="AT110" i="751"/>
  <c r="AL110" i="751"/>
  <c r="U110" i="751"/>
  <c r="V110" i="751" s="1"/>
  <c r="N110" i="751"/>
  <c r="AT109" i="751"/>
  <c r="AL109" i="751"/>
  <c r="U109" i="751"/>
  <c r="V109" i="751" s="1"/>
  <c r="N109" i="751"/>
  <c r="AT108" i="751"/>
  <c r="AL108" i="751"/>
  <c r="U108" i="751"/>
  <c r="V108" i="751" s="1"/>
  <c r="N108" i="751"/>
  <c r="AT107" i="751"/>
  <c r="AL107" i="751"/>
  <c r="U107" i="751"/>
  <c r="V107" i="751" s="1"/>
  <c r="N107" i="751"/>
  <c r="AT106" i="751"/>
  <c r="AL106" i="751"/>
  <c r="U106" i="751"/>
  <c r="V106" i="751" s="1"/>
  <c r="N106" i="751"/>
  <c r="AT105" i="751"/>
  <c r="AL105" i="751"/>
  <c r="V105" i="751"/>
  <c r="U105" i="751"/>
  <c r="N105" i="751"/>
  <c r="AT104" i="751"/>
  <c r="AL104" i="751"/>
  <c r="U104" i="751"/>
  <c r="V104" i="751" s="1"/>
  <c r="N104" i="751"/>
  <c r="AT103" i="751"/>
  <c r="AL103" i="751"/>
  <c r="U103" i="751"/>
  <c r="V103" i="751" s="1"/>
  <c r="N103" i="751"/>
  <c r="AT102" i="751"/>
  <c r="AL102" i="751"/>
  <c r="U102" i="751"/>
  <c r="V102" i="751" s="1"/>
  <c r="N102" i="751"/>
  <c r="AT101" i="751"/>
  <c r="AL101" i="751"/>
  <c r="U101" i="751"/>
  <c r="V101" i="751" s="1"/>
  <c r="N101" i="751"/>
  <c r="AT100" i="751"/>
  <c r="AL100" i="751"/>
  <c r="U100" i="751"/>
  <c r="V100" i="751" s="1"/>
  <c r="N100" i="751"/>
  <c r="AT99" i="751"/>
  <c r="AL99" i="751"/>
  <c r="V99" i="751"/>
  <c r="U99" i="751"/>
  <c r="N99" i="751"/>
  <c r="AT98" i="751"/>
  <c r="AL98" i="751"/>
  <c r="U98" i="751"/>
  <c r="V98" i="751" s="1"/>
  <c r="N98" i="751"/>
  <c r="AT97" i="751"/>
  <c r="AL97" i="751"/>
  <c r="U97" i="751"/>
  <c r="V97" i="751" s="1"/>
  <c r="N97" i="751"/>
  <c r="AT96" i="751"/>
  <c r="AL96" i="751"/>
  <c r="V96" i="751"/>
  <c r="U96" i="751"/>
  <c r="N96" i="751"/>
  <c r="AT95" i="751"/>
  <c r="AL95" i="751"/>
  <c r="V95" i="751"/>
  <c r="U95" i="751"/>
  <c r="N95" i="751"/>
  <c r="AT94" i="751"/>
  <c r="AL94" i="751"/>
  <c r="U94" i="751"/>
  <c r="V94" i="751" s="1"/>
  <c r="N94" i="751"/>
  <c r="AT93" i="751"/>
  <c r="AL93" i="751"/>
  <c r="U93" i="751"/>
  <c r="V93" i="751" s="1"/>
  <c r="N93" i="751"/>
  <c r="AT92" i="751"/>
  <c r="AL92" i="751"/>
  <c r="V92" i="751"/>
  <c r="U92" i="751"/>
  <c r="N92" i="751"/>
  <c r="AT91" i="751"/>
  <c r="AL91" i="751"/>
  <c r="U91" i="751"/>
  <c r="V91" i="751" s="1"/>
  <c r="N91" i="751"/>
  <c r="AT90" i="751"/>
  <c r="AL90" i="751"/>
  <c r="U90" i="751"/>
  <c r="V90" i="751" s="1"/>
  <c r="N90" i="751"/>
  <c r="AT89" i="751"/>
  <c r="AL89" i="751"/>
  <c r="V89" i="751"/>
  <c r="U89" i="751"/>
  <c r="N89" i="751"/>
  <c r="AT88" i="751"/>
  <c r="AL88" i="751"/>
  <c r="U88" i="751"/>
  <c r="V88" i="751" s="1"/>
  <c r="N88" i="751"/>
  <c r="AT87" i="751"/>
  <c r="AL87" i="751"/>
  <c r="U87" i="751"/>
  <c r="V87" i="751" s="1"/>
  <c r="N87" i="751"/>
  <c r="AT86" i="751"/>
  <c r="AL86" i="751"/>
  <c r="U86" i="751"/>
  <c r="V86" i="751" s="1"/>
  <c r="N86" i="751"/>
  <c r="AT85" i="751"/>
  <c r="AL85" i="751"/>
  <c r="V85" i="751"/>
  <c r="U85" i="751"/>
  <c r="N85" i="751"/>
  <c r="AT84" i="751"/>
  <c r="AL84" i="751"/>
  <c r="U84" i="751"/>
  <c r="V84" i="751" s="1"/>
  <c r="N84" i="751"/>
  <c r="AT83" i="751"/>
  <c r="AL83" i="751"/>
  <c r="U83" i="751"/>
  <c r="V83" i="751" s="1"/>
  <c r="N83" i="751"/>
  <c r="AT82" i="751"/>
  <c r="AL82" i="751"/>
  <c r="U82" i="751"/>
  <c r="V82" i="751" s="1"/>
  <c r="N82" i="751"/>
  <c r="AT81" i="751"/>
  <c r="AL81" i="751"/>
  <c r="U81" i="751"/>
  <c r="V81" i="751" s="1"/>
  <c r="N81" i="751"/>
  <c r="AT80" i="751"/>
  <c r="AL80" i="751"/>
  <c r="U80" i="751"/>
  <c r="V80" i="751" s="1"/>
  <c r="N80" i="751"/>
  <c r="AT79" i="751"/>
  <c r="AL79" i="751"/>
  <c r="V79" i="751"/>
  <c r="U79" i="751"/>
  <c r="N79" i="751"/>
  <c r="AT78" i="751"/>
  <c r="AL78" i="751"/>
  <c r="V78" i="751"/>
  <c r="U78" i="751"/>
  <c r="N78" i="751"/>
  <c r="AT77" i="751"/>
  <c r="AL77" i="751"/>
  <c r="U77" i="751"/>
  <c r="V77" i="751" s="1"/>
  <c r="N77" i="751"/>
  <c r="AT76" i="751"/>
  <c r="AL76" i="751"/>
  <c r="U76" i="751"/>
  <c r="V76" i="751" s="1"/>
  <c r="N76" i="751"/>
  <c r="AT75" i="751"/>
  <c r="AL75" i="751"/>
  <c r="V75" i="751"/>
  <c r="U75" i="751"/>
  <c r="N75" i="751"/>
  <c r="AT74" i="751"/>
  <c r="AL74" i="751"/>
  <c r="U74" i="751"/>
  <c r="V74" i="751" s="1"/>
  <c r="N74" i="751"/>
  <c r="AT73" i="751"/>
  <c r="AL73" i="751"/>
  <c r="U73" i="751"/>
  <c r="V73" i="751" s="1"/>
  <c r="N73" i="751"/>
  <c r="AT72" i="751"/>
  <c r="AL72" i="751"/>
  <c r="U72" i="751"/>
  <c r="V72" i="751" s="1"/>
  <c r="N72" i="751"/>
  <c r="AT71" i="751"/>
  <c r="AL71" i="751"/>
  <c r="V71" i="751"/>
  <c r="U71" i="751"/>
  <c r="N71" i="751"/>
  <c r="AT70" i="751"/>
  <c r="AL70" i="751"/>
  <c r="U70" i="751"/>
  <c r="V70" i="751" s="1"/>
  <c r="N70" i="751"/>
  <c r="AT69" i="751"/>
  <c r="AL69" i="751"/>
  <c r="U69" i="751"/>
  <c r="V69" i="751" s="1"/>
  <c r="N69" i="751"/>
  <c r="AT68" i="751"/>
  <c r="AL68" i="751"/>
  <c r="U68" i="751"/>
  <c r="V68" i="751" s="1"/>
  <c r="N68" i="751"/>
  <c r="AT67" i="751"/>
  <c r="AL67" i="751"/>
  <c r="U67" i="751"/>
  <c r="V67" i="751" s="1"/>
  <c r="N67" i="751"/>
  <c r="AT66" i="751"/>
  <c r="AL66" i="751"/>
  <c r="U66" i="751"/>
  <c r="V66" i="751" s="1"/>
  <c r="N66" i="751"/>
  <c r="AT65" i="751"/>
  <c r="AL65" i="751"/>
  <c r="V65" i="751"/>
  <c r="U65" i="751"/>
  <c r="N65" i="751"/>
  <c r="AT64" i="751"/>
  <c r="AL64" i="751"/>
  <c r="U64" i="751"/>
  <c r="V64" i="751" s="1"/>
  <c r="N64" i="751"/>
  <c r="AT63" i="751"/>
  <c r="AL63" i="751"/>
  <c r="U63" i="751"/>
  <c r="V63" i="751" s="1"/>
  <c r="N63" i="751"/>
  <c r="AT62" i="751"/>
  <c r="AL62" i="751"/>
  <c r="U62" i="751"/>
  <c r="V62" i="751" s="1"/>
  <c r="N62" i="751"/>
  <c r="AT61" i="751"/>
  <c r="AL61" i="751"/>
  <c r="U61" i="751"/>
  <c r="V61" i="751" s="1"/>
  <c r="N61" i="751"/>
  <c r="AT60" i="751"/>
  <c r="AL60" i="751"/>
  <c r="V60" i="751"/>
  <c r="U60" i="751"/>
  <c r="N60" i="751"/>
  <c r="AT59" i="751"/>
  <c r="AL59" i="751"/>
  <c r="V59" i="751"/>
  <c r="U59" i="751"/>
  <c r="N59" i="751"/>
  <c r="AT58" i="751"/>
  <c r="AL58" i="751"/>
  <c r="U58" i="751"/>
  <c r="V58" i="751" s="1"/>
  <c r="N58" i="751"/>
  <c r="AT57" i="751"/>
  <c r="AL57" i="751"/>
  <c r="U57" i="751"/>
  <c r="V57" i="751" s="1"/>
  <c r="N57" i="751"/>
  <c r="AT56" i="751"/>
  <c r="AL56" i="751"/>
  <c r="U56" i="751"/>
  <c r="V56" i="751" s="1"/>
  <c r="N56" i="751"/>
  <c r="AT55" i="751"/>
  <c r="AL55" i="751"/>
  <c r="V55" i="751"/>
  <c r="U55" i="751"/>
  <c r="N55" i="751"/>
  <c r="AT54" i="751"/>
  <c r="AL54" i="751"/>
  <c r="U54" i="751"/>
  <c r="V54" i="751" s="1"/>
  <c r="N54" i="751"/>
  <c r="AT53" i="751"/>
  <c r="AL53" i="751"/>
  <c r="U53" i="751"/>
  <c r="V53" i="751" s="1"/>
  <c r="N53" i="751"/>
  <c r="AT52" i="751"/>
  <c r="AL52" i="751"/>
  <c r="U52" i="751"/>
  <c r="V52" i="751" s="1"/>
  <c r="N52" i="751"/>
  <c r="AT51" i="751"/>
  <c r="AL51" i="751"/>
  <c r="U51" i="751"/>
  <c r="V51" i="751" s="1"/>
  <c r="N51" i="751"/>
  <c r="AT50" i="751"/>
  <c r="AL50" i="751"/>
  <c r="V50" i="751"/>
  <c r="U50" i="751"/>
  <c r="N50" i="751"/>
  <c r="AT49" i="751"/>
  <c r="AL49" i="751"/>
  <c r="U49" i="751"/>
  <c r="V49" i="751" s="1"/>
  <c r="N49" i="751"/>
  <c r="AT48" i="751"/>
  <c r="AL48" i="751"/>
  <c r="U48" i="751"/>
  <c r="V48" i="751" s="1"/>
  <c r="N48" i="751"/>
  <c r="AT47" i="751"/>
  <c r="AL47" i="751"/>
  <c r="V47" i="751"/>
  <c r="U47" i="751"/>
  <c r="N47" i="751"/>
  <c r="AT46" i="751"/>
  <c r="AL46" i="751"/>
  <c r="U46" i="751"/>
  <c r="V46" i="751" s="1"/>
  <c r="N46" i="751"/>
  <c r="AT45" i="751"/>
  <c r="AL45" i="751"/>
  <c r="U45" i="751"/>
  <c r="V45" i="751" s="1"/>
  <c r="N45" i="751"/>
  <c r="AT44" i="751"/>
  <c r="AL44" i="751"/>
  <c r="U44" i="751"/>
  <c r="V44" i="751" s="1"/>
  <c r="N44" i="751"/>
  <c r="AT43" i="751"/>
  <c r="AL43" i="751"/>
  <c r="U43" i="751"/>
  <c r="V43" i="751" s="1"/>
  <c r="N43" i="751"/>
  <c r="AT42" i="751"/>
  <c r="AL42" i="751"/>
  <c r="U42" i="751"/>
  <c r="V42" i="751" s="1"/>
  <c r="N42" i="751"/>
  <c r="AT41" i="751"/>
  <c r="AL41" i="751"/>
  <c r="U41" i="751"/>
  <c r="V41" i="751" s="1"/>
  <c r="N41" i="751"/>
  <c r="AT40" i="751"/>
  <c r="AL40" i="751"/>
  <c r="U40" i="751"/>
  <c r="V40" i="751" s="1"/>
  <c r="N40" i="751"/>
  <c r="AT39" i="751"/>
  <c r="AL39" i="751"/>
  <c r="V39" i="751"/>
  <c r="U39" i="751"/>
  <c r="N39" i="751"/>
  <c r="AT38" i="751"/>
  <c r="AL38" i="751"/>
  <c r="U38" i="751"/>
  <c r="V38" i="751" s="1"/>
  <c r="N38" i="751"/>
  <c r="AT37" i="751"/>
  <c r="AL37" i="751"/>
  <c r="U37" i="751"/>
  <c r="V37" i="751" s="1"/>
  <c r="N37" i="751"/>
  <c r="AT36" i="751"/>
  <c r="AL36" i="751"/>
  <c r="U36" i="751"/>
  <c r="V36" i="751" s="1"/>
  <c r="N36" i="751"/>
  <c r="AT35" i="751"/>
  <c r="AL35" i="751"/>
  <c r="V35" i="751"/>
  <c r="U35" i="751"/>
  <c r="N35" i="751"/>
  <c r="AT34" i="751"/>
  <c r="AL34" i="751"/>
  <c r="U34" i="751"/>
  <c r="V34" i="751" s="1"/>
  <c r="N34" i="751"/>
  <c r="AT33" i="751"/>
  <c r="AL33" i="751"/>
  <c r="U33" i="751"/>
  <c r="V33" i="751" s="1"/>
  <c r="N33" i="751"/>
  <c r="AT32" i="751"/>
  <c r="AL32" i="751"/>
  <c r="U32" i="751"/>
  <c r="V32" i="751" s="1"/>
  <c r="N32" i="751"/>
  <c r="AT31" i="751"/>
  <c r="AL31" i="751"/>
  <c r="U31" i="751"/>
  <c r="V31" i="751" s="1"/>
  <c r="N31" i="751"/>
  <c r="AT30" i="751"/>
  <c r="AL30" i="751"/>
  <c r="U30" i="751"/>
  <c r="V30" i="751" s="1"/>
  <c r="N30" i="751"/>
  <c r="AT29" i="751"/>
  <c r="AL29" i="751"/>
  <c r="U29" i="751"/>
  <c r="V29" i="751" s="1"/>
  <c r="N29" i="751"/>
  <c r="AT28" i="751"/>
  <c r="AL28" i="751"/>
  <c r="U28" i="751"/>
  <c r="V28" i="751" s="1"/>
  <c r="N28" i="751"/>
  <c r="AT27" i="751"/>
  <c r="AL27" i="751"/>
  <c r="U27" i="751"/>
  <c r="V27" i="751" s="1"/>
  <c r="N27" i="751"/>
  <c r="AT26" i="751"/>
  <c r="AL26" i="751"/>
  <c r="U26" i="751"/>
  <c r="V26" i="751" s="1"/>
  <c r="N26" i="751"/>
  <c r="AT25" i="751"/>
  <c r="AL25" i="751"/>
  <c r="U25" i="751"/>
  <c r="V25" i="751" s="1"/>
  <c r="N25" i="751"/>
  <c r="AT24" i="751"/>
  <c r="AL24" i="751"/>
  <c r="U24" i="751"/>
  <c r="V24" i="751" s="1"/>
  <c r="N24" i="751"/>
  <c r="AT23" i="751"/>
  <c r="AL23" i="751"/>
  <c r="U23" i="751"/>
  <c r="V23" i="751" s="1"/>
  <c r="N23" i="751"/>
  <c r="AT22" i="751"/>
  <c r="AL22" i="751"/>
  <c r="U22" i="751"/>
  <c r="V22" i="751" s="1"/>
  <c r="N22" i="751"/>
  <c r="AT21" i="751"/>
  <c r="AL21" i="751"/>
  <c r="V21" i="751"/>
  <c r="U21" i="751"/>
  <c r="N21" i="751"/>
  <c r="AT20" i="751"/>
  <c r="AL20" i="751"/>
  <c r="U20" i="751"/>
  <c r="V20" i="751" s="1"/>
  <c r="N20" i="751"/>
  <c r="AT19" i="751"/>
  <c r="AL19" i="751"/>
  <c r="V19" i="751"/>
  <c r="U19" i="751"/>
  <c r="N19" i="751"/>
  <c r="AT18" i="751"/>
  <c r="AL18" i="751"/>
  <c r="U18" i="751"/>
  <c r="V18" i="751" s="1"/>
  <c r="N18" i="751"/>
  <c r="AT17" i="751"/>
  <c r="AL17" i="751"/>
  <c r="U17" i="751"/>
  <c r="V17" i="751" s="1"/>
  <c r="N17" i="751"/>
  <c r="AT16" i="751"/>
  <c r="AL16" i="751"/>
  <c r="U16" i="751"/>
  <c r="V16" i="751" s="1"/>
  <c r="N16" i="751"/>
  <c r="AT15" i="751"/>
  <c r="AL15" i="751"/>
  <c r="V15" i="751"/>
  <c r="U15" i="751"/>
  <c r="N15" i="751"/>
  <c r="AT14" i="751"/>
  <c r="AL14" i="751"/>
  <c r="U14" i="751"/>
  <c r="V14" i="751" s="1"/>
  <c r="N14" i="751"/>
  <c r="AT13" i="751"/>
  <c r="AL13" i="751"/>
  <c r="U13" i="751"/>
  <c r="V13" i="751" s="1"/>
  <c r="N13" i="751"/>
  <c r="AT12" i="751"/>
  <c r="AL12" i="751"/>
  <c r="U12" i="751"/>
  <c r="V12" i="751" s="1"/>
  <c r="N12" i="751"/>
  <c r="AT11" i="751"/>
  <c r="AL11" i="751"/>
  <c r="U11" i="751"/>
  <c r="V11" i="751" s="1"/>
  <c r="N11" i="751"/>
  <c r="AT10" i="751"/>
  <c r="AL10" i="751"/>
  <c r="AD10" i="751"/>
  <c r="V10" i="751"/>
  <c r="U10" i="751"/>
  <c r="N10" i="751"/>
  <c r="AT9" i="751"/>
  <c r="AL9" i="751"/>
  <c r="U9" i="751"/>
  <c r="V9" i="751" s="1"/>
  <c r="N9" i="751"/>
  <c r="AT8" i="751"/>
  <c r="AL8" i="751"/>
  <c r="U8" i="751"/>
  <c r="V8" i="751" s="1"/>
  <c r="N8" i="751"/>
  <c r="AT7" i="751"/>
  <c r="AL7" i="751"/>
  <c r="U7" i="751"/>
  <c r="V7" i="751" s="1"/>
  <c r="N7" i="751"/>
  <c r="AT6" i="751"/>
  <c r="AL6" i="751"/>
  <c r="U6" i="751"/>
  <c r="V6" i="751" s="1"/>
  <c r="N6" i="751"/>
  <c r="AT5" i="751"/>
  <c r="AL5" i="751"/>
  <c r="U5" i="751"/>
  <c r="V5" i="751" s="1"/>
  <c r="N5" i="751"/>
  <c r="K1" i="751"/>
  <c r="AH61" i="752" l="1"/>
  <c r="AI61" i="752"/>
  <c r="AM61" i="752" s="1"/>
  <c r="AI62" i="752"/>
  <c r="AM62" i="752" s="1"/>
  <c r="AH62" i="752"/>
  <c r="AI68" i="752"/>
  <c r="AM68" i="752" s="1"/>
  <c r="AH68" i="752"/>
  <c r="AI34" i="752"/>
  <c r="AM34" i="752" s="1"/>
  <c r="AH34" i="752"/>
  <c r="AI55" i="752"/>
  <c r="AM55" i="752" s="1"/>
  <c r="AH55" i="752"/>
  <c r="AI101" i="752"/>
  <c r="AM101" i="752" s="1"/>
  <c r="AH101" i="752"/>
  <c r="AH54" i="752"/>
  <c r="AI54" i="752"/>
  <c r="AM54" i="752" s="1"/>
  <c r="AI75" i="752"/>
  <c r="AM75" i="752" s="1"/>
  <c r="AH75" i="752"/>
  <c r="AI79" i="752"/>
  <c r="AM79" i="752" s="1"/>
  <c r="AH79" i="752"/>
  <c r="AI53" i="752"/>
  <c r="AM53" i="752" s="1"/>
  <c r="AH53" i="752"/>
  <c r="AI56" i="752"/>
  <c r="AM56" i="752" s="1"/>
  <c r="AH56" i="752"/>
  <c r="AI71" i="752"/>
  <c r="AM71" i="752" s="1"/>
  <c r="AH71" i="752"/>
  <c r="AI115" i="752"/>
  <c r="AM115" i="752" s="1"/>
  <c r="AH115" i="752"/>
  <c r="AI94" i="752"/>
  <c r="AM94" i="752" s="1"/>
  <c r="AH94" i="752"/>
  <c r="AH89" i="752"/>
  <c r="AI89" i="752"/>
  <c r="AM89" i="752" s="1"/>
  <c r="AI135" i="752"/>
  <c r="AM135" i="752" s="1"/>
  <c r="AH135" i="752"/>
  <c r="AI92" i="752"/>
  <c r="AM92" i="752" s="1"/>
  <c r="AH92" i="752"/>
  <c r="AI113" i="752"/>
  <c r="AM113" i="752" s="1"/>
  <c r="AH113" i="752"/>
  <c r="AI65" i="752"/>
  <c r="AM65" i="752" s="1"/>
  <c r="AH65" i="752"/>
  <c r="AI110" i="752"/>
  <c r="AM110" i="752" s="1"/>
  <c r="AH110" i="752"/>
  <c r="AI133" i="752"/>
  <c r="AM133" i="752" s="1"/>
  <c r="AH133" i="752"/>
  <c r="AI128" i="752"/>
  <c r="AM128" i="752" s="1"/>
  <c r="AH128" i="752"/>
  <c r="AI32" i="752"/>
  <c r="AM32" i="752" s="1"/>
  <c r="AH32" i="752"/>
  <c r="AI42" i="752"/>
  <c r="AM42" i="752" s="1"/>
  <c r="AH42" i="752"/>
  <c r="AI88" i="752"/>
  <c r="AM88" i="752" s="1"/>
  <c r="AH88" i="752"/>
  <c r="AI67" i="752"/>
  <c r="AM67" i="752" s="1"/>
  <c r="AH67" i="752"/>
  <c r="AI86" i="752"/>
  <c r="AM86" i="752" s="1"/>
  <c r="AH86" i="752"/>
  <c r="AH121" i="752"/>
  <c r="AI121" i="752"/>
  <c r="AM121" i="752" s="1"/>
  <c r="AH106" i="752"/>
  <c r="AI106" i="752"/>
  <c r="AM106" i="752" s="1"/>
  <c r="AI38" i="752"/>
  <c r="AM38" i="752" s="1"/>
  <c r="AH38" i="752"/>
  <c r="AI132" i="752"/>
  <c r="AM132" i="752" s="1"/>
  <c r="AH132" i="752"/>
  <c r="AH126" i="752"/>
  <c r="AI126" i="752"/>
  <c r="AM126" i="752" s="1"/>
  <c r="AI50" i="752"/>
  <c r="AM50" i="752" s="1"/>
  <c r="AH50" i="752"/>
  <c r="AH6" i="752"/>
  <c r="AI6" i="752"/>
  <c r="AM6" i="752" s="1"/>
  <c r="AI25" i="752"/>
  <c r="AM25" i="752" s="1"/>
  <c r="AH25" i="752"/>
  <c r="AI85" i="752"/>
  <c r="AM85" i="752" s="1"/>
  <c r="AH85" i="752"/>
  <c r="AI17" i="752"/>
  <c r="AM17" i="752" s="1"/>
  <c r="AH17" i="752"/>
  <c r="AI112" i="752"/>
  <c r="AM112" i="752" s="1"/>
  <c r="AH112" i="752"/>
  <c r="AH44" i="752"/>
  <c r="AI44" i="752"/>
  <c r="AM44" i="752" s="1"/>
  <c r="AI119" i="752"/>
  <c r="AM119" i="752" s="1"/>
  <c r="AH119" i="752"/>
  <c r="AH9" i="752"/>
  <c r="AI9" i="752"/>
  <c r="AM9" i="752" s="1"/>
  <c r="AI138" i="752"/>
  <c r="AM138" i="752" s="1"/>
  <c r="AH138" i="752"/>
  <c r="AH64" i="752"/>
  <c r="AI64" i="752"/>
  <c r="AM64" i="752" s="1"/>
  <c r="AI99" i="752"/>
  <c r="AM99" i="752" s="1"/>
  <c r="AH99" i="752"/>
  <c r="AI140" i="752"/>
  <c r="AM140" i="752" s="1"/>
  <c r="AH140" i="752"/>
  <c r="AI77" i="752"/>
  <c r="AM77" i="752" s="1"/>
  <c r="AH77" i="752"/>
  <c r="AI36" i="752"/>
  <c r="AM36" i="752" s="1"/>
  <c r="AH36" i="752"/>
  <c r="AI83" i="752"/>
  <c r="AM83" i="752" s="1"/>
  <c r="AH83" i="752"/>
  <c r="AH123" i="752"/>
  <c r="AI123" i="752"/>
  <c r="AM123" i="752" s="1"/>
  <c r="AI118" i="752"/>
  <c r="AM118" i="752" s="1"/>
  <c r="AH118" i="752"/>
  <c r="AH107" i="752"/>
  <c r="AI107" i="752"/>
  <c r="AM107" i="752" s="1"/>
  <c r="AH104" i="752"/>
  <c r="AI104" i="752"/>
  <c r="AM104" i="752" s="1"/>
  <c r="AH97" i="752"/>
  <c r="AI97" i="752"/>
  <c r="AM97" i="752" s="1"/>
  <c r="AI20" i="752"/>
  <c r="AM20" i="752" s="1"/>
  <c r="AH20" i="752"/>
  <c r="AI31" i="752"/>
  <c r="AM31" i="752" s="1"/>
  <c r="AH31" i="752"/>
  <c r="AI35" i="752"/>
  <c r="AM35" i="752" s="1"/>
  <c r="AH35" i="752"/>
  <c r="AH49" i="752"/>
  <c r="AI49" i="752"/>
  <c r="AM49" i="752" s="1"/>
  <c r="AI13" i="752"/>
  <c r="AM13" i="752" s="1"/>
  <c r="AH13" i="752"/>
  <c r="AI74" i="752"/>
  <c r="AM74" i="752" s="1"/>
  <c r="AH74" i="752"/>
  <c r="AI33" i="752"/>
  <c r="AM33" i="752" s="1"/>
  <c r="AH33" i="752"/>
  <c r="AI43" i="752"/>
  <c r="AM43" i="752" s="1"/>
  <c r="AH43" i="752"/>
  <c r="AI39" i="752"/>
  <c r="AM39" i="752" s="1"/>
  <c r="AH39" i="752"/>
  <c r="AH95" i="752"/>
  <c r="AI95" i="752"/>
  <c r="AM95" i="752" s="1"/>
  <c r="AH10" i="752"/>
  <c r="AI10" i="752"/>
  <c r="AM10" i="752" s="1"/>
  <c r="AI73" i="752"/>
  <c r="AM73" i="752" s="1"/>
  <c r="AH73" i="752"/>
  <c r="AI130" i="752"/>
  <c r="AM130" i="752" s="1"/>
  <c r="AH130" i="752"/>
  <c r="AI19" i="752"/>
  <c r="AM19" i="752" s="1"/>
  <c r="AH19" i="752"/>
  <c r="AI93" i="752"/>
  <c r="AM93" i="752" s="1"/>
  <c r="AH93" i="752"/>
  <c r="AI30" i="752"/>
  <c r="AM30" i="752" s="1"/>
  <c r="AH30" i="752"/>
  <c r="AI59" i="752"/>
  <c r="AM59" i="752" s="1"/>
  <c r="AH59" i="752"/>
  <c r="AH26" i="752"/>
  <c r="AI26" i="752"/>
  <c r="AM26" i="752" s="1"/>
  <c r="AI63" i="752"/>
  <c r="AM63" i="752" s="1"/>
  <c r="AH63" i="752"/>
  <c r="AI29" i="752"/>
  <c r="AM29" i="752" s="1"/>
  <c r="AH29" i="752"/>
  <c r="AI46" i="752"/>
  <c r="AM46" i="752" s="1"/>
  <c r="AH46" i="752"/>
  <c r="AI69" i="752"/>
  <c r="AM69" i="752" s="1"/>
  <c r="AH69" i="752"/>
  <c r="AI66" i="752"/>
  <c r="AM66" i="752" s="1"/>
  <c r="AH66" i="752"/>
  <c r="AI114" i="752"/>
  <c r="AM114" i="752" s="1"/>
  <c r="AH114" i="752"/>
  <c r="AI87" i="752"/>
  <c r="AM87" i="752" s="1"/>
  <c r="AH87" i="752"/>
  <c r="AI82" i="752"/>
  <c r="AM82" i="752" s="1"/>
  <c r="AH82" i="752"/>
  <c r="AI60" i="752"/>
  <c r="AM60" i="752" s="1"/>
  <c r="AH60" i="752"/>
  <c r="AI108" i="752"/>
  <c r="AM108" i="752" s="1"/>
  <c r="AH108" i="752"/>
  <c r="AI102" i="752"/>
  <c r="AM102" i="752" s="1"/>
  <c r="AH102" i="752"/>
  <c r="AI5" i="752"/>
  <c r="AM5" i="752" s="1"/>
  <c r="AH5" i="752"/>
  <c r="AI122" i="752"/>
  <c r="AM122" i="752" s="1"/>
  <c r="AH122" i="752"/>
  <c r="AI81" i="752"/>
  <c r="AM81" i="752" s="1"/>
  <c r="AH81" i="752"/>
  <c r="AI72" i="752"/>
  <c r="AM72" i="752" s="1"/>
  <c r="AH72" i="752"/>
  <c r="AH8" i="752"/>
  <c r="AI8" i="752"/>
  <c r="AM8" i="752" s="1"/>
  <c r="AH27" i="752"/>
  <c r="AI27" i="752"/>
  <c r="AM27" i="752" s="1"/>
  <c r="AI52" i="752"/>
  <c r="AM52" i="752" s="1"/>
  <c r="AH52" i="752"/>
  <c r="AH24" i="752"/>
  <c r="AI24" i="752"/>
  <c r="AM24" i="752" s="1"/>
  <c r="AH139" i="752"/>
  <c r="AI139" i="752"/>
  <c r="AM139" i="752" s="1"/>
  <c r="AI103" i="752"/>
  <c r="AM103" i="752" s="1"/>
  <c r="AH103" i="752"/>
  <c r="AI37" i="752"/>
  <c r="AM37" i="752" s="1"/>
  <c r="AH37" i="752"/>
  <c r="AI7" i="752"/>
  <c r="AM7" i="752" s="1"/>
  <c r="AH7" i="752"/>
  <c r="AH57" i="752"/>
  <c r="AI57" i="752"/>
  <c r="AM57" i="752" s="1"/>
  <c r="AI51" i="752"/>
  <c r="AM51" i="752" s="1"/>
  <c r="AH51" i="752"/>
  <c r="AH105" i="752"/>
  <c r="AI105" i="752"/>
  <c r="AM105" i="752" s="1"/>
  <c r="AI70" i="752"/>
  <c r="AM70" i="752" s="1"/>
  <c r="AH70" i="752"/>
  <c r="AI28" i="752"/>
  <c r="AM28" i="752" s="1"/>
  <c r="AH28" i="752"/>
  <c r="AH12" i="752"/>
  <c r="AI12" i="752"/>
  <c r="AM12" i="752" s="1"/>
  <c r="AI120" i="752"/>
  <c r="AM120" i="752" s="1"/>
  <c r="AH120" i="752"/>
  <c r="AH109" i="752"/>
  <c r="AI109" i="752"/>
  <c r="AM109" i="752" s="1"/>
  <c r="AH124" i="752"/>
  <c r="AI124" i="752"/>
  <c r="AM124" i="752" s="1"/>
  <c r="AI117" i="752"/>
  <c r="AM117" i="752" s="1"/>
  <c r="AH117" i="752"/>
  <c r="AI136" i="752"/>
  <c r="AM136" i="752" s="1"/>
  <c r="AH136" i="752"/>
  <c r="AH11" i="752"/>
  <c r="AI11" i="752"/>
  <c r="AM11" i="752" s="1"/>
  <c r="AI98" i="752"/>
  <c r="AM98" i="752" s="1"/>
  <c r="AH98" i="752"/>
  <c r="AI100" i="752"/>
  <c r="AM100" i="752" s="1"/>
  <c r="AH100" i="752"/>
  <c r="AI45" i="752"/>
  <c r="AM45" i="752" s="1"/>
  <c r="AH45" i="752"/>
  <c r="AI111" i="752"/>
  <c r="AM111" i="752" s="1"/>
  <c r="AH111" i="752"/>
  <c r="AI116" i="752"/>
  <c r="AM116" i="752" s="1"/>
  <c r="AH116" i="752"/>
  <c r="AI23" i="752"/>
  <c r="AM23" i="752" s="1"/>
  <c r="AH23" i="752"/>
  <c r="AI125" i="752"/>
  <c r="AM125" i="752" s="1"/>
  <c r="AH125" i="752"/>
  <c r="AI127" i="752"/>
  <c r="AM127" i="752" s="1"/>
  <c r="AH127" i="752"/>
  <c r="AI90" i="752"/>
  <c r="AM90" i="752" s="1"/>
  <c r="AH90" i="752"/>
  <c r="AH129" i="752"/>
  <c r="AI129" i="752"/>
  <c r="AM129" i="752" s="1"/>
  <c r="AI16" i="752"/>
  <c r="AM16" i="752" s="1"/>
  <c r="AH16" i="752"/>
  <c r="AI14" i="752"/>
  <c r="AM14" i="752" s="1"/>
  <c r="AH14" i="752"/>
  <c r="AI18" i="752"/>
  <c r="AM18" i="752" s="1"/>
  <c r="AH18" i="752"/>
  <c r="AI40" i="752"/>
  <c r="AM40" i="752" s="1"/>
  <c r="AH40" i="752"/>
  <c r="AI22" i="752"/>
  <c r="AM22" i="752" s="1"/>
  <c r="AH22" i="752"/>
  <c r="AI47" i="752"/>
  <c r="AM47" i="752" s="1"/>
  <c r="AH47" i="752"/>
  <c r="AI78" i="752"/>
  <c r="AM78" i="752" s="1"/>
  <c r="AH78" i="752"/>
  <c r="AI80" i="752"/>
  <c r="AM80" i="752" s="1"/>
  <c r="AH80" i="752"/>
  <c r="AH41" i="752"/>
  <c r="AI41" i="752"/>
  <c r="AM41" i="752" s="1"/>
  <c r="AI91" i="752"/>
  <c r="AM91" i="752" s="1"/>
  <c r="AH91" i="752"/>
  <c r="AH96" i="752"/>
  <c r="AI96" i="752"/>
  <c r="AM96" i="752" s="1"/>
  <c r="AI76" i="752"/>
  <c r="AM76" i="752" s="1"/>
  <c r="AH76" i="752"/>
  <c r="AH84" i="752"/>
  <c r="AI84" i="752"/>
  <c r="AM84" i="752" s="1"/>
  <c r="AI48" i="752"/>
  <c r="AM48" i="752" s="1"/>
  <c r="AH48" i="752"/>
  <c r="AI58" i="752"/>
  <c r="AM58" i="752" s="1"/>
  <c r="AH58" i="752"/>
  <c r="AH21" i="752"/>
  <c r="AI21" i="752"/>
  <c r="AM21" i="752" s="1"/>
  <c r="AI131" i="752"/>
  <c r="AM131" i="752" s="1"/>
  <c r="AH131" i="752"/>
  <c r="AH134" i="752"/>
  <c r="AI134" i="752"/>
  <c r="AM134" i="752" s="1"/>
  <c r="AH15" i="752"/>
  <c r="AI15" i="752"/>
  <c r="AM15" i="752" s="1"/>
  <c r="AI137" i="752"/>
  <c r="AM137" i="752" s="1"/>
  <c r="AH137" i="752"/>
  <c r="I2" i="751"/>
  <c r="AD7" i="750"/>
  <c r="AB137" i="751" l="1"/>
  <c r="AC137" i="751" s="1"/>
  <c r="AF137" i="751" s="1"/>
  <c r="AB117" i="751"/>
  <c r="AC117" i="751" s="1"/>
  <c r="AF117" i="751" s="1"/>
  <c r="AB97" i="751"/>
  <c r="AC97" i="751" s="1"/>
  <c r="AF97" i="751" s="1"/>
  <c r="AB77" i="751"/>
  <c r="AC77" i="751" s="1"/>
  <c r="AF77" i="751" s="1"/>
  <c r="AB57" i="751"/>
  <c r="AC57" i="751" s="1"/>
  <c r="AF57" i="751" s="1"/>
  <c r="AB37" i="751"/>
  <c r="AC37" i="751" s="1"/>
  <c r="AF37" i="751" s="1"/>
  <c r="AB17" i="751"/>
  <c r="AC17" i="751" s="1"/>
  <c r="AF17" i="751" s="1"/>
  <c r="AB8" i="751"/>
  <c r="AC8" i="751" s="1"/>
  <c r="AF8" i="751" s="1"/>
  <c r="AB135" i="751"/>
  <c r="AC135" i="751" s="1"/>
  <c r="AF135" i="751" s="1"/>
  <c r="AB75" i="751"/>
  <c r="AC75" i="751" s="1"/>
  <c r="AF75" i="751" s="1"/>
  <c r="AB55" i="751"/>
  <c r="AC55" i="751" s="1"/>
  <c r="AF55" i="751" s="1"/>
  <c r="AB15" i="751"/>
  <c r="AC15" i="751" s="1"/>
  <c r="AF15" i="751" s="1"/>
  <c r="AB126" i="751"/>
  <c r="AC126" i="751" s="1"/>
  <c r="AF126" i="751" s="1"/>
  <c r="AB106" i="751"/>
  <c r="AC106" i="751" s="1"/>
  <c r="AF106" i="751" s="1"/>
  <c r="AB86" i="751"/>
  <c r="AC86" i="751" s="1"/>
  <c r="AF86" i="751" s="1"/>
  <c r="AB66" i="751"/>
  <c r="AC66" i="751" s="1"/>
  <c r="AF66" i="751" s="1"/>
  <c r="AB46" i="751"/>
  <c r="AC46" i="751" s="1"/>
  <c r="AF46" i="751" s="1"/>
  <c r="AB26" i="751"/>
  <c r="AC26" i="751" s="1"/>
  <c r="AF26" i="751" s="1"/>
  <c r="AB115" i="751"/>
  <c r="AC115" i="751" s="1"/>
  <c r="AF115" i="751" s="1"/>
  <c r="AB95" i="751"/>
  <c r="AC95" i="751" s="1"/>
  <c r="AF95" i="751" s="1"/>
  <c r="AB35" i="751"/>
  <c r="AC35" i="751" s="1"/>
  <c r="AF35" i="751" s="1"/>
  <c r="AB133" i="751"/>
  <c r="AC133" i="751" s="1"/>
  <c r="AF133" i="751" s="1"/>
  <c r="AB113" i="751"/>
  <c r="AC113" i="751" s="1"/>
  <c r="AF113" i="751" s="1"/>
  <c r="AB93" i="751"/>
  <c r="AC93" i="751" s="1"/>
  <c r="AF93" i="751" s="1"/>
  <c r="AB73" i="751"/>
  <c r="AC73" i="751" s="1"/>
  <c r="AF73" i="751" s="1"/>
  <c r="AB53" i="751"/>
  <c r="AC53" i="751" s="1"/>
  <c r="AF53" i="751" s="1"/>
  <c r="AB33" i="751"/>
  <c r="AC33" i="751" s="1"/>
  <c r="AF33" i="751" s="1"/>
  <c r="AB13" i="751"/>
  <c r="AC13" i="751" s="1"/>
  <c r="AF13" i="751" s="1"/>
  <c r="AB131" i="751"/>
  <c r="AC131" i="751" s="1"/>
  <c r="AF131" i="751" s="1"/>
  <c r="AB31" i="751"/>
  <c r="AC31" i="751" s="1"/>
  <c r="AF31" i="751" s="1"/>
  <c r="AB140" i="751"/>
  <c r="AC140" i="751" s="1"/>
  <c r="AF140" i="751" s="1"/>
  <c r="AB120" i="751"/>
  <c r="AC120" i="751" s="1"/>
  <c r="AF120" i="751" s="1"/>
  <c r="AB122" i="751"/>
  <c r="AC122" i="751" s="1"/>
  <c r="AF122" i="751" s="1"/>
  <c r="AB102" i="751"/>
  <c r="AC102" i="751" s="1"/>
  <c r="AF102" i="751" s="1"/>
  <c r="AB82" i="751"/>
  <c r="AC82" i="751" s="1"/>
  <c r="AF82" i="751" s="1"/>
  <c r="AB62" i="751"/>
  <c r="AC62" i="751" s="1"/>
  <c r="AF62" i="751" s="1"/>
  <c r="AB42" i="751"/>
  <c r="AC42" i="751" s="1"/>
  <c r="AF42" i="751" s="1"/>
  <c r="AB22" i="751"/>
  <c r="AC22" i="751" s="1"/>
  <c r="AF22" i="751" s="1"/>
  <c r="AB111" i="751"/>
  <c r="AC111" i="751" s="1"/>
  <c r="AF111" i="751" s="1"/>
  <c r="AB91" i="751"/>
  <c r="AC91" i="751" s="1"/>
  <c r="AF91" i="751" s="1"/>
  <c r="AB71" i="751"/>
  <c r="AC71" i="751" s="1"/>
  <c r="AF71" i="751" s="1"/>
  <c r="AB51" i="751"/>
  <c r="AC51" i="751" s="1"/>
  <c r="AF51" i="751" s="1"/>
  <c r="AB11" i="751"/>
  <c r="AC11" i="751" s="1"/>
  <c r="AF11" i="751" s="1"/>
  <c r="AB139" i="751"/>
  <c r="AC139" i="751" s="1"/>
  <c r="AF139" i="751" s="1"/>
  <c r="AB48" i="751"/>
  <c r="AC48" i="751" s="1"/>
  <c r="AF48" i="751" s="1"/>
  <c r="AB50" i="751"/>
  <c r="AC50" i="751" s="1"/>
  <c r="AF50" i="751" s="1"/>
  <c r="AB25" i="751"/>
  <c r="AC25" i="751" s="1"/>
  <c r="AF25" i="751" s="1"/>
  <c r="AB45" i="751"/>
  <c r="AC45" i="751" s="1"/>
  <c r="AF45" i="751" s="1"/>
  <c r="AB128" i="751"/>
  <c r="AC128" i="751" s="1"/>
  <c r="AF128" i="751" s="1"/>
  <c r="AB121" i="751"/>
  <c r="AC121" i="751" s="1"/>
  <c r="AF121" i="751" s="1"/>
  <c r="AB109" i="751"/>
  <c r="AC109" i="751" s="1"/>
  <c r="AF109" i="751" s="1"/>
  <c r="AB64" i="751"/>
  <c r="AC64" i="751" s="1"/>
  <c r="AF64" i="751" s="1"/>
  <c r="AB6" i="751"/>
  <c r="AC6" i="751" s="1"/>
  <c r="AF6" i="751" s="1"/>
  <c r="AB99" i="751"/>
  <c r="AC99" i="751" s="1"/>
  <c r="AF99" i="751" s="1"/>
  <c r="AB52" i="751"/>
  <c r="AC52" i="751" s="1"/>
  <c r="AF52" i="751" s="1"/>
  <c r="AB16" i="751"/>
  <c r="AC16" i="751" s="1"/>
  <c r="AF16" i="751" s="1"/>
  <c r="AB108" i="751"/>
  <c r="AC108" i="751" s="1"/>
  <c r="AF108" i="751" s="1"/>
  <c r="AB101" i="751"/>
  <c r="AC101" i="751" s="1"/>
  <c r="AF101" i="751" s="1"/>
  <c r="AB72" i="751"/>
  <c r="AC72" i="751" s="1"/>
  <c r="AF72" i="751" s="1"/>
  <c r="AB134" i="751"/>
  <c r="AC134" i="751" s="1"/>
  <c r="AF134" i="751" s="1"/>
  <c r="AB114" i="751"/>
  <c r="AC114" i="751" s="1"/>
  <c r="AF114" i="751" s="1"/>
  <c r="AB19" i="751"/>
  <c r="AC19" i="751" s="1"/>
  <c r="AF19" i="751" s="1"/>
  <c r="AB32" i="751"/>
  <c r="AC32" i="751" s="1"/>
  <c r="AF32" i="751" s="1"/>
  <c r="AB81" i="751"/>
  <c r="AC81" i="751" s="1"/>
  <c r="AF81" i="751" s="1"/>
  <c r="AB34" i="751"/>
  <c r="AC34" i="751" s="1"/>
  <c r="AF34" i="751" s="1"/>
  <c r="AB84" i="751"/>
  <c r="AC84" i="751" s="1"/>
  <c r="AF84" i="751" s="1"/>
  <c r="AB28" i="751"/>
  <c r="AC28" i="751" s="1"/>
  <c r="AF28" i="751" s="1"/>
  <c r="AB127" i="751"/>
  <c r="AC127" i="751" s="1"/>
  <c r="AF127" i="751" s="1"/>
  <c r="AB79" i="751"/>
  <c r="AC79" i="751" s="1"/>
  <c r="AF79" i="751" s="1"/>
  <c r="AB129" i="751"/>
  <c r="AC129" i="751" s="1"/>
  <c r="AF129" i="751" s="1"/>
  <c r="AB130" i="751"/>
  <c r="AC130" i="751" s="1"/>
  <c r="AF130" i="751" s="1"/>
  <c r="AB123" i="751"/>
  <c r="AC123" i="751" s="1"/>
  <c r="AF123" i="751" s="1"/>
  <c r="AB116" i="751"/>
  <c r="AC116" i="751" s="1"/>
  <c r="AF116" i="751" s="1"/>
  <c r="AB39" i="751"/>
  <c r="AC39" i="751" s="1"/>
  <c r="AF39" i="751" s="1"/>
  <c r="AB21" i="751"/>
  <c r="AC21" i="751" s="1"/>
  <c r="AF21" i="751" s="1"/>
  <c r="AB10" i="751"/>
  <c r="AC10" i="751" s="1"/>
  <c r="AF10" i="751" s="1"/>
  <c r="AB104" i="751"/>
  <c r="AC104" i="751" s="1"/>
  <c r="AF104" i="751" s="1"/>
  <c r="AB30" i="751"/>
  <c r="AC30" i="751" s="1"/>
  <c r="AF30" i="751" s="1"/>
  <c r="AB68" i="751"/>
  <c r="AC68" i="751" s="1"/>
  <c r="AF68" i="751" s="1"/>
  <c r="AB61" i="751"/>
  <c r="AC61" i="751" s="1"/>
  <c r="AF61" i="751" s="1"/>
  <c r="AB90" i="751"/>
  <c r="AC90" i="751" s="1"/>
  <c r="AF90" i="751" s="1"/>
  <c r="AB27" i="751"/>
  <c r="AC27" i="751" s="1"/>
  <c r="AF27" i="751" s="1"/>
  <c r="AB18" i="751"/>
  <c r="AC18" i="751" s="1"/>
  <c r="AF18" i="751" s="1"/>
  <c r="AB36" i="751"/>
  <c r="AC36" i="751" s="1"/>
  <c r="AF36" i="751" s="1"/>
  <c r="AB29" i="751"/>
  <c r="AC29" i="751" s="1"/>
  <c r="AF29" i="751" s="1"/>
  <c r="AB5" i="751"/>
  <c r="AC5" i="751" s="1"/>
  <c r="AF5" i="751" s="1"/>
  <c r="AB125" i="751"/>
  <c r="AC125" i="751" s="1"/>
  <c r="AF125" i="751" s="1"/>
  <c r="AB118" i="751"/>
  <c r="AC118" i="751" s="1"/>
  <c r="AF118" i="751" s="1"/>
  <c r="AB59" i="751"/>
  <c r="AC59" i="751" s="1"/>
  <c r="AF59" i="751" s="1"/>
  <c r="AB41" i="751"/>
  <c r="AC41" i="751" s="1"/>
  <c r="AF41" i="751" s="1"/>
  <c r="AB12" i="751"/>
  <c r="AC12" i="751" s="1"/>
  <c r="AF12" i="751" s="1"/>
  <c r="AB23" i="751"/>
  <c r="AC23" i="751" s="1"/>
  <c r="AF23" i="751" s="1"/>
  <c r="AB63" i="751"/>
  <c r="AC63" i="751" s="1"/>
  <c r="AF63" i="751" s="1"/>
  <c r="AB20" i="751"/>
  <c r="AC20" i="751" s="1"/>
  <c r="AF20" i="751" s="1"/>
  <c r="AB132" i="751"/>
  <c r="AC132" i="751" s="1"/>
  <c r="AF132" i="751" s="1"/>
  <c r="AB88" i="751"/>
  <c r="AC88" i="751" s="1"/>
  <c r="AF88" i="751" s="1"/>
  <c r="AB70" i="751"/>
  <c r="AC70" i="751" s="1"/>
  <c r="AF70" i="751" s="1"/>
  <c r="AB43" i="751"/>
  <c r="AC43" i="751" s="1"/>
  <c r="AF43" i="751" s="1"/>
  <c r="AB14" i="751"/>
  <c r="AC14" i="751" s="1"/>
  <c r="AF14" i="751" s="1"/>
  <c r="AB119" i="751"/>
  <c r="AC119" i="751" s="1"/>
  <c r="AF119" i="751" s="1"/>
  <c r="AB54" i="751"/>
  <c r="AC54" i="751" s="1"/>
  <c r="AF54" i="751" s="1"/>
  <c r="AB24" i="751"/>
  <c r="AC24" i="751" s="1"/>
  <c r="AF24" i="751" s="1"/>
  <c r="AB89" i="751"/>
  <c r="AC89" i="751" s="1"/>
  <c r="AF89" i="751" s="1"/>
  <c r="AB9" i="751"/>
  <c r="AC9" i="751" s="1"/>
  <c r="AF9" i="751" s="1"/>
  <c r="AB67" i="751"/>
  <c r="AC67" i="751" s="1"/>
  <c r="AF67" i="751" s="1"/>
  <c r="AB87" i="751"/>
  <c r="AC87" i="751" s="1"/>
  <c r="AF87" i="751" s="1"/>
  <c r="AB76" i="751"/>
  <c r="AC76" i="751" s="1"/>
  <c r="AF76" i="751" s="1"/>
  <c r="AB96" i="751"/>
  <c r="AC96" i="751" s="1"/>
  <c r="AF96" i="751" s="1"/>
  <c r="AB49" i="751"/>
  <c r="AC49" i="751" s="1"/>
  <c r="AF49" i="751" s="1"/>
  <c r="AB56" i="751"/>
  <c r="AC56" i="751" s="1"/>
  <c r="AF56" i="751" s="1"/>
  <c r="AB100" i="751"/>
  <c r="AC100" i="751" s="1"/>
  <c r="AF100" i="751" s="1"/>
  <c r="AB110" i="751"/>
  <c r="AC110" i="751" s="1"/>
  <c r="AF110" i="751" s="1"/>
  <c r="AB103" i="751"/>
  <c r="AC103" i="751" s="1"/>
  <c r="AF103" i="751" s="1"/>
  <c r="AB69" i="751"/>
  <c r="AC69" i="751" s="1"/>
  <c r="AF69" i="751" s="1"/>
  <c r="AB136" i="751"/>
  <c r="AC136" i="751" s="1"/>
  <c r="AF136" i="751" s="1"/>
  <c r="AB112" i="751"/>
  <c r="AC112" i="751" s="1"/>
  <c r="AF112" i="751" s="1"/>
  <c r="AB105" i="751"/>
  <c r="AC105" i="751" s="1"/>
  <c r="AF105" i="751" s="1"/>
  <c r="AB92" i="751"/>
  <c r="AC92" i="751" s="1"/>
  <c r="AF92" i="751" s="1"/>
  <c r="AB85" i="751"/>
  <c r="AC85" i="751" s="1"/>
  <c r="AF85" i="751" s="1"/>
  <c r="AB78" i="751"/>
  <c r="AC78" i="751" s="1"/>
  <c r="AF78" i="751" s="1"/>
  <c r="AB60" i="751"/>
  <c r="AC60" i="751" s="1"/>
  <c r="AF60" i="751" s="1"/>
  <c r="AB98" i="751"/>
  <c r="AC98" i="751" s="1"/>
  <c r="AF98" i="751" s="1"/>
  <c r="AB74" i="751"/>
  <c r="AC74" i="751" s="1"/>
  <c r="AF74" i="751" s="1"/>
  <c r="AB107" i="751"/>
  <c r="AC107" i="751" s="1"/>
  <c r="AF107" i="751" s="1"/>
  <c r="AB94" i="751"/>
  <c r="AC94" i="751" s="1"/>
  <c r="AF94" i="751" s="1"/>
  <c r="AB83" i="751"/>
  <c r="AC83" i="751" s="1"/>
  <c r="AF83" i="751" s="1"/>
  <c r="AB7" i="751"/>
  <c r="AC7" i="751" s="1"/>
  <c r="AF7" i="751" s="1"/>
  <c r="AB38" i="751"/>
  <c r="AC38" i="751" s="1"/>
  <c r="AF38" i="751" s="1"/>
  <c r="AB124" i="751"/>
  <c r="AC124" i="751" s="1"/>
  <c r="AF124" i="751" s="1"/>
  <c r="AB44" i="751"/>
  <c r="AC44" i="751" s="1"/>
  <c r="AF44" i="751" s="1"/>
  <c r="AB58" i="751"/>
  <c r="AC58" i="751" s="1"/>
  <c r="AF58" i="751" s="1"/>
  <c r="AB65" i="751"/>
  <c r="AC65" i="751" s="1"/>
  <c r="AF65" i="751" s="1"/>
  <c r="AB47" i="751"/>
  <c r="AC47" i="751" s="1"/>
  <c r="AF47" i="751" s="1"/>
  <c r="AB40" i="751"/>
  <c r="AC40" i="751" s="1"/>
  <c r="AF40" i="751" s="1"/>
  <c r="AB80" i="751"/>
  <c r="AC80" i="751" s="1"/>
  <c r="AF80" i="751" s="1"/>
  <c r="AB138" i="751"/>
  <c r="AC138" i="751" s="1"/>
  <c r="AF138" i="751" s="1"/>
  <c r="D2" i="750"/>
  <c r="AT140" i="750"/>
  <c r="AL140" i="750"/>
  <c r="U140" i="750"/>
  <c r="V140" i="750" s="1"/>
  <c r="N140" i="750"/>
  <c r="AT139" i="750"/>
  <c r="AL139" i="750"/>
  <c r="V139" i="750"/>
  <c r="U139" i="750"/>
  <c r="N139" i="750"/>
  <c r="AT138" i="750"/>
  <c r="AL138" i="750"/>
  <c r="AB138" i="750"/>
  <c r="AC138" i="750" s="1"/>
  <c r="U138" i="750"/>
  <c r="V138" i="750" s="1"/>
  <c r="AF138" i="750" s="1"/>
  <c r="N138" i="750"/>
  <c r="AT137" i="750"/>
  <c r="AL137" i="750"/>
  <c r="V137" i="750"/>
  <c r="U137" i="750"/>
  <c r="N137" i="750"/>
  <c r="AT136" i="750"/>
  <c r="AL136" i="750"/>
  <c r="U136" i="750"/>
  <c r="V136" i="750" s="1"/>
  <c r="N136" i="750"/>
  <c r="AT135" i="750"/>
  <c r="AL135" i="750"/>
  <c r="U135" i="750"/>
  <c r="V135" i="750" s="1"/>
  <c r="N135" i="750"/>
  <c r="AT134" i="750"/>
  <c r="AL134" i="750"/>
  <c r="AB134" i="750"/>
  <c r="AC134" i="750" s="1"/>
  <c r="U134" i="750"/>
  <c r="V134" i="750" s="1"/>
  <c r="AF134" i="750" s="1"/>
  <c r="N134" i="750"/>
  <c r="AT133" i="750"/>
  <c r="AL133" i="750"/>
  <c r="U133" i="750"/>
  <c r="V133" i="750" s="1"/>
  <c r="N133" i="750"/>
  <c r="AT132" i="750"/>
  <c r="AL132" i="750"/>
  <c r="U132" i="750"/>
  <c r="V132" i="750" s="1"/>
  <c r="N132" i="750"/>
  <c r="AT131" i="750"/>
  <c r="AL131" i="750"/>
  <c r="U131" i="750"/>
  <c r="V131" i="750" s="1"/>
  <c r="N131" i="750"/>
  <c r="AT130" i="750"/>
  <c r="AL130" i="750"/>
  <c r="V130" i="750"/>
  <c r="U130" i="750"/>
  <c r="N130" i="750"/>
  <c r="AT129" i="750"/>
  <c r="AL129" i="750"/>
  <c r="U129" i="750"/>
  <c r="V129" i="750" s="1"/>
  <c r="N129" i="750"/>
  <c r="AT128" i="750"/>
  <c r="AL128" i="750"/>
  <c r="AB128" i="750"/>
  <c r="AC128" i="750" s="1"/>
  <c r="AF128" i="750" s="1"/>
  <c r="V128" i="750"/>
  <c r="U128" i="750"/>
  <c r="N128" i="750"/>
  <c r="AT127" i="750"/>
  <c r="AL127" i="750"/>
  <c r="V127" i="750"/>
  <c r="U127" i="750"/>
  <c r="N127" i="750"/>
  <c r="AT126" i="750"/>
  <c r="AL126" i="750"/>
  <c r="V126" i="750"/>
  <c r="U126" i="750"/>
  <c r="N126" i="750"/>
  <c r="AT125" i="750"/>
  <c r="AL125" i="750"/>
  <c r="AB125" i="750"/>
  <c r="AC125" i="750" s="1"/>
  <c r="U125" i="750"/>
  <c r="V125" i="750" s="1"/>
  <c r="N125" i="750"/>
  <c r="AT124" i="750"/>
  <c r="AL124" i="750"/>
  <c r="U124" i="750"/>
  <c r="V124" i="750" s="1"/>
  <c r="N124" i="750"/>
  <c r="AT123" i="750"/>
  <c r="AL123" i="750"/>
  <c r="U123" i="750"/>
  <c r="V123" i="750" s="1"/>
  <c r="N123" i="750"/>
  <c r="AT122" i="750"/>
  <c r="AL122" i="750"/>
  <c r="U122" i="750"/>
  <c r="V122" i="750" s="1"/>
  <c r="N122" i="750"/>
  <c r="AT121" i="750"/>
  <c r="AL121" i="750"/>
  <c r="AB121" i="750"/>
  <c r="AC121" i="750" s="1"/>
  <c r="U121" i="750"/>
  <c r="V121" i="750" s="1"/>
  <c r="AF121" i="750" s="1"/>
  <c r="N121" i="750"/>
  <c r="AT120" i="750"/>
  <c r="AL120" i="750"/>
  <c r="U120" i="750"/>
  <c r="V120" i="750" s="1"/>
  <c r="N120" i="750"/>
  <c r="AT119" i="750"/>
  <c r="AL119" i="750"/>
  <c r="V119" i="750"/>
  <c r="U119" i="750"/>
  <c r="N119" i="750"/>
  <c r="AT118" i="750"/>
  <c r="AL118" i="750"/>
  <c r="AB118" i="750"/>
  <c r="AC118" i="750" s="1"/>
  <c r="U118" i="750"/>
  <c r="V118" i="750" s="1"/>
  <c r="AF118" i="750" s="1"/>
  <c r="N118" i="750"/>
  <c r="AT117" i="750"/>
  <c r="AL117" i="750"/>
  <c r="V117" i="750"/>
  <c r="U117" i="750"/>
  <c r="N117" i="750"/>
  <c r="AT116" i="750"/>
  <c r="AL116" i="750"/>
  <c r="U116" i="750"/>
  <c r="V116" i="750" s="1"/>
  <c r="N116" i="750"/>
  <c r="AT115" i="750"/>
  <c r="AL115" i="750"/>
  <c r="U115" i="750"/>
  <c r="V115" i="750" s="1"/>
  <c r="N115" i="750"/>
  <c r="AT114" i="750"/>
  <c r="AL114" i="750"/>
  <c r="AB114" i="750"/>
  <c r="AC114" i="750" s="1"/>
  <c r="U114" i="750"/>
  <c r="V114" i="750" s="1"/>
  <c r="N114" i="750"/>
  <c r="AT113" i="750"/>
  <c r="AL113" i="750"/>
  <c r="U113" i="750"/>
  <c r="V113" i="750" s="1"/>
  <c r="N113" i="750"/>
  <c r="AT112" i="750"/>
  <c r="AL112" i="750"/>
  <c r="U112" i="750"/>
  <c r="V112" i="750" s="1"/>
  <c r="N112" i="750"/>
  <c r="AT111" i="750"/>
  <c r="AL111" i="750"/>
  <c r="U111" i="750"/>
  <c r="V111" i="750" s="1"/>
  <c r="N111" i="750"/>
  <c r="AT110" i="750"/>
  <c r="AL110" i="750"/>
  <c r="V110" i="750"/>
  <c r="U110" i="750"/>
  <c r="N110" i="750"/>
  <c r="AT109" i="750"/>
  <c r="AL109" i="750"/>
  <c r="U109" i="750"/>
  <c r="V109" i="750" s="1"/>
  <c r="N109" i="750"/>
  <c r="AT108" i="750"/>
  <c r="AL108" i="750"/>
  <c r="AB108" i="750"/>
  <c r="AC108" i="750" s="1"/>
  <c r="AF108" i="750" s="1"/>
  <c r="V108" i="750"/>
  <c r="U108" i="750"/>
  <c r="N108" i="750"/>
  <c r="AT107" i="750"/>
  <c r="AL107" i="750"/>
  <c r="V107" i="750"/>
  <c r="U107" i="750"/>
  <c r="N107" i="750"/>
  <c r="AT106" i="750"/>
  <c r="AL106" i="750"/>
  <c r="V106" i="750"/>
  <c r="U106" i="750"/>
  <c r="N106" i="750"/>
  <c r="AT105" i="750"/>
  <c r="AL105" i="750"/>
  <c r="AB105" i="750"/>
  <c r="AC105" i="750" s="1"/>
  <c r="U105" i="750"/>
  <c r="V105" i="750" s="1"/>
  <c r="N105" i="750"/>
  <c r="AT104" i="750"/>
  <c r="AL104" i="750"/>
  <c r="U104" i="750"/>
  <c r="V104" i="750" s="1"/>
  <c r="N104" i="750"/>
  <c r="AT103" i="750"/>
  <c r="AL103" i="750"/>
  <c r="U103" i="750"/>
  <c r="V103" i="750" s="1"/>
  <c r="N103" i="750"/>
  <c r="AT102" i="750"/>
  <c r="AL102" i="750"/>
  <c r="U102" i="750"/>
  <c r="V102" i="750" s="1"/>
  <c r="N102" i="750"/>
  <c r="AT101" i="750"/>
  <c r="AL101" i="750"/>
  <c r="AB101" i="750"/>
  <c r="AC101" i="750" s="1"/>
  <c r="U101" i="750"/>
  <c r="V101" i="750" s="1"/>
  <c r="AF101" i="750" s="1"/>
  <c r="N101" i="750"/>
  <c r="AT100" i="750"/>
  <c r="AL100" i="750"/>
  <c r="U100" i="750"/>
  <c r="V100" i="750" s="1"/>
  <c r="N100" i="750"/>
  <c r="AT99" i="750"/>
  <c r="AL99" i="750"/>
  <c r="V99" i="750"/>
  <c r="U99" i="750"/>
  <c r="N99" i="750"/>
  <c r="AT98" i="750"/>
  <c r="AL98" i="750"/>
  <c r="U98" i="750"/>
  <c r="V98" i="750" s="1"/>
  <c r="N98" i="750"/>
  <c r="AT97" i="750"/>
  <c r="AL97" i="750"/>
  <c r="U97" i="750"/>
  <c r="V97" i="750" s="1"/>
  <c r="N97" i="750"/>
  <c r="AT96" i="750"/>
  <c r="AL96" i="750"/>
  <c r="AB96" i="750"/>
  <c r="AC96" i="750" s="1"/>
  <c r="U96" i="750"/>
  <c r="V96" i="750" s="1"/>
  <c r="AF96" i="750" s="1"/>
  <c r="N96" i="750"/>
  <c r="AT95" i="750"/>
  <c r="AL95" i="750"/>
  <c r="U95" i="750"/>
  <c r="V95" i="750" s="1"/>
  <c r="N95" i="750"/>
  <c r="AT94" i="750"/>
  <c r="AL94" i="750"/>
  <c r="U94" i="750"/>
  <c r="V94" i="750" s="1"/>
  <c r="N94" i="750"/>
  <c r="AT93" i="750"/>
  <c r="AL93" i="750"/>
  <c r="U93" i="750"/>
  <c r="V93" i="750" s="1"/>
  <c r="N93" i="750"/>
  <c r="AT92" i="750"/>
  <c r="AL92" i="750"/>
  <c r="U92" i="750"/>
  <c r="V92" i="750" s="1"/>
  <c r="N92" i="750"/>
  <c r="AT91" i="750"/>
  <c r="AL91" i="750"/>
  <c r="U91" i="750"/>
  <c r="V91" i="750" s="1"/>
  <c r="N91" i="750"/>
  <c r="AT90" i="750"/>
  <c r="AL90" i="750"/>
  <c r="V90" i="750"/>
  <c r="U90" i="750"/>
  <c r="N90" i="750"/>
  <c r="AT89" i="750"/>
  <c r="AL89" i="750"/>
  <c r="U89" i="750"/>
  <c r="V89" i="750" s="1"/>
  <c r="N89" i="750"/>
  <c r="AT88" i="750"/>
  <c r="AL88" i="750"/>
  <c r="AB88" i="750"/>
  <c r="AC88" i="750" s="1"/>
  <c r="AF88" i="750" s="1"/>
  <c r="V88" i="750"/>
  <c r="U88" i="750"/>
  <c r="N88" i="750"/>
  <c r="AT87" i="750"/>
  <c r="AL87" i="750"/>
  <c r="V87" i="750"/>
  <c r="U87" i="750"/>
  <c r="N87" i="750"/>
  <c r="AT86" i="750"/>
  <c r="AL86" i="750"/>
  <c r="U86" i="750"/>
  <c r="V86" i="750" s="1"/>
  <c r="N86" i="750"/>
  <c r="AT85" i="750"/>
  <c r="AL85" i="750"/>
  <c r="V85" i="750"/>
  <c r="U85" i="750"/>
  <c r="N85" i="750"/>
  <c r="AT84" i="750"/>
  <c r="AL84" i="750"/>
  <c r="U84" i="750"/>
  <c r="V84" i="750" s="1"/>
  <c r="N84" i="750"/>
  <c r="AT83" i="750"/>
  <c r="AL83" i="750"/>
  <c r="AB83" i="750"/>
  <c r="AC83" i="750" s="1"/>
  <c r="U83" i="750"/>
  <c r="V83" i="750" s="1"/>
  <c r="N83" i="750"/>
  <c r="AT82" i="750"/>
  <c r="AL82" i="750"/>
  <c r="U82" i="750"/>
  <c r="V82" i="750" s="1"/>
  <c r="N82" i="750"/>
  <c r="AT81" i="750"/>
  <c r="AL81" i="750"/>
  <c r="U81" i="750"/>
  <c r="V81" i="750" s="1"/>
  <c r="N81" i="750"/>
  <c r="AT80" i="750"/>
  <c r="AL80" i="750"/>
  <c r="U80" i="750"/>
  <c r="V80" i="750" s="1"/>
  <c r="N80" i="750"/>
  <c r="AT79" i="750"/>
  <c r="AL79" i="750"/>
  <c r="V79" i="750"/>
  <c r="U79" i="750"/>
  <c r="N79" i="750"/>
  <c r="AT78" i="750"/>
  <c r="AL78" i="750"/>
  <c r="U78" i="750"/>
  <c r="V78" i="750" s="1"/>
  <c r="N78" i="750"/>
  <c r="AT77" i="750"/>
  <c r="AL77" i="750"/>
  <c r="U77" i="750"/>
  <c r="V77" i="750" s="1"/>
  <c r="N77" i="750"/>
  <c r="AT76" i="750"/>
  <c r="AL76" i="750"/>
  <c r="AB76" i="750"/>
  <c r="AC76" i="750" s="1"/>
  <c r="U76" i="750"/>
  <c r="V76" i="750" s="1"/>
  <c r="AF76" i="750" s="1"/>
  <c r="N76" i="750"/>
  <c r="AT75" i="750"/>
  <c r="AL75" i="750"/>
  <c r="U75" i="750"/>
  <c r="V75" i="750" s="1"/>
  <c r="N75" i="750"/>
  <c r="AT74" i="750"/>
  <c r="AL74" i="750"/>
  <c r="V74" i="750"/>
  <c r="U74" i="750"/>
  <c r="N74" i="750"/>
  <c r="AT73" i="750"/>
  <c r="AL73" i="750"/>
  <c r="U73" i="750"/>
  <c r="V73" i="750" s="1"/>
  <c r="N73" i="750"/>
  <c r="AT72" i="750"/>
  <c r="AL72" i="750"/>
  <c r="V72" i="750"/>
  <c r="U72" i="750"/>
  <c r="N72" i="750"/>
  <c r="AT71" i="750"/>
  <c r="AL71" i="750"/>
  <c r="U71" i="750"/>
  <c r="V71" i="750" s="1"/>
  <c r="N71" i="750"/>
  <c r="AT70" i="750"/>
  <c r="AL70" i="750"/>
  <c r="AB70" i="750"/>
  <c r="AC70" i="750" s="1"/>
  <c r="U70" i="750"/>
  <c r="V70" i="750" s="1"/>
  <c r="AF70" i="750" s="1"/>
  <c r="N70" i="750"/>
  <c r="AT69" i="750"/>
  <c r="AL69" i="750"/>
  <c r="V69" i="750"/>
  <c r="U69" i="750"/>
  <c r="N69" i="750"/>
  <c r="AT68" i="750"/>
  <c r="AL68" i="750"/>
  <c r="V68" i="750"/>
  <c r="U68" i="750"/>
  <c r="N68" i="750"/>
  <c r="AT67" i="750"/>
  <c r="AL67" i="750"/>
  <c r="AB67" i="750"/>
  <c r="AC67" i="750" s="1"/>
  <c r="V67" i="750"/>
  <c r="U67" i="750"/>
  <c r="N67" i="750"/>
  <c r="AT66" i="750"/>
  <c r="AL66" i="750"/>
  <c r="U66" i="750"/>
  <c r="V66" i="750" s="1"/>
  <c r="N66" i="750"/>
  <c r="AT65" i="750"/>
  <c r="AL65" i="750"/>
  <c r="U65" i="750"/>
  <c r="V65" i="750" s="1"/>
  <c r="N65" i="750"/>
  <c r="AT64" i="750"/>
  <c r="AL64" i="750"/>
  <c r="U64" i="750"/>
  <c r="V64" i="750" s="1"/>
  <c r="N64" i="750"/>
  <c r="AT63" i="750"/>
  <c r="AL63" i="750"/>
  <c r="AB63" i="750"/>
  <c r="AC63" i="750" s="1"/>
  <c r="U63" i="750"/>
  <c r="V63" i="750" s="1"/>
  <c r="AF63" i="750" s="1"/>
  <c r="N63" i="750"/>
  <c r="AT62" i="750"/>
  <c r="AL62" i="750"/>
  <c r="U62" i="750"/>
  <c r="V62" i="750" s="1"/>
  <c r="N62" i="750"/>
  <c r="AT61" i="750"/>
  <c r="AL61" i="750"/>
  <c r="U61" i="750"/>
  <c r="V61" i="750" s="1"/>
  <c r="N61" i="750"/>
  <c r="AT60" i="750"/>
  <c r="AL60" i="750"/>
  <c r="U60" i="750"/>
  <c r="V60" i="750" s="1"/>
  <c r="N60" i="750"/>
  <c r="AT59" i="750"/>
  <c r="AL59" i="750"/>
  <c r="V59" i="750"/>
  <c r="U59" i="750"/>
  <c r="N59" i="750"/>
  <c r="AT58" i="750"/>
  <c r="AL58" i="750"/>
  <c r="AB58" i="750"/>
  <c r="AC58" i="750" s="1"/>
  <c r="V58" i="750"/>
  <c r="AF58" i="750" s="1"/>
  <c r="U58" i="750"/>
  <c r="N58" i="750"/>
  <c r="AT57" i="750"/>
  <c r="AL57" i="750"/>
  <c r="U57" i="750"/>
  <c r="V57" i="750" s="1"/>
  <c r="N57" i="750"/>
  <c r="AT56" i="750"/>
  <c r="AL56" i="750"/>
  <c r="U56" i="750"/>
  <c r="V56" i="750" s="1"/>
  <c r="N56" i="750"/>
  <c r="AT55" i="750"/>
  <c r="AL55" i="750"/>
  <c r="U55" i="750"/>
  <c r="V55" i="750" s="1"/>
  <c r="N55" i="750"/>
  <c r="AT54" i="750"/>
  <c r="AL54" i="750"/>
  <c r="U54" i="750"/>
  <c r="V54" i="750" s="1"/>
  <c r="N54" i="750"/>
  <c r="AT53" i="750"/>
  <c r="AL53" i="750"/>
  <c r="U53" i="750"/>
  <c r="V53" i="750" s="1"/>
  <c r="N53" i="750"/>
  <c r="AT52" i="750"/>
  <c r="AL52" i="750"/>
  <c r="V52" i="750"/>
  <c r="U52" i="750"/>
  <c r="N52" i="750"/>
  <c r="AT51" i="750"/>
  <c r="AL51" i="750"/>
  <c r="U51" i="750"/>
  <c r="V51" i="750" s="1"/>
  <c r="N51" i="750"/>
  <c r="AT50" i="750"/>
  <c r="AL50" i="750"/>
  <c r="AB50" i="750"/>
  <c r="AC50" i="750" s="1"/>
  <c r="U50" i="750"/>
  <c r="V50" i="750" s="1"/>
  <c r="AF50" i="750" s="1"/>
  <c r="N50" i="750"/>
  <c r="AT49" i="750"/>
  <c r="AL49" i="750"/>
  <c r="V49" i="750"/>
  <c r="U49" i="750"/>
  <c r="N49" i="750"/>
  <c r="AT48" i="750"/>
  <c r="AL48" i="750"/>
  <c r="V48" i="750"/>
  <c r="U48" i="750"/>
  <c r="N48" i="750"/>
  <c r="AT47" i="750"/>
  <c r="AL47" i="750"/>
  <c r="U47" i="750"/>
  <c r="V47" i="750" s="1"/>
  <c r="N47" i="750"/>
  <c r="AT46" i="750"/>
  <c r="AL46" i="750"/>
  <c r="U46" i="750"/>
  <c r="V46" i="750" s="1"/>
  <c r="N46" i="750"/>
  <c r="AT45" i="750"/>
  <c r="AL45" i="750"/>
  <c r="AB45" i="750"/>
  <c r="AC45" i="750" s="1"/>
  <c r="U45" i="750"/>
  <c r="V45" i="750" s="1"/>
  <c r="AF45" i="750" s="1"/>
  <c r="N45" i="750"/>
  <c r="AT44" i="750"/>
  <c r="AL44" i="750"/>
  <c r="U44" i="750"/>
  <c r="V44" i="750" s="1"/>
  <c r="N44" i="750"/>
  <c r="AT43" i="750"/>
  <c r="AL43" i="750"/>
  <c r="U43" i="750"/>
  <c r="V43" i="750" s="1"/>
  <c r="N43" i="750"/>
  <c r="AT42" i="750"/>
  <c r="AL42" i="750"/>
  <c r="U42" i="750"/>
  <c r="V42" i="750" s="1"/>
  <c r="N42" i="750"/>
  <c r="AT41" i="750"/>
  <c r="AL41" i="750"/>
  <c r="AB41" i="750"/>
  <c r="AC41" i="750" s="1"/>
  <c r="U41" i="750"/>
  <c r="V41" i="750" s="1"/>
  <c r="AF41" i="750" s="1"/>
  <c r="N41" i="750"/>
  <c r="AT40" i="750"/>
  <c r="AL40" i="750"/>
  <c r="U40" i="750"/>
  <c r="V40" i="750" s="1"/>
  <c r="N40" i="750"/>
  <c r="AT39" i="750"/>
  <c r="AL39" i="750"/>
  <c r="V39" i="750"/>
  <c r="U39" i="750"/>
  <c r="N39" i="750"/>
  <c r="AT38" i="750"/>
  <c r="AL38" i="750"/>
  <c r="AB38" i="750"/>
  <c r="AC38" i="750" s="1"/>
  <c r="U38" i="750"/>
  <c r="V38" i="750" s="1"/>
  <c r="AF38" i="750" s="1"/>
  <c r="N38" i="750"/>
  <c r="AT37" i="750"/>
  <c r="AL37" i="750"/>
  <c r="U37" i="750"/>
  <c r="V37" i="750" s="1"/>
  <c r="N37" i="750"/>
  <c r="AT36" i="750"/>
  <c r="AL36" i="750"/>
  <c r="U36" i="750"/>
  <c r="V36" i="750" s="1"/>
  <c r="N36" i="750"/>
  <c r="AT35" i="750"/>
  <c r="AL35" i="750"/>
  <c r="U35" i="750"/>
  <c r="V35" i="750" s="1"/>
  <c r="N35" i="750"/>
  <c r="AT34" i="750"/>
  <c r="AL34" i="750"/>
  <c r="V34" i="750"/>
  <c r="U34" i="750"/>
  <c r="N34" i="750"/>
  <c r="AT33" i="750"/>
  <c r="AL33" i="750"/>
  <c r="U33" i="750"/>
  <c r="V33" i="750" s="1"/>
  <c r="N33" i="750"/>
  <c r="AT32" i="750"/>
  <c r="AL32" i="750"/>
  <c r="AB32" i="750"/>
  <c r="AC32" i="750" s="1"/>
  <c r="U32" i="750"/>
  <c r="V32" i="750" s="1"/>
  <c r="AF32" i="750" s="1"/>
  <c r="N32" i="750"/>
  <c r="AT31" i="750"/>
  <c r="AL31" i="750"/>
  <c r="U31" i="750"/>
  <c r="V31" i="750" s="1"/>
  <c r="N31" i="750"/>
  <c r="AT30" i="750"/>
  <c r="AL30" i="750"/>
  <c r="U30" i="750"/>
  <c r="V30" i="750" s="1"/>
  <c r="N30" i="750"/>
  <c r="AT29" i="750"/>
  <c r="AL29" i="750"/>
  <c r="AB29" i="750"/>
  <c r="AC29" i="750" s="1"/>
  <c r="V29" i="750"/>
  <c r="AF29" i="750" s="1"/>
  <c r="U29" i="750"/>
  <c r="N29" i="750"/>
  <c r="AT28" i="750"/>
  <c r="AL28" i="750"/>
  <c r="AB28" i="750"/>
  <c r="AC28" i="750" s="1"/>
  <c r="U28" i="750"/>
  <c r="V28" i="750" s="1"/>
  <c r="AF28" i="750" s="1"/>
  <c r="N28" i="750"/>
  <c r="AT27" i="750"/>
  <c r="AL27" i="750"/>
  <c r="U27" i="750"/>
  <c r="V27" i="750" s="1"/>
  <c r="N27" i="750"/>
  <c r="AT26" i="750"/>
  <c r="AL26" i="750"/>
  <c r="U26" i="750"/>
  <c r="V26" i="750" s="1"/>
  <c r="N26" i="750"/>
  <c r="AT25" i="750"/>
  <c r="AL25" i="750"/>
  <c r="AB25" i="750"/>
  <c r="AC25" i="750" s="1"/>
  <c r="U25" i="750"/>
  <c r="V25" i="750" s="1"/>
  <c r="N25" i="750"/>
  <c r="AT24" i="750"/>
  <c r="AL24" i="750"/>
  <c r="U24" i="750"/>
  <c r="V24" i="750" s="1"/>
  <c r="N24" i="750"/>
  <c r="AT23" i="750"/>
  <c r="AL23" i="750"/>
  <c r="U23" i="750"/>
  <c r="V23" i="750" s="1"/>
  <c r="N23" i="750"/>
  <c r="AT22" i="750"/>
  <c r="AL22" i="750"/>
  <c r="U22" i="750"/>
  <c r="V22" i="750" s="1"/>
  <c r="N22" i="750"/>
  <c r="AT21" i="750"/>
  <c r="AL21" i="750"/>
  <c r="AB21" i="750"/>
  <c r="AC21" i="750" s="1"/>
  <c r="U21" i="750"/>
  <c r="V21" i="750" s="1"/>
  <c r="N21" i="750"/>
  <c r="AT20" i="750"/>
  <c r="AL20" i="750"/>
  <c r="U20" i="750"/>
  <c r="V20" i="750" s="1"/>
  <c r="N20" i="750"/>
  <c r="AT19" i="750"/>
  <c r="AL19" i="750"/>
  <c r="V19" i="750"/>
  <c r="U19" i="750"/>
  <c r="N19" i="750"/>
  <c r="AT18" i="750"/>
  <c r="AL18" i="750"/>
  <c r="U18" i="750"/>
  <c r="V18" i="750" s="1"/>
  <c r="N18" i="750"/>
  <c r="AT17" i="750"/>
  <c r="AL17" i="750"/>
  <c r="U17" i="750"/>
  <c r="V17" i="750" s="1"/>
  <c r="N17" i="750"/>
  <c r="AT16" i="750"/>
  <c r="AL16" i="750"/>
  <c r="AB16" i="750"/>
  <c r="AC16" i="750" s="1"/>
  <c r="U16" i="750"/>
  <c r="V16" i="750" s="1"/>
  <c r="AF16" i="750" s="1"/>
  <c r="N16" i="750"/>
  <c r="AT15" i="750"/>
  <c r="AL15" i="750"/>
  <c r="U15" i="750"/>
  <c r="V15" i="750" s="1"/>
  <c r="N15" i="750"/>
  <c r="AT14" i="750"/>
  <c r="AL14" i="750"/>
  <c r="U14" i="750"/>
  <c r="V14" i="750" s="1"/>
  <c r="N14" i="750"/>
  <c r="AT13" i="750"/>
  <c r="AL13" i="750"/>
  <c r="U13" i="750"/>
  <c r="V13" i="750" s="1"/>
  <c r="N13" i="750"/>
  <c r="AT12" i="750"/>
  <c r="AL12" i="750"/>
  <c r="U12" i="750"/>
  <c r="V12" i="750" s="1"/>
  <c r="N12" i="750"/>
  <c r="AT11" i="750"/>
  <c r="AL11" i="750"/>
  <c r="U11" i="750"/>
  <c r="V11" i="750" s="1"/>
  <c r="N11" i="750"/>
  <c r="AT10" i="750"/>
  <c r="AL10" i="750"/>
  <c r="AD10" i="750"/>
  <c r="U10" i="750"/>
  <c r="V10" i="750" s="1"/>
  <c r="N10" i="750"/>
  <c r="AT9" i="750"/>
  <c r="AL9" i="750"/>
  <c r="U9" i="750"/>
  <c r="V9" i="750" s="1"/>
  <c r="N9" i="750"/>
  <c r="AT8" i="750"/>
  <c r="AL8" i="750"/>
  <c r="U8" i="750"/>
  <c r="V8" i="750" s="1"/>
  <c r="N8" i="750"/>
  <c r="AT7" i="750"/>
  <c r="AL7" i="750"/>
  <c r="AB7" i="750"/>
  <c r="AC7" i="750" s="1"/>
  <c r="U7" i="750"/>
  <c r="V7" i="750" s="1"/>
  <c r="N7" i="750"/>
  <c r="AT6" i="750"/>
  <c r="AL6" i="750"/>
  <c r="U6" i="750"/>
  <c r="V6" i="750" s="1"/>
  <c r="N6" i="750"/>
  <c r="AT5" i="750"/>
  <c r="AL5" i="750"/>
  <c r="U5" i="750"/>
  <c r="V5" i="750" s="1"/>
  <c r="N5" i="750"/>
  <c r="I2" i="750"/>
  <c r="AB132" i="750" s="1"/>
  <c r="AC132" i="750" s="1"/>
  <c r="K1" i="750"/>
  <c r="AI111" i="751" l="1"/>
  <c r="AM111" i="751" s="1"/>
  <c r="AH111" i="751"/>
  <c r="AI42" i="751"/>
  <c r="AM42" i="751" s="1"/>
  <c r="AH42" i="751"/>
  <c r="AI82" i="751"/>
  <c r="AM82" i="751" s="1"/>
  <c r="AH82" i="751"/>
  <c r="AI126" i="751"/>
  <c r="AM126" i="751" s="1"/>
  <c r="AH126" i="751"/>
  <c r="AI109" i="751"/>
  <c r="AM109" i="751" s="1"/>
  <c r="AH109" i="751"/>
  <c r="AI140" i="751"/>
  <c r="AM140" i="751" s="1"/>
  <c r="AH140" i="751"/>
  <c r="AI55" i="751"/>
  <c r="AM55" i="751" s="1"/>
  <c r="AH55" i="751"/>
  <c r="AI91" i="751"/>
  <c r="AM91" i="751" s="1"/>
  <c r="AH91" i="751"/>
  <c r="AH22" i="751"/>
  <c r="AI22" i="751"/>
  <c r="AM22" i="751" s="1"/>
  <c r="AH62" i="751"/>
  <c r="AI62" i="751"/>
  <c r="AM62" i="751" s="1"/>
  <c r="AI106" i="751"/>
  <c r="AM106" i="751" s="1"/>
  <c r="AH106" i="751"/>
  <c r="AH65" i="751"/>
  <c r="AI65" i="751"/>
  <c r="AM65" i="751" s="1"/>
  <c r="AH121" i="751"/>
  <c r="AI121" i="751"/>
  <c r="AM121" i="751" s="1"/>
  <c r="AI31" i="751"/>
  <c r="AM31" i="751" s="1"/>
  <c r="AH31" i="751"/>
  <c r="AI75" i="751"/>
  <c r="AM75" i="751" s="1"/>
  <c r="AH75" i="751"/>
  <c r="AI78" i="751"/>
  <c r="AM78" i="751" s="1"/>
  <c r="AH78" i="751"/>
  <c r="AI14" i="751"/>
  <c r="AM14" i="751" s="1"/>
  <c r="AH14" i="751"/>
  <c r="AI92" i="751"/>
  <c r="AM92" i="751" s="1"/>
  <c r="AH92" i="751"/>
  <c r="AI105" i="751"/>
  <c r="AM105" i="751" s="1"/>
  <c r="AH105" i="751"/>
  <c r="AI88" i="751"/>
  <c r="AM88" i="751" s="1"/>
  <c r="AH88" i="751"/>
  <c r="AI21" i="751"/>
  <c r="AM21" i="751" s="1"/>
  <c r="AH21" i="751"/>
  <c r="AH20" i="751"/>
  <c r="AI20" i="751"/>
  <c r="AM20" i="751" s="1"/>
  <c r="AI116" i="751"/>
  <c r="AM116" i="751" s="1"/>
  <c r="AH116" i="751"/>
  <c r="AH64" i="751"/>
  <c r="AI64" i="751"/>
  <c r="AM64" i="751" s="1"/>
  <c r="AI41" i="751"/>
  <c r="AM41" i="751" s="1"/>
  <c r="AH41" i="751"/>
  <c r="AH79" i="751"/>
  <c r="AI79" i="751"/>
  <c r="AM79" i="751" s="1"/>
  <c r="AI127" i="751"/>
  <c r="AM127" i="751" s="1"/>
  <c r="AH127" i="751"/>
  <c r="AI7" i="751"/>
  <c r="AM7" i="751" s="1"/>
  <c r="AH7" i="751"/>
  <c r="AI76" i="751"/>
  <c r="AM76" i="751" s="1"/>
  <c r="AH76" i="751"/>
  <c r="AI125" i="751"/>
  <c r="AM125" i="751" s="1"/>
  <c r="AH125" i="751"/>
  <c r="AH28" i="751"/>
  <c r="AI28" i="751"/>
  <c r="AM28" i="751" s="1"/>
  <c r="AI25" i="751"/>
  <c r="AM25" i="751" s="1"/>
  <c r="AH25" i="751"/>
  <c r="AI33" i="751"/>
  <c r="AM33" i="751" s="1"/>
  <c r="AH33" i="751"/>
  <c r="AH17" i="751"/>
  <c r="AI17" i="751"/>
  <c r="AM17" i="751" s="1"/>
  <c r="AI68" i="751"/>
  <c r="AM68" i="751" s="1"/>
  <c r="AH68" i="751"/>
  <c r="AI101" i="751"/>
  <c r="AM101" i="751" s="1"/>
  <c r="AH101" i="751"/>
  <c r="AH10" i="751"/>
  <c r="AI10" i="751"/>
  <c r="AM10" i="751" s="1"/>
  <c r="AI132" i="751"/>
  <c r="AM132" i="751" s="1"/>
  <c r="AH132" i="751"/>
  <c r="AI69" i="751"/>
  <c r="AM69" i="751" s="1"/>
  <c r="AH69" i="751"/>
  <c r="AH63" i="751"/>
  <c r="AI63" i="751"/>
  <c r="AM63" i="751" s="1"/>
  <c r="AH110" i="751"/>
  <c r="AI110" i="751"/>
  <c r="AM110" i="751" s="1"/>
  <c r="AI58" i="751"/>
  <c r="AM58" i="751" s="1"/>
  <c r="AH58" i="751"/>
  <c r="AH44" i="751"/>
  <c r="AI44" i="751"/>
  <c r="AM44" i="751" s="1"/>
  <c r="AH38" i="751"/>
  <c r="AI38" i="751"/>
  <c r="AM38" i="751" s="1"/>
  <c r="AI94" i="751"/>
  <c r="AM94" i="751" s="1"/>
  <c r="AH94" i="751"/>
  <c r="AI67" i="751"/>
  <c r="AM67" i="751" s="1"/>
  <c r="AH67" i="751"/>
  <c r="AI29" i="751"/>
  <c r="AM29" i="751" s="1"/>
  <c r="AH29" i="751"/>
  <c r="AI34" i="751"/>
  <c r="AM34" i="751" s="1"/>
  <c r="AH34" i="751"/>
  <c r="AI48" i="751"/>
  <c r="AM48" i="751" s="1"/>
  <c r="AH48" i="751"/>
  <c r="AI73" i="751"/>
  <c r="AM73" i="751" s="1"/>
  <c r="AH73" i="751"/>
  <c r="AI57" i="751"/>
  <c r="AM57" i="751" s="1"/>
  <c r="AH57" i="751"/>
  <c r="AI95" i="751"/>
  <c r="AM95" i="751" s="1"/>
  <c r="AH95" i="751"/>
  <c r="AH115" i="751"/>
  <c r="AI115" i="751"/>
  <c r="AM115" i="751" s="1"/>
  <c r="AI26" i="751"/>
  <c r="AM26" i="751" s="1"/>
  <c r="AH26" i="751"/>
  <c r="AH104" i="751"/>
  <c r="AI104" i="751"/>
  <c r="AM104" i="751" s="1"/>
  <c r="AI46" i="751"/>
  <c r="AM46" i="751" s="1"/>
  <c r="AH46" i="751"/>
  <c r="AI66" i="751"/>
  <c r="AM66" i="751" s="1"/>
  <c r="AH66" i="751"/>
  <c r="AI86" i="751"/>
  <c r="AM86" i="751" s="1"/>
  <c r="AH86" i="751"/>
  <c r="AI102" i="751"/>
  <c r="AM102" i="751" s="1"/>
  <c r="AH102" i="751"/>
  <c r="AI122" i="751"/>
  <c r="AM122" i="751" s="1"/>
  <c r="AH122" i="751"/>
  <c r="AH15" i="751"/>
  <c r="AI15" i="751"/>
  <c r="AM15" i="751" s="1"/>
  <c r="AI130" i="751"/>
  <c r="AM130" i="751" s="1"/>
  <c r="AH130" i="751"/>
  <c r="AI129" i="751"/>
  <c r="AM129" i="751" s="1"/>
  <c r="AH129" i="751"/>
  <c r="AI49" i="751"/>
  <c r="AM49" i="751" s="1"/>
  <c r="AH49" i="751"/>
  <c r="AI128" i="751"/>
  <c r="AM128" i="751" s="1"/>
  <c r="AH128" i="751"/>
  <c r="AI96" i="751"/>
  <c r="AM96" i="751" s="1"/>
  <c r="AH96" i="751"/>
  <c r="AI13" i="751"/>
  <c r="AM13" i="751" s="1"/>
  <c r="AH13" i="751"/>
  <c r="AH5" i="751"/>
  <c r="AI5" i="751"/>
  <c r="AM5" i="751" s="1"/>
  <c r="AH84" i="751"/>
  <c r="AI84" i="751"/>
  <c r="AM84" i="751" s="1"/>
  <c r="AH107" i="751"/>
  <c r="AI107" i="751"/>
  <c r="AM107" i="751" s="1"/>
  <c r="AH9" i="751"/>
  <c r="AI9" i="751"/>
  <c r="AM9" i="751" s="1"/>
  <c r="AI36" i="751"/>
  <c r="AM36" i="751" s="1"/>
  <c r="AH36" i="751"/>
  <c r="AH81" i="751"/>
  <c r="AI81" i="751"/>
  <c r="AM81" i="751" s="1"/>
  <c r="AH139" i="751"/>
  <c r="AI139" i="751"/>
  <c r="AM139" i="751" s="1"/>
  <c r="AI93" i="751"/>
  <c r="AM93" i="751" s="1"/>
  <c r="AH93" i="751"/>
  <c r="AI77" i="751"/>
  <c r="AM77" i="751" s="1"/>
  <c r="AH77" i="751"/>
  <c r="AH134" i="751"/>
  <c r="AI134" i="751"/>
  <c r="AM134" i="751" s="1"/>
  <c r="AI43" i="751"/>
  <c r="AM43" i="751" s="1"/>
  <c r="AH43" i="751"/>
  <c r="AI70" i="751"/>
  <c r="AM70" i="751" s="1"/>
  <c r="AH70" i="751"/>
  <c r="AI112" i="751"/>
  <c r="AM112" i="751" s="1"/>
  <c r="AH112" i="751"/>
  <c r="AI52" i="751"/>
  <c r="AM52" i="751" s="1"/>
  <c r="AH52" i="751"/>
  <c r="AI99" i="751"/>
  <c r="AM99" i="751" s="1"/>
  <c r="AH99" i="751"/>
  <c r="AI47" i="751"/>
  <c r="AM47" i="751" s="1"/>
  <c r="AH47" i="751"/>
  <c r="AH120" i="751"/>
  <c r="AI120" i="751"/>
  <c r="AM120" i="751" s="1"/>
  <c r="AH56" i="751"/>
  <c r="AI56" i="751"/>
  <c r="AM56" i="751" s="1"/>
  <c r="AI131" i="751"/>
  <c r="AM131" i="751" s="1"/>
  <c r="AH131" i="751"/>
  <c r="AH45" i="751"/>
  <c r="AI45" i="751"/>
  <c r="AM45" i="751" s="1"/>
  <c r="AI87" i="751"/>
  <c r="AM87" i="751" s="1"/>
  <c r="AH87" i="751"/>
  <c r="AI50" i="751"/>
  <c r="AM50" i="751" s="1"/>
  <c r="AH50" i="751"/>
  <c r="AI74" i="751"/>
  <c r="AM74" i="751" s="1"/>
  <c r="AH74" i="751"/>
  <c r="AI89" i="751"/>
  <c r="AM89" i="751" s="1"/>
  <c r="AH89" i="751"/>
  <c r="AI18" i="751"/>
  <c r="AM18" i="751" s="1"/>
  <c r="AH18" i="751"/>
  <c r="AH32" i="751"/>
  <c r="AI32" i="751"/>
  <c r="AM32" i="751" s="1"/>
  <c r="AI11" i="751"/>
  <c r="AM11" i="751" s="1"/>
  <c r="AH11" i="751"/>
  <c r="AI113" i="751"/>
  <c r="AM113" i="751" s="1"/>
  <c r="AH113" i="751"/>
  <c r="AI97" i="751"/>
  <c r="AM97" i="751" s="1"/>
  <c r="AH97" i="751"/>
  <c r="AH61" i="751"/>
  <c r="AI61" i="751"/>
  <c r="AM61" i="751" s="1"/>
  <c r="AI72" i="751"/>
  <c r="AM72" i="751" s="1"/>
  <c r="AH72" i="751"/>
  <c r="AI108" i="751"/>
  <c r="AM108" i="751" s="1"/>
  <c r="AH108" i="751"/>
  <c r="AH138" i="751"/>
  <c r="AI138" i="751"/>
  <c r="AM138" i="751" s="1"/>
  <c r="AH80" i="751"/>
  <c r="AI80" i="751"/>
  <c r="AM80" i="751" s="1"/>
  <c r="AH40" i="751"/>
  <c r="AI40" i="751"/>
  <c r="AM40" i="751" s="1"/>
  <c r="AH6" i="751"/>
  <c r="AI6" i="751"/>
  <c r="AM6" i="751" s="1"/>
  <c r="AI23" i="751"/>
  <c r="AM23" i="751" s="1"/>
  <c r="AH23" i="751"/>
  <c r="AH12" i="751"/>
  <c r="AI12" i="751"/>
  <c r="AM12" i="751" s="1"/>
  <c r="AI135" i="751"/>
  <c r="AM135" i="751" s="1"/>
  <c r="AH135" i="751"/>
  <c r="AI118" i="751"/>
  <c r="AM118" i="751" s="1"/>
  <c r="AH118" i="751"/>
  <c r="AH83" i="751"/>
  <c r="AI83" i="751"/>
  <c r="AM83" i="751" s="1"/>
  <c r="AI53" i="751"/>
  <c r="AM53" i="751" s="1"/>
  <c r="AH53" i="751"/>
  <c r="AI98" i="751"/>
  <c r="AM98" i="751" s="1"/>
  <c r="AH98" i="751"/>
  <c r="AH24" i="751"/>
  <c r="AI24" i="751"/>
  <c r="AM24" i="751" s="1"/>
  <c r="AI27" i="751"/>
  <c r="AM27" i="751" s="1"/>
  <c r="AH27" i="751"/>
  <c r="AI19" i="751"/>
  <c r="AM19" i="751" s="1"/>
  <c r="AH19" i="751"/>
  <c r="AI51" i="751"/>
  <c r="AM51" i="751" s="1"/>
  <c r="AH51" i="751"/>
  <c r="AI133" i="751"/>
  <c r="AM133" i="751" s="1"/>
  <c r="AH133" i="751"/>
  <c r="AH117" i="751"/>
  <c r="AI117" i="751"/>
  <c r="AM117" i="751" s="1"/>
  <c r="AI119" i="751"/>
  <c r="AM119" i="751" s="1"/>
  <c r="AH119" i="751"/>
  <c r="AI85" i="751"/>
  <c r="AM85" i="751" s="1"/>
  <c r="AH85" i="751"/>
  <c r="AI30" i="751"/>
  <c r="AM30" i="751" s="1"/>
  <c r="AH30" i="751"/>
  <c r="AH16" i="751"/>
  <c r="AI16" i="751"/>
  <c r="AM16" i="751" s="1"/>
  <c r="AI136" i="751"/>
  <c r="AM136" i="751" s="1"/>
  <c r="AH136" i="751"/>
  <c r="AI39" i="751"/>
  <c r="AM39" i="751" s="1"/>
  <c r="AH39" i="751"/>
  <c r="AI103" i="751"/>
  <c r="AM103" i="751" s="1"/>
  <c r="AH103" i="751"/>
  <c r="AI123" i="751"/>
  <c r="AM123" i="751" s="1"/>
  <c r="AH123" i="751"/>
  <c r="AH100" i="751"/>
  <c r="AI100" i="751"/>
  <c r="AM100" i="751" s="1"/>
  <c r="AH124" i="751"/>
  <c r="AI124" i="751"/>
  <c r="AM124" i="751" s="1"/>
  <c r="AI59" i="751"/>
  <c r="AM59" i="751" s="1"/>
  <c r="AH59" i="751"/>
  <c r="AI8" i="751"/>
  <c r="AM8" i="751" s="1"/>
  <c r="AH8" i="751"/>
  <c r="AI37" i="751"/>
  <c r="AM37" i="751" s="1"/>
  <c r="AH37" i="751"/>
  <c r="AH60" i="751"/>
  <c r="AI60" i="751"/>
  <c r="AM60" i="751" s="1"/>
  <c r="AH54" i="751"/>
  <c r="AI54" i="751"/>
  <c r="AM54" i="751" s="1"/>
  <c r="AH90" i="751"/>
  <c r="AI90" i="751"/>
  <c r="AM90" i="751" s="1"/>
  <c r="AI114" i="751"/>
  <c r="AM114" i="751" s="1"/>
  <c r="AH114" i="751"/>
  <c r="AI71" i="751"/>
  <c r="AM71" i="751" s="1"/>
  <c r="AH71" i="751"/>
  <c r="AH35" i="751"/>
  <c r="AI35" i="751"/>
  <c r="AM35" i="751" s="1"/>
  <c r="AH137" i="751"/>
  <c r="AI137" i="751"/>
  <c r="AM137" i="751" s="1"/>
  <c r="AF7" i="750"/>
  <c r="AB130" i="750"/>
  <c r="AC130" i="750" s="1"/>
  <c r="AF130" i="750" s="1"/>
  <c r="AB52" i="750"/>
  <c r="AC52" i="750" s="1"/>
  <c r="AF52" i="750" s="1"/>
  <c r="AB136" i="750"/>
  <c r="AC136" i="750" s="1"/>
  <c r="AF21" i="750"/>
  <c r="AB85" i="750"/>
  <c r="AC85" i="750" s="1"/>
  <c r="AB81" i="750"/>
  <c r="AC81" i="750" s="1"/>
  <c r="AF94" i="750"/>
  <c r="AI94" i="750" s="1"/>
  <c r="AM94" i="750" s="1"/>
  <c r="AB139" i="750"/>
  <c r="AC139" i="750" s="1"/>
  <c r="AF139" i="750" s="1"/>
  <c r="AB30" i="750"/>
  <c r="AC30" i="750" s="1"/>
  <c r="AF30" i="750" s="1"/>
  <c r="AB123" i="750"/>
  <c r="AC123" i="750" s="1"/>
  <c r="AF123" i="750" s="1"/>
  <c r="AB18" i="750"/>
  <c r="AC18" i="750" s="1"/>
  <c r="AF18" i="750" s="1"/>
  <c r="AB90" i="750"/>
  <c r="AC90" i="750" s="1"/>
  <c r="AF90" i="750" s="1"/>
  <c r="AF103" i="750"/>
  <c r="AH103" i="750" s="1"/>
  <c r="AB119" i="750"/>
  <c r="AC119" i="750" s="1"/>
  <c r="AF119" i="750" s="1"/>
  <c r="AF61" i="750"/>
  <c r="AI61" i="750" s="1"/>
  <c r="AM61" i="750" s="1"/>
  <c r="AF99" i="750"/>
  <c r="AB61" i="750"/>
  <c r="AC61" i="750" s="1"/>
  <c r="AB99" i="750"/>
  <c r="AC99" i="750" s="1"/>
  <c r="AB10" i="750"/>
  <c r="AC10" i="750" s="1"/>
  <c r="AF10" i="750" s="1"/>
  <c r="AI10" i="750" s="1"/>
  <c r="AM10" i="750" s="1"/>
  <c r="AB27" i="750"/>
  <c r="AC27" i="750" s="1"/>
  <c r="AF27" i="750" s="1"/>
  <c r="AB116" i="750"/>
  <c r="AC116" i="750" s="1"/>
  <c r="AF125" i="750"/>
  <c r="AF105" i="750"/>
  <c r="AH105" i="750" s="1"/>
  <c r="AF85" i="750"/>
  <c r="AI85" i="750" s="1"/>
  <c r="AM85" i="750" s="1"/>
  <c r="AB47" i="750"/>
  <c r="AC47" i="750" s="1"/>
  <c r="AF47" i="750" s="1"/>
  <c r="AF81" i="750"/>
  <c r="AI81" i="750" s="1"/>
  <c r="AM81" i="750" s="1"/>
  <c r="AB68" i="750"/>
  <c r="AC68" i="750" s="1"/>
  <c r="AF68" i="750" s="1"/>
  <c r="AI68" i="750" s="1"/>
  <c r="AM68" i="750" s="1"/>
  <c r="AB98" i="750"/>
  <c r="AC98" i="750" s="1"/>
  <c r="AF98" i="750" s="1"/>
  <c r="AB43" i="750"/>
  <c r="AC43" i="750" s="1"/>
  <c r="AF43" i="750" s="1"/>
  <c r="AB94" i="750"/>
  <c r="AC94" i="750" s="1"/>
  <c r="AB110" i="750"/>
  <c r="AC110" i="750" s="1"/>
  <c r="AF110" i="750" s="1"/>
  <c r="AB56" i="750"/>
  <c r="AC56" i="750" s="1"/>
  <c r="AF56" i="750" s="1"/>
  <c r="AB5" i="750"/>
  <c r="AC5" i="750" s="1"/>
  <c r="AF5" i="750" s="1"/>
  <c r="AI5" i="750" s="1"/>
  <c r="AM5" i="750" s="1"/>
  <c r="AB65" i="750"/>
  <c r="AC65" i="750" s="1"/>
  <c r="AF65" i="750" s="1"/>
  <c r="AF136" i="750"/>
  <c r="AB48" i="750"/>
  <c r="AC48" i="750" s="1"/>
  <c r="AF48" i="750" s="1"/>
  <c r="AI48" i="750" s="1"/>
  <c r="AM48" i="750" s="1"/>
  <c r="AB103" i="750"/>
  <c r="AC103" i="750" s="1"/>
  <c r="AB78" i="750"/>
  <c r="AC78" i="750" s="1"/>
  <c r="AF78" i="750" s="1"/>
  <c r="AF116" i="750"/>
  <c r="AB23" i="750"/>
  <c r="AC23" i="750" s="1"/>
  <c r="AF23" i="750" s="1"/>
  <c r="AF83" i="750"/>
  <c r="AH76" i="750"/>
  <c r="AI76" i="750"/>
  <c r="AM76" i="750" s="1"/>
  <c r="AI21" i="750"/>
  <c r="AM21" i="750" s="1"/>
  <c r="AH21" i="750"/>
  <c r="AF25" i="750"/>
  <c r="AH38" i="750"/>
  <c r="AI38" i="750"/>
  <c r="AM38" i="750" s="1"/>
  <c r="AF114" i="750"/>
  <c r="AI118" i="750"/>
  <c r="AM118" i="750" s="1"/>
  <c r="AH118" i="750"/>
  <c r="AH70" i="750"/>
  <c r="AI70" i="750"/>
  <c r="AM70" i="750" s="1"/>
  <c r="AI41" i="750"/>
  <c r="AM41" i="750" s="1"/>
  <c r="AH41" i="750"/>
  <c r="AI50" i="750"/>
  <c r="AM50" i="750" s="1"/>
  <c r="AH50" i="750"/>
  <c r="AH134" i="750"/>
  <c r="AI134" i="750"/>
  <c r="AM134" i="750" s="1"/>
  <c r="AI110" i="750"/>
  <c r="AM110" i="750" s="1"/>
  <c r="AH110" i="750"/>
  <c r="AH139" i="750"/>
  <c r="AI139" i="750"/>
  <c r="AM139" i="750" s="1"/>
  <c r="AI7" i="750"/>
  <c r="AM7" i="750" s="1"/>
  <c r="AH7" i="750"/>
  <c r="AI121" i="750"/>
  <c r="AM121" i="750" s="1"/>
  <c r="AH121" i="750"/>
  <c r="AH63" i="750"/>
  <c r="AI63" i="750"/>
  <c r="AM63" i="750" s="1"/>
  <c r="AH130" i="750"/>
  <c r="AI130" i="750"/>
  <c r="AM130" i="750" s="1"/>
  <c r="AI128" i="750"/>
  <c r="AM128" i="750" s="1"/>
  <c r="AH128" i="750"/>
  <c r="AI108" i="750"/>
  <c r="AM108" i="750" s="1"/>
  <c r="AH108" i="750"/>
  <c r="AI88" i="750"/>
  <c r="AM88" i="750" s="1"/>
  <c r="AH88" i="750"/>
  <c r="AH101" i="750"/>
  <c r="AI101" i="750"/>
  <c r="AM101" i="750" s="1"/>
  <c r="AI136" i="750"/>
  <c r="AM136" i="750" s="1"/>
  <c r="AH136" i="750"/>
  <c r="AI28" i="750"/>
  <c r="AM28" i="750" s="1"/>
  <c r="AH28" i="750"/>
  <c r="AI125" i="750"/>
  <c r="AM125" i="750" s="1"/>
  <c r="AH125" i="750"/>
  <c r="AI105" i="750"/>
  <c r="AM105" i="750" s="1"/>
  <c r="AI16" i="750"/>
  <c r="AM16" i="750" s="1"/>
  <c r="AH16" i="750"/>
  <c r="AH48" i="750"/>
  <c r="AI52" i="750"/>
  <c r="AM52" i="750" s="1"/>
  <c r="AH52" i="750"/>
  <c r="AI99" i="750"/>
  <c r="AM99" i="750" s="1"/>
  <c r="AH99" i="750"/>
  <c r="AI32" i="750"/>
  <c r="AM32" i="750" s="1"/>
  <c r="AH32" i="750"/>
  <c r="AI116" i="750"/>
  <c r="AM116" i="750" s="1"/>
  <c r="AH116" i="750"/>
  <c r="AI45" i="750"/>
  <c r="AM45" i="750" s="1"/>
  <c r="AH45" i="750"/>
  <c r="AH96" i="750"/>
  <c r="AI96" i="750"/>
  <c r="AM96" i="750" s="1"/>
  <c r="AF132" i="750"/>
  <c r="AF67" i="750"/>
  <c r="AF111" i="750"/>
  <c r="AH138" i="750"/>
  <c r="AI138" i="750"/>
  <c r="AM138" i="750" s="1"/>
  <c r="AI58" i="750"/>
  <c r="AM58" i="750" s="1"/>
  <c r="AH58" i="750"/>
  <c r="AB14" i="750"/>
  <c r="AC14" i="750" s="1"/>
  <c r="AF14" i="750" s="1"/>
  <c r="AB74" i="750"/>
  <c r="AC74" i="750" s="1"/>
  <c r="AF74" i="750" s="1"/>
  <c r="AB79" i="750"/>
  <c r="AC79" i="750" s="1"/>
  <c r="AF79" i="750" s="1"/>
  <c r="AF35" i="750"/>
  <c r="AB9" i="750"/>
  <c r="AC9" i="750" s="1"/>
  <c r="AF9" i="750" s="1"/>
  <c r="AB36" i="750"/>
  <c r="AC36" i="750" s="1"/>
  <c r="AF36" i="750" s="1"/>
  <c r="AB112" i="750"/>
  <c r="AC112" i="750" s="1"/>
  <c r="AF112" i="750" s="1"/>
  <c r="AF53" i="750"/>
  <c r="AB137" i="750"/>
  <c r="AC137" i="750" s="1"/>
  <c r="AF137" i="750" s="1"/>
  <c r="AB117" i="750"/>
  <c r="AC117" i="750" s="1"/>
  <c r="AF117" i="750" s="1"/>
  <c r="AB97" i="750"/>
  <c r="AC97" i="750" s="1"/>
  <c r="AF97" i="750" s="1"/>
  <c r="AB77" i="750"/>
  <c r="AC77" i="750" s="1"/>
  <c r="AF77" i="750" s="1"/>
  <c r="AB57" i="750"/>
  <c r="AC57" i="750" s="1"/>
  <c r="AF57" i="750" s="1"/>
  <c r="AB37" i="750"/>
  <c r="AC37" i="750" s="1"/>
  <c r="AF37" i="750" s="1"/>
  <c r="AB17" i="750"/>
  <c r="AC17" i="750" s="1"/>
  <c r="AF17" i="750" s="1"/>
  <c r="AB8" i="750"/>
  <c r="AC8" i="750" s="1"/>
  <c r="AF8" i="750" s="1"/>
  <c r="AB122" i="750"/>
  <c r="AC122" i="750" s="1"/>
  <c r="AF122" i="750" s="1"/>
  <c r="AB22" i="750"/>
  <c r="AC22" i="750" s="1"/>
  <c r="AF22" i="750" s="1"/>
  <c r="AB111" i="750"/>
  <c r="AC111" i="750" s="1"/>
  <c r="AB91" i="750"/>
  <c r="AC91" i="750" s="1"/>
  <c r="AF91" i="750" s="1"/>
  <c r="AB51" i="750"/>
  <c r="AC51" i="750" s="1"/>
  <c r="AF51" i="750" s="1"/>
  <c r="AB11" i="750"/>
  <c r="AC11" i="750" s="1"/>
  <c r="AF11" i="750" s="1"/>
  <c r="AB140" i="750"/>
  <c r="AC140" i="750" s="1"/>
  <c r="AF140" i="750" s="1"/>
  <c r="AB40" i="750"/>
  <c r="AC40" i="750" s="1"/>
  <c r="AF40" i="750" s="1"/>
  <c r="AB126" i="750"/>
  <c r="AC126" i="750" s="1"/>
  <c r="AF126" i="750" s="1"/>
  <c r="AB106" i="750"/>
  <c r="AC106" i="750" s="1"/>
  <c r="AF106" i="750" s="1"/>
  <c r="AB86" i="750"/>
  <c r="AC86" i="750" s="1"/>
  <c r="AF86" i="750" s="1"/>
  <c r="AB66" i="750"/>
  <c r="AC66" i="750" s="1"/>
  <c r="AF66" i="750" s="1"/>
  <c r="AB46" i="750"/>
  <c r="AC46" i="750" s="1"/>
  <c r="AF46" i="750" s="1"/>
  <c r="AB26" i="750"/>
  <c r="AC26" i="750" s="1"/>
  <c r="AF26" i="750" s="1"/>
  <c r="AB62" i="750"/>
  <c r="AC62" i="750" s="1"/>
  <c r="AB131" i="750"/>
  <c r="AC131" i="750" s="1"/>
  <c r="AF131" i="750" s="1"/>
  <c r="AB71" i="750"/>
  <c r="AC71" i="750" s="1"/>
  <c r="AF71" i="750" s="1"/>
  <c r="AB100" i="750"/>
  <c r="AC100" i="750" s="1"/>
  <c r="AF100" i="750" s="1"/>
  <c r="AB89" i="750"/>
  <c r="AC89" i="750" s="1"/>
  <c r="AF89" i="750" s="1"/>
  <c r="AB69" i="750"/>
  <c r="AC69" i="750" s="1"/>
  <c r="AF69" i="750" s="1"/>
  <c r="AB135" i="750"/>
  <c r="AC135" i="750" s="1"/>
  <c r="AF135" i="750" s="1"/>
  <c r="AB115" i="750"/>
  <c r="AC115" i="750" s="1"/>
  <c r="AF115" i="750" s="1"/>
  <c r="AB95" i="750"/>
  <c r="AC95" i="750" s="1"/>
  <c r="AB75" i="750"/>
  <c r="AC75" i="750" s="1"/>
  <c r="AF75" i="750" s="1"/>
  <c r="AB55" i="750"/>
  <c r="AC55" i="750" s="1"/>
  <c r="AF55" i="750" s="1"/>
  <c r="AB35" i="750"/>
  <c r="AC35" i="750" s="1"/>
  <c r="AB15" i="750"/>
  <c r="AC15" i="750" s="1"/>
  <c r="AF15" i="750" s="1"/>
  <c r="AB6" i="750"/>
  <c r="AC6" i="750" s="1"/>
  <c r="AF6" i="750" s="1"/>
  <c r="AB102" i="750"/>
  <c r="AC102" i="750" s="1"/>
  <c r="AF102" i="750" s="1"/>
  <c r="AB42" i="750"/>
  <c r="AC42" i="750" s="1"/>
  <c r="AF42" i="750" s="1"/>
  <c r="AB31" i="750"/>
  <c r="AC31" i="750" s="1"/>
  <c r="AF31" i="750" s="1"/>
  <c r="AB80" i="750"/>
  <c r="AC80" i="750" s="1"/>
  <c r="AF80" i="750" s="1"/>
  <c r="AB49" i="750"/>
  <c r="AC49" i="750" s="1"/>
  <c r="AF49" i="750" s="1"/>
  <c r="AB124" i="750"/>
  <c r="AC124" i="750" s="1"/>
  <c r="AF124" i="750" s="1"/>
  <c r="AB104" i="750"/>
  <c r="AC104" i="750" s="1"/>
  <c r="AF104" i="750" s="1"/>
  <c r="AB84" i="750"/>
  <c r="AC84" i="750" s="1"/>
  <c r="AB64" i="750"/>
  <c r="AC64" i="750" s="1"/>
  <c r="AF64" i="750" s="1"/>
  <c r="AB44" i="750"/>
  <c r="AC44" i="750" s="1"/>
  <c r="AF44" i="750" s="1"/>
  <c r="AB24" i="750"/>
  <c r="AC24" i="750" s="1"/>
  <c r="AB120" i="750"/>
  <c r="AC120" i="750" s="1"/>
  <c r="AF120" i="750" s="1"/>
  <c r="AB60" i="750"/>
  <c r="AC60" i="750" s="1"/>
  <c r="AF60" i="750" s="1"/>
  <c r="AB20" i="750"/>
  <c r="AC20" i="750" s="1"/>
  <c r="AF20" i="750" s="1"/>
  <c r="AB129" i="750"/>
  <c r="AC129" i="750" s="1"/>
  <c r="AF129" i="750" s="1"/>
  <c r="AB133" i="750"/>
  <c r="AC133" i="750" s="1"/>
  <c r="AF133" i="750" s="1"/>
  <c r="AB113" i="750"/>
  <c r="AC113" i="750" s="1"/>
  <c r="AF113" i="750" s="1"/>
  <c r="AB93" i="750"/>
  <c r="AC93" i="750" s="1"/>
  <c r="AF93" i="750" s="1"/>
  <c r="AB73" i="750"/>
  <c r="AC73" i="750" s="1"/>
  <c r="AF73" i="750" s="1"/>
  <c r="AB53" i="750"/>
  <c r="AC53" i="750" s="1"/>
  <c r="AB33" i="750"/>
  <c r="AC33" i="750" s="1"/>
  <c r="AF33" i="750" s="1"/>
  <c r="AB13" i="750"/>
  <c r="AC13" i="750" s="1"/>
  <c r="AF13" i="750" s="1"/>
  <c r="AB82" i="750"/>
  <c r="AC82" i="750" s="1"/>
  <c r="AF82" i="750" s="1"/>
  <c r="AB109" i="750"/>
  <c r="AC109" i="750" s="1"/>
  <c r="AF109" i="750" s="1"/>
  <c r="AB19" i="750"/>
  <c r="AC19" i="750" s="1"/>
  <c r="AF19" i="750" s="1"/>
  <c r="AB54" i="750"/>
  <c r="AC54" i="750" s="1"/>
  <c r="AF54" i="750" s="1"/>
  <c r="AB59" i="750"/>
  <c r="AC59" i="750" s="1"/>
  <c r="AF59" i="750" s="1"/>
  <c r="AB92" i="750"/>
  <c r="AC92" i="750" s="1"/>
  <c r="AF92" i="750" s="1"/>
  <c r="AF107" i="750"/>
  <c r="AF127" i="750"/>
  <c r="AH29" i="750"/>
  <c r="AI29" i="750"/>
  <c r="AM29" i="750" s="1"/>
  <c r="AF62" i="750"/>
  <c r="AF95" i="750"/>
  <c r="AF84" i="750"/>
  <c r="AF24" i="750"/>
  <c r="AB107" i="750"/>
  <c r="AC107" i="750" s="1"/>
  <c r="AB127" i="750"/>
  <c r="AC127" i="750" s="1"/>
  <c r="AB12" i="750"/>
  <c r="AC12" i="750" s="1"/>
  <c r="AF12" i="750" s="1"/>
  <c r="AB34" i="750"/>
  <c r="AC34" i="750" s="1"/>
  <c r="AF34" i="750" s="1"/>
  <c r="AB39" i="750"/>
  <c r="AC39" i="750" s="1"/>
  <c r="AF39" i="750" s="1"/>
  <c r="AB72" i="750"/>
  <c r="AC72" i="750" s="1"/>
  <c r="AF72" i="750" s="1"/>
  <c r="AB87" i="750"/>
  <c r="AC87" i="750" s="1"/>
  <c r="AF87" i="750" s="1"/>
  <c r="AH5" i="750" l="1"/>
  <c r="AH78" i="750"/>
  <c r="AI78" i="750"/>
  <c r="AM78" i="750" s="1"/>
  <c r="AH65" i="750"/>
  <c r="AI65" i="750"/>
  <c r="AM65" i="750" s="1"/>
  <c r="AI18" i="750"/>
  <c r="AM18" i="750" s="1"/>
  <c r="AH18" i="750"/>
  <c r="AI43" i="750"/>
  <c r="AM43" i="750" s="1"/>
  <c r="AH43" i="750"/>
  <c r="AH30" i="750"/>
  <c r="AI30" i="750"/>
  <c r="AM30" i="750" s="1"/>
  <c r="AI119" i="750"/>
  <c r="AM119" i="750" s="1"/>
  <c r="AH119" i="750"/>
  <c r="AH56" i="750"/>
  <c r="AI56" i="750"/>
  <c r="AM56" i="750" s="1"/>
  <c r="AI90" i="750"/>
  <c r="AM90" i="750" s="1"/>
  <c r="AH90" i="750"/>
  <c r="AI123" i="750"/>
  <c r="AM123" i="750" s="1"/>
  <c r="AH123" i="750"/>
  <c r="AH98" i="750"/>
  <c r="AI98" i="750"/>
  <c r="AM98" i="750" s="1"/>
  <c r="AH47" i="750"/>
  <c r="AI47" i="750"/>
  <c r="AM47" i="750" s="1"/>
  <c r="AI23" i="750"/>
  <c r="AM23" i="750" s="1"/>
  <c r="AH23" i="750"/>
  <c r="AI27" i="750"/>
  <c r="AM27" i="750" s="1"/>
  <c r="AH27" i="750"/>
  <c r="AH61" i="750"/>
  <c r="AI103" i="750"/>
  <c r="AM103" i="750" s="1"/>
  <c r="AH10" i="750"/>
  <c r="AH94" i="750"/>
  <c r="AH68" i="750"/>
  <c r="AH81" i="750"/>
  <c r="AH85" i="750"/>
  <c r="AI92" i="750"/>
  <c r="AM92" i="750" s="1"/>
  <c r="AH92" i="750"/>
  <c r="AI66" i="750"/>
  <c r="AM66" i="750" s="1"/>
  <c r="AH66" i="750"/>
  <c r="AI102" i="750"/>
  <c r="AM102" i="750" s="1"/>
  <c r="AH102" i="750"/>
  <c r="AH6" i="750"/>
  <c r="AI6" i="750"/>
  <c r="AM6" i="750" s="1"/>
  <c r="AI40" i="750"/>
  <c r="AM40" i="750" s="1"/>
  <c r="AH40" i="750"/>
  <c r="AI73" i="750"/>
  <c r="AM73" i="750" s="1"/>
  <c r="AH73" i="750"/>
  <c r="AH15" i="750"/>
  <c r="AI15" i="750"/>
  <c r="AM15" i="750" s="1"/>
  <c r="AI140" i="750"/>
  <c r="AM140" i="750" s="1"/>
  <c r="AH140" i="750"/>
  <c r="AH36" i="750"/>
  <c r="AI36" i="750"/>
  <c r="AM36" i="750" s="1"/>
  <c r="AI42" i="750"/>
  <c r="AM42" i="750" s="1"/>
  <c r="AH42" i="750"/>
  <c r="AI9" i="750"/>
  <c r="AM9" i="750" s="1"/>
  <c r="AH9" i="750"/>
  <c r="AI51" i="750"/>
  <c r="AM51" i="750" s="1"/>
  <c r="AH51" i="750"/>
  <c r="AH75" i="750"/>
  <c r="AI75" i="750"/>
  <c r="AM75" i="750" s="1"/>
  <c r="AI14" i="750"/>
  <c r="AM14" i="750" s="1"/>
  <c r="AH14" i="750"/>
  <c r="AI19" i="750"/>
  <c r="AM19" i="750" s="1"/>
  <c r="AH19" i="750"/>
  <c r="AI31" i="750"/>
  <c r="AM31" i="750" s="1"/>
  <c r="AH31" i="750"/>
  <c r="AI60" i="750"/>
  <c r="AM60" i="750" s="1"/>
  <c r="AH60" i="750"/>
  <c r="AI122" i="750"/>
  <c r="AM122" i="750" s="1"/>
  <c r="AH122" i="750"/>
  <c r="AI26" i="750"/>
  <c r="AM26" i="750" s="1"/>
  <c r="AH26" i="750"/>
  <c r="AH49" i="750"/>
  <c r="AI49" i="750"/>
  <c r="AM49" i="750" s="1"/>
  <c r="AI74" i="750"/>
  <c r="AM74" i="750" s="1"/>
  <c r="AH74" i="750"/>
  <c r="AI120" i="750"/>
  <c r="AM120" i="750" s="1"/>
  <c r="AH120" i="750"/>
  <c r="AI82" i="750"/>
  <c r="AM82" i="750" s="1"/>
  <c r="AH82" i="750"/>
  <c r="AI33" i="750"/>
  <c r="AM33" i="750" s="1"/>
  <c r="AH33" i="750"/>
  <c r="AI133" i="750"/>
  <c r="AM133" i="750" s="1"/>
  <c r="AH133" i="750"/>
  <c r="AI89" i="750"/>
  <c r="AM89" i="750" s="1"/>
  <c r="AH89" i="750"/>
  <c r="AI13" i="750"/>
  <c r="AM13" i="750" s="1"/>
  <c r="AH13" i="750"/>
  <c r="AI93" i="750"/>
  <c r="AM93" i="750" s="1"/>
  <c r="AH93" i="750"/>
  <c r="AH129" i="750"/>
  <c r="AI129" i="750"/>
  <c r="AM129" i="750" s="1"/>
  <c r="AI80" i="750"/>
  <c r="AM80" i="750" s="1"/>
  <c r="AH80" i="750"/>
  <c r="AH112" i="750"/>
  <c r="AI112" i="750"/>
  <c r="AM112" i="750" s="1"/>
  <c r="AI91" i="750"/>
  <c r="AM91" i="750" s="1"/>
  <c r="AH91" i="750"/>
  <c r="AI137" i="750"/>
  <c r="AM137" i="750" s="1"/>
  <c r="AH137" i="750"/>
  <c r="AH117" i="750"/>
  <c r="AI117" i="750"/>
  <c r="AM117" i="750" s="1"/>
  <c r="AH37" i="750"/>
  <c r="AI37" i="750"/>
  <c r="AM37" i="750" s="1"/>
  <c r="AI126" i="750"/>
  <c r="AM126" i="750" s="1"/>
  <c r="AH126" i="750"/>
  <c r="AI95" i="750"/>
  <c r="AM95" i="750" s="1"/>
  <c r="AH95" i="750"/>
  <c r="AI79" i="750"/>
  <c r="AM79" i="750" s="1"/>
  <c r="AH79" i="750"/>
  <c r="AI62" i="750"/>
  <c r="AM62" i="750" s="1"/>
  <c r="AH62" i="750"/>
  <c r="AI131" i="750"/>
  <c r="AM131" i="750" s="1"/>
  <c r="AH131" i="750"/>
  <c r="AI100" i="750"/>
  <c r="AM100" i="750" s="1"/>
  <c r="AH100" i="750"/>
  <c r="AI55" i="750"/>
  <c r="AM55" i="750" s="1"/>
  <c r="AH55" i="750"/>
  <c r="AI34" i="750"/>
  <c r="AM34" i="750" s="1"/>
  <c r="AH34" i="750"/>
  <c r="AH67" i="750"/>
  <c r="AI67" i="750"/>
  <c r="AM67" i="750" s="1"/>
  <c r="AI54" i="750"/>
  <c r="AM54" i="750" s="1"/>
  <c r="AH54" i="750"/>
  <c r="AI11" i="750"/>
  <c r="AM11" i="750" s="1"/>
  <c r="AH11" i="750"/>
  <c r="AH64" i="750"/>
  <c r="AI64" i="750"/>
  <c r="AM64" i="750" s="1"/>
  <c r="AI72" i="750"/>
  <c r="AM72" i="750" s="1"/>
  <c r="AH72" i="750"/>
  <c r="AI12" i="750"/>
  <c r="AM12" i="750" s="1"/>
  <c r="AH12" i="750"/>
  <c r="AI127" i="750"/>
  <c r="AM127" i="750" s="1"/>
  <c r="AH127" i="750"/>
  <c r="AH8" i="750"/>
  <c r="AI8" i="750"/>
  <c r="AM8" i="750" s="1"/>
  <c r="AI86" i="750"/>
  <c r="AM86" i="750" s="1"/>
  <c r="AH86" i="750"/>
  <c r="AI115" i="750"/>
  <c r="AM115" i="750" s="1"/>
  <c r="AH115" i="750"/>
  <c r="AH104" i="750"/>
  <c r="AI104" i="750"/>
  <c r="AM104" i="750" s="1"/>
  <c r="AH109" i="750"/>
  <c r="AI109" i="750"/>
  <c r="AM109" i="750" s="1"/>
  <c r="AH124" i="750"/>
  <c r="AI124" i="750"/>
  <c r="AM124" i="750" s="1"/>
  <c r="AI113" i="750"/>
  <c r="AM113" i="750" s="1"/>
  <c r="AH113" i="750"/>
  <c r="AH135" i="750"/>
  <c r="AI135" i="750"/>
  <c r="AM135" i="750" s="1"/>
  <c r="AI25" i="750"/>
  <c r="AM25" i="750" s="1"/>
  <c r="AH25" i="750"/>
  <c r="AH132" i="750"/>
  <c r="AI132" i="750"/>
  <c r="AM132" i="750" s="1"/>
  <c r="AI87" i="750"/>
  <c r="AM87" i="750" s="1"/>
  <c r="AH87" i="750"/>
  <c r="AI53" i="750"/>
  <c r="AM53" i="750" s="1"/>
  <c r="AH53" i="750"/>
  <c r="AH24" i="750"/>
  <c r="AI24" i="750"/>
  <c r="AM24" i="750" s="1"/>
  <c r="AI111" i="750"/>
  <c r="AM111" i="750" s="1"/>
  <c r="AH111" i="750"/>
  <c r="AI17" i="750"/>
  <c r="AM17" i="750" s="1"/>
  <c r="AH17" i="750"/>
  <c r="AH57" i="750"/>
  <c r="AI57" i="750"/>
  <c r="AM57" i="750" s="1"/>
  <c r="AI83" i="750"/>
  <c r="AM83" i="750" s="1"/>
  <c r="AH83" i="750"/>
  <c r="AI46" i="750"/>
  <c r="AM46" i="750" s="1"/>
  <c r="AH46" i="750"/>
  <c r="AH69" i="750"/>
  <c r="AI69" i="750"/>
  <c r="AM69" i="750" s="1"/>
  <c r="AI71" i="750"/>
  <c r="AM71" i="750" s="1"/>
  <c r="AH71" i="750"/>
  <c r="AH106" i="750"/>
  <c r="AI106" i="750"/>
  <c r="AM106" i="750" s="1"/>
  <c r="AH84" i="750"/>
  <c r="AI84" i="750"/>
  <c r="AM84" i="750" s="1"/>
  <c r="AI114" i="750"/>
  <c r="AM114" i="750" s="1"/>
  <c r="AH114" i="750"/>
  <c r="AI107" i="750"/>
  <c r="AM107" i="750" s="1"/>
  <c r="AH107" i="750"/>
  <c r="AH77" i="750"/>
  <c r="AI77" i="750"/>
  <c r="AM77" i="750" s="1"/>
  <c r="AH44" i="750"/>
  <c r="AI44" i="750"/>
  <c r="AM44" i="750" s="1"/>
  <c r="AI20" i="750"/>
  <c r="AM20" i="750" s="1"/>
  <c r="AH20" i="750"/>
  <c r="AI59" i="750"/>
  <c r="AM59" i="750" s="1"/>
  <c r="AH59" i="750"/>
  <c r="AI35" i="750"/>
  <c r="AM35" i="750" s="1"/>
  <c r="AH35" i="750"/>
  <c r="AH39" i="750"/>
  <c r="AI39" i="750"/>
  <c r="AM39" i="750" s="1"/>
  <c r="AI22" i="750"/>
  <c r="AM22" i="750" s="1"/>
  <c r="AH22" i="750"/>
  <c r="AH97" i="750"/>
  <c r="AI97" i="750"/>
  <c r="AM97" i="750" s="1"/>
  <c r="N12" i="748" l="1"/>
  <c r="U12" i="748"/>
  <c r="V12" i="748" s="1"/>
  <c r="AB12" i="748"/>
  <c r="AC12" i="748" s="1"/>
  <c r="AL12" i="748"/>
  <c r="AT12" i="748"/>
  <c r="AF12" i="748" l="1"/>
  <c r="AH12" i="748" l="1"/>
  <c r="AI12" i="748"/>
  <c r="AM12" i="748" s="1"/>
  <c r="N17" i="748" l="1"/>
  <c r="AD9" i="748"/>
  <c r="AT140" i="748" l="1"/>
  <c r="AL140" i="748"/>
  <c r="U140" i="748"/>
  <c r="V140" i="748" s="1"/>
  <c r="N140" i="748"/>
  <c r="AT139" i="748"/>
  <c r="AL139" i="748"/>
  <c r="U139" i="748"/>
  <c r="V139" i="748" s="1"/>
  <c r="N139" i="748"/>
  <c r="AT138" i="748"/>
  <c r="AL138" i="748"/>
  <c r="U138" i="748"/>
  <c r="V138" i="748" s="1"/>
  <c r="N138" i="748"/>
  <c r="AT137" i="748"/>
  <c r="AL137" i="748"/>
  <c r="U137" i="748"/>
  <c r="V137" i="748" s="1"/>
  <c r="N137" i="748"/>
  <c r="AT136" i="748"/>
  <c r="AL136" i="748"/>
  <c r="U136" i="748"/>
  <c r="V136" i="748" s="1"/>
  <c r="N136" i="748"/>
  <c r="AT135" i="748"/>
  <c r="AL135" i="748"/>
  <c r="U135" i="748"/>
  <c r="V135" i="748" s="1"/>
  <c r="N135" i="748"/>
  <c r="AT134" i="748"/>
  <c r="AL134" i="748"/>
  <c r="U134" i="748"/>
  <c r="V134" i="748" s="1"/>
  <c r="N134" i="748"/>
  <c r="AT133" i="748"/>
  <c r="AL133" i="748"/>
  <c r="U133" i="748"/>
  <c r="V133" i="748" s="1"/>
  <c r="N133" i="748"/>
  <c r="AT132" i="748"/>
  <c r="AL132" i="748"/>
  <c r="U132" i="748"/>
  <c r="V132" i="748" s="1"/>
  <c r="N132" i="748"/>
  <c r="AT131" i="748"/>
  <c r="AL131" i="748"/>
  <c r="U131" i="748"/>
  <c r="V131" i="748" s="1"/>
  <c r="N131" i="748"/>
  <c r="AT130" i="748"/>
  <c r="AL130" i="748"/>
  <c r="U130" i="748"/>
  <c r="V130" i="748" s="1"/>
  <c r="N130" i="748"/>
  <c r="AT129" i="748"/>
  <c r="AL129" i="748"/>
  <c r="U129" i="748"/>
  <c r="V129" i="748" s="1"/>
  <c r="N129" i="748"/>
  <c r="AT128" i="748"/>
  <c r="AL128" i="748"/>
  <c r="U128" i="748"/>
  <c r="V128" i="748" s="1"/>
  <c r="N128" i="748"/>
  <c r="AT127" i="748"/>
  <c r="AL127" i="748"/>
  <c r="U127" i="748"/>
  <c r="V127" i="748" s="1"/>
  <c r="N127" i="748"/>
  <c r="AT126" i="748"/>
  <c r="AL126" i="748"/>
  <c r="U126" i="748"/>
  <c r="V126" i="748" s="1"/>
  <c r="N126" i="748"/>
  <c r="AT125" i="748"/>
  <c r="AL125" i="748"/>
  <c r="U125" i="748"/>
  <c r="V125" i="748" s="1"/>
  <c r="N125" i="748"/>
  <c r="AT124" i="748"/>
  <c r="AL124" i="748"/>
  <c r="U124" i="748"/>
  <c r="V124" i="748" s="1"/>
  <c r="N124" i="748"/>
  <c r="AT123" i="748"/>
  <c r="AL123" i="748"/>
  <c r="U123" i="748"/>
  <c r="V123" i="748" s="1"/>
  <c r="N123" i="748"/>
  <c r="AT122" i="748"/>
  <c r="AL122" i="748"/>
  <c r="U122" i="748"/>
  <c r="V122" i="748" s="1"/>
  <c r="N122" i="748"/>
  <c r="AT121" i="748"/>
  <c r="AL121" i="748"/>
  <c r="U121" i="748"/>
  <c r="V121" i="748" s="1"/>
  <c r="N121" i="748"/>
  <c r="AT120" i="748"/>
  <c r="AL120" i="748"/>
  <c r="U120" i="748"/>
  <c r="V120" i="748" s="1"/>
  <c r="N120" i="748"/>
  <c r="AT119" i="748"/>
  <c r="AL119" i="748"/>
  <c r="U119" i="748"/>
  <c r="V119" i="748" s="1"/>
  <c r="N119" i="748"/>
  <c r="AT118" i="748"/>
  <c r="AL118" i="748"/>
  <c r="U118" i="748"/>
  <c r="V118" i="748" s="1"/>
  <c r="N118" i="748"/>
  <c r="AT117" i="748"/>
  <c r="AL117" i="748"/>
  <c r="U117" i="748"/>
  <c r="V117" i="748" s="1"/>
  <c r="N117" i="748"/>
  <c r="AT116" i="748"/>
  <c r="AL116" i="748"/>
  <c r="U116" i="748"/>
  <c r="V116" i="748" s="1"/>
  <c r="N116" i="748"/>
  <c r="AT115" i="748"/>
  <c r="AL115" i="748"/>
  <c r="U115" i="748"/>
  <c r="V115" i="748" s="1"/>
  <c r="N115" i="748"/>
  <c r="AT114" i="748"/>
  <c r="AL114" i="748"/>
  <c r="U114" i="748"/>
  <c r="V114" i="748" s="1"/>
  <c r="N114" i="748"/>
  <c r="AT113" i="748"/>
  <c r="AL113" i="748"/>
  <c r="U113" i="748"/>
  <c r="V113" i="748" s="1"/>
  <c r="N113" i="748"/>
  <c r="AT112" i="748"/>
  <c r="AL112" i="748"/>
  <c r="U112" i="748"/>
  <c r="V112" i="748" s="1"/>
  <c r="N112" i="748"/>
  <c r="AT111" i="748"/>
  <c r="AL111" i="748"/>
  <c r="U111" i="748"/>
  <c r="V111" i="748" s="1"/>
  <c r="N111" i="748"/>
  <c r="AT110" i="748"/>
  <c r="AL110" i="748"/>
  <c r="U110" i="748"/>
  <c r="V110" i="748" s="1"/>
  <c r="N110" i="748"/>
  <c r="AT109" i="748"/>
  <c r="AL109" i="748"/>
  <c r="U109" i="748"/>
  <c r="V109" i="748" s="1"/>
  <c r="N109" i="748"/>
  <c r="AT108" i="748"/>
  <c r="AL108" i="748"/>
  <c r="U108" i="748"/>
  <c r="V108" i="748" s="1"/>
  <c r="N108" i="748"/>
  <c r="AT107" i="748"/>
  <c r="AL107" i="748"/>
  <c r="U107" i="748"/>
  <c r="V107" i="748" s="1"/>
  <c r="N107" i="748"/>
  <c r="AT106" i="748"/>
  <c r="AL106" i="748"/>
  <c r="U106" i="748"/>
  <c r="V106" i="748" s="1"/>
  <c r="N106" i="748"/>
  <c r="AT105" i="748"/>
  <c r="AL105" i="748"/>
  <c r="U105" i="748"/>
  <c r="V105" i="748" s="1"/>
  <c r="N105" i="748"/>
  <c r="AT104" i="748"/>
  <c r="AL104" i="748"/>
  <c r="U104" i="748"/>
  <c r="V104" i="748" s="1"/>
  <c r="N104" i="748"/>
  <c r="AT103" i="748"/>
  <c r="AL103" i="748"/>
  <c r="U103" i="748"/>
  <c r="V103" i="748" s="1"/>
  <c r="N103" i="748"/>
  <c r="AT102" i="748"/>
  <c r="AL102" i="748"/>
  <c r="U102" i="748"/>
  <c r="V102" i="748" s="1"/>
  <c r="N102" i="748"/>
  <c r="AT101" i="748"/>
  <c r="AL101" i="748"/>
  <c r="U101" i="748"/>
  <c r="V101" i="748" s="1"/>
  <c r="N101" i="748"/>
  <c r="AT100" i="748"/>
  <c r="AL100" i="748"/>
  <c r="U100" i="748"/>
  <c r="V100" i="748" s="1"/>
  <c r="N100" i="748"/>
  <c r="AT99" i="748"/>
  <c r="AL99" i="748"/>
  <c r="U99" i="748"/>
  <c r="V99" i="748" s="1"/>
  <c r="N99" i="748"/>
  <c r="AT98" i="748"/>
  <c r="AL98" i="748"/>
  <c r="U98" i="748"/>
  <c r="V98" i="748" s="1"/>
  <c r="N98" i="748"/>
  <c r="AT97" i="748"/>
  <c r="AL97" i="748"/>
  <c r="U97" i="748"/>
  <c r="V97" i="748" s="1"/>
  <c r="N97" i="748"/>
  <c r="AT96" i="748"/>
  <c r="AL96" i="748"/>
  <c r="U96" i="748"/>
  <c r="V96" i="748" s="1"/>
  <c r="N96" i="748"/>
  <c r="AT95" i="748"/>
  <c r="AL95" i="748"/>
  <c r="U95" i="748"/>
  <c r="V95" i="748" s="1"/>
  <c r="N95" i="748"/>
  <c r="AT94" i="748"/>
  <c r="AL94" i="748"/>
  <c r="U94" i="748"/>
  <c r="V94" i="748" s="1"/>
  <c r="N94" i="748"/>
  <c r="AT93" i="748"/>
  <c r="AL93" i="748"/>
  <c r="U93" i="748"/>
  <c r="V93" i="748" s="1"/>
  <c r="N93" i="748"/>
  <c r="AT92" i="748"/>
  <c r="AL92" i="748"/>
  <c r="U92" i="748"/>
  <c r="V92" i="748" s="1"/>
  <c r="N92" i="748"/>
  <c r="AT91" i="748"/>
  <c r="AL91" i="748"/>
  <c r="U91" i="748"/>
  <c r="V91" i="748" s="1"/>
  <c r="N91" i="748"/>
  <c r="AT90" i="748"/>
  <c r="AL90" i="748"/>
  <c r="U90" i="748"/>
  <c r="V90" i="748" s="1"/>
  <c r="N90" i="748"/>
  <c r="AT89" i="748"/>
  <c r="AL89" i="748"/>
  <c r="U89" i="748"/>
  <c r="V89" i="748" s="1"/>
  <c r="N89" i="748"/>
  <c r="AT88" i="748"/>
  <c r="AL88" i="748"/>
  <c r="U88" i="748"/>
  <c r="V88" i="748" s="1"/>
  <c r="N88" i="748"/>
  <c r="AT87" i="748"/>
  <c r="AL87" i="748"/>
  <c r="U87" i="748"/>
  <c r="V87" i="748" s="1"/>
  <c r="N87" i="748"/>
  <c r="AT86" i="748"/>
  <c r="AL86" i="748"/>
  <c r="U86" i="748"/>
  <c r="V86" i="748" s="1"/>
  <c r="N86" i="748"/>
  <c r="AT85" i="748"/>
  <c r="AL85" i="748"/>
  <c r="U85" i="748"/>
  <c r="V85" i="748" s="1"/>
  <c r="N85" i="748"/>
  <c r="AT84" i="748"/>
  <c r="AL84" i="748"/>
  <c r="U84" i="748"/>
  <c r="V84" i="748" s="1"/>
  <c r="N84" i="748"/>
  <c r="AT83" i="748"/>
  <c r="AL83" i="748"/>
  <c r="U83" i="748"/>
  <c r="V83" i="748" s="1"/>
  <c r="N83" i="748"/>
  <c r="AT82" i="748"/>
  <c r="AL82" i="748"/>
  <c r="U82" i="748"/>
  <c r="V82" i="748" s="1"/>
  <c r="N82" i="748"/>
  <c r="AT81" i="748"/>
  <c r="AL81" i="748"/>
  <c r="U81" i="748"/>
  <c r="V81" i="748" s="1"/>
  <c r="N81" i="748"/>
  <c r="AT80" i="748"/>
  <c r="AL80" i="748"/>
  <c r="U80" i="748"/>
  <c r="V80" i="748" s="1"/>
  <c r="N80" i="748"/>
  <c r="AT79" i="748"/>
  <c r="AL79" i="748"/>
  <c r="U79" i="748"/>
  <c r="V79" i="748" s="1"/>
  <c r="N79" i="748"/>
  <c r="AT78" i="748"/>
  <c r="AL78" i="748"/>
  <c r="U78" i="748"/>
  <c r="V78" i="748" s="1"/>
  <c r="N78" i="748"/>
  <c r="AT77" i="748"/>
  <c r="AL77" i="748"/>
  <c r="U77" i="748"/>
  <c r="V77" i="748" s="1"/>
  <c r="N77" i="748"/>
  <c r="AT76" i="748"/>
  <c r="AL76" i="748"/>
  <c r="U76" i="748"/>
  <c r="V76" i="748" s="1"/>
  <c r="N76" i="748"/>
  <c r="AT75" i="748"/>
  <c r="AL75" i="748"/>
  <c r="U75" i="748"/>
  <c r="V75" i="748" s="1"/>
  <c r="N75" i="748"/>
  <c r="AT74" i="748"/>
  <c r="AL74" i="748"/>
  <c r="U74" i="748"/>
  <c r="V74" i="748" s="1"/>
  <c r="N74" i="748"/>
  <c r="AT73" i="748"/>
  <c r="AL73" i="748"/>
  <c r="U73" i="748"/>
  <c r="V73" i="748" s="1"/>
  <c r="N73" i="748"/>
  <c r="AT72" i="748"/>
  <c r="AL72" i="748"/>
  <c r="U72" i="748"/>
  <c r="V72" i="748" s="1"/>
  <c r="N72" i="748"/>
  <c r="AT71" i="748"/>
  <c r="AL71" i="748"/>
  <c r="U71" i="748"/>
  <c r="V71" i="748" s="1"/>
  <c r="N71" i="748"/>
  <c r="AT70" i="748"/>
  <c r="AL70" i="748"/>
  <c r="U70" i="748"/>
  <c r="V70" i="748" s="1"/>
  <c r="N70" i="748"/>
  <c r="AT69" i="748"/>
  <c r="AL69" i="748"/>
  <c r="U69" i="748"/>
  <c r="V69" i="748" s="1"/>
  <c r="N69" i="748"/>
  <c r="AT68" i="748"/>
  <c r="AL68" i="748"/>
  <c r="U68" i="748"/>
  <c r="V68" i="748" s="1"/>
  <c r="N68" i="748"/>
  <c r="AT67" i="748"/>
  <c r="AL67" i="748"/>
  <c r="U67" i="748"/>
  <c r="V67" i="748" s="1"/>
  <c r="N67" i="748"/>
  <c r="AT66" i="748"/>
  <c r="AL66" i="748"/>
  <c r="U66" i="748"/>
  <c r="V66" i="748" s="1"/>
  <c r="N66" i="748"/>
  <c r="AT65" i="748"/>
  <c r="AL65" i="748"/>
  <c r="U65" i="748"/>
  <c r="V65" i="748" s="1"/>
  <c r="N65" i="748"/>
  <c r="AT64" i="748"/>
  <c r="AL64" i="748"/>
  <c r="U64" i="748"/>
  <c r="V64" i="748" s="1"/>
  <c r="N64" i="748"/>
  <c r="AT63" i="748"/>
  <c r="AL63" i="748"/>
  <c r="U63" i="748"/>
  <c r="V63" i="748" s="1"/>
  <c r="N63" i="748"/>
  <c r="AT62" i="748"/>
  <c r="AL62" i="748"/>
  <c r="U62" i="748"/>
  <c r="V62" i="748" s="1"/>
  <c r="N62" i="748"/>
  <c r="AT61" i="748"/>
  <c r="AL61" i="748"/>
  <c r="U61" i="748"/>
  <c r="V61" i="748" s="1"/>
  <c r="N61" i="748"/>
  <c r="AT60" i="748"/>
  <c r="AL60" i="748"/>
  <c r="U60" i="748"/>
  <c r="V60" i="748" s="1"/>
  <c r="N60" i="748"/>
  <c r="AT59" i="748"/>
  <c r="AL59" i="748"/>
  <c r="U59" i="748"/>
  <c r="V59" i="748" s="1"/>
  <c r="N59" i="748"/>
  <c r="AT58" i="748"/>
  <c r="AL58" i="748"/>
  <c r="U58" i="748"/>
  <c r="V58" i="748" s="1"/>
  <c r="N58" i="748"/>
  <c r="AT57" i="748"/>
  <c r="AL57" i="748"/>
  <c r="U57" i="748"/>
  <c r="V57" i="748" s="1"/>
  <c r="N57" i="748"/>
  <c r="AT56" i="748"/>
  <c r="AL56" i="748"/>
  <c r="U56" i="748"/>
  <c r="V56" i="748" s="1"/>
  <c r="N56" i="748"/>
  <c r="AT55" i="748"/>
  <c r="AL55" i="748"/>
  <c r="U55" i="748"/>
  <c r="V55" i="748" s="1"/>
  <c r="N55" i="748"/>
  <c r="AT54" i="748"/>
  <c r="AL54" i="748"/>
  <c r="U54" i="748"/>
  <c r="V54" i="748" s="1"/>
  <c r="N54" i="748"/>
  <c r="AT53" i="748"/>
  <c r="AL53" i="748"/>
  <c r="U53" i="748"/>
  <c r="V53" i="748" s="1"/>
  <c r="N53" i="748"/>
  <c r="AT52" i="748"/>
  <c r="AL52" i="748"/>
  <c r="U52" i="748"/>
  <c r="V52" i="748" s="1"/>
  <c r="N52" i="748"/>
  <c r="AT51" i="748"/>
  <c r="AL51" i="748"/>
  <c r="U51" i="748"/>
  <c r="V51" i="748" s="1"/>
  <c r="N51" i="748"/>
  <c r="AT50" i="748"/>
  <c r="AL50" i="748"/>
  <c r="U50" i="748"/>
  <c r="V50" i="748" s="1"/>
  <c r="N50" i="748"/>
  <c r="AT49" i="748"/>
  <c r="AL49" i="748"/>
  <c r="U49" i="748"/>
  <c r="V49" i="748" s="1"/>
  <c r="N49" i="748"/>
  <c r="AT48" i="748"/>
  <c r="AL48" i="748"/>
  <c r="U48" i="748"/>
  <c r="V48" i="748" s="1"/>
  <c r="N48" i="748"/>
  <c r="AT47" i="748"/>
  <c r="AL47" i="748"/>
  <c r="U47" i="748"/>
  <c r="V47" i="748" s="1"/>
  <c r="N47" i="748"/>
  <c r="AT46" i="748"/>
  <c r="AL46" i="748"/>
  <c r="U46" i="748"/>
  <c r="V46" i="748" s="1"/>
  <c r="N46" i="748"/>
  <c r="AT45" i="748"/>
  <c r="AL45" i="748"/>
  <c r="U45" i="748"/>
  <c r="V45" i="748" s="1"/>
  <c r="N45" i="748"/>
  <c r="AT44" i="748"/>
  <c r="AL44" i="748"/>
  <c r="U44" i="748"/>
  <c r="V44" i="748" s="1"/>
  <c r="N44" i="748"/>
  <c r="AT43" i="748"/>
  <c r="AL43" i="748"/>
  <c r="U43" i="748"/>
  <c r="V43" i="748" s="1"/>
  <c r="N43" i="748"/>
  <c r="AT42" i="748"/>
  <c r="AL42" i="748"/>
  <c r="U42" i="748"/>
  <c r="V42" i="748" s="1"/>
  <c r="N42" i="748"/>
  <c r="AT41" i="748"/>
  <c r="AL41" i="748"/>
  <c r="U41" i="748"/>
  <c r="V41" i="748" s="1"/>
  <c r="N41" i="748"/>
  <c r="AT40" i="748"/>
  <c r="AL40" i="748"/>
  <c r="U40" i="748"/>
  <c r="V40" i="748" s="1"/>
  <c r="N40" i="748"/>
  <c r="AT39" i="748"/>
  <c r="AL39" i="748"/>
  <c r="U39" i="748"/>
  <c r="V39" i="748" s="1"/>
  <c r="N39" i="748"/>
  <c r="AT38" i="748"/>
  <c r="AL38" i="748"/>
  <c r="U38" i="748"/>
  <c r="V38" i="748" s="1"/>
  <c r="N38" i="748"/>
  <c r="AT37" i="748"/>
  <c r="AL37" i="748"/>
  <c r="U37" i="748"/>
  <c r="V37" i="748" s="1"/>
  <c r="N37" i="748"/>
  <c r="AT36" i="748"/>
  <c r="AL36" i="748"/>
  <c r="U36" i="748"/>
  <c r="V36" i="748" s="1"/>
  <c r="N36" i="748"/>
  <c r="AT35" i="748"/>
  <c r="AL35" i="748"/>
  <c r="U35" i="748"/>
  <c r="V35" i="748" s="1"/>
  <c r="N35" i="748"/>
  <c r="AT34" i="748"/>
  <c r="AL34" i="748"/>
  <c r="U34" i="748"/>
  <c r="V34" i="748" s="1"/>
  <c r="N34" i="748"/>
  <c r="AT33" i="748"/>
  <c r="AL33" i="748"/>
  <c r="U33" i="748"/>
  <c r="V33" i="748" s="1"/>
  <c r="N33" i="748"/>
  <c r="AT32" i="748"/>
  <c r="AL32" i="748"/>
  <c r="U32" i="748"/>
  <c r="V32" i="748" s="1"/>
  <c r="N32" i="748"/>
  <c r="AT31" i="748"/>
  <c r="AL31" i="748"/>
  <c r="U31" i="748"/>
  <c r="V31" i="748" s="1"/>
  <c r="N31" i="748"/>
  <c r="AT30" i="748"/>
  <c r="AL30" i="748"/>
  <c r="U30" i="748"/>
  <c r="V30" i="748" s="1"/>
  <c r="N30" i="748"/>
  <c r="AT29" i="748"/>
  <c r="AL29" i="748"/>
  <c r="U29" i="748"/>
  <c r="V29" i="748" s="1"/>
  <c r="N29" i="748"/>
  <c r="AT28" i="748"/>
  <c r="AL28" i="748"/>
  <c r="U28" i="748"/>
  <c r="V28" i="748" s="1"/>
  <c r="N28" i="748"/>
  <c r="AT27" i="748"/>
  <c r="AL27" i="748"/>
  <c r="U27" i="748"/>
  <c r="V27" i="748" s="1"/>
  <c r="N27" i="748"/>
  <c r="AT26" i="748"/>
  <c r="AL26" i="748"/>
  <c r="U26" i="748"/>
  <c r="V26" i="748" s="1"/>
  <c r="N26" i="748"/>
  <c r="AT25" i="748"/>
  <c r="AL25" i="748"/>
  <c r="U25" i="748"/>
  <c r="V25" i="748" s="1"/>
  <c r="N25" i="748"/>
  <c r="AT19" i="748"/>
  <c r="AL19" i="748"/>
  <c r="U19" i="748"/>
  <c r="V19" i="748" s="1"/>
  <c r="N19" i="748"/>
  <c r="AT24" i="748"/>
  <c r="AL24" i="748"/>
  <c r="U24" i="748"/>
  <c r="V24" i="748" s="1"/>
  <c r="N24" i="748"/>
  <c r="AT23" i="748"/>
  <c r="AL23" i="748"/>
  <c r="U23" i="748"/>
  <c r="V23" i="748" s="1"/>
  <c r="N23" i="748"/>
  <c r="AT22" i="748"/>
  <c r="AL22" i="748"/>
  <c r="U22" i="748"/>
  <c r="V22" i="748" s="1"/>
  <c r="N22" i="748"/>
  <c r="AT20" i="748"/>
  <c r="AL20" i="748"/>
  <c r="U20" i="748"/>
  <c r="V20" i="748" s="1"/>
  <c r="N20" i="748"/>
  <c r="AT21" i="748"/>
  <c r="AL21" i="748"/>
  <c r="U21" i="748"/>
  <c r="V21" i="748" s="1"/>
  <c r="N21" i="748"/>
  <c r="AT18" i="748"/>
  <c r="AL18" i="748"/>
  <c r="U18" i="748"/>
  <c r="V18" i="748" s="1"/>
  <c r="N18" i="748"/>
  <c r="AT17" i="748"/>
  <c r="AL17" i="748"/>
  <c r="U17" i="748"/>
  <c r="V17" i="748" s="1"/>
  <c r="AT16" i="748"/>
  <c r="AL16" i="748"/>
  <c r="U16" i="748"/>
  <c r="V16" i="748" s="1"/>
  <c r="N16" i="748"/>
  <c r="AT15" i="748"/>
  <c r="AL15" i="748"/>
  <c r="U15" i="748"/>
  <c r="V15" i="748" s="1"/>
  <c r="N15" i="748"/>
  <c r="AT14" i="748"/>
  <c r="AL14" i="748"/>
  <c r="U14" i="748"/>
  <c r="V14" i="748" s="1"/>
  <c r="N14" i="748"/>
  <c r="AT11" i="748"/>
  <c r="AL11" i="748"/>
  <c r="U11" i="748"/>
  <c r="V11" i="748" s="1"/>
  <c r="N11" i="748"/>
  <c r="AT13" i="748"/>
  <c r="AL13" i="748"/>
  <c r="U13" i="748"/>
  <c r="V13" i="748" s="1"/>
  <c r="N13" i="748"/>
  <c r="AT10" i="748"/>
  <c r="AL10" i="748"/>
  <c r="U10" i="748"/>
  <c r="V10" i="748" s="1"/>
  <c r="N10" i="748"/>
  <c r="AT8" i="748"/>
  <c r="AL8" i="748"/>
  <c r="U8" i="748"/>
  <c r="V8" i="748" s="1"/>
  <c r="N8" i="748"/>
  <c r="AT9" i="748"/>
  <c r="AL9" i="748"/>
  <c r="U9" i="748"/>
  <c r="V9" i="748" s="1"/>
  <c r="N9" i="748"/>
  <c r="AT7" i="748"/>
  <c r="AL7" i="748"/>
  <c r="U7" i="748"/>
  <c r="V7" i="748" s="1"/>
  <c r="N7" i="748"/>
  <c r="AT6" i="748"/>
  <c r="AL6" i="748"/>
  <c r="U6" i="748"/>
  <c r="V6" i="748" s="1"/>
  <c r="N6" i="748"/>
  <c r="AT5" i="748"/>
  <c r="AL5" i="748"/>
  <c r="U5" i="748"/>
  <c r="V5" i="748" s="1"/>
  <c r="N5" i="748"/>
  <c r="I2" i="748"/>
  <c r="AB61" i="748" s="1"/>
  <c r="AC61" i="748" s="1"/>
  <c r="K1" i="748"/>
  <c r="AB90" i="748" l="1"/>
  <c r="AC90" i="748" s="1"/>
  <c r="AB49" i="748"/>
  <c r="AC49" i="748" s="1"/>
  <c r="AB10" i="748"/>
  <c r="AC10" i="748" s="1"/>
  <c r="AF10" i="748" s="1"/>
  <c r="AI10" i="748" s="1"/>
  <c r="AM10" i="748" s="1"/>
  <c r="AB52" i="748"/>
  <c r="AC52" i="748" s="1"/>
  <c r="AF52" i="748" s="1"/>
  <c r="AB103" i="748"/>
  <c r="AC103" i="748" s="1"/>
  <c r="AF103" i="748" s="1"/>
  <c r="AB25" i="748"/>
  <c r="AC25" i="748" s="1"/>
  <c r="AF25" i="748" s="1"/>
  <c r="AB42" i="748"/>
  <c r="AC42" i="748" s="1"/>
  <c r="AF42" i="748" s="1"/>
  <c r="AB123" i="748"/>
  <c r="AC123" i="748" s="1"/>
  <c r="AF123" i="748" s="1"/>
  <c r="AI123" i="748" s="1"/>
  <c r="AM123" i="748" s="1"/>
  <c r="AF90" i="748"/>
  <c r="AH90" i="748" s="1"/>
  <c r="AF49" i="748"/>
  <c r="AI49" i="748" s="1"/>
  <c r="AM49" i="748" s="1"/>
  <c r="AF61" i="748"/>
  <c r="AI90" i="748"/>
  <c r="AM90" i="748" s="1"/>
  <c r="AH49" i="748"/>
  <c r="AB137" i="748"/>
  <c r="AC137" i="748" s="1"/>
  <c r="AF137" i="748" s="1"/>
  <c r="AB117" i="748"/>
  <c r="AC117" i="748" s="1"/>
  <c r="AF117" i="748" s="1"/>
  <c r="AB97" i="748"/>
  <c r="AC97" i="748" s="1"/>
  <c r="AF97" i="748" s="1"/>
  <c r="AB77" i="748"/>
  <c r="AC77" i="748" s="1"/>
  <c r="AF77" i="748" s="1"/>
  <c r="AB57" i="748"/>
  <c r="AC57" i="748" s="1"/>
  <c r="AF57" i="748" s="1"/>
  <c r="AB37" i="748"/>
  <c r="AC37" i="748" s="1"/>
  <c r="AF37" i="748" s="1"/>
  <c r="AB17" i="748"/>
  <c r="AC17" i="748" s="1"/>
  <c r="AF17" i="748" s="1"/>
  <c r="AB9" i="748"/>
  <c r="AC9" i="748" s="1"/>
  <c r="AF9" i="748" s="1"/>
  <c r="AB73" i="748"/>
  <c r="AC73" i="748" s="1"/>
  <c r="AF73" i="748" s="1"/>
  <c r="AB106" i="748"/>
  <c r="AC106" i="748" s="1"/>
  <c r="AF106" i="748" s="1"/>
  <c r="AB66" i="748"/>
  <c r="AC66" i="748" s="1"/>
  <c r="AF66" i="748" s="1"/>
  <c r="AB46" i="748"/>
  <c r="AC46" i="748" s="1"/>
  <c r="AB26" i="748"/>
  <c r="AC26" i="748" s="1"/>
  <c r="AB135" i="748"/>
  <c r="AC135" i="748" s="1"/>
  <c r="AF135" i="748" s="1"/>
  <c r="AB115" i="748"/>
  <c r="AC115" i="748" s="1"/>
  <c r="AF115" i="748" s="1"/>
  <c r="AB95" i="748"/>
  <c r="AC95" i="748" s="1"/>
  <c r="AF95" i="748" s="1"/>
  <c r="AB75" i="748"/>
  <c r="AC75" i="748" s="1"/>
  <c r="AF75" i="748" s="1"/>
  <c r="AB55" i="748"/>
  <c r="AC55" i="748" s="1"/>
  <c r="AF55" i="748" s="1"/>
  <c r="AB35" i="748"/>
  <c r="AC35" i="748" s="1"/>
  <c r="AF35" i="748" s="1"/>
  <c r="AB15" i="748"/>
  <c r="AC15" i="748" s="1"/>
  <c r="AF15" i="748" s="1"/>
  <c r="AB6" i="748"/>
  <c r="AC6" i="748" s="1"/>
  <c r="AF6" i="748" s="1"/>
  <c r="AB124" i="748"/>
  <c r="AC124" i="748" s="1"/>
  <c r="AF124" i="748" s="1"/>
  <c r="AB104" i="748"/>
  <c r="AC104" i="748" s="1"/>
  <c r="AF104" i="748" s="1"/>
  <c r="AB84" i="748"/>
  <c r="AC84" i="748" s="1"/>
  <c r="AF84" i="748" s="1"/>
  <c r="AB64" i="748"/>
  <c r="AC64" i="748" s="1"/>
  <c r="AF64" i="748" s="1"/>
  <c r="AB128" i="748"/>
  <c r="AC128" i="748" s="1"/>
  <c r="AF128" i="748" s="1"/>
  <c r="AB108" i="748"/>
  <c r="AC108" i="748" s="1"/>
  <c r="AF108" i="748" s="1"/>
  <c r="AB88" i="748"/>
  <c r="AC88" i="748" s="1"/>
  <c r="AF88" i="748" s="1"/>
  <c r="AB68" i="748"/>
  <c r="AC68" i="748" s="1"/>
  <c r="AF68" i="748" s="1"/>
  <c r="AB48" i="748"/>
  <c r="AC48" i="748" s="1"/>
  <c r="AF48" i="748" s="1"/>
  <c r="AB28" i="748"/>
  <c r="AC28" i="748" s="1"/>
  <c r="AF28" i="748" s="1"/>
  <c r="AB126" i="748"/>
  <c r="AC126" i="748" s="1"/>
  <c r="AF126" i="748" s="1"/>
  <c r="AB86" i="748"/>
  <c r="AC86" i="748" s="1"/>
  <c r="AF86" i="748" s="1"/>
  <c r="AB44" i="748"/>
  <c r="AC44" i="748" s="1"/>
  <c r="AF44" i="748" s="1"/>
  <c r="AB19" i="748"/>
  <c r="AC19" i="748" s="1"/>
  <c r="AF19" i="748" s="1"/>
  <c r="AB133" i="748"/>
  <c r="AC133" i="748" s="1"/>
  <c r="AF133" i="748" s="1"/>
  <c r="AB113" i="748"/>
  <c r="AC113" i="748" s="1"/>
  <c r="AF113" i="748" s="1"/>
  <c r="AB93" i="748"/>
  <c r="AC93" i="748" s="1"/>
  <c r="AF93" i="748" s="1"/>
  <c r="AB53" i="748"/>
  <c r="AC53" i="748" s="1"/>
  <c r="AF53" i="748" s="1"/>
  <c r="AB43" i="748"/>
  <c r="AC43" i="748" s="1"/>
  <c r="AF43" i="748" s="1"/>
  <c r="AB54" i="748"/>
  <c r="AC54" i="748" s="1"/>
  <c r="AF54" i="748" s="1"/>
  <c r="AB134" i="748"/>
  <c r="AC134" i="748" s="1"/>
  <c r="AF134" i="748" s="1"/>
  <c r="AB114" i="748"/>
  <c r="AC114" i="748" s="1"/>
  <c r="AF114" i="748" s="1"/>
  <c r="AB74" i="748"/>
  <c r="AC74" i="748" s="1"/>
  <c r="AF74" i="748" s="1"/>
  <c r="AB32" i="748"/>
  <c r="AC32" i="748" s="1"/>
  <c r="AB80" i="748"/>
  <c r="AC80" i="748" s="1"/>
  <c r="AF80" i="748" s="1"/>
  <c r="AB60" i="748"/>
  <c r="AC60" i="748" s="1"/>
  <c r="AF60" i="748" s="1"/>
  <c r="AB136" i="748"/>
  <c r="AC136" i="748" s="1"/>
  <c r="AF136" i="748" s="1"/>
  <c r="AB116" i="748"/>
  <c r="AC116" i="748" s="1"/>
  <c r="AF116" i="748" s="1"/>
  <c r="AB30" i="748"/>
  <c r="AC30" i="748" s="1"/>
  <c r="AF30" i="748" s="1"/>
  <c r="AB94" i="748"/>
  <c r="AC94" i="748" s="1"/>
  <c r="AF94" i="748" s="1"/>
  <c r="AB140" i="748"/>
  <c r="AC140" i="748" s="1"/>
  <c r="AF140" i="748" s="1"/>
  <c r="AB56" i="748"/>
  <c r="AC56" i="748" s="1"/>
  <c r="AF56" i="748" s="1"/>
  <c r="AB21" i="748"/>
  <c r="AC21" i="748" s="1"/>
  <c r="AF21" i="748" s="1"/>
  <c r="AB138" i="748"/>
  <c r="AC138" i="748" s="1"/>
  <c r="AF138" i="748" s="1"/>
  <c r="AB127" i="748"/>
  <c r="AC127" i="748" s="1"/>
  <c r="AF127" i="748" s="1"/>
  <c r="AB122" i="748"/>
  <c r="AC122" i="748" s="1"/>
  <c r="AF122" i="748" s="1"/>
  <c r="AB98" i="748"/>
  <c r="AC98" i="748" s="1"/>
  <c r="AF98" i="748" s="1"/>
  <c r="AB125" i="748"/>
  <c r="AC125" i="748" s="1"/>
  <c r="AF125" i="748" s="1"/>
  <c r="AB105" i="748"/>
  <c r="AC105" i="748" s="1"/>
  <c r="AF105" i="748" s="1"/>
  <c r="AB85" i="748"/>
  <c r="AC85" i="748" s="1"/>
  <c r="AF85" i="748" s="1"/>
  <c r="AB65" i="748"/>
  <c r="AC65" i="748" s="1"/>
  <c r="AF65" i="748" s="1"/>
  <c r="AB45" i="748"/>
  <c r="AC45" i="748" s="1"/>
  <c r="AF45" i="748" s="1"/>
  <c r="AB120" i="748"/>
  <c r="AC120" i="748" s="1"/>
  <c r="AF120" i="748" s="1"/>
  <c r="AB100" i="748"/>
  <c r="AC100" i="748" s="1"/>
  <c r="AF100" i="748" s="1"/>
  <c r="AB58" i="748"/>
  <c r="AC58" i="748" s="1"/>
  <c r="AF58" i="748" s="1"/>
  <c r="AB34" i="748"/>
  <c r="AC34" i="748" s="1"/>
  <c r="AF34" i="748" s="1"/>
  <c r="AB22" i="748"/>
  <c r="AC22" i="748" s="1"/>
  <c r="AB118" i="748"/>
  <c r="AC118" i="748" s="1"/>
  <c r="AF118" i="748" s="1"/>
  <c r="AB107" i="748"/>
  <c r="AC107" i="748" s="1"/>
  <c r="AF107" i="748" s="1"/>
  <c r="AB102" i="748"/>
  <c r="AC102" i="748" s="1"/>
  <c r="AF102" i="748" s="1"/>
  <c r="AB96" i="748"/>
  <c r="AC96" i="748" s="1"/>
  <c r="AF96" i="748" s="1"/>
  <c r="AB131" i="748"/>
  <c r="AC131" i="748" s="1"/>
  <c r="AF131" i="748" s="1"/>
  <c r="AB129" i="748"/>
  <c r="AC129" i="748" s="1"/>
  <c r="AF129" i="748" s="1"/>
  <c r="AB139" i="748"/>
  <c r="AC139" i="748" s="1"/>
  <c r="AF139" i="748" s="1"/>
  <c r="AB119" i="748"/>
  <c r="AC119" i="748" s="1"/>
  <c r="AF119" i="748" s="1"/>
  <c r="AB99" i="748"/>
  <c r="AC99" i="748" s="1"/>
  <c r="AF99" i="748" s="1"/>
  <c r="AB39" i="748"/>
  <c r="AC39" i="748" s="1"/>
  <c r="AF39" i="748" s="1"/>
  <c r="AB83" i="748"/>
  <c r="AC83" i="748" s="1"/>
  <c r="AF83" i="748" s="1"/>
  <c r="AB41" i="748"/>
  <c r="AC41" i="748" s="1"/>
  <c r="AF41" i="748" s="1"/>
  <c r="AB14" i="748"/>
  <c r="AC14" i="748" s="1"/>
  <c r="AF14" i="748" s="1"/>
  <c r="AB70" i="748"/>
  <c r="AC70" i="748" s="1"/>
  <c r="AF70" i="748" s="1"/>
  <c r="AB51" i="748"/>
  <c r="AC51" i="748" s="1"/>
  <c r="AF51" i="748" s="1"/>
  <c r="AB18" i="748"/>
  <c r="AC18" i="748" s="1"/>
  <c r="AF18" i="748" s="1"/>
  <c r="AB33" i="748"/>
  <c r="AC33" i="748" s="1"/>
  <c r="AB67" i="748"/>
  <c r="AC67" i="748" s="1"/>
  <c r="AB36" i="748"/>
  <c r="AC36" i="748" s="1"/>
  <c r="AF36" i="748" s="1"/>
  <c r="AB72" i="748"/>
  <c r="AC72" i="748" s="1"/>
  <c r="AF72" i="748" s="1"/>
  <c r="AB59" i="748"/>
  <c r="AC59" i="748" s="1"/>
  <c r="AF59" i="748" s="1"/>
  <c r="AB24" i="748"/>
  <c r="AC24" i="748" s="1"/>
  <c r="AF24" i="748" s="1"/>
  <c r="AB82" i="748"/>
  <c r="AC82" i="748" s="1"/>
  <c r="AF82" i="748" s="1"/>
  <c r="AB11" i="748"/>
  <c r="AC11" i="748" s="1"/>
  <c r="AF11" i="748" s="1"/>
  <c r="AB69" i="748"/>
  <c r="AC69" i="748" s="1"/>
  <c r="AF69" i="748" s="1"/>
  <c r="AB101" i="748"/>
  <c r="AC101" i="748" s="1"/>
  <c r="AF101" i="748" s="1"/>
  <c r="AB47" i="748"/>
  <c r="AC47" i="748" s="1"/>
  <c r="AF47" i="748" s="1"/>
  <c r="AB111" i="748"/>
  <c r="AC111" i="748" s="1"/>
  <c r="AF111" i="748" s="1"/>
  <c r="AB78" i="748"/>
  <c r="AC78" i="748" s="1"/>
  <c r="AF78" i="748" s="1"/>
  <c r="AB40" i="748"/>
  <c r="AC40" i="748" s="1"/>
  <c r="AF40" i="748" s="1"/>
  <c r="AB5" i="748"/>
  <c r="AC5" i="748" s="1"/>
  <c r="AF5" i="748" s="1"/>
  <c r="AB23" i="748"/>
  <c r="AC23" i="748" s="1"/>
  <c r="AF23" i="748" s="1"/>
  <c r="AB110" i="748"/>
  <c r="AC110" i="748" s="1"/>
  <c r="AF110" i="748" s="1"/>
  <c r="AB130" i="748"/>
  <c r="AC130" i="748" s="1"/>
  <c r="AF130" i="748" s="1"/>
  <c r="AB7" i="748"/>
  <c r="AC7" i="748" s="1"/>
  <c r="AF7" i="748" s="1"/>
  <c r="AB89" i="748"/>
  <c r="AC89" i="748" s="1"/>
  <c r="AF89" i="748" s="1"/>
  <c r="AB112" i="748"/>
  <c r="AC112" i="748" s="1"/>
  <c r="AF112" i="748" s="1"/>
  <c r="AB63" i="748"/>
  <c r="AC63" i="748" s="1"/>
  <c r="AF63" i="748" s="1"/>
  <c r="AB20" i="748"/>
  <c r="AC20" i="748" s="1"/>
  <c r="AF20" i="748" s="1"/>
  <c r="AB13" i="748"/>
  <c r="AC13" i="748" s="1"/>
  <c r="AF13" i="748" s="1"/>
  <c r="AB109" i="748"/>
  <c r="AC109" i="748" s="1"/>
  <c r="AF109" i="748" s="1"/>
  <c r="AB76" i="748"/>
  <c r="AC76" i="748" s="1"/>
  <c r="AF76" i="748" s="1"/>
  <c r="AB27" i="748"/>
  <c r="AC27" i="748" s="1"/>
  <c r="AF27" i="748" s="1"/>
  <c r="AB92" i="748"/>
  <c r="AC92" i="748" s="1"/>
  <c r="AF92" i="748" s="1"/>
  <c r="AB79" i="748"/>
  <c r="AC79" i="748" s="1"/>
  <c r="AF79" i="748" s="1"/>
  <c r="AB8" i="748"/>
  <c r="AC8" i="748" s="1"/>
  <c r="AF8" i="748" s="1"/>
  <c r="AB132" i="748"/>
  <c r="AC132" i="748" s="1"/>
  <c r="AF132" i="748" s="1"/>
  <c r="AB38" i="748"/>
  <c r="AC38" i="748" s="1"/>
  <c r="AF38" i="748" s="1"/>
  <c r="AB29" i="748"/>
  <c r="AC29" i="748" s="1"/>
  <c r="AF29" i="748" s="1"/>
  <c r="AB121" i="748"/>
  <c r="AC121" i="748" s="1"/>
  <c r="AF121" i="748" s="1"/>
  <c r="AB91" i="748"/>
  <c r="AC91" i="748" s="1"/>
  <c r="AF91" i="748" s="1"/>
  <c r="AB50" i="748"/>
  <c r="AC50" i="748" s="1"/>
  <c r="AF50" i="748" s="1"/>
  <c r="AB81" i="748"/>
  <c r="AC81" i="748" s="1"/>
  <c r="AF81" i="748" s="1"/>
  <c r="AB71" i="748"/>
  <c r="AC71" i="748" s="1"/>
  <c r="AF71" i="748" s="1"/>
  <c r="AB62" i="748"/>
  <c r="AC62" i="748" s="1"/>
  <c r="AF62" i="748" s="1"/>
  <c r="AB31" i="748"/>
  <c r="AC31" i="748" s="1"/>
  <c r="AF31" i="748" s="1"/>
  <c r="AB87" i="748"/>
  <c r="AC87" i="748" s="1"/>
  <c r="AF87" i="748" s="1"/>
  <c r="AB16" i="748"/>
  <c r="AC16" i="748" s="1"/>
  <c r="AF16" i="748" s="1"/>
  <c r="AF67" i="748"/>
  <c r="AF32" i="748"/>
  <c r="AF22" i="748"/>
  <c r="AF33" i="748"/>
  <c r="AF46" i="748"/>
  <c r="AF26" i="748"/>
  <c r="AD10" i="747"/>
  <c r="AH25" i="748" l="1"/>
  <c r="AI25" i="748"/>
  <c r="AM25" i="748" s="1"/>
  <c r="AH52" i="748"/>
  <c r="AI52" i="748"/>
  <c r="AM52" i="748" s="1"/>
  <c r="AI42" i="748"/>
  <c r="AM42" i="748" s="1"/>
  <c r="AH42" i="748"/>
  <c r="AH123" i="748"/>
  <c r="AH10" i="748"/>
  <c r="AH70" i="748"/>
  <c r="AI70" i="748"/>
  <c r="AM70" i="748" s="1"/>
  <c r="AH124" i="748"/>
  <c r="AI124" i="748"/>
  <c r="AM124" i="748" s="1"/>
  <c r="AI14" i="748"/>
  <c r="AM14" i="748" s="1"/>
  <c r="AH14" i="748"/>
  <c r="AI91" i="748"/>
  <c r="AM91" i="748" s="1"/>
  <c r="AH91" i="748"/>
  <c r="AH15" i="748"/>
  <c r="AI15" i="748"/>
  <c r="AM15" i="748" s="1"/>
  <c r="AH125" i="748"/>
  <c r="AI125" i="748"/>
  <c r="AM125" i="748" s="1"/>
  <c r="AH98" i="748"/>
  <c r="AI98" i="748"/>
  <c r="AM98" i="748" s="1"/>
  <c r="AI122" i="748"/>
  <c r="AM122" i="748" s="1"/>
  <c r="AH122" i="748"/>
  <c r="AH95" i="748"/>
  <c r="AI95" i="748"/>
  <c r="AM95" i="748" s="1"/>
  <c r="AI47" i="748"/>
  <c r="AM47" i="748" s="1"/>
  <c r="AH47" i="748"/>
  <c r="AH115" i="748"/>
  <c r="AI115" i="748"/>
  <c r="AM115" i="748" s="1"/>
  <c r="AI101" i="748"/>
  <c r="AM101" i="748" s="1"/>
  <c r="AH101" i="748"/>
  <c r="AI56" i="748"/>
  <c r="AM56" i="748" s="1"/>
  <c r="AH56" i="748"/>
  <c r="AH140" i="748"/>
  <c r="AI140" i="748"/>
  <c r="AM140" i="748" s="1"/>
  <c r="AH107" i="748"/>
  <c r="AI107" i="748"/>
  <c r="AM107" i="748" s="1"/>
  <c r="AI88" i="748"/>
  <c r="AM88" i="748" s="1"/>
  <c r="AH88" i="748"/>
  <c r="AI20" i="748"/>
  <c r="AM20" i="748" s="1"/>
  <c r="AH20" i="748"/>
  <c r="AI60" i="748"/>
  <c r="AM60" i="748" s="1"/>
  <c r="AH60" i="748"/>
  <c r="AI108" i="748"/>
  <c r="AM108" i="748" s="1"/>
  <c r="AH108" i="748"/>
  <c r="AH81" i="748"/>
  <c r="AI81" i="748"/>
  <c r="AM81" i="748" s="1"/>
  <c r="AI134" i="748"/>
  <c r="AM134" i="748" s="1"/>
  <c r="AH134" i="748"/>
  <c r="AI110" i="748"/>
  <c r="AM110" i="748" s="1"/>
  <c r="AH110" i="748"/>
  <c r="AH6" i="748"/>
  <c r="AI6" i="748"/>
  <c r="AM6" i="748" s="1"/>
  <c r="AI23" i="748"/>
  <c r="AM23" i="748" s="1"/>
  <c r="AH23" i="748"/>
  <c r="AI43" i="748"/>
  <c r="AM43" i="748" s="1"/>
  <c r="AH43" i="748"/>
  <c r="AI5" i="748"/>
  <c r="AM5" i="748" s="1"/>
  <c r="AH5" i="748"/>
  <c r="AI29" i="748"/>
  <c r="AM29" i="748" s="1"/>
  <c r="AH29" i="748"/>
  <c r="AH55" i="748"/>
  <c r="AI55" i="748"/>
  <c r="AM55" i="748" s="1"/>
  <c r="AH75" i="748"/>
  <c r="AI75" i="748"/>
  <c r="AM75" i="748" s="1"/>
  <c r="AI132" i="748"/>
  <c r="AM132" i="748" s="1"/>
  <c r="AH132" i="748"/>
  <c r="AH127" i="748"/>
  <c r="AI127" i="748"/>
  <c r="AM127" i="748" s="1"/>
  <c r="AH8" i="748"/>
  <c r="AI8" i="748"/>
  <c r="AM8" i="748" s="1"/>
  <c r="AH19" i="748"/>
  <c r="AI19" i="748"/>
  <c r="AM19" i="748" s="1"/>
  <c r="AI131" i="748"/>
  <c r="AM131" i="748" s="1"/>
  <c r="AH131" i="748"/>
  <c r="AI11" i="748"/>
  <c r="AM11" i="748" s="1"/>
  <c r="AH11" i="748"/>
  <c r="AI109" i="748"/>
  <c r="AM109" i="748" s="1"/>
  <c r="AH109" i="748"/>
  <c r="AH130" i="748"/>
  <c r="AI130" i="748"/>
  <c r="AM130" i="748" s="1"/>
  <c r="AH65" i="748"/>
  <c r="AI65" i="748"/>
  <c r="AM65" i="748" s="1"/>
  <c r="AH50" i="748"/>
  <c r="AI50" i="748"/>
  <c r="AM50" i="748" s="1"/>
  <c r="AH85" i="748"/>
  <c r="AI85" i="748"/>
  <c r="AM85" i="748" s="1"/>
  <c r="AH105" i="748"/>
  <c r="AI105" i="748"/>
  <c r="AM105" i="748" s="1"/>
  <c r="AI53" i="748"/>
  <c r="AM53" i="748" s="1"/>
  <c r="AH53" i="748"/>
  <c r="AI40" i="748"/>
  <c r="AM40" i="748" s="1"/>
  <c r="AH40" i="748"/>
  <c r="AI93" i="748"/>
  <c r="AM93" i="748" s="1"/>
  <c r="AH93" i="748"/>
  <c r="AI113" i="748"/>
  <c r="AM113" i="748" s="1"/>
  <c r="AH113" i="748"/>
  <c r="AI111" i="748"/>
  <c r="AM111" i="748" s="1"/>
  <c r="AH111" i="748"/>
  <c r="AI133" i="748"/>
  <c r="AM133" i="748" s="1"/>
  <c r="AH133" i="748"/>
  <c r="AI138" i="748"/>
  <c r="AM138" i="748" s="1"/>
  <c r="AH138" i="748"/>
  <c r="AI21" i="748"/>
  <c r="AM21" i="748" s="1"/>
  <c r="AH21" i="748"/>
  <c r="AI69" i="748"/>
  <c r="AM69" i="748" s="1"/>
  <c r="AH69" i="748"/>
  <c r="AH86" i="748"/>
  <c r="AI86" i="748"/>
  <c r="AM86" i="748" s="1"/>
  <c r="AH96" i="748"/>
  <c r="AI96" i="748"/>
  <c r="AM96" i="748" s="1"/>
  <c r="AI66" i="748"/>
  <c r="AM66" i="748" s="1"/>
  <c r="AH66" i="748"/>
  <c r="AI59" i="748"/>
  <c r="AM59" i="748" s="1"/>
  <c r="AH59" i="748"/>
  <c r="AI16" i="748"/>
  <c r="AM16" i="748" s="1"/>
  <c r="AH16" i="748"/>
  <c r="AI63" i="748"/>
  <c r="AM63" i="748" s="1"/>
  <c r="AH63" i="748"/>
  <c r="AI112" i="748"/>
  <c r="AM112" i="748" s="1"/>
  <c r="AH112" i="748"/>
  <c r="AH117" i="748"/>
  <c r="AI117" i="748"/>
  <c r="AM117" i="748" s="1"/>
  <c r="AI28" i="748"/>
  <c r="AM28" i="748" s="1"/>
  <c r="AH28" i="748"/>
  <c r="AI54" i="748"/>
  <c r="AM54" i="748" s="1"/>
  <c r="AH54" i="748"/>
  <c r="AI89" i="748"/>
  <c r="AM89" i="748" s="1"/>
  <c r="AH89" i="748"/>
  <c r="AI128" i="748"/>
  <c r="AM128" i="748" s="1"/>
  <c r="AH128" i="748"/>
  <c r="AI7" i="748"/>
  <c r="AM7" i="748" s="1"/>
  <c r="AH7" i="748"/>
  <c r="AH104" i="748"/>
  <c r="AI104" i="748"/>
  <c r="AM104" i="748" s="1"/>
  <c r="AH35" i="748"/>
  <c r="AI35" i="748"/>
  <c r="AM35" i="748" s="1"/>
  <c r="AI83" i="748"/>
  <c r="AM83" i="748" s="1"/>
  <c r="AH83" i="748"/>
  <c r="AH116" i="748"/>
  <c r="AI116" i="748"/>
  <c r="AM116" i="748" s="1"/>
  <c r="AI31" i="748"/>
  <c r="AM31" i="748" s="1"/>
  <c r="AH31" i="748"/>
  <c r="AI33" i="748"/>
  <c r="AM33" i="748" s="1"/>
  <c r="AH33" i="748"/>
  <c r="AI62" i="748"/>
  <c r="AM62" i="748" s="1"/>
  <c r="AH62" i="748"/>
  <c r="AI119" i="748"/>
  <c r="AM119" i="748" s="1"/>
  <c r="AH119" i="748"/>
  <c r="AI129" i="748"/>
  <c r="AM129" i="748" s="1"/>
  <c r="AH129" i="748"/>
  <c r="AH44" i="748"/>
  <c r="AI44" i="748"/>
  <c r="AM44" i="748" s="1"/>
  <c r="AI92" i="748"/>
  <c r="AM92" i="748" s="1"/>
  <c r="AH92" i="748"/>
  <c r="AI61" i="748"/>
  <c r="AM61" i="748" s="1"/>
  <c r="AH61" i="748"/>
  <c r="AI32" i="748"/>
  <c r="AM32" i="748" s="1"/>
  <c r="AH32" i="748"/>
  <c r="AI37" i="748"/>
  <c r="AM37" i="748" s="1"/>
  <c r="AH37" i="748"/>
  <c r="AI57" i="748"/>
  <c r="AM57" i="748" s="1"/>
  <c r="AH57" i="748"/>
  <c r="AI46" i="748"/>
  <c r="AM46" i="748" s="1"/>
  <c r="AH46" i="748"/>
  <c r="AI67" i="748"/>
  <c r="AM67" i="748" s="1"/>
  <c r="AH67" i="748"/>
  <c r="AI76" i="748"/>
  <c r="AM76" i="748" s="1"/>
  <c r="AH76" i="748"/>
  <c r="AI51" i="748"/>
  <c r="AM51" i="748" s="1"/>
  <c r="AH51" i="748"/>
  <c r="AI103" i="748"/>
  <c r="AM103" i="748" s="1"/>
  <c r="AH103" i="748"/>
  <c r="AH36" i="748"/>
  <c r="AI36" i="748"/>
  <c r="AM36" i="748" s="1"/>
  <c r="AI58" i="748"/>
  <c r="AM58" i="748" s="1"/>
  <c r="AH58" i="748"/>
  <c r="AH106" i="748"/>
  <c r="AI106" i="748"/>
  <c r="AM106" i="748" s="1"/>
  <c r="AI114" i="748"/>
  <c r="AM114" i="748" s="1"/>
  <c r="AH114" i="748"/>
  <c r="AH13" i="748"/>
  <c r="AI13" i="748"/>
  <c r="AM13" i="748" s="1"/>
  <c r="AI126" i="748"/>
  <c r="AM126" i="748" s="1"/>
  <c r="AH126" i="748"/>
  <c r="AI102" i="748"/>
  <c r="AM102" i="748" s="1"/>
  <c r="AH102" i="748"/>
  <c r="AI27" i="748"/>
  <c r="AM27" i="748" s="1"/>
  <c r="AH27" i="748"/>
  <c r="AI82" i="748"/>
  <c r="AM82" i="748" s="1"/>
  <c r="AH82" i="748"/>
  <c r="AH139" i="748"/>
  <c r="AI139" i="748"/>
  <c r="AM139" i="748" s="1"/>
  <c r="AH45" i="748"/>
  <c r="AI45" i="748"/>
  <c r="AM45" i="748" s="1"/>
  <c r="AI48" i="748"/>
  <c r="AM48" i="748" s="1"/>
  <c r="AH48" i="748"/>
  <c r="AI24" i="748"/>
  <c r="AM24" i="748" s="1"/>
  <c r="AH24" i="748"/>
  <c r="AI30" i="748"/>
  <c r="AM30" i="748" s="1"/>
  <c r="AH30" i="748"/>
  <c r="AH84" i="748"/>
  <c r="AI84" i="748"/>
  <c r="AM84" i="748" s="1"/>
  <c r="AI9" i="748"/>
  <c r="AM9" i="748" s="1"/>
  <c r="AH9" i="748"/>
  <c r="AI17" i="748"/>
  <c r="AM17" i="748" s="1"/>
  <c r="AH17" i="748"/>
  <c r="AI77" i="748"/>
  <c r="AM77" i="748" s="1"/>
  <c r="AH77" i="748"/>
  <c r="AH135" i="748"/>
  <c r="AI135" i="748"/>
  <c r="AM135" i="748" s="1"/>
  <c r="AI121" i="748"/>
  <c r="AM121" i="748" s="1"/>
  <c r="AH121" i="748"/>
  <c r="AH94" i="748"/>
  <c r="AI94" i="748"/>
  <c r="AM94" i="748" s="1"/>
  <c r="AI137" i="748"/>
  <c r="AM137" i="748" s="1"/>
  <c r="AH137" i="748"/>
  <c r="AH74" i="748"/>
  <c r="AI74" i="748"/>
  <c r="AM74" i="748" s="1"/>
  <c r="AH41" i="748"/>
  <c r="AI41" i="748"/>
  <c r="AM41" i="748" s="1"/>
  <c r="AI38" i="748"/>
  <c r="AM38" i="748" s="1"/>
  <c r="AH38" i="748"/>
  <c r="AI71" i="748"/>
  <c r="AM71" i="748" s="1"/>
  <c r="AH71" i="748"/>
  <c r="AI39" i="748"/>
  <c r="AM39" i="748" s="1"/>
  <c r="AH39" i="748"/>
  <c r="AI78" i="748"/>
  <c r="AM78" i="748" s="1"/>
  <c r="AH78" i="748"/>
  <c r="AI99" i="748"/>
  <c r="AM99" i="748" s="1"/>
  <c r="AH99" i="748"/>
  <c r="AI80" i="748"/>
  <c r="AM80" i="748" s="1"/>
  <c r="AH80" i="748"/>
  <c r="AI26" i="748"/>
  <c r="AM26" i="748" s="1"/>
  <c r="AH26" i="748"/>
  <c r="AH18" i="748"/>
  <c r="AI18" i="748"/>
  <c r="AM18" i="748" s="1"/>
  <c r="AH79" i="748"/>
  <c r="AI79" i="748"/>
  <c r="AM79" i="748" s="1"/>
  <c r="AI22" i="748"/>
  <c r="AM22" i="748" s="1"/>
  <c r="AH22" i="748"/>
  <c r="AH87" i="748"/>
  <c r="AI87" i="748"/>
  <c r="AM87" i="748" s="1"/>
  <c r="AH136" i="748"/>
  <c r="AI136" i="748"/>
  <c r="AM136" i="748" s="1"/>
  <c r="AI120" i="748"/>
  <c r="AM120" i="748" s="1"/>
  <c r="AH120" i="748"/>
  <c r="AH118" i="748"/>
  <c r="AI118" i="748"/>
  <c r="AM118" i="748" s="1"/>
  <c r="AI72" i="748"/>
  <c r="AM72" i="748" s="1"/>
  <c r="AH72" i="748"/>
  <c r="AI73" i="748"/>
  <c r="AM73" i="748" s="1"/>
  <c r="AH73" i="748"/>
  <c r="AH68" i="748"/>
  <c r="AI68" i="748"/>
  <c r="AM68" i="748" s="1"/>
  <c r="AI34" i="748"/>
  <c r="AM34" i="748" s="1"/>
  <c r="AH34" i="748"/>
  <c r="AI100" i="748"/>
  <c r="AM100" i="748" s="1"/>
  <c r="AH100" i="748"/>
  <c r="AH64" i="748"/>
  <c r="AI64" i="748"/>
  <c r="AM64" i="748" s="1"/>
  <c r="AI97" i="748"/>
  <c r="AM97" i="748" s="1"/>
  <c r="AH97" i="748"/>
  <c r="AD14" i="747"/>
  <c r="AT139" i="747" l="1"/>
  <c r="AL139" i="747"/>
  <c r="U139" i="747"/>
  <c r="V139" i="747" s="1"/>
  <c r="N139" i="747"/>
  <c r="AT138" i="747"/>
  <c r="AL138" i="747"/>
  <c r="U138" i="747"/>
  <c r="V138" i="747" s="1"/>
  <c r="N138" i="747"/>
  <c r="AT137" i="747"/>
  <c r="AL137" i="747"/>
  <c r="U137" i="747"/>
  <c r="V137" i="747" s="1"/>
  <c r="N137" i="747"/>
  <c r="AT136" i="747"/>
  <c r="AL136" i="747"/>
  <c r="U136" i="747"/>
  <c r="V136" i="747" s="1"/>
  <c r="N136" i="747"/>
  <c r="AT135" i="747"/>
  <c r="AL135" i="747"/>
  <c r="U135" i="747"/>
  <c r="V135" i="747" s="1"/>
  <c r="N135" i="747"/>
  <c r="AT134" i="747"/>
  <c r="AL134" i="747"/>
  <c r="U134" i="747"/>
  <c r="V134" i="747" s="1"/>
  <c r="N134" i="747"/>
  <c r="AT133" i="747"/>
  <c r="AL133" i="747"/>
  <c r="U133" i="747"/>
  <c r="V133" i="747" s="1"/>
  <c r="N133" i="747"/>
  <c r="AT132" i="747"/>
  <c r="AL132" i="747"/>
  <c r="U132" i="747"/>
  <c r="V132" i="747" s="1"/>
  <c r="N132" i="747"/>
  <c r="AT131" i="747"/>
  <c r="AL131" i="747"/>
  <c r="U131" i="747"/>
  <c r="V131" i="747" s="1"/>
  <c r="N131" i="747"/>
  <c r="AT130" i="747"/>
  <c r="AL130" i="747"/>
  <c r="U130" i="747"/>
  <c r="V130" i="747" s="1"/>
  <c r="N130" i="747"/>
  <c r="AT129" i="747"/>
  <c r="AL129" i="747"/>
  <c r="U129" i="747"/>
  <c r="V129" i="747" s="1"/>
  <c r="N129" i="747"/>
  <c r="AT128" i="747"/>
  <c r="AL128" i="747"/>
  <c r="U128" i="747"/>
  <c r="V128" i="747" s="1"/>
  <c r="N128" i="747"/>
  <c r="AT127" i="747"/>
  <c r="AL127" i="747"/>
  <c r="U127" i="747"/>
  <c r="V127" i="747" s="1"/>
  <c r="N127" i="747"/>
  <c r="AT126" i="747"/>
  <c r="AL126" i="747"/>
  <c r="U126" i="747"/>
  <c r="V126" i="747" s="1"/>
  <c r="N126" i="747"/>
  <c r="AT125" i="747"/>
  <c r="AL125" i="747"/>
  <c r="U125" i="747"/>
  <c r="V125" i="747" s="1"/>
  <c r="N125" i="747"/>
  <c r="AT124" i="747"/>
  <c r="AL124" i="747"/>
  <c r="U124" i="747"/>
  <c r="V124" i="747" s="1"/>
  <c r="N124" i="747"/>
  <c r="AT123" i="747"/>
  <c r="AL123" i="747"/>
  <c r="U123" i="747"/>
  <c r="V123" i="747" s="1"/>
  <c r="N123" i="747"/>
  <c r="AT122" i="747"/>
  <c r="AL122" i="747"/>
  <c r="U122" i="747"/>
  <c r="V122" i="747" s="1"/>
  <c r="N122" i="747"/>
  <c r="AT121" i="747"/>
  <c r="AL121" i="747"/>
  <c r="U121" i="747"/>
  <c r="V121" i="747" s="1"/>
  <c r="N121" i="747"/>
  <c r="AT120" i="747"/>
  <c r="AL120" i="747"/>
  <c r="U120" i="747"/>
  <c r="V120" i="747" s="1"/>
  <c r="N120" i="747"/>
  <c r="AT119" i="747"/>
  <c r="AL119" i="747"/>
  <c r="U119" i="747"/>
  <c r="V119" i="747" s="1"/>
  <c r="N119" i="747"/>
  <c r="AT118" i="747"/>
  <c r="AL118" i="747"/>
  <c r="U118" i="747"/>
  <c r="V118" i="747" s="1"/>
  <c r="N118" i="747"/>
  <c r="AT117" i="747"/>
  <c r="AL117" i="747"/>
  <c r="U117" i="747"/>
  <c r="V117" i="747" s="1"/>
  <c r="N117" i="747"/>
  <c r="AT116" i="747"/>
  <c r="AL116" i="747"/>
  <c r="V116" i="747"/>
  <c r="U116" i="747"/>
  <c r="N116" i="747"/>
  <c r="AT115" i="747"/>
  <c r="AL115" i="747"/>
  <c r="U115" i="747"/>
  <c r="V115" i="747" s="1"/>
  <c r="N115" i="747"/>
  <c r="AT114" i="747"/>
  <c r="AL114" i="747"/>
  <c r="U114" i="747"/>
  <c r="V114" i="747" s="1"/>
  <c r="N114" i="747"/>
  <c r="AT113" i="747"/>
  <c r="AL113" i="747"/>
  <c r="U113" i="747"/>
  <c r="V113" i="747" s="1"/>
  <c r="N113" i="747"/>
  <c r="AT112" i="747"/>
  <c r="AL112" i="747"/>
  <c r="U112" i="747"/>
  <c r="V112" i="747" s="1"/>
  <c r="N112" i="747"/>
  <c r="AT111" i="747"/>
  <c r="AL111" i="747"/>
  <c r="U111" i="747"/>
  <c r="V111" i="747" s="1"/>
  <c r="N111" i="747"/>
  <c r="AT110" i="747"/>
  <c r="AL110" i="747"/>
  <c r="U110" i="747"/>
  <c r="V110" i="747" s="1"/>
  <c r="N110" i="747"/>
  <c r="AT109" i="747"/>
  <c r="AL109" i="747"/>
  <c r="U109" i="747"/>
  <c r="V109" i="747" s="1"/>
  <c r="N109" i="747"/>
  <c r="AT108" i="747"/>
  <c r="AL108" i="747"/>
  <c r="U108" i="747"/>
  <c r="V108" i="747" s="1"/>
  <c r="N108" i="747"/>
  <c r="AT107" i="747"/>
  <c r="AL107" i="747"/>
  <c r="U107" i="747"/>
  <c r="V107" i="747" s="1"/>
  <c r="N107" i="747"/>
  <c r="AT106" i="747"/>
  <c r="AL106" i="747"/>
  <c r="U106" i="747"/>
  <c r="V106" i="747" s="1"/>
  <c r="N106" i="747"/>
  <c r="AT105" i="747"/>
  <c r="AL105" i="747"/>
  <c r="U105" i="747"/>
  <c r="V105" i="747" s="1"/>
  <c r="N105" i="747"/>
  <c r="AT104" i="747"/>
  <c r="AL104" i="747"/>
  <c r="U104" i="747"/>
  <c r="V104" i="747" s="1"/>
  <c r="N104" i="747"/>
  <c r="AT103" i="747"/>
  <c r="AL103" i="747"/>
  <c r="U103" i="747"/>
  <c r="V103" i="747" s="1"/>
  <c r="N103" i="747"/>
  <c r="AT102" i="747"/>
  <c r="AL102" i="747"/>
  <c r="U102" i="747"/>
  <c r="V102" i="747" s="1"/>
  <c r="N102" i="747"/>
  <c r="AT101" i="747"/>
  <c r="AL101" i="747"/>
  <c r="U101" i="747"/>
  <c r="V101" i="747" s="1"/>
  <c r="N101" i="747"/>
  <c r="AT100" i="747"/>
  <c r="AL100" i="747"/>
  <c r="U100" i="747"/>
  <c r="V100" i="747" s="1"/>
  <c r="N100" i="747"/>
  <c r="AT99" i="747"/>
  <c r="AL99" i="747"/>
  <c r="U99" i="747"/>
  <c r="V99" i="747" s="1"/>
  <c r="N99" i="747"/>
  <c r="AT98" i="747"/>
  <c r="AL98" i="747"/>
  <c r="U98" i="747"/>
  <c r="V98" i="747" s="1"/>
  <c r="N98" i="747"/>
  <c r="AT97" i="747"/>
  <c r="AL97" i="747"/>
  <c r="U97" i="747"/>
  <c r="V97" i="747" s="1"/>
  <c r="N97" i="747"/>
  <c r="AT96" i="747"/>
  <c r="AL96" i="747"/>
  <c r="U96" i="747"/>
  <c r="V96" i="747" s="1"/>
  <c r="N96" i="747"/>
  <c r="AT95" i="747"/>
  <c r="AL95" i="747"/>
  <c r="U95" i="747"/>
  <c r="V95" i="747" s="1"/>
  <c r="N95" i="747"/>
  <c r="AT94" i="747"/>
  <c r="AL94" i="747"/>
  <c r="U94" i="747"/>
  <c r="V94" i="747" s="1"/>
  <c r="N94" i="747"/>
  <c r="AT93" i="747"/>
  <c r="AL93" i="747"/>
  <c r="U93" i="747"/>
  <c r="V93" i="747" s="1"/>
  <c r="N93" i="747"/>
  <c r="AT92" i="747"/>
  <c r="AL92" i="747"/>
  <c r="U92" i="747"/>
  <c r="V92" i="747" s="1"/>
  <c r="N92" i="747"/>
  <c r="AT91" i="747"/>
  <c r="AL91" i="747"/>
  <c r="U91" i="747"/>
  <c r="V91" i="747" s="1"/>
  <c r="N91" i="747"/>
  <c r="AT90" i="747"/>
  <c r="AL90" i="747"/>
  <c r="U90" i="747"/>
  <c r="V90" i="747" s="1"/>
  <c r="N90" i="747"/>
  <c r="AT89" i="747"/>
  <c r="AL89" i="747"/>
  <c r="U89" i="747"/>
  <c r="V89" i="747" s="1"/>
  <c r="N89" i="747"/>
  <c r="AT88" i="747"/>
  <c r="AL88" i="747"/>
  <c r="U88" i="747"/>
  <c r="V88" i="747" s="1"/>
  <c r="N88" i="747"/>
  <c r="AT87" i="747"/>
  <c r="AL87" i="747"/>
  <c r="U87" i="747"/>
  <c r="V87" i="747" s="1"/>
  <c r="N87" i="747"/>
  <c r="AT86" i="747"/>
  <c r="AL86" i="747"/>
  <c r="V86" i="747"/>
  <c r="U86" i="747"/>
  <c r="N86" i="747"/>
  <c r="AT85" i="747"/>
  <c r="AL85" i="747"/>
  <c r="U85" i="747"/>
  <c r="V85" i="747" s="1"/>
  <c r="N85" i="747"/>
  <c r="AT84" i="747"/>
  <c r="AL84" i="747"/>
  <c r="U84" i="747"/>
  <c r="V84" i="747" s="1"/>
  <c r="N84" i="747"/>
  <c r="AT83" i="747"/>
  <c r="AL83" i="747"/>
  <c r="U83" i="747"/>
  <c r="V83" i="747" s="1"/>
  <c r="N83" i="747"/>
  <c r="AT82" i="747"/>
  <c r="AL82" i="747"/>
  <c r="U82" i="747"/>
  <c r="V82" i="747" s="1"/>
  <c r="N82" i="747"/>
  <c r="AT81" i="747"/>
  <c r="AL81" i="747"/>
  <c r="U81" i="747"/>
  <c r="V81" i="747" s="1"/>
  <c r="N81" i="747"/>
  <c r="AT80" i="747"/>
  <c r="AL80" i="747"/>
  <c r="U80" i="747"/>
  <c r="V80" i="747" s="1"/>
  <c r="N80" i="747"/>
  <c r="AT79" i="747"/>
  <c r="AL79" i="747"/>
  <c r="U79" i="747"/>
  <c r="V79" i="747" s="1"/>
  <c r="N79" i="747"/>
  <c r="AT78" i="747"/>
  <c r="AL78" i="747"/>
  <c r="U78" i="747"/>
  <c r="V78" i="747" s="1"/>
  <c r="N78" i="747"/>
  <c r="AT77" i="747"/>
  <c r="AL77" i="747"/>
  <c r="U77" i="747"/>
  <c r="V77" i="747" s="1"/>
  <c r="N77" i="747"/>
  <c r="AT76" i="747"/>
  <c r="AL76" i="747"/>
  <c r="U76" i="747"/>
  <c r="V76" i="747" s="1"/>
  <c r="N76" i="747"/>
  <c r="AT75" i="747"/>
  <c r="AL75" i="747"/>
  <c r="U75" i="747"/>
  <c r="V75" i="747" s="1"/>
  <c r="N75" i="747"/>
  <c r="AT74" i="747"/>
  <c r="AL74" i="747"/>
  <c r="U74" i="747"/>
  <c r="V74" i="747" s="1"/>
  <c r="N74" i="747"/>
  <c r="AT73" i="747"/>
  <c r="AL73" i="747"/>
  <c r="U73" i="747"/>
  <c r="V73" i="747" s="1"/>
  <c r="N73" i="747"/>
  <c r="AT72" i="747"/>
  <c r="AL72" i="747"/>
  <c r="U72" i="747"/>
  <c r="V72" i="747" s="1"/>
  <c r="N72" i="747"/>
  <c r="AT71" i="747"/>
  <c r="AL71" i="747"/>
  <c r="U71" i="747"/>
  <c r="V71" i="747" s="1"/>
  <c r="N71" i="747"/>
  <c r="AT70" i="747"/>
  <c r="AL70" i="747"/>
  <c r="U70" i="747"/>
  <c r="V70" i="747" s="1"/>
  <c r="N70" i="747"/>
  <c r="AT69" i="747"/>
  <c r="AL69" i="747"/>
  <c r="U69" i="747"/>
  <c r="V69" i="747" s="1"/>
  <c r="N69" i="747"/>
  <c r="AT68" i="747"/>
  <c r="AL68" i="747"/>
  <c r="U68" i="747"/>
  <c r="V68" i="747" s="1"/>
  <c r="N68" i="747"/>
  <c r="AT67" i="747"/>
  <c r="AL67" i="747"/>
  <c r="U67" i="747"/>
  <c r="V67" i="747" s="1"/>
  <c r="N67" i="747"/>
  <c r="AT66" i="747"/>
  <c r="AL66" i="747"/>
  <c r="U66" i="747"/>
  <c r="V66" i="747" s="1"/>
  <c r="N66" i="747"/>
  <c r="AT65" i="747"/>
  <c r="AL65" i="747"/>
  <c r="U65" i="747"/>
  <c r="V65" i="747" s="1"/>
  <c r="N65" i="747"/>
  <c r="AT64" i="747"/>
  <c r="AL64" i="747"/>
  <c r="U64" i="747"/>
  <c r="V64" i="747" s="1"/>
  <c r="N64" i="747"/>
  <c r="AT63" i="747"/>
  <c r="AL63" i="747"/>
  <c r="U63" i="747"/>
  <c r="V63" i="747" s="1"/>
  <c r="N63" i="747"/>
  <c r="AT62" i="747"/>
  <c r="AL62" i="747"/>
  <c r="U62" i="747"/>
  <c r="V62" i="747" s="1"/>
  <c r="N62" i="747"/>
  <c r="AT61" i="747"/>
  <c r="AL61" i="747"/>
  <c r="U61" i="747"/>
  <c r="V61" i="747" s="1"/>
  <c r="N61" i="747"/>
  <c r="AT60" i="747"/>
  <c r="AL60" i="747"/>
  <c r="U60" i="747"/>
  <c r="V60" i="747" s="1"/>
  <c r="N60" i="747"/>
  <c r="AT59" i="747"/>
  <c r="AL59" i="747"/>
  <c r="U59" i="747"/>
  <c r="V59" i="747" s="1"/>
  <c r="N59" i="747"/>
  <c r="AT58" i="747"/>
  <c r="AL58" i="747"/>
  <c r="U58" i="747"/>
  <c r="V58" i="747" s="1"/>
  <c r="N58" i="747"/>
  <c r="AT57" i="747"/>
  <c r="AL57" i="747"/>
  <c r="U57" i="747"/>
  <c r="V57" i="747" s="1"/>
  <c r="N57" i="747"/>
  <c r="AT56" i="747"/>
  <c r="AL56" i="747"/>
  <c r="U56" i="747"/>
  <c r="V56" i="747" s="1"/>
  <c r="N56" i="747"/>
  <c r="AT55" i="747"/>
  <c r="AL55" i="747"/>
  <c r="U55" i="747"/>
  <c r="V55" i="747" s="1"/>
  <c r="N55" i="747"/>
  <c r="AT54" i="747"/>
  <c r="AL54" i="747"/>
  <c r="U54" i="747"/>
  <c r="V54" i="747" s="1"/>
  <c r="N54" i="747"/>
  <c r="AT53" i="747"/>
  <c r="AL53" i="747"/>
  <c r="U53" i="747"/>
  <c r="V53" i="747" s="1"/>
  <c r="N53" i="747"/>
  <c r="AT52" i="747"/>
  <c r="AL52" i="747"/>
  <c r="U52" i="747"/>
  <c r="V52" i="747" s="1"/>
  <c r="N52" i="747"/>
  <c r="AT51" i="747"/>
  <c r="AL51" i="747"/>
  <c r="U51" i="747"/>
  <c r="V51" i="747" s="1"/>
  <c r="N51" i="747"/>
  <c r="AT50" i="747"/>
  <c r="AL50" i="747"/>
  <c r="U50" i="747"/>
  <c r="V50" i="747" s="1"/>
  <c r="N50" i="747"/>
  <c r="AT49" i="747"/>
  <c r="AL49" i="747"/>
  <c r="U49" i="747"/>
  <c r="V49" i="747" s="1"/>
  <c r="N49" i="747"/>
  <c r="AT48" i="747"/>
  <c r="AL48" i="747"/>
  <c r="U48" i="747"/>
  <c r="V48" i="747" s="1"/>
  <c r="N48" i="747"/>
  <c r="AT47" i="747"/>
  <c r="AL47" i="747"/>
  <c r="U47" i="747"/>
  <c r="V47" i="747" s="1"/>
  <c r="N47" i="747"/>
  <c r="AT46" i="747"/>
  <c r="AL46" i="747"/>
  <c r="U46" i="747"/>
  <c r="V46" i="747" s="1"/>
  <c r="N46" i="747"/>
  <c r="AT45" i="747"/>
  <c r="AL45" i="747"/>
  <c r="U45" i="747"/>
  <c r="V45" i="747" s="1"/>
  <c r="N45" i="747"/>
  <c r="AT44" i="747"/>
  <c r="AL44" i="747"/>
  <c r="U44" i="747"/>
  <c r="V44" i="747" s="1"/>
  <c r="N44" i="747"/>
  <c r="AT43" i="747"/>
  <c r="AL43" i="747"/>
  <c r="U43" i="747"/>
  <c r="V43" i="747" s="1"/>
  <c r="N43" i="747"/>
  <c r="AT42" i="747"/>
  <c r="AL42" i="747"/>
  <c r="U42" i="747"/>
  <c r="V42" i="747" s="1"/>
  <c r="N42" i="747"/>
  <c r="AT41" i="747"/>
  <c r="AL41" i="747"/>
  <c r="U41" i="747"/>
  <c r="V41" i="747" s="1"/>
  <c r="N41" i="747"/>
  <c r="AT40" i="747"/>
  <c r="AL40" i="747"/>
  <c r="U40" i="747"/>
  <c r="V40" i="747" s="1"/>
  <c r="N40" i="747"/>
  <c r="AT39" i="747"/>
  <c r="AL39" i="747"/>
  <c r="U39" i="747"/>
  <c r="V39" i="747" s="1"/>
  <c r="N39" i="747"/>
  <c r="AT38" i="747"/>
  <c r="AL38" i="747"/>
  <c r="U38" i="747"/>
  <c r="V38" i="747" s="1"/>
  <c r="N38" i="747"/>
  <c r="AT37" i="747"/>
  <c r="AL37" i="747"/>
  <c r="U37" i="747"/>
  <c r="V37" i="747" s="1"/>
  <c r="N37" i="747"/>
  <c r="AT36" i="747"/>
  <c r="AL36" i="747"/>
  <c r="U36" i="747"/>
  <c r="V36" i="747" s="1"/>
  <c r="N36" i="747"/>
  <c r="AT35" i="747"/>
  <c r="AL35" i="747"/>
  <c r="U35" i="747"/>
  <c r="V35" i="747" s="1"/>
  <c r="N35" i="747"/>
  <c r="AT34" i="747"/>
  <c r="AL34" i="747"/>
  <c r="U34" i="747"/>
  <c r="V34" i="747" s="1"/>
  <c r="N34" i="747"/>
  <c r="AT33" i="747"/>
  <c r="AL33" i="747"/>
  <c r="U33" i="747"/>
  <c r="V33" i="747" s="1"/>
  <c r="N33" i="747"/>
  <c r="AT32" i="747"/>
  <c r="AL32" i="747"/>
  <c r="U32" i="747"/>
  <c r="V32" i="747" s="1"/>
  <c r="N32" i="747"/>
  <c r="AT31" i="747"/>
  <c r="AL31" i="747"/>
  <c r="U31" i="747"/>
  <c r="V31" i="747" s="1"/>
  <c r="N31" i="747"/>
  <c r="AT30" i="747"/>
  <c r="AL30" i="747"/>
  <c r="U30" i="747"/>
  <c r="V30" i="747" s="1"/>
  <c r="N30" i="747"/>
  <c r="AT29" i="747"/>
  <c r="AL29" i="747"/>
  <c r="U29" i="747"/>
  <c r="V29" i="747" s="1"/>
  <c r="N29" i="747"/>
  <c r="AT28" i="747"/>
  <c r="AL28" i="747"/>
  <c r="U28" i="747"/>
  <c r="V28" i="747" s="1"/>
  <c r="N28" i="747"/>
  <c r="AT27" i="747"/>
  <c r="AL27" i="747"/>
  <c r="U27" i="747"/>
  <c r="V27" i="747" s="1"/>
  <c r="N27" i="747"/>
  <c r="AT26" i="747"/>
  <c r="AL26" i="747"/>
  <c r="U26" i="747"/>
  <c r="V26" i="747" s="1"/>
  <c r="N26" i="747"/>
  <c r="AT25" i="747"/>
  <c r="AL25" i="747"/>
  <c r="U25" i="747"/>
  <c r="V25" i="747" s="1"/>
  <c r="N25" i="747"/>
  <c r="AT24" i="747"/>
  <c r="AL24" i="747"/>
  <c r="U24" i="747"/>
  <c r="V24" i="747" s="1"/>
  <c r="N24" i="747"/>
  <c r="AT23" i="747"/>
  <c r="AL23" i="747"/>
  <c r="U23" i="747"/>
  <c r="V23" i="747" s="1"/>
  <c r="N23" i="747"/>
  <c r="AT22" i="747"/>
  <c r="AL22" i="747"/>
  <c r="U22" i="747"/>
  <c r="V22" i="747" s="1"/>
  <c r="N22" i="747"/>
  <c r="AT21" i="747"/>
  <c r="AL21" i="747"/>
  <c r="U21" i="747"/>
  <c r="V21" i="747" s="1"/>
  <c r="N21" i="747"/>
  <c r="AT20" i="747"/>
  <c r="AL20" i="747"/>
  <c r="U20" i="747"/>
  <c r="V20" i="747" s="1"/>
  <c r="N20" i="747"/>
  <c r="AT19" i="747"/>
  <c r="AL19" i="747"/>
  <c r="U19" i="747"/>
  <c r="V19" i="747" s="1"/>
  <c r="N19" i="747"/>
  <c r="AT18" i="747"/>
  <c r="AL18" i="747"/>
  <c r="U18" i="747"/>
  <c r="V18" i="747" s="1"/>
  <c r="N18" i="747"/>
  <c r="AT17" i="747"/>
  <c r="AL17" i="747"/>
  <c r="U17" i="747"/>
  <c r="V17" i="747" s="1"/>
  <c r="N17" i="747"/>
  <c r="AT16" i="747"/>
  <c r="AL16" i="747"/>
  <c r="U16" i="747"/>
  <c r="V16" i="747" s="1"/>
  <c r="N16" i="747"/>
  <c r="AT15" i="747"/>
  <c r="AL15" i="747"/>
  <c r="U15" i="747"/>
  <c r="V15" i="747" s="1"/>
  <c r="N15" i="747"/>
  <c r="AT14" i="747"/>
  <c r="AL14" i="747"/>
  <c r="U14" i="747"/>
  <c r="V14" i="747" s="1"/>
  <c r="N14" i="747"/>
  <c r="AT13" i="747"/>
  <c r="AL13" i="747"/>
  <c r="U13" i="747"/>
  <c r="V13" i="747" s="1"/>
  <c r="N13" i="747"/>
  <c r="AT12" i="747"/>
  <c r="AL12" i="747"/>
  <c r="V12" i="747"/>
  <c r="U12" i="747"/>
  <c r="N12" i="747"/>
  <c r="AT11" i="747"/>
  <c r="AL11" i="747"/>
  <c r="U11" i="747"/>
  <c r="V11" i="747" s="1"/>
  <c r="N11" i="747"/>
  <c r="AT10" i="747"/>
  <c r="AL10" i="747"/>
  <c r="U10" i="747"/>
  <c r="V10" i="747" s="1"/>
  <c r="N10" i="747"/>
  <c r="AT9" i="747"/>
  <c r="AL9" i="747"/>
  <c r="U9" i="747"/>
  <c r="V9" i="747" s="1"/>
  <c r="N9" i="747"/>
  <c r="AT8" i="747"/>
  <c r="AL8" i="747"/>
  <c r="U8" i="747"/>
  <c r="V8" i="747" s="1"/>
  <c r="N8" i="747"/>
  <c r="AT7" i="747"/>
  <c r="AL7" i="747"/>
  <c r="U7" i="747"/>
  <c r="V7" i="747" s="1"/>
  <c r="N7" i="747"/>
  <c r="AT6" i="747"/>
  <c r="AL6" i="747"/>
  <c r="U6" i="747"/>
  <c r="V6" i="747" s="1"/>
  <c r="N6" i="747"/>
  <c r="AT5" i="747"/>
  <c r="AL5" i="747"/>
  <c r="U5" i="747"/>
  <c r="V5" i="747" s="1"/>
  <c r="N5" i="747"/>
  <c r="D2" i="747"/>
  <c r="F2" i="747" l="1"/>
  <c r="K1" i="747" s="1"/>
  <c r="I2" i="747"/>
  <c r="AB125" i="747" l="1"/>
  <c r="AC125" i="747" s="1"/>
  <c r="AF125" i="747" s="1"/>
  <c r="AB105" i="747"/>
  <c r="AC105" i="747" s="1"/>
  <c r="AF105" i="747" s="1"/>
  <c r="AB85" i="747"/>
  <c r="AC85" i="747" s="1"/>
  <c r="AF85" i="747" s="1"/>
  <c r="AB65" i="747"/>
  <c r="AC65" i="747" s="1"/>
  <c r="AF65" i="747" s="1"/>
  <c r="AB45" i="747"/>
  <c r="AC45" i="747" s="1"/>
  <c r="AF45" i="747" s="1"/>
  <c r="AB25" i="747"/>
  <c r="AC25" i="747" s="1"/>
  <c r="AF25" i="747" s="1"/>
  <c r="AB6" i="747"/>
  <c r="AC6" i="747" s="1"/>
  <c r="AF6" i="747" s="1"/>
  <c r="AB134" i="747"/>
  <c r="AC134" i="747" s="1"/>
  <c r="AF134" i="747" s="1"/>
  <c r="AB114" i="747"/>
  <c r="AC114" i="747" s="1"/>
  <c r="AF114" i="747" s="1"/>
  <c r="AB94" i="747"/>
  <c r="AC94" i="747" s="1"/>
  <c r="AF94" i="747" s="1"/>
  <c r="AB74" i="747"/>
  <c r="AC74" i="747" s="1"/>
  <c r="AF74" i="747" s="1"/>
  <c r="AB54" i="747"/>
  <c r="AC54" i="747" s="1"/>
  <c r="AF54" i="747" s="1"/>
  <c r="AB34" i="747"/>
  <c r="AC34" i="747" s="1"/>
  <c r="AF34" i="747" s="1"/>
  <c r="AB14" i="747"/>
  <c r="AC14" i="747" s="1"/>
  <c r="AF14" i="747" s="1"/>
  <c r="AB121" i="747"/>
  <c r="AC121" i="747" s="1"/>
  <c r="AF121" i="747" s="1"/>
  <c r="AB101" i="747"/>
  <c r="AC101" i="747" s="1"/>
  <c r="AF101" i="747" s="1"/>
  <c r="AB41" i="747"/>
  <c r="AC41" i="747" s="1"/>
  <c r="AF41" i="747" s="1"/>
  <c r="AB21" i="747"/>
  <c r="AC21" i="747" s="1"/>
  <c r="AF21" i="747" s="1"/>
  <c r="AB123" i="747"/>
  <c r="AC123" i="747" s="1"/>
  <c r="AF123" i="747" s="1"/>
  <c r="AB103" i="747"/>
  <c r="AC103" i="747" s="1"/>
  <c r="AF103" i="747" s="1"/>
  <c r="AB83" i="747"/>
  <c r="AC83" i="747" s="1"/>
  <c r="AF83" i="747" s="1"/>
  <c r="AB63" i="747"/>
  <c r="AC63" i="747" s="1"/>
  <c r="AF63" i="747" s="1"/>
  <c r="AB43" i="747"/>
  <c r="AC43" i="747" s="1"/>
  <c r="AF43" i="747" s="1"/>
  <c r="AB23" i="747"/>
  <c r="AC23" i="747" s="1"/>
  <c r="AF23" i="747" s="1"/>
  <c r="AB81" i="747"/>
  <c r="AC81" i="747" s="1"/>
  <c r="AF81" i="747" s="1"/>
  <c r="AB61" i="747"/>
  <c r="AC61" i="747" s="1"/>
  <c r="AF61" i="747" s="1"/>
  <c r="AB132" i="747"/>
  <c r="AC132" i="747" s="1"/>
  <c r="AF132" i="747" s="1"/>
  <c r="AB112" i="747"/>
  <c r="AC112" i="747" s="1"/>
  <c r="AF112" i="747" s="1"/>
  <c r="AB92" i="747"/>
  <c r="AC92" i="747" s="1"/>
  <c r="AF92" i="747" s="1"/>
  <c r="AB72" i="747"/>
  <c r="AC72" i="747" s="1"/>
  <c r="AF72" i="747" s="1"/>
  <c r="AB52" i="747"/>
  <c r="AC52" i="747" s="1"/>
  <c r="AF52" i="747" s="1"/>
  <c r="AB32" i="747"/>
  <c r="AC32" i="747" s="1"/>
  <c r="AF32" i="747" s="1"/>
  <c r="AB13" i="747"/>
  <c r="AC13" i="747" s="1"/>
  <c r="AF13" i="747" s="1"/>
  <c r="AB118" i="747"/>
  <c r="AC118" i="747" s="1"/>
  <c r="AF118" i="747" s="1"/>
  <c r="AB116" i="747"/>
  <c r="AC116" i="747" s="1"/>
  <c r="AF116" i="747" s="1"/>
  <c r="AB60" i="747"/>
  <c r="AC60" i="747" s="1"/>
  <c r="AF60" i="747" s="1"/>
  <c r="AB30" i="747"/>
  <c r="AC30" i="747" s="1"/>
  <c r="AF30" i="747" s="1"/>
  <c r="AB28" i="747"/>
  <c r="AC28" i="747" s="1"/>
  <c r="AF28" i="747" s="1"/>
  <c r="AB98" i="747"/>
  <c r="AC98" i="747" s="1"/>
  <c r="AF98" i="747" s="1"/>
  <c r="AB57" i="747"/>
  <c r="AC57" i="747" s="1"/>
  <c r="AF57" i="747" s="1"/>
  <c r="AB79" i="747"/>
  <c r="AC79" i="747" s="1"/>
  <c r="AF79" i="747" s="1"/>
  <c r="AB77" i="747"/>
  <c r="AC77" i="747" s="1"/>
  <c r="AF77" i="747" s="1"/>
  <c r="AB73" i="747"/>
  <c r="AC73" i="747" s="1"/>
  <c r="AF73" i="747" s="1"/>
  <c r="AB26" i="747"/>
  <c r="AC26" i="747" s="1"/>
  <c r="AF26" i="747" s="1"/>
  <c r="AB24" i="747"/>
  <c r="AC24" i="747" s="1"/>
  <c r="AF24" i="747" s="1"/>
  <c r="AB126" i="747"/>
  <c r="AC126" i="747" s="1"/>
  <c r="AF126" i="747" s="1"/>
  <c r="AB117" i="747"/>
  <c r="AC117" i="747" s="1"/>
  <c r="AF117" i="747" s="1"/>
  <c r="AB55" i="747"/>
  <c r="AC55" i="747" s="1"/>
  <c r="AF55" i="747" s="1"/>
  <c r="AB133" i="747"/>
  <c r="AC133" i="747" s="1"/>
  <c r="AF133" i="747" s="1"/>
  <c r="AB120" i="747"/>
  <c r="AC120" i="747" s="1"/>
  <c r="AF120" i="747" s="1"/>
  <c r="AB75" i="747"/>
  <c r="AC75" i="747" s="1"/>
  <c r="AF75" i="747" s="1"/>
  <c r="AB19" i="747"/>
  <c r="AC19" i="747" s="1"/>
  <c r="AF19" i="747" s="1"/>
  <c r="AB109" i="747"/>
  <c r="AC109" i="747" s="1"/>
  <c r="AF109" i="747" s="1"/>
  <c r="AB68" i="747"/>
  <c r="AC68" i="747" s="1"/>
  <c r="AF68" i="747" s="1"/>
  <c r="AB49" i="747"/>
  <c r="AC49" i="747" s="1"/>
  <c r="AF49" i="747" s="1"/>
  <c r="AB96" i="747"/>
  <c r="AC96" i="747" s="1"/>
  <c r="AF96" i="747" s="1"/>
  <c r="AB38" i="747"/>
  <c r="AC38" i="747" s="1"/>
  <c r="AF38" i="747" s="1"/>
  <c r="AB124" i="747"/>
  <c r="AC124" i="747" s="1"/>
  <c r="AF124" i="747" s="1"/>
  <c r="AB9" i="747"/>
  <c r="AC9" i="747" s="1"/>
  <c r="AF9" i="747" s="1"/>
  <c r="AB100" i="747"/>
  <c r="AC100" i="747" s="1"/>
  <c r="AF100" i="747" s="1"/>
  <c r="AB7" i="747"/>
  <c r="AC7" i="747" s="1"/>
  <c r="AF7" i="747" s="1"/>
  <c r="AB5" i="747"/>
  <c r="AC5" i="747" s="1"/>
  <c r="AF5" i="747" s="1"/>
  <c r="AB113" i="747"/>
  <c r="AC113" i="747" s="1"/>
  <c r="AF113" i="747" s="1"/>
  <c r="AB115" i="747"/>
  <c r="AC115" i="747" s="1"/>
  <c r="AF115" i="747" s="1"/>
  <c r="AB139" i="747"/>
  <c r="AC139" i="747" s="1"/>
  <c r="AF139" i="747" s="1"/>
  <c r="AB137" i="747"/>
  <c r="AC137" i="747" s="1"/>
  <c r="AF137" i="747" s="1"/>
  <c r="AB135" i="747"/>
  <c r="AC135" i="747" s="1"/>
  <c r="AF135" i="747" s="1"/>
  <c r="AB107" i="747"/>
  <c r="AC107" i="747" s="1"/>
  <c r="AF107" i="747" s="1"/>
  <c r="AB62" i="747"/>
  <c r="AC62" i="747" s="1"/>
  <c r="AF62" i="747" s="1"/>
  <c r="AB47" i="747"/>
  <c r="AC47" i="747" s="1"/>
  <c r="AF47" i="747" s="1"/>
  <c r="AB17" i="747"/>
  <c r="AC17" i="747" s="1"/>
  <c r="AF17" i="747" s="1"/>
  <c r="AB15" i="747"/>
  <c r="AC15" i="747" s="1"/>
  <c r="AF15" i="747" s="1"/>
  <c r="AB59" i="747"/>
  <c r="AC59" i="747" s="1"/>
  <c r="AF59" i="747" s="1"/>
  <c r="AB119" i="747"/>
  <c r="AC119" i="747" s="1"/>
  <c r="AF119" i="747" s="1"/>
  <c r="AB53" i="747"/>
  <c r="AC53" i="747" s="1"/>
  <c r="AF53" i="747" s="1"/>
  <c r="AB128" i="747"/>
  <c r="AC128" i="747" s="1"/>
  <c r="AF128" i="747" s="1"/>
  <c r="AB122" i="747"/>
  <c r="AC122" i="747" s="1"/>
  <c r="AF122" i="747" s="1"/>
  <c r="AB70" i="747"/>
  <c r="AC70" i="747" s="1"/>
  <c r="AF70" i="747" s="1"/>
  <c r="AB66" i="747"/>
  <c r="AC66" i="747" s="1"/>
  <c r="AF66" i="747" s="1"/>
  <c r="AB64" i="747"/>
  <c r="AC64" i="747" s="1"/>
  <c r="AF64" i="747" s="1"/>
  <c r="AB130" i="747"/>
  <c r="AC130" i="747" s="1"/>
  <c r="AF130" i="747" s="1"/>
  <c r="AB111" i="747"/>
  <c r="AC111" i="747" s="1"/>
  <c r="AF111" i="747" s="1"/>
  <c r="AB51" i="747"/>
  <c r="AC51" i="747" s="1"/>
  <c r="AF51" i="747" s="1"/>
  <c r="AB36" i="747"/>
  <c r="AC36" i="747" s="1"/>
  <c r="AF36" i="747" s="1"/>
  <c r="AB11" i="747"/>
  <c r="AC11" i="747" s="1"/>
  <c r="AF11" i="747" s="1"/>
  <c r="AB40" i="747"/>
  <c r="AC40" i="747" s="1"/>
  <c r="AF40" i="747" s="1"/>
  <c r="AB87" i="747"/>
  <c r="AC87" i="747" s="1"/>
  <c r="AF87" i="747" s="1"/>
  <c r="AB136" i="747"/>
  <c r="AC136" i="747" s="1"/>
  <c r="AF136" i="747" s="1"/>
  <c r="AB31" i="747"/>
  <c r="AC31" i="747" s="1"/>
  <c r="AF31" i="747" s="1"/>
  <c r="AB58" i="747"/>
  <c r="AC58" i="747" s="1"/>
  <c r="AF58" i="747" s="1"/>
  <c r="AB46" i="747"/>
  <c r="AC46" i="747" s="1"/>
  <c r="AF46" i="747" s="1"/>
  <c r="AB89" i="747"/>
  <c r="AC89" i="747" s="1"/>
  <c r="AF89" i="747" s="1"/>
  <c r="AB95" i="747"/>
  <c r="AC95" i="747" s="1"/>
  <c r="AF95" i="747" s="1"/>
  <c r="AB39" i="747"/>
  <c r="AC39" i="747" s="1"/>
  <c r="AF39" i="747" s="1"/>
  <c r="AB104" i="747"/>
  <c r="AC104" i="747" s="1"/>
  <c r="AF104" i="747" s="1"/>
  <c r="AB33" i="747"/>
  <c r="AC33" i="747" s="1"/>
  <c r="AF33" i="747" s="1"/>
  <c r="AB10" i="747"/>
  <c r="AC10" i="747" s="1"/>
  <c r="AF10" i="747" s="1"/>
  <c r="AB22" i="747"/>
  <c r="AC22" i="747" s="1"/>
  <c r="AF22" i="747" s="1"/>
  <c r="AB99" i="747"/>
  <c r="AC99" i="747" s="1"/>
  <c r="AF99" i="747" s="1"/>
  <c r="AB82" i="747"/>
  <c r="AC82" i="747" s="1"/>
  <c r="AF82" i="747" s="1"/>
  <c r="AB44" i="747"/>
  <c r="AC44" i="747" s="1"/>
  <c r="AF44" i="747" s="1"/>
  <c r="AB20" i="747"/>
  <c r="AC20" i="747" s="1"/>
  <c r="AF20" i="747" s="1"/>
  <c r="AB37" i="747"/>
  <c r="AC37" i="747" s="1"/>
  <c r="AF37" i="747" s="1"/>
  <c r="AB12" i="747"/>
  <c r="AC12" i="747" s="1"/>
  <c r="AF12" i="747" s="1"/>
  <c r="AB84" i="747"/>
  <c r="AC84" i="747" s="1"/>
  <c r="AF84" i="747" s="1"/>
  <c r="AB78" i="747"/>
  <c r="AC78" i="747" s="1"/>
  <c r="AF78" i="747" s="1"/>
  <c r="AB129" i="747"/>
  <c r="AC129" i="747" s="1"/>
  <c r="AF129" i="747" s="1"/>
  <c r="AB48" i="747"/>
  <c r="AC48" i="747" s="1"/>
  <c r="AF48" i="747" s="1"/>
  <c r="AB16" i="747"/>
  <c r="AC16" i="747" s="1"/>
  <c r="AF16" i="747" s="1"/>
  <c r="AB69" i="747"/>
  <c r="AC69" i="747" s="1"/>
  <c r="AF69" i="747" s="1"/>
  <c r="AB88" i="747"/>
  <c r="AC88" i="747" s="1"/>
  <c r="AF88" i="747" s="1"/>
  <c r="AB108" i="747"/>
  <c r="AC108" i="747" s="1"/>
  <c r="AF108" i="747" s="1"/>
  <c r="AB90" i="747"/>
  <c r="AC90" i="747" s="1"/>
  <c r="AF90" i="747" s="1"/>
  <c r="AB76" i="747"/>
  <c r="AC76" i="747" s="1"/>
  <c r="AF76" i="747" s="1"/>
  <c r="AB56" i="747"/>
  <c r="AC56" i="747" s="1"/>
  <c r="AF56" i="747" s="1"/>
  <c r="AB93" i="747"/>
  <c r="AC93" i="747" s="1"/>
  <c r="AF93" i="747" s="1"/>
  <c r="AB138" i="747"/>
  <c r="AC138" i="747" s="1"/>
  <c r="AF138" i="747" s="1"/>
  <c r="AB86" i="747"/>
  <c r="AC86" i="747" s="1"/>
  <c r="AF86" i="747" s="1"/>
  <c r="AB42" i="747"/>
  <c r="AC42" i="747" s="1"/>
  <c r="AF42" i="747" s="1"/>
  <c r="AB97" i="747"/>
  <c r="AC97" i="747" s="1"/>
  <c r="AF97" i="747" s="1"/>
  <c r="AB80" i="747"/>
  <c r="AC80" i="747" s="1"/>
  <c r="AF80" i="747" s="1"/>
  <c r="AB102" i="747"/>
  <c r="AC102" i="747" s="1"/>
  <c r="AF102" i="747" s="1"/>
  <c r="AB127" i="747"/>
  <c r="AC127" i="747" s="1"/>
  <c r="AF127" i="747" s="1"/>
  <c r="AB67" i="747"/>
  <c r="AC67" i="747" s="1"/>
  <c r="AF67" i="747" s="1"/>
  <c r="AB110" i="747"/>
  <c r="AC110" i="747" s="1"/>
  <c r="AF110" i="747" s="1"/>
  <c r="AB27" i="747"/>
  <c r="AC27" i="747" s="1"/>
  <c r="AF27" i="747" s="1"/>
  <c r="AB91" i="747"/>
  <c r="AC91" i="747" s="1"/>
  <c r="AF91" i="747" s="1"/>
  <c r="AB8" i="747"/>
  <c r="AC8" i="747" s="1"/>
  <c r="AF8" i="747" s="1"/>
  <c r="AB71" i="747"/>
  <c r="AC71" i="747" s="1"/>
  <c r="AF71" i="747" s="1"/>
  <c r="AB18" i="747"/>
  <c r="AC18" i="747" s="1"/>
  <c r="AF18" i="747" s="1"/>
  <c r="AB29" i="747"/>
  <c r="AC29" i="747" s="1"/>
  <c r="AF29" i="747" s="1"/>
  <c r="AB131" i="747"/>
  <c r="AC131" i="747" s="1"/>
  <c r="AF131" i="747" s="1"/>
  <c r="AB50" i="747"/>
  <c r="AC50" i="747" s="1"/>
  <c r="AF50" i="747" s="1"/>
  <c r="AB106" i="747"/>
  <c r="AC106" i="747" s="1"/>
  <c r="AF106" i="747" s="1"/>
  <c r="AB35" i="747"/>
  <c r="AC35" i="747" s="1"/>
  <c r="AF35" i="747" s="1"/>
  <c r="AI57" i="747" l="1"/>
  <c r="AM57" i="747" s="1"/>
  <c r="AH57" i="747"/>
  <c r="AI86" i="747"/>
  <c r="AM86" i="747" s="1"/>
  <c r="AH86" i="747"/>
  <c r="AI123" i="747"/>
  <c r="AM123" i="747" s="1"/>
  <c r="AH123" i="747"/>
  <c r="AI28" i="747"/>
  <c r="AM28" i="747" s="1"/>
  <c r="AH28" i="747"/>
  <c r="AI93" i="747"/>
  <c r="AM93" i="747" s="1"/>
  <c r="AH93" i="747"/>
  <c r="AI30" i="747"/>
  <c r="AM30" i="747" s="1"/>
  <c r="AH30" i="747"/>
  <c r="AI35" i="747"/>
  <c r="AM35" i="747" s="1"/>
  <c r="AH35" i="747"/>
  <c r="AI101" i="747"/>
  <c r="AM101" i="747" s="1"/>
  <c r="AH101" i="747"/>
  <c r="AI121" i="747"/>
  <c r="AM121" i="747" s="1"/>
  <c r="AH121" i="747"/>
  <c r="AI50" i="747"/>
  <c r="AM50" i="747" s="1"/>
  <c r="AH50" i="747"/>
  <c r="AH118" i="747"/>
  <c r="AI118" i="747"/>
  <c r="AM118" i="747" s="1"/>
  <c r="AH108" i="747"/>
  <c r="AI108" i="747"/>
  <c r="AM108" i="747" s="1"/>
  <c r="AH34" i="747"/>
  <c r="AI34" i="747"/>
  <c r="AM34" i="747" s="1"/>
  <c r="AH54" i="747"/>
  <c r="AI54" i="747"/>
  <c r="AM54" i="747" s="1"/>
  <c r="AI74" i="747"/>
  <c r="AM74" i="747" s="1"/>
  <c r="AH74" i="747"/>
  <c r="AH72" i="747"/>
  <c r="AI72" i="747"/>
  <c r="AM72" i="747" s="1"/>
  <c r="AI8" i="747"/>
  <c r="AM8" i="747" s="1"/>
  <c r="AH8" i="747"/>
  <c r="AI114" i="747"/>
  <c r="AM114" i="747" s="1"/>
  <c r="AH114" i="747"/>
  <c r="AI134" i="747"/>
  <c r="AM134" i="747" s="1"/>
  <c r="AH134" i="747"/>
  <c r="AH27" i="747"/>
  <c r="AI27" i="747"/>
  <c r="AM27" i="747" s="1"/>
  <c r="AI117" i="747"/>
  <c r="AM117" i="747" s="1"/>
  <c r="AH117" i="747"/>
  <c r="AI11" i="747"/>
  <c r="AM11" i="747" s="1"/>
  <c r="AH11" i="747"/>
  <c r="AI139" i="747"/>
  <c r="AM139" i="747" s="1"/>
  <c r="AH139" i="747"/>
  <c r="AI126" i="747"/>
  <c r="AM126" i="747" s="1"/>
  <c r="AH126" i="747"/>
  <c r="AI61" i="747"/>
  <c r="AM61" i="747" s="1"/>
  <c r="AH61" i="747"/>
  <c r="AI25" i="747"/>
  <c r="AM25" i="747" s="1"/>
  <c r="AH25" i="747"/>
  <c r="AI103" i="747"/>
  <c r="AM103" i="747" s="1"/>
  <c r="AH103" i="747"/>
  <c r="AI98" i="747"/>
  <c r="AM98" i="747" s="1"/>
  <c r="AH98" i="747"/>
  <c r="AI138" i="747"/>
  <c r="AM138" i="747" s="1"/>
  <c r="AH138" i="747"/>
  <c r="AI21" i="747"/>
  <c r="AM21" i="747" s="1"/>
  <c r="AH21" i="747"/>
  <c r="AH128" i="747"/>
  <c r="AI128" i="747"/>
  <c r="AM128" i="747" s="1"/>
  <c r="AI41" i="747"/>
  <c r="AM41" i="747" s="1"/>
  <c r="AH41" i="747"/>
  <c r="AH60" i="747"/>
  <c r="AI60" i="747"/>
  <c r="AM60" i="747" s="1"/>
  <c r="AI106" i="747"/>
  <c r="AM106" i="747" s="1"/>
  <c r="AH106" i="747"/>
  <c r="AH116" i="747"/>
  <c r="AI116" i="747"/>
  <c r="AM116" i="747" s="1"/>
  <c r="AH14" i="747"/>
  <c r="AI14" i="747"/>
  <c r="AM14" i="747" s="1"/>
  <c r="AH13" i="747"/>
  <c r="AI13" i="747"/>
  <c r="AM13" i="747" s="1"/>
  <c r="AI29" i="747"/>
  <c r="AM29" i="747" s="1"/>
  <c r="AH29" i="747"/>
  <c r="AH32" i="747"/>
  <c r="AI32" i="747"/>
  <c r="AM32" i="747" s="1"/>
  <c r="AI18" i="747"/>
  <c r="AM18" i="747" s="1"/>
  <c r="AH18" i="747"/>
  <c r="AH52" i="747"/>
  <c r="AI52" i="747"/>
  <c r="AM52" i="747" s="1"/>
  <c r="AH71" i="747"/>
  <c r="AI71" i="747"/>
  <c r="AM71" i="747" s="1"/>
  <c r="AH94" i="747"/>
  <c r="AI94" i="747"/>
  <c r="AM94" i="747" s="1"/>
  <c r="AH92" i="747"/>
  <c r="AI92" i="747"/>
  <c r="AM92" i="747" s="1"/>
  <c r="AI91" i="747"/>
  <c r="AM91" i="747" s="1"/>
  <c r="AH91" i="747"/>
  <c r="AH112" i="747"/>
  <c r="AI112" i="747"/>
  <c r="AM112" i="747" s="1"/>
  <c r="AH6" i="747"/>
  <c r="AI6" i="747"/>
  <c r="AM6" i="747" s="1"/>
  <c r="AH84" i="747"/>
  <c r="AI84" i="747"/>
  <c r="AM84" i="747" s="1"/>
  <c r="AH67" i="747"/>
  <c r="AI67" i="747"/>
  <c r="AM67" i="747" s="1"/>
  <c r="AI12" i="747"/>
  <c r="AM12" i="747" s="1"/>
  <c r="AH12" i="747"/>
  <c r="AI36" i="747"/>
  <c r="AM36" i="747" s="1"/>
  <c r="AH36" i="747"/>
  <c r="AH115" i="747"/>
  <c r="AI115" i="747"/>
  <c r="AM115" i="747" s="1"/>
  <c r="AI24" i="747"/>
  <c r="AM24" i="747" s="1"/>
  <c r="AH24" i="747"/>
  <c r="AI81" i="747"/>
  <c r="AM81" i="747" s="1"/>
  <c r="AH81" i="747"/>
  <c r="AI45" i="747"/>
  <c r="AM45" i="747" s="1"/>
  <c r="AH45" i="747"/>
  <c r="AI9" i="747"/>
  <c r="AM9" i="747" s="1"/>
  <c r="AH9" i="747"/>
  <c r="AI10" i="747"/>
  <c r="AM10" i="747" s="1"/>
  <c r="AH10" i="747"/>
  <c r="AI33" i="747"/>
  <c r="AM33" i="747" s="1"/>
  <c r="AH33" i="747"/>
  <c r="AI104" i="747"/>
  <c r="AM104" i="747" s="1"/>
  <c r="AH104" i="747"/>
  <c r="AI119" i="747"/>
  <c r="AM119" i="747" s="1"/>
  <c r="AH119" i="747"/>
  <c r="AI90" i="747"/>
  <c r="AM90" i="747" s="1"/>
  <c r="AH90" i="747"/>
  <c r="AH131" i="747"/>
  <c r="AI131" i="747"/>
  <c r="AM131" i="747" s="1"/>
  <c r="AH69" i="747"/>
  <c r="AI69" i="747"/>
  <c r="AM69" i="747" s="1"/>
  <c r="AI120" i="747"/>
  <c r="AM120" i="747" s="1"/>
  <c r="AH120" i="747"/>
  <c r="AH107" i="747"/>
  <c r="AI107" i="747"/>
  <c r="AM107" i="747" s="1"/>
  <c r="AI129" i="747"/>
  <c r="AM129" i="747" s="1"/>
  <c r="AH129" i="747"/>
  <c r="AH132" i="747"/>
  <c r="AI132" i="747"/>
  <c r="AM132" i="747" s="1"/>
  <c r="AI127" i="747"/>
  <c r="AM127" i="747" s="1"/>
  <c r="AH127" i="747"/>
  <c r="AI37" i="747"/>
  <c r="AM37" i="747" s="1"/>
  <c r="AH37" i="747"/>
  <c r="AI51" i="747"/>
  <c r="AM51" i="747" s="1"/>
  <c r="AH51" i="747"/>
  <c r="AH113" i="747"/>
  <c r="AI113" i="747"/>
  <c r="AM113" i="747" s="1"/>
  <c r="AI26" i="747"/>
  <c r="AM26" i="747" s="1"/>
  <c r="AH26" i="747"/>
  <c r="AI23" i="747"/>
  <c r="AM23" i="747" s="1"/>
  <c r="AH23" i="747"/>
  <c r="AI65" i="747"/>
  <c r="AM65" i="747" s="1"/>
  <c r="AH65" i="747"/>
  <c r="AI99" i="747"/>
  <c r="AM99" i="747" s="1"/>
  <c r="AH99" i="747"/>
  <c r="AI22" i="747"/>
  <c r="AM22" i="747" s="1"/>
  <c r="AH22" i="747"/>
  <c r="AI38" i="747"/>
  <c r="AM38" i="747" s="1"/>
  <c r="AH38" i="747"/>
  <c r="AH53" i="747"/>
  <c r="AI53" i="747"/>
  <c r="AM53" i="747" s="1"/>
  <c r="AI39" i="747"/>
  <c r="AM39" i="747" s="1"/>
  <c r="AH39" i="747"/>
  <c r="AH95" i="747"/>
  <c r="AI95" i="747"/>
  <c r="AM95" i="747" s="1"/>
  <c r="AH15" i="747"/>
  <c r="AI15" i="747"/>
  <c r="AM15" i="747" s="1"/>
  <c r="AI46" i="747"/>
  <c r="AM46" i="747" s="1"/>
  <c r="AH46" i="747"/>
  <c r="AH47" i="747"/>
  <c r="AI47" i="747"/>
  <c r="AM47" i="747" s="1"/>
  <c r="AH62" i="747"/>
  <c r="AI62" i="747"/>
  <c r="AM62" i="747" s="1"/>
  <c r="AH48" i="747"/>
  <c r="AI48" i="747"/>
  <c r="AM48" i="747" s="1"/>
  <c r="AI55" i="747"/>
  <c r="AM55" i="747" s="1"/>
  <c r="AH55" i="747"/>
  <c r="AI137" i="747"/>
  <c r="AM137" i="747" s="1"/>
  <c r="AH137" i="747"/>
  <c r="AI102" i="747"/>
  <c r="AM102" i="747" s="1"/>
  <c r="AH102" i="747"/>
  <c r="AI20" i="747"/>
  <c r="AM20" i="747" s="1"/>
  <c r="AH20" i="747"/>
  <c r="AI111" i="747"/>
  <c r="AM111" i="747" s="1"/>
  <c r="AH111" i="747"/>
  <c r="AI5" i="747"/>
  <c r="AM5" i="747" s="1"/>
  <c r="AH5" i="747"/>
  <c r="AI73" i="747"/>
  <c r="AM73" i="747" s="1"/>
  <c r="AH73" i="747"/>
  <c r="AI43" i="747"/>
  <c r="AM43" i="747" s="1"/>
  <c r="AH43" i="747"/>
  <c r="AI85" i="747"/>
  <c r="AM85" i="747" s="1"/>
  <c r="AH85" i="747"/>
  <c r="AI66" i="747"/>
  <c r="AM66" i="747" s="1"/>
  <c r="AH66" i="747"/>
  <c r="AI124" i="747"/>
  <c r="AM124" i="747" s="1"/>
  <c r="AH124" i="747"/>
  <c r="AI96" i="747"/>
  <c r="AM96" i="747" s="1"/>
  <c r="AH96" i="747"/>
  <c r="AH56" i="747"/>
  <c r="AI56" i="747"/>
  <c r="AM56" i="747" s="1"/>
  <c r="AH68" i="747"/>
  <c r="AI68" i="747"/>
  <c r="AM68" i="747" s="1"/>
  <c r="AI59" i="747"/>
  <c r="AM59" i="747" s="1"/>
  <c r="AH59" i="747"/>
  <c r="AI19" i="747"/>
  <c r="AM19" i="747" s="1"/>
  <c r="AH19" i="747"/>
  <c r="AH88" i="747"/>
  <c r="AI88" i="747"/>
  <c r="AM88" i="747" s="1"/>
  <c r="AH75" i="747"/>
  <c r="AI75" i="747"/>
  <c r="AM75" i="747" s="1"/>
  <c r="AI31" i="747"/>
  <c r="AM31" i="747" s="1"/>
  <c r="AH31" i="747"/>
  <c r="AI136" i="747"/>
  <c r="AM136" i="747" s="1"/>
  <c r="AH136" i="747"/>
  <c r="AH135" i="747"/>
  <c r="AI135" i="747"/>
  <c r="AM135" i="747" s="1"/>
  <c r="AI78" i="747"/>
  <c r="AM78" i="747" s="1"/>
  <c r="AH78" i="747"/>
  <c r="AI110" i="747"/>
  <c r="AM110" i="747" s="1"/>
  <c r="AH110" i="747"/>
  <c r="AI80" i="747"/>
  <c r="AM80" i="747" s="1"/>
  <c r="AH80" i="747"/>
  <c r="AI44" i="747"/>
  <c r="AM44" i="747" s="1"/>
  <c r="AH44" i="747"/>
  <c r="AI130" i="747"/>
  <c r="AM130" i="747" s="1"/>
  <c r="AH130" i="747"/>
  <c r="AI7" i="747"/>
  <c r="AM7" i="747" s="1"/>
  <c r="AH7" i="747"/>
  <c r="AI77" i="747"/>
  <c r="AM77" i="747" s="1"/>
  <c r="AH77" i="747"/>
  <c r="AI63" i="747"/>
  <c r="AM63" i="747" s="1"/>
  <c r="AH63" i="747"/>
  <c r="AI105" i="747"/>
  <c r="AM105" i="747" s="1"/>
  <c r="AH105" i="747"/>
  <c r="AH42" i="747"/>
  <c r="AI42" i="747"/>
  <c r="AM42" i="747" s="1"/>
  <c r="AI70" i="747"/>
  <c r="AM70" i="747" s="1"/>
  <c r="AH70" i="747"/>
  <c r="AI122" i="747"/>
  <c r="AM122" i="747" s="1"/>
  <c r="AH122" i="747"/>
  <c r="AI49" i="747"/>
  <c r="AM49" i="747" s="1"/>
  <c r="AH49" i="747"/>
  <c r="AI76" i="747"/>
  <c r="AM76" i="747" s="1"/>
  <c r="AH76" i="747"/>
  <c r="AI109" i="747"/>
  <c r="AM109" i="747" s="1"/>
  <c r="AH109" i="747"/>
  <c r="AH89" i="747"/>
  <c r="AI89" i="747"/>
  <c r="AM89" i="747" s="1"/>
  <c r="AI17" i="747"/>
  <c r="AM17" i="747" s="1"/>
  <c r="AH17" i="747"/>
  <c r="AI58" i="747"/>
  <c r="AM58" i="747" s="1"/>
  <c r="AH58" i="747"/>
  <c r="AH16" i="747"/>
  <c r="AI16" i="747"/>
  <c r="AM16" i="747" s="1"/>
  <c r="AH133" i="747"/>
  <c r="AI133" i="747"/>
  <c r="AM133" i="747" s="1"/>
  <c r="AH87" i="747"/>
  <c r="AI87" i="747"/>
  <c r="AM87" i="747" s="1"/>
  <c r="AI40" i="747"/>
  <c r="AM40" i="747" s="1"/>
  <c r="AH40" i="747"/>
  <c r="AI97" i="747"/>
  <c r="AM97" i="747" s="1"/>
  <c r="AH97" i="747"/>
  <c r="AI82" i="747"/>
  <c r="AM82" i="747" s="1"/>
  <c r="AH82" i="747"/>
  <c r="AI64" i="747"/>
  <c r="AM64" i="747" s="1"/>
  <c r="AH64" i="747"/>
  <c r="AI100" i="747"/>
  <c r="AM100" i="747" s="1"/>
  <c r="AH100" i="747"/>
  <c r="AI79" i="747"/>
  <c r="AM79" i="747" s="1"/>
  <c r="AH79" i="747"/>
  <c r="AI83" i="747"/>
  <c r="AM83" i="747" s="1"/>
  <c r="AH83" i="747"/>
  <c r="AI125" i="747"/>
  <c r="AM125" i="747" s="1"/>
  <c r="AH125" i="747"/>
  <c r="AT140" i="746" l="1"/>
  <c r="AL140" i="746"/>
  <c r="U140" i="746"/>
  <c r="V140" i="746" s="1"/>
  <c r="N140" i="746"/>
  <c r="AT139" i="746"/>
  <c r="AL139" i="746"/>
  <c r="V139" i="746"/>
  <c r="U139" i="746"/>
  <c r="N139" i="746"/>
  <c r="AT138" i="746"/>
  <c r="AL138" i="746"/>
  <c r="V138" i="746"/>
  <c r="U138" i="746"/>
  <c r="N138" i="746"/>
  <c r="AT137" i="746"/>
  <c r="AL137" i="746"/>
  <c r="V137" i="746"/>
  <c r="U137" i="746"/>
  <c r="N137" i="746"/>
  <c r="AT136" i="746"/>
  <c r="AL136" i="746"/>
  <c r="V136" i="746"/>
  <c r="U136" i="746"/>
  <c r="N136" i="746"/>
  <c r="AT135" i="746"/>
  <c r="AL135" i="746"/>
  <c r="U135" i="746"/>
  <c r="V135" i="746" s="1"/>
  <c r="N135" i="746"/>
  <c r="AT134" i="746"/>
  <c r="AL134" i="746"/>
  <c r="U134" i="746"/>
  <c r="V134" i="746" s="1"/>
  <c r="N134" i="746"/>
  <c r="AT133" i="746"/>
  <c r="AL133" i="746"/>
  <c r="U133" i="746"/>
  <c r="V133" i="746" s="1"/>
  <c r="N133" i="746"/>
  <c r="AT132" i="746"/>
  <c r="AL132" i="746"/>
  <c r="U132" i="746"/>
  <c r="V132" i="746" s="1"/>
  <c r="N132" i="746"/>
  <c r="AT131" i="746"/>
  <c r="AL131" i="746"/>
  <c r="V131" i="746"/>
  <c r="U131" i="746"/>
  <c r="N131" i="746"/>
  <c r="AT130" i="746"/>
  <c r="AL130" i="746"/>
  <c r="U130" i="746"/>
  <c r="V130" i="746" s="1"/>
  <c r="N130" i="746"/>
  <c r="AT129" i="746"/>
  <c r="AL129" i="746"/>
  <c r="U129" i="746"/>
  <c r="V129" i="746" s="1"/>
  <c r="N129" i="746"/>
  <c r="AT128" i="746"/>
  <c r="AL128" i="746"/>
  <c r="U128" i="746"/>
  <c r="V128" i="746" s="1"/>
  <c r="N128" i="746"/>
  <c r="AT127" i="746"/>
  <c r="AL127" i="746"/>
  <c r="U127" i="746"/>
  <c r="V127" i="746" s="1"/>
  <c r="N127" i="746"/>
  <c r="AT126" i="746"/>
  <c r="AL126" i="746"/>
  <c r="U126" i="746"/>
  <c r="V126" i="746" s="1"/>
  <c r="N126" i="746"/>
  <c r="AT125" i="746"/>
  <c r="AL125" i="746"/>
  <c r="U125" i="746"/>
  <c r="V125" i="746" s="1"/>
  <c r="N125" i="746"/>
  <c r="AT124" i="746"/>
  <c r="AL124" i="746"/>
  <c r="V124" i="746"/>
  <c r="U124" i="746"/>
  <c r="N124" i="746"/>
  <c r="AT123" i="746"/>
  <c r="AL123" i="746"/>
  <c r="U123" i="746"/>
  <c r="V123" i="746" s="1"/>
  <c r="N123" i="746"/>
  <c r="AT122" i="746"/>
  <c r="AL122" i="746"/>
  <c r="U122" i="746"/>
  <c r="V122" i="746" s="1"/>
  <c r="N122" i="746"/>
  <c r="AT121" i="746"/>
  <c r="AL121" i="746"/>
  <c r="U121" i="746"/>
  <c r="V121" i="746" s="1"/>
  <c r="N121" i="746"/>
  <c r="AT120" i="746"/>
  <c r="AL120" i="746"/>
  <c r="U120" i="746"/>
  <c r="V120" i="746" s="1"/>
  <c r="N120" i="746"/>
  <c r="AT119" i="746"/>
  <c r="AL119" i="746"/>
  <c r="V119" i="746"/>
  <c r="U119" i="746"/>
  <c r="N119" i="746"/>
  <c r="AT118" i="746"/>
  <c r="AL118" i="746"/>
  <c r="U118" i="746"/>
  <c r="V118" i="746" s="1"/>
  <c r="N118" i="746"/>
  <c r="AT117" i="746"/>
  <c r="AL117" i="746"/>
  <c r="V117" i="746"/>
  <c r="U117" i="746"/>
  <c r="N117" i="746"/>
  <c r="AT116" i="746"/>
  <c r="AL116" i="746"/>
  <c r="U116" i="746"/>
  <c r="V116" i="746" s="1"/>
  <c r="N116" i="746"/>
  <c r="AT115" i="746"/>
  <c r="AL115" i="746"/>
  <c r="U115" i="746"/>
  <c r="V115" i="746" s="1"/>
  <c r="N115" i="746"/>
  <c r="AT114" i="746"/>
  <c r="AL114" i="746"/>
  <c r="U114" i="746"/>
  <c r="V114" i="746" s="1"/>
  <c r="N114" i="746"/>
  <c r="AT113" i="746"/>
  <c r="AL113" i="746"/>
  <c r="V113" i="746"/>
  <c r="U113" i="746"/>
  <c r="N113" i="746"/>
  <c r="AT112" i="746"/>
  <c r="AL112" i="746"/>
  <c r="U112" i="746"/>
  <c r="V112" i="746" s="1"/>
  <c r="N112" i="746"/>
  <c r="AT111" i="746"/>
  <c r="AL111" i="746"/>
  <c r="V111" i="746"/>
  <c r="U111" i="746"/>
  <c r="N111" i="746"/>
  <c r="AT110" i="746"/>
  <c r="AL110" i="746"/>
  <c r="U110" i="746"/>
  <c r="V110" i="746" s="1"/>
  <c r="N110" i="746"/>
  <c r="AT109" i="746"/>
  <c r="AL109" i="746"/>
  <c r="U109" i="746"/>
  <c r="V109" i="746" s="1"/>
  <c r="N109" i="746"/>
  <c r="AT108" i="746"/>
  <c r="AL108" i="746"/>
  <c r="U108" i="746"/>
  <c r="V108" i="746" s="1"/>
  <c r="N108" i="746"/>
  <c r="AT107" i="746"/>
  <c r="AL107" i="746"/>
  <c r="U107" i="746"/>
  <c r="V107" i="746" s="1"/>
  <c r="N107" i="746"/>
  <c r="AT106" i="746"/>
  <c r="AL106" i="746"/>
  <c r="U106" i="746"/>
  <c r="V106" i="746" s="1"/>
  <c r="N106" i="746"/>
  <c r="AT105" i="746"/>
  <c r="AL105" i="746"/>
  <c r="U105" i="746"/>
  <c r="V105" i="746" s="1"/>
  <c r="N105" i="746"/>
  <c r="AT104" i="746"/>
  <c r="AL104" i="746"/>
  <c r="U104" i="746"/>
  <c r="V104" i="746" s="1"/>
  <c r="N104" i="746"/>
  <c r="AT103" i="746"/>
  <c r="AL103" i="746"/>
  <c r="U103" i="746"/>
  <c r="V103" i="746" s="1"/>
  <c r="N103" i="746"/>
  <c r="AT102" i="746"/>
  <c r="AL102" i="746"/>
  <c r="V102" i="746"/>
  <c r="U102" i="746"/>
  <c r="N102" i="746"/>
  <c r="AT101" i="746"/>
  <c r="AL101" i="746"/>
  <c r="U101" i="746"/>
  <c r="V101" i="746" s="1"/>
  <c r="N101" i="746"/>
  <c r="AT100" i="746"/>
  <c r="AL100" i="746"/>
  <c r="U100" i="746"/>
  <c r="V100" i="746" s="1"/>
  <c r="N100" i="746"/>
  <c r="AT99" i="746"/>
  <c r="AL99" i="746"/>
  <c r="V99" i="746"/>
  <c r="U99" i="746"/>
  <c r="N99" i="746"/>
  <c r="AT98" i="746"/>
  <c r="AL98" i="746"/>
  <c r="U98" i="746"/>
  <c r="V98" i="746" s="1"/>
  <c r="N98" i="746"/>
  <c r="AT97" i="746"/>
  <c r="AL97" i="746"/>
  <c r="V97" i="746"/>
  <c r="U97" i="746"/>
  <c r="N97" i="746"/>
  <c r="AT96" i="746"/>
  <c r="AL96" i="746"/>
  <c r="V96" i="746"/>
  <c r="U96" i="746"/>
  <c r="N96" i="746"/>
  <c r="AT95" i="746"/>
  <c r="AL95" i="746"/>
  <c r="U95" i="746"/>
  <c r="V95" i="746" s="1"/>
  <c r="N95" i="746"/>
  <c r="AT94" i="746"/>
  <c r="AL94" i="746"/>
  <c r="U94" i="746"/>
  <c r="V94" i="746" s="1"/>
  <c r="N94" i="746"/>
  <c r="AT93" i="746"/>
  <c r="AL93" i="746"/>
  <c r="U93" i="746"/>
  <c r="V93" i="746" s="1"/>
  <c r="N93" i="746"/>
  <c r="AT92" i="746"/>
  <c r="AL92" i="746"/>
  <c r="U92" i="746"/>
  <c r="V92" i="746" s="1"/>
  <c r="N92" i="746"/>
  <c r="AT91" i="746"/>
  <c r="AL91" i="746"/>
  <c r="V91" i="746"/>
  <c r="U91" i="746"/>
  <c r="N91" i="746"/>
  <c r="AT90" i="746"/>
  <c r="AL90" i="746"/>
  <c r="U90" i="746"/>
  <c r="V90" i="746" s="1"/>
  <c r="N90" i="746"/>
  <c r="AT89" i="746"/>
  <c r="AL89" i="746"/>
  <c r="U89" i="746"/>
  <c r="V89" i="746" s="1"/>
  <c r="N89" i="746"/>
  <c r="AT88" i="746"/>
  <c r="AL88" i="746"/>
  <c r="U88" i="746"/>
  <c r="V88" i="746" s="1"/>
  <c r="N88" i="746"/>
  <c r="AT87" i="746"/>
  <c r="AL87" i="746"/>
  <c r="U87" i="746"/>
  <c r="V87" i="746" s="1"/>
  <c r="N87" i="746"/>
  <c r="AT86" i="746"/>
  <c r="AL86" i="746"/>
  <c r="U86" i="746"/>
  <c r="V86" i="746" s="1"/>
  <c r="N86" i="746"/>
  <c r="AT85" i="746"/>
  <c r="AL85" i="746"/>
  <c r="V85" i="746"/>
  <c r="U85" i="746"/>
  <c r="N85" i="746"/>
  <c r="AT84" i="746"/>
  <c r="AL84" i="746"/>
  <c r="U84" i="746"/>
  <c r="V84" i="746" s="1"/>
  <c r="N84" i="746"/>
  <c r="AT83" i="746"/>
  <c r="AL83" i="746"/>
  <c r="U83" i="746"/>
  <c r="V83" i="746" s="1"/>
  <c r="N83" i="746"/>
  <c r="AT82" i="746"/>
  <c r="AL82" i="746"/>
  <c r="U82" i="746"/>
  <c r="V82" i="746" s="1"/>
  <c r="N82" i="746"/>
  <c r="AT81" i="746"/>
  <c r="AL81" i="746"/>
  <c r="U81" i="746"/>
  <c r="V81" i="746" s="1"/>
  <c r="N81" i="746"/>
  <c r="AT80" i="746"/>
  <c r="AL80" i="746"/>
  <c r="U80" i="746"/>
  <c r="V80" i="746" s="1"/>
  <c r="N80" i="746"/>
  <c r="AT79" i="746"/>
  <c r="AL79" i="746"/>
  <c r="V79" i="746"/>
  <c r="U79" i="746"/>
  <c r="N79" i="746"/>
  <c r="AT78" i="746"/>
  <c r="AL78" i="746"/>
  <c r="U78" i="746"/>
  <c r="V78" i="746" s="1"/>
  <c r="N78" i="746"/>
  <c r="AT77" i="746"/>
  <c r="AL77" i="746"/>
  <c r="V77" i="746"/>
  <c r="U77" i="746"/>
  <c r="N77" i="746"/>
  <c r="AT76" i="746"/>
  <c r="AL76" i="746"/>
  <c r="U76" i="746"/>
  <c r="V76" i="746" s="1"/>
  <c r="N76" i="746"/>
  <c r="AT75" i="746"/>
  <c r="AL75" i="746"/>
  <c r="U75" i="746"/>
  <c r="V75" i="746" s="1"/>
  <c r="N75" i="746"/>
  <c r="AT74" i="746"/>
  <c r="AL74" i="746"/>
  <c r="U74" i="746"/>
  <c r="V74" i="746" s="1"/>
  <c r="N74" i="746"/>
  <c r="AT73" i="746"/>
  <c r="AL73" i="746"/>
  <c r="U73" i="746"/>
  <c r="V73" i="746" s="1"/>
  <c r="N73" i="746"/>
  <c r="AT72" i="746"/>
  <c r="AL72" i="746"/>
  <c r="V72" i="746"/>
  <c r="U72" i="746"/>
  <c r="N72" i="746"/>
  <c r="AT71" i="746"/>
  <c r="AL71" i="746"/>
  <c r="V71" i="746"/>
  <c r="U71" i="746"/>
  <c r="N71" i="746"/>
  <c r="AT70" i="746"/>
  <c r="AL70" i="746"/>
  <c r="U70" i="746"/>
  <c r="V70" i="746" s="1"/>
  <c r="N70" i="746"/>
  <c r="AT69" i="746"/>
  <c r="AL69" i="746"/>
  <c r="U69" i="746"/>
  <c r="V69" i="746" s="1"/>
  <c r="N69" i="746"/>
  <c r="AT68" i="746"/>
  <c r="AL68" i="746"/>
  <c r="U68" i="746"/>
  <c r="V68" i="746" s="1"/>
  <c r="N68" i="746"/>
  <c r="AT67" i="746"/>
  <c r="AL67" i="746"/>
  <c r="U67" i="746"/>
  <c r="V67" i="746" s="1"/>
  <c r="N67" i="746"/>
  <c r="AT66" i="746"/>
  <c r="AL66" i="746"/>
  <c r="U66" i="746"/>
  <c r="V66" i="746" s="1"/>
  <c r="N66" i="746"/>
  <c r="AT65" i="746"/>
  <c r="AL65" i="746"/>
  <c r="V65" i="746"/>
  <c r="U65" i="746"/>
  <c r="N65" i="746"/>
  <c r="AT64" i="746"/>
  <c r="AL64" i="746"/>
  <c r="U64" i="746"/>
  <c r="V64" i="746" s="1"/>
  <c r="N64" i="746"/>
  <c r="AT63" i="746"/>
  <c r="AL63" i="746"/>
  <c r="U63" i="746"/>
  <c r="V63" i="746" s="1"/>
  <c r="N63" i="746"/>
  <c r="AT62" i="746"/>
  <c r="AL62" i="746"/>
  <c r="U62" i="746"/>
  <c r="V62" i="746" s="1"/>
  <c r="N62" i="746"/>
  <c r="AT61" i="746"/>
  <c r="AL61" i="746"/>
  <c r="U61" i="746"/>
  <c r="V61" i="746" s="1"/>
  <c r="N61" i="746"/>
  <c r="AT60" i="746"/>
  <c r="AL60" i="746"/>
  <c r="U60" i="746"/>
  <c r="V60" i="746" s="1"/>
  <c r="N60" i="746"/>
  <c r="AT59" i="746"/>
  <c r="AL59" i="746"/>
  <c r="V59" i="746"/>
  <c r="U59" i="746"/>
  <c r="N59" i="746"/>
  <c r="AT58" i="746"/>
  <c r="AL58" i="746"/>
  <c r="U58" i="746"/>
  <c r="V58" i="746" s="1"/>
  <c r="N58" i="746"/>
  <c r="AT57" i="746"/>
  <c r="AL57" i="746"/>
  <c r="V57" i="746"/>
  <c r="U57" i="746"/>
  <c r="N57" i="746"/>
  <c r="AT56" i="746"/>
  <c r="AL56" i="746"/>
  <c r="U56" i="746"/>
  <c r="V56" i="746" s="1"/>
  <c r="N56" i="746"/>
  <c r="AT55" i="746"/>
  <c r="AL55" i="746"/>
  <c r="U55" i="746"/>
  <c r="V55" i="746" s="1"/>
  <c r="N55" i="746"/>
  <c r="AT54" i="746"/>
  <c r="AL54" i="746"/>
  <c r="U54" i="746"/>
  <c r="V54" i="746" s="1"/>
  <c r="N54" i="746"/>
  <c r="AT53" i="746"/>
  <c r="AL53" i="746"/>
  <c r="U53" i="746"/>
  <c r="V53" i="746" s="1"/>
  <c r="N53" i="746"/>
  <c r="AT52" i="746"/>
  <c r="AL52" i="746"/>
  <c r="V52" i="746"/>
  <c r="U52" i="746"/>
  <c r="N52" i="746"/>
  <c r="AT51" i="746"/>
  <c r="AL51" i="746"/>
  <c r="V51" i="746"/>
  <c r="U51" i="746"/>
  <c r="N51" i="746"/>
  <c r="AT50" i="746"/>
  <c r="AL50" i="746"/>
  <c r="U50" i="746"/>
  <c r="V50" i="746" s="1"/>
  <c r="N50" i="746"/>
  <c r="AT49" i="746"/>
  <c r="AL49" i="746"/>
  <c r="V49" i="746"/>
  <c r="U49" i="746"/>
  <c r="N49" i="746"/>
  <c r="AT48" i="746"/>
  <c r="AL48" i="746"/>
  <c r="U48" i="746"/>
  <c r="V48" i="746" s="1"/>
  <c r="N48" i="746"/>
  <c r="AT47" i="746"/>
  <c r="AL47" i="746"/>
  <c r="U47" i="746"/>
  <c r="V47" i="746" s="1"/>
  <c r="N47" i="746"/>
  <c r="AT46" i="746"/>
  <c r="AL46" i="746"/>
  <c r="U46" i="746"/>
  <c r="V46" i="746" s="1"/>
  <c r="N46" i="746"/>
  <c r="AT45" i="746"/>
  <c r="AL45" i="746"/>
  <c r="U45" i="746"/>
  <c r="V45" i="746" s="1"/>
  <c r="N45" i="746"/>
  <c r="AT44" i="746"/>
  <c r="AL44" i="746"/>
  <c r="U44" i="746"/>
  <c r="V44" i="746" s="1"/>
  <c r="N44" i="746"/>
  <c r="AT43" i="746"/>
  <c r="AL43" i="746"/>
  <c r="U43" i="746"/>
  <c r="V43" i="746" s="1"/>
  <c r="N43" i="746"/>
  <c r="AT42" i="746"/>
  <c r="AL42" i="746"/>
  <c r="U42" i="746"/>
  <c r="V42" i="746" s="1"/>
  <c r="N42" i="746"/>
  <c r="AT41" i="746"/>
  <c r="AL41" i="746"/>
  <c r="U41" i="746"/>
  <c r="V41" i="746" s="1"/>
  <c r="N41" i="746"/>
  <c r="AT40" i="746"/>
  <c r="AL40" i="746"/>
  <c r="U40" i="746"/>
  <c r="V40" i="746" s="1"/>
  <c r="N40" i="746"/>
  <c r="AT39" i="746"/>
  <c r="AL39" i="746"/>
  <c r="V39" i="746"/>
  <c r="U39" i="746"/>
  <c r="N39" i="746"/>
  <c r="AT38" i="746"/>
  <c r="AL38" i="746"/>
  <c r="V38" i="746"/>
  <c r="U38" i="746"/>
  <c r="N38" i="746"/>
  <c r="AT37" i="746"/>
  <c r="AL37" i="746"/>
  <c r="V37" i="746"/>
  <c r="U37" i="746"/>
  <c r="N37" i="746"/>
  <c r="AT36" i="746"/>
  <c r="AL36" i="746"/>
  <c r="U36" i="746"/>
  <c r="V36" i="746" s="1"/>
  <c r="N36" i="746"/>
  <c r="AT35" i="746"/>
  <c r="AL35" i="746"/>
  <c r="U35" i="746"/>
  <c r="V35" i="746" s="1"/>
  <c r="N35" i="746"/>
  <c r="AT34" i="746"/>
  <c r="AL34" i="746"/>
  <c r="U34" i="746"/>
  <c r="V34" i="746" s="1"/>
  <c r="N34" i="746"/>
  <c r="AT33" i="746"/>
  <c r="AL33" i="746"/>
  <c r="U33" i="746"/>
  <c r="V33" i="746" s="1"/>
  <c r="N33" i="746"/>
  <c r="AT32" i="746"/>
  <c r="AL32" i="746"/>
  <c r="U32" i="746"/>
  <c r="V32" i="746" s="1"/>
  <c r="N32" i="746"/>
  <c r="AT31" i="746"/>
  <c r="AL31" i="746"/>
  <c r="V31" i="746"/>
  <c r="U31" i="746"/>
  <c r="N31" i="746"/>
  <c r="AT30" i="746"/>
  <c r="AL30" i="746"/>
  <c r="U30" i="746"/>
  <c r="V30" i="746" s="1"/>
  <c r="N30" i="746"/>
  <c r="AT29" i="746"/>
  <c r="AL29" i="746"/>
  <c r="U29" i="746"/>
  <c r="V29" i="746" s="1"/>
  <c r="N29" i="746"/>
  <c r="AT28" i="746"/>
  <c r="AL28" i="746"/>
  <c r="U28" i="746"/>
  <c r="V28" i="746" s="1"/>
  <c r="N28" i="746"/>
  <c r="AT27" i="746"/>
  <c r="AL27" i="746"/>
  <c r="U27" i="746"/>
  <c r="V27" i="746" s="1"/>
  <c r="N27" i="746"/>
  <c r="AT26" i="746"/>
  <c r="AL26" i="746"/>
  <c r="U26" i="746"/>
  <c r="V26" i="746" s="1"/>
  <c r="N26" i="746"/>
  <c r="AT25" i="746"/>
  <c r="AL25" i="746"/>
  <c r="V25" i="746"/>
  <c r="U25" i="746"/>
  <c r="N25" i="746"/>
  <c r="AT24" i="746"/>
  <c r="AL24" i="746"/>
  <c r="U24" i="746"/>
  <c r="V24" i="746" s="1"/>
  <c r="N24" i="746"/>
  <c r="AT23" i="746"/>
  <c r="AL23" i="746"/>
  <c r="U23" i="746"/>
  <c r="V23" i="746" s="1"/>
  <c r="N23" i="746"/>
  <c r="AT22" i="746"/>
  <c r="AL22" i="746"/>
  <c r="U22" i="746"/>
  <c r="V22" i="746" s="1"/>
  <c r="N22" i="746"/>
  <c r="AT21" i="746"/>
  <c r="AL21" i="746"/>
  <c r="V21" i="746"/>
  <c r="U21" i="746"/>
  <c r="N21" i="746"/>
  <c r="AT20" i="746"/>
  <c r="AL20" i="746"/>
  <c r="U20" i="746"/>
  <c r="V20" i="746" s="1"/>
  <c r="N20" i="746"/>
  <c r="AT19" i="746"/>
  <c r="AL19" i="746"/>
  <c r="V19" i="746"/>
  <c r="U19" i="746"/>
  <c r="N19" i="746"/>
  <c r="AT18" i="746"/>
  <c r="AL18" i="746"/>
  <c r="U18" i="746"/>
  <c r="V18" i="746" s="1"/>
  <c r="N18" i="746"/>
  <c r="AT17" i="746"/>
  <c r="AL17" i="746"/>
  <c r="V17" i="746"/>
  <c r="U17" i="746"/>
  <c r="N17" i="746"/>
  <c r="AT16" i="746"/>
  <c r="AL16" i="746"/>
  <c r="U16" i="746"/>
  <c r="V16" i="746" s="1"/>
  <c r="N16" i="746"/>
  <c r="AT15" i="746"/>
  <c r="AL15" i="746"/>
  <c r="V15" i="746"/>
  <c r="U15" i="746"/>
  <c r="N15" i="746"/>
  <c r="AT14" i="746"/>
  <c r="AL14" i="746"/>
  <c r="U14" i="746"/>
  <c r="V14" i="746" s="1"/>
  <c r="N14" i="746"/>
  <c r="AT13" i="746"/>
  <c r="AL13" i="746"/>
  <c r="V13" i="746"/>
  <c r="U13" i="746"/>
  <c r="N13" i="746"/>
  <c r="AT12" i="746"/>
  <c r="AL12" i="746"/>
  <c r="U12" i="746"/>
  <c r="V12" i="746" s="1"/>
  <c r="N12" i="746"/>
  <c r="AT11" i="746"/>
  <c r="AL11" i="746"/>
  <c r="V11" i="746"/>
  <c r="U11" i="746"/>
  <c r="N11" i="746"/>
  <c r="AT10" i="746"/>
  <c r="AL10" i="746"/>
  <c r="U10" i="746"/>
  <c r="V10" i="746" s="1"/>
  <c r="N10" i="746"/>
  <c r="AT9" i="746"/>
  <c r="AL9" i="746"/>
  <c r="V9" i="746"/>
  <c r="U9" i="746"/>
  <c r="N9" i="746"/>
  <c r="AT8" i="746"/>
  <c r="AL8" i="746"/>
  <c r="U8" i="746"/>
  <c r="V8" i="746" s="1"/>
  <c r="N8" i="746"/>
  <c r="AT7" i="746"/>
  <c r="AL7" i="746"/>
  <c r="U7" i="746"/>
  <c r="V7" i="746" s="1"/>
  <c r="N7" i="746"/>
  <c r="AT6" i="746"/>
  <c r="AL6" i="746"/>
  <c r="U6" i="746"/>
  <c r="V6" i="746" s="1"/>
  <c r="N6" i="746"/>
  <c r="AT5" i="746"/>
  <c r="AL5" i="746"/>
  <c r="AD5" i="746"/>
  <c r="U5" i="746"/>
  <c r="V5" i="746" s="1"/>
  <c r="N5" i="746"/>
  <c r="D2" i="746"/>
  <c r="I2" i="746" s="1"/>
  <c r="AB119" i="746" l="1"/>
  <c r="AC119" i="746" s="1"/>
  <c r="AF119" i="746" s="1"/>
  <c r="AB128" i="746"/>
  <c r="AC128" i="746" s="1"/>
  <c r="AF128" i="746" s="1"/>
  <c r="AB111" i="746"/>
  <c r="AC111" i="746" s="1"/>
  <c r="AF111" i="746" s="1"/>
  <c r="AI111" i="746" s="1"/>
  <c r="AM111" i="746" s="1"/>
  <c r="AB107" i="746"/>
  <c r="AC107" i="746" s="1"/>
  <c r="AF107" i="746" s="1"/>
  <c r="AB60" i="746"/>
  <c r="AC60" i="746" s="1"/>
  <c r="AF60" i="746" s="1"/>
  <c r="AB39" i="746"/>
  <c r="AC39" i="746" s="1"/>
  <c r="AF39" i="746" s="1"/>
  <c r="AI39" i="746" s="1"/>
  <c r="AM39" i="746" s="1"/>
  <c r="AB11" i="746"/>
  <c r="AC11" i="746" s="1"/>
  <c r="AB140" i="746"/>
  <c r="AC140" i="746" s="1"/>
  <c r="AF140" i="746" s="1"/>
  <c r="AB56" i="746"/>
  <c r="AC56" i="746" s="1"/>
  <c r="AB102" i="746"/>
  <c r="AC102" i="746" s="1"/>
  <c r="AB90" i="746"/>
  <c r="AC90" i="746" s="1"/>
  <c r="AB7" i="746"/>
  <c r="AC7" i="746" s="1"/>
  <c r="AF7" i="746" s="1"/>
  <c r="AB98" i="746"/>
  <c r="AC98" i="746" s="1"/>
  <c r="AF98" i="746" s="1"/>
  <c r="AI98" i="746" s="1"/>
  <c r="AM98" i="746" s="1"/>
  <c r="AB81" i="746"/>
  <c r="AC81" i="746" s="1"/>
  <c r="AF81" i="746" s="1"/>
  <c r="AI81" i="746" s="1"/>
  <c r="AM81" i="746" s="1"/>
  <c r="AB68" i="746"/>
  <c r="AC68" i="746" s="1"/>
  <c r="AF68" i="746" s="1"/>
  <c r="AH68" i="746" s="1"/>
  <c r="AB131" i="746"/>
  <c r="AC131" i="746" s="1"/>
  <c r="AF131" i="746" s="1"/>
  <c r="AI131" i="746" s="1"/>
  <c r="AM131" i="746" s="1"/>
  <c r="AB127" i="746"/>
  <c r="AC127" i="746" s="1"/>
  <c r="AF127" i="746" s="1"/>
  <c r="AB85" i="746"/>
  <c r="AC85" i="746" s="1"/>
  <c r="AF85" i="746" s="1"/>
  <c r="AB18" i="746"/>
  <c r="AC18" i="746" s="1"/>
  <c r="AB110" i="746"/>
  <c r="AC110" i="746" s="1"/>
  <c r="AF110" i="746" s="1"/>
  <c r="AB59" i="746"/>
  <c r="AC59" i="746" s="1"/>
  <c r="AF59" i="746" s="1"/>
  <c r="AB42" i="746"/>
  <c r="AC42" i="746" s="1"/>
  <c r="AF42" i="746" s="1"/>
  <c r="AB34" i="746"/>
  <c r="AC34" i="746" s="1"/>
  <c r="AF34" i="746" s="1"/>
  <c r="AB122" i="746"/>
  <c r="AC122" i="746" s="1"/>
  <c r="AF122" i="746" s="1"/>
  <c r="AB21" i="746"/>
  <c r="AC21" i="746" s="1"/>
  <c r="AF21" i="746" s="1"/>
  <c r="AB105" i="746"/>
  <c r="AC105" i="746" s="1"/>
  <c r="AF105" i="746" s="1"/>
  <c r="AB113" i="746"/>
  <c r="AC113" i="746" s="1"/>
  <c r="AB130" i="746"/>
  <c r="AC130" i="746" s="1"/>
  <c r="AF130" i="746" s="1"/>
  <c r="AB62" i="746"/>
  <c r="AC62" i="746" s="1"/>
  <c r="AB79" i="746"/>
  <c r="AC79" i="746" s="1"/>
  <c r="AB96" i="746"/>
  <c r="AC96" i="746" s="1"/>
  <c r="AB20" i="746"/>
  <c r="AC20" i="746" s="1"/>
  <c r="AF20" i="746" s="1"/>
  <c r="AB108" i="746"/>
  <c r="AC108" i="746" s="1"/>
  <c r="AF108" i="746" s="1"/>
  <c r="AI108" i="746" s="1"/>
  <c r="AM108" i="746" s="1"/>
  <c r="AB83" i="746"/>
  <c r="AC83" i="746" s="1"/>
  <c r="AB53" i="746"/>
  <c r="AC53" i="746" s="1"/>
  <c r="AF53" i="746" s="1"/>
  <c r="AB32" i="746"/>
  <c r="AC32" i="746" s="1"/>
  <c r="AF32" i="746" s="1"/>
  <c r="AB16" i="746"/>
  <c r="AC16" i="746" s="1"/>
  <c r="AB133" i="746"/>
  <c r="AC133" i="746" s="1"/>
  <c r="AF133" i="746" s="1"/>
  <c r="AB116" i="746"/>
  <c r="AC116" i="746" s="1"/>
  <c r="AF116" i="746" s="1"/>
  <c r="AH116" i="746" s="1"/>
  <c r="AB36" i="746"/>
  <c r="AC36" i="746" s="1"/>
  <c r="AF36" i="746" s="1"/>
  <c r="AI36" i="746" s="1"/>
  <c r="AM36" i="746" s="1"/>
  <c r="AB8" i="746"/>
  <c r="AC8" i="746" s="1"/>
  <c r="AF8" i="746" s="1"/>
  <c r="AB23" i="746"/>
  <c r="AC23" i="746" s="1"/>
  <c r="AF23" i="746" s="1"/>
  <c r="AH23" i="746" s="1"/>
  <c r="AB94" i="746"/>
  <c r="AC94" i="746" s="1"/>
  <c r="AF94" i="746" s="1"/>
  <c r="AB72" i="746"/>
  <c r="AC72" i="746" s="1"/>
  <c r="AF72" i="746" s="1"/>
  <c r="AI72" i="746" s="1"/>
  <c r="AM72" i="746" s="1"/>
  <c r="AB47" i="746"/>
  <c r="AC47" i="746" s="1"/>
  <c r="AF47" i="746" s="1"/>
  <c r="AB114" i="746"/>
  <c r="AC114" i="746" s="1"/>
  <c r="AF114" i="746" s="1"/>
  <c r="AI114" i="746" s="1"/>
  <c r="AM114" i="746" s="1"/>
  <c r="AB51" i="746"/>
  <c r="AC51" i="746" s="1"/>
  <c r="AB30" i="746"/>
  <c r="AC30" i="746" s="1"/>
  <c r="AB14" i="746"/>
  <c r="AC14" i="746" s="1"/>
  <c r="AB118" i="746"/>
  <c r="AC118" i="746" s="1"/>
  <c r="AB38" i="746"/>
  <c r="AC38" i="746" s="1"/>
  <c r="AB139" i="746"/>
  <c r="AC139" i="746" s="1"/>
  <c r="AB10" i="746"/>
  <c r="AC10" i="746" s="1"/>
  <c r="AB25" i="746"/>
  <c r="AC25" i="746" s="1"/>
  <c r="AB101" i="746"/>
  <c r="AC101" i="746" s="1"/>
  <c r="AB13" i="746"/>
  <c r="AC13" i="746" s="1"/>
  <c r="AF13" i="746" s="1"/>
  <c r="AB88" i="746"/>
  <c r="AC88" i="746" s="1"/>
  <c r="AB58" i="746"/>
  <c r="AC58" i="746" s="1"/>
  <c r="AF58" i="746" s="1"/>
  <c r="AB92" i="746"/>
  <c r="AC92" i="746" s="1"/>
  <c r="AB45" i="746"/>
  <c r="AC45" i="746" s="1"/>
  <c r="AB100" i="746"/>
  <c r="AC100" i="746" s="1"/>
  <c r="AF100" i="746" s="1"/>
  <c r="AB70" i="746"/>
  <c r="AC70" i="746" s="1"/>
  <c r="AF70" i="746" s="1"/>
  <c r="AI70" i="746" s="1"/>
  <c r="AM70" i="746" s="1"/>
  <c r="AB40" i="746"/>
  <c r="AC40" i="746" s="1"/>
  <c r="AF40" i="746" s="1"/>
  <c r="AI40" i="746" s="1"/>
  <c r="AM40" i="746" s="1"/>
  <c r="AB28" i="746"/>
  <c r="AC28" i="746" s="1"/>
  <c r="AF28" i="746" s="1"/>
  <c r="AB120" i="746"/>
  <c r="AC120" i="746" s="1"/>
  <c r="AF120" i="746" s="1"/>
  <c r="AB12" i="746"/>
  <c r="AC12" i="746" s="1"/>
  <c r="AF12" i="746" s="1"/>
  <c r="AB103" i="746"/>
  <c r="AC103" i="746" s="1"/>
  <c r="AB19" i="746"/>
  <c r="AC19" i="746" s="1"/>
  <c r="AF19" i="746" s="1"/>
  <c r="K1" i="746"/>
  <c r="AF83" i="746"/>
  <c r="AF96" i="746"/>
  <c r="AF113" i="746"/>
  <c r="AF101" i="746"/>
  <c r="AF25" i="746"/>
  <c r="AF10" i="746"/>
  <c r="AI10" i="746" s="1"/>
  <c r="AM10" i="746" s="1"/>
  <c r="AF38" i="746"/>
  <c r="AF118" i="746"/>
  <c r="AF18" i="746"/>
  <c r="AF30" i="746"/>
  <c r="AI30" i="746" s="1"/>
  <c r="AM30" i="746" s="1"/>
  <c r="AF51" i="746"/>
  <c r="AF103" i="746"/>
  <c r="AF79" i="746"/>
  <c r="AI79" i="746" s="1"/>
  <c r="AM79" i="746" s="1"/>
  <c r="AF92" i="746"/>
  <c r="AF88" i="746"/>
  <c r="AF62" i="746"/>
  <c r="AF139" i="746"/>
  <c r="AH139" i="746" s="1"/>
  <c r="AF14" i="746"/>
  <c r="AI14" i="746" s="1"/>
  <c r="AM14" i="746" s="1"/>
  <c r="AF90" i="746"/>
  <c r="AI90" i="746" s="1"/>
  <c r="AM90" i="746" s="1"/>
  <c r="AF56" i="746"/>
  <c r="AF11" i="746"/>
  <c r="AI11" i="746" s="1"/>
  <c r="AI130" i="746"/>
  <c r="AM130" i="746" s="1"/>
  <c r="AH130" i="746"/>
  <c r="AI38" i="746"/>
  <c r="AM38" i="746" s="1"/>
  <c r="AH38" i="746"/>
  <c r="AI118" i="746"/>
  <c r="AM118" i="746" s="1"/>
  <c r="AH118" i="746"/>
  <c r="AH14" i="746"/>
  <c r="AI68" i="746"/>
  <c r="AM68" i="746" s="1"/>
  <c r="AI23" i="746"/>
  <c r="AM23" i="746" s="1"/>
  <c r="AI19" i="746"/>
  <c r="AM19" i="746" s="1"/>
  <c r="AH19" i="746"/>
  <c r="AF16" i="746"/>
  <c r="AF61" i="746"/>
  <c r="AH81" i="746"/>
  <c r="AI25" i="746"/>
  <c r="AM25" i="746" s="1"/>
  <c r="AH25" i="746"/>
  <c r="AH56" i="746"/>
  <c r="AI56" i="746"/>
  <c r="AM56" i="746" s="1"/>
  <c r="AF41" i="746"/>
  <c r="AI83" i="746"/>
  <c r="AM83" i="746" s="1"/>
  <c r="AH83" i="746"/>
  <c r="AF132" i="746"/>
  <c r="AH11" i="746"/>
  <c r="AF33" i="746"/>
  <c r="AF102" i="746"/>
  <c r="AF6" i="746"/>
  <c r="AH58" i="746"/>
  <c r="AI58" i="746"/>
  <c r="AM58" i="746" s="1"/>
  <c r="AF66" i="746"/>
  <c r="AH10" i="746"/>
  <c r="AF74" i="746"/>
  <c r="AI139" i="746"/>
  <c r="AM139" i="746" s="1"/>
  <c r="AH103" i="746"/>
  <c r="AI103" i="746"/>
  <c r="AM103" i="746" s="1"/>
  <c r="AH96" i="746"/>
  <c r="AI96" i="746"/>
  <c r="AM96" i="746" s="1"/>
  <c r="AI51" i="746"/>
  <c r="AM51" i="746" s="1"/>
  <c r="AH51" i="746"/>
  <c r="AF124" i="746"/>
  <c r="AI59" i="746"/>
  <c r="AM59" i="746" s="1"/>
  <c r="AH59" i="746"/>
  <c r="AF87" i="746"/>
  <c r="AI119" i="746"/>
  <c r="AM119" i="746" s="1"/>
  <c r="AH119" i="746"/>
  <c r="AF5" i="746"/>
  <c r="AF45" i="746"/>
  <c r="AF67" i="746"/>
  <c r="AF15" i="746"/>
  <c r="AI140" i="746"/>
  <c r="AM140" i="746" s="1"/>
  <c r="AH140" i="746"/>
  <c r="AF112" i="746"/>
  <c r="AF104" i="746"/>
  <c r="AF136" i="746"/>
  <c r="AF125" i="746"/>
  <c r="AF106" i="746"/>
  <c r="AF54" i="746"/>
  <c r="AF78" i="746"/>
  <c r="AB22" i="746"/>
  <c r="AC22" i="746" s="1"/>
  <c r="AF22" i="746" s="1"/>
  <c r="AB24" i="746"/>
  <c r="AC24" i="746" s="1"/>
  <c r="AF24" i="746" s="1"/>
  <c r="AB43" i="746"/>
  <c r="AC43" i="746" s="1"/>
  <c r="AF43" i="746" s="1"/>
  <c r="AB73" i="746"/>
  <c r="AC73" i="746" s="1"/>
  <c r="AF73" i="746" s="1"/>
  <c r="AB99" i="746"/>
  <c r="AC99" i="746" s="1"/>
  <c r="AF99" i="746" s="1"/>
  <c r="AB41" i="746"/>
  <c r="AC41" i="746" s="1"/>
  <c r="AB54" i="746"/>
  <c r="AC54" i="746" s="1"/>
  <c r="AB67" i="746"/>
  <c r="AC67" i="746" s="1"/>
  <c r="AB71" i="746"/>
  <c r="AC71" i="746" s="1"/>
  <c r="AF71" i="746" s="1"/>
  <c r="AB112" i="746"/>
  <c r="AC112" i="746" s="1"/>
  <c r="AB125" i="746"/>
  <c r="AC125" i="746" s="1"/>
  <c r="AB136" i="746"/>
  <c r="AC136" i="746" s="1"/>
  <c r="AB48" i="746"/>
  <c r="AC48" i="746" s="1"/>
  <c r="AF48" i="746" s="1"/>
  <c r="AB82" i="746"/>
  <c r="AC82" i="746" s="1"/>
  <c r="AF82" i="746" s="1"/>
  <c r="AB76" i="746"/>
  <c r="AC76" i="746" s="1"/>
  <c r="AF76" i="746" s="1"/>
  <c r="AB78" i="746"/>
  <c r="AC78" i="746" s="1"/>
  <c r="AB121" i="746"/>
  <c r="AC121" i="746" s="1"/>
  <c r="AF121" i="746" s="1"/>
  <c r="AB134" i="746"/>
  <c r="AC134" i="746" s="1"/>
  <c r="AF134" i="746" s="1"/>
  <c r="AB50" i="746"/>
  <c r="AC50" i="746" s="1"/>
  <c r="AF50" i="746" s="1"/>
  <c r="AB80" i="746"/>
  <c r="AC80" i="746" s="1"/>
  <c r="AF80" i="746" s="1"/>
  <c r="AB123" i="746"/>
  <c r="AC123" i="746" s="1"/>
  <c r="AF123" i="746" s="1"/>
  <c r="AB63" i="746"/>
  <c r="AC63" i="746" s="1"/>
  <c r="AF63" i="746" s="1"/>
  <c r="AB93" i="746"/>
  <c r="AC93" i="746" s="1"/>
  <c r="AF93" i="746" s="1"/>
  <c r="AB137" i="746"/>
  <c r="AC137" i="746" s="1"/>
  <c r="AF137" i="746" s="1"/>
  <c r="AB117" i="746"/>
  <c r="AC117" i="746" s="1"/>
  <c r="AF117" i="746" s="1"/>
  <c r="AB97" i="746"/>
  <c r="AC97" i="746" s="1"/>
  <c r="AF97" i="746" s="1"/>
  <c r="AB77" i="746"/>
  <c r="AC77" i="746" s="1"/>
  <c r="AF77" i="746" s="1"/>
  <c r="AB57" i="746"/>
  <c r="AC57" i="746" s="1"/>
  <c r="AF57" i="746" s="1"/>
  <c r="AB37" i="746"/>
  <c r="AC37" i="746" s="1"/>
  <c r="AF37" i="746" s="1"/>
  <c r="AB17" i="746"/>
  <c r="AC17" i="746" s="1"/>
  <c r="AF17" i="746" s="1"/>
  <c r="AB126" i="746"/>
  <c r="AC126" i="746" s="1"/>
  <c r="AF126" i="746" s="1"/>
  <c r="AB106" i="746"/>
  <c r="AC106" i="746" s="1"/>
  <c r="AB86" i="746"/>
  <c r="AC86" i="746" s="1"/>
  <c r="AF86" i="746" s="1"/>
  <c r="AB66" i="746"/>
  <c r="AC66" i="746" s="1"/>
  <c r="AB46" i="746"/>
  <c r="AC46" i="746" s="1"/>
  <c r="AF46" i="746" s="1"/>
  <c r="AB26" i="746"/>
  <c r="AC26" i="746" s="1"/>
  <c r="AF26" i="746" s="1"/>
  <c r="AB135" i="746"/>
  <c r="AC135" i="746" s="1"/>
  <c r="AF135" i="746" s="1"/>
  <c r="AB115" i="746"/>
  <c r="AC115" i="746" s="1"/>
  <c r="AF115" i="746" s="1"/>
  <c r="AB95" i="746"/>
  <c r="AC95" i="746" s="1"/>
  <c r="AF95" i="746" s="1"/>
  <c r="AB75" i="746"/>
  <c r="AC75" i="746" s="1"/>
  <c r="AF75" i="746" s="1"/>
  <c r="AB55" i="746"/>
  <c r="AC55" i="746" s="1"/>
  <c r="AF55" i="746" s="1"/>
  <c r="AB35" i="746"/>
  <c r="AC35" i="746" s="1"/>
  <c r="AF35" i="746" s="1"/>
  <c r="AB15" i="746"/>
  <c r="AC15" i="746" s="1"/>
  <c r="AB6" i="746"/>
  <c r="AC6" i="746" s="1"/>
  <c r="AB124" i="746"/>
  <c r="AC124" i="746" s="1"/>
  <c r="AB104" i="746"/>
  <c r="AC104" i="746" s="1"/>
  <c r="AB84" i="746"/>
  <c r="AC84" i="746" s="1"/>
  <c r="AF84" i="746" s="1"/>
  <c r="AB64" i="746"/>
  <c r="AC64" i="746" s="1"/>
  <c r="AF64" i="746" s="1"/>
  <c r="AB44" i="746"/>
  <c r="AC44" i="746" s="1"/>
  <c r="AF44" i="746" s="1"/>
  <c r="AB129" i="746"/>
  <c r="AC129" i="746" s="1"/>
  <c r="AF129" i="746" s="1"/>
  <c r="AB109" i="746"/>
  <c r="AC109" i="746" s="1"/>
  <c r="AF109" i="746" s="1"/>
  <c r="AB89" i="746"/>
  <c r="AC89" i="746" s="1"/>
  <c r="AF89" i="746" s="1"/>
  <c r="AB69" i="746"/>
  <c r="AC69" i="746" s="1"/>
  <c r="AF69" i="746" s="1"/>
  <c r="AB49" i="746"/>
  <c r="AC49" i="746" s="1"/>
  <c r="AF49" i="746" s="1"/>
  <c r="AB29" i="746"/>
  <c r="AC29" i="746" s="1"/>
  <c r="AF29" i="746" s="1"/>
  <c r="AB9" i="746"/>
  <c r="AC9" i="746" s="1"/>
  <c r="AF9" i="746" s="1"/>
  <c r="AB52" i="746"/>
  <c r="AC52" i="746" s="1"/>
  <c r="AF52" i="746" s="1"/>
  <c r="AB65" i="746"/>
  <c r="AC65" i="746" s="1"/>
  <c r="AF65" i="746" s="1"/>
  <c r="AB138" i="746"/>
  <c r="AC138" i="746" s="1"/>
  <c r="AF138" i="746" s="1"/>
  <c r="AB5" i="746"/>
  <c r="AC5" i="746" s="1"/>
  <c r="AB27" i="746"/>
  <c r="AC27" i="746" s="1"/>
  <c r="AF27" i="746" s="1"/>
  <c r="AB31" i="746"/>
  <c r="AC31" i="746" s="1"/>
  <c r="AF31" i="746" s="1"/>
  <c r="AB33" i="746"/>
  <c r="AC33" i="746" s="1"/>
  <c r="AB61" i="746"/>
  <c r="AC61" i="746" s="1"/>
  <c r="AB74" i="746"/>
  <c r="AC74" i="746" s="1"/>
  <c r="AB87" i="746"/>
  <c r="AC87" i="746" s="1"/>
  <c r="AB91" i="746"/>
  <c r="AC91" i="746" s="1"/>
  <c r="AF91" i="746" s="1"/>
  <c r="AB132" i="746"/>
  <c r="AC132" i="746" s="1"/>
  <c r="AM11" i="746"/>
  <c r="AI105" i="746" l="1"/>
  <c r="AM105" i="746" s="1"/>
  <c r="AH105" i="746"/>
  <c r="AI122" i="746"/>
  <c r="AM122" i="746" s="1"/>
  <c r="AH122" i="746"/>
  <c r="AI34" i="746"/>
  <c r="AM34" i="746" s="1"/>
  <c r="AH34" i="746"/>
  <c r="AH42" i="746"/>
  <c r="AI42" i="746"/>
  <c r="AM42" i="746" s="1"/>
  <c r="AI110" i="746"/>
  <c r="AM110" i="746" s="1"/>
  <c r="AH110" i="746"/>
  <c r="AI62" i="746"/>
  <c r="AM62" i="746" s="1"/>
  <c r="AH62" i="746"/>
  <c r="AH12" i="746"/>
  <c r="AI12" i="746"/>
  <c r="AM12" i="746" s="1"/>
  <c r="AI88" i="746"/>
  <c r="AM88" i="746" s="1"/>
  <c r="AH88" i="746"/>
  <c r="AI120" i="746"/>
  <c r="AM120" i="746" s="1"/>
  <c r="AH120" i="746"/>
  <c r="AI47" i="746"/>
  <c r="AM47" i="746" s="1"/>
  <c r="AH47" i="746"/>
  <c r="AH92" i="746"/>
  <c r="AI92" i="746"/>
  <c r="AM92" i="746" s="1"/>
  <c r="AI28" i="746"/>
  <c r="AM28" i="746" s="1"/>
  <c r="AH28" i="746"/>
  <c r="AH107" i="746"/>
  <c r="AI107" i="746"/>
  <c r="AM107" i="746" s="1"/>
  <c r="AI94" i="746"/>
  <c r="AM94" i="746" s="1"/>
  <c r="AH94" i="746"/>
  <c r="AI128" i="746"/>
  <c r="AM128" i="746" s="1"/>
  <c r="AH128" i="746"/>
  <c r="AH72" i="746"/>
  <c r="AI100" i="746"/>
  <c r="AM100" i="746" s="1"/>
  <c r="AH100" i="746"/>
  <c r="AH111" i="746"/>
  <c r="AI18" i="746"/>
  <c r="AM18" i="746" s="1"/>
  <c r="AH18" i="746"/>
  <c r="AH36" i="746"/>
  <c r="AI133" i="746"/>
  <c r="AM133" i="746" s="1"/>
  <c r="AH133" i="746"/>
  <c r="AI85" i="746"/>
  <c r="AM85" i="746" s="1"/>
  <c r="AH85" i="746"/>
  <c r="AI116" i="746"/>
  <c r="AM116" i="746" s="1"/>
  <c r="AI127" i="746"/>
  <c r="AM127" i="746" s="1"/>
  <c r="AH127" i="746"/>
  <c r="AI32" i="746"/>
  <c r="AM32" i="746" s="1"/>
  <c r="AH32" i="746"/>
  <c r="AH131" i="746"/>
  <c r="AH70" i="746"/>
  <c r="AI53" i="746"/>
  <c r="AM53" i="746" s="1"/>
  <c r="AH53" i="746"/>
  <c r="AI101" i="746"/>
  <c r="AM101" i="746" s="1"/>
  <c r="AH101" i="746"/>
  <c r="AH114" i="746"/>
  <c r="AI113" i="746"/>
  <c r="AM113" i="746" s="1"/>
  <c r="AH113" i="746"/>
  <c r="AH40" i="746"/>
  <c r="AH30" i="746"/>
  <c r="AH39" i="746"/>
  <c r="AH98" i="746"/>
  <c r="AH79" i="746"/>
  <c r="AH108" i="746"/>
  <c r="AH90" i="746"/>
  <c r="AH64" i="746"/>
  <c r="AI64" i="746"/>
  <c r="AM64" i="746" s="1"/>
  <c r="AI73" i="746"/>
  <c r="AM73" i="746" s="1"/>
  <c r="AH73" i="746"/>
  <c r="AI35" i="746"/>
  <c r="AM35" i="746" s="1"/>
  <c r="AH35" i="746"/>
  <c r="AH123" i="746"/>
  <c r="AI123" i="746"/>
  <c r="AM123" i="746" s="1"/>
  <c r="AH75" i="746"/>
  <c r="AI75" i="746"/>
  <c r="AM75" i="746" s="1"/>
  <c r="AI65" i="746"/>
  <c r="AM65" i="746" s="1"/>
  <c r="AH65" i="746"/>
  <c r="AI115" i="746"/>
  <c r="AM115" i="746" s="1"/>
  <c r="AH115" i="746"/>
  <c r="AI134" i="746"/>
  <c r="AM134" i="746" s="1"/>
  <c r="AH134" i="746"/>
  <c r="AH121" i="746"/>
  <c r="AI121" i="746"/>
  <c r="AM121" i="746" s="1"/>
  <c r="AH84" i="746"/>
  <c r="AI84" i="746"/>
  <c r="AM84" i="746" s="1"/>
  <c r="AI27" i="746"/>
  <c r="AM27" i="746" s="1"/>
  <c r="AH27" i="746"/>
  <c r="AI80" i="746"/>
  <c r="AM80" i="746" s="1"/>
  <c r="AH80" i="746"/>
  <c r="AI138" i="746"/>
  <c r="AM138" i="746" s="1"/>
  <c r="AH138" i="746"/>
  <c r="AI26" i="746"/>
  <c r="AM26" i="746" s="1"/>
  <c r="AH26" i="746"/>
  <c r="AI82" i="746"/>
  <c r="AM82" i="746" s="1"/>
  <c r="AH82" i="746"/>
  <c r="AH44" i="746"/>
  <c r="AI44" i="746"/>
  <c r="AM44" i="746" s="1"/>
  <c r="AI63" i="746"/>
  <c r="AM63" i="746" s="1"/>
  <c r="AH63" i="746"/>
  <c r="AH24" i="746"/>
  <c r="AI24" i="746"/>
  <c r="AM24" i="746" s="1"/>
  <c r="AH69" i="746"/>
  <c r="AI69" i="746"/>
  <c r="AM69" i="746" s="1"/>
  <c r="AI86" i="746"/>
  <c r="AM86" i="746" s="1"/>
  <c r="AH86" i="746"/>
  <c r="AI129" i="746"/>
  <c r="AM129" i="746" s="1"/>
  <c r="AH129" i="746"/>
  <c r="AH22" i="746"/>
  <c r="AI22" i="746"/>
  <c r="AM22" i="746" s="1"/>
  <c r="AH50" i="746"/>
  <c r="AI50" i="746"/>
  <c r="AM50" i="746" s="1"/>
  <c r="AH76" i="746"/>
  <c r="AI76" i="746"/>
  <c r="AM76" i="746" s="1"/>
  <c r="AH43" i="746"/>
  <c r="AI43" i="746"/>
  <c r="AM43" i="746" s="1"/>
  <c r="AH55" i="746"/>
  <c r="AI55" i="746"/>
  <c r="AM55" i="746" s="1"/>
  <c r="AI95" i="746"/>
  <c r="AM95" i="746" s="1"/>
  <c r="AH95" i="746"/>
  <c r="AH46" i="746"/>
  <c r="AI46" i="746"/>
  <c r="AM46" i="746" s="1"/>
  <c r="AI45" i="746"/>
  <c r="AM45" i="746" s="1"/>
  <c r="AH45" i="746"/>
  <c r="AH54" i="746"/>
  <c r="AI54" i="746"/>
  <c r="AM54" i="746" s="1"/>
  <c r="AH124" i="746"/>
  <c r="AI124" i="746"/>
  <c r="AM124" i="746" s="1"/>
  <c r="AI67" i="746"/>
  <c r="AM67" i="746" s="1"/>
  <c r="AH67" i="746"/>
  <c r="AI41" i="746"/>
  <c r="AM41" i="746" s="1"/>
  <c r="AH41" i="746"/>
  <c r="AI17" i="746"/>
  <c r="AM17" i="746" s="1"/>
  <c r="AH17" i="746"/>
  <c r="AH104" i="746"/>
  <c r="AI104" i="746"/>
  <c r="AM104" i="746" s="1"/>
  <c r="AI37" i="746"/>
  <c r="AM37" i="746" s="1"/>
  <c r="AH37" i="746"/>
  <c r="AI135" i="746"/>
  <c r="AM135" i="746" s="1"/>
  <c r="AH135" i="746"/>
  <c r="AI5" i="746"/>
  <c r="AM5" i="746" s="1"/>
  <c r="AH5" i="746"/>
  <c r="AI106" i="746"/>
  <c r="AM106" i="746" s="1"/>
  <c r="AH106" i="746"/>
  <c r="AI49" i="746"/>
  <c r="AM49" i="746" s="1"/>
  <c r="AH49" i="746"/>
  <c r="AI125" i="746"/>
  <c r="AM125" i="746" s="1"/>
  <c r="AH125" i="746"/>
  <c r="AI61" i="746"/>
  <c r="AM61" i="746" s="1"/>
  <c r="AH61" i="746"/>
  <c r="AI117" i="746"/>
  <c r="AM117" i="746" s="1"/>
  <c r="AH117" i="746"/>
  <c r="AI7" i="746"/>
  <c r="AM7" i="746" s="1"/>
  <c r="AH7" i="746"/>
  <c r="AI126" i="746"/>
  <c r="AM126" i="746" s="1"/>
  <c r="AH126" i="746"/>
  <c r="AI74" i="746"/>
  <c r="AM74" i="746" s="1"/>
  <c r="AH74" i="746"/>
  <c r="AI87" i="746"/>
  <c r="AM87" i="746" s="1"/>
  <c r="AH87" i="746"/>
  <c r="AI52" i="746"/>
  <c r="AM52" i="746" s="1"/>
  <c r="AH52" i="746"/>
  <c r="AH78" i="746"/>
  <c r="AI78" i="746"/>
  <c r="AM78" i="746" s="1"/>
  <c r="AI93" i="746"/>
  <c r="AM93" i="746" s="1"/>
  <c r="AH93" i="746"/>
  <c r="AI66" i="746"/>
  <c r="AM66" i="746" s="1"/>
  <c r="AH66" i="746"/>
  <c r="AH109" i="746"/>
  <c r="AI109" i="746"/>
  <c r="AM109" i="746" s="1"/>
  <c r="AH136" i="746"/>
  <c r="AI136" i="746"/>
  <c r="AM136" i="746" s="1"/>
  <c r="AI91" i="746"/>
  <c r="AM91" i="746" s="1"/>
  <c r="AH91" i="746"/>
  <c r="AI71" i="746"/>
  <c r="AM71" i="746" s="1"/>
  <c r="AH71" i="746"/>
  <c r="AH97" i="746"/>
  <c r="AI97" i="746"/>
  <c r="AM97" i="746" s="1"/>
  <c r="AH8" i="746"/>
  <c r="AI8" i="746"/>
  <c r="AM8" i="746" s="1"/>
  <c r="AI137" i="746"/>
  <c r="AM137" i="746" s="1"/>
  <c r="AH137" i="746"/>
  <c r="AI21" i="746"/>
  <c r="AM21" i="746" s="1"/>
  <c r="AH21" i="746"/>
  <c r="AI15" i="746"/>
  <c r="AM15" i="746" s="1"/>
  <c r="AH15" i="746"/>
  <c r="AI102" i="746"/>
  <c r="AM102" i="746" s="1"/>
  <c r="AH102" i="746"/>
  <c r="AI33" i="746"/>
  <c r="AM33" i="746" s="1"/>
  <c r="AH33" i="746"/>
  <c r="AH9" i="746"/>
  <c r="AI9" i="746"/>
  <c r="AM9" i="746" s="1"/>
  <c r="AH29" i="746"/>
  <c r="AI29" i="746"/>
  <c r="AM29" i="746" s="1"/>
  <c r="AH48" i="746"/>
  <c r="AI48" i="746"/>
  <c r="AM48" i="746" s="1"/>
  <c r="AH20" i="746"/>
  <c r="AI20" i="746"/>
  <c r="AM20" i="746" s="1"/>
  <c r="AI132" i="746"/>
  <c r="AM132" i="746" s="1"/>
  <c r="AH132" i="746"/>
  <c r="AH89" i="746"/>
  <c r="AI89" i="746"/>
  <c r="AM89" i="746" s="1"/>
  <c r="AI13" i="746"/>
  <c r="AM13" i="746" s="1"/>
  <c r="AH13" i="746"/>
  <c r="AH16" i="746"/>
  <c r="AI16" i="746"/>
  <c r="AM16" i="746" s="1"/>
  <c r="AI57" i="746"/>
  <c r="AM57" i="746" s="1"/>
  <c r="AH57" i="746"/>
  <c r="AI6" i="746"/>
  <c r="AM6" i="746" s="1"/>
  <c r="AH6" i="746"/>
  <c r="AI77" i="746"/>
  <c r="AM77" i="746" s="1"/>
  <c r="AH77" i="746"/>
  <c r="AI112" i="746"/>
  <c r="AM112" i="746" s="1"/>
  <c r="AH112" i="746"/>
  <c r="AI31" i="746"/>
  <c r="AM31" i="746" s="1"/>
  <c r="AH31" i="746"/>
  <c r="AI99" i="746"/>
  <c r="AM99" i="746" s="1"/>
  <c r="AH99" i="746"/>
  <c r="AI60" i="746"/>
  <c r="AM60" i="746" s="1"/>
  <c r="AH60" i="746"/>
  <c r="AD5" i="744" l="1"/>
  <c r="AT140" i="744"/>
  <c r="AL140" i="744"/>
  <c r="U140" i="744"/>
  <c r="V140" i="744" s="1"/>
  <c r="N140" i="744"/>
  <c r="AT139" i="744"/>
  <c r="AL139" i="744"/>
  <c r="V139" i="744"/>
  <c r="U139" i="744"/>
  <c r="N139" i="744"/>
  <c r="AT138" i="744"/>
  <c r="AL138" i="744"/>
  <c r="U138" i="744"/>
  <c r="V138" i="744" s="1"/>
  <c r="N138" i="744"/>
  <c r="AT137" i="744"/>
  <c r="AL137" i="744"/>
  <c r="U137" i="744"/>
  <c r="V137" i="744" s="1"/>
  <c r="N137" i="744"/>
  <c r="AT136" i="744"/>
  <c r="AL136" i="744"/>
  <c r="U136" i="744"/>
  <c r="V136" i="744" s="1"/>
  <c r="N136" i="744"/>
  <c r="AT135" i="744"/>
  <c r="AL135" i="744"/>
  <c r="U135" i="744"/>
  <c r="V135" i="744" s="1"/>
  <c r="N135" i="744"/>
  <c r="AT134" i="744"/>
  <c r="AL134" i="744"/>
  <c r="U134" i="744"/>
  <c r="V134" i="744" s="1"/>
  <c r="N134" i="744"/>
  <c r="AT133" i="744"/>
  <c r="AL133" i="744"/>
  <c r="U133" i="744"/>
  <c r="V133" i="744" s="1"/>
  <c r="N133" i="744"/>
  <c r="AT132" i="744"/>
  <c r="AL132" i="744"/>
  <c r="U132" i="744"/>
  <c r="V132" i="744" s="1"/>
  <c r="N132" i="744"/>
  <c r="AT131" i="744"/>
  <c r="AL131" i="744"/>
  <c r="V131" i="744"/>
  <c r="U131" i="744"/>
  <c r="N131" i="744"/>
  <c r="AT130" i="744"/>
  <c r="AL130" i="744"/>
  <c r="U130" i="744"/>
  <c r="V130" i="744" s="1"/>
  <c r="N130" i="744"/>
  <c r="AT129" i="744"/>
  <c r="AL129" i="744"/>
  <c r="U129" i="744"/>
  <c r="V129" i="744" s="1"/>
  <c r="N129" i="744"/>
  <c r="AT128" i="744"/>
  <c r="AL128" i="744"/>
  <c r="U128" i="744"/>
  <c r="V128" i="744" s="1"/>
  <c r="N128" i="744"/>
  <c r="AT127" i="744"/>
  <c r="AL127" i="744"/>
  <c r="U127" i="744"/>
  <c r="V127" i="744" s="1"/>
  <c r="N127" i="744"/>
  <c r="AT126" i="744"/>
  <c r="AL126" i="744"/>
  <c r="U126" i="744"/>
  <c r="V126" i="744" s="1"/>
  <c r="N126" i="744"/>
  <c r="AT125" i="744"/>
  <c r="AL125" i="744"/>
  <c r="U125" i="744"/>
  <c r="V125" i="744" s="1"/>
  <c r="N125" i="744"/>
  <c r="AT124" i="744"/>
  <c r="AL124" i="744"/>
  <c r="U124" i="744"/>
  <c r="V124" i="744" s="1"/>
  <c r="N124" i="744"/>
  <c r="AT123" i="744"/>
  <c r="AL123" i="744"/>
  <c r="U123" i="744"/>
  <c r="V123" i="744" s="1"/>
  <c r="N123" i="744"/>
  <c r="AT122" i="744"/>
  <c r="AL122" i="744"/>
  <c r="U122" i="744"/>
  <c r="V122" i="744" s="1"/>
  <c r="N122" i="744"/>
  <c r="AT121" i="744"/>
  <c r="AL121" i="744"/>
  <c r="U121" i="744"/>
  <c r="V121" i="744" s="1"/>
  <c r="N121" i="744"/>
  <c r="AT120" i="744"/>
  <c r="AL120" i="744"/>
  <c r="U120" i="744"/>
  <c r="V120" i="744" s="1"/>
  <c r="N120" i="744"/>
  <c r="AT119" i="744"/>
  <c r="AL119" i="744"/>
  <c r="V119" i="744"/>
  <c r="U119" i="744"/>
  <c r="N119" i="744"/>
  <c r="AT118" i="744"/>
  <c r="AL118" i="744"/>
  <c r="U118" i="744"/>
  <c r="V118" i="744" s="1"/>
  <c r="N118" i="744"/>
  <c r="AT117" i="744"/>
  <c r="AL117" i="744"/>
  <c r="U117" i="744"/>
  <c r="V117" i="744" s="1"/>
  <c r="N117" i="744"/>
  <c r="AT116" i="744"/>
  <c r="AL116" i="744"/>
  <c r="U116" i="744"/>
  <c r="V116" i="744" s="1"/>
  <c r="N116" i="744"/>
  <c r="AT115" i="744"/>
  <c r="AL115" i="744"/>
  <c r="U115" i="744"/>
  <c r="V115" i="744" s="1"/>
  <c r="N115" i="744"/>
  <c r="AT114" i="744"/>
  <c r="AL114" i="744"/>
  <c r="U114" i="744"/>
  <c r="V114" i="744" s="1"/>
  <c r="N114" i="744"/>
  <c r="AT113" i="744"/>
  <c r="AL113" i="744"/>
  <c r="U113" i="744"/>
  <c r="V113" i="744" s="1"/>
  <c r="N113" i="744"/>
  <c r="AT112" i="744"/>
  <c r="AL112" i="744"/>
  <c r="U112" i="744"/>
  <c r="V112" i="744" s="1"/>
  <c r="N112" i="744"/>
  <c r="AT111" i="744"/>
  <c r="AL111" i="744"/>
  <c r="U111" i="744"/>
  <c r="V111" i="744" s="1"/>
  <c r="N111" i="744"/>
  <c r="AT110" i="744"/>
  <c r="AL110" i="744"/>
  <c r="U110" i="744"/>
  <c r="V110" i="744" s="1"/>
  <c r="N110" i="744"/>
  <c r="AT109" i="744"/>
  <c r="AL109" i="744"/>
  <c r="U109" i="744"/>
  <c r="V109" i="744" s="1"/>
  <c r="N109" i="744"/>
  <c r="AT108" i="744"/>
  <c r="AL108" i="744"/>
  <c r="U108" i="744"/>
  <c r="V108" i="744" s="1"/>
  <c r="N108" i="744"/>
  <c r="AT107" i="744"/>
  <c r="AL107" i="744"/>
  <c r="V107" i="744"/>
  <c r="U107" i="744"/>
  <c r="N107" i="744"/>
  <c r="AT106" i="744"/>
  <c r="AL106" i="744"/>
  <c r="U106" i="744"/>
  <c r="V106" i="744" s="1"/>
  <c r="N106" i="744"/>
  <c r="AT105" i="744"/>
  <c r="AL105" i="744"/>
  <c r="U105" i="744"/>
  <c r="V105" i="744" s="1"/>
  <c r="N105" i="744"/>
  <c r="AT104" i="744"/>
  <c r="AL104" i="744"/>
  <c r="V104" i="744"/>
  <c r="U104" i="744"/>
  <c r="N104" i="744"/>
  <c r="AT103" i="744"/>
  <c r="AL103" i="744"/>
  <c r="U103" i="744"/>
  <c r="V103" i="744" s="1"/>
  <c r="N103" i="744"/>
  <c r="AT102" i="744"/>
  <c r="AL102" i="744"/>
  <c r="U102" i="744"/>
  <c r="V102" i="744" s="1"/>
  <c r="N102" i="744"/>
  <c r="AT101" i="744"/>
  <c r="AL101" i="744"/>
  <c r="U101" i="744"/>
  <c r="V101" i="744" s="1"/>
  <c r="N101" i="744"/>
  <c r="AT100" i="744"/>
  <c r="AL100" i="744"/>
  <c r="V100" i="744"/>
  <c r="U100" i="744"/>
  <c r="N100" i="744"/>
  <c r="AT99" i="744"/>
  <c r="AL99" i="744"/>
  <c r="V99" i="744"/>
  <c r="U99" i="744"/>
  <c r="N99" i="744"/>
  <c r="AT98" i="744"/>
  <c r="AL98" i="744"/>
  <c r="U98" i="744"/>
  <c r="V98" i="744" s="1"/>
  <c r="N98" i="744"/>
  <c r="AT97" i="744"/>
  <c r="AL97" i="744"/>
  <c r="U97" i="744"/>
  <c r="V97" i="744" s="1"/>
  <c r="N97" i="744"/>
  <c r="AT96" i="744"/>
  <c r="AL96" i="744"/>
  <c r="U96" i="744"/>
  <c r="V96" i="744" s="1"/>
  <c r="N96" i="744"/>
  <c r="AT95" i="744"/>
  <c r="AL95" i="744"/>
  <c r="U95" i="744"/>
  <c r="V95" i="744" s="1"/>
  <c r="N95" i="744"/>
  <c r="AT94" i="744"/>
  <c r="AL94" i="744"/>
  <c r="U94" i="744"/>
  <c r="V94" i="744" s="1"/>
  <c r="N94" i="744"/>
  <c r="AT93" i="744"/>
  <c r="AL93" i="744"/>
  <c r="U93" i="744"/>
  <c r="V93" i="744" s="1"/>
  <c r="N93" i="744"/>
  <c r="AT92" i="744"/>
  <c r="AL92" i="744"/>
  <c r="U92" i="744"/>
  <c r="V92" i="744" s="1"/>
  <c r="N92" i="744"/>
  <c r="AT91" i="744"/>
  <c r="AL91" i="744"/>
  <c r="V91" i="744"/>
  <c r="U91" i="744"/>
  <c r="N91" i="744"/>
  <c r="AT90" i="744"/>
  <c r="AL90" i="744"/>
  <c r="U90" i="744"/>
  <c r="V90" i="744" s="1"/>
  <c r="N90" i="744"/>
  <c r="AT89" i="744"/>
  <c r="AL89" i="744"/>
  <c r="U89" i="744"/>
  <c r="V89" i="744" s="1"/>
  <c r="N89" i="744"/>
  <c r="AT88" i="744"/>
  <c r="AL88" i="744"/>
  <c r="U88" i="744"/>
  <c r="V88" i="744" s="1"/>
  <c r="N88" i="744"/>
  <c r="AT87" i="744"/>
  <c r="AL87" i="744"/>
  <c r="V87" i="744"/>
  <c r="U87" i="744"/>
  <c r="N87" i="744"/>
  <c r="AT86" i="744"/>
  <c r="AL86" i="744"/>
  <c r="U86" i="744"/>
  <c r="V86" i="744" s="1"/>
  <c r="N86" i="744"/>
  <c r="AT85" i="744"/>
  <c r="AL85" i="744"/>
  <c r="U85" i="744"/>
  <c r="V85" i="744" s="1"/>
  <c r="N85" i="744"/>
  <c r="AT84" i="744"/>
  <c r="AL84" i="744"/>
  <c r="U84" i="744"/>
  <c r="V84" i="744" s="1"/>
  <c r="N84" i="744"/>
  <c r="AT83" i="744"/>
  <c r="AL83" i="744"/>
  <c r="U83" i="744"/>
  <c r="V83" i="744" s="1"/>
  <c r="N83" i="744"/>
  <c r="AT82" i="744"/>
  <c r="AL82" i="744"/>
  <c r="U82" i="744"/>
  <c r="V82" i="744" s="1"/>
  <c r="N82" i="744"/>
  <c r="AT81" i="744"/>
  <c r="AL81" i="744"/>
  <c r="U81" i="744"/>
  <c r="V81" i="744" s="1"/>
  <c r="N81" i="744"/>
  <c r="AT80" i="744"/>
  <c r="AL80" i="744"/>
  <c r="U80" i="744"/>
  <c r="V80" i="744" s="1"/>
  <c r="N80" i="744"/>
  <c r="AT79" i="744"/>
  <c r="AL79" i="744"/>
  <c r="V79" i="744"/>
  <c r="U79" i="744"/>
  <c r="N79" i="744"/>
  <c r="AT78" i="744"/>
  <c r="AL78" i="744"/>
  <c r="U78" i="744"/>
  <c r="V78" i="744" s="1"/>
  <c r="N78" i="744"/>
  <c r="AT77" i="744"/>
  <c r="AL77" i="744"/>
  <c r="U77" i="744"/>
  <c r="V77" i="744" s="1"/>
  <c r="N77" i="744"/>
  <c r="AT76" i="744"/>
  <c r="AL76" i="744"/>
  <c r="U76" i="744"/>
  <c r="V76" i="744" s="1"/>
  <c r="N76" i="744"/>
  <c r="AT75" i="744"/>
  <c r="AL75" i="744"/>
  <c r="U75" i="744"/>
  <c r="V75" i="744" s="1"/>
  <c r="N75" i="744"/>
  <c r="AT74" i="744"/>
  <c r="AL74" i="744"/>
  <c r="V74" i="744"/>
  <c r="U74" i="744"/>
  <c r="N74" i="744"/>
  <c r="AT73" i="744"/>
  <c r="AL73" i="744"/>
  <c r="U73" i="744"/>
  <c r="V73" i="744" s="1"/>
  <c r="N73" i="744"/>
  <c r="AT72" i="744"/>
  <c r="AL72" i="744"/>
  <c r="U72" i="744"/>
  <c r="V72" i="744" s="1"/>
  <c r="N72" i="744"/>
  <c r="AT71" i="744"/>
  <c r="AL71" i="744"/>
  <c r="U71" i="744"/>
  <c r="V71" i="744" s="1"/>
  <c r="N71" i="744"/>
  <c r="AT70" i="744"/>
  <c r="AL70" i="744"/>
  <c r="U70" i="744"/>
  <c r="V70" i="744" s="1"/>
  <c r="N70" i="744"/>
  <c r="AT69" i="744"/>
  <c r="AL69" i="744"/>
  <c r="V69" i="744"/>
  <c r="U69" i="744"/>
  <c r="N69" i="744"/>
  <c r="AT68" i="744"/>
  <c r="AL68" i="744"/>
  <c r="U68" i="744"/>
  <c r="V68" i="744" s="1"/>
  <c r="N68" i="744"/>
  <c r="AT67" i="744"/>
  <c r="AL67" i="744"/>
  <c r="U67" i="744"/>
  <c r="V67" i="744" s="1"/>
  <c r="N67" i="744"/>
  <c r="AT66" i="744"/>
  <c r="AL66" i="744"/>
  <c r="U66" i="744"/>
  <c r="V66" i="744" s="1"/>
  <c r="N66" i="744"/>
  <c r="AT65" i="744"/>
  <c r="AL65" i="744"/>
  <c r="U65" i="744"/>
  <c r="V65" i="744" s="1"/>
  <c r="N65" i="744"/>
  <c r="AT64" i="744"/>
  <c r="AL64" i="744"/>
  <c r="U64" i="744"/>
  <c r="V64" i="744" s="1"/>
  <c r="N64" i="744"/>
  <c r="AT63" i="744"/>
  <c r="AL63" i="744"/>
  <c r="U63" i="744"/>
  <c r="V63" i="744" s="1"/>
  <c r="N63" i="744"/>
  <c r="AT62" i="744"/>
  <c r="AL62" i="744"/>
  <c r="U62" i="744"/>
  <c r="V62" i="744" s="1"/>
  <c r="N62" i="744"/>
  <c r="AT61" i="744"/>
  <c r="AL61" i="744"/>
  <c r="U61" i="744"/>
  <c r="V61" i="744" s="1"/>
  <c r="N61" i="744"/>
  <c r="AT60" i="744"/>
  <c r="AL60" i="744"/>
  <c r="U60" i="744"/>
  <c r="V60" i="744" s="1"/>
  <c r="N60" i="744"/>
  <c r="AT59" i="744"/>
  <c r="AL59" i="744"/>
  <c r="V59" i="744"/>
  <c r="U59" i="744"/>
  <c r="N59" i="744"/>
  <c r="AT58" i="744"/>
  <c r="AL58" i="744"/>
  <c r="U58" i="744"/>
  <c r="V58" i="744" s="1"/>
  <c r="N58" i="744"/>
  <c r="AT57" i="744"/>
  <c r="AL57" i="744"/>
  <c r="U57" i="744"/>
  <c r="V57" i="744" s="1"/>
  <c r="N57" i="744"/>
  <c r="AT56" i="744"/>
  <c r="AL56" i="744"/>
  <c r="U56" i="744"/>
  <c r="V56" i="744" s="1"/>
  <c r="N56" i="744"/>
  <c r="AT55" i="744"/>
  <c r="AL55" i="744"/>
  <c r="U55" i="744"/>
  <c r="V55" i="744" s="1"/>
  <c r="N55" i="744"/>
  <c r="AT54" i="744"/>
  <c r="AL54" i="744"/>
  <c r="U54" i="744"/>
  <c r="V54" i="744" s="1"/>
  <c r="N54" i="744"/>
  <c r="AT53" i="744"/>
  <c r="AL53" i="744"/>
  <c r="U53" i="744"/>
  <c r="V53" i="744" s="1"/>
  <c r="N53" i="744"/>
  <c r="AT52" i="744"/>
  <c r="AL52" i="744"/>
  <c r="U52" i="744"/>
  <c r="V52" i="744" s="1"/>
  <c r="N52" i="744"/>
  <c r="AT51" i="744"/>
  <c r="AL51" i="744"/>
  <c r="U51" i="744"/>
  <c r="V51" i="744" s="1"/>
  <c r="N51" i="744"/>
  <c r="AT50" i="744"/>
  <c r="AL50" i="744"/>
  <c r="U50" i="744"/>
  <c r="V50" i="744" s="1"/>
  <c r="N50" i="744"/>
  <c r="AT49" i="744"/>
  <c r="AL49" i="744"/>
  <c r="U49" i="744"/>
  <c r="V49" i="744" s="1"/>
  <c r="N49" i="744"/>
  <c r="AT48" i="744"/>
  <c r="AL48" i="744"/>
  <c r="U48" i="744"/>
  <c r="V48" i="744" s="1"/>
  <c r="N48" i="744"/>
  <c r="AT47" i="744"/>
  <c r="AL47" i="744"/>
  <c r="U47" i="744"/>
  <c r="V47" i="744" s="1"/>
  <c r="N47" i="744"/>
  <c r="AT46" i="744"/>
  <c r="AL46" i="744"/>
  <c r="U46" i="744"/>
  <c r="V46" i="744" s="1"/>
  <c r="N46" i="744"/>
  <c r="AT45" i="744"/>
  <c r="AL45" i="744"/>
  <c r="U45" i="744"/>
  <c r="V45" i="744" s="1"/>
  <c r="N45" i="744"/>
  <c r="AT44" i="744"/>
  <c r="AL44" i="744"/>
  <c r="U44" i="744"/>
  <c r="V44" i="744" s="1"/>
  <c r="N44" i="744"/>
  <c r="AT43" i="744"/>
  <c r="AL43" i="744"/>
  <c r="U43" i="744"/>
  <c r="V43" i="744" s="1"/>
  <c r="N43" i="744"/>
  <c r="AT42" i="744"/>
  <c r="AL42" i="744"/>
  <c r="U42" i="744"/>
  <c r="V42" i="744" s="1"/>
  <c r="N42" i="744"/>
  <c r="AT41" i="744"/>
  <c r="AL41" i="744"/>
  <c r="U41" i="744"/>
  <c r="V41" i="744" s="1"/>
  <c r="N41" i="744"/>
  <c r="AT40" i="744"/>
  <c r="AL40" i="744"/>
  <c r="U40" i="744"/>
  <c r="V40" i="744" s="1"/>
  <c r="N40" i="744"/>
  <c r="AT39" i="744"/>
  <c r="AL39" i="744"/>
  <c r="V39" i="744"/>
  <c r="U39" i="744"/>
  <c r="N39" i="744"/>
  <c r="AT38" i="744"/>
  <c r="AL38" i="744"/>
  <c r="V38" i="744"/>
  <c r="U38" i="744"/>
  <c r="N38" i="744"/>
  <c r="AT37" i="744"/>
  <c r="AL37" i="744"/>
  <c r="U37" i="744"/>
  <c r="V37" i="744" s="1"/>
  <c r="N37" i="744"/>
  <c r="AT36" i="744"/>
  <c r="AL36" i="744"/>
  <c r="U36" i="744"/>
  <c r="V36" i="744" s="1"/>
  <c r="N36" i="744"/>
  <c r="AT35" i="744"/>
  <c r="AL35" i="744"/>
  <c r="U35" i="744"/>
  <c r="V35" i="744" s="1"/>
  <c r="N35" i="744"/>
  <c r="AT34" i="744"/>
  <c r="AL34" i="744"/>
  <c r="U34" i="744"/>
  <c r="V34" i="744" s="1"/>
  <c r="N34" i="744"/>
  <c r="AT33" i="744"/>
  <c r="AL33" i="744"/>
  <c r="U33" i="744"/>
  <c r="V33" i="744" s="1"/>
  <c r="N33" i="744"/>
  <c r="AT32" i="744"/>
  <c r="AL32" i="744"/>
  <c r="U32" i="744"/>
  <c r="V32" i="744" s="1"/>
  <c r="N32" i="744"/>
  <c r="AT31" i="744"/>
  <c r="AL31" i="744"/>
  <c r="U31" i="744"/>
  <c r="V31" i="744" s="1"/>
  <c r="N31" i="744"/>
  <c r="AT30" i="744"/>
  <c r="AL30" i="744"/>
  <c r="U30" i="744"/>
  <c r="V30" i="744" s="1"/>
  <c r="N30" i="744"/>
  <c r="AT29" i="744"/>
  <c r="AL29" i="744"/>
  <c r="U29" i="744"/>
  <c r="V29" i="744" s="1"/>
  <c r="N29" i="744"/>
  <c r="AT28" i="744"/>
  <c r="AL28" i="744"/>
  <c r="U28" i="744"/>
  <c r="V28" i="744" s="1"/>
  <c r="N28" i="744"/>
  <c r="AT27" i="744"/>
  <c r="AL27" i="744"/>
  <c r="V27" i="744"/>
  <c r="U27" i="744"/>
  <c r="N27" i="744"/>
  <c r="AT26" i="744"/>
  <c r="AL26" i="744"/>
  <c r="U26" i="744"/>
  <c r="V26" i="744" s="1"/>
  <c r="N26" i="744"/>
  <c r="AT25" i="744"/>
  <c r="AL25" i="744"/>
  <c r="U25" i="744"/>
  <c r="V25" i="744" s="1"/>
  <c r="N25" i="744"/>
  <c r="AT24" i="744"/>
  <c r="AL24" i="744"/>
  <c r="U24" i="744"/>
  <c r="V24" i="744" s="1"/>
  <c r="N24" i="744"/>
  <c r="AT23" i="744"/>
  <c r="AL23" i="744"/>
  <c r="U23" i="744"/>
  <c r="V23" i="744" s="1"/>
  <c r="N23" i="744"/>
  <c r="AT22" i="744"/>
  <c r="AL22" i="744"/>
  <c r="U22" i="744"/>
  <c r="V22" i="744" s="1"/>
  <c r="N22" i="744"/>
  <c r="AT21" i="744"/>
  <c r="AL21" i="744"/>
  <c r="V21" i="744"/>
  <c r="U21" i="744"/>
  <c r="N21" i="744"/>
  <c r="AT20" i="744"/>
  <c r="AL20" i="744"/>
  <c r="U20" i="744"/>
  <c r="V20" i="744" s="1"/>
  <c r="N20" i="744"/>
  <c r="AT19" i="744"/>
  <c r="AL19" i="744"/>
  <c r="V19" i="744"/>
  <c r="U19" i="744"/>
  <c r="N19" i="744"/>
  <c r="AT18" i="744"/>
  <c r="AL18" i="744"/>
  <c r="U18" i="744"/>
  <c r="V18" i="744" s="1"/>
  <c r="N18" i="744"/>
  <c r="AT17" i="744"/>
  <c r="AL17" i="744"/>
  <c r="U17" i="744"/>
  <c r="V17" i="744" s="1"/>
  <c r="N17" i="744"/>
  <c r="AT16" i="744"/>
  <c r="AL16" i="744"/>
  <c r="U16" i="744"/>
  <c r="V16" i="744" s="1"/>
  <c r="N16" i="744"/>
  <c r="AT15" i="744"/>
  <c r="AL15" i="744"/>
  <c r="U15" i="744"/>
  <c r="V15" i="744" s="1"/>
  <c r="N15" i="744"/>
  <c r="AT14" i="744"/>
  <c r="AL14" i="744"/>
  <c r="U14" i="744"/>
  <c r="V14" i="744" s="1"/>
  <c r="N14" i="744"/>
  <c r="AT13" i="744"/>
  <c r="AL13" i="744"/>
  <c r="U13" i="744"/>
  <c r="V13" i="744" s="1"/>
  <c r="N13" i="744"/>
  <c r="AT12" i="744"/>
  <c r="AL12" i="744"/>
  <c r="V12" i="744"/>
  <c r="U12" i="744"/>
  <c r="N12" i="744"/>
  <c r="AT11" i="744"/>
  <c r="AL11" i="744"/>
  <c r="U11" i="744"/>
  <c r="V11" i="744" s="1"/>
  <c r="N11" i="744"/>
  <c r="AT10" i="744"/>
  <c r="AL10" i="744"/>
  <c r="U10" i="744"/>
  <c r="V10" i="744" s="1"/>
  <c r="N10" i="744"/>
  <c r="AT9" i="744"/>
  <c r="AL9" i="744"/>
  <c r="U9" i="744"/>
  <c r="V9" i="744" s="1"/>
  <c r="N9" i="744"/>
  <c r="AT8" i="744"/>
  <c r="AL8" i="744"/>
  <c r="U8" i="744"/>
  <c r="V8" i="744" s="1"/>
  <c r="N8" i="744"/>
  <c r="AT7" i="744"/>
  <c r="AL7" i="744"/>
  <c r="AD7" i="744"/>
  <c r="U7" i="744"/>
  <c r="V7" i="744" s="1"/>
  <c r="N7" i="744"/>
  <c r="AT6" i="744"/>
  <c r="AL6" i="744"/>
  <c r="V6" i="744"/>
  <c r="U6" i="744"/>
  <c r="N6" i="744"/>
  <c r="AT5" i="744"/>
  <c r="AL5" i="744"/>
  <c r="U5" i="744"/>
  <c r="V5" i="744" s="1"/>
  <c r="N5" i="744"/>
  <c r="D2" i="744"/>
  <c r="I2" i="744" l="1"/>
  <c r="F2" i="744"/>
  <c r="K1" i="744" s="1"/>
  <c r="AB137" i="744" l="1"/>
  <c r="AC137" i="744" s="1"/>
  <c r="AF137" i="744" s="1"/>
  <c r="AB117" i="744"/>
  <c r="AC117" i="744" s="1"/>
  <c r="AF117" i="744" s="1"/>
  <c r="AB97" i="744"/>
  <c r="AC97" i="744" s="1"/>
  <c r="AF97" i="744" s="1"/>
  <c r="AB77" i="744"/>
  <c r="AC77" i="744" s="1"/>
  <c r="AF77" i="744" s="1"/>
  <c r="AB57" i="744"/>
  <c r="AC57" i="744" s="1"/>
  <c r="AF57" i="744" s="1"/>
  <c r="AB37" i="744"/>
  <c r="AC37" i="744" s="1"/>
  <c r="AF37" i="744" s="1"/>
  <c r="AB17" i="744"/>
  <c r="AC17" i="744" s="1"/>
  <c r="AF17" i="744" s="1"/>
  <c r="AB126" i="744"/>
  <c r="AC126" i="744" s="1"/>
  <c r="AF126" i="744" s="1"/>
  <c r="AB106" i="744"/>
  <c r="AC106" i="744" s="1"/>
  <c r="AF106" i="744" s="1"/>
  <c r="AB86" i="744"/>
  <c r="AC86" i="744" s="1"/>
  <c r="AF86" i="744" s="1"/>
  <c r="AB66" i="744"/>
  <c r="AC66" i="744" s="1"/>
  <c r="AF66" i="744" s="1"/>
  <c r="AB46" i="744"/>
  <c r="AC46" i="744" s="1"/>
  <c r="AF46" i="744" s="1"/>
  <c r="AB129" i="744"/>
  <c r="AC129" i="744" s="1"/>
  <c r="AF129" i="744" s="1"/>
  <c r="AB98" i="744"/>
  <c r="AC98" i="744" s="1"/>
  <c r="AF98" i="744" s="1"/>
  <c r="AB96" i="744"/>
  <c r="AC96" i="744" s="1"/>
  <c r="AF96" i="744" s="1"/>
  <c r="AB94" i="744"/>
  <c r="AC94" i="744" s="1"/>
  <c r="AF94" i="744" s="1"/>
  <c r="AB92" i="744"/>
  <c r="AC92" i="744" s="1"/>
  <c r="AF92" i="744" s="1"/>
  <c r="AB61" i="744"/>
  <c r="AC61" i="744" s="1"/>
  <c r="AF61" i="744" s="1"/>
  <c r="AB34" i="744"/>
  <c r="AC34" i="744" s="1"/>
  <c r="AF34" i="744" s="1"/>
  <c r="AB19" i="744"/>
  <c r="AC19" i="744" s="1"/>
  <c r="AF19" i="744" s="1"/>
  <c r="AB59" i="744"/>
  <c r="AC59" i="744" s="1"/>
  <c r="AF59" i="744" s="1"/>
  <c r="AB55" i="744"/>
  <c r="AC55" i="744" s="1"/>
  <c r="AF55" i="744" s="1"/>
  <c r="AB53" i="744"/>
  <c r="AC53" i="744" s="1"/>
  <c r="AF53" i="744" s="1"/>
  <c r="AB32" i="744"/>
  <c r="AC32" i="744" s="1"/>
  <c r="AF32" i="744" s="1"/>
  <c r="AB121" i="744"/>
  <c r="AC121" i="744" s="1"/>
  <c r="AF121" i="744" s="1"/>
  <c r="AB84" i="744"/>
  <c r="AC84" i="744" s="1"/>
  <c r="AF84" i="744" s="1"/>
  <c r="AB51" i="744"/>
  <c r="AC51" i="744" s="1"/>
  <c r="AF51" i="744" s="1"/>
  <c r="AB30" i="744"/>
  <c r="AC30" i="744" s="1"/>
  <c r="AF30" i="744" s="1"/>
  <c r="AB15" i="744"/>
  <c r="AC15" i="744" s="1"/>
  <c r="AF15" i="744" s="1"/>
  <c r="AB119" i="744"/>
  <c r="AC119" i="744" s="1"/>
  <c r="AF119" i="744" s="1"/>
  <c r="AB115" i="744"/>
  <c r="AC115" i="744" s="1"/>
  <c r="AF115" i="744" s="1"/>
  <c r="AB113" i="744"/>
  <c r="AC113" i="744" s="1"/>
  <c r="AF113" i="744" s="1"/>
  <c r="AB88" i="744"/>
  <c r="AC88" i="744" s="1"/>
  <c r="AF88" i="744" s="1"/>
  <c r="AB82" i="744"/>
  <c r="AC82" i="744" s="1"/>
  <c r="AF82" i="744" s="1"/>
  <c r="AB13" i="744"/>
  <c r="AC13" i="744" s="1"/>
  <c r="AF13" i="744" s="1"/>
  <c r="AB111" i="744"/>
  <c r="AC111" i="744" s="1"/>
  <c r="AF111" i="744" s="1"/>
  <c r="AB80" i="744"/>
  <c r="AC80" i="744" s="1"/>
  <c r="AF80" i="744" s="1"/>
  <c r="AB127" i="744"/>
  <c r="AC127" i="744" s="1"/>
  <c r="AF127" i="744" s="1"/>
  <c r="AB125" i="744"/>
  <c r="AC125" i="744" s="1"/>
  <c r="AF125" i="744" s="1"/>
  <c r="AB123" i="744"/>
  <c r="AC123" i="744" s="1"/>
  <c r="AF123" i="744" s="1"/>
  <c r="AB90" i="744"/>
  <c r="AC90" i="744" s="1"/>
  <c r="AF90" i="744" s="1"/>
  <c r="AB65" i="744"/>
  <c r="AC65" i="744" s="1"/>
  <c r="AF65" i="744" s="1"/>
  <c r="AB49" i="744"/>
  <c r="AC49" i="744" s="1"/>
  <c r="AF49" i="744" s="1"/>
  <c r="AB14" i="744"/>
  <c r="AC14" i="744" s="1"/>
  <c r="AF14" i="744" s="1"/>
  <c r="AB136" i="744"/>
  <c r="AC136" i="744" s="1"/>
  <c r="AF136" i="744" s="1"/>
  <c r="AB95" i="744"/>
  <c r="AC95" i="744" s="1"/>
  <c r="AF95" i="744" s="1"/>
  <c r="AB76" i="744"/>
  <c r="AC76" i="744" s="1"/>
  <c r="AF76" i="744" s="1"/>
  <c r="AB29" i="744"/>
  <c r="AC29" i="744" s="1"/>
  <c r="AF29" i="744" s="1"/>
  <c r="AB81" i="744"/>
  <c r="AC81" i="744" s="1"/>
  <c r="AF81" i="744" s="1"/>
  <c r="AB69" i="744"/>
  <c r="AC69" i="744" s="1"/>
  <c r="AF69" i="744" s="1"/>
  <c r="AB67" i="744"/>
  <c r="AC67" i="744" s="1"/>
  <c r="AF67" i="744" s="1"/>
  <c r="AB56" i="744"/>
  <c r="AC56" i="744" s="1"/>
  <c r="AF56" i="744" s="1"/>
  <c r="AB44" i="744"/>
  <c r="AC44" i="744" s="1"/>
  <c r="AF44" i="744" s="1"/>
  <c r="AB9" i="744"/>
  <c r="AC9" i="744" s="1"/>
  <c r="AF9" i="744" s="1"/>
  <c r="AB7" i="744"/>
  <c r="AC7" i="744" s="1"/>
  <c r="AF7" i="744" s="1"/>
  <c r="AB5" i="744"/>
  <c r="AC5" i="744" s="1"/>
  <c r="AF5" i="744" s="1"/>
  <c r="AB140" i="744"/>
  <c r="AC140" i="744" s="1"/>
  <c r="AF140" i="744" s="1"/>
  <c r="AB138" i="744"/>
  <c r="AC138" i="744" s="1"/>
  <c r="AF138" i="744" s="1"/>
  <c r="AB118" i="744"/>
  <c r="AC118" i="744" s="1"/>
  <c r="AF118" i="744" s="1"/>
  <c r="AB71" i="744"/>
  <c r="AC71" i="744" s="1"/>
  <c r="AF71" i="744" s="1"/>
  <c r="AB31" i="744"/>
  <c r="AC31" i="744" s="1"/>
  <c r="AF31" i="744" s="1"/>
  <c r="AB24" i="744"/>
  <c r="AC24" i="744" s="1"/>
  <c r="AF24" i="744" s="1"/>
  <c r="AB22" i="744"/>
  <c r="AC22" i="744" s="1"/>
  <c r="AF22" i="744" s="1"/>
  <c r="AB16" i="744"/>
  <c r="AC16" i="744" s="1"/>
  <c r="AF16" i="744" s="1"/>
  <c r="AB11" i="744"/>
  <c r="AC11" i="744" s="1"/>
  <c r="AF11" i="744" s="1"/>
  <c r="AB20" i="744"/>
  <c r="AC20" i="744" s="1"/>
  <c r="AF20" i="744" s="1"/>
  <c r="AB120" i="744"/>
  <c r="AC120" i="744" s="1"/>
  <c r="AF120" i="744" s="1"/>
  <c r="AB108" i="744"/>
  <c r="AC108" i="744" s="1"/>
  <c r="AF108" i="744" s="1"/>
  <c r="AB101" i="744"/>
  <c r="AC101" i="744" s="1"/>
  <c r="AF101" i="744" s="1"/>
  <c r="AB99" i="744"/>
  <c r="AC99" i="744" s="1"/>
  <c r="AF99" i="744" s="1"/>
  <c r="AB78" i="744"/>
  <c r="AC78" i="744" s="1"/>
  <c r="AF78" i="744" s="1"/>
  <c r="AB58" i="744"/>
  <c r="AC58" i="744" s="1"/>
  <c r="AF58" i="744" s="1"/>
  <c r="AB83" i="744"/>
  <c r="AC83" i="744" s="1"/>
  <c r="AF83" i="744" s="1"/>
  <c r="AB35" i="744"/>
  <c r="AC35" i="744" s="1"/>
  <c r="AF35" i="744" s="1"/>
  <c r="AB60" i="744"/>
  <c r="AC60" i="744" s="1"/>
  <c r="AF60" i="744" s="1"/>
  <c r="AB33" i="744"/>
  <c r="AC33" i="744" s="1"/>
  <c r="AF33" i="744" s="1"/>
  <c r="AB26" i="744"/>
  <c r="AC26" i="744" s="1"/>
  <c r="AF26" i="744" s="1"/>
  <c r="AB18" i="744"/>
  <c r="AC18" i="744" s="1"/>
  <c r="AF18" i="744" s="1"/>
  <c r="AB103" i="744"/>
  <c r="AC103" i="744" s="1"/>
  <c r="AF103" i="744" s="1"/>
  <c r="AB73" i="744"/>
  <c r="AC73" i="744" s="1"/>
  <c r="AF73" i="744" s="1"/>
  <c r="AB62" i="744"/>
  <c r="AC62" i="744" s="1"/>
  <c r="AF62" i="744" s="1"/>
  <c r="AB39" i="744"/>
  <c r="AC39" i="744" s="1"/>
  <c r="AF39" i="744" s="1"/>
  <c r="AB131" i="744"/>
  <c r="AC131" i="744" s="1"/>
  <c r="AF131" i="744" s="1"/>
  <c r="AB110" i="744"/>
  <c r="AC110" i="744" s="1"/>
  <c r="AF110" i="744" s="1"/>
  <c r="AB64" i="744"/>
  <c r="AC64" i="744" s="1"/>
  <c r="AF64" i="744" s="1"/>
  <c r="AB41" i="744"/>
  <c r="AC41" i="744" s="1"/>
  <c r="AF41" i="744" s="1"/>
  <c r="AB133" i="744"/>
  <c r="AC133" i="744" s="1"/>
  <c r="AF133" i="744" s="1"/>
  <c r="AB122" i="744"/>
  <c r="AC122" i="744" s="1"/>
  <c r="AF122" i="744" s="1"/>
  <c r="AB28" i="744"/>
  <c r="AC28" i="744" s="1"/>
  <c r="AF28" i="744" s="1"/>
  <c r="AB6" i="744"/>
  <c r="AC6" i="744" s="1"/>
  <c r="AF6" i="744" s="1"/>
  <c r="AB116" i="744"/>
  <c r="AC116" i="744" s="1"/>
  <c r="AF116" i="744" s="1"/>
  <c r="AB134" i="744"/>
  <c r="AC134" i="744" s="1"/>
  <c r="AF134" i="744" s="1"/>
  <c r="AB40" i="744"/>
  <c r="AC40" i="744" s="1"/>
  <c r="AF40" i="744" s="1"/>
  <c r="AB100" i="744"/>
  <c r="AC100" i="744" s="1"/>
  <c r="AF100" i="744" s="1"/>
  <c r="AB112" i="744"/>
  <c r="AC112" i="744" s="1"/>
  <c r="AF112" i="744" s="1"/>
  <c r="AB72" i="744"/>
  <c r="AC72" i="744" s="1"/>
  <c r="AF72" i="744" s="1"/>
  <c r="AB139" i="744"/>
  <c r="AC139" i="744" s="1"/>
  <c r="AF139" i="744" s="1"/>
  <c r="AB91" i="744"/>
  <c r="AC91" i="744" s="1"/>
  <c r="AF91" i="744" s="1"/>
  <c r="AB85" i="744"/>
  <c r="AC85" i="744" s="1"/>
  <c r="AF85" i="744" s="1"/>
  <c r="AB75" i="744"/>
  <c r="AC75" i="744" s="1"/>
  <c r="AF75" i="744" s="1"/>
  <c r="AB45" i="744"/>
  <c r="AC45" i="744" s="1"/>
  <c r="AF45" i="744" s="1"/>
  <c r="AB42" i="744"/>
  <c r="AC42" i="744" s="1"/>
  <c r="AF42" i="744" s="1"/>
  <c r="AB10" i="744"/>
  <c r="AC10" i="744" s="1"/>
  <c r="AF10" i="744" s="1"/>
  <c r="AB54" i="744"/>
  <c r="AC54" i="744" s="1"/>
  <c r="AF54" i="744" s="1"/>
  <c r="AB135" i="744"/>
  <c r="AC135" i="744" s="1"/>
  <c r="AF135" i="744" s="1"/>
  <c r="AB93" i="744"/>
  <c r="AC93" i="744" s="1"/>
  <c r="AF93" i="744" s="1"/>
  <c r="AB132" i="744"/>
  <c r="AC132" i="744" s="1"/>
  <c r="AF132" i="744" s="1"/>
  <c r="AB47" i="744"/>
  <c r="AC47" i="744" s="1"/>
  <c r="AF47" i="744" s="1"/>
  <c r="AB70" i="744"/>
  <c r="AC70" i="744" s="1"/>
  <c r="AF70" i="744" s="1"/>
  <c r="AB50" i="744"/>
  <c r="AC50" i="744" s="1"/>
  <c r="AF50" i="744" s="1"/>
  <c r="AB38" i="744"/>
  <c r="AC38" i="744" s="1"/>
  <c r="AF38" i="744" s="1"/>
  <c r="AB43" i="744"/>
  <c r="AC43" i="744" s="1"/>
  <c r="AF43" i="744" s="1"/>
  <c r="AB23" i="744"/>
  <c r="AC23" i="744" s="1"/>
  <c r="AF23" i="744" s="1"/>
  <c r="AB109" i="744"/>
  <c r="AC109" i="744" s="1"/>
  <c r="AF109" i="744" s="1"/>
  <c r="AB89" i="744"/>
  <c r="AC89" i="744" s="1"/>
  <c r="AF89" i="744" s="1"/>
  <c r="AB128" i="744"/>
  <c r="AC128" i="744" s="1"/>
  <c r="AF128" i="744" s="1"/>
  <c r="AB79" i="744"/>
  <c r="AC79" i="744" s="1"/>
  <c r="AF79" i="744" s="1"/>
  <c r="AB8" i="744"/>
  <c r="AC8" i="744" s="1"/>
  <c r="AF8" i="744" s="1"/>
  <c r="AB52" i="744"/>
  <c r="AC52" i="744" s="1"/>
  <c r="AF52" i="744" s="1"/>
  <c r="AB105" i="744"/>
  <c r="AC105" i="744" s="1"/>
  <c r="AF105" i="744" s="1"/>
  <c r="AB25" i="744"/>
  <c r="AC25" i="744" s="1"/>
  <c r="AF25" i="744" s="1"/>
  <c r="AB124" i="744"/>
  <c r="AC124" i="744" s="1"/>
  <c r="AF124" i="744" s="1"/>
  <c r="AB130" i="744"/>
  <c r="AC130" i="744" s="1"/>
  <c r="AF130" i="744" s="1"/>
  <c r="AB102" i="744"/>
  <c r="AC102" i="744" s="1"/>
  <c r="AF102" i="744" s="1"/>
  <c r="AB63" i="744"/>
  <c r="AC63" i="744" s="1"/>
  <c r="AF63" i="744" s="1"/>
  <c r="AB48" i="744"/>
  <c r="AC48" i="744" s="1"/>
  <c r="AF48" i="744" s="1"/>
  <c r="AB27" i="744"/>
  <c r="AC27" i="744" s="1"/>
  <c r="AF27" i="744" s="1"/>
  <c r="AB114" i="744"/>
  <c r="AC114" i="744" s="1"/>
  <c r="AF114" i="744" s="1"/>
  <c r="AB36" i="744"/>
  <c r="AC36" i="744" s="1"/>
  <c r="AF36" i="744" s="1"/>
  <c r="AB68" i="744"/>
  <c r="AC68" i="744" s="1"/>
  <c r="AF68" i="744" s="1"/>
  <c r="AB107" i="744"/>
  <c r="AC107" i="744" s="1"/>
  <c r="AF107" i="744" s="1"/>
  <c r="AB21" i="744"/>
  <c r="AC21" i="744" s="1"/>
  <c r="AF21" i="744" s="1"/>
  <c r="AB12" i="744"/>
  <c r="AC12" i="744" s="1"/>
  <c r="AF12" i="744" s="1"/>
  <c r="AB74" i="744"/>
  <c r="AC74" i="744" s="1"/>
  <c r="AF74" i="744" s="1"/>
  <c r="AB87" i="744"/>
  <c r="AC87" i="744" s="1"/>
  <c r="AF87" i="744" s="1"/>
  <c r="AB104" i="744"/>
  <c r="AC104" i="744" s="1"/>
  <c r="AF104" i="744" s="1"/>
  <c r="AI105" i="744" l="1"/>
  <c r="AM105" i="744" s="1"/>
  <c r="AH105" i="744"/>
  <c r="AH71" i="744"/>
  <c r="AI71" i="744"/>
  <c r="AM71" i="744" s="1"/>
  <c r="AI52" i="744"/>
  <c r="AM52" i="744" s="1"/>
  <c r="AH52" i="744"/>
  <c r="AI125" i="744"/>
  <c r="AM125" i="744" s="1"/>
  <c r="AH125" i="744"/>
  <c r="AI127" i="744"/>
  <c r="AM127" i="744" s="1"/>
  <c r="AH127" i="744"/>
  <c r="AI80" i="744"/>
  <c r="AM80" i="744" s="1"/>
  <c r="AH80" i="744"/>
  <c r="AH104" i="744"/>
  <c r="AI104" i="744"/>
  <c r="AM104" i="744" s="1"/>
  <c r="AI111" i="744"/>
  <c r="AM111" i="744" s="1"/>
  <c r="AH111" i="744"/>
  <c r="AI87" i="744"/>
  <c r="AM87" i="744" s="1"/>
  <c r="AH87" i="744"/>
  <c r="AI13" i="744"/>
  <c r="AM13" i="744" s="1"/>
  <c r="AH13" i="744"/>
  <c r="AI82" i="744"/>
  <c r="AM82" i="744" s="1"/>
  <c r="AH82" i="744"/>
  <c r="AI56" i="744"/>
  <c r="AM56" i="744" s="1"/>
  <c r="AH56" i="744"/>
  <c r="AI107" i="744"/>
  <c r="AM107" i="744" s="1"/>
  <c r="AH107" i="744"/>
  <c r="AI67" i="744"/>
  <c r="AM67" i="744" s="1"/>
  <c r="AH67" i="744"/>
  <c r="AI50" i="744"/>
  <c r="AM50" i="744" s="1"/>
  <c r="AH50" i="744"/>
  <c r="AH119" i="744"/>
  <c r="AI119" i="744"/>
  <c r="AM119" i="744" s="1"/>
  <c r="AH81" i="744"/>
  <c r="AI81" i="744"/>
  <c r="AM81" i="744" s="1"/>
  <c r="AI114" i="744"/>
  <c r="AM114" i="744" s="1"/>
  <c r="AH114" i="744"/>
  <c r="AH29" i="744"/>
  <c r="AI29" i="744"/>
  <c r="AM29" i="744" s="1"/>
  <c r="AI27" i="744"/>
  <c r="AM27" i="744" s="1"/>
  <c r="AH27" i="744"/>
  <c r="AI76" i="744"/>
  <c r="AM76" i="744" s="1"/>
  <c r="AH76" i="744"/>
  <c r="AI93" i="744"/>
  <c r="AM93" i="744" s="1"/>
  <c r="AH93" i="744"/>
  <c r="AH84" i="744"/>
  <c r="AI84" i="744"/>
  <c r="AM84" i="744" s="1"/>
  <c r="AI136" i="744"/>
  <c r="AM136" i="744" s="1"/>
  <c r="AH136" i="744"/>
  <c r="AI102" i="744"/>
  <c r="AM102" i="744" s="1"/>
  <c r="AH102" i="744"/>
  <c r="AI32" i="744"/>
  <c r="AM32" i="744" s="1"/>
  <c r="AH32" i="744"/>
  <c r="AI130" i="744"/>
  <c r="AM130" i="744" s="1"/>
  <c r="AH130" i="744"/>
  <c r="AI10" i="744"/>
  <c r="AM10" i="744" s="1"/>
  <c r="AH10" i="744"/>
  <c r="AI131" i="744"/>
  <c r="AM131" i="744" s="1"/>
  <c r="AH131" i="744"/>
  <c r="AI22" i="744"/>
  <c r="AM22" i="744" s="1"/>
  <c r="AH22" i="744"/>
  <c r="AI49" i="744"/>
  <c r="AM49" i="744" s="1"/>
  <c r="AH49" i="744"/>
  <c r="AI53" i="744"/>
  <c r="AM53" i="744" s="1"/>
  <c r="AH53" i="744"/>
  <c r="AI97" i="744"/>
  <c r="AM97" i="744" s="1"/>
  <c r="AH97" i="744"/>
  <c r="AI123" i="744"/>
  <c r="AM123" i="744" s="1"/>
  <c r="AH123" i="744"/>
  <c r="AH118" i="744"/>
  <c r="AI118" i="744"/>
  <c r="AM118" i="744" s="1"/>
  <c r="AI138" i="744"/>
  <c r="AM138" i="744" s="1"/>
  <c r="AH138" i="744"/>
  <c r="AI140" i="744"/>
  <c r="AM140" i="744" s="1"/>
  <c r="AH140" i="744"/>
  <c r="AH5" i="744"/>
  <c r="AI5" i="744"/>
  <c r="AM5" i="744" s="1"/>
  <c r="AI7" i="744"/>
  <c r="AM7" i="744" s="1"/>
  <c r="AH7" i="744"/>
  <c r="AI9" i="744"/>
  <c r="AM9" i="744" s="1"/>
  <c r="AH9" i="744"/>
  <c r="AI12" i="744"/>
  <c r="AM12" i="744" s="1"/>
  <c r="AH12" i="744"/>
  <c r="AI40" i="744"/>
  <c r="AM40" i="744" s="1"/>
  <c r="AH40" i="744"/>
  <c r="AH88" i="744"/>
  <c r="AI88" i="744"/>
  <c r="AM88" i="744" s="1"/>
  <c r="AI113" i="744"/>
  <c r="AM113" i="744" s="1"/>
  <c r="AH113" i="744"/>
  <c r="AH38" i="744"/>
  <c r="AI38" i="744"/>
  <c r="AM38" i="744" s="1"/>
  <c r="AH115" i="744"/>
  <c r="AI115" i="744"/>
  <c r="AM115" i="744" s="1"/>
  <c r="AI68" i="744"/>
  <c r="AM68" i="744" s="1"/>
  <c r="AH68" i="744"/>
  <c r="AH69" i="744"/>
  <c r="AI69" i="744"/>
  <c r="AM69" i="744" s="1"/>
  <c r="AH70" i="744"/>
  <c r="AI70" i="744"/>
  <c r="AM70" i="744" s="1"/>
  <c r="AH15" i="744"/>
  <c r="AI15" i="744"/>
  <c r="AM15" i="744" s="1"/>
  <c r="AI30" i="744"/>
  <c r="AM30" i="744" s="1"/>
  <c r="AH30" i="744"/>
  <c r="AI132" i="744"/>
  <c r="AM132" i="744" s="1"/>
  <c r="AH132" i="744"/>
  <c r="AI51" i="744"/>
  <c r="AM51" i="744" s="1"/>
  <c r="AH51" i="744"/>
  <c r="AH95" i="744"/>
  <c r="AI95" i="744"/>
  <c r="AM95" i="744" s="1"/>
  <c r="AI63" i="744"/>
  <c r="AM63" i="744" s="1"/>
  <c r="AH63" i="744"/>
  <c r="AI121" i="744"/>
  <c r="AM121" i="744" s="1"/>
  <c r="AH121" i="744"/>
  <c r="AI54" i="744"/>
  <c r="AM54" i="744" s="1"/>
  <c r="AH54" i="744"/>
  <c r="AI14" i="744"/>
  <c r="AM14" i="744" s="1"/>
  <c r="AH14" i="744"/>
  <c r="AH124" i="744"/>
  <c r="AI124" i="744"/>
  <c r="AM124" i="744" s="1"/>
  <c r="AI42" i="744"/>
  <c r="AM42" i="744" s="1"/>
  <c r="AH42" i="744"/>
  <c r="AI39" i="744"/>
  <c r="AM39" i="744" s="1"/>
  <c r="AH39" i="744"/>
  <c r="AH24" i="744"/>
  <c r="AI24" i="744"/>
  <c r="AM24" i="744" s="1"/>
  <c r="AH65" i="744"/>
  <c r="AI65" i="744"/>
  <c r="AM65" i="744" s="1"/>
  <c r="AH55" i="744"/>
  <c r="AI55" i="744"/>
  <c r="AM55" i="744" s="1"/>
  <c r="AH117" i="744"/>
  <c r="AI117" i="744"/>
  <c r="AM117" i="744" s="1"/>
  <c r="AI75" i="744"/>
  <c r="AM75" i="744" s="1"/>
  <c r="AH75" i="744"/>
  <c r="AI73" i="744"/>
  <c r="AM73" i="744" s="1"/>
  <c r="AH73" i="744"/>
  <c r="AI19" i="744"/>
  <c r="AM19" i="744" s="1"/>
  <c r="AH19" i="744"/>
  <c r="AI85" i="744"/>
  <c r="AM85" i="744" s="1"/>
  <c r="AH85" i="744"/>
  <c r="AI103" i="744"/>
  <c r="AM103" i="744" s="1"/>
  <c r="AH103" i="744"/>
  <c r="AH34" i="744"/>
  <c r="AI34" i="744"/>
  <c r="AM34" i="744" s="1"/>
  <c r="AI8" i="744"/>
  <c r="AM8" i="744" s="1"/>
  <c r="AH8" i="744"/>
  <c r="AH91" i="744"/>
  <c r="AI91" i="744"/>
  <c r="AM91" i="744" s="1"/>
  <c r="AI18" i="744"/>
  <c r="AM18" i="744" s="1"/>
  <c r="AH18" i="744"/>
  <c r="AI61" i="744"/>
  <c r="AM61" i="744" s="1"/>
  <c r="AH61" i="744"/>
  <c r="AI79" i="744"/>
  <c r="AM79" i="744" s="1"/>
  <c r="AH79" i="744"/>
  <c r="AI139" i="744"/>
  <c r="AM139" i="744" s="1"/>
  <c r="AH139" i="744"/>
  <c r="AI26" i="744"/>
  <c r="AM26" i="744" s="1"/>
  <c r="AH26" i="744"/>
  <c r="AI92" i="744"/>
  <c r="AM92" i="744" s="1"/>
  <c r="AH92" i="744"/>
  <c r="AI128" i="744"/>
  <c r="AM128" i="744" s="1"/>
  <c r="AH128" i="744"/>
  <c r="AH72" i="744"/>
  <c r="AI72" i="744"/>
  <c r="AM72" i="744" s="1"/>
  <c r="AI33" i="744"/>
  <c r="AM33" i="744" s="1"/>
  <c r="AH33" i="744"/>
  <c r="AI94" i="744"/>
  <c r="AM94" i="744" s="1"/>
  <c r="AH94" i="744"/>
  <c r="AH89" i="744"/>
  <c r="AI89" i="744"/>
  <c r="AM89" i="744" s="1"/>
  <c r="AI112" i="744"/>
  <c r="AM112" i="744" s="1"/>
  <c r="AH112" i="744"/>
  <c r="AI60" i="744"/>
  <c r="AM60" i="744" s="1"/>
  <c r="AH60" i="744"/>
  <c r="AI96" i="744"/>
  <c r="AM96" i="744" s="1"/>
  <c r="AH96" i="744"/>
  <c r="AI74" i="744"/>
  <c r="AM74" i="744" s="1"/>
  <c r="AH74" i="744"/>
  <c r="AI109" i="744"/>
  <c r="AM109" i="744" s="1"/>
  <c r="AH109" i="744"/>
  <c r="AI100" i="744"/>
  <c r="AM100" i="744" s="1"/>
  <c r="AH100" i="744"/>
  <c r="AI35" i="744"/>
  <c r="AM35" i="744" s="1"/>
  <c r="AH35" i="744"/>
  <c r="AH98" i="744"/>
  <c r="AI98" i="744"/>
  <c r="AM98" i="744" s="1"/>
  <c r="AI23" i="744"/>
  <c r="AM23" i="744" s="1"/>
  <c r="AH23" i="744"/>
  <c r="AI83" i="744"/>
  <c r="AM83" i="744" s="1"/>
  <c r="AH83" i="744"/>
  <c r="AH44" i="744"/>
  <c r="AI44" i="744"/>
  <c r="AM44" i="744" s="1"/>
  <c r="AI129" i="744"/>
  <c r="AM129" i="744" s="1"/>
  <c r="AH129" i="744"/>
  <c r="AH21" i="744"/>
  <c r="AI21" i="744"/>
  <c r="AM21" i="744" s="1"/>
  <c r="AI43" i="744"/>
  <c r="AM43" i="744" s="1"/>
  <c r="AH43" i="744"/>
  <c r="AI134" i="744"/>
  <c r="AM134" i="744" s="1"/>
  <c r="AH134" i="744"/>
  <c r="AI58" i="744"/>
  <c r="AM58" i="744" s="1"/>
  <c r="AH58" i="744"/>
  <c r="AI46" i="744"/>
  <c r="AM46" i="744" s="1"/>
  <c r="AH46" i="744"/>
  <c r="AH116" i="744"/>
  <c r="AI116" i="744"/>
  <c r="AM116" i="744" s="1"/>
  <c r="AI78" i="744"/>
  <c r="AM78" i="744" s="1"/>
  <c r="AH78" i="744"/>
  <c r="AI66" i="744"/>
  <c r="AM66" i="744" s="1"/>
  <c r="AH66" i="744"/>
  <c r="AH6" i="744"/>
  <c r="AI6" i="744"/>
  <c r="AM6" i="744" s="1"/>
  <c r="AI99" i="744"/>
  <c r="AM99" i="744" s="1"/>
  <c r="AH99" i="744"/>
  <c r="AI86" i="744"/>
  <c r="AM86" i="744" s="1"/>
  <c r="AH86" i="744"/>
  <c r="AH36" i="744"/>
  <c r="AI36" i="744"/>
  <c r="AM36" i="744" s="1"/>
  <c r="AI28" i="744"/>
  <c r="AM28" i="744" s="1"/>
  <c r="AH28" i="744"/>
  <c r="AI101" i="744"/>
  <c r="AM101" i="744" s="1"/>
  <c r="AH101" i="744"/>
  <c r="AH106" i="744"/>
  <c r="AI106" i="744"/>
  <c r="AM106" i="744" s="1"/>
  <c r="AI47" i="744"/>
  <c r="AM47" i="744" s="1"/>
  <c r="AH47" i="744"/>
  <c r="AI122" i="744"/>
  <c r="AM122" i="744" s="1"/>
  <c r="AH122" i="744"/>
  <c r="AI108" i="744"/>
  <c r="AM108" i="744" s="1"/>
  <c r="AH108" i="744"/>
  <c r="AI126" i="744"/>
  <c r="AM126" i="744" s="1"/>
  <c r="AH126" i="744"/>
  <c r="AI133" i="744"/>
  <c r="AM133" i="744" s="1"/>
  <c r="AH133" i="744"/>
  <c r="AI120" i="744"/>
  <c r="AM120" i="744" s="1"/>
  <c r="AH120" i="744"/>
  <c r="AI17" i="744"/>
  <c r="AM17" i="744" s="1"/>
  <c r="AH17" i="744"/>
  <c r="AI48" i="744"/>
  <c r="AM48" i="744" s="1"/>
  <c r="AH48" i="744"/>
  <c r="AI41" i="744"/>
  <c r="AM41" i="744" s="1"/>
  <c r="AH41" i="744"/>
  <c r="AI20" i="744"/>
  <c r="AM20" i="744" s="1"/>
  <c r="AH20" i="744"/>
  <c r="AI37" i="744"/>
  <c r="AM37" i="744" s="1"/>
  <c r="AH37" i="744"/>
  <c r="AI135" i="744"/>
  <c r="AM135" i="744" s="1"/>
  <c r="AH135" i="744"/>
  <c r="AH64" i="744"/>
  <c r="AI64" i="744"/>
  <c r="AM64" i="744" s="1"/>
  <c r="AI11" i="744"/>
  <c r="AM11" i="744" s="1"/>
  <c r="AH11" i="744"/>
  <c r="AH57" i="744"/>
  <c r="AI57" i="744"/>
  <c r="AM57" i="744" s="1"/>
  <c r="AI110" i="744"/>
  <c r="AM110" i="744" s="1"/>
  <c r="AH110" i="744"/>
  <c r="AH16" i="744"/>
  <c r="AI16" i="744"/>
  <c r="AM16" i="744" s="1"/>
  <c r="AI77" i="744"/>
  <c r="AM77" i="744" s="1"/>
  <c r="AH77" i="744"/>
  <c r="AI25" i="744"/>
  <c r="AM25" i="744" s="1"/>
  <c r="AH25" i="744"/>
  <c r="AI45" i="744"/>
  <c r="AM45" i="744" s="1"/>
  <c r="AH45" i="744"/>
  <c r="AI62" i="744"/>
  <c r="AM62" i="744" s="1"/>
  <c r="AH62" i="744"/>
  <c r="AH31" i="744"/>
  <c r="AI31" i="744"/>
  <c r="AM31" i="744" s="1"/>
  <c r="AI90" i="744"/>
  <c r="AM90" i="744" s="1"/>
  <c r="AH90" i="744"/>
  <c r="AH59" i="744"/>
  <c r="AI59" i="744"/>
  <c r="AM59" i="744" s="1"/>
  <c r="AI137" i="744"/>
  <c r="AM137" i="744" s="1"/>
  <c r="AH137" i="744"/>
  <c r="AD10" i="743" l="1"/>
  <c r="AT140" i="743" l="1"/>
  <c r="AL140" i="743"/>
  <c r="U140" i="743"/>
  <c r="V140" i="743" s="1"/>
  <c r="N140" i="743"/>
  <c r="AT139" i="743"/>
  <c r="AL139" i="743"/>
  <c r="V139" i="743"/>
  <c r="U139" i="743"/>
  <c r="N139" i="743"/>
  <c r="AT138" i="743"/>
  <c r="AL138" i="743"/>
  <c r="V138" i="743"/>
  <c r="U138" i="743"/>
  <c r="N138" i="743"/>
  <c r="AT137" i="743"/>
  <c r="AL137" i="743"/>
  <c r="U137" i="743"/>
  <c r="V137" i="743" s="1"/>
  <c r="N137" i="743"/>
  <c r="AT136" i="743"/>
  <c r="AL136" i="743"/>
  <c r="U136" i="743"/>
  <c r="V136" i="743" s="1"/>
  <c r="N136" i="743"/>
  <c r="AT135" i="743"/>
  <c r="AL135" i="743"/>
  <c r="U135" i="743"/>
  <c r="V135" i="743" s="1"/>
  <c r="N135" i="743"/>
  <c r="AT134" i="743"/>
  <c r="AL134" i="743"/>
  <c r="U134" i="743"/>
  <c r="V134" i="743" s="1"/>
  <c r="N134" i="743"/>
  <c r="AT133" i="743"/>
  <c r="AL133" i="743"/>
  <c r="V133" i="743"/>
  <c r="U133" i="743"/>
  <c r="N133" i="743"/>
  <c r="AT132" i="743"/>
  <c r="AL132" i="743"/>
  <c r="U132" i="743"/>
  <c r="V132" i="743" s="1"/>
  <c r="N132" i="743"/>
  <c r="AT131" i="743"/>
  <c r="AL131" i="743"/>
  <c r="U131" i="743"/>
  <c r="V131" i="743" s="1"/>
  <c r="N131" i="743"/>
  <c r="AT130" i="743"/>
  <c r="AL130" i="743"/>
  <c r="U130" i="743"/>
  <c r="V130" i="743" s="1"/>
  <c r="N130" i="743"/>
  <c r="AT129" i="743"/>
  <c r="AL129" i="743"/>
  <c r="U129" i="743"/>
  <c r="V129" i="743" s="1"/>
  <c r="N129" i="743"/>
  <c r="AT128" i="743"/>
  <c r="AL128" i="743"/>
  <c r="U128" i="743"/>
  <c r="V128" i="743" s="1"/>
  <c r="N128" i="743"/>
  <c r="AT127" i="743"/>
  <c r="AL127" i="743"/>
  <c r="U127" i="743"/>
  <c r="V127" i="743" s="1"/>
  <c r="N127" i="743"/>
  <c r="AT126" i="743"/>
  <c r="AL126" i="743"/>
  <c r="U126" i="743"/>
  <c r="V126" i="743" s="1"/>
  <c r="N126" i="743"/>
  <c r="AT125" i="743"/>
  <c r="AL125" i="743"/>
  <c r="U125" i="743"/>
  <c r="V125" i="743" s="1"/>
  <c r="N125" i="743"/>
  <c r="AT124" i="743"/>
  <c r="AL124" i="743"/>
  <c r="V124" i="743"/>
  <c r="U124" i="743"/>
  <c r="N124" i="743"/>
  <c r="AT123" i="743"/>
  <c r="AL123" i="743"/>
  <c r="U123" i="743"/>
  <c r="V123" i="743" s="1"/>
  <c r="N123" i="743"/>
  <c r="AT122" i="743"/>
  <c r="AL122" i="743"/>
  <c r="U122" i="743"/>
  <c r="V122" i="743" s="1"/>
  <c r="N122" i="743"/>
  <c r="AT121" i="743"/>
  <c r="AL121" i="743"/>
  <c r="U121" i="743"/>
  <c r="V121" i="743" s="1"/>
  <c r="N121" i="743"/>
  <c r="AT120" i="743"/>
  <c r="AL120" i="743"/>
  <c r="V120" i="743"/>
  <c r="U120" i="743"/>
  <c r="N120" i="743"/>
  <c r="AT119" i="743"/>
  <c r="AL119" i="743"/>
  <c r="V119" i="743"/>
  <c r="U119" i="743"/>
  <c r="N119" i="743"/>
  <c r="AT118" i="743"/>
  <c r="AL118" i="743"/>
  <c r="V118" i="743"/>
  <c r="U118" i="743"/>
  <c r="N118" i="743"/>
  <c r="AT117" i="743"/>
  <c r="AL117" i="743"/>
  <c r="U117" i="743"/>
  <c r="V117" i="743" s="1"/>
  <c r="N117" i="743"/>
  <c r="AT116" i="743"/>
  <c r="AL116" i="743"/>
  <c r="V116" i="743"/>
  <c r="U116" i="743"/>
  <c r="N116" i="743"/>
  <c r="AT115" i="743"/>
  <c r="AL115" i="743"/>
  <c r="U115" i="743"/>
  <c r="V115" i="743" s="1"/>
  <c r="N115" i="743"/>
  <c r="AT114" i="743"/>
  <c r="AL114" i="743"/>
  <c r="U114" i="743"/>
  <c r="V114" i="743" s="1"/>
  <c r="N114" i="743"/>
  <c r="AT113" i="743"/>
  <c r="AL113" i="743"/>
  <c r="U113" i="743"/>
  <c r="V113" i="743" s="1"/>
  <c r="N113" i="743"/>
  <c r="AT112" i="743"/>
  <c r="AL112" i="743"/>
  <c r="U112" i="743"/>
  <c r="V112" i="743" s="1"/>
  <c r="N112" i="743"/>
  <c r="AT111" i="743"/>
  <c r="AL111" i="743"/>
  <c r="U111" i="743"/>
  <c r="V111" i="743" s="1"/>
  <c r="N111" i="743"/>
  <c r="AT110" i="743"/>
  <c r="AL110" i="743"/>
  <c r="V110" i="743"/>
  <c r="U110" i="743"/>
  <c r="N110" i="743"/>
  <c r="AT109" i="743"/>
  <c r="AL109" i="743"/>
  <c r="U109" i="743"/>
  <c r="V109" i="743" s="1"/>
  <c r="N109" i="743"/>
  <c r="AT108" i="743"/>
  <c r="AL108" i="743"/>
  <c r="U108" i="743"/>
  <c r="V108" i="743" s="1"/>
  <c r="N108" i="743"/>
  <c r="AT107" i="743"/>
  <c r="AL107" i="743"/>
  <c r="U107" i="743"/>
  <c r="V107" i="743" s="1"/>
  <c r="N107" i="743"/>
  <c r="AT106" i="743"/>
  <c r="AL106" i="743"/>
  <c r="U106" i="743"/>
  <c r="V106" i="743" s="1"/>
  <c r="N106" i="743"/>
  <c r="AT105" i="743"/>
  <c r="AL105" i="743"/>
  <c r="U105" i="743"/>
  <c r="V105" i="743" s="1"/>
  <c r="N105" i="743"/>
  <c r="AT104" i="743"/>
  <c r="AL104" i="743"/>
  <c r="U104" i="743"/>
  <c r="V104" i="743" s="1"/>
  <c r="N104" i="743"/>
  <c r="AT103" i="743"/>
  <c r="AL103" i="743"/>
  <c r="U103" i="743"/>
  <c r="V103" i="743" s="1"/>
  <c r="N103" i="743"/>
  <c r="AT102" i="743"/>
  <c r="AL102" i="743"/>
  <c r="U102" i="743"/>
  <c r="V102" i="743" s="1"/>
  <c r="N102" i="743"/>
  <c r="AT101" i="743"/>
  <c r="AL101" i="743"/>
  <c r="U101" i="743"/>
  <c r="V101" i="743" s="1"/>
  <c r="N101" i="743"/>
  <c r="AT100" i="743"/>
  <c r="AL100" i="743"/>
  <c r="U100" i="743"/>
  <c r="V100" i="743" s="1"/>
  <c r="N100" i="743"/>
  <c r="AT99" i="743"/>
  <c r="AL99" i="743"/>
  <c r="V99" i="743"/>
  <c r="U99" i="743"/>
  <c r="N99" i="743"/>
  <c r="AT98" i="743"/>
  <c r="AL98" i="743"/>
  <c r="U98" i="743"/>
  <c r="V98" i="743" s="1"/>
  <c r="N98" i="743"/>
  <c r="AT97" i="743"/>
  <c r="AL97" i="743"/>
  <c r="U97" i="743"/>
  <c r="V97" i="743" s="1"/>
  <c r="N97" i="743"/>
  <c r="AT96" i="743"/>
  <c r="AL96" i="743"/>
  <c r="V96" i="743"/>
  <c r="U96" i="743"/>
  <c r="N96" i="743"/>
  <c r="AT95" i="743"/>
  <c r="AL95" i="743"/>
  <c r="U95" i="743"/>
  <c r="V95" i="743" s="1"/>
  <c r="N95" i="743"/>
  <c r="AT94" i="743"/>
  <c r="AL94" i="743"/>
  <c r="U94" i="743"/>
  <c r="V94" i="743" s="1"/>
  <c r="N94" i="743"/>
  <c r="AT93" i="743"/>
  <c r="AL93" i="743"/>
  <c r="U93" i="743"/>
  <c r="V93" i="743" s="1"/>
  <c r="N93" i="743"/>
  <c r="AT92" i="743"/>
  <c r="AL92" i="743"/>
  <c r="U92" i="743"/>
  <c r="V92" i="743" s="1"/>
  <c r="N92" i="743"/>
  <c r="AT91" i="743"/>
  <c r="AL91" i="743"/>
  <c r="U91" i="743"/>
  <c r="V91" i="743" s="1"/>
  <c r="N91" i="743"/>
  <c r="AT90" i="743"/>
  <c r="AL90" i="743"/>
  <c r="V90" i="743"/>
  <c r="U90" i="743"/>
  <c r="N90" i="743"/>
  <c r="AT89" i="743"/>
  <c r="AL89" i="743"/>
  <c r="V89" i="743"/>
  <c r="U89" i="743"/>
  <c r="N89" i="743"/>
  <c r="AT88" i="743"/>
  <c r="AL88" i="743"/>
  <c r="U88" i="743"/>
  <c r="V88" i="743" s="1"/>
  <c r="N88" i="743"/>
  <c r="AT87" i="743"/>
  <c r="AL87" i="743"/>
  <c r="U87" i="743"/>
  <c r="V87" i="743" s="1"/>
  <c r="N87" i="743"/>
  <c r="AT86" i="743"/>
  <c r="AL86" i="743"/>
  <c r="U86" i="743"/>
  <c r="V86" i="743" s="1"/>
  <c r="N86" i="743"/>
  <c r="AT85" i="743"/>
  <c r="AL85" i="743"/>
  <c r="V85" i="743"/>
  <c r="U85" i="743"/>
  <c r="N85" i="743"/>
  <c r="AT84" i="743"/>
  <c r="AL84" i="743"/>
  <c r="U84" i="743"/>
  <c r="V84" i="743" s="1"/>
  <c r="N84" i="743"/>
  <c r="AT83" i="743"/>
  <c r="AL83" i="743"/>
  <c r="U83" i="743"/>
  <c r="V83" i="743" s="1"/>
  <c r="N83" i="743"/>
  <c r="AT82" i="743"/>
  <c r="AL82" i="743"/>
  <c r="U82" i="743"/>
  <c r="V82" i="743" s="1"/>
  <c r="N82" i="743"/>
  <c r="AT81" i="743"/>
  <c r="AL81" i="743"/>
  <c r="V81" i="743"/>
  <c r="U81" i="743"/>
  <c r="N81" i="743"/>
  <c r="AT80" i="743"/>
  <c r="AL80" i="743"/>
  <c r="U80" i="743"/>
  <c r="V80" i="743" s="1"/>
  <c r="N80" i="743"/>
  <c r="AT79" i="743"/>
  <c r="AL79" i="743"/>
  <c r="V79" i="743"/>
  <c r="U79" i="743"/>
  <c r="N79" i="743"/>
  <c r="AT78" i="743"/>
  <c r="AL78" i="743"/>
  <c r="U78" i="743"/>
  <c r="V78" i="743" s="1"/>
  <c r="N78" i="743"/>
  <c r="AT77" i="743"/>
  <c r="AL77" i="743"/>
  <c r="U77" i="743"/>
  <c r="V77" i="743" s="1"/>
  <c r="N77" i="743"/>
  <c r="AT76" i="743"/>
  <c r="AL76" i="743"/>
  <c r="U76" i="743"/>
  <c r="V76" i="743" s="1"/>
  <c r="N76" i="743"/>
  <c r="AT75" i="743"/>
  <c r="AL75" i="743"/>
  <c r="U75" i="743"/>
  <c r="V75" i="743" s="1"/>
  <c r="N75" i="743"/>
  <c r="AT74" i="743"/>
  <c r="AL74" i="743"/>
  <c r="U74" i="743"/>
  <c r="V74" i="743" s="1"/>
  <c r="N74" i="743"/>
  <c r="AT73" i="743"/>
  <c r="AL73" i="743"/>
  <c r="U73" i="743"/>
  <c r="V73" i="743" s="1"/>
  <c r="N73" i="743"/>
  <c r="AT72" i="743"/>
  <c r="AL72" i="743"/>
  <c r="U72" i="743"/>
  <c r="V72" i="743" s="1"/>
  <c r="N72" i="743"/>
  <c r="AT71" i="743"/>
  <c r="AL71" i="743"/>
  <c r="U71" i="743"/>
  <c r="V71" i="743" s="1"/>
  <c r="N71" i="743"/>
  <c r="AT70" i="743"/>
  <c r="AL70" i="743"/>
  <c r="U70" i="743"/>
  <c r="V70" i="743" s="1"/>
  <c r="N70" i="743"/>
  <c r="AT69" i="743"/>
  <c r="AL69" i="743"/>
  <c r="U69" i="743"/>
  <c r="V69" i="743" s="1"/>
  <c r="N69" i="743"/>
  <c r="AT68" i="743"/>
  <c r="AL68" i="743"/>
  <c r="U68" i="743"/>
  <c r="V68" i="743" s="1"/>
  <c r="N68" i="743"/>
  <c r="AT67" i="743"/>
  <c r="AL67" i="743"/>
  <c r="V67" i="743"/>
  <c r="U67" i="743"/>
  <c r="N67" i="743"/>
  <c r="AT66" i="743"/>
  <c r="AL66" i="743"/>
  <c r="U66" i="743"/>
  <c r="V66" i="743" s="1"/>
  <c r="N66" i="743"/>
  <c r="AT65" i="743"/>
  <c r="AL65" i="743"/>
  <c r="U65" i="743"/>
  <c r="V65" i="743" s="1"/>
  <c r="N65" i="743"/>
  <c r="AT64" i="743"/>
  <c r="AL64" i="743"/>
  <c r="U64" i="743"/>
  <c r="V64" i="743" s="1"/>
  <c r="N64" i="743"/>
  <c r="AT63" i="743"/>
  <c r="AL63" i="743"/>
  <c r="U63" i="743"/>
  <c r="V63" i="743" s="1"/>
  <c r="N63" i="743"/>
  <c r="AT62" i="743"/>
  <c r="AL62" i="743"/>
  <c r="V62" i="743"/>
  <c r="U62" i="743"/>
  <c r="N62" i="743"/>
  <c r="AT61" i="743"/>
  <c r="AL61" i="743"/>
  <c r="U61" i="743"/>
  <c r="V61" i="743" s="1"/>
  <c r="N61" i="743"/>
  <c r="AT60" i="743"/>
  <c r="AL60" i="743"/>
  <c r="U60" i="743"/>
  <c r="V60" i="743" s="1"/>
  <c r="N60" i="743"/>
  <c r="AT59" i="743"/>
  <c r="AL59" i="743"/>
  <c r="V59" i="743"/>
  <c r="U59" i="743"/>
  <c r="N59" i="743"/>
  <c r="AT58" i="743"/>
  <c r="AL58" i="743"/>
  <c r="U58" i="743"/>
  <c r="V58" i="743" s="1"/>
  <c r="N58" i="743"/>
  <c r="AT57" i="743"/>
  <c r="AL57" i="743"/>
  <c r="U57" i="743"/>
  <c r="V57" i="743" s="1"/>
  <c r="N57" i="743"/>
  <c r="AT56" i="743"/>
  <c r="AL56" i="743"/>
  <c r="U56" i="743"/>
  <c r="V56" i="743" s="1"/>
  <c r="N56" i="743"/>
  <c r="AT55" i="743"/>
  <c r="AL55" i="743"/>
  <c r="U55" i="743"/>
  <c r="V55" i="743" s="1"/>
  <c r="N55" i="743"/>
  <c r="AT54" i="743"/>
  <c r="AL54" i="743"/>
  <c r="U54" i="743"/>
  <c r="V54" i="743" s="1"/>
  <c r="N54" i="743"/>
  <c r="AT53" i="743"/>
  <c r="AL53" i="743"/>
  <c r="U53" i="743"/>
  <c r="V53" i="743" s="1"/>
  <c r="N53" i="743"/>
  <c r="AT52" i="743"/>
  <c r="AL52" i="743"/>
  <c r="U52" i="743"/>
  <c r="V52" i="743" s="1"/>
  <c r="N52" i="743"/>
  <c r="AT51" i="743"/>
  <c r="AL51" i="743"/>
  <c r="U51" i="743"/>
  <c r="V51" i="743" s="1"/>
  <c r="N51" i="743"/>
  <c r="AT50" i="743"/>
  <c r="AL50" i="743"/>
  <c r="U50" i="743"/>
  <c r="V50" i="743" s="1"/>
  <c r="N50" i="743"/>
  <c r="AT49" i="743"/>
  <c r="AL49" i="743"/>
  <c r="U49" i="743"/>
  <c r="V49" i="743" s="1"/>
  <c r="N49" i="743"/>
  <c r="AT48" i="743"/>
  <c r="AL48" i="743"/>
  <c r="U48" i="743"/>
  <c r="V48" i="743" s="1"/>
  <c r="N48" i="743"/>
  <c r="AT47" i="743"/>
  <c r="AL47" i="743"/>
  <c r="U47" i="743"/>
  <c r="V47" i="743" s="1"/>
  <c r="N47" i="743"/>
  <c r="AT46" i="743"/>
  <c r="AL46" i="743"/>
  <c r="U46" i="743"/>
  <c r="V46" i="743" s="1"/>
  <c r="N46" i="743"/>
  <c r="AT45" i="743"/>
  <c r="AL45" i="743"/>
  <c r="V45" i="743"/>
  <c r="U45" i="743"/>
  <c r="N45" i="743"/>
  <c r="AT44" i="743"/>
  <c r="AL44" i="743"/>
  <c r="U44" i="743"/>
  <c r="V44" i="743" s="1"/>
  <c r="N44" i="743"/>
  <c r="AT43" i="743"/>
  <c r="AL43" i="743"/>
  <c r="U43" i="743"/>
  <c r="V43" i="743" s="1"/>
  <c r="N43" i="743"/>
  <c r="AT42" i="743"/>
  <c r="AL42" i="743"/>
  <c r="U42" i="743"/>
  <c r="V42" i="743" s="1"/>
  <c r="N42" i="743"/>
  <c r="AT41" i="743"/>
  <c r="AL41" i="743"/>
  <c r="U41" i="743"/>
  <c r="V41" i="743" s="1"/>
  <c r="N41" i="743"/>
  <c r="AT40" i="743"/>
  <c r="AL40" i="743"/>
  <c r="U40" i="743"/>
  <c r="V40" i="743" s="1"/>
  <c r="N40" i="743"/>
  <c r="AT39" i="743"/>
  <c r="AL39" i="743"/>
  <c r="V39" i="743"/>
  <c r="U39" i="743"/>
  <c r="N39" i="743"/>
  <c r="AT38" i="743"/>
  <c r="AL38" i="743"/>
  <c r="U38" i="743"/>
  <c r="V38" i="743" s="1"/>
  <c r="N38" i="743"/>
  <c r="AT37" i="743"/>
  <c r="AL37" i="743"/>
  <c r="U37" i="743"/>
  <c r="V37" i="743" s="1"/>
  <c r="N37" i="743"/>
  <c r="AT36" i="743"/>
  <c r="AL36" i="743"/>
  <c r="U36" i="743"/>
  <c r="V36" i="743" s="1"/>
  <c r="N36" i="743"/>
  <c r="AT35" i="743"/>
  <c r="AL35" i="743"/>
  <c r="V35" i="743"/>
  <c r="U35" i="743"/>
  <c r="N35" i="743"/>
  <c r="AT34" i="743"/>
  <c r="AL34" i="743"/>
  <c r="V34" i="743"/>
  <c r="U34" i="743"/>
  <c r="N34" i="743"/>
  <c r="AT33" i="743"/>
  <c r="AL33" i="743"/>
  <c r="U33" i="743"/>
  <c r="V33" i="743" s="1"/>
  <c r="N33" i="743"/>
  <c r="AT32" i="743"/>
  <c r="AL32" i="743"/>
  <c r="V32" i="743"/>
  <c r="U32" i="743"/>
  <c r="N32" i="743"/>
  <c r="AT31" i="743"/>
  <c r="AL31" i="743"/>
  <c r="U31" i="743"/>
  <c r="V31" i="743" s="1"/>
  <c r="N31" i="743"/>
  <c r="AT30" i="743"/>
  <c r="AL30" i="743"/>
  <c r="U30" i="743"/>
  <c r="V30" i="743" s="1"/>
  <c r="N30" i="743"/>
  <c r="AT29" i="743"/>
  <c r="AL29" i="743"/>
  <c r="U29" i="743"/>
  <c r="V29" i="743" s="1"/>
  <c r="N29" i="743"/>
  <c r="AT28" i="743"/>
  <c r="AL28" i="743"/>
  <c r="U28" i="743"/>
  <c r="V28" i="743" s="1"/>
  <c r="N28" i="743"/>
  <c r="AT27" i="743"/>
  <c r="AL27" i="743"/>
  <c r="U27" i="743"/>
  <c r="V27" i="743" s="1"/>
  <c r="N27" i="743"/>
  <c r="AT26" i="743"/>
  <c r="AL26" i="743"/>
  <c r="U26" i="743"/>
  <c r="V26" i="743" s="1"/>
  <c r="N26" i="743"/>
  <c r="AT25" i="743"/>
  <c r="AL25" i="743"/>
  <c r="U25" i="743"/>
  <c r="V25" i="743" s="1"/>
  <c r="N25" i="743"/>
  <c r="AT24" i="743"/>
  <c r="AL24" i="743"/>
  <c r="U24" i="743"/>
  <c r="V24" i="743" s="1"/>
  <c r="N24" i="743"/>
  <c r="AT23" i="743"/>
  <c r="AL23" i="743"/>
  <c r="U23" i="743"/>
  <c r="V23" i="743" s="1"/>
  <c r="N23" i="743"/>
  <c r="AT22" i="743"/>
  <c r="AL22" i="743"/>
  <c r="U22" i="743"/>
  <c r="V22" i="743" s="1"/>
  <c r="N22" i="743"/>
  <c r="AT21" i="743"/>
  <c r="AL21" i="743"/>
  <c r="U21" i="743"/>
  <c r="V21" i="743" s="1"/>
  <c r="N21" i="743"/>
  <c r="AT20" i="743"/>
  <c r="AL20" i="743"/>
  <c r="U20" i="743"/>
  <c r="V20" i="743" s="1"/>
  <c r="N20" i="743"/>
  <c r="AT19" i="743"/>
  <c r="AL19" i="743"/>
  <c r="V19" i="743"/>
  <c r="U19" i="743"/>
  <c r="N19" i="743"/>
  <c r="AT18" i="743"/>
  <c r="AL18" i="743"/>
  <c r="U18" i="743"/>
  <c r="V18" i="743" s="1"/>
  <c r="N18" i="743"/>
  <c r="AT17" i="743"/>
  <c r="AL17" i="743"/>
  <c r="U17" i="743"/>
  <c r="V17" i="743" s="1"/>
  <c r="N17" i="743"/>
  <c r="AT16" i="743"/>
  <c r="AL16" i="743"/>
  <c r="U16" i="743"/>
  <c r="V16" i="743" s="1"/>
  <c r="N16" i="743"/>
  <c r="AT15" i="743"/>
  <c r="AL15" i="743"/>
  <c r="U15" i="743"/>
  <c r="V15" i="743" s="1"/>
  <c r="N15" i="743"/>
  <c r="AT14" i="743"/>
  <c r="AL14" i="743"/>
  <c r="U14" i="743"/>
  <c r="V14" i="743" s="1"/>
  <c r="N14" i="743"/>
  <c r="AT13" i="743"/>
  <c r="AL13" i="743"/>
  <c r="U13" i="743"/>
  <c r="V13" i="743" s="1"/>
  <c r="N13" i="743"/>
  <c r="AT12" i="743"/>
  <c r="AL12" i="743"/>
  <c r="U12" i="743"/>
  <c r="V12" i="743" s="1"/>
  <c r="N12" i="743"/>
  <c r="AT11" i="743"/>
  <c r="AL11" i="743"/>
  <c r="V11" i="743"/>
  <c r="U11" i="743"/>
  <c r="N11" i="743"/>
  <c r="AT10" i="743"/>
  <c r="AL10" i="743"/>
  <c r="U10" i="743"/>
  <c r="V10" i="743" s="1"/>
  <c r="N10" i="743"/>
  <c r="AT9" i="743"/>
  <c r="AL9" i="743"/>
  <c r="U9" i="743"/>
  <c r="V9" i="743" s="1"/>
  <c r="N9" i="743"/>
  <c r="AT8" i="743"/>
  <c r="AL8" i="743"/>
  <c r="U8" i="743"/>
  <c r="V8" i="743" s="1"/>
  <c r="N8" i="743"/>
  <c r="AT7" i="743"/>
  <c r="AL7" i="743"/>
  <c r="AD7" i="743"/>
  <c r="V7" i="743"/>
  <c r="U7" i="743"/>
  <c r="N7" i="743"/>
  <c r="AT6" i="743"/>
  <c r="AL6" i="743"/>
  <c r="U6" i="743"/>
  <c r="V6" i="743" s="1"/>
  <c r="N6" i="743"/>
  <c r="AT5" i="743"/>
  <c r="AL5" i="743"/>
  <c r="U5" i="743"/>
  <c r="V5" i="743" s="1"/>
  <c r="N5" i="743"/>
  <c r="D2" i="743"/>
  <c r="I2" i="743" s="1"/>
  <c r="AB130" i="743" l="1"/>
  <c r="AC130" i="743" s="1"/>
  <c r="AB120" i="743"/>
  <c r="AC120" i="743" s="1"/>
  <c r="AB69" i="743"/>
  <c r="AC69" i="743" s="1"/>
  <c r="AB65" i="743"/>
  <c r="AC65" i="743" s="1"/>
  <c r="AB18" i="743"/>
  <c r="AC18" i="743" s="1"/>
  <c r="AB10" i="743"/>
  <c r="AC10" i="743" s="1"/>
  <c r="AB61" i="743"/>
  <c r="AC61" i="743" s="1"/>
  <c r="AF61" i="743" s="1"/>
  <c r="AB140" i="743"/>
  <c r="AC140" i="743" s="1"/>
  <c r="AF140" i="743" s="1"/>
  <c r="AB116" i="743"/>
  <c r="AC116" i="743" s="1"/>
  <c r="AF116" i="743" s="1"/>
  <c r="AB84" i="743"/>
  <c r="AC84" i="743" s="1"/>
  <c r="AF84" i="743" s="1"/>
  <c r="AB53" i="743"/>
  <c r="AC53" i="743" s="1"/>
  <c r="AF53" i="743" s="1"/>
  <c r="AB49" i="743"/>
  <c r="AC49" i="743" s="1"/>
  <c r="AF49" i="743" s="1"/>
  <c r="AB41" i="743"/>
  <c r="AC41" i="743" s="1"/>
  <c r="AF41" i="743" s="1"/>
  <c r="AB36" i="743"/>
  <c r="AC36" i="743" s="1"/>
  <c r="AF36" i="743" s="1"/>
  <c r="AB107" i="743"/>
  <c r="AC107" i="743" s="1"/>
  <c r="AF107" i="743" s="1"/>
  <c r="AB32" i="743"/>
  <c r="AC32" i="743" s="1"/>
  <c r="AB5" i="743"/>
  <c r="AC5" i="743" s="1"/>
  <c r="AF5" i="743" s="1"/>
  <c r="AB24" i="743"/>
  <c r="AC24" i="743" s="1"/>
  <c r="AF24" i="743" s="1"/>
  <c r="AB67" i="743"/>
  <c r="AC67" i="743" s="1"/>
  <c r="AF67" i="743" s="1"/>
  <c r="AH67" i="743" s="1"/>
  <c r="AB43" i="743"/>
  <c r="AC43" i="743" s="1"/>
  <c r="AF43" i="743" s="1"/>
  <c r="AB19" i="743"/>
  <c r="AC19" i="743" s="1"/>
  <c r="AF19" i="743" s="1"/>
  <c r="AB54" i="743"/>
  <c r="AC54" i="743" s="1"/>
  <c r="AB92" i="743"/>
  <c r="AC92" i="743" s="1"/>
  <c r="AB88" i="743"/>
  <c r="AC88" i="743" s="1"/>
  <c r="AF88" i="743" s="1"/>
  <c r="AB45" i="743"/>
  <c r="AC45" i="743" s="1"/>
  <c r="AB28" i="743"/>
  <c r="AC28" i="743" s="1"/>
  <c r="AB12" i="743"/>
  <c r="AC12" i="743" s="1"/>
  <c r="AB8" i="743"/>
  <c r="AC8" i="743" s="1"/>
  <c r="AB118" i="743"/>
  <c r="AC118" i="743" s="1"/>
  <c r="AF118" i="743" s="1"/>
  <c r="AB39" i="743"/>
  <c r="AC39" i="743" s="1"/>
  <c r="AF39" i="743" s="1"/>
  <c r="AB89" i="743"/>
  <c r="AC89" i="743" s="1"/>
  <c r="AB23" i="743"/>
  <c r="AC23" i="743" s="1"/>
  <c r="AB27" i="743"/>
  <c r="AC27" i="743" s="1"/>
  <c r="AF27" i="743" s="1"/>
  <c r="AB85" i="743"/>
  <c r="AC85" i="743" s="1"/>
  <c r="AB50" i="743"/>
  <c r="AC50" i="743" s="1"/>
  <c r="AF50" i="743" s="1"/>
  <c r="AB109" i="743"/>
  <c r="AC109" i="743" s="1"/>
  <c r="AF109" i="743" s="1"/>
  <c r="AB30" i="743"/>
  <c r="AC30" i="743" s="1"/>
  <c r="AF30" i="743" s="1"/>
  <c r="AB136" i="743"/>
  <c r="AC136" i="743" s="1"/>
  <c r="AF136" i="743" s="1"/>
  <c r="AB112" i="743"/>
  <c r="AC112" i="743" s="1"/>
  <c r="AF112" i="743" s="1"/>
  <c r="AB108" i="743"/>
  <c r="AC108" i="743" s="1"/>
  <c r="AF108" i="743" s="1"/>
  <c r="AB91" i="743"/>
  <c r="AC91" i="743" s="1"/>
  <c r="AB80" i="743"/>
  <c r="AC80" i="743" s="1"/>
  <c r="AB33" i="743"/>
  <c r="AC33" i="743" s="1"/>
  <c r="AB13" i="743"/>
  <c r="AC13" i="743" s="1"/>
  <c r="AF13" i="743" s="1"/>
  <c r="AB29" i="743"/>
  <c r="AC29" i="743" s="1"/>
  <c r="AF29" i="743" s="1"/>
  <c r="AB21" i="743"/>
  <c r="AC21" i="743" s="1"/>
  <c r="AB127" i="743"/>
  <c r="AC127" i="743" s="1"/>
  <c r="AB139" i="743"/>
  <c r="AC139" i="743" s="1"/>
  <c r="AB83" i="743"/>
  <c r="AC83" i="743" s="1"/>
  <c r="AB48" i="743"/>
  <c r="AC48" i="743" s="1"/>
  <c r="AB40" i="743"/>
  <c r="AC40" i="743" s="1"/>
  <c r="AB90" i="743"/>
  <c r="AC90" i="743" s="1"/>
  <c r="AF90" i="743" s="1"/>
  <c r="AB71" i="743"/>
  <c r="AC71" i="743" s="1"/>
  <c r="AF71" i="743" s="1"/>
  <c r="AB16" i="743"/>
  <c r="AC16" i="743" s="1"/>
  <c r="AF16" i="743" s="1"/>
  <c r="AB63" i="743"/>
  <c r="AC63" i="743" s="1"/>
  <c r="AF63" i="743" s="1"/>
  <c r="AB82" i="743"/>
  <c r="AC82" i="743" s="1"/>
  <c r="AF82" i="743" s="1"/>
  <c r="AB47" i="743"/>
  <c r="AC47" i="743" s="1"/>
  <c r="AB138" i="743"/>
  <c r="AC138" i="743" s="1"/>
  <c r="AB62" i="743"/>
  <c r="AC62" i="743" s="1"/>
  <c r="AF62" i="743" s="1"/>
  <c r="AB113" i="743"/>
  <c r="AC113" i="743" s="1"/>
  <c r="AF113" i="743" s="1"/>
  <c r="AB81" i="743"/>
  <c r="AC81" i="743" s="1"/>
  <c r="AB22" i="743"/>
  <c r="AC22" i="743" s="1"/>
  <c r="AB76" i="743"/>
  <c r="AC76" i="743" s="1"/>
  <c r="AB72" i="743"/>
  <c r="AC72" i="743" s="1"/>
  <c r="AB25" i="743"/>
  <c r="AC25" i="743" s="1"/>
  <c r="AB87" i="743"/>
  <c r="AC87" i="743" s="1"/>
  <c r="AF87" i="743" s="1"/>
  <c r="AB56" i="743"/>
  <c r="AC56" i="743" s="1"/>
  <c r="AB44" i="743"/>
  <c r="AC44" i="743" s="1"/>
  <c r="AF44" i="743" s="1"/>
  <c r="AB94" i="743"/>
  <c r="AC94" i="743" s="1"/>
  <c r="AB20" i="743"/>
  <c r="AC20" i="743" s="1"/>
  <c r="AF20" i="743" s="1"/>
  <c r="AB102" i="743"/>
  <c r="AC102" i="743" s="1"/>
  <c r="AF102" i="743" s="1"/>
  <c r="AB134" i="743"/>
  <c r="AC134" i="743" s="1"/>
  <c r="AF134" i="743" s="1"/>
  <c r="AB51" i="743"/>
  <c r="AC51" i="743" s="1"/>
  <c r="AB70" i="743"/>
  <c r="AC70" i="743" s="1"/>
  <c r="AF70" i="743" s="1"/>
  <c r="AB11" i="743"/>
  <c r="AC11" i="743" s="1"/>
  <c r="AF11" i="743" s="1"/>
  <c r="AB125" i="743"/>
  <c r="AC125" i="743" s="1"/>
  <c r="AF125" i="743" s="1"/>
  <c r="AB105" i="743"/>
  <c r="AC105" i="743" s="1"/>
  <c r="AF105" i="743" s="1"/>
  <c r="AB38" i="743"/>
  <c r="AC38" i="743" s="1"/>
  <c r="AF38" i="743" s="1"/>
  <c r="AB100" i="743"/>
  <c r="AC100" i="743" s="1"/>
  <c r="AB123" i="743"/>
  <c r="AC123" i="743" s="1"/>
  <c r="AF123" i="743" s="1"/>
  <c r="AB68" i="743"/>
  <c r="AC68" i="743" s="1"/>
  <c r="AB64" i="743"/>
  <c r="AC64" i="743" s="1"/>
  <c r="AB119" i="743"/>
  <c r="AC119" i="743" s="1"/>
  <c r="AB60" i="743"/>
  <c r="AC60" i="743" s="1"/>
  <c r="AB9" i="743"/>
  <c r="AC9" i="743" s="1"/>
  <c r="AF9" i="743" s="1"/>
  <c r="AB131" i="743"/>
  <c r="AC131" i="743" s="1"/>
  <c r="AB52" i="743"/>
  <c r="AC52" i="743" s="1"/>
  <c r="AB79" i="743"/>
  <c r="AC79" i="743" s="1"/>
  <c r="AF79" i="743" s="1"/>
  <c r="AI79" i="743" s="1"/>
  <c r="AM79" i="743" s="1"/>
  <c r="AB114" i="743"/>
  <c r="AC114" i="743" s="1"/>
  <c r="AB98" i="743"/>
  <c r="AC98" i="743" s="1"/>
  <c r="AB122" i="743"/>
  <c r="AC122" i="743" s="1"/>
  <c r="AB59" i="743"/>
  <c r="AC59" i="743" s="1"/>
  <c r="AF59" i="743" s="1"/>
  <c r="AB93" i="743"/>
  <c r="AC93" i="743" s="1"/>
  <c r="AF93" i="743" s="1"/>
  <c r="AB74" i="743"/>
  <c r="AC74" i="743" s="1"/>
  <c r="AF74" i="743" s="1"/>
  <c r="AI74" i="743" s="1"/>
  <c r="AM74" i="743" s="1"/>
  <c r="AB78" i="743"/>
  <c r="AC78" i="743" s="1"/>
  <c r="AB133" i="743"/>
  <c r="AC133" i="743" s="1"/>
  <c r="AF133" i="743" s="1"/>
  <c r="AB42" i="743"/>
  <c r="AC42" i="743" s="1"/>
  <c r="AF42" i="743" s="1"/>
  <c r="AB96" i="743"/>
  <c r="AC96" i="743" s="1"/>
  <c r="AF96" i="743" s="1"/>
  <c r="AB58" i="743"/>
  <c r="AC58" i="743" s="1"/>
  <c r="AF58" i="743" s="1"/>
  <c r="AB110" i="743"/>
  <c r="AC110" i="743" s="1"/>
  <c r="AF110" i="743" s="1"/>
  <c r="AB31" i="743"/>
  <c r="AC31" i="743" s="1"/>
  <c r="AB121" i="743"/>
  <c r="AC121" i="743" s="1"/>
  <c r="AB129" i="743"/>
  <c r="AC129" i="743" s="1"/>
  <c r="AB34" i="743"/>
  <c r="AC34" i="743" s="1"/>
  <c r="AB7" i="743"/>
  <c r="AC7" i="743" s="1"/>
  <c r="AB14" i="743"/>
  <c r="AC14" i="743" s="1"/>
  <c r="AB73" i="743"/>
  <c r="AC73" i="743" s="1"/>
  <c r="AF73" i="743" s="1"/>
  <c r="AF14" i="743"/>
  <c r="AI14" i="743" s="1"/>
  <c r="AM14" i="743" s="1"/>
  <c r="AF34" i="743"/>
  <c r="AH34" i="743" s="1"/>
  <c r="AF114" i="743"/>
  <c r="AI114" i="743" s="1"/>
  <c r="AM114" i="743" s="1"/>
  <c r="AF121" i="743"/>
  <c r="AI121" i="743" s="1"/>
  <c r="AM121" i="743" s="1"/>
  <c r="AF31" i="743"/>
  <c r="AF51" i="743"/>
  <c r="AI51" i="743" s="1"/>
  <c r="AM51" i="743" s="1"/>
  <c r="AF8" i="743"/>
  <c r="AI8" i="743" s="1"/>
  <c r="AM8" i="743" s="1"/>
  <c r="AF122" i="743"/>
  <c r="AI122" i="743" s="1"/>
  <c r="AM122" i="743" s="1"/>
  <c r="AF21" i="743"/>
  <c r="AI21" i="743" s="1"/>
  <c r="AM21" i="743" s="1"/>
  <c r="AF25" i="743"/>
  <c r="AI25" i="743" s="1"/>
  <c r="AM25" i="743" s="1"/>
  <c r="AF72" i="743"/>
  <c r="AF76" i="743"/>
  <c r="AF81" i="743"/>
  <c r="AF129" i="743"/>
  <c r="AF28" i="743"/>
  <c r="AF94" i="743"/>
  <c r="AI94" i="743" s="1"/>
  <c r="AM94" i="743" s="1"/>
  <c r="AF52" i="743"/>
  <c r="AI52" i="743" s="1"/>
  <c r="AM52" i="743" s="1"/>
  <c r="AF139" i="743"/>
  <c r="AH139" i="743" s="1"/>
  <c r="AF127" i="743"/>
  <c r="AH127" i="743" s="1"/>
  <c r="AF64" i="743"/>
  <c r="AI64" i="743" s="1"/>
  <c r="AM64" i="743" s="1"/>
  <c r="AF33" i="743"/>
  <c r="AI33" i="743" s="1"/>
  <c r="AM33" i="743" s="1"/>
  <c r="AF80" i="743"/>
  <c r="AI80" i="743" s="1"/>
  <c r="AM80" i="743" s="1"/>
  <c r="AF91" i="743"/>
  <c r="AF92" i="743"/>
  <c r="AF7" i="743"/>
  <c r="AI7" i="743" s="1"/>
  <c r="AM7" i="743" s="1"/>
  <c r="F2" i="743"/>
  <c r="K1" i="743" s="1"/>
  <c r="AF12" i="743"/>
  <c r="AH12" i="743" s="1"/>
  <c r="AF98" i="743"/>
  <c r="AI98" i="743" s="1"/>
  <c r="AM98" i="743" s="1"/>
  <c r="AF40" i="743"/>
  <c r="AI40" i="743" s="1"/>
  <c r="AM40" i="743" s="1"/>
  <c r="AF56" i="743"/>
  <c r="AI56" i="743" s="1"/>
  <c r="AM56" i="743" s="1"/>
  <c r="AF131" i="743"/>
  <c r="AH131" i="743" s="1"/>
  <c r="AF60" i="743"/>
  <c r="AH60" i="743" s="1"/>
  <c r="AF68" i="743"/>
  <c r="AH68" i="743" s="1"/>
  <c r="AF54" i="743"/>
  <c r="AI54" i="743" s="1"/>
  <c r="AM54" i="743" s="1"/>
  <c r="AF65" i="743"/>
  <c r="AF69" i="743"/>
  <c r="AF120" i="743"/>
  <c r="AH120" i="743" s="1"/>
  <c r="AF78" i="743"/>
  <c r="AI78" i="743" s="1"/>
  <c r="AM78" i="743" s="1"/>
  <c r="AF23" i="743"/>
  <c r="AH23" i="743" s="1"/>
  <c r="AF89" i="743"/>
  <c r="AI89" i="743" s="1"/>
  <c r="AM89" i="743" s="1"/>
  <c r="AF138" i="743"/>
  <c r="AI138" i="743" s="1"/>
  <c r="AM138" i="743" s="1"/>
  <c r="AF130" i="743"/>
  <c r="AF83" i="743"/>
  <c r="AF45" i="743"/>
  <c r="AF10" i="743"/>
  <c r="AI10" i="743" s="1"/>
  <c r="AM10" i="743" s="1"/>
  <c r="AF18" i="743"/>
  <c r="AI39" i="743"/>
  <c r="AM39" i="743" s="1"/>
  <c r="AH39" i="743"/>
  <c r="AH79" i="743"/>
  <c r="AI83" i="743"/>
  <c r="AM83" i="743" s="1"/>
  <c r="AH83" i="743"/>
  <c r="AI67" i="743"/>
  <c r="AM67" i="743" s="1"/>
  <c r="AI72" i="743"/>
  <c r="AM72" i="743" s="1"/>
  <c r="AH72" i="743"/>
  <c r="AI91" i="743"/>
  <c r="AM91" i="743" s="1"/>
  <c r="AH91" i="743"/>
  <c r="AI18" i="743"/>
  <c r="AM18" i="743" s="1"/>
  <c r="AH18" i="743"/>
  <c r="AI65" i="743"/>
  <c r="AM65" i="743" s="1"/>
  <c r="AH65" i="743"/>
  <c r="AI69" i="743"/>
  <c r="AM69" i="743" s="1"/>
  <c r="AH69" i="743"/>
  <c r="AI120" i="743"/>
  <c r="AM120" i="743" s="1"/>
  <c r="AI81" i="743"/>
  <c r="AM81" i="743" s="1"/>
  <c r="AH81" i="743"/>
  <c r="AH121" i="743"/>
  <c r="AI31" i="743"/>
  <c r="AM31" i="743" s="1"/>
  <c r="AH31" i="743"/>
  <c r="AI118" i="743"/>
  <c r="AM118" i="743" s="1"/>
  <c r="AH118" i="743"/>
  <c r="AI130" i="743"/>
  <c r="AM130" i="743" s="1"/>
  <c r="AH130" i="743"/>
  <c r="AH21" i="743"/>
  <c r="AI45" i="743"/>
  <c r="AM45" i="743" s="1"/>
  <c r="AH45" i="743"/>
  <c r="AI88" i="743"/>
  <c r="AM88" i="743" s="1"/>
  <c r="AH88" i="743"/>
  <c r="AF100" i="743"/>
  <c r="AF101" i="743"/>
  <c r="AI129" i="743"/>
  <c r="AM129" i="743" s="1"/>
  <c r="AH129" i="743"/>
  <c r="AI76" i="743"/>
  <c r="AM76" i="743" s="1"/>
  <c r="AH76" i="743"/>
  <c r="AH19" i="743"/>
  <c r="AI19" i="743"/>
  <c r="AM19" i="743" s="1"/>
  <c r="AF128" i="743"/>
  <c r="AF48" i="743"/>
  <c r="AI92" i="743"/>
  <c r="AM92" i="743" s="1"/>
  <c r="AH92" i="743"/>
  <c r="AF117" i="743"/>
  <c r="AI87" i="743"/>
  <c r="AM87" i="743" s="1"/>
  <c r="AH87" i="743"/>
  <c r="AI28" i="743"/>
  <c r="AM28" i="743" s="1"/>
  <c r="AH28" i="743"/>
  <c r="AF46" i="743"/>
  <c r="AI127" i="743"/>
  <c r="AM127" i="743" s="1"/>
  <c r="AF55" i="743"/>
  <c r="AF47" i="743"/>
  <c r="AI59" i="743"/>
  <c r="AM59" i="743" s="1"/>
  <c r="AH59" i="743"/>
  <c r="AF85" i="743"/>
  <c r="AF26" i="743"/>
  <c r="AF119" i="743"/>
  <c r="AF132" i="743"/>
  <c r="AF97" i="743"/>
  <c r="AF135" i="743"/>
  <c r="AF22" i="743"/>
  <c r="AF32" i="743"/>
  <c r="AB111" i="743"/>
  <c r="AC111" i="743" s="1"/>
  <c r="AF111" i="743" s="1"/>
  <c r="AB128" i="743"/>
  <c r="AC128" i="743" s="1"/>
  <c r="AB132" i="743"/>
  <c r="AC132" i="743" s="1"/>
  <c r="AB103" i="743"/>
  <c r="AC103" i="743" s="1"/>
  <c r="AF103" i="743" s="1"/>
  <c r="AB137" i="743"/>
  <c r="AC137" i="743" s="1"/>
  <c r="AF137" i="743" s="1"/>
  <c r="AB117" i="743"/>
  <c r="AC117" i="743" s="1"/>
  <c r="AB97" i="743"/>
  <c r="AC97" i="743" s="1"/>
  <c r="AB77" i="743"/>
  <c r="AC77" i="743" s="1"/>
  <c r="AF77" i="743" s="1"/>
  <c r="AB57" i="743"/>
  <c r="AC57" i="743" s="1"/>
  <c r="AF57" i="743" s="1"/>
  <c r="AB37" i="743"/>
  <c r="AC37" i="743" s="1"/>
  <c r="AF37" i="743" s="1"/>
  <c r="AB17" i="743"/>
  <c r="AC17" i="743" s="1"/>
  <c r="AF17" i="743" s="1"/>
  <c r="AB115" i="743"/>
  <c r="AC115" i="743" s="1"/>
  <c r="AF115" i="743" s="1"/>
  <c r="AB15" i="743"/>
  <c r="AC15" i="743" s="1"/>
  <c r="AF15" i="743" s="1"/>
  <c r="AB6" i="743"/>
  <c r="AC6" i="743" s="1"/>
  <c r="AF6" i="743" s="1"/>
  <c r="AB124" i="743"/>
  <c r="AC124" i="743" s="1"/>
  <c r="AF124" i="743" s="1"/>
  <c r="AB104" i="743"/>
  <c r="AC104" i="743" s="1"/>
  <c r="AF104" i="743" s="1"/>
  <c r="AB126" i="743"/>
  <c r="AC126" i="743" s="1"/>
  <c r="AF126" i="743" s="1"/>
  <c r="AB106" i="743"/>
  <c r="AC106" i="743" s="1"/>
  <c r="AF106" i="743" s="1"/>
  <c r="AB86" i="743"/>
  <c r="AC86" i="743" s="1"/>
  <c r="AF86" i="743" s="1"/>
  <c r="AB66" i="743"/>
  <c r="AC66" i="743" s="1"/>
  <c r="AF66" i="743" s="1"/>
  <c r="AB46" i="743"/>
  <c r="AC46" i="743" s="1"/>
  <c r="AB26" i="743"/>
  <c r="AC26" i="743" s="1"/>
  <c r="AB135" i="743"/>
  <c r="AC135" i="743" s="1"/>
  <c r="AB95" i="743"/>
  <c r="AC95" i="743" s="1"/>
  <c r="AF95" i="743" s="1"/>
  <c r="AB75" i="743"/>
  <c r="AC75" i="743" s="1"/>
  <c r="AF75" i="743" s="1"/>
  <c r="AB55" i="743"/>
  <c r="AC55" i="743" s="1"/>
  <c r="AB35" i="743"/>
  <c r="AC35" i="743" s="1"/>
  <c r="AF35" i="743" s="1"/>
  <c r="AB99" i="743"/>
  <c r="AC99" i="743" s="1"/>
  <c r="AF99" i="743" s="1"/>
  <c r="AB101" i="743"/>
  <c r="AC101" i="743" s="1"/>
  <c r="AH14" i="743" l="1"/>
  <c r="AI16" i="743"/>
  <c r="AM16" i="743" s="1"/>
  <c r="AH16" i="743"/>
  <c r="AH10" i="743"/>
  <c r="AI13" i="743"/>
  <c r="AM13" i="743" s="1"/>
  <c r="AH13" i="743"/>
  <c r="AI9" i="743"/>
  <c r="AM9" i="743" s="1"/>
  <c r="AH9" i="743"/>
  <c r="AI110" i="743"/>
  <c r="AM110" i="743" s="1"/>
  <c r="AH110" i="743"/>
  <c r="AH5" i="743"/>
  <c r="AI5" i="743"/>
  <c r="AM5" i="743" s="1"/>
  <c r="AI102" i="743"/>
  <c r="AM102" i="743" s="1"/>
  <c r="AH102" i="743"/>
  <c r="AI84" i="743"/>
  <c r="AM84" i="743" s="1"/>
  <c r="AH84" i="743"/>
  <c r="AH116" i="743"/>
  <c r="AI116" i="743"/>
  <c r="AM116" i="743" s="1"/>
  <c r="AI58" i="743"/>
  <c r="AM58" i="743" s="1"/>
  <c r="AH58" i="743"/>
  <c r="AH82" i="743"/>
  <c r="AI82" i="743"/>
  <c r="AM82" i="743" s="1"/>
  <c r="AI11" i="743"/>
  <c r="AM11" i="743" s="1"/>
  <c r="AH11" i="743"/>
  <c r="AI41" i="743"/>
  <c r="AM41" i="743" s="1"/>
  <c r="AH41" i="743"/>
  <c r="AH140" i="743"/>
  <c r="AI140" i="743"/>
  <c r="AM140" i="743" s="1"/>
  <c r="AI43" i="743"/>
  <c r="AM43" i="743" s="1"/>
  <c r="AH43" i="743"/>
  <c r="AH24" i="743"/>
  <c r="AI24" i="743"/>
  <c r="AM24" i="743" s="1"/>
  <c r="AH125" i="743"/>
  <c r="AI125" i="743"/>
  <c r="AM125" i="743" s="1"/>
  <c r="AH63" i="743"/>
  <c r="AI63" i="743"/>
  <c r="AM63" i="743" s="1"/>
  <c r="AI29" i="743"/>
  <c r="AM29" i="743" s="1"/>
  <c r="AH29" i="743"/>
  <c r="AH108" i="743"/>
  <c r="AI108" i="743"/>
  <c r="AM108" i="743" s="1"/>
  <c r="AI50" i="743"/>
  <c r="AM50" i="743" s="1"/>
  <c r="AH50" i="743"/>
  <c r="AI36" i="743"/>
  <c r="AM36" i="743" s="1"/>
  <c r="AH36" i="743"/>
  <c r="AH20" i="743"/>
  <c r="AI20" i="743"/>
  <c r="AM20" i="743" s="1"/>
  <c r="AI44" i="743"/>
  <c r="AM44" i="743" s="1"/>
  <c r="AH44" i="743"/>
  <c r="AH113" i="743"/>
  <c r="AI113" i="743"/>
  <c r="AM113" i="743" s="1"/>
  <c r="AH62" i="743"/>
  <c r="AI62" i="743"/>
  <c r="AM62" i="743" s="1"/>
  <c r="AI38" i="743"/>
  <c r="AM38" i="743" s="1"/>
  <c r="AH38" i="743"/>
  <c r="AH30" i="743"/>
  <c r="AI30" i="743"/>
  <c r="AM30" i="743" s="1"/>
  <c r="AI133" i="743"/>
  <c r="AM133" i="743" s="1"/>
  <c r="AH133" i="743"/>
  <c r="AI107" i="743"/>
  <c r="AM107" i="743" s="1"/>
  <c r="AH107" i="743"/>
  <c r="AI70" i="743"/>
  <c r="AM70" i="743" s="1"/>
  <c r="AH70" i="743"/>
  <c r="AI27" i="743"/>
  <c r="AM27" i="743" s="1"/>
  <c r="AH27" i="743"/>
  <c r="AH53" i="743"/>
  <c r="AI53" i="743"/>
  <c r="AM53" i="743" s="1"/>
  <c r="AH93" i="743"/>
  <c r="AI93" i="743"/>
  <c r="AM93" i="743" s="1"/>
  <c r="AI134" i="743"/>
  <c r="AM134" i="743" s="1"/>
  <c r="AH134" i="743"/>
  <c r="AH61" i="743"/>
  <c r="AI61" i="743"/>
  <c r="AM61" i="743" s="1"/>
  <c r="AH112" i="743"/>
  <c r="AI112" i="743"/>
  <c r="AM112" i="743" s="1"/>
  <c r="AH136" i="743"/>
  <c r="AI136" i="743"/>
  <c r="AM136" i="743" s="1"/>
  <c r="AH105" i="743"/>
  <c r="AI105" i="743"/>
  <c r="AM105" i="743" s="1"/>
  <c r="AH71" i="743"/>
  <c r="AI71" i="743"/>
  <c r="AM71" i="743" s="1"/>
  <c r="AH78" i="743"/>
  <c r="AI23" i="743"/>
  <c r="AM23" i="743" s="1"/>
  <c r="AH64" i="743"/>
  <c r="AH138" i="743"/>
  <c r="AH80" i="743"/>
  <c r="AH114" i="743"/>
  <c r="AI60" i="743"/>
  <c r="AM60" i="743" s="1"/>
  <c r="AH52" i="743"/>
  <c r="AH56" i="743"/>
  <c r="AH122" i="743"/>
  <c r="AI68" i="743"/>
  <c r="AM68" i="743" s="1"/>
  <c r="AI12" i="743"/>
  <c r="AM12" i="743" s="1"/>
  <c r="AH40" i="743"/>
  <c r="AI139" i="743"/>
  <c r="AM139" i="743" s="1"/>
  <c r="AH54" i="743"/>
  <c r="AI131" i="743"/>
  <c r="AM131" i="743" s="1"/>
  <c r="AH33" i="743"/>
  <c r="AH74" i="743"/>
  <c r="AH7" i="743"/>
  <c r="AH8" i="743"/>
  <c r="AI34" i="743"/>
  <c r="AM34" i="743" s="1"/>
  <c r="AH25" i="743"/>
  <c r="AH51" i="743"/>
  <c r="AH98" i="743"/>
  <c r="AH94" i="743"/>
  <c r="AH89" i="743"/>
  <c r="AI75" i="743"/>
  <c r="AM75" i="743" s="1"/>
  <c r="AH75" i="743"/>
  <c r="AI95" i="743"/>
  <c r="AM95" i="743" s="1"/>
  <c r="AH95" i="743"/>
  <c r="AI103" i="743"/>
  <c r="AM103" i="743" s="1"/>
  <c r="AH103" i="743"/>
  <c r="AH86" i="743"/>
  <c r="AI86" i="743"/>
  <c r="AM86" i="743" s="1"/>
  <c r="AH126" i="743"/>
  <c r="AI126" i="743"/>
  <c r="AM126" i="743" s="1"/>
  <c r="AH124" i="743"/>
  <c r="AI124" i="743"/>
  <c r="AM124" i="743" s="1"/>
  <c r="AI115" i="743"/>
  <c r="AM115" i="743" s="1"/>
  <c r="AH115" i="743"/>
  <c r="AH137" i="743"/>
  <c r="AI137" i="743"/>
  <c r="AM137" i="743" s="1"/>
  <c r="AH104" i="743"/>
  <c r="AI104" i="743"/>
  <c r="AM104" i="743" s="1"/>
  <c r="AI6" i="743"/>
  <c r="AM6" i="743" s="1"/>
  <c r="AH6" i="743"/>
  <c r="AH17" i="743"/>
  <c r="AI17" i="743"/>
  <c r="AM17" i="743" s="1"/>
  <c r="AI106" i="743"/>
  <c r="AM106" i="743" s="1"/>
  <c r="AH106" i="743"/>
  <c r="AH15" i="743"/>
  <c r="AI15" i="743"/>
  <c r="AM15" i="743" s="1"/>
  <c r="AI90" i="743"/>
  <c r="AM90" i="743" s="1"/>
  <c r="AH90" i="743"/>
  <c r="AH111" i="743"/>
  <c r="AI111" i="743"/>
  <c r="AM111" i="743" s="1"/>
  <c r="AI49" i="743"/>
  <c r="AM49" i="743" s="1"/>
  <c r="AH49" i="743"/>
  <c r="AI132" i="743"/>
  <c r="AM132" i="743" s="1"/>
  <c r="AH132" i="743"/>
  <c r="AI100" i="743"/>
  <c r="AM100" i="743" s="1"/>
  <c r="AH100" i="743"/>
  <c r="AI99" i="743"/>
  <c r="AM99" i="743" s="1"/>
  <c r="AH99" i="743"/>
  <c r="AI123" i="743"/>
  <c r="AM123" i="743" s="1"/>
  <c r="AH123" i="743"/>
  <c r="AH32" i="743"/>
  <c r="AI32" i="743"/>
  <c r="AM32" i="743" s="1"/>
  <c r="AI101" i="743"/>
  <c r="AM101" i="743" s="1"/>
  <c r="AH101" i="743"/>
  <c r="AI22" i="743"/>
  <c r="AM22" i="743" s="1"/>
  <c r="AH22" i="743"/>
  <c r="AI135" i="743"/>
  <c r="AM135" i="743" s="1"/>
  <c r="AH135" i="743"/>
  <c r="AI73" i="743"/>
  <c r="AM73" i="743" s="1"/>
  <c r="AH73" i="743"/>
  <c r="AI47" i="743"/>
  <c r="AM47" i="743" s="1"/>
  <c r="AH47" i="743"/>
  <c r="AI117" i="743"/>
  <c r="AM117" i="743" s="1"/>
  <c r="AH117" i="743"/>
  <c r="AI48" i="743"/>
  <c r="AM48" i="743" s="1"/>
  <c r="AH48" i="743"/>
  <c r="AH77" i="743"/>
  <c r="AI77" i="743"/>
  <c r="AM77" i="743" s="1"/>
  <c r="AI46" i="743"/>
  <c r="AM46" i="743" s="1"/>
  <c r="AH46" i="743"/>
  <c r="AI119" i="743"/>
  <c r="AM119" i="743" s="1"/>
  <c r="AH119" i="743"/>
  <c r="AH97" i="743"/>
  <c r="AI97" i="743"/>
  <c r="AM97" i="743" s="1"/>
  <c r="AI57" i="743"/>
  <c r="AM57" i="743" s="1"/>
  <c r="AH57" i="743"/>
  <c r="AH42" i="743"/>
  <c r="AI42" i="743"/>
  <c r="AM42" i="743" s="1"/>
  <c r="AI37" i="743"/>
  <c r="AM37" i="743" s="1"/>
  <c r="AH37" i="743"/>
  <c r="AH109" i="743"/>
  <c r="AI109" i="743"/>
  <c r="AM109" i="743" s="1"/>
  <c r="AI26" i="743"/>
  <c r="AM26" i="743" s="1"/>
  <c r="AH26" i="743"/>
  <c r="AI128" i="743"/>
  <c r="AM128" i="743" s="1"/>
  <c r="AH128" i="743"/>
  <c r="AI85" i="743"/>
  <c r="AM85" i="743" s="1"/>
  <c r="AH85" i="743"/>
  <c r="AI35" i="743"/>
  <c r="AM35" i="743" s="1"/>
  <c r="AH35" i="743"/>
  <c r="AI55" i="743"/>
  <c r="AM55" i="743" s="1"/>
  <c r="AH55" i="743"/>
  <c r="AI66" i="743"/>
  <c r="AM66" i="743" s="1"/>
  <c r="AH66" i="743"/>
  <c r="AI96" i="743"/>
  <c r="AM96" i="743" s="1"/>
  <c r="AH96" i="743"/>
  <c r="AD10" i="741" l="1"/>
  <c r="AT140" i="741" l="1"/>
  <c r="AL140" i="741"/>
  <c r="U140" i="741"/>
  <c r="V140" i="741" s="1"/>
  <c r="N140" i="741"/>
  <c r="AT139" i="741"/>
  <c r="AL139" i="741"/>
  <c r="V139" i="741"/>
  <c r="U139" i="741"/>
  <c r="N139" i="741"/>
  <c r="AT138" i="741"/>
  <c r="AL138" i="741"/>
  <c r="U138" i="741"/>
  <c r="V138" i="741" s="1"/>
  <c r="N138" i="741"/>
  <c r="AT137" i="741"/>
  <c r="AL137" i="741"/>
  <c r="U137" i="741"/>
  <c r="V137" i="741" s="1"/>
  <c r="N137" i="741"/>
  <c r="AT136" i="741"/>
  <c r="AL136" i="741"/>
  <c r="U136" i="741"/>
  <c r="V136" i="741" s="1"/>
  <c r="N136" i="741"/>
  <c r="AT135" i="741"/>
  <c r="AL135" i="741"/>
  <c r="U135" i="741"/>
  <c r="V135" i="741" s="1"/>
  <c r="N135" i="741"/>
  <c r="AT134" i="741"/>
  <c r="AL134" i="741"/>
  <c r="U134" i="741"/>
  <c r="V134" i="741" s="1"/>
  <c r="N134" i="741"/>
  <c r="AT133" i="741"/>
  <c r="AL133" i="741"/>
  <c r="U133" i="741"/>
  <c r="V133" i="741" s="1"/>
  <c r="N133" i="741"/>
  <c r="AT132" i="741"/>
  <c r="AL132" i="741"/>
  <c r="U132" i="741"/>
  <c r="V132" i="741" s="1"/>
  <c r="N132" i="741"/>
  <c r="AT131" i="741"/>
  <c r="AL131" i="741"/>
  <c r="V131" i="741"/>
  <c r="U131" i="741"/>
  <c r="N131" i="741"/>
  <c r="AT130" i="741"/>
  <c r="AL130" i="741"/>
  <c r="V130" i="741"/>
  <c r="U130" i="741"/>
  <c r="N130" i="741"/>
  <c r="AT129" i="741"/>
  <c r="AL129" i="741"/>
  <c r="U129" i="741"/>
  <c r="V129" i="741" s="1"/>
  <c r="N129" i="741"/>
  <c r="AT128" i="741"/>
  <c r="AL128" i="741"/>
  <c r="V128" i="741"/>
  <c r="U128" i="741"/>
  <c r="N128" i="741"/>
  <c r="AT127" i="741"/>
  <c r="AL127" i="741"/>
  <c r="U127" i="741"/>
  <c r="V127" i="741" s="1"/>
  <c r="N127" i="741"/>
  <c r="AT126" i="741"/>
  <c r="AL126" i="741"/>
  <c r="U126" i="741"/>
  <c r="V126" i="741" s="1"/>
  <c r="N126" i="741"/>
  <c r="AT125" i="741"/>
  <c r="AL125" i="741"/>
  <c r="U125" i="741"/>
  <c r="V125" i="741" s="1"/>
  <c r="N125" i="741"/>
  <c r="AT124" i="741"/>
  <c r="AL124" i="741"/>
  <c r="V124" i="741"/>
  <c r="U124" i="741"/>
  <c r="N124" i="741"/>
  <c r="AT123" i="741"/>
  <c r="AL123" i="741"/>
  <c r="U123" i="741"/>
  <c r="V123" i="741" s="1"/>
  <c r="N123" i="741"/>
  <c r="AT122" i="741"/>
  <c r="AL122" i="741"/>
  <c r="U122" i="741"/>
  <c r="V122" i="741" s="1"/>
  <c r="N122" i="741"/>
  <c r="AT121" i="741"/>
  <c r="AL121" i="741"/>
  <c r="U121" i="741"/>
  <c r="V121" i="741" s="1"/>
  <c r="N121" i="741"/>
  <c r="AT120" i="741"/>
  <c r="AL120" i="741"/>
  <c r="U120" i="741"/>
  <c r="V120" i="741" s="1"/>
  <c r="N120" i="741"/>
  <c r="AT119" i="741"/>
  <c r="AL119" i="741"/>
  <c r="V119" i="741"/>
  <c r="U119" i="741"/>
  <c r="N119" i="741"/>
  <c r="AT118" i="741"/>
  <c r="AL118" i="741"/>
  <c r="V118" i="741"/>
  <c r="U118" i="741"/>
  <c r="N118" i="741"/>
  <c r="AT117" i="741"/>
  <c r="AL117" i="741"/>
  <c r="U117" i="741"/>
  <c r="V117" i="741" s="1"/>
  <c r="N117" i="741"/>
  <c r="AT116" i="741"/>
  <c r="AL116" i="741"/>
  <c r="U116" i="741"/>
  <c r="V116" i="741" s="1"/>
  <c r="N116" i="741"/>
  <c r="AT115" i="741"/>
  <c r="AL115" i="741"/>
  <c r="V115" i="741"/>
  <c r="U115" i="741"/>
  <c r="N115" i="741"/>
  <c r="AT114" i="741"/>
  <c r="AL114" i="741"/>
  <c r="U114" i="741"/>
  <c r="V114" i="741" s="1"/>
  <c r="N114" i="741"/>
  <c r="AT113" i="741"/>
  <c r="AL113" i="741"/>
  <c r="U113" i="741"/>
  <c r="V113" i="741" s="1"/>
  <c r="N113" i="741"/>
  <c r="AT112" i="741"/>
  <c r="AL112" i="741"/>
  <c r="U112" i="741"/>
  <c r="V112" i="741" s="1"/>
  <c r="N112" i="741"/>
  <c r="AT111" i="741"/>
  <c r="AL111" i="741"/>
  <c r="V111" i="741"/>
  <c r="U111" i="741"/>
  <c r="N111" i="741"/>
  <c r="AT110" i="741"/>
  <c r="AL110" i="741"/>
  <c r="U110" i="741"/>
  <c r="V110" i="741" s="1"/>
  <c r="N110" i="741"/>
  <c r="AT109" i="741"/>
  <c r="AL109" i="741"/>
  <c r="U109" i="741"/>
  <c r="V109" i="741" s="1"/>
  <c r="N109" i="741"/>
  <c r="AT108" i="741"/>
  <c r="AL108" i="741"/>
  <c r="V108" i="741"/>
  <c r="U108" i="741"/>
  <c r="N108" i="741"/>
  <c r="AT107" i="741"/>
  <c r="AL107" i="741"/>
  <c r="U107" i="741"/>
  <c r="V107" i="741" s="1"/>
  <c r="N107" i="741"/>
  <c r="AT106" i="741"/>
  <c r="AL106" i="741"/>
  <c r="U106" i="741"/>
  <c r="V106" i="741" s="1"/>
  <c r="N106" i="741"/>
  <c r="AT105" i="741"/>
  <c r="AL105" i="741"/>
  <c r="U105" i="741"/>
  <c r="V105" i="741" s="1"/>
  <c r="N105" i="741"/>
  <c r="AT104" i="741"/>
  <c r="AL104" i="741"/>
  <c r="V104" i="741"/>
  <c r="U104" i="741"/>
  <c r="N104" i="741"/>
  <c r="AT103" i="741"/>
  <c r="AL103" i="741"/>
  <c r="U103" i="741"/>
  <c r="V103" i="741" s="1"/>
  <c r="N103" i="741"/>
  <c r="AT102" i="741"/>
  <c r="AL102" i="741"/>
  <c r="V102" i="741"/>
  <c r="U102" i="741"/>
  <c r="N102" i="741"/>
  <c r="AT101" i="741"/>
  <c r="AL101" i="741"/>
  <c r="U101" i="741"/>
  <c r="V101" i="741" s="1"/>
  <c r="N101" i="741"/>
  <c r="AT100" i="741"/>
  <c r="AL100" i="741"/>
  <c r="U100" i="741"/>
  <c r="V100" i="741" s="1"/>
  <c r="N100" i="741"/>
  <c r="AT99" i="741"/>
  <c r="AL99" i="741"/>
  <c r="V99" i="741"/>
  <c r="U99" i="741"/>
  <c r="N99" i="741"/>
  <c r="AT98" i="741"/>
  <c r="AL98" i="741"/>
  <c r="V98" i="741"/>
  <c r="U98" i="741"/>
  <c r="N98" i="741"/>
  <c r="AT97" i="741"/>
  <c r="AL97" i="741"/>
  <c r="U97" i="741"/>
  <c r="V97" i="741" s="1"/>
  <c r="N97" i="741"/>
  <c r="AT96" i="741"/>
  <c r="AL96" i="741"/>
  <c r="U96" i="741"/>
  <c r="V96" i="741" s="1"/>
  <c r="N96" i="741"/>
  <c r="AT95" i="741"/>
  <c r="AL95" i="741"/>
  <c r="U95" i="741"/>
  <c r="V95" i="741" s="1"/>
  <c r="N95" i="741"/>
  <c r="AT94" i="741"/>
  <c r="AL94" i="741"/>
  <c r="U94" i="741"/>
  <c r="V94" i="741" s="1"/>
  <c r="N94" i="741"/>
  <c r="AT93" i="741"/>
  <c r="AL93" i="741"/>
  <c r="U93" i="741"/>
  <c r="V93" i="741" s="1"/>
  <c r="N93" i="741"/>
  <c r="AT92" i="741"/>
  <c r="AL92" i="741"/>
  <c r="V92" i="741"/>
  <c r="U92" i="741"/>
  <c r="N92" i="741"/>
  <c r="AT91" i="741"/>
  <c r="AL91" i="741"/>
  <c r="U91" i="741"/>
  <c r="V91" i="741" s="1"/>
  <c r="N91" i="741"/>
  <c r="AT90" i="741"/>
  <c r="AL90" i="741"/>
  <c r="U90" i="741"/>
  <c r="V90" i="741" s="1"/>
  <c r="N90" i="741"/>
  <c r="AT89" i="741"/>
  <c r="AL89" i="741"/>
  <c r="V89" i="741"/>
  <c r="U89" i="741"/>
  <c r="N89" i="741"/>
  <c r="AT88" i="741"/>
  <c r="AL88" i="741"/>
  <c r="V88" i="741"/>
  <c r="U88" i="741"/>
  <c r="N88" i="741"/>
  <c r="AT87" i="741"/>
  <c r="AL87" i="741"/>
  <c r="U87" i="741"/>
  <c r="V87" i="741" s="1"/>
  <c r="N87" i="741"/>
  <c r="AT86" i="741"/>
  <c r="AL86" i="741"/>
  <c r="U86" i="741"/>
  <c r="V86" i="741" s="1"/>
  <c r="N86" i="741"/>
  <c r="AT85" i="741"/>
  <c r="AL85" i="741"/>
  <c r="U85" i="741"/>
  <c r="V85" i="741" s="1"/>
  <c r="N85" i="741"/>
  <c r="AT84" i="741"/>
  <c r="AL84" i="741"/>
  <c r="U84" i="741"/>
  <c r="V84" i="741" s="1"/>
  <c r="N84" i="741"/>
  <c r="AT83" i="741"/>
  <c r="AL83" i="741"/>
  <c r="U83" i="741"/>
  <c r="V83" i="741" s="1"/>
  <c r="N83" i="741"/>
  <c r="AT82" i="741"/>
  <c r="AL82" i="741"/>
  <c r="U82" i="741"/>
  <c r="V82" i="741" s="1"/>
  <c r="N82" i="741"/>
  <c r="AT81" i="741"/>
  <c r="AL81" i="741"/>
  <c r="U81" i="741"/>
  <c r="V81" i="741" s="1"/>
  <c r="N81" i="741"/>
  <c r="AT80" i="741"/>
  <c r="AL80" i="741"/>
  <c r="U80" i="741"/>
  <c r="V80" i="741" s="1"/>
  <c r="N80" i="741"/>
  <c r="AT79" i="741"/>
  <c r="AL79" i="741"/>
  <c r="V79" i="741"/>
  <c r="U79" i="741"/>
  <c r="N79" i="741"/>
  <c r="AT78" i="741"/>
  <c r="AL78" i="741"/>
  <c r="U78" i="741"/>
  <c r="V78" i="741" s="1"/>
  <c r="N78" i="741"/>
  <c r="AT77" i="741"/>
  <c r="AL77" i="741"/>
  <c r="U77" i="741"/>
  <c r="V77" i="741" s="1"/>
  <c r="N77" i="741"/>
  <c r="AT76" i="741"/>
  <c r="AL76" i="741"/>
  <c r="U76" i="741"/>
  <c r="V76" i="741" s="1"/>
  <c r="N76" i="741"/>
  <c r="AT75" i="741"/>
  <c r="AL75" i="741"/>
  <c r="U75" i="741"/>
  <c r="V75" i="741" s="1"/>
  <c r="N75" i="741"/>
  <c r="AT74" i="741"/>
  <c r="AL74" i="741"/>
  <c r="U74" i="741"/>
  <c r="V74" i="741" s="1"/>
  <c r="N74" i="741"/>
  <c r="AT73" i="741"/>
  <c r="AL73" i="741"/>
  <c r="U73" i="741"/>
  <c r="V73" i="741" s="1"/>
  <c r="N73" i="741"/>
  <c r="AT72" i="741"/>
  <c r="AL72" i="741"/>
  <c r="U72" i="741"/>
  <c r="V72" i="741" s="1"/>
  <c r="N72" i="741"/>
  <c r="AT71" i="741"/>
  <c r="AL71" i="741"/>
  <c r="U71" i="741"/>
  <c r="V71" i="741" s="1"/>
  <c r="N71" i="741"/>
  <c r="AT70" i="741"/>
  <c r="AL70" i="741"/>
  <c r="U70" i="741"/>
  <c r="V70" i="741" s="1"/>
  <c r="N70" i="741"/>
  <c r="AT69" i="741"/>
  <c r="AL69" i="741"/>
  <c r="U69" i="741"/>
  <c r="V69" i="741" s="1"/>
  <c r="N69" i="741"/>
  <c r="AT68" i="741"/>
  <c r="AL68" i="741"/>
  <c r="V68" i="741"/>
  <c r="U68" i="741"/>
  <c r="N68" i="741"/>
  <c r="AT67" i="741"/>
  <c r="AL67" i="741"/>
  <c r="V67" i="741"/>
  <c r="U67" i="741"/>
  <c r="N67" i="741"/>
  <c r="AT66" i="741"/>
  <c r="AL66" i="741"/>
  <c r="U66" i="741"/>
  <c r="V66" i="741" s="1"/>
  <c r="N66" i="741"/>
  <c r="AT65" i="741"/>
  <c r="AL65" i="741"/>
  <c r="V65" i="741"/>
  <c r="U65" i="741"/>
  <c r="N65" i="741"/>
  <c r="AT64" i="741"/>
  <c r="AL64" i="741"/>
  <c r="U64" i="741"/>
  <c r="V64" i="741" s="1"/>
  <c r="N64" i="741"/>
  <c r="AT63" i="741"/>
  <c r="AL63" i="741"/>
  <c r="V63" i="741"/>
  <c r="U63" i="741"/>
  <c r="N63" i="741"/>
  <c r="AT62" i="741"/>
  <c r="AL62" i="741"/>
  <c r="V62" i="741"/>
  <c r="U62" i="741"/>
  <c r="N62" i="741"/>
  <c r="AT61" i="741"/>
  <c r="AL61" i="741"/>
  <c r="V61" i="741"/>
  <c r="U61" i="741"/>
  <c r="N61" i="741"/>
  <c r="AT60" i="741"/>
  <c r="AL60" i="741"/>
  <c r="U60" i="741"/>
  <c r="V60" i="741" s="1"/>
  <c r="N60" i="741"/>
  <c r="AT59" i="741"/>
  <c r="AL59" i="741"/>
  <c r="U59" i="741"/>
  <c r="V59" i="741" s="1"/>
  <c r="N59" i="741"/>
  <c r="AT58" i="741"/>
  <c r="AL58" i="741"/>
  <c r="U58" i="741"/>
  <c r="V58" i="741" s="1"/>
  <c r="N58" i="741"/>
  <c r="AT57" i="741"/>
  <c r="AL57" i="741"/>
  <c r="U57" i="741"/>
  <c r="V57" i="741" s="1"/>
  <c r="N57" i="741"/>
  <c r="AT56" i="741"/>
  <c r="AL56" i="741"/>
  <c r="U56" i="741"/>
  <c r="V56" i="741" s="1"/>
  <c r="N56" i="741"/>
  <c r="AT55" i="741"/>
  <c r="AL55" i="741"/>
  <c r="U55" i="741"/>
  <c r="V55" i="741" s="1"/>
  <c r="N55" i="741"/>
  <c r="AT54" i="741"/>
  <c r="AL54" i="741"/>
  <c r="U54" i="741"/>
  <c r="V54" i="741" s="1"/>
  <c r="N54" i="741"/>
  <c r="AT53" i="741"/>
  <c r="AL53" i="741"/>
  <c r="U53" i="741"/>
  <c r="V53" i="741" s="1"/>
  <c r="N53" i="741"/>
  <c r="AT52" i="741"/>
  <c r="AL52" i="741"/>
  <c r="U52" i="741"/>
  <c r="V52" i="741" s="1"/>
  <c r="N52" i="741"/>
  <c r="AT51" i="741"/>
  <c r="AL51" i="741"/>
  <c r="U51" i="741"/>
  <c r="V51" i="741" s="1"/>
  <c r="N51" i="741"/>
  <c r="AT50" i="741"/>
  <c r="AL50" i="741"/>
  <c r="U50" i="741"/>
  <c r="V50" i="741" s="1"/>
  <c r="N50" i="741"/>
  <c r="AT49" i="741"/>
  <c r="AL49" i="741"/>
  <c r="U49" i="741"/>
  <c r="V49" i="741" s="1"/>
  <c r="N49" i="741"/>
  <c r="AT48" i="741"/>
  <c r="AL48" i="741"/>
  <c r="V48" i="741"/>
  <c r="U48" i="741"/>
  <c r="N48" i="741"/>
  <c r="AT47" i="741"/>
  <c r="AL47" i="741"/>
  <c r="U47" i="741"/>
  <c r="V47" i="741" s="1"/>
  <c r="N47" i="741"/>
  <c r="AT46" i="741"/>
  <c r="AL46" i="741"/>
  <c r="U46" i="741"/>
  <c r="V46" i="741" s="1"/>
  <c r="N46" i="741"/>
  <c r="AT45" i="741"/>
  <c r="AL45" i="741"/>
  <c r="U45" i="741"/>
  <c r="V45" i="741" s="1"/>
  <c r="N45" i="741"/>
  <c r="AT44" i="741"/>
  <c r="AL44" i="741"/>
  <c r="V44" i="741"/>
  <c r="U44" i="741"/>
  <c r="N44" i="741"/>
  <c r="AT43" i="741"/>
  <c r="AL43" i="741"/>
  <c r="U43" i="741"/>
  <c r="V43" i="741" s="1"/>
  <c r="N43" i="741"/>
  <c r="AT42" i="741"/>
  <c r="AL42" i="741"/>
  <c r="U42" i="741"/>
  <c r="V42" i="741" s="1"/>
  <c r="N42" i="741"/>
  <c r="AT41" i="741"/>
  <c r="AL41" i="741"/>
  <c r="U41" i="741"/>
  <c r="V41" i="741" s="1"/>
  <c r="N41" i="741"/>
  <c r="AT40" i="741"/>
  <c r="AL40" i="741"/>
  <c r="V40" i="741"/>
  <c r="U40" i="741"/>
  <c r="N40" i="741"/>
  <c r="AT39" i="741"/>
  <c r="AL39" i="741"/>
  <c r="U39" i="741"/>
  <c r="V39" i="741" s="1"/>
  <c r="N39" i="741"/>
  <c r="AT38" i="741"/>
  <c r="AL38" i="741"/>
  <c r="U38" i="741"/>
  <c r="V38" i="741" s="1"/>
  <c r="N38" i="741"/>
  <c r="AT37" i="741"/>
  <c r="AL37" i="741"/>
  <c r="U37" i="741"/>
  <c r="V37" i="741" s="1"/>
  <c r="N37" i="741"/>
  <c r="AT36" i="741"/>
  <c r="AL36" i="741"/>
  <c r="U36" i="741"/>
  <c r="V36" i="741" s="1"/>
  <c r="N36" i="741"/>
  <c r="AT35" i="741"/>
  <c r="AL35" i="741"/>
  <c r="U35" i="741"/>
  <c r="V35" i="741" s="1"/>
  <c r="N35" i="741"/>
  <c r="AT34" i="741"/>
  <c r="AL34" i="741"/>
  <c r="U34" i="741"/>
  <c r="V34" i="741" s="1"/>
  <c r="N34" i="741"/>
  <c r="AT33" i="741"/>
  <c r="AL33" i="741"/>
  <c r="U33" i="741"/>
  <c r="V33" i="741" s="1"/>
  <c r="N33" i="741"/>
  <c r="AT32" i="741"/>
  <c r="AL32" i="741"/>
  <c r="U32" i="741"/>
  <c r="V32" i="741" s="1"/>
  <c r="N32" i="741"/>
  <c r="AT31" i="741"/>
  <c r="AL31" i="741"/>
  <c r="V31" i="741"/>
  <c r="U31" i="741"/>
  <c r="N31" i="741"/>
  <c r="AT30" i="741"/>
  <c r="AL30" i="741"/>
  <c r="V30" i="741"/>
  <c r="U30" i="741"/>
  <c r="N30" i="741"/>
  <c r="AT29" i="741"/>
  <c r="AL29" i="741"/>
  <c r="U29" i="741"/>
  <c r="V29" i="741" s="1"/>
  <c r="N29" i="741"/>
  <c r="AT28" i="741"/>
  <c r="AL28" i="741"/>
  <c r="V28" i="741"/>
  <c r="U28" i="741"/>
  <c r="N28" i="741"/>
  <c r="AT27" i="741"/>
  <c r="AL27" i="741"/>
  <c r="U27" i="741"/>
  <c r="V27" i="741" s="1"/>
  <c r="N27" i="741"/>
  <c r="AT26" i="741"/>
  <c r="AL26" i="741"/>
  <c r="U26" i="741"/>
  <c r="V26" i="741" s="1"/>
  <c r="N26" i="741"/>
  <c r="AT25" i="741"/>
  <c r="AL25" i="741"/>
  <c r="U25" i="741"/>
  <c r="V25" i="741" s="1"/>
  <c r="N25" i="741"/>
  <c r="AT24" i="741"/>
  <c r="AL24" i="741"/>
  <c r="U24" i="741"/>
  <c r="V24" i="741" s="1"/>
  <c r="N24" i="741"/>
  <c r="AT23" i="741"/>
  <c r="AL23" i="741"/>
  <c r="U23" i="741"/>
  <c r="V23" i="741" s="1"/>
  <c r="N23" i="741"/>
  <c r="AT22" i="741"/>
  <c r="AL22" i="741"/>
  <c r="U22" i="741"/>
  <c r="V22" i="741" s="1"/>
  <c r="N22" i="741"/>
  <c r="AT21" i="741"/>
  <c r="AL21" i="741"/>
  <c r="U21" i="741"/>
  <c r="V21" i="741" s="1"/>
  <c r="N21" i="741"/>
  <c r="AT20" i="741"/>
  <c r="AL20" i="741"/>
  <c r="U20" i="741"/>
  <c r="V20" i="741" s="1"/>
  <c r="N20" i="741"/>
  <c r="AT19" i="741"/>
  <c r="AL19" i="741"/>
  <c r="U19" i="741"/>
  <c r="V19" i="741" s="1"/>
  <c r="N19" i="741"/>
  <c r="AT18" i="741"/>
  <c r="AL18" i="741"/>
  <c r="U18" i="741"/>
  <c r="V18" i="741" s="1"/>
  <c r="N18" i="741"/>
  <c r="AT17" i="741"/>
  <c r="AL17" i="741"/>
  <c r="U17" i="741"/>
  <c r="V17" i="741" s="1"/>
  <c r="N17" i="741"/>
  <c r="AT16" i="741"/>
  <c r="AL16" i="741"/>
  <c r="U16" i="741"/>
  <c r="V16" i="741" s="1"/>
  <c r="N16" i="741"/>
  <c r="AT15" i="741"/>
  <c r="AL15" i="741"/>
  <c r="U15" i="741"/>
  <c r="V15" i="741" s="1"/>
  <c r="N15" i="741"/>
  <c r="AT14" i="741"/>
  <c r="AL14" i="741"/>
  <c r="U14" i="741"/>
  <c r="V14" i="741" s="1"/>
  <c r="N14" i="741"/>
  <c r="AT13" i="741"/>
  <c r="AL13" i="741"/>
  <c r="V13" i="741"/>
  <c r="U13" i="741"/>
  <c r="N13" i="741"/>
  <c r="AT12" i="741"/>
  <c r="AL12" i="741"/>
  <c r="U12" i="741"/>
  <c r="V12" i="741" s="1"/>
  <c r="N12" i="741"/>
  <c r="AT11" i="741"/>
  <c r="AL11" i="741"/>
  <c r="U11" i="741"/>
  <c r="V11" i="741" s="1"/>
  <c r="N11" i="741"/>
  <c r="AT10" i="741"/>
  <c r="AL10" i="741"/>
  <c r="U10" i="741"/>
  <c r="V10" i="741" s="1"/>
  <c r="N10" i="741"/>
  <c r="AT9" i="741"/>
  <c r="AL9" i="741"/>
  <c r="U9" i="741"/>
  <c r="V9" i="741" s="1"/>
  <c r="N9" i="741"/>
  <c r="AT8" i="741"/>
  <c r="AL8" i="741"/>
  <c r="V8" i="741"/>
  <c r="U8" i="741"/>
  <c r="N8" i="741"/>
  <c r="AT7" i="741"/>
  <c r="AL7" i="741"/>
  <c r="U7" i="741"/>
  <c r="V7" i="741" s="1"/>
  <c r="N7" i="741"/>
  <c r="AT6" i="741"/>
  <c r="AL6" i="741"/>
  <c r="U6" i="741"/>
  <c r="V6" i="741" s="1"/>
  <c r="N6" i="741"/>
  <c r="AT5" i="741"/>
  <c r="AL5" i="741"/>
  <c r="U5" i="741"/>
  <c r="V5" i="741" s="1"/>
  <c r="N5" i="741"/>
  <c r="D2" i="741"/>
  <c r="I2" i="741" l="1"/>
  <c r="K1" i="741"/>
  <c r="F2" i="740"/>
  <c r="AT140" i="740"/>
  <c r="AL140" i="740"/>
  <c r="U140" i="740"/>
  <c r="V140" i="740" s="1"/>
  <c r="N140" i="740"/>
  <c r="AT139" i="740"/>
  <c r="AL139" i="740"/>
  <c r="U139" i="740"/>
  <c r="V139" i="740" s="1"/>
  <c r="N139" i="740"/>
  <c r="AT138" i="740"/>
  <c r="AL138" i="740"/>
  <c r="V138" i="740"/>
  <c r="U138" i="740"/>
  <c r="N138" i="740"/>
  <c r="AT137" i="740"/>
  <c r="AL137" i="740"/>
  <c r="V137" i="740"/>
  <c r="U137" i="740"/>
  <c r="N137" i="740"/>
  <c r="AT136" i="740"/>
  <c r="AL136" i="740"/>
  <c r="U136" i="740"/>
  <c r="V136" i="740" s="1"/>
  <c r="N136" i="740"/>
  <c r="AT135" i="740"/>
  <c r="AL135" i="740"/>
  <c r="U135" i="740"/>
  <c r="V135" i="740" s="1"/>
  <c r="N135" i="740"/>
  <c r="AT134" i="740"/>
  <c r="AL134" i="740"/>
  <c r="U134" i="740"/>
  <c r="V134" i="740" s="1"/>
  <c r="N134" i="740"/>
  <c r="AT133" i="740"/>
  <c r="AL133" i="740"/>
  <c r="V133" i="740"/>
  <c r="U133" i="740"/>
  <c r="N133" i="740"/>
  <c r="AT132" i="740"/>
  <c r="AL132" i="740"/>
  <c r="U132" i="740"/>
  <c r="V132" i="740" s="1"/>
  <c r="N132" i="740"/>
  <c r="AT131" i="740"/>
  <c r="AL131" i="740"/>
  <c r="U131" i="740"/>
  <c r="V131" i="740" s="1"/>
  <c r="N131" i="740"/>
  <c r="AT130" i="740"/>
  <c r="AL130" i="740"/>
  <c r="U130" i="740"/>
  <c r="V130" i="740" s="1"/>
  <c r="N130" i="740"/>
  <c r="AT129" i="740"/>
  <c r="AL129" i="740"/>
  <c r="U129" i="740"/>
  <c r="V129" i="740" s="1"/>
  <c r="N129" i="740"/>
  <c r="AT128" i="740"/>
  <c r="AL128" i="740"/>
  <c r="V128" i="740"/>
  <c r="U128" i="740"/>
  <c r="N128" i="740"/>
  <c r="AT127" i="740"/>
  <c r="AL127" i="740"/>
  <c r="V127" i="740"/>
  <c r="U127" i="740"/>
  <c r="N127" i="740"/>
  <c r="AT126" i="740"/>
  <c r="AL126" i="740"/>
  <c r="V126" i="740"/>
  <c r="U126" i="740"/>
  <c r="N126" i="740"/>
  <c r="AT125" i="740"/>
  <c r="AL125" i="740"/>
  <c r="U125" i="740"/>
  <c r="V125" i="740" s="1"/>
  <c r="N125" i="740"/>
  <c r="AT124" i="740"/>
  <c r="AL124" i="740"/>
  <c r="U124" i="740"/>
  <c r="V124" i="740" s="1"/>
  <c r="N124" i="740"/>
  <c r="AT123" i="740"/>
  <c r="AL123" i="740"/>
  <c r="V123" i="740"/>
  <c r="U123" i="740"/>
  <c r="N123" i="740"/>
  <c r="AT122" i="740"/>
  <c r="AL122" i="740"/>
  <c r="U122" i="740"/>
  <c r="V122" i="740" s="1"/>
  <c r="N122" i="740"/>
  <c r="AT121" i="740"/>
  <c r="AL121" i="740"/>
  <c r="U121" i="740"/>
  <c r="V121" i="740" s="1"/>
  <c r="N121" i="740"/>
  <c r="AT120" i="740"/>
  <c r="AL120" i="740"/>
  <c r="U120" i="740"/>
  <c r="V120" i="740" s="1"/>
  <c r="N120" i="740"/>
  <c r="AT119" i="740"/>
  <c r="AL119" i="740"/>
  <c r="V119" i="740"/>
  <c r="U119" i="740"/>
  <c r="N119" i="740"/>
  <c r="AT118" i="740"/>
  <c r="AL118" i="740"/>
  <c r="U118" i="740"/>
  <c r="V118" i="740" s="1"/>
  <c r="N118" i="740"/>
  <c r="AT117" i="740"/>
  <c r="AL117" i="740"/>
  <c r="V117" i="740"/>
  <c r="U117" i="740"/>
  <c r="N117" i="740"/>
  <c r="AT116" i="740"/>
  <c r="AL116" i="740"/>
  <c r="U116" i="740"/>
  <c r="V116" i="740" s="1"/>
  <c r="N116" i="740"/>
  <c r="AT115" i="740"/>
  <c r="AL115" i="740"/>
  <c r="U115" i="740"/>
  <c r="V115" i="740" s="1"/>
  <c r="N115" i="740"/>
  <c r="AT114" i="740"/>
  <c r="AL114" i="740"/>
  <c r="U114" i="740"/>
  <c r="V114" i="740" s="1"/>
  <c r="N114" i="740"/>
  <c r="AT113" i="740"/>
  <c r="AL113" i="740"/>
  <c r="V113" i="740"/>
  <c r="U113" i="740"/>
  <c r="N113" i="740"/>
  <c r="AT112" i="740"/>
  <c r="AL112" i="740"/>
  <c r="U112" i="740"/>
  <c r="V112" i="740" s="1"/>
  <c r="N112" i="740"/>
  <c r="AT111" i="740"/>
  <c r="AL111" i="740"/>
  <c r="U111" i="740"/>
  <c r="V111" i="740" s="1"/>
  <c r="N111" i="740"/>
  <c r="AT110" i="740"/>
  <c r="AL110" i="740"/>
  <c r="V110" i="740"/>
  <c r="U110" i="740"/>
  <c r="N110" i="740"/>
  <c r="AT109" i="740"/>
  <c r="AL109" i="740"/>
  <c r="U109" i="740"/>
  <c r="V109" i="740" s="1"/>
  <c r="N109" i="740"/>
  <c r="AT108" i="740"/>
  <c r="AL108" i="740"/>
  <c r="U108" i="740"/>
  <c r="V108" i="740" s="1"/>
  <c r="N108" i="740"/>
  <c r="AT107" i="740"/>
  <c r="AL107" i="740"/>
  <c r="U107" i="740"/>
  <c r="V107" i="740" s="1"/>
  <c r="N107" i="740"/>
  <c r="AT106" i="740"/>
  <c r="AL106" i="740"/>
  <c r="V106" i="740"/>
  <c r="U106" i="740"/>
  <c r="N106" i="740"/>
  <c r="AT105" i="740"/>
  <c r="AL105" i="740"/>
  <c r="U105" i="740"/>
  <c r="V105" i="740" s="1"/>
  <c r="N105" i="740"/>
  <c r="AT104" i="740"/>
  <c r="AL104" i="740"/>
  <c r="U104" i="740"/>
  <c r="V104" i="740" s="1"/>
  <c r="N104" i="740"/>
  <c r="AT103" i="740"/>
  <c r="AL103" i="740"/>
  <c r="U103" i="740"/>
  <c r="V103" i="740" s="1"/>
  <c r="N103" i="740"/>
  <c r="AT102" i="740"/>
  <c r="AL102" i="740"/>
  <c r="U102" i="740"/>
  <c r="V102" i="740" s="1"/>
  <c r="N102" i="740"/>
  <c r="AT101" i="740"/>
  <c r="AL101" i="740"/>
  <c r="U101" i="740"/>
  <c r="V101" i="740" s="1"/>
  <c r="N101" i="740"/>
  <c r="AT100" i="740"/>
  <c r="AL100" i="740"/>
  <c r="U100" i="740"/>
  <c r="V100" i="740" s="1"/>
  <c r="N100" i="740"/>
  <c r="AT99" i="740"/>
  <c r="AL99" i="740"/>
  <c r="U99" i="740"/>
  <c r="V99" i="740" s="1"/>
  <c r="N99" i="740"/>
  <c r="AT98" i="740"/>
  <c r="AL98" i="740"/>
  <c r="U98" i="740"/>
  <c r="V98" i="740" s="1"/>
  <c r="N98" i="740"/>
  <c r="AT97" i="740"/>
  <c r="AL97" i="740"/>
  <c r="U97" i="740"/>
  <c r="V97" i="740" s="1"/>
  <c r="N97" i="740"/>
  <c r="AT96" i="740"/>
  <c r="AL96" i="740"/>
  <c r="V96" i="740"/>
  <c r="U96" i="740"/>
  <c r="N96" i="740"/>
  <c r="AT95" i="740"/>
  <c r="AL95" i="740"/>
  <c r="U95" i="740"/>
  <c r="V95" i="740" s="1"/>
  <c r="N95" i="740"/>
  <c r="AT94" i="740"/>
  <c r="AL94" i="740"/>
  <c r="U94" i="740"/>
  <c r="V94" i="740" s="1"/>
  <c r="N94" i="740"/>
  <c r="AT93" i="740"/>
  <c r="AL93" i="740"/>
  <c r="V93" i="740"/>
  <c r="U93" i="740"/>
  <c r="N93" i="740"/>
  <c r="AT92" i="740"/>
  <c r="AL92" i="740"/>
  <c r="U92" i="740"/>
  <c r="V92" i="740" s="1"/>
  <c r="N92" i="740"/>
  <c r="AT91" i="740"/>
  <c r="AL91" i="740"/>
  <c r="U91" i="740"/>
  <c r="V91" i="740" s="1"/>
  <c r="N91" i="740"/>
  <c r="AT90" i="740"/>
  <c r="AL90" i="740"/>
  <c r="U90" i="740"/>
  <c r="V90" i="740" s="1"/>
  <c r="N90" i="740"/>
  <c r="AT89" i="740"/>
  <c r="AL89" i="740"/>
  <c r="U89" i="740"/>
  <c r="V89" i="740" s="1"/>
  <c r="N89" i="740"/>
  <c r="AT88" i="740"/>
  <c r="AL88" i="740"/>
  <c r="U88" i="740"/>
  <c r="V88" i="740" s="1"/>
  <c r="N88" i="740"/>
  <c r="AT87" i="740"/>
  <c r="AL87" i="740"/>
  <c r="U87" i="740"/>
  <c r="V87" i="740" s="1"/>
  <c r="N87" i="740"/>
  <c r="AT86" i="740"/>
  <c r="AL86" i="740"/>
  <c r="V86" i="740"/>
  <c r="U86" i="740"/>
  <c r="N86" i="740"/>
  <c r="AT85" i="740"/>
  <c r="AL85" i="740"/>
  <c r="U85" i="740"/>
  <c r="V85" i="740" s="1"/>
  <c r="N85" i="740"/>
  <c r="AT84" i="740"/>
  <c r="AL84" i="740"/>
  <c r="U84" i="740"/>
  <c r="V84" i="740" s="1"/>
  <c r="N84" i="740"/>
  <c r="AT83" i="740"/>
  <c r="AL83" i="740"/>
  <c r="V83" i="740"/>
  <c r="U83" i="740"/>
  <c r="N83" i="740"/>
  <c r="AT82" i="740"/>
  <c r="AL82" i="740"/>
  <c r="U82" i="740"/>
  <c r="V82" i="740" s="1"/>
  <c r="N82" i="740"/>
  <c r="AT81" i="740"/>
  <c r="AL81" i="740"/>
  <c r="U81" i="740"/>
  <c r="V81" i="740" s="1"/>
  <c r="N81" i="740"/>
  <c r="AT80" i="740"/>
  <c r="AL80" i="740"/>
  <c r="U80" i="740"/>
  <c r="V80" i="740" s="1"/>
  <c r="N80" i="740"/>
  <c r="AT79" i="740"/>
  <c r="AL79" i="740"/>
  <c r="V79" i="740"/>
  <c r="U79" i="740"/>
  <c r="N79" i="740"/>
  <c r="AT78" i="740"/>
  <c r="AL78" i="740"/>
  <c r="U78" i="740"/>
  <c r="V78" i="740" s="1"/>
  <c r="N78" i="740"/>
  <c r="AT77" i="740"/>
  <c r="AL77" i="740"/>
  <c r="U77" i="740"/>
  <c r="V77" i="740" s="1"/>
  <c r="N77" i="740"/>
  <c r="AT76" i="740"/>
  <c r="AL76" i="740"/>
  <c r="U76" i="740"/>
  <c r="V76" i="740" s="1"/>
  <c r="N76" i="740"/>
  <c r="AT75" i="740"/>
  <c r="AL75" i="740"/>
  <c r="U75" i="740"/>
  <c r="V75" i="740" s="1"/>
  <c r="N75" i="740"/>
  <c r="AT74" i="740"/>
  <c r="AL74" i="740"/>
  <c r="U74" i="740"/>
  <c r="V74" i="740" s="1"/>
  <c r="N74" i="740"/>
  <c r="AT73" i="740"/>
  <c r="AL73" i="740"/>
  <c r="V73" i="740"/>
  <c r="U73" i="740"/>
  <c r="N73" i="740"/>
  <c r="AT72" i="740"/>
  <c r="AL72" i="740"/>
  <c r="U72" i="740"/>
  <c r="V72" i="740" s="1"/>
  <c r="N72" i="740"/>
  <c r="AT71" i="740"/>
  <c r="AL71" i="740"/>
  <c r="U71" i="740"/>
  <c r="V71" i="740" s="1"/>
  <c r="N71" i="740"/>
  <c r="AT70" i="740"/>
  <c r="AL70" i="740"/>
  <c r="U70" i="740"/>
  <c r="V70" i="740" s="1"/>
  <c r="N70" i="740"/>
  <c r="AT69" i="740"/>
  <c r="AL69" i="740"/>
  <c r="U69" i="740"/>
  <c r="V69" i="740" s="1"/>
  <c r="N69" i="740"/>
  <c r="AT68" i="740"/>
  <c r="AL68" i="740"/>
  <c r="U68" i="740"/>
  <c r="V68" i="740" s="1"/>
  <c r="N68" i="740"/>
  <c r="AT67" i="740"/>
  <c r="AL67" i="740"/>
  <c r="V67" i="740"/>
  <c r="U67" i="740"/>
  <c r="N67" i="740"/>
  <c r="AT66" i="740"/>
  <c r="AL66" i="740"/>
  <c r="V66" i="740"/>
  <c r="U66" i="740"/>
  <c r="N66" i="740"/>
  <c r="AT65" i="740"/>
  <c r="AL65" i="740"/>
  <c r="U65" i="740"/>
  <c r="V65" i="740" s="1"/>
  <c r="N65" i="740"/>
  <c r="AT64" i="740"/>
  <c r="AL64" i="740"/>
  <c r="U64" i="740"/>
  <c r="V64" i="740" s="1"/>
  <c r="N64" i="740"/>
  <c r="AT63" i="740"/>
  <c r="AL63" i="740"/>
  <c r="U63" i="740"/>
  <c r="V63" i="740" s="1"/>
  <c r="N63" i="740"/>
  <c r="AT62" i="740"/>
  <c r="AL62" i="740"/>
  <c r="U62" i="740"/>
  <c r="V62" i="740" s="1"/>
  <c r="N62" i="740"/>
  <c r="AT61" i="740"/>
  <c r="AL61" i="740"/>
  <c r="U61" i="740"/>
  <c r="V61" i="740" s="1"/>
  <c r="N61" i="740"/>
  <c r="AT60" i="740"/>
  <c r="AL60" i="740"/>
  <c r="U60" i="740"/>
  <c r="V60" i="740" s="1"/>
  <c r="N60" i="740"/>
  <c r="AT59" i="740"/>
  <c r="AL59" i="740"/>
  <c r="V59" i="740"/>
  <c r="U59" i="740"/>
  <c r="N59" i="740"/>
  <c r="AT58" i="740"/>
  <c r="AL58" i="740"/>
  <c r="V58" i="740"/>
  <c r="U58" i="740"/>
  <c r="N58" i="740"/>
  <c r="AT57" i="740"/>
  <c r="AL57" i="740"/>
  <c r="V57" i="740"/>
  <c r="U57" i="740"/>
  <c r="N57" i="740"/>
  <c r="AT56" i="740"/>
  <c r="AL56" i="740"/>
  <c r="U56" i="740"/>
  <c r="V56" i="740" s="1"/>
  <c r="N56" i="740"/>
  <c r="AT55" i="740"/>
  <c r="AL55" i="740"/>
  <c r="U55" i="740"/>
  <c r="V55" i="740" s="1"/>
  <c r="N55" i="740"/>
  <c r="AT54" i="740"/>
  <c r="AL54" i="740"/>
  <c r="U54" i="740"/>
  <c r="V54" i="740" s="1"/>
  <c r="N54" i="740"/>
  <c r="AT53" i="740"/>
  <c r="AL53" i="740"/>
  <c r="V53" i="740"/>
  <c r="U53" i="740"/>
  <c r="N53" i="740"/>
  <c r="AT52" i="740"/>
  <c r="AL52" i="740"/>
  <c r="U52" i="740"/>
  <c r="V52" i="740" s="1"/>
  <c r="N52" i="740"/>
  <c r="AT51" i="740"/>
  <c r="AL51" i="740"/>
  <c r="U51" i="740"/>
  <c r="V51" i="740" s="1"/>
  <c r="N51" i="740"/>
  <c r="AT50" i="740"/>
  <c r="AL50" i="740"/>
  <c r="U50" i="740"/>
  <c r="V50" i="740" s="1"/>
  <c r="N50" i="740"/>
  <c r="AT49" i="740"/>
  <c r="AL49" i="740"/>
  <c r="V49" i="740"/>
  <c r="U49" i="740"/>
  <c r="N49" i="740"/>
  <c r="AT48" i="740"/>
  <c r="AL48" i="740"/>
  <c r="V48" i="740"/>
  <c r="U48" i="740"/>
  <c r="N48" i="740"/>
  <c r="AT47" i="740"/>
  <c r="AL47" i="740"/>
  <c r="U47" i="740"/>
  <c r="V47" i="740" s="1"/>
  <c r="N47" i="740"/>
  <c r="AT46" i="740"/>
  <c r="AL46" i="740"/>
  <c r="V46" i="740"/>
  <c r="U46" i="740"/>
  <c r="N46" i="740"/>
  <c r="AT45" i="740"/>
  <c r="AL45" i="740"/>
  <c r="U45" i="740"/>
  <c r="V45" i="740" s="1"/>
  <c r="N45" i="740"/>
  <c r="AT44" i="740"/>
  <c r="AL44" i="740"/>
  <c r="U44" i="740"/>
  <c r="V44" i="740" s="1"/>
  <c r="N44" i="740"/>
  <c r="AT43" i="740"/>
  <c r="AL43" i="740"/>
  <c r="U43" i="740"/>
  <c r="V43" i="740" s="1"/>
  <c r="N43" i="740"/>
  <c r="AT42" i="740"/>
  <c r="AL42" i="740"/>
  <c r="U42" i="740"/>
  <c r="V42" i="740" s="1"/>
  <c r="N42" i="740"/>
  <c r="AT41" i="740"/>
  <c r="AL41" i="740"/>
  <c r="U41" i="740"/>
  <c r="V41" i="740" s="1"/>
  <c r="N41" i="740"/>
  <c r="AT40" i="740"/>
  <c r="AL40" i="740"/>
  <c r="U40" i="740"/>
  <c r="V40" i="740" s="1"/>
  <c r="N40" i="740"/>
  <c r="AT39" i="740"/>
  <c r="AL39" i="740"/>
  <c r="U39" i="740"/>
  <c r="V39" i="740" s="1"/>
  <c r="N39" i="740"/>
  <c r="AT38" i="740"/>
  <c r="AL38" i="740"/>
  <c r="V38" i="740"/>
  <c r="U38" i="740"/>
  <c r="N38" i="740"/>
  <c r="AT37" i="740"/>
  <c r="AL37" i="740"/>
  <c r="U37" i="740"/>
  <c r="V37" i="740" s="1"/>
  <c r="N37" i="740"/>
  <c r="AT36" i="740"/>
  <c r="AL36" i="740"/>
  <c r="U36" i="740"/>
  <c r="V36" i="740" s="1"/>
  <c r="N36" i="740"/>
  <c r="AT35" i="740"/>
  <c r="AL35" i="740"/>
  <c r="U35" i="740"/>
  <c r="V35" i="740" s="1"/>
  <c r="N35" i="740"/>
  <c r="AT34" i="740"/>
  <c r="AL34" i="740"/>
  <c r="U34" i="740"/>
  <c r="V34" i="740" s="1"/>
  <c r="N34" i="740"/>
  <c r="AT33" i="740"/>
  <c r="AL33" i="740"/>
  <c r="V33" i="740"/>
  <c r="U33" i="740"/>
  <c r="N33" i="740"/>
  <c r="AT32" i="740"/>
  <c r="AL32" i="740"/>
  <c r="V32" i="740"/>
  <c r="U32" i="740"/>
  <c r="N32" i="740"/>
  <c r="AT31" i="740"/>
  <c r="AL31" i="740"/>
  <c r="U31" i="740"/>
  <c r="V31" i="740" s="1"/>
  <c r="N31" i="740"/>
  <c r="AT30" i="740"/>
  <c r="AL30" i="740"/>
  <c r="U30" i="740"/>
  <c r="V30" i="740" s="1"/>
  <c r="N30" i="740"/>
  <c r="AT29" i="740"/>
  <c r="AL29" i="740"/>
  <c r="U29" i="740"/>
  <c r="V29" i="740" s="1"/>
  <c r="N29" i="740"/>
  <c r="AT28" i="740"/>
  <c r="AL28" i="740"/>
  <c r="V28" i="740"/>
  <c r="U28" i="740"/>
  <c r="N28" i="740"/>
  <c r="AT27" i="740"/>
  <c r="AL27" i="740"/>
  <c r="V27" i="740"/>
  <c r="U27" i="740"/>
  <c r="N27" i="740"/>
  <c r="AT26" i="740"/>
  <c r="AL26" i="740"/>
  <c r="V26" i="740"/>
  <c r="U26" i="740"/>
  <c r="N26" i="740"/>
  <c r="AT25" i="740"/>
  <c r="AL25" i="740"/>
  <c r="V25" i="740"/>
  <c r="U25" i="740"/>
  <c r="N25" i="740"/>
  <c r="AT24" i="740"/>
  <c r="AL24" i="740"/>
  <c r="U24" i="740"/>
  <c r="V24" i="740" s="1"/>
  <c r="N24" i="740"/>
  <c r="AT23" i="740"/>
  <c r="AL23" i="740"/>
  <c r="V23" i="740"/>
  <c r="U23" i="740"/>
  <c r="N23" i="740"/>
  <c r="AT22" i="740"/>
  <c r="AL22" i="740"/>
  <c r="U22" i="740"/>
  <c r="V22" i="740" s="1"/>
  <c r="N22" i="740"/>
  <c r="AT21" i="740"/>
  <c r="AL21" i="740"/>
  <c r="U21" i="740"/>
  <c r="V21" i="740" s="1"/>
  <c r="N21" i="740"/>
  <c r="AT20" i="740"/>
  <c r="AL20" i="740"/>
  <c r="U20" i="740"/>
  <c r="V20" i="740" s="1"/>
  <c r="N20" i="740"/>
  <c r="AT19" i="740"/>
  <c r="AL19" i="740"/>
  <c r="U19" i="740"/>
  <c r="V19" i="740" s="1"/>
  <c r="N19" i="740"/>
  <c r="AT18" i="740"/>
  <c r="AL18" i="740"/>
  <c r="U18" i="740"/>
  <c r="V18" i="740" s="1"/>
  <c r="N18" i="740"/>
  <c r="AT17" i="740"/>
  <c r="AL17" i="740"/>
  <c r="V17" i="740"/>
  <c r="U17" i="740"/>
  <c r="N17" i="740"/>
  <c r="AT16" i="740"/>
  <c r="AL16" i="740"/>
  <c r="U16" i="740"/>
  <c r="V16" i="740" s="1"/>
  <c r="N16" i="740"/>
  <c r="AT15" i="740"/>
  <c r="AL15" i="740"/>
  <c r="U15" i="740"/>
  <c r="V15" i="740" s="1"/>
  <c r="N15" i="740"/>
  <c r="AT14" i="740"/>
  <c r="AL14" i="740"/>
  <c r="U14" i="740"/>
  <c r="V14" i="740" s="1"/>
  <c r="N14" i="740"/>
  <c r="AT13" i="740"/>
  <c r="AL13" i="740"/>
  <c r="V13" i="740"/>
  <c r="U13" i="740"/>
  <c r="N13" i="740"/>
  <c r="AT12" i="740"/>
  <c r="AL12" i="740"/>
  <c r="U12" i="740"/>
  <c r="V12" i="740" s="1"/>
  <c r="N12" i="740"/>
  <c r="AT11" i="740"/>
  <c r="AL11" i="740"/>
  <c r="U11" i="740"/>
  <c r="V11" i="740" s="1"/>
  <c r="N11" i="740"/>
  <c r="AT10" i="740"/>
  <c r="AL10" i="740"/>
  <c r="U10" i="740"/>
  <c r="V10" i="740" s="1"/>
  <c r="N10" i="740"/>
  <c r="AT9" i="740"/>
  <c r="AL9" i="740"/>
  <c r="U9" i="740"/>
  <c r="V9" i="740" s="1"/>
  <c r="N9" i="740"/>
  <c r="AT8" i="740"/>
  <c r="AL8" i="740"/>
  <c r="U8" i="740"/>
  <c r="V8" i="740" s="1"/>
  <c r="N8" i="740"/>
  <c r="AT7" i="740"/>
  <c r="AL7" i="740"/>
  <c r="U7" i="740"/>
  <c r="V7" i="740" s="1"/>
  <c r="N7" i="740"/>
  <c r="AT6" i="740"/>
  <c r="AL6" i="740"/>
  <c r="U6" i="740"/>
  <c r="V6" i="740" s="1"/>
  <c r="N6" i="740"/>
  <c r="AT5" i="740"/>
  <c r="AL5" i="740"/>
  <c r="U5" i="740"/>
  <c r="V5" i="740" s="1"/>
  <c r="N5" i="740"/>
  <c r="D2" i="740"/>
  <c r="K1" i="740"/>
  <c r="AB137" i="741" l="1"/>
  <c r="AC137" i="741" s="1"/>
  <c r="AF137" i="741" s="1"/>
  <c r="AB117" i="741"/>
  <c r="AC117" i="741" s="1"/>
  <c r="AF117" i="741" s="1"/>
  <c r="AB97" i="741"/>
  <c r="AC97" i="741" s="1"/>
  <c r="AF97" i="741" s="1"/>
  <c r="AB77" i="741"/>
  <c r="AC77" i="741" s="1"/>
  <c r="AF77" i="741" s="1"/>
  <c r="AB126" i="741"/>
  <c r="AC126" i="741" s="1"/>
  <c r="AF126" i="741" s="1"/>
  <c r="AB106" i="741"/>
  <c r="AC106" i="741" s="1"/>
  <c r="AF106" i="741" s="1"/>
  <c r="AB86" i="741"/>
  <c r="AC86" i="741" s="1"/>
  <c r="AF86" i="741" s="1"/>
  <c r="AB66" i="741"/>
  <c r="AC66" i="741" s="1"/>
  <c r="AF66" i="741" s="1"/>
  <c r="AB46" i="741"/>
  <c r="AC46" i="741" s="1"/>
  <c r="AF46" i="741" s="1"/>
  <c r="AB26" i="741"/>
  <c r="AC26" i="741" s="1"/>
  <c r="AF26" i="741" s="1"/>
  <c r="AB6" i="741"/>
  <c r="AC6" i="741" s="1"/>
  <c r="AF6" i="741" s="1"/>
  <c r="AB135" i="741"/>
  <c r="AC135" i="741" s="1"/>
  <c r="AF135" i="741" s="1"/>
  <c r="AB115" i="741"/>
  <c r="AC115" i="741" s="1"/>
  <c r="AF115" i="741" s="1"/>
  <c r="AB95" i="741"/>
  <c r="AC95" i="741" s="1"/>
  <c r="AF95" i="741" s="1"/>
  <c r="AB75" i="741"/>
  <c r="AC75" i="741" s="1"/>
  <c r="AF75" i="741" s="1"/>
  <c r="AB55" i="741"/>
  <c r="AC55" i="741" s="1"/>
  <c r="AF55" i="741" s="1"/>
  <c r="AB35" i="741"/>
  <c r="AC35" i="741" s="1"/>
  <c r="AF35" i="741" s="1"/>
  <c r="AB53" i="741"/>
  <c r="AC53" i="741" s="1"/>
  <c r="AF53" i="741" s="1"/>
  <c r="AB28" i="741"/>
  <c r="AC28" i="741" s="1"/>
  <c r="AF28" i="741" s="1"/>
  <c r="AB11" i="741"/>
  <c r="AC11" i="741" s="1"/>
  <c r="AF11" i="741" s="1"/>
  <c r="AB51" i="741"/>
  <c r="AC51" i="741" s="1"/>
  <c r="AF51" i="741" s="1"/>
  <c r="AB122" i="741"/>
  <c r="AC122" i="741" s="1"/>
  <c r="AF122" i="741" s="1"/>
  <c r="AB104" i="741"/>
  <c r="AC104" i="741" s="1"/>
  <c r="AF104" i="741" s="1"/>
  <c r="AB57" i="741"/>
  <c r="AC57" i="741" s="1"/>
  <c r="AF57" i="741" s="1"/>
  <c r="AB124" i="741"/>
  <c r="AC124" i="741" s="1"/>
  <c r="AF124" i="741" s="1"/>
  <c r="AB102" i="741"/>
  <c r="AC102" i="741" s="1"/>
  <c r="AF102" i="741" s="1"/>
  <c r="AB129" i="741"/>
  <c r="AC129" i="741" s="1"/>
  <c r="AF129" i="741" s="1"/>
  <c r="AB90" i="741"/>
  <c r="AC90" i="741" s="1"/>
  <c r="AF90" i="741" s="1"/>
  <c r="AB73" i="741"/>
  <c r="AC73" i="741" s="1"/>
  <c r="AF73" i="741" s="1"/>
  <c r="AB71" i="741"/>
  <c r="AC71" i="741" s="1"/>
  <c r="AF71" i="741" s="1"/>
  <c r="AB69" i="741"/>
  <c r="AC69" i="741" s="1"/>
  <c r="AF69" i="741" s="1"/>
  <c r="AB30" i="741"/>
  <c r="AC30" i="741" s="1"/>
  <c r="AF30" i="741" s="1"/>
  <c r="AB12" i="741"/>
  <c r="AC12" i="741" s="1"/>
  <c r="AF12" i="741" s="1"/>
  <c r="AB10" i="741"/>
  <c r="AC10" i="741" s="1"/>
  <c r="AF10" i="741" s="1"/>
  <c r="AB8" i="741"/>
  <c r="AC8" i="741" s="1"/>
  <c r="AF8" i="741" s="1"/>
  <c r="AB65" i="741"/>
  <c r="AC65" i="741" s="1"/>
  <c r="AF65" i="741" s="1"/>
  <c r="AB136" i="741"/>
  <c r="AC136" i="741" s="1"/>
  <c r="AF136" i="741" s="1"/>
  <c r="AB67" i="741"/>
  <c r="AC67" i="741" s="1"/>
  <c r="AF67" i="741" s="1"/>
  <c r="AB63" i="741"/>
  <c r="AC63" i="741" s="1"/>
  <c r="AF63" i="741" s="1"/>
  <c r="AB61" i="741"/>
  <c r="AC61" i="741" s="1"/>
  <c r="AF61" i="741" s="1"/>
  <c r="AB110" i="741"/>
  <c r="AC110" i="741" s="1"/>
  <c r="AF110" i="741" s="1"/>
  <c r="AB101" i="741"/>
  <c r="AC101" i="741" s="1"/>
  <c r="AF101" i="741" s="1"/>
  <c r="AB81" i="741"/>
  <c r="AC81" i="741" s="1"/>
  <c r="AF81" i="741" s="1"/>
  <c r="AB50" i="741"/>
  <c r="AC50" i="741" s="1"/>
  <c r="AF50" i="741" s="1"/>
  <c r="AB52" i="741"/>
  <c r="AC52" i="741" s="1"/>
  <c r="AF52" i="741" s="1"/>
  <c r="AB133" i="741"/>
  <c r="AC133" i="741" s="1"/>
  <c r="AF133" i="741" s="1"/>
  <c r="AB94" i="741"/>
  <c r="AC94" i="741" s="1"/>
  <c r="AF94" i="741" s="1"/>
  <c r="AB48" i="741"/>
  <c r="AC48" i="741" s="1"/>
  <c r="AF48" i="741" s="1"/>
  <c r="AB83" i="741"/>
  <c r="AC83" i="741" s="1"/>
  <c r="AF83" i="741" s="1"/>
  <c r="AB112" i="741"/>
  <c r="AC112" i="741" s="1"/>
  <c r="AF112" i="741" s="1"/>
  <c r="AB103" i="741"/>
  <c r="AC103" i="741" s="1"/>
  <c r="AF103" i="741" s="1"/>
  <c r="AB108" i="741"/>
  <c r="AC108" i="741" s="1"/>
  <c r="AF108" i="741" s="1"/>
  <c r="AB59" i="741"/>
  <c r="AC59" i="741" s="1"/>
  <c r="AF59" i="741" s="1"/>
  <c r="AB29" i="741"/>
  <c r="AC29" i="741" s="1"/>
  <c r="AF29" i="741" s="1"/>
  <c r="AB22" i="741"/>
  <c r="AC22" i="741" s="1"/>
  <c r="AF22" i="741" s="1"/>
  <c r="AB138" i="741"/>
  <c r="AC138" i="741" s="1"/>
  <c r="AF138" i="741" s="1"/>
  <c r="AB31" i="741"/>
  <c r="AC31" i="741" s="1"/>
  <c r="AF31" i="741" s="1"/>
  <c r="AB15" i="741"/>
  <c r="AC15" i="741" s="1"/>
  <c r="AF15" i="741" s="1"/>
  <c r="AB116" i="741"/>
  <c r="AC116" i="741" s="1"/>
  <c r="AF116" i="741" s="1"/>
  <c r="AB68" i="741"/>
  <c r="AC68" i="741" s="1"/>
  <c r="AF68" i="741" s="1"/>
  <c r="AB140" i="741"/>
  <c r="AC140" i="741" s="1"/>
  <c r="AF140" i="741" s="1"/>
  <c r="AB127" i="741"/>
  <c r="AC127" i="741" s="1"/>
  <c r="AF127" i="741" s="1"/>
  <c r="AB105" i="741"/>
  <c r="AC105" i="741" s="1"/>
  <c r="AF105" i="741" s="1"/>
  <c r="AB91" i="741"/>
  <c r="AC91" i="741" s="1"/>
  <c r="AF91" i="741" s="1"/>
  <c r="AB78" i="741"/>
  <c r="AC78" i="741" s="1"/>
  <c r="AF78" i="741" s="1"/>
  <c r="AB36" i="741"/>
  <c r="AC36" i="741" s="1"/>
  <c r="AF36" i="741" s="1"/>
  <c r="AB17" i="741"/>
  <c r="AC17" i="741" s="1"/>
  <c r="AF17" i="741" s="1"/>
  <c r="AB43" i="741"/>
  <c r="AC43" i="741" s="1"/>
  <c r="AF43" i="741" s="1"/>
  <c r="AB96" i="741"/>
  <c r="AC96" i="741" s="1"/>
  <c r="AF96" i="741" s="1"/>
  <c r="AB70" i="741"/>
  <c r="AC70" i="741" s="1"/>
  <c r="AF70" i="741" s="1"/>
  <c r="AB93" i="741"/>
  <c r="AC93" i="741" s="1"/>
  <c r="AF93" i="741" s="1"/>
  <c r="AB38" i="741"/>
  <c r="AC38" i="741" s="1"/>
  <c r="AF38" i="741" s="1"/>
  <c r="AB132" i="741"/>
  <c r="AC132" i="741" s="1"/>
  <c r="AF132" i="741" s="1"/>
  <c r="AB99" i="741"/>
  <c r="AC99" i="741" s="1"/>
  <c r="AF99" i="741" s="1"/>
  <c r="AB80" i="741"/>
  <c r="AC80" i="741" s="1"/>
  <c r="AF80" i="741" s="1"/>
  <c r="AB56" i="741"/>
  <c r="AC56" i="741" s="1"/>
  <c r="AF56" i="741" s="1"/>
  <c r="AB33" i="741"/>
  <c r="AC33" i="741" s="1"/>
  <c r="AF33" i="741" s="1"/>
  <c r="AB24" i="741"/>
  <c r="AC24" i="741" s="1"/>
  <c r="AF24" i="741" s="1"/>
  <c r="AB121" i="741"/>
  <c r="AC121" i="741" s="1"/>
  <c r="AF121" i="741" s="1"/>
  <c r="AB113" i="741"/>
  <c r="AC113" i="741" s="1"/>
  <c r="AF113" i="741" s="1"/>
  <c r="AB19" i="741"/>
  <c r="AC19" i="741" s="1"/>
  <c r="AF19" i="741" s="1"/>
  <c r="AB88" i="741"/>
  <c r="AC88" i="741" s="1"/>
  <c r="AF88" i="741" s="1"/>
  <c r="AB118" i="741"/>
  <c r="AC118" i="741" s="1"/>
  <c r="AF118" i="741" s="1"/>
  <c r="AB37" i="741"/>
  <c r="AC37" i="741" s="1"/>
  <c r="AF37" i="741" s="1"/>
  <c r="AB9" i="741"/>
  <c r="AC9" i="741" s="1"/>
  <c r="AF9" i="741" s="1"/>
  <c r="AB62" i="741"/>
  <c r="AC62" i="741" s="1"/>
  <c r="AF62" i="741" s="1"/>
  <c r="AB20" i="741"/>
  <c r="AC20" i="741" s="1"/>
  <c r="AF20" i="741" s="1"/>
  <c r="AB130" i="741"/>
  <c r="AC130" i="741" s="1"/>
  <c r="AF130" i="741" s="1"/>
  <c r="AB100" i="741"/>
  <c r="AC100" i="741" s="1"/>
  <c r="AF100" i="741" s="1"/>
  <c r="AB87" i="741"/>
  <c r="AC87" i="741" s="1"/>
  <c r="AF87" i="741" s="1"/>
  <c r="AB74" i="741"/>
  <c r="AC74" i="741" s="1"/>
  <c r="AF74" i="741" s="1"/>
  <c r="AB49" i="741"/>
  <c r="AC49" i="741" s="1"/>
  <c r="AF49" i="741" s="1"/>
  <c r="AB40" i="741"/>
  <c r="AC40" i="741" s="1"/>
  <c r="AF40" i="741" s="1"/>
  <c r="AB34" i="741"/>
  <c r="AC34" i="741" s="1"/>
  <c r="AF34" i="741" s="1"/>
  <c r="AB123" i="741"/>
  <c r="AC123" i="741" s="1"/>
  <c r="AF123" i="741" s="1"/>
  <c r="AB79" i="741"/>
  <c r="AC79" i="741" s="1"/>
  <c r="AF79" i="741" s="1"/>
  <c r="AB39" i="741"/>
  <c r="AC39" i="741" s="1"/>
  <c r="AF39" i="741" s="1"/>
  <c r="AB45" i="741"/>
  <c r="AC45" i="741" s="1"/>
  <c r="AF45" i="741" s="1"/>
  <c r="AB128" i="741"/>
  <c r="AC128" i="741" s="1"/>
  <c r="AF128" i="741" s="1"/>
  <c r="AB125" i="741"/>
  <c r="AC125" i="741" s="1"/>
  <c r="AF125" i="741" s="1"/>
  <c r="AB27" i="741"/>
  <c r="AC27" i="741" s="1"/>
  <c r="AF27" i="741" s="1"/>
  <c r="AB7" i="741"/>
  <c r="AC7" i="741" s="1"/>
  <c r="AF7" i="741" s="1"/>
  <c r="AB120" i="741"/>
  <c r="AC120" i="741" s="1"/>
  <c r="AF120" i="741" s="1"/>
  <c r="AB5" i="741"/>
  <c r="AC5" i="741" s="1"/>
  <c r="AF5" i="741" s="1"/>
  <c r="AB82" i="741"/>
  <c r="AC82" i="741" s="1"/>
  <c r="AF82" i="741" s="1"/>
  <c r="AB16" i="741"/>
  <c r="AC16" i="741" s="1"/>
  <c r="AF16" i="741" s="1"/>
  <c r="AB139" i="741"/>
  <c r="AC139" i="741" s="1"/>
  <c r="AF139" i="741" s="1"/>
  <c r="AB76" i="741"/>
  <c r="AC76" i="741" s="1"/>
  <c r="AF76" i="741" s="1"/>
  <c r="AB107" i="741"/>
  <c r="AC107" i="741" s="1"/>
  <c r="AF107" i="741" s="1"/>
  <c r="AB14" i="741"/>
  <c r="AC14" i="741" s="1"/>
  <c r="AF14" i="741" s="1"/>
  <c r="AB25" i="741"/>
  <c r="AC25" i="741" s="1"/>
  <c r="AF25" i="741" s="1"/>
  <c r="AB64" i="741"/>
  <c r="AC64" i="741" s="1"/>
  <c r="AF64" i="741" s="1"/>
  <c r="AB89" i="741"/>
  <c r="AC89" i="741" s="1"/>
  <c r="AF89" i="741" s="1"/>
  <c r="AB119" i="741"/>
  <c r="AC119" i="741" s="1"/>
  <c r="AF119" i="741" s="1"/>
  <c r="AB92" i="741"/>
  <c r="AC92" i="741" s="1"/>
  <c r="AF92" i="741" s="1"/>
  <c r="AB58" i="741"/>
  <c r="AC58" i="741" s="1"/>
  <c r="AF58" i="741" s="1"/>
  <c r="AB109" i="741"/>
  <c r="AC109" i="741" s="1"/>
  <c r="AF109" i="741" s="1"/>
  <c r="AB42" i="741"/>
  <c r="AC42" i="741" s="1"/>
  <c r="AF42" i="741" s="1"/>
  <c r="AB85" i="741"/>
  <c r="AC85" i="741" s="1"/>
  <c r="AF85" i="741" s="1"/>
  <c r="AB13" i="741"/>
  <c r="AC13" i="741" s="1"/>
  <c r="AF13" i="741" s="1"/>
  <c r="AB21" i="741"/>
  <c r="AC21" i="741" s="1"/>
  <c r="AF21" i="741" s="1"/>
  <c r="AB72" i="741"/>
  <c r="AC72" i="741" s="1"/>
  <c r="AF72" i="741" s="1"/>
  <c r="AB18" i="741"/>
  <c r="AC18" i="741" s="1"/>
  <c r="AF18" i="741" s="1"/>
  <c r="AB131" i="741"/>
  <c r="AC131" i="741" s="1"/>
  <c r="AF131" i="741" s="1"/>
  <c r="AB114" i="741"/>
  <c r="AC114" i="741" s="1"/>
  <c r="AF114" i="741" s="1"/>
  <c r="AB84" i="741"/>
  <c r="AC84" i="741" s="1"/>
  <c r="AF84" i="741" s="1"/>
  <c r="AB60" i="741"/>
  <c r="AC60" i="741" s="1"/>
  <c r="AF60" i="741" s="1"/>
  <c r="AB111" i="741"/>
  <c r="AC111" i="741" s="1"/>
  <c r="AF111" i="741" s="1"/>
  <c r="AB98" i="741"/>
  <c r="AC98" i="741" s="1"/>
  <c r="AF98" i="741" s="1"/>
  <c r="AB54" i="741"/>
  <c r="AC54" i="741" s="1"/>
  <c r="AF54" i="741" s="1"/>
  <c r="AB41" i="741"/>
  <c r="AC41" i="741" s="1"/>
  <c r="AF41" i="741" s="1"/>
  <c r="AB134" i="741"/>
  <c r="AC134" i="741" s="1"/>
  <c r="AF134" i="741" s="1"/>
  <c r="AB32" i="741"/>
  <c r="AC32" i="741" s="1"/>
  <c r="AF32" i="741" s="1"/>
  <c r="AB44" i="741"/>
  <c r="AC44" i="741" s="1"/>
  <c r="AF44" i="741" s="1"/>
  <c r="AB23" i="741"/>
  <c r="AC23" i="741" s="1"/>
  <c r="AF23" i="741" s="1"/>
  <c r="AB47" i="741"/>
  <c r="AC47" i="741" s="1"/>
  <c r="AF47" i="741" s="1"/>
  <c r="I2" i="740"/>
  <c r="AD6" i="739"/>
  <c r="AT139" i="739"/>
  <c r="AL139" i="739"/>
  <c r="U139" i="739"/>
  <c r="V139" i="739" s="1"/>
  <c r="N139" i="739"/>
  <c r="AT138" i="739"/>
  <c r="AL138" i="739"/>
  <c r="V138" i="739"/>
  <c r="U138" i="739"/>
  <c r="N138" i="739"/>
  <c r="AT137" i="739"/>
  <c r="AL137" i="739"/>
  <c r="U137" i="739"/>
  <c r="V137" i="739" s="1"/>
  <c r="N137" i="739"/>
  <c r="AT136" i="739"/>
  <c r="AL136" i="739"/>
  <c r="U136" i="739"/>
  <c r="V136" i="739" s="1"/>
  <c r="N136" i="739"/>
  <c r="AT135" i="739"/>
  <c r="AL135" i="739"/>
  <c r="V135" i="739"/>
  <c r="U135" i="739"/>
  <c r="N135" i="739"/>
  <c r="AT134" i="739"/>
  <c r="AL134" i="739"/>
  <c r="U134" i="739"/>
  <c r="V134" i="739" s="1"/>
  <c r="N134" i="739"/>
  <c r="AT133" i="739"/>
  <c r="AL133" i="739"/>
  <c r="U133" i="739"/>
  <c r="V133" i="739" s="1"/>
  <c r="N133" i="739"/>
  <c r="AT132" i="739"/>
  <c r="AL132" i="739"/>
  <c r="U132" i="739"/>
  <c r="V132" i="739" s="1"/>
  <c r="N132" i="739"/>
  <c r="AT131" i="739"/>
  <c r="AL131" i="739"/>
  <c r="U131" i="739"/>
  <c r="V131" i="739" s="1"/>
  <c r="N131" i="739"/>
  <c r="AT130" i="739"/>
  <c r="AL130" i="739"/>
  <c r="U130" i="739"/>
  <c r="V130" i="739" s="1"/>
  <c r="N130" i="739"/>
  <c r="AT129" i="739"/>
  <c r="AL129" i="739"/>
  <c r="U129" i="739"/>
  <c r="V129" i="739" s="1"/>
  <c r="N129" i="739"/>
  <c r="AT128" i="739"/>
  <c r="AL128" i="739"/>
  <c r="U128" i="739"/>
  <c r="V128" i="739" s="1"/>
  <c r="N128" i="739"/>
  <c r="AT127" i="739"/>
  <c r="AL127" i="739"/>
  <c r="U127" i="739"/>
  <c r="V127" i="739" s="1"/>
  <c r="N127" i="739"/>
  <c r="AT126" i="739"/>
  <c r="AL126" i="739"/>
  <c r="U126" i="739"/>
  <c r="V126" i="739" s="1"/>
  <c r="N126" i="739"/>
  <c r="AT125" i="739"/>
  <c r="AL125" i="739"/>
  <c r="V125" i="739"/>
  <c r="U125" i="739"/>
  <c r="N125" i="739"/>
  <c r="AT124" i="739"/>
  <c r="AL124" i="739"/>
  <c r="U124" i="739"/>
  <c r="V124" i="739" s="1"/>
  <c r="N124" i="739"/>
  <c r="AT123" i="739"/>
  <c r="AL123" i="739"/>
  <c r="U123" i="739"/>
  <c r="V123" i="739" s="1"/>
  <c r="N123" i="739"/>
  <c r="AT122" i="739"/>
  <c r="AL122" i="739"/>
  <c r="V122" i="739"/>
  <c r="U122" i="739"/>
  <c r="N122" i="739"/>
  <c r="AT121" i="739"/>
  <c r="AL121" i="739"/>
  <c r="V121" i="739"/>
  <c r="U121" i="739"/>
  <c r="N121" i="739"/>
  <c r="AT120" i="739"/>
  <c r="AL120" i="739"/>
  <c r="U120" i="739"/>
  <c r="V120" i="739" s="1"/>
  <c r="N120" i="739"/>
  <c r="AT119" i="739"/>
  <c r="AL119" i="739"/>
  <c r="U119" i="739"/>
  <c r="V119" i="739" s="1"/>
  <c r="N119" i="739"/>
  <c r="AT118" i="739"/>
  <c r="AL118" i="739"/>
  <c r="V118" i="739"/>
  <c r="U118" i="739"/>
  <c r="N118" i="739"/>
  <c r="AT117" i="739"/>
  <c r="AL117" i="739"/>
  <c r="U117" i="739"/>
  <c r="V117" i="739" s="1"/>
  <c r="N117" i="739"/>
  <c r="AT116" i="739"/>
  <c r="AL116" i="739"/>
  <c r="U116" i="739"/>
  <c r="V116" i="739" s="1"/>
  <c r="N116" i="739"/>
  <c r="AT115" i="739"/>
  <c r="AL115" i="739"/>
  <c r="U115" i="739"/>
  <c r="V115" i="739" s="1"/>
  <c r="N115" i="739"/>
  <c r="AT114" i="739"/>
  <c r="AL114" i="739"/>
  <c r="U114" i="739"/>
  <c r="V114" i="739" s="1"/>
  <c r="N114" i="739"/>
  <c r="AT113" i="739"/>
  <c r="AL113" i="739"/>
  <c r="U113" i="739"/>
  <c r="V113" i="739" s="1"/>
  <c r="N113" i="739"/>
  <c r="AT112" i="739"/>
  <c r="AL112" i="739"/>
  <c r="U112" i="739"/>
  <c r="V112" i="739" s="1"/>
  <c r="N112" i="739"/>
  <c r="AT111" i="739"/>
  <c r="AL111" i="739"/>
  <c r="U111" i="739"/>
  <c r="V111" i="739" s="1"/>
  <c r="N111" i="739"/>
  <c r="AT110" i="739"/>
  <c r="AL110" i="739"/>
  <c r="U110" i="739"/>
  <c r="V110" i="739" s="1"/>
  <c r="N110" i="739"/>
  <c r="AT109" i="739"/>
  <c r="AL109" i="739"/>
  <c r="U109" i="739"/>
  <c r="V109" i="739" s="1"/>
  <c r="N109" i="739"/>
  <c r="AT108" i="739"/>
  <c r="AL108" i="739"/>
  <c r="U108" i="739"/>
  <c r="V108" i="739" s="1"/>
  <c r="N108" i="739"/>
  <c r="AT107" i="739"/>
  <c r="AL107" i="739"/>
  <c r="U107" i="739"/>
  <c r="V107" i="739" s="1"/>
  <c r="N107" i="739"/>
  <c r="AT106" i="739"/>
  <c r="AL106" i="739"/>
  <c r="U106" i="739"/>
  <c r="V106" i="739" s="1"/>
  <c r="N106" i="739"/>
  <c r="AT105" i="739"/>
  <c r="AL105" i="739"/>
  <c r="V105" i="739"/>
  <c r="U105" i="739"/>
  <c r="N105" i="739"/>
  <c r="AT104" i="739"/>
  <c r="AL104" i="739"/>
  <c r="V104" i="739"/>
  <c r="U104" i="739"/>
  <c r="N104" i="739"/>
  <c r="AT103" i="739"/>
  <c r="AL103" i="739"/>
  <c r="U103" i="739"/>
  <c r="V103" i="739" s="1"/>
  <c r="N103" i="739"/>
  <c r="AT102" i="739"/>
  <c r="AL102" i="739"/>
  <c r="U102" i="739"/>
  <c r="V102" i="739" s="1"/>
  <c r="N102" i="739"/>
  <c r="AT101" i="739"/>
  <c r="AL101" i="739"/>
  <c r="V101" i="739"/>
  <c r="U101" i="739"/>
  <c r="N101" i="739"/>
  <c r="AT100" i="739"/>
  <c r="AL100" i="739"/>
  <c r="U100" i="739"/>
  <c r="V100" i="739" s="1"/>
  <c r="N100" i="739"/>
  <c r="AT99" i="739"/>
  <c r="AL99" i="739"/>
  <c r="U99" i="739"/>
  <c r="V99" i="739" s="1"/>
  <c r="N99" i="739"/>
  <c r="AT98" i="739"/>
  <c r="AL98" i="739"/>
  <c r="V98" i="739"/>
  <c r="U98" i="739"/>
  <c r="N98" i="739"/>
  <c r="AT97" i="739"/>
  <c r="AL97" i="739"/>
  <c r="U97" i="739"/>
  <c r="V97" i="739" s="1"/>
  <c r="N97" i="739"/>
  <c r="AT96" i="739"/>
  <c r="AL96" i="739"/>
  <c r="U96" i="739"/>
  <c r="V96" i="739" s="1"/>
  <c r="N96" i="739"/>
  <c r="AT95" i="739"/>
  <c r="AL95" i="739"/>
  <c r="U95" i="739"/>
  <c r="V95" i="739" s="1"/>
  <c r="N95" i="739"/>
  <c r="AT94" i="739"/>
  <c r="AL94" i="739"/>
  <c r="U94" i="739"/>
  <c r="V94" i="739" s="1"/>
  <c r="N94" i="739"/>
  <c r="AT93" i="739"/>
  <c r="AL93" i="739"/>
  <c r="U93" i="739"/>
  <c r="V93" i="739" s="1"/>
  <c r="N93" i="739"/>
  <c r="AT92" i="739"/>
  <c r="AL92" i="739"/>
  <c r="V92" i="739"/>
  <c r="U92" i="739"/>
  <c r="N92" i="739"/>
  <c r="AT91" i="739"/>
  <c r="AL91" i="739"/>
  <c r="U91" i="739"/>
  <c r="V91" i="739" s="1"/>
  <c r="N91" i="739"/>
  <c r="AT90" i="739"/>
  <c r="AL90" i="739"/>
  <c r="U90" i="739"/>
  <c r="V90" i="739" s="1"/>
  <c r="N90" i="739"/>
  <c r="AT89" i="739"/>
  <c r="AL89" i="739"/>
  <c r="U89" i="739"/>
  <c r="V89" i="739" s="1"/>
  <c r="N89" i="739"/>
  <c r="AT88" i="739"/>
  <c r="AL88" i="739"/>
  <c r="U88" i="739"/>
  <c r="V88" i="739" s="1"/>
  <c r="N88" i="739"/>
  <c r="AT87" i="739"/>
  <c r="AL87" i="739"/>
  <c r="U87" i="739"/>
  <c r="V87" i="739" s="1"/>
  <c r="N87" i="739"/>
  <c r="AT86" i="739"/>
  <c r="AL86" i="739"/>
  <c r="U86" i="739"/>
  <c r="V86" i="739" s="1"/>
  <c r="N86" i="739"/>
  <c r="AT85" i="739"/>
  <c r="AL85" i="739"/>
  <c r="V85" i="739"/>
  <c r="U85" i="739"/>
  <c r="N85" i="739"/>
  <c r="AT84" i="739"/>
  <c r="AL84" i="739"/>
  <c r="U84" i="739"/>
  <c r="V84" i="739" s="1"/>
  <c r="N84" i="739"/>
  <c r="AT83" i="739"/>
  <c r="AL83" i="739"/>
  <c r="U83" i="739"/>
  <c r="V83" i="739" s="1"/>
  <c r="N83" i="739"/>
  <c r="AT82" i="739"/>
  <c r="AL82" i="739"/>
  <c r="U82" i="739"/>
  <c r="V82" i="739" s="1"/>
  <c r="N82" i="739"/>
  <c r="AT81" i="739"/>
  <c r="AL81" i="739"/>
  <c r="V81" i="739"/>
  <c r="U81" i="739"/>
  <c r="N81" i="739"/>
  <c r="AT80" i="739"/>
  <c r="AL80" i="739"/>
  <c r="U80" i="739"/>
  <c r="V80" i="739" s="1"/>
  <c r="N80" i="739"/>
  <c r="AT79" i="739"/>
  <c r="AL79" i="739"/>
  <c r="U79" i="739"/>
  <c r="V79" i="739" s="1"/>
  <c r="N79" i="739"/>
  <c r="AT78" i="739"/>
  <c r="AL78" i="739"/>
  <c r="V78" i="739"/>
  <c r="U78" i="739"/>
  <c r="N78" i="739"/>
  <c r="AT77" i="739"/>
  <c r="AL77" i="739"/>
  <c r="U77" i="739"/>
  <c r="V77" i="739" s="1"/>
  <c r="N77" i="739"/>
  <c r="AT76" i="739"/>
  <c r="AL76" i="739"/>
  <c r="V76" i="739"/>
  <c r="U76" i="739"/>
  <c r="N76" i="739"/>
  <c r="AT75" i="739"/>
  <c r="AL75" i="739"/>
  <c r="U75" i="739"/>
  <c r="V75" i="739" s="1"/>
  <c r="N75" i="739"/>
  <c r="AT74" i="739"/>
  <c r="AL74" i="739"/>
  <c r="U74" i="739"/>
  <c r="V74" i="739" s="1"/>
  <c r="N74" i="739"/>
  <c r="AT73" i="739"/>
  <c r="AL73" i="739"/>
  <c r="V73" i="739"/>
  <c r="U73" i="739"/>
  <c r="N73" i="739"/>
  <c r="AT72" i="739"/>
  <c r="AL72" i="739"/>
  <c r="U72" i="739"/>
  <c r="V72" i="739" s="1"/>
  <c r="N72" i="739"/>
  <c r="AT71" i="739"/>
  <c r="AL71" i="739"/>
  <c r="U71" i="739"/>
  <c r="V71" i="739" s="1"/>
  <c r="N71" i="739"/>
  <c r="AT70" i="739"/>
  <c r="AL70" i="739"/>
  <c r="U70" i="739"/>
  <c r="V70" i="739" s="1"/>
  <c r="N70" i="739"/>
  <c r="AT69" i="739"/>
  <c r="AL69" i="739"/>
  <c r="U69" i="739"/>
  <c r="V69" i="739" s="1"/>
  <c r="N69" i="739"/>
  <c r="AT68" i="739"/>
  <c r="AL68" i="739"/>
  <c r="V68" i="739"/>
  <c r="U68" i="739"/>
  <c r="N68" i="739"/>
  <c r="AT67" i="739"/>
  <c r="AL67" i="739"/>
  <c r="U67" i="739"/>
  <c r="V67" i="739" s="1"/>
  <c r="N67" i="739"/>
  <c r="AT66" i="739"/>
  <c r="AL66" i="739"/>
  <c r="U66" i="739"/>
  <c r="V66" i="739" s="1"/>
  <c r="N66" i="739"/>
  <c r="AT65" i="739"/>
  <c r="AL65" i="739"/>
  <c r="V65" i="739"/>
  <c r="U65" i="739"/>
  <c r="N65" i="739"/>
  <c r="AT64" i="739"/>
  <c r="AL64" i="739"/>
  <c r="U64" i="739"/>
  <c r="V64" i="739" s="1"/>
  <c r="N64" i="739"/>
  <c r="AT63" i="739"/>
  <c r="AL63" i="739"/>
  <c r="U63" i="739"/>
  <c r="V63" i="739" s="1"/>
  <c r="N63" i="739"/>
  <c r="AT62" i="739"/>
  <c r="AL62" i="739"/>
  <c r="U62" i="739"/>
  <c r="V62" i="739" s="1"/>
  <c r="N62" i="739"/>
  <c r="AT61" i="739"/>
  <c r="AL61" i="739"/>
  <c r="V61" i="739"/>
  <c r="U61" i="739"/>
  <c r="N61" i="739"/>
  <c r="AT60" i="739"/>
  <c r="AL60" i="739"/>
  <c r="U60" i="739"/>
  <c r="V60" i="739" s="1"/>
  <c r="N60" i="739"/>
  <c r="AT59" i="739"/>
  <c r="AL59" i="739"/>
  <c r="U59" i="739"/>
  <c r="V59" i="739" s="1"/>
  <c r="N59" i="739"/>
  <c r="AT58" i="739"/>
  <c r="AL58" i="739"/>
  <c r="V58" i="739"/>
  <c r="U58" i="739"/>
  <c r="N58" i="739"/>
  <c r="AT57" i="739"/>
  <c r="AL57" i="739"/>
  <c r="U57" i="739"/>
  <c r="V57" i="739" s="1"/>
  <c r="N57" i="739"/>
  <c r="AT56" i="739"/>
  <c r="AL56" i="739"/>
  <c r="U56" i="739"/>
  <c r="V56" i="739" s="1"/>
  <c r="N56" i="739"/>
  <c r="AT55" i="739"/>
  <c r="AL55" i="739"/>
  <c r="U55" i="739"/>
  <c r="V55" i="739" s="1"/>
  <c r="N55" i="739"/>
  <c r="AT54" i="739"/>
  <c r="AL54" i="739"/>
  <c r="U54" i="739"/>
  <c r="V54" i="739" s="1"/>
  <c r="N54" i="739"/>
  <c r="AT53" i="739"/>
  <c r="AL53" i="739"/>
  <c r="V53" i="739"/>
  <c r="U53" i="739"/>
  <c r="N53" i="739"/>
  <c r="AT52" i="739"/>
  <c r="AL52" i="739"/>
  <c r="V52" i="739"/>
  <c r="U52" i="739"/>
  <c r="N52" i="739"/>
  <c r="AT51" i="739"/>
  <c r="AL51" i="739"/>
  <c r="V51" i="739"/>
  <c r="U51" i="739"/>
  <c r="N51" i="739"/>
  <c r="AT50" i="739"/>
  <c r="AL50" i="739"/>
  <c r="U50" i="739"/>
  <c r="V50" i="739" s="1"/>
  <c r="N50" i="739"/>
  <c r="AT49" i="739"/>
  <c r="AL49" i="739"/>
  <c r="U49" i="739"/>
  <c r="V49" i="739" s="1"/>
  <c r="N49" i="739"/>
  <c r="AT48" i="739"/>
  <c r="AL48" i="739"/>
  <c r="U48" i="739"/>
  <c r="V48" i="739" s="1"/>
  <c r="N48" i="739"/>
  <c r="AT47" i="739"/>
  <c r="AL47" i="739"/>
  <c r="U47" i="739"/>
  <c r="V47" i="739" s="1"/>
  <c r="N47" i="739"/>
  <c r="AT46" i="739"/>
  <c r="AL46" i="739"/>
  <c r="U46" i="739"/>
  <c r="V46" i="739" s="1"/>
  <c r="N46" i="739"/>
  <c r="AT45" i="739"/>
  <c r="AL45" i="739"/>
  <c r="V45" i="739"/>
  <c r="U45" i="739"/>
  <c r="N45" i="739"/>
  <c r="AT44" i="739"/>
  <c r="AL44" i="739"/>
  <c r="U44" i="739"/>
  <c r="V44" i="739" s="1"/>
  <c r="N44" i="739"/>
  <c r="AT43" i="739"/>
  <c r="AL43" i="739"/>
  <c r="V43" i="739"/>
  <c r="U43" i="739"/>
  <c r="N43" i="739"/>
  <c r="AT42" i="739"/>
  <c r="AL42" i="739"/>
  <c r="U42" i="739"/>
  <c r="V42" i="739" s="1"/>
  <c r="N42" i="739"/>
  <c r="AT41" i="739"/>
  <c r="AL41" i="739"/>
  <c r="V41" i="739"/>
  <c r="U41" i="739"/>
  <c r="N41" i="739"/>
  <c r="AT40" i="739"/>
  <c r="AL40" i="739"/>
  <c r="U40" i="739"/>
  <c r="V40" i="739" s="1"/>
  <c r="N40" i="739"/>
  <c r="AT39" i="739"/>
  <c r="AL39" i="739"/>
  <c r="V39" i="739"/>
  <c r="U39" i="739"/>
  <c r="N39" i="739"/>
  <c r="AT38" i="739"/>
  <c r="AL38" i="739"/>
  <c r="V38" i="739"/>
  <c r="U38" i="739"/>
  <c r="N38" i="739"/>
  <c r="AT37" i="739"/>
  <c r="AL37" i="739"/>
  <c r="V37" i="739"/>
  <c r="U37" i="739"/>
  <c r="N37" i="739"/>
  <c r="AT36" i="739"/>
  <c r="AL36" i="739"/>
  <c r="U36" i="739"/>
  <c r="V36" i="739" s="1"/>
  <c r="N36" i="739"/>
  <c r="AT35" i="739"/>
  <c r="AL35" i="739"/>
  <c r="V35" i="739"/>
  <c r="U35" i="739"/>
  <c r="N35" i="739"/>
  <c r="AT34" i="739"/>
  <c r="AL34" i="739"/>
  <c r="U34" i="739"/>
  <c r="V34" i="739" s="1"/>
  <c r="N34" i="739"/>
  <c r="AT33" i="739"/>
  <c r="AL33" i="739"/>
  <c r="U33" i="739"/>
  <c r="V33" i="739" s="1"/>
  <c r="N33" i="739"/>
  <c r="AT32" i="739"/>
  <c r="AL32" i="739"/>
  <c r="U32" i="739"/>
  <c r="V32" i="739" s="1"/>
  <c r="N32" i="739"/>
  <c r="AT31" i="739"/>
  <c r="AL31" i="739"/>
  <c r="U31" i="739"/>
  <c r="V31" i="739" s="1"/>
  <c r="N31" i="739"/>
  <c r="AT30" i="739"/>
  <c r="AL30" i="739"/>
  <c r="U30" i="739"/>
  <c r="V30" i="739" s="1"/>
  <c r="N30" i="739"/>
  <c r="AT29" i="739"/>
  <c r="AL29" i="739"/>
  <c r="U29" i="739"/>
  <c r="V29" i="739" s="1"/>
  <c r="N29" i="739"/>
  <c r="AT28" i="739"/>
  <c r="AL28" i="739"/>
  <c r="U28" i="739"/>
  <c r="V28" i="739" s="1"/>
  <c r="N28" i="739"/>
  <c r="AT27" i="739"/>
  <c r="AL27" i="739"/>
  <c r="U27" i="739"/>
  <c r="V27" i="739" s="1"/>
  <c r="N27" i="739"/>
  <c r="AT26" i="739"/>
  <c r="AL26" i="739"/>
  <c r="U26" i="739"/>
  <c r="V26" i="739" s="1"/>
  <c r="N26" i="739"/>
  <c r="AT25" i="739"/>
  <c r="AL25" i="739"/>
  <c r="V25" i="739"/>
  <c r="U25" i="739"/>
  <c r="N25" i="739"/>
  <c r="AT24" i="739"/>
  <c r="AL24" i="739"/>
  <c r="U24" i="739"/>
  <c r="V24" i="739" s="1"/>
  <c r="N24" i="739"/>
  <c r="AT23" i="739"/>
  <c r="AL23" i="739"/>
  <c r="U23" i="739"/>
  <c r="V23" i="739" s="1"/>
  <c r="N23" i="739"/>
  <c r="AT22" i="739"/>
  <c r="AL22" i="739"/>
  <c r="U22" i="739"/>
  <c r="V22" i="739" s="1"/>
  <c r="N22" i="739"/>
  <c r="AT21" i="739"/>
  <c r="AL21" i="739"/>
  <c r="V21" i="739"/>
  <c r="U21" i="739"/>
  <c r="N21" i="739"/>
  <c r="AT20" i="739"/>
  <c r="AL20" i="739"/>
  <c r="U20" i="739"/>
  <c r="V20" i="739" s="1"/>
  <c r="N20" i="739"/>
  <c r="AT19" i="739"/>
  <c r="AL19" i="739"/>
  <c r="U19" i="739"/>
  <c r="V19" i="739" s="1"/>
  <c r="N19" i="739"/>
  <c r="AT18" i="739"/>
  <c r="AL18" i="739"/>
  <c r="V18" i="739"/>
  <c r="U18" i="739"/>
  <c r="N18" i="739"/>
  <c r="AT17" i="739"/>
  <c r="AL17" i="739"/>
  <c r="U17" i="739"/>
  <c r="V17" i="739" s="1"/>
  <c r="N17" i="739"/>
  <c r="AT16" i="739"/>
  <c r="AL16" i="739"/>
  <c r="U16" i="739"/>
  <c r="V16" i="739" s="1"/>
  <c r="N16" i="739"/>
  <c r="AT15" i="739"/>
  <c r="AL15" i="739"/>
  <c r="U15" i="739"/>
  <c r="V15" i="739" s="1"/>
  <c r="N15" i="739"/>
  <c r="AT14" i="739"/>
  <c r="AL14" i="739"/>
  <c r="U14" i="739"/>
  <c r="V14" i="739" s="1"/>
  <c r="N14" i="739"/>
  <c r="AT13" i="739"/>
  <c r="AL13" i="739"/>
  <c r="U13" i="739"/>
  <c r="V13" i="739" s="1"/>
  <c r="N13" i="739"/>
  <c r="AT12" i="739"/>
  <c r="AL12" i="739"/>
  <c r="U12" i="739"/>
  <c r="V12" i="739" s="1"/>
  <c r="N12" i="739"/>
  <c r="AT11" i="739"/>
  <c r="AL11" i="739"/>
  <c r="U11" i="739"/>
  <c r="V11" i="739" s="1"/>
  <c r="N11" i="739"/>
  <c r="AT10" i="739"/>
  <c r="AL10" i="739"/>
  <c r="U10" i="739"/>
  <c r="V10" i="739" s="1"/>
  <c r="N10" i="739"/>
  <c r="AT9" i="739"/>
  <c r="AL9" i="739"/>
  <c r="V9" i="739"/>
  <c r="U9" i="739"/>
  <c r="N9" i="739"/>
  <c r="AT8" i="739"/>
  <c r="AL8" i="739"/>
  <c r="U8" i="739"/>
  <c r="V8" i="739" s="1"/>
  <c r="N8" i="739"/>
  <c r="AT7" i="739"/>
  <c r="AL7" i="739"/>
  <c r="U7" i="739"/>
  <c r="V7" i="739" s="1"/>
  <c r="N7" i="739"/>
  <c r="AT6" i="739"/>
  <c r="AL6" i="739"/>
  <c r="U6" i="739"/>
  <c r="V6" i="739" s="1"/>
  <c r="N6" i="739"/>
  <c r="AT5" i="739"/>
  <c r="AL5" i="739"/>
  <c r="U5" i="739"/>
  <c r="V5" i="739" s="1"/>
  <c r="N5" i="739"/>
  <c r="D2" i="739"/>
  <c r="I2" i="739" s="1"/>
  <c r="AH13" i="741" l="1"/>
  <c r="AI13" i="741"/>
  <c r="AM13" i="741" s="1"/>
  <c r="AH125" i="741"/>
  <c r="AI125" i="741"/>
  <c r="AM125" i="741" s="1"/>
  <c r="AI113" i="741"/>
  <c r="AM113" i="741" s="1"/>
  <c r="AH113" i="741"/>
  <c r="AI68" i="741"/>
  <c r="AM68" i="741" s="1"/>
  <c r="AH68" i="741"/>
  <c r="AI61" i="741"/>
  <c r="AM61" i="741" s="1"/>
  <c r="AH61" i="741"/>
  <c r="AI11" i="741"/>
  <c r="AM11" i="741" s="1"/>
  <c r="AH11" i="741"/>
  <c r="AI85" i="741"/>
  <c r="AM85" i="741" s="1"/>
  <c r="AH85" i="741"/>
  <c r="AI128" i="741"/>
  <c r="AM128" i="741" s="1"/>
  <c r="AH128" i="741"/>
  <c r="AI121" i="741"/>
  <c r="AM121" i="741" s="1"/>
  <c r="AH121" i="741"/>
  <c r="AI116" i="741"/>
  <c r="AM116" i="741" s="1"/>
  <c r="AH116" i="741"/>
  <c r="AI63" i="741"/>
  <c r="AM63" i="741" s="1"/>
  <c r="AH63" i="741"/>
  <c r="AI28" i="741"/>
  <c r="AM28" i="741" s="1"/>
  <c r="AH28" i="741"/>
  <c r="AI42" i="741"/>
  <c r="AM42" i="741" s="1"/>
  <c r="AH42" i="741"/>
  <c r="AI45" i="741"/>
  <c r="AM45" i="741" s="1"/>
  <c r="AH45" i="741"/>
  <c r="AH24" i="741"/>
  <c r="AI24" i="741"/>
  <c r="AM24" i="741" s="1"/>
  <c r="AI15" i="741"/>
  <c r="AM15" i="741" s="1"/>
  <c r="AH15" i="741"/>
  <c r="AI67" i="741"/>
  <c r="AM67" i="741" s="1"/>
  <c r="AH67" i="741"/>
  <c r="AH53" i="741"/>
  <c r="AI53" i="741"/>
  <c r="AM53" i="741" s="1"/>
  <c r="AI109" i="741"/>
  <c r="AM109" i="741" s="1"/>
  <c r="AH109" i="741"/>
  <c r="AI39" i="741"/>
  <c r="AM39" i="741" s="1"/>
  <c r="AH39" i="741"/>
  <c r="AH33" i="741"/>
  <c r="AI33" i="741"/>
  <c r="AM33" i="741" s="1"/>
  <c r="AI31" i="741"/>
  <c r="AM31" i="741" s="1"/>
  <c r="AH31" i="741"/>
  <c r="AI136" i="741"/>
  <c r="AM136" i="741" s="1"/>
  <c r="AH136" i="741"/>
  <c r="AI35" i="741"/>
  <c r="AM35" i="741" s="1"/>
  <c r="AH35" i="741"/>
  <c r="AI47" i="741"/>
  <c r="AM47" i="741" s="1"/>
  <c r="AH47" i="741"/>
  <c r="AI58" i="741"/>
  <c r="AM58" i="741" s="1"/>
  <c r="AH58" i="741"/>
  <c r="AH79" i="741"/>
  <c r="AI79" i="741"/>
  <c r="AM79" i="741" s="1"/>
  <c r="AI56" i="741"/>
  <c r="AM56" i="741" s="1"/>
  <c r="AH56" i="741"/>
  <c r="AI138" i="741"/>
  <c r="AM138" i="741" s="1"/>
  <c r="AH138" i="741"/>
  <c r="AI65" i="741"/>
  <c r="AM65" i="741" s="1"/>
  <c r="AH65" i="741"/>
  <c r="AI55" i="741"/>
  <c r="AM55" i="741" s="1"/>
  <c r="AH55" i="741"/>
  <c r="AI23" i="741"/>
  <c r="AM23" i="741" s="1"/>
  <c r="AH23" i="741"/>
  <c r="AH92" i="741"/>
  <c r="AI92" i="741"/>
  <c r="AM92" i="741" s="1"/>
  <c r="AI123" i="741"/>
  <c r="AM123" i="741" s="1"/>
  <c r="AH123" i="741"/>
  <c r="AH80" i="741"/>
  <c r="AI80" i="741"/>
  <c r="AM80" i="741" s="1"/>
  <c r="AI22" i="741"/>
  <c r="AM22" i="741" s="1"/>
  <c r="AH22" i="741"/>
  <c r="AI8" i="741"/>
  <c r="AM8" i="741" s="1"/>
  <c r="AH8" i="741"/>
  <c r="AH75" i="741"/>
  <c r="AI75" i="741"/>
  <c r="AM75" i="741" s="1"/>
  <c r="AH44" i="741"/>
  <c r="AI44" i="741"/>
  <c r="AM44" i="741" s="1"/>
  <c r="AI119" i="741"/>
  <c r="AM119" i="741" s="1"/>
  <c r="AH119" i="741"/>
  <c r="AI34" i="741"/>
  <c r="AM34" i="741" s="1"/>
  <c r="AH34" i="741"/>
  <c r="AI99" i="741"/>
  <c r="AM99" i="741" s="1"/>
  <c r="AH99" i="741"/>
  <c r="AI29" i="741"/>
  <c r="AM29" i="741" s="1"/>
  <c r="AH29" i="741"/>
  <c r="AI10" i="741"/>
  <c r="AM10" i="741" s="1"/>
  <c r="AH10" i="741"/>
  <c r="AI95" i="741"/>
  <c r="AM95" i="741" s="1"/>
  <c r="AH95" i="741"/>
  <c r="AI32" i="741"/>
  <c r="AM32" i="741" s="1"/>
  <c r="AH32" i="741"/>
  <c r="AI89" i="741"/>
  <c r="AM89" i="741" s="1"/>
  <c r="AH89" i="741"/>
  <c r="AI40" i="741"/>
  <c r="AM40" i="741" s="1"/>
  <c r="AH40" i="741"/>
  <c r="AH132" i="741"/>
  <c r="AI132" i="741"/>
  <c r="AM132" i="741" s="1"/>
  <c r="AI59" i="741"/>
  <c r="AM59" i="741" s="1"/>
  <c r="AH59" i="741"/>
  <c r="AH12" i="741"/>
  <c r="AI12" i="741"/>
  <c r="AM12" i="741" s="1"/>
  <c r="AI115" i="741"/>
  <c r="AM115" i="741" s="1"/>
  <c r="AH115" i="741"/>
  <c r="AI134" i="741"/>
  <c r="AM134" i="741" s="1"/>
  <c r="AH134" i="741"/>
  <c r="AI64" i="741"/>
  <c r="AM64" i="741" s="1"/>
  <c r="AH64" i="741"/>
  <c r="AI49" i="741"/>
  <c r="AM49" i="741" s="1"/>
  <c r="AH49" i="741"/>
  <c r="AI38" i="741"/>
  <c r="AM38" i="741" s="1"/>
  <c r="AH38" i="741"/>
  <c r="AI108" i="741"/>
  <c r="AM108" i="741" s="1"/>
  <c r="AH108" i="741"/>
  <c r="AH30" i="741"/>
  <c r="AI30" i="741"/>
  <c r="AM30" i="741" s="1"/>
  <c r="AI135" i="741"/>
  <c r="AM135" i="741" s="1"/>
  <c r="AH135" i="741"/>
  <c r="AH130" i="741"/>
  <c r="AI130" i="741"/>
  <c r="AM130" i="741" s="1"/>
  <c r="AI48" i="741"/>
  <c r="AM48" i="741" s="1"/>
  <c r="AH48" i="741"/>
  <c r="AH90" i="741"/>
  <c r="AI90" i="741"/>
  <c r="AM90" i="741" s="1"/>
  <c r="AI139" i="741"/>
  <c r="AM139" i="741" s="1"/>
  <c r="AH139" i="741"/>
  <c r="AH17" i="741"/>
  <c r="AI17" i="741"/>
  <c r="AM17" i="741" s="1"/>
  <c r="AI86" i="741"/>
  <c r="AM86" i="741" s="1"/>
  <c r="AH86" i="741"/>
  <c r="AI16" i="741"/>
  <c r="AM16" i="741" s="1"/>
  <c r="AH16" i="741"/>
  <c r="AH36" i="741"/>
  <c r="AI36" i="741"/>
  <c r="AM36" i="741" s="1"/>
  <c r="AI133" i="741"/>
  <c r="AM133" i="741" s="1"/>
  <c r="AH133" i="741"/>
  <c r="AI106" i="741"/>
  <c r="AM106" i="741" s="1"/>
  <c r="AH106" i="741"/>
  <c r="AI114" i="741"/>
  <c r="AM114" i="741" s="1"/>
  <c r="AH114" i="741"/>
  <c r="AI82" i="741"/>
  <c r="AM82" i="741" s="1"/>
  <c r="AH82" i="741"/>
  <c r="AI78" i="741"/>
  <c r="AM78" i="741" s="1"/>
  <c r="AH78" i="741"/>
  <c r="AH124" i="741"/>
  <c r="AI124" i="741"/>
  <c r="AM124" i="741" s="1"/>
  <c r="AI5" i="741"/>
  <c r="AM5" i="741" s="1"/>
  <c r="AH5" i="741"/>
  <c r="AI91" i="741"/>
  <c r="AM91" i="741" s="1"/>
  <c r="AH91" i="741"/>
  <c r="AI77" i="741"/>
  <c r="AM77" i="741" s="1"/>
  <c r="AH77" i="741"/>
  <c r="AH120" i="741"/>
  <c r="AI120" i="741"/>
  <c r="AM120" i="741" s="1"/>
  <c r="AI118" i="741"/>
  <c r="AM118" i="741" s="1"/>
  <c r="AH118" i="741"/>
  <c r="AI81" i="741"/>
  <c r="AM81" i="741" s="1"/>
  <c r="AH81" i="741"/>
  <c r="AH104" i="741"/>
  <c r="AI104" i="741"/>
  <c r="AM104" i="741" s="1"/>
  <c r="AI72" i="741"/>
  <c r="AM72" i="741" s="1"/>
  <c r="AH72" i="741"/>
  <c r="AI7" i="741"/>
  <c r="AM7" i="741" s="1"/>
  <c r="AH7" i="741"/>
  <c r="AI88" i="741"/>
  <c r="AM88" i="741" s="1"/>
  <c r="AH88" i="741"/>
  <c r="AH127" i="741"/>
  <c r="AI127" i="741"/>
  <c r="AM127" i="741" s="1"/>
  <c r="AI101" i="741"/>
  <c r="AM101" i="741" s="1"/>
  <c r="AH101" i="741"/>
  <c r="AI122" i="741"/>
  <c r="AM122" i="741" s="1"/>
  <c r="AH122" i="741"/>
  <c r="AI117" i="741"/>
  <c r="AM117" i="741" s="1"/>
  <c r="AH117" i="741"/>
  <c r="AI41" i="741"/>
  <c r="AM41" i="741" s="1"/>
  <c r="AH41" i="741"/>
  <c r="AI25" i="741"/>
  <c r="AM25" i="741" s="1"/>
  <c r="AH25" i="741"/>
  <c r="AI74" i="741"/>
  <c r="AM74" i="741" s="1"/>
  <c r="AH74" i="741"/>
  <c r="AI93" i="741"/>
  <c r="AM93" i="741" s="1"/>
  <c r="AH93" i="741"/>
  <c r="AH103" i="741"/>
  <c r="AI103" i="741"/>
  <c r="AM103" i="741" s="1"/>
  <c r="AI69" i="741"/>
  <c r="AM69" i="741" s="1"/>
  <c r="AH69" i="741"/>
  <c r="AI6" i="741"/>
  <c r="AM6" i="741" s="1"/>
  <c r="AH6" i="741"/>
  <c r="AI54" i="741"/>
  <c r="AM54" i="741" s="1"/>
  <c r="AH54" i="741"/>
  <c r="AI14" i="741"/>
  <c r="AM14" i="741" s="1"/>
  <c r="AH14" i="741"/>
  <c r="AH87" i="741"/>
  <c r="AI87" i="741"/>
  <c r="AM87" i="741" s="1"/>
  <c r="AH70" i="741"/>
  <c r="AI70" i="741"/>
  <c r="AM70" i="741" s="1"/>
  <c r="AH112" i="741"/>
  <c r="AI112" i="741"/>
  <c r="AM112" i="741" s="1"/>
  <c r="AI71" i="741"/>
  <c r="AM71" i="741" s="1"/>
  <c r="AH71" i="741"/>
  <c r="AH26" i="741"/>
  <c r="AI26" i="741"/>
  <c r="AM26" i="741" s="1"/>
  <c r="AI98" i="741"/>
  <c r="AM98" i="741" s="1"/>
  <c r="AH98" i="741"/>
  <c r="AI107" i="741"/>
  <c r="AM107" i="741" s="1"/>
  <c r="AH107" i="741"/>
  <c r="AH100" i="741"/>
  <c r="AI100" i="741"/>
  <c r="AM100" i="741" s="1"/>
  <c r="AI96" i="741"/>
  <c r="AM96" i="741" s="1"/>
  <c r="AH96" i="741"/>
  <c r="AI83" i="741"/>
  <c r="AM83" i="741" s="1"/>
  <c r="AH83" i="741"/>
  <c r="AH73" i="741"/>
  <c r="AI73" i="741"/>
  <c r="AM73" i="741" s="1"/>
  <c r="AH46" i="741"/>
  <c r="AI46" i="741"/>
  <c r="AM46" i="741" s="1"/>
  <c r="AI111" i="741"/>
  <c r="AM111" i="741" s="1"/>
  <c r="AH111" i="741"/>
  <c r="AI76" i="741"/>
  <c r="AM76" i="741" s="1"/>
  <c r="AH76" i="741"/>
  <c r="AI43" i="741"/>
  <c r="AM43" i="741" s="1"/>
  <c r="AH43" i="741"/>
  <c r="AI66" i="741"/>
  <c r="AM66" i="741" s="1"/>
  <c r="AH66" i="741"/>
  <c r="AI60" i="741"/>
  <c r="AM60" i="741" s="1"/>
  <c r="AH60" i="741"/>
  <c r="AI20" i="741"/>
  <c r="AM20" i="741" s="1"/>
  <c r="AH20" i="741"/>
  <c r="AI94" i="741"/>
  <c r="AM94" i="741" s="1"/>
  <c r="AH94" i="741"/>
  <c r="AI129" i="741"/>
  <c r="AM129" i="741" s="1"/>
  <c r="AH129" i="741"/>
  <c r="AH84" i="741"/>
  <c r="AI84" i="741"/>
  <c r="AM84" i="741" s="1"/>
  <c r="AI62" i="741"/>
  <c r="AM62" i="741" s="1"/>
  <c r="AH62" i="741"/>
  <c r="AI102" i="741"/>
  <c r="AM102" i="741" s="1"/>
  <c r="AH102" i="741"/>
  <c r="AH9" i="741"/>
  <c r="AI9" i="741"/>
  <c r="AM9" i="741" s="1"/>
  <c r="AH52" i="741"/>
  <c r="AI52" i="741"/>
  <c r="AM52" i="741" s="1"/>
  <c r="AI126" i="741"/>
  <c r="AM126" i="741" s="1"/>
  <c r="AH126" i="741"/>
  <c r="AI131" i="741"/>
  <c r="AM131" i="741" s="1"/>
  <c r="AH131" i="741"/>
  <c r="AI37" i="741"/>
  <c r="AM37" i="741" s="1"/>
  <c r="AH37" i="741"/>
  <c r="AI50" i="741"/>
  <c r="AM50" i="741" s="1"/>
  <c r="AH50" i="741"/>
  <c r="AH57" i="741"/>
  <c r="AI57" i="741"/>
  <c r="AM57" i="741" s="1"/>
  <c r="AI18" i="741"/>
  <c r="AM18" i="741" s="1"/>
  <c r="AH18" i="741"/>
  <c r="AI105" i="741"/>
  <c r="AM105" i="741" s="1"/>
  <c r="AH105" i="741"/>
  <c r="AH97" i="741"/>
  <c r="AI97" i="741"/>
  <c r="AM97" i="741" s="1"/>
  <c r="AI21" i="741"/>
  <c r="AM21" i="741" s="1"/>
  <c r="AH21" i="741"/>
  <c r="AI27" i="741"/>
  <c r="AM27" i="741" s="1"/>
  <c r="AH27" i="741"/>
  <c r="AI19" i="741"/>
  <c r="AM19" i="741" s="1"/>
  <c r="AH19" i="741"/>
  <c r="AH140" i="741"/>
  <c r="AI140" i="741"/>
  <c r="AM140" i="741" s="1"/>
  <c r="AH110" i="741"/>
  <c r="AI110" i="741"/>
  <c r="AM110" i="741" s="1"/>
  <c r="AI51" i="741"/>
  <c r="AM51" i="741" s="1"/>
  <c r="AH51" i="741"/>
  <c r="AI137" i="741"/>
  <c r="AM137" i="741" s="1"/>
  <c r="AH137" i="741"/>
  <c r="AB135" i="740"/>
  <c r="AC135" i="740" s="1"/>
  <c r="AF135" i="740" s="1"/>
  <c r="AB115" i="740"/>
  <c r="AC115" i="740" s="1"/>
  <c r="AF115" i="740" s="1"/>
  <c r="AB124" i="740"/>
  <c r="AC124" i="740" s="1"/>
  <c r="AF124" i="740" s="1"/>
  <c r="AB104" i="740"/>
  <c r="AC104" i="740" s="1"/>
  <c r="AF104" i="740" s="1"/>
  <c r="AB84" i="740"/>
  <c r="AC84" i="740" s="1"/>
  <c r="AF84" i="740" s="1"/>
  <c r="AB64" i="740"/>
  <c r="AC64" i="740" s="1"/>
  <c r="AF64" i="740" s="1"/>
  <c r="AB44" i="740"/>
  <c r="AC44" i="740" s="1"/>
  <c r="AF44" i="740" s="1"/>
  <c r="AB24" i="740"/>
  <c r="AC24" i="740" s="1"/>
  <c r="AF24" i="740" s="1"/>
  <c r="AB133" i="740"/>
  <c r="AC133" i="740" s="1"/>
  <c r="AF133" i="740" s="1"/>
  <c r="AB113" i="740"/>
  <c r="AC113" i="740" s="1"/>
  <c r="AF113" i="740" s="1"/>
  <c r="AB93" i="740"/>
  <c r="AC93" i="740" s="1"/>
  <c r="AF93" i="740" s="1"/>
  <c r="AB73" i="740"/>
  <c r="AC73" i="740" s="1"/>
  <c r="AF73" i="740" s="1"/>
  <c r="AB53" i="740"/>
  <c r="AC53" i="740" s="1"/>
  <c r="AF53" i="740" s="1"/>
  <c r="AB33" i="740"/>
  <c r="AC33" i="740" s="1"/>
  <c r="AF33" i="740" s="1"/>
  <c r="AB131" i="740"/>
  <c r="AC131" i="740" s="1"/>
  <c r="AF131" i="740" s="1"/>
  <c r="AB111" i="740"/>
  <c r="AC111" i="740" s="1"/>
  <c r="AF111" i="740" s="1"/>
  <c r="AB91" i="740"/>
  <c r="AC91" i="740" s="1"/>
  <c r="AF91" i="740" s="1"/>
  <c r="AB71" i="740"/>
  <c r="AC71" i="740" s="1"/>
  <c r="AF71" i="740" s="1"/>
  <c r="AB51" i="740"/>
  <c r="AC51" i="740" s="1"/>
  <c r="AF51" i="740" s="1"/>
  <c r="AB31" i="740"/>
  <c r="AC31" i="740" s="1"/>
  <c r="AF31" i="740" s="1"/>
  <c r="AB11" i="740"/>
  <c r="AC11" i="740" s="1"/>
  <c r="AF11" i="740" s="1"/>
  <c r="AB140" i="740"/>
  <c r="AC140" i="740" s="1"/>
  <c r="AF140" i="740" s="1"/>
  <c r="AB120" i="740"/>
  <c r="AC120" i="740" s="1"/>
  <c r="AF120" i="740" s="1"/>
  <c r="AB100" i="740"/>
  <c r="AC100" i="740" s="1"/>
  <c r="AF100" i="740" s="1"/>
  <c r="AB80" i="740"/>
  <c r="AC80" i="740" s="1"/>
  <c r="AF80" i="740" s="1"/>
  <c r="AB60" i="740"/>
  <c r="AC60" i="740" s="1"/>
  <c r="AF60" i="740" s="1"/>
  <c r="AB97" i="740"/>
  <c r="AC97" i="740" s="1"/>
  <c r="AF97" i="740" s="1"/>
  <c r="AB70" i="740"/>
  <c r="AC70" i="740" s="1"/>
  <c r="AF70" i="740" s="1"/>
  <c r="AB14" i="740"/>
  <c r="AC14" i="740" s="1"/>
  <c r="AF14" i="740" s="1"/>
  <c r="AB112" i="740"/>
  <c r="AC112" i="740" s="1"/>
  <c r="AF112" i="740" s="1"/>
  <c r="AB99" i="740"/>
  <c r="AC99" i="740" s="1"/>
  <c r="AF99" i="740" s="1"/>
  <c r="AB95" i="740"/>
  <c r="AC95" i="740" s="1"/>
  <c r="AF95" i="740" s="1"/>
  <c r="AB78" i="740"/>
  <c r="AC78" i="740" s="1"/>
  <c r="AF78" i="740" s="1"/>
  <c r="AB12" i="740"/>
  <c r="AC12" i="740" s="1"/>
  <c r="AF12" i="740" s="1"/>
  <c r="AB10" i="740"/>
  <c r="AC10" i="740" s="1"/>
  <c r="AF10" i="740" s="1"/>
  <c r="AB118" i="740"/>
  <c r="AC118" i="740" s="1"/>
  <c r="AF118" i="740" s="1"/>
  <c r="AB74" i="740"/>
  <c r="AC74" i="740" s="1"/>
  <c r="AF74" i="740" s="1"/>
  <c r="AB72" i="740"/>
  <c r="AC72" i="740" s="1"/>
  <c r="AF72" i="740" s="1"/>
  <c r="AB114" i="740"/>
  <c r="AC114" i="740" s="1"/>
  <c r="AF114" i="740" s="1"/>
  <c r="AB76" i="740"/>
  <c r="AC76" i="740" s="1"/>
  <c r="AF76" i="740" s="1"/>
  <c r="AB8" i="740"/>
  <c r="AC8" i="740" s="1"/>
  <c r="AF8" i="740" s="1"/>
  <c r="AB116" i="740"/>
  <c r="AC116" i="740" s="1"/>
  <c r="AF116" i="740" s="1"/>
  <c r="AB101" i="740"/>
  <c r="AC101" i="740" s="1"/>
  <c r="AF101" i="740" s="1"/>
  <c r="AB6" i="740"/>
  <c r="AC6" i="740" s="1"/>
  <c r="AF6" i="740" s="1"/>
  <c r="AB107" i="740"/>
  <c r="AC107" i="740" s="1"/>
  <c r="AF107" i="740" s="1"/>
  <c r="AB103" i="740"/>
  <c r="AC103" i="740" s="1"/>
  <c r="AF103" i="740" s="1"/>
  <c r="AB126" i="740"/>
  <c r="AC126" i="740" s="1"/>
  <c r="AF126" i="740" s="1"/>
  <c r="AB106" i="740"/>
  <c r="AC106" i="740" s="1"/>
  <c r="AF106" i="740" s="1"/>
  <c r="AB86" i="740"/>
  <c r="AC86" i="740" s="1"/>
  <c r="AF86" i="740" s="1"/>
  <c r="AB46" i="740"/>
  <c r="AC46" i="740" s="1"/>
  <c r="AF46" i="740" s="1"/>
  <c r="AB19" i="740"/>
  <c r="AC19" i="740" s="1"/>
  <c r="AF19" i="740" s="1"/>
  <c r="AB15" i="740"/>
  <c r="AC15" i="740" s="1"/>
  <c r="AF15" i="740" s="1"/>
  <c r="AB128" i="740"/>
  <c r="AC128" i="740" s="1"/>
  <c r="AF128" i="740" s="1"/>
  <c r="AB48" i="740"/>
  <c r="AC48" i="740" s="1"/>
  <c r="AF48" i="740" s="1"/>
  <c r="AB25" i="740"/>
  <c r="AC25" i="740" s="1"/>
  <c r="AF25" i="740" s="1"/>
  <c r="AB105" i="740"/>
  <c r="AC105" i="740" s="1"/>
  <c r="AF105" i="740" s="1"/>
  <c r="AB62" i="740"/>
  <c r="AC62" i="740" s="1"/>
  <c r="AF62" i="740" s="1"/>
  <c r="AB41" i="740"/>
  <c r="AC41" i="740" s="1"/>
  <c r="AF41" i="740" s="1"/>
  <c r="AB34" i="740"/>
  <c r="AC34" i="740" s="1"/>
  <c r="AF34" i="740" s="1"/>
  <c r="AB21" i="740"/>
  <c r="AC21" i="740" s="1"/>
  <c r="AF21" i="740" s="1"/>
  <c r="AB59" i="740"/>
  <c r="AC59" i="740" s="1"/>
  <c r="AF59" i="740" s="1"/>
  <c r="AB27" i="740"/>
  <c r="AC27" i="740" s="1"/>
  <c r="AF27" i="740" s="1"/>
  <c r="AB23" i="740"/>
  <c r="AC23" i="740" s="1"/>
  <c r="AF23" i="740" s="1"/>
  <c r="AB81" i="740"/>
  <c r="AC81" i="740" s="1"/>
  <c r="AF81" i="740" s="1"/>
  <c r="AB36" i="740"/>
  <c r="AC36" i="740" s="1"/>
  <c r="AF36" i="740" s="1"/>
  <c r="AB29" i="740"/>
  <c r="AC29" i="740" s="1"/>
  <c r="AF29" i="740" s="1"/>
  <c r="AB130" i="740"/>
  <c r="AC130" i="740" s="1"/>
  <c r="AF130" i="740" s="1"/>
  <c r="AB52" i="740"/>
  <c r="AC52" i="740" s="1"/>
  <c r="AF52" i="740" s="1"/>
  <c r="AB121" i="740"/>
  <c r="AC121" i="740" s="1"/>
  <c r="AF121" i="740" s="1"/>
  <c r="AB108" i="740"/>
  <c r="AC108" i="740" s="1"/>
  <c r="AF108" i="740" s="1"/>
  <c r="AB50" i="740"/>
  <c r="AC50" i="740" s="1"/>
  <c r="AF50" i="740" s="1"/>
  <c r="AB88" i="740"/>
  <c r="AC88" i="740" s="1"/>
  <c r="AF88" i="740" s="1"/>
  <c r="AB66" i="740"/>
  <c r="AC66" i="740" s="1"/>
  <c r="AF66" i="740" s="1"/>
  <c r="AB43" i="740"/>
  <c r="AC43" i="740" s="1"/>
  <c r="AF43" i="740" s="1"/>
  <c r="AB38" i="740"/>
  <c r="AC38" i="740" s="1"/>
  <c r="AF38" i="740" s="1"/>
  <c r="AB129" i="740"/>
  <c r="AC129" i="740" s="1"/>
  <c r="AF129" i="740" s="1"/>
  <c r="AB61" i="740"/>
  <c r="AC61" i="740" s="1"/>
  <c r="AF61" i="740" s="1"/>
  <c r="AB30" i="740"/>
  <c r="AC30" i="740" s="1"/>
  <c r="AF30" i="740" s="1"/>
  <c r="AB5" i="740"/>
  <c r="AC5" i="740" s="1"/>
  <c r="AF5" i="740" s="1"/>
  <c r="AB132" i="740"/>
  <c r="AC132" i="740" s="1"/>
  <c r="AF132" i="740" s="1"/>
  <c r="AB123" i="740"/>
  <c r="AC123" i="740" s="1"/>
  <c r="AF123" i="740" s="1"/>
  <c r="AB90" i="740"/>
  <c r="AC90" i="740" s="1"/>
  <c r="AF90" i="740" s="1"/>
  <c r="AB87" i="740"/>
  <c r="AC87" i="740" s="1"/>
  <c r="AF87" i="740" s="1"/>
  <c r="AB55" i="740"/>
  <c r="AC55" i="740" s="1"/>
  <c r="AF55" i="740" s="1"/>
  <c r="AB117" i="740"/>
  <c r="AC117" i="740" s="1"/>
  <c r="AF117" i="740" s="1"/>
  <c r="AB69" i="740"/>
  <c r="AC69" i="740" s="1"/>
  <c r="AF69" i="740" s="1"/>
  <c r="AB13" i="740"/>
  <c r="AC13" i="740" s="1"/>
  <c r="AF13" i="740" s="1"/>
  <c r="AB137" i="740"/>
  <c r="AC137" i="740" s="1"/>
  <c r="AF137" i="740" s="1"/>
  <c r="AB98" i="740"/>
  <c r="AC98" i="740" s="1"/>
  <c r="AF98" i="740" s="1"/>
  <c r="AB75" i="740"/>
  <c r="AC75" i="740" s="1"/>
  <c r="AF75" i="740" s="1"/>
  <c r="AB63" i="740"/>
  <c r="AC63" i="740" s="1"/>
  <c r="AF63" i="740" s="1"/>
  <c r="AB32" i="740"/>
  <c r="AC32" i="740" s="1"/>
  <c r="AF32" i="740" s="1"/>
  <c r="AB22" i="740"/>
  <c r="AC22" i="740" s="1"/>
  <c r="AF22" i="740" s="1"/>
  <c r="AB57" i="740"/>
  <c r="AC57" i="740" s="1"/>
  <c r="AF57" i="740" s="1"/>
  <c r="AB37" i="740"/>
  <c r="AC37" i="740" s="1"/>
  <c r="AF37" i="740" s="1"/>
  <c r="AB7" i="740"/>
  <c r="AC7" i="740" s="1"/>
  <c r="AF7" i="740" s="1"/>
  <c r="AB134" i="740"/>
  <c r="AC134" i="740" s="1"/>
  <c r="AF134" i="740" s="1"/>
  <c r="AB110" i="740"/>
  <c r="AC110" i="740" s="1"/>
  <c r="AF110" i="740" s="1"/>
  <c r="AB54" i="740"/>
  <c r="AC54" i="740" s="1"/>
  <c r="AF54" i="740" s="1"/>
  <c r="AB40" i="740"/>
  <c r="AC40" i="740" s="1"/>
  <c r="AF40" i="740" s="1"/>
  <c r="AB17" i="740"/>
  <c r="AC17" i="740" s="1"/>
  <c r="AF17" i="740" s="1"/>
  <c r="AB139" i="740"/>
  <c r="AC139" i="740" s="1"/>
  <c r="AF139" i="740" s="1"/>
  <c r="AB119" i="740"/>
  <c r="AC119" i="740" s="1"/>
  <c r="AF119" i="740" s="1"/>
  <c r="AB122" i="740"/>
  <c r="AC122" i="740" s="1"/>
  <c r="AF122" i="740" s="1"/>
  <c r="AB96" i="740"/>
  <c r="AC96" i="740" s="1"/>
  <c r="AF96" i="740" s="1"/>
  <c r="AB58" i="740"/>
  <c r="AC58" i="740" s="1"/>
  <c r="AF58" i="740" s="1"/>
  <c r="AB28" i="740"/>
  <c r="AC28" i="740" s="1"/>
  <c r="AF28" i="740" s="1"/>
  <c r="AB79" i="740"/>
  <c r="AC79" i="740" s="1"/>
  <c r="AF79" i="740" s="1"/>
  <c r="AB68" i="740"/>
  <c r="AC68" i="740" s="1"/>
  <c r="AF68" i="740" s="1"/>
  <c r="AB16" i="740"/>
  <c r="AC16" i="740" s="1"/>
  <c r="AF16" i="740" s="1"/>
  <c r="AB125" i="740"/>
  <c r="AC125" i="740" s="1"/>
  <c r="AF125" i="740" s="1"/>
  <c r="AB82" i="740"/>
  <c r="AC82" i="740" s="1"/>
  <c r="AF82" i="740" s="1"/>
  <c r="AB65" i="740"/>
  <c r="AC65" i="740" s="1"/>
  <c r="AF65" i="740" s="1"/>
  <c r="AB136" i="740"/>
  <c r="AC136" i="740" s="1"/>
  <c r="AF136" i="740" s="1"/>
  <c r="AB89" i="740"/>
  <c r="AC89" i="740" s="1"/>
  <c r="AF89" i="740" s="1"/>
  <c r="AB47" i="740"/>
  <c r="AC47" i="740" s="1"/>
  <c r="AF47" i="740" s="1"/>
  <c r="AB9" i="740"/>
  <c r="AC9" i="740" s="1"/>
  <c r="AF9" i="740" s="1"/>
  <c r="AB92" i="740"/>
  <c r="AC92" i="740" s="1"/>
  <c r="AF92" i="740" s="1"/>
  <c r="AB102" i="740"/>
  <c r="AC102" i="740" s="1"/>
  <c r="AF102" i="740" s="1"/>
  <c r="AB85" i="740"/>
  <c r="AC85" i="740" s="1"/>
  <c r="AF85" i="740" s="1"/>
  <c r="AB18" i="740"/>
  <c r="AC18" i="740" s="1"/>
  <c r="AF18" i="740" s="1"/>
  <c r="AB138" i="740"/>
  <c r="AC138" i="740" s="1"/>
  <c r="AF138" i="740" s="1"/>
  <c r="AB127" i="740"/>
  <c r="AC127" i="740" s="1"/>
  <c r="AF127" i="740" s="1"/>
  <c r="AB109" i="740"/>
  <c r="AC109" i="740" s="1"/>
  <c r="AF109" i="740" s="1"/>
  <c r="AB67" i="740"/>
  <c r="AC67" i="740" s="1"/>
  <c r="AF67" i="740" s="1"/>
  <c r="AB49" i="740"/>
  <c r="AC49" i="740" s="1"/>
  <c r="AF49" i="740" s="1"/>
  <c r="AB77" i="740"/>
  <c r="AC77" i="740" s="1"/>
  <c r="AF77" i="740" s="1"/>
  <c r="AB56" i="740"/>
  <c r="AC56" i="740" s="1"/>
  <c r="AF56" i="740" s="1"/>
  <c r="AB39" i="740"/>
  <c r="AC39" i="740" s="1"/>
  <c r="AF39" i="740" s="1"/>
  <c r="AB20" i="740"/>
  <c r="AC20" i="740" s="1"/>
  <c r="AF20" i="740" s="1"/>
  <c r="AB94" i="740"/>
  <c r="AC94" i="740" s="1"/>
  <c r="AF94" i="740" s="1"/>
  <c r="AB35" i="740"/>
  <c r="AC35" i="740" s="1"/>
  <c r="AF35" i="740" s="1"/>
  <c r="AB26" i="740"/>
  <c r="AC26" i="740" s="1"/>
  <c r="AF26" i="740" s="1"/>
  <c r="AB83" i="740"/>
  <c r="AC83" i="740" s="1"/>
  <c r="AF83" i="740" s="1"/>
  <c r="AB45" i="740"/>
  <c r="AC45" i="740" s="1"/>
  <c r="AF45" i="740" s="1"/>
  <c r="AB42" i="740"/>
  <c r="AC42" i="740" s="1"/>
  <c r="AF42" i="740" s="1"/>
  <c r="AB98" i="739"/>
  <c r="AC98" i="739" s="1"/>
  <c r="AF98" i="739" s="1"/>
  <c r="AB135" i="739"/>
  <c r="AC135" i="739" s="1"/>
  <c r="AB131" i="739"/>
  <c r="AC131" i="739" s="1"/>
  <c r="AF131" i="739" s="1"/>
  <c r="AB69" i="739"/>
  <c r="AC69" i="739" s="1"/>
  <c r="AB106" i="739"/>
  <c r="AC106" i="739" s="1"/>
  <c r="AB81" i="739"/>
  <c r="AC81" i="739" s="1"/>
  <c r="AB77" i="739"/>
  <c r="AC77" i="739" s="1"/>
  <c r="AB73" i="739"/>
  <c r="AC73" i="739" s="1"/>
  <c r="AB49" i="739"/>
  <c r="AC49" i="739" s="1"/>
  <c r="AB8" i="739"/>
  <c r="AC8" i="739" s="1"/>
  <c r="AF8" i="739" s="1"/>
  <c r="AH8" i="739" s="1"/>
  <c r="AB122" i="739"/>
  <c r="AC122" i="739" s="1"/>
  <c r="AF122" i="739" s="1"/>
  <c r="AB118" i="739"/>
  <c r="AC118" i="739" s="1"/>
  <c r="AF118" i="739" s="1"/>
  <c r="AB110" i="739"/>
  <c r="AC110" i="739" s="1"/>
  <c r="AF110" i="739" s="1"/>
  <c r="AB20" i="739"/>
  <c r="AC20" i="739" s="1"/>
  <c r="AB28" i="739"/>
  <c r="AC28" i="739" s="1"/>
  <c r="AF28" i="739" s="1"/>
  <c r="AB93" i="739"/>
  <c r="AC93" i="739" s="1"/>
  <c r="AF93" i="739" s="1"/>
  <c r="AI93" i="739" s="1"/>
  <c r="AM93" i="739" s="1"/>
  <c r="AB52" i="739"/>
  <c r="AC52" i="739" s="1"/>
  <c r="AF52" i="739" s="1"/>
  <c r="AB44" i="739"/>
  <c r="AC44" i="739" s="1"/>
  <c r="AF44" i="739" s="1"/>
  <c r="AB11" i="739"/>
  <c r="AC11" i="739" s="1"/>
  <c r="AF11" i="739" s="1"/>
  <c r="AB134" i="739"/>
  <c r="AC134" i="739" s="1"/>
  <c r="AF134" i="739" s="1"/>
  <c r="AB109" i="739"/>
  <c r="AC109" i="739" s="1"/>
  <c r="AB84" i="739"/>
  <c r="AC84" i="739" s="1"/>
  <c r="AB113" i="739"/>
  <c r="AC113" i="739" s="1"/>
  <c r="AB14" i="739"/>
  <c r="AC14" i="739" s="1"/>
  <c r="AB47" i="739"/>
  <c r="AC47" i="739" s="1"/>
  <c r="AB104" i="739"/>
  <c r="AC104" i="739" s="1"/>
  <c r="AB71" i="739"/>
  <c r="AC71" i="739" s="1"/>
  <c r="AB100" i="739"/>
  <c r="AC100" i="739" s="1"/>
  <c r="AB22" i="739"/>
  <c r="AC22" i="739" s="1"/>
  <c r="AB6" i="739"/>
  <c r="AC6" i="739" s="1"/>
  <c r="AF6" i="739" s="1"/>
  <c r="AB62" i="739"/>
  <c r="AC62" i="739" s="1"/>
  <c r="AF62" i="739" s="1"/>
  <c r="AB30" i="739"/>
  <c r="AC30" i="739" s="1"/>
  <c r="AF30" i="739" s="1"/>
  <c r="AH30" i="739" s="1"/>
  <c r="AB91" i="739"/>
  <c r="AC91" i="739" s="1"/>
  <c r="AF91" i="739" s="1"/>
  <c r="AB46" i="739"/>
  <c r="AC46" i="739" s="1"/>
  <c r="AF46" i="739" s="1"/>
  <c r="AH46" i="739" s="1"/>
  <c r="AB9" i="739"/>
  <c r="AC9" i="739" s="1"/>
  <c r="AF9" i="739" s="1"/>
  <c r="AB74" i="739"/>
  <c r="AC74" i="739" s="1"/>
  <c r="AF74" i="739" s="1"/>
  <c r="AB111" i="739"/>
  <c r="AC111" i="739" s="1"/>
  <c r="AF111" i="739" s="1"/>
  <c r="AB29" i="739"/>
  <c r="AC29" i="739" s="1"/>
  <c r="AF29" i="739" s="1"/>
  <c r="AB65" i="739"/>
  <c r="AC65" i="739" s="1"/>
  <c r="AF65" i="739" s="1"/>
  <c r="AB102" i="739"/>
  <c r="AC102" i="739" s="1"/>
  <c r="AF102" i="739" s="1"/>
  <c r="AB32" i="739"/>
  <c r="AC32" i="739" s="1"/>
  <c r="AB138" i="739"/>
  <c r="AC138" i="739" s="1"/>
  <c r="AF138" i="739" s="1"/>
  <c r="AB101" i="739"/>
  <c r="AC101" i="739" s="1"/>
  <c r="AF101" i="739" s="1"/>
  <c r="AB7" i="739"/>
  <c r="AC7" i="739" s="1"/>
  <c r="AF7" i="739" s="1"/>
  <c r="AH7" i="739" s="1"/>
  <c r="AB117" i="739"/>
  <c r="AC117" i="739" s="1"/>
  <c r="AB51" i="739"/>
  <c r="AC51" i="739" s="1"/>
  <c r="AB10" i="739"/>
  <c r="AC10" i="739" s="1"/>
  <c r="AF10" i="739" s="1"/>
  <c r="AH10" i="739" s="1"/>
  <c r="AB75" i="739"/>
  <c r="AC75" i="739" s="1"/>
  <c r="AB87" i="739"/>
  <c r="AC87" i="739" s="1"/>
  <c r="AF87" i="739" s="1"/>
  <c r="AB26" i="739"/>
  <c r="AC26" i="739" s="1"/>
  <c r="AF26" i="739" s="1"/>
  <c r="AB120" i="739"/>
  <c r="AC120" i="739" s="1"/>
  <c r="AF120" i="739" s="1"/>
  <c r="AB58" i="739"/>
  <c r="AC58" i="739" s="1"/>
  <c r="AF58" i="739" s="1"/>
  <c r="AB42" i="739"/>
  <c r="AC42" i="739" s="1"/>
  <c r="AF42" i="739" s="1"/>
  <c r="AB34" i="739"/>
  <c r="AC34" i="739" s="1"/>
  <c r="AF34" i="739" s="1"/>
  <c r="AB107" i="739"/>
  <c r="AC107" i="739" s="1"/>
  <c r="AF107" i="739" s="1"/>
  <c r="AH107" i="739" s="1"/>
  <c r="AB86" i="739"/>
  <c r="AC86" i="739" s="1"/>
  <c r="AF86" i="739" s="1"/>
  <c r="AB25" i="739"/>
  <c r="AC25" i="739" s="1"/>
  <c r="AF25" i="739" s="1"/>
  <c r="AH25" i="739" s="1"/>
  <c r="AB115" i="739"/>
  <c r="AC115" i="739" s="1"/>
  <c r="AF115" i="739" s="1"/>
  <c r="AB61" i="739"/>
  <c r="AC61" i="739" s="1"/>
  <c r="AF61" i="739" s="1"/>
  <c r="AB12" i="739"/>
  <c r="AC12" i="739" s="1"/>
  <c r="AF12" i="739" s="1"/>
  <c r="AB126" i="739"/>
  <c r="AC126" i="739" s="1"/>
  <c r="AB114" i="739"/>
  <c r="AC114" i="739" s="1"/>
  <c r="AB24" i="739"/>
  <c r="AC24" i="739" s="1"/>
  <c r="AB40" i="739"/>
  <c r="AC40" i="739" s="1"/>
  <c r="AB97" i="739"/>
  <c r="AC97" i="739" s="1"/>
  <c r="AB80" i="739"/>
  <c r="AC80" i="739" s="1"/>
  <c r="AB55" i="739"/>
  <c r="AC55" i="739" s="1"/>
  <c r="AB129" i="739"/>
  <c r="AC129" i="739" s="1"/>
  <c r="AB67" i="739"/>
  <c r="AC67" i="739" s="1"/>
  <c r="AB133" i="739"/>
  <c r="AC133" i="739" s="1"/>
  <c r="AB18" i="739"/>
  <c r="AC18" i="739" s="1"/>
  <c r="AF18" i="739" s="1"/>
  <c r="AB124" i="739"/>
  <c r="AC124" i="739" s="1"/>
  <c r="AF124" i="739" s="1"/>
  <c r="AB54" i="739"/>
  <c r="AC54" i="739" s="1"/>
  <c r="AB13" i="739"/>
  <c r="AC13" i="739" s="1"/>
  <c r="AF13" i="739" s="1"/>
  <c r="AB95" i="739"/>
  <c r="AC95" i="739" s="1"/>
  <c r="AF95" i="739" s="1"/>
  <c r="AB38" i="739"/>
  <c r="AC38" i="739" s="1"/>
  <c r="AF38" i="739" s="1"/>
  <c r="AB82" i="739"/>
  <c r="AC82" i="739" s="1"/>
  <c r="AF82" i="739" s="1"/>
  <c r="AB50" i="739"/>
  <c r="AC50" i="739" s="1"/>
  <c r="AF50" i="739" s="1"/>
  <c r="AB5" i="739"/>
  <c r="AC5" i="739" s="1"/>
  <c r="AF5" i="739" s="1"/>
  <c r="AB127" i="739"/>
  <c r="AC127" i="739" s="1"/>
  <c r="AB53" i="739"/>
  <c r="AC53" i="739" s="1"/>
  <c r="AB90" i="739"/>
  <c r="AC90" i="739" s="1"/>
  <c r="AB57" i="739"/>
  <c r="AC57" i="739" s="1"/>
  <c r="AF100" i="739"/>
  <c r="AF75" i="739"/>
  <c r="AF104" i="739"/>
  <c r="AF47" i="739"/>
  <c r="AH47" i="739" s="1"/>
  <c r="AF67" i="739"/>
  <c r="AH67" i="739" s="1"/>
  <c r="AF129" i="739"/>
  <c r="AF55" i="739"/>
  <c r="AI55" i="739" s="1"/>
  <c r="AM55" i="739" s="1"/>
  <c r="AF84" i="739"/>
  <c r="AI84" i="739" s="1"/>
  <c r="AM84" i="739" s="1"/>
  <c r="AF109" i="739"/>
  <c r="AF97" i="739"/>
  <c r="AI97" i="739" s="1"/>
  <c r="AM97" i="739" s="1"/>
  <c r="AF53" i="739"/>
  <c r="AI53" i="739" s="1"/>
  <c r="AM53" i="739" s="1"/>
  <c r="AF22" i="739"/>
  <c r="AI22" i="739" s="1"/>
  <c r="AM22" i="739" s="1"/>
  <c r="AF133" i="739"/>
  <c r="AF113" i="739"/>
  <c r="AF40" i="739"/>
  <c r="AH40" i="739" s="1"/>
  <c r="AF32" i="739"/>
  <c r="AI32" i="739" s="1"/>
  <c r="AM32" i="739" s="1"/>
  <c r="AF114" i="739"/>
  <c r="AI114" i="739" s="1"/>
  <c r="AM114" i="739" s="1"/>
  <c r="AF20" i="739"/>
  <c r="AI20" i="739" s="1"/>
  <c r="AM20" i="739" s="1"/>
  <c r="AF135" i="739"/>
  <c r="AF127" i="739"/>
  <c r="AF71" i="739"/>
  <c r="AF117" i="739"/>
  <c r="AF24" i="739"/>
  <c r="AF126" i="739"/>
  <c r="AF49" i="739"/>
  <c r="AI49" i="739" s="1"/>
  <c r="AM49" i="739" s="1"/>
  <c r="AF73" i="739"/>
  <c r="AI73" i="739" s="1"/>
  <c r="AM73" i="739" s="1"/>
  <c r="AF77" i="739"/>
  <c r="AH77" i="739" s="1"/>
  <c r="AF81" i="739"/>
  <c r="AH81" i="739" s="1"/>
  <c r="AF106" i="739"/>
  <c r="AF69" i="739"/>
  <c r="AF57" i="739"/>
  <c r="AH71" i="739"/>
  <c r="AI71" i="739"/>
  <c r="AM71" i="739" s="1"/>
  <c r="AH113" i="739"/>
  <c r="AI113" i="739"/>
  <c r="AM113" i="739" s="1"/>
  <c r="AF23" i="739"/>
  <c r="AF19" i="739"/>
  <c r="AH97" i="739"/>
  <c r="AI58" i="739"/>
  <c r="AM58" i="739" s="1"/>
  <c r="AH58" i="739"/>
  <c r="AF79" i="739"/>
  <c r="AF92" i="739"/>
  <c r="AF15" i="739"/>
  <c r="AF56" i="739"/>
  <c r="AH126" i="739"/>
  <c r="AI126" i="739"/>
  <c r="AM126" i="739" s="1"/>
  <c r="AI77" i="739"/>
  <c r="AM77" i="739" s="1"/>
  <c r="AI75" i="739"/>
  <c r="AM75" i="739" s="1"/>
  <c r="AH75" i="739"/>
  <c r="AH133" i="739"/>
  <c r="AI133" i="739"/>
  <c r="AM133" i="739" s="1"/>
  <c r="AH117" i="739"/>
  <c r="AI117" i="739"/>
  <c r="AM117" i="739" s="1"/>
  <c r="AF33" i="739"/>
  <c r="AI67" i="739"/>
  <c r="AM67" i="739" s="1"/>
  <c r="AF72" i="739"/>
  <c r="AF51" i="739"/>
  <c r="AF90" i="739"/>
  <c r="AI129" i="739"/>
  <c r="AM129" i="739" s="1"/>
  <c r="AH129" i="739"/>
  <c r="AI104" i="739"/>
  <c r="AM104" i="739" s="1"/>
  <c r="AH104" i="739"/>
  <c r="AF80" i="739"/>
  <c r="AH57" i="739"/>
  <c r="AI57" i="739"/>
  <c r="AI24" i="739"/>
  <c r="AM24" i="739" s="1"/>
  <c r="AH24" i="739"/>
  <c r="AF136" i="739"/>
  <c r="AF96" i="739"/>
  <c r="AH32" i="739"/>
  <c r="AH55" i="739"/>
  <c r="AI87" i="739"/>
  <c r="AM87" i="739" s="1"/>
  <c r="AH87" i="739"/>
  <c r="AF132" i="739"/>
  <c r="AH98" i="739"/>
  <c r="AI98" i="739"/>
  <c r="AM98" i="739" s="1"/>
  <c r="AH22" i="739"/>
  <c r="AI100" i="739"/>
  <c r="AM100" i="739" s="1"/>
  <c r="AH100" i="739"/>
  <c r="AF54" i="739"/>
  <c r="AB78" i="739"/>
  <c r="AC78" i="739" s="1"/>
  <c r="AF78" i="739" s="1"/>
  <c r="AB89" i="739"/>
  <c r="AC89" i="739" s="1"/>
  <c r="AF89" i="739" s="1"/>
  <c r="AM57" i="739"/>
  <c r="F2" i="739"/>
  <c r="K1" i="739" s="1"/>
  <c r="AF14" i="739"/>
  <c r="AB136" i="739"/>
  <c r="AC136" i="739" s="1"/>
  <c r="AB116" i="739"/>
  <c r="AC116" i="739" s="1"/>
  <c r="AF116" i="739" s="1"/>
  <c r="AB96" i="739"/>
  <c r="AC96" i="739" s="1"/>
  <c r="AB76" i="739"/>
  <c r="AC76" i="739" s="1"/>
  <c r="AF76" i="739" s="1"/>
  <c r="AB56" i="739"/>
  <c r="AC56" i="739" s="1"/>
  <c r="AB36" i="739"/>
  <c r="AC36" i="739" s="1"/>
  <c r="AF36" i="739" s="1"/>
  <c r="AB16" i="739"/>
  <c r="AC16" i="739" s="1"/>
  <c r="AF16" i="739" s="1"/>
  <c r="AB125" i="739"/>
  <c r="AC125" i="739" s="1"/>
  <c r="AF125" i="739" s="1"/>
  <c r="AB85" i="739"/>
  <c r="AC85" i="739" s="1"/>
  <c r="AF85" i="739" s="1"/>
  <c r="AB105" i="739"/>
  <c r="AC105" i="739" s="1"/>
  <c r="AF105" i="739" s="1"/>
  <c r="AB123" i="739"/>
  <c r="AC123" i="739" s="1"/>
  <c r="AF123" i="739" s="1"/>
  <c r="AB103" i="739"/>
  <c r="AC103" i="739" s="1"/>
  <c r="AF103" i="739" s="1"/>
  <c r="AB83" i="739"/>
  <c r="AC83" i="739" s="1"/>
  <c r="AF83" i="739" s="1"/>
  <c r="AB63" i="739"/>
  <c r="AC63" i="739" s="1"/>
  <c r="AF63" i="739" s="1"/>
  <c r="AB43" i="739"/>
  <c r="AC43" i="739" s="1"/>
  <c r="AF43" i="739" s="1"/>
  <c r="AB23" i="739"/>
  <c r="AC23" i="739" s="1"/>
  <c r="AB132" i="739"/>
  <c r="AC132" i="739" s="1"/>
  <c r="AB112" i="739"/>
  <c r="AC112" i="739" s="1"/>
  <c r="AF112" i="739" s="1"/>
  <c r="AB92" i="739"/>
  <c r="AC92" i="739" s="1"/>
  <c r="AB139" i="739"/>
  <c r="AC139" i="739" s="1"/>
  <c r="AF139" i="739" s="1"/>
  <c r="AB119" i="739"/>
  <c r="AC119" i="739" s="1"/>
  <c r="AF119" i="739" s="1"/>
  <c r="AB99" i="739"/>
  <c r="AC99" i="739" s="1"/>
  <c r="AF99" i="739" s="1"/>
  <c r="AB79" i="739"/>
  <c r="AC79" i="739" s="1"/>
  <c r="AB59" i="739"/>
  <c r="AC59" i="739" s="1"/>
  <c r="AF59" i="739" s="1"/>
  <c r="AB39" i="739"/>
  <c r="AC39" i="739" s="1"/>
  <c r="AF39" i="739" s="1"/>
  <c r="AB19" i="739"/>
  <c r="AC19" i="739" s="1"/>
  <c r="AB128" i="739"/>
  <c r="AC128" i="739" s="1"/>
  <c r="AF128" i="739" s="1"/>
  <c r="AB108" i="739"/>
  <c r="AC108" i="739" s="1"/>
  <c r="AF108" i="739" s="1"/>
  <c r="AB88" i="739"/>
  <c r="AC88" i="739" s="1"/>
  <c r="AF88" i="739" s="1"/>
  <c r="AB68" i="739"/>
  <c r="AC68" i="739" s="1"/>
  <c r="AF68" i="739" s="1"/>
  <c r="AB48" i="739"/>
  <c r="AC48" i="739" s="1"/>
  <c r="AF48" i="739" s="1"/>
  <c r="AF37" i="739"/>
  <c r="AF41" i="739"/>
  <c r="AB45" i="739"/>
  <c r="AC45" i="739" s="1"/>
  <c r="AF45" i="739" s="1"/>
  <c r="AB70" i="739"/>
  <c r="AC70" i="739" s="1"/>
  <c r="AF70" i="739" s="1"/>
  <c r="AB72" i="739"/>
  <c r="AC72" i="739" s="1"/>
  <c r="AB94" i="739"/>
  <c r="AC94" i="739" s="1"/>
  <c r="AF94" i="739" s="1"/>
  <c r="AB35" i="739"/>
  <c r="AC35" i="739" s="1"/>
  <c r="AF35" i="739" s="1"/>
  <c r="AB37" i="739"/>
  <c r="AC37" i="739" s="1"/>
  <c r="AB41" i="739"/>
  <c r="AC41" i="739" s="1"/>
  <c r="AB121" i="739"/>
  <c r="AC121" i="739" s="1"/>
  <c r="AF121" i="739" s="1"/>
  <c r="AB130" i="739"/>
  <c r="AC130" i="739" s="1"/>
  <c r="AF130" i="739" s="1"/>
  <c r="AB15" i="739"/>
  <c r="AC15" i="739" s="1"/>
  <c r="AB17" i="739"/>
  <c r="AC17" i="739" s="1"/>
  <c r="AF17" i="739" s="1"/>
  <c r="AB21" i="739"/>
  <c r="AC21" i="739" s="1"/>
  <c r="AF21" i="739" s="1"/>
  <c r="AB27" i="739"/>
  <c r="AC27" i="739" s="1"/>
  <c r="AF27" i="739" s="1"/>
  <c r="AB31" i="739"/>
  <c r="AC31" i="739" s="1"/>
  <c r="AF31" i="739" s="1"/>
  <c r="AB33" i="739"/>
  <c r="AC33" i="739" s="1"/>
  <c r="AB60" i="739"/>
  <c r="AC60" i="739" s="1"/>
  <c r="AF60" i="739" s="1"/>
  <c r="AB64" i="739"/>
  <c r="AC64" i="739" s="1"/>
  <c r="AF64" i="739" s="1"/>
  <c r="AB66" i="739"/>
  <c r="AC66" i="739" s="1"/>
  <c r="AF66" i="739" s="1"/>
  <c r="AB137" i="739"/>
  <c r="AC137" i="739" s="1"/>
  <c r="AF137" i="739" s="1"/>
  <c r="N16" i="738"/>
  <c r="U16" i="738"/>
  <c r="V16" i="738" s="1"/>
  <c r="AT140" i="738"/>
  <c r="AL140" i="738"/>
  <c r="U140" i="738"/>
  <c r="V140" i="738" s="1"/>
  <c r="N140" i="738"/>
  <c r="AT139" i="738"/>
  <c r="AL139" i="738"/>
  <c r="U139" i="738"/>
  <c r="V139" i="738" s="1"/>
  <c r="N139" i="738"/>
  <c r="AT138" i="738"/>
  <c r="AL138" i="738"/>
  <c r="U138" i="738"/>
  <c r="V138" i="738" s="1"/>
  <c r="N138" i="738"/>
  <c r="AT137" i="738"/>
  <c r="AL137" i="738"/>
  <c r="V137" i="738"/>
  <c r="U137" i="738"/>
  <c r="N137" i="738"/>
  <c r="AT136" i="738"/>
  <c r="AL136" i="738"/>
  <c r="U136" i="738"/>
  <c r="V136" i="738" s="1"/>
  <c r="N136" i="738"/>
  <c r="AT135" i="738"/>
  <c r="AL135" i="738"/>
  <c r="U135" i="738"/>
  <c r="V135" i="738" s="1"/>
  <c r="N135" i="738"/>
  <c r="AT134" i="738"/>
  <c r="AL134" i="738"/>
  <c r="U134" i="738"/>
  <c r="V134" i="738" s="1"/>
  <c r="N134" i="738"/>
  <c r="AT133" i="738"/>
  <c r="AL133" i="738"/>
  <c r="V133" i="738"/>
  <c r="U133" i="738"/>
  <c r="N133" i="738"/>
  <c r="AT132" i="738"/>
  <c r="AL132" i="738"/>
  <c r="U132" i="738"/>
  <c r="V132" i="738" s="1"/>
  <c r="N132" i="738"/>
  <c r="AT131" i="738"/>
  <c r="AL131" i="738"/>
  <c r="U131" i="738"/>
  <c r="V131" i="738" s="1"/>
  <c r="N131" i="738"/>
  <c r="AT130" i="738"/>
  <c r="AL130" i="738"/>
  <c r="V130" i="738"/>
  <c r="U130" i="738"/>
  <c r="N130" i="738"/>
  <c r="AT129" i="738"/>
  <c r="AL129" i="738"/>
  <c r="U129" i="738"/>
  <c r="V129" i="738" s="1"/>
  <c r="N129" i="738"/>
  <c r="AT128" i="738"/>
  <c r="AL128" i="738"/>
  <c r="V128" i="738"/>
  <c r="U128" i="738"/>
  <c r="N128" i="738"/>
  <c r="AT127" i="738"/>
  <c r="AL127" i="738"/>
  <c r="U127" i="738"/>
  <c r="V127" i="738" s="1"/>
  <c r="N127" i="738"/>
  <c r="AT126" i="738"/>
  <c r="AL126" i="738"/>
  <c r="U126" i="738"/>
  <c r="V126" i="738" s="1"/>
  <c r="N126" i="738"/>
  <c r="AT125" i="738"/>
  <c r="AL125" i="738"/>
  <c r="U125" i="738"/>
  <c r="V125" i="738" s="1"/>
  <c r="N125" i="738"/>
  <c r="AT124" i="738"/>
  <c r="AL124" i="738"/>
  <c r="U124" i="738"/>
  <c r="V124" i="738" s="1"/>
  <c r="N124" i="738"/>
  <c r="AT123" i="738"/>
  <c r="AL123" i="738"/>
  <c r="U123" i="738"/>
  <c r="V123" i="738" s="1"/>
  <c r="N123" i="738"/>
  <c r="AT122" i="738"/>
  <c r="AL122" i="738"/>
  <c r="V122" i="738"/>
  <c r="U122" i="738"/>
  <c r="N122" i="738"/>
  <c r="AT121" i="738"/>
  <c r="AL121" i="738"/>
  <c r="U121" i="738"/>
  <c r="V121" i="738" s="1"/>
  <c r="N121" i="738"/>
  <c r="AT120" i="738"/>
  <c r="AL120" i="738"/>
  <c r="V120" i="738"/>
  <c r="U120" i="738"/>
  <c r="N120" i="738"/>
  <c r="AT119" i="738"/>
  <c r="AL119" i="738"/>
  <c r="U119" i="738"/>
  <c r="V119" i="738" s="1"/>
  <c r="N119" i="738"/>
  <c r="AT118" i="738"/>
  <c r="AL118" i="738"/>
  <c r="V118" i="738"/>
  <c r="U118" i="738"/>
  <c r="N118" i="738"/>
  <c r="AT117" i="738"/>
  <c r="AL117" i="738"/>
  <c r="V117" i="738"/>
  <c r="U117" i="738"/>
  <c r="N117" i="738"/>
  <c r="AT116" i="738"/>
  <c r="AL116" i="738"/>
  <c r="U116" i="738"/>
  <c r="V116" i="738" s="1"/>
  <c r="N116" i="738"/>
  <c r="AT115" i="738"/>
  <c r="AL115" i="738"/>
  <c r="U115" i="738"/>
  <c r="V115" i="738" s="1"/>
  <c r="N115" i="738"/>
  <c r="AT114" i="738"/>
  <c r="AL114" i="738"/>
  <c r="U114" i="738"/>
  <c r="V114" i="738" s="1"/>
  <c r="N114" i="738"/>
  <c r="AT113" i="738"/>
  <c r="AL113" i="738"/>
  <c r="V113" i="738"/>
  <c r="U113" i="738"/>
  <c r="N113" i="738"/>
  <c r="AT112" i="738"/>
  <c r="AL112" i="738"/>
  <c r="V112" i="738"/>
  <c r="U112" i="738"/>
  <c r="N112" i="738"/>
  <c r="AT111" i="738"/>
  <c r="AL111" i="738"/>
  <c r="U111" i="738"/>
  <c r="V111" i="738" s="1"/>
  <c r="N111" i="738"/>
  <c r="AT110" i="738"/>
  <c r="AL110" i="738"/>
  <c r="U110" i="738"/>
  <c r="V110" i="738" s="1"/>
  <c r="N110" i="738"/>
  <c r="AT109" i="738"/>
  <c r="AL109" i="738"/>
  <c r="U109" i="738"/>
  <c r="V109" i="738" s="1"/>
  <c r="N109" i="738"/>
  <c r="AT108" i="738"/>
  <c r="AL108" i="738"/>
  <c r="V108" i="738"/>
  <c r="U108" i="738"/>
  <c r="N108" i="738"/>
  <c r="AT107" i="738"/>
  <c r="AL107" i="738"/>
  <c r="U107" i="738"/>
  <c r="V107" i="738" s="1"/>
  <c r="N107" i="738"/>
  <c r="AT106" i="738"/>
  <c r="AL106" i="738"/>
  <c r="U106" i="738"/>
  <c r="V106" i="738" s="1"/>
  <c r="N106" i="738"/>
  <c r="AT105" i="738"/>
  <c r="AL105" i="738"/>
  <c r="U105" i="738"/>
  <c r="V105" i="738" s="1"/>
  <c r="N105" i="738"/>
  <c r="AT104" i="738"/>
  <c r="AL104" i="738"/>
  <c r="U104" i="738"/>
  <c r="V104" i="738" s="1"/>
  <c r="N104" i="738"/>
  <c r="AT103" i="738"/>
  <c r="AL103" i="738"/>
  <c r="U103" i="738"/>
  <c r="V103" i="738" s="1"/>
  <c r="N103" i="738"/>
  <c r="AT102" i="738"/>
  <c r="AL102" i="738"/>
  <c r="U102" i="738"/>
  <c r="V102" i="738" s="1"/>
  <c r="N102" i="738"/>
  <c r="AT101" i="738"/>
  <c r="AL101" i="738"/>
  <c r="U101" i="738"/>
  <c r="V101" i="738" s="1"/>
  <c r="N101" i="738"/>
  <c r="AT100" i="738"/>
  <c r="AL100" i="738"/>
  <c r="U100" i="738"/>
  <c r="V100" i="738" s="1"/>
  <c r="N100" i="738"/>
  <c r="AT99" i="738"/>
  <c r="AL99" i="738"/>
  <c r="U99" i="738"/>
  <c r="V99" i="738" s="1"/>
  <c r="N99" i="738"/>
  <c r="AT98" i="738"/>
  <c r="AL98" i="738"/>
  <c r="V98" i="738"/>
  <c r="U98" i="738"/>
  <c r="N98" i="738"/>
  <c r="AT97" i="738"/>
  <c r="AL97" i="738"/>
  <c r="V97" i="738"/>
  <c r="U97" i="738"/>
  <c r="N97" i="738"/>
  <c r="AT96" i="738"/>
  <c r="AL96" i="738"/>
  <c r="U96" i="738"/>
  <c r="V96" i="738" s="1"/>
  <c r="N96" i="738"/>
  <c r="AT95" i="738"/>
  <c r="AL95" i="738"/>
  <c r="U95" i="738"/>
  <c r="V95" i="738" s="1"/>
  <c r="N95" i="738"/>
  <c r="AT94" i="738"/>
  <c r="AL94" i="738"/>
  <c r="U94" i="738"/>
  <c r="V94" i="738" s="1"/>
  <c r="N94" i="738"/>
  <c r="AT93" i="738"/>
  <c r="AL93" i="738"/>
  <c r="U93" i="738"/>
  <c r="V93" i="738" s="1"/>
  <c r="N93" i="738"/>
  <c r="AT92" i="738"/>
  <c r="AL92" i="738"/>
  <c r="U92" i="738"/>
  <c r="V92" i="738" s="1"/>
  <c r="N92" i="738"/>
  <c r="AT91" i="738"/>
  <c r="AL91" i="738"/>
  <c r="V91" i="738"/>
  <c r="U91" i="738"/>
  <c r="N91" i="738"/>
  <c r="AT90" i="738"/>
  <c r="AL90" i="738"/>
  <c r="U90" i="738"/>
  <c r="V90" i="738" s="1"/>
  <c r="N90" i="738"/>
  <c r="AT89" i="738"/>
  <c r="AL89" i="738"/>
  <c r="V89" i="738"/>
  <c r="U89" i="738"/>
  <c r="N89" i="738"/>
  <c r="AT88" i="738"/>
  <c r="AL88" i="738"/>
  <c r="V88" i="738"/>
  <c r="U88" i="738"/>
  <c r="N88" i="738"/>
  <c r="AT87" i="738"/>
  <c r="AL87" i="738"/>
  <c r="U87" i="738"/>
  <c r="V87" i="738" s="1"/>
  <c r="N87" i="738"/>
  <c r="AT86" i="738"/>
  <c r="AL86" i="738"/>
  <c r="U86" i="738"/>
  <c r="V86" i="738" s="1"/>
  <c r="N86" i="738"/>
  <c r="AT85" i="738"/>
  <c r="AL85" i="738"/>
  <c r="U85" i="738"/>
  <c r="V85" i="738" s="1"/>
  <c r="N85" i="738"/>
  <c r="AT84" i="738"/>
  <c r="AL84" i="738"/>
  <c r="U84" i="738"/>
  <c r="V84" i="738" s="1"/>
  <c r="N84" i="738"/>
  <c r="AT83" i="738"/>
  <c r="AL83" i="738"/>
  <c r="V83" i="738"/>
  <c r="U83" i="738"/>
  <c r="N83" i="738"/>
  <c r="AT82" i="738"/>
  <c r="AL82" i="738"/>
  <c r="U82" i="738"/>
  <c r="V82" i="738" s="1"/>
  <c r="N82" i="738"/>
  <c r="AT81" i="738"/>
  <c r="AL81" i="738"/>
  <c r="U81" i="738"/>
  <c r="V81" i="738" s="1"/>
  <c r="N81" i="738"/>
  <c r="AT80" i="738"/>
  <c r="AL80" i="738"/>
  <c r="V80" i="738"/>
  <c r="U80" i="738"/>
  <c r="N80" i="738"/>
  <c r="AT79" i="738"/>
  <c r="AL79" i="738"/>
  <c r="U79" i="738"/>
  <c r="V79" i="738" s="1"/>
  <c r="N79" i="738"/>
  <c r="AT78" i="738"/>
  <c r="AL78" i="738"/>
  <c r="U78" i="738"/>
  <c r="V78" i="738" s="1"/>
  <c r="N78" i="738"/>
  <c r="AT77" i="738"/>
  <c r="AL77" i="738"/>
  <c r="V77" i="738"/>
  <c r="U77" i="738"/>
  <c r="N77" i="738"/>
  <c r="AT76" i="738"/>
  <c r="AL76" i="738"/>
  <c r="U76" i="738"/>
  <c r="V76" i="738" s="1"/>
  <c r="N76" i="738"/>
  <c r="AT75" i="738"/>
  <c r="AL75" i="738"/>
  <c r="U75" i="738"/>
  <c r="V75" i="738" s="1"/>
  <c r="N75" i="738"/>
  <c r="AT74" i="738"/>
  <c r="AL74" i="738"/>
  <c r="U74" i="738"/>
  <c r="V74" i="738" s="1"/>
  <c r="N74" i="738"/>
  <c r="AT73" i="738"/>
  <c r="AL73" i="738"/>
  <c r="U73" i="738"/>
  <c r="V73" i="738" s="1"/>
  <c r="N73" i="738"/>
  <c r="AT72" i="738"/>
  <c r="AL72" i="738"/>
  <c r="V72" i="738"/>
  <c r="U72" i="738"/>
  <c r="N72" i="738"/>
  <c r="AT71" i="738"/>
  <c r="AL71" i="738"/>
  <c r="V71" i="738"/>
  <c r="U71" i="738"/>
  <c r="N71" i="738"/>
  <c r="AT70" i="738"/>
  <c r="AL70" i="738"/>
  <c r="U70" i="738"/>
  <c r="V70" i="738" s="1"/>
  <c r="N70" i="738"/>
  <c r="AT69" i="738"/>
  <c r="AL69" i="738"/>
  <c r="U69" i="738"/>
  <c r="V69" i="738" s="1"/>
  <c r="N69" i="738"/>
  <c r="AT68" i="738"/>
  <c r="AL68" i="738"/>
  <c r="V68" i="738"/>
  <c r="U68" i="738"/>
  <c r="N68" i="738"/>
  <c r="AT67" i="738"/>
  <c r="AL67" i="738"/>
  <c r="U67" i="738"/>
  <c r="V67" i="738" s="1"/>
  <c r="N67" i="738"/>
  <c r="AT66" i="738"/>
  <c r="AL66" i="738"/>
  <c r="U66" i="738"/>
  <c r="V66" i="738" s="1"/>
  <c r="N66" i="738"/>
  <c r="AT65" i="738"/>
  <c r="AL65" i="738"/>
  <c r="U65" i="738"/>
  <c r="V65" i="738" s="1"/>
  <c r="N65" i="738"/>
  <c r="AT64" i="738"/>
  <c r="AL64" i="738"/>
  <c r="U64" i="738"/>
  <c r="V64" i="738" s="1"/>
  <c r="N64" i="738"/>
  <c r="AT63" i="738"/>
  <c r="AL63" i="738"/>
  <c r="U63" i="738"/>
  <c r="V63" i="738" s="1"/>
  <c r="N63" i="738"/>
  <c r="AT62" i="738"/>
  <c r="AL62" i="738"/>
  <c r="V62" i="738"/>
  <c r="U62" i="738"/>
  <c r="N62" i="738"/>
  <c r="AT61" i="738"/>
  <c r="AL61" i="738"/>
  <c r="V61" i="738"/>
  <c r="U61" i="738"/>
  <c r="N61" i="738"/>
  <c r="AT60" i="738"/>
  <c r="AL60" i="738"/>
  <c r="U60" i="738"/>
  <c r="V60" i="738" s="1"/>
  <c r="N60" i="738"/>
  <c r="AT59" i="738"/>
  <c r="AL59" i="738"/>
  <c r="U59" i="738"/>
  <c r="V59" i="738" s="1"/>
  <c r="N59" i="738"/>
  <c r="AT58" i="738"/>
  <c r="AL58" i="738"/>
  <c r="V58" i="738"/>
  <c r="U58" i="738"/>
  <c r="N58" i="738"/>
  <c r="AT57" i="738"/>
  <c r="AL57" i="738"/>
  <c r="U57" i="738"/>
  <c r="V57" i="738" s="1"/>
  <c r="N57" i="738"/>
  <c r="AT56" i="738"/>
  <c r="AL56" i="738"/>
  <c r="V56" i="738"/>
  <c r="U56" i="738"/>
  <c r="N56" i="738"/>
  <c r="AT55" i="738"/>
  <c r="AL55" i="738"/>
  <c r="U55" i="738"/>
  <c r="V55" i="738" s="1"/>
  <c r="N55" i="738"/>
  <c r="AT54" i="738"/>
  <c r="AL54" i="738"/>
  <c r="V54" i="738"/>
  <c r="U54" i="738"/>
  <c r="N54" i="738"/>
  <c r="AT53" i="738"/>
  <c r="AL53" i="738"/>
  <c r="U53" i="738"/>
  <c r="V53" i="738" s="1"/>
  <c r="N53" i="738"/>
  <c r="AT52" i="738"/>
  <c r="AL52" i="738"/>
  <c r="U52" i="738"/>
  <c r="V52" i="738" s="1"/>
  <c r="N52" i="738"/>
  <c r="AT51" i="738"/>
  <c r="AL51" i="738"/>
  <c r="V51" i="738"/>
  <c r="U51" i="738"/>
  <c r="N51" i="738"/>
  <c r="AT50" i="738"/>
  <c r="AL50" i="738"/>
  <c r="U50" i="738"/>
  <c r="V50" i="738" s="1"/>
  <c r="N50" i="738"/>
  <c r="AT49" i="738"/>
  <c r="AL49" i="738"/>
  <c r="V49" i="738"/>
  <c r="U49" i="738"/>
  <c r="N49" i="738"/>
  <c r="AT48" i="738"/>
  <c r="AL48" i="738"/>
  <c r="V48" i="738"/>
  <c r="U48" i="738"/>
  <c r="N48" i="738"/>
  <c r="AT47" i="738"/>
  <c r="AL47" i="738"/>
  <c r="U47" i="738"/>
  <c r="V47" i="738" s="1"/>
  <c r="N47" i="738"/>
  <c r="AT46" i="738"/>
  <c r="AL46" i="738"/>
  <c r="U46" i="738"/>
  <c r="V46" i="738" s="1"/>
  <c r="N46" i="738"/>
  <c r="AT45" i="738"/>
  <c r="AL45" i="738"/>
  <c r="U45" i="738"/>
  <c r="V45" i="738" s="1"/>
  <c r="N45" i="738"/>
  <c r="AT44" i="738"/>
  <c r="AL44" i="738"/>
  <c r="U44" i="738"/>
  <c r="V44" i="738" s="1"/>
  <c r="N44" i="738"/>
  <c r="AT43" i="738"/>
  <c r="AL43" i="738"/>
  <c r="U43" i="738"/>
  <c r="V43" i="738" s="1"/>
  <c r="N43" i="738"/>
  <c r="AT42" i="738"/>
  <c r="AL42" i="738"/>
  <c r="U42" i="738"/>
  <c r="V42" i="738" s="1"/>
  <c r="N42" i="738"/>
  <c r="AT41" i="738"/>
  <c r="AL41" i="738"/>
  <c r="U41" i="738"/>
  <c r="V41" i="738" s="1"/>
  <c r="N41" i="738"/>
  <c r="AT40" i="738"/>
  <c r="AL40" i="738"/>
  <c r="U40" i="738"/>
  <c r="V40" i="738" s="1"/>
  <c r="N40" i="738"/>
  <c r="AT39" i="738"/>
  <c r="AL39" i="738"/>
  <c r="U39" i="738"/>
  <c r="V39" i="738" s="1"/>
  <c r="N39" i="738"/>
  <c r="AT38" i="738"/>
  <c r="AL38" i="738"/>
  <c r="U38" i="738"/>
  <c r="V38" i="738" s="1"/>
  <c r="N38" i="738"/>
  <c r="AT37" i="738"/>
  <c r="AL37" i="738"/>
  <c r="U37" i="738"/>
  <c r="V37" i="738" s="1"/>
  <c r="N37" i="738"/>
  <c r="AT36" i="738"/>
  <c r="AL36" i="738"/>
  <c r="V36" i="738"/>
  <c r="U36" i="738"/>
  <c r="N36" i="738"/>
  <c r="AT35" i="738"/>
  <c r="AL35" i="738"/>
  <c r="U35" i="738"/>
  <c r="V35" i="738" s="1"/>
  <c r="N35" i="738"/>
  <c r="AT34" i="738"/>
  <c r="AL34" i="738"/>
  <c r="U34" i="738"/>
  <c r="V34" i="738" s="1"/>
  <c r="N34" i="738"/>
  <c r="AT33" i="738"/>
  <c r="AL33" i="738"/>
  <c r="U33" i="738"/>
  <c r="V33" i="738" s="1"/>
  <c r="N33" i="738"/>
  <c r="AT32" i="738"/>
  <c r="AL32" i="738"/>
  <c r="U32" i="738"/>
  <c r="V32" i="738" s="1"/>
  <c r="N32" i="738"/>
  <c r="AT31" i="738"/>
  <c r="AL31" i="738"/>
  <c r="U31" i="738"/>
  <c r="V31" i="738" s="1"/>
  <c r="N31" i="738"/>
  <c r="AT30" i="738"/>
  <c r="AL30" i="738"/>
  <c r="U30" i="738"/>
  <c r="V30" i="738" s="1"/>
  <c r="N30" i="738"/>
  <c r="AT29" i="738"/>
  <c r="AL29" i="738"/>
  <c r="U29" i="738"/>
  <c r="V29" i="738" s="1"/>
  <c r="N29" i="738"/>
  <c r="AT28" i="738"/>
  <c r="AL28" i="738"/>
  <c r="V28" i="738"/>
  <c r="U28" i="738"/>
  <c r="N28" i="738"/>
  <c r="AT27" i="738"/>
  <c r="AL27" i="738"/>
  <c r="V27" i="738"/>
  <c r="U27" i="738"/>
  <c r="N27" i="738"/>
  <c r="AT26" i="738"/>
  <c r="AL26" i="738"/>
  <c r="U26" i="738"/>
  <c r="V26" i="738" s="1"/>
  <c r="N26" i="738"/>
  <c r="AT25" i="738"/>
  <c r="AL25" i="738"/>
  <c r="V25" i="738"/>
  <c r="U25" i="738"/>
  <c r="N25" i="738"/>
  <c r="AT24" i="738"/>
  <c r="AL24" i="738"/>
  <c r="U24" i="738"/>
  <c r="V24" i="738" s="1"/>
  <c r="N24" i="738"/>
  <c r="AT23" i="738"/>
  <c r="AL23" i="738"/>
  <c r="U23" i="738"/>
  <c r="V23" i="738" s="1"/>
  <c r="N23" i="738"/>
  <c r="AT22" i="738"/>
  <c r="AL22" i="738"/>
  <c r="U22" i="738"/>
  <c r="V22" i="738" s="1"/>
  <c r="N22" i="738"/>
  <c r="AT21" i="738"/>
  <c r="AL21" i="738"/>
  <c r="U21" i="738"/>
  <c r="V21" i="738" s="1"/>
  <c r="N21" i="738"/>
  <c r="AT20" i="738"/>
  <c r="AL20" i="738"/>
  <c r="U20" i="738"/>
  <c r="V20" i="738" s="1"/>
  <c r="N20" i="738"/>
  <c r="AT19" i="738"/>
  <c r="AL19" i="738"/>
  <c r="U19" i="738"/>
  <c r="V19" i="738" s="1"/>
  <c r="N19" i="738"/>
  <c r="AT18" i="738"/>
  <c r="AL18" i="738"/>
  <c r="U18" i="738"/>
  <c r="V18" i="738" s="1"/>
  <c r="N18" i="738"/>
  <c r="AT17" i="738"/>
  <c r="AL17" i="738"/>
  <c r="U17" i="738"/>
  <c r="V17" i="738" s="1"/>
  <c r="N17" i="738"/>
  <c r="AT16" i="738"/>
  <c r="AL16" i="738"/>
  <c r="AT15" i="738"/>
  <c r="AL15" i="738"/>
  <c r="U15" i="738"/>
  <c r="V15" i="738" s="1"/>
  <c r="N15" i="738"/>
  <c r="AT14" i="738"/>
  <c r="AL14" i="738"/>
  <c r="U14" i="738"/>
  <c r="V14" i="738" s="1"/>
  <c r="N14" i="738"/>
  <c r="AT13" i="738"/>
  <c r="AL13" i="738"/>
  <c r="U13" i="738"/>
  <c r="V13" i="738" s="1"/>
  <c r="N13" i="738"/>
  <c r="AT12" i="738"/>
  <c r="AL12" i="738"/>
  <c r="U12" i="738"/>
  <c r="V12" i="738" s="1"/>
  <c r="N12" i="738"/>
  <c r="AT11" i="738"/>
  <c r="AL11" i="738"/>
  <c r="U11" i="738"/>
  <c r="V11" i="738" s="1"/>
  <c r="N11" i="738"/>
  <c r="AT10" i="738"/>
  <c r="AL10" i="738"/>
  <c r="U10" i="738"/>
  <c r="V10" i="738" s="1"/>
  <c r="N10" i="738"/>
  <c r="AT9" i="738"/>
  <c r="AL9" i="738"/>
  <c r="U9" i="738"/>
  <c r="V9" i="738" s="1"/>
  <c r="N9" i="738"/>
  <c r="AT8" i="738"/>
  <c r="AL8" i="738"/>
  <c r="V8" i="738"/>
  <c r="U8" i="738"/>
  <c r="N8" i="738"/>
  <c r="AT7" i="738"/>
  <c r="AL7" i="738"/>
  <c r="U7" i="738"/>
  <c r="V7" i="738" s="1"/>
  <c r="N7" i="738"/>
  <c r="AT6" i="738"/>
  <c r="AL6" i="738"/>
  <c r="U6" i="738"/>
  <c r="V6" i="738" s="1"/>
  <c r="N6" i="738"/>
  <c r="AT5" i="738"/>
  <c r="AL5" i="738"/>
  <c r="U5" i="738"/>
  <c r="V5" i="738" s="1"/>
  <c r="N5" i="738"/>
  <c r="D2" i="738"/>
  <c r="AI85" i="740" l="1"/>
  <c r="AM85" i="740" s="1"/>
  <c r="AH85" i="740"/>
  <c r="AI132" i="740"/>
  <c r="AM132" i="740" s="1"/>
  <c r="AH132" i="740"/>
  <c r="AI21" i="740"/>
  <c r="AM21" i="740" s="1"/>
  <c r="AH21" i="740"/>
  <c r="AI76" i="740"/>
  <c r="AM76" i="740" s="1"/>
  <c r="AH76" i="740"/>
  <c r="AI5" i="740"/>
  <c r="AM5" i="740" s="1"/>
  <c r="AH5" i="740"/>
  <c r="AI34" i="740"/>
  <c r="AM34" i="740" s="1"/>
  <c r="AH34" i="740"/>
  <c r="AH51" i="740"/>
  <c r="AI51" i="740"/>
  <c r="AM51" i="740" s="1"/>
  <c r="AI92" i="740"/>
  <c r="AM92" i="740" s="1"/>
  <c r="AH92" i="740"/>
  <c r="AH30" i="740"/>
  <c r="AI30" i="740"/>
  <c r="AM30" i="740" s="1"/>
  <c r="AI41" i="740"/>
  <c r="AM41" i="740" s="1"/>
  <c r="AH41" i="740"/>
  <c r="AH71" i="740"/>
  <c r="AI71" i="740"/>
  <c r="AM71" i="740" s="1"/>
  <c r="AI9" i="740"/>
  <c r="AM9" i="740" s="1"/>
  <c r="AH9" i="740"/>
  <c r="AI61" i="740"/>
  <c r="AM61" i="740" s="1"/>
  <c r="AH61" i="740"/>
  <c r="AH62" i="740"/>
  <c r="AI62" i="740"/>
  <c r="AM62" i="740" s="1"/>
  <c r="AH91" i="740"/>
  <c r="AI91" i="740"/>
  <c r="AM91" i="740" s="1"/>
  <c r="AI47" i="740"/>
  <c r="AM47" i="740" s="1"/>
  <c r="AH47" i="740"/>
  <c r="AI129" i="740"/>
  <c r="AM129" i="740" s="1"/>
  <c r="AH129" i="740"/>
  <c r="AI105" i="740"/>
  <c r="AM105" i="740" s="1"/>
  <c r="AH105" i="740"/>
  <c r="AI111" i="740"/>
  <c r="AM111" i="740" s="1"/>
  <c r="AH111" i="740"/>
  <c r="AI89" i="740"/>
  <c r="AM89" i="740" s="1"/>
  <c r="AH89" i="740"/>
  <c r="AH38" i="740"/>
  <c r="AI38" i="740"/>
  <c r="AM38" i="740" s="1"/>
  <c r="AI25" i="740"/>
  <c r="AM25" i="740" s="1"/>
  <c r="AH25" i="740"/>
  <c r="AI131" i="740"/>
  <c r="AM131" i="740" s="1"/>
  <c r="AH131" i="740"/>
  <c r="AI136" i="740"/>
  <c r="AM136" i="740" s="1"/>
  <c r="AH136" i="740"/>
  <c r="AI43" i="740"/>
  <c r="AM43" i="740" s="1"/>
  <c r="AH43" i="740"/>
  <c r="AI48" i="740"/>
  <c r="AM48" i="740" s="1"/>
  <c r="AH48" i="740"/>
  <c r="AI33" i="740"/>
  <c r="AM33" i="740" s="1"/>
  <c r="AH33" i="740"/>
  <c r="AI65" i="740"/>
  <c r="AM65" i="740" s="1"/>
  <c r="AH65" i="740"/>
  <c r="AI66" i="740"/>
  <c r="AM66" i="740" s="1"/>
  <c r="AH66" i="740"/>
  <c r="AI128" i="740"/>
  <c r="AM128" i="740" s="1"/>
  <c r="AH128" i="740"/>
  <c r="AI53" i="740"/>
  <c r="AM53" i="740" s="1"/>
  <c r="AH53" i="740"/>
  <c r="AI82" i="740"/>
  <c r="AM82" i="740" s="1"/>
  <c r="AH82" i="740"/>
  <c r="AI88" i="740"/>
  <c r="AM88" i="740" s="1"/>
  <c r="AH88" i="740"/>
  <c r="AI15" i="740"/>
  <c r="AM15" i="740" s="1"/>
  <c r="AH15" i="740"/>
  <c r="AI73" i="740"/>
  <c r="AM73" i="740" s="1"/>
  <c r="AH73" i="740"/>
  <c r="AI125" i="740"/>
  <c r="AM125" i="740" s="1"/>
  <c r="AH125" i="740"/>
  <c r="AI50" i="740"/>
  <c r="AM50" i="740" s="1"/>
  <c r="AH50" i="740"/>
  <c r="AI19" i="740"/>
  <c r="AM19" i="740" s="1"/>
  <c r="AH19" i="740"/>
  <c r="AH93" i="740"/>
  <c r="AI93" i="740"/>
  <c r="AM93" i="740" s="1"/>
  <c r="AH16" i="740"/>
  <c r="AI16" i="740"/>
  <c r="AM16" i="740" s="1"/>
  <c r="AI108" i="740"/>
  <c r="AM108" i="740" s="1"/>
  <c r="AH108" i="740"/>
  <c r="AI46" i="740"/>
  <c r="AM46" i="740" s="1"/>
  <c r="AH46" i="740"/>
  <c r="AI113" i="740"/>
  <c r="AM113" i="740" s="1"/>
  <c r="AH113" i="740"/>
  <c r="AI68" i="740"/>
  <c r="AM68" i="740" s="1"/>
  <c r="AH68" i="740"/>
  <c r="AI121" i="740"/>
  <c r="AM121" i="740" s="1"/>
  <c r="AH121" i="740"/>
  <c r="AI86" i="740"/>
  <c r="AM86" i="740" s="1"/>
  <c r="AH86" i="740"/>
  <c r="AH133" i="740"/>
  <c r="AI133" i="740"/>
  <c r="AM133" i="740" s="1"/>
  <c r="AH79" i="740"/>
  <c r="AI79" i="740"/>
  <c r="AM79" i="740" s="1"/>
  <c r="AI52" i="740"/>
  <c r="AM52" i="740" s="1"/>
  <c r="AH52" i="740"/>
  <c r="AI106" i="740"/>
  <c r="AM106" i="740" s="1"/>
  <c r="AH106" i="740"/>
  <c r="AI70" i="740"/>
  <c r="AM70" i="740" s="1"/>
  <c r="AH70" i="740"/>
  <c r="AI77" i="740"/>
  <c r="AM77" i="740" s="1"/>
  <c r="AH77" i="740"/>
  <c r="AI28" i="740"/>
  <c r="AM28" i="740" s="1"/>
  <c r="AH28" i="740"/>
  <c r="AH13" i="740"/>
  <c r="AI13" i="740"/>
  <c r="AM13" i="740" s="1"/>
  <c r="AH130" i="740"/>
  <c r="AI130" i="740"/>
  <c r="AM130" i="740" s="1"/>
  <c r="AI126" i="740"/>
  <c r="AM126" i="740" s="1"/>
  <c r="AH126" i="740"/>
  <c r="AI44" i="740"/>
  <c r="AM44" i="740" s="1"/>
  <c r="AH44" i="740"/>
  <c r="AI49" i="740"/>
  <c r="AM49" i="740" s="1"/>
  <c r="AH49" i="740"/>
  <c r="AH58" i="740"/>
  <c r="AI58" i="740"/>
  <c r="AM58" i="740" s="1"/>
  <c r="AI69" i="740"/>
  <c r="AM69" i="740" s="1"/>
  <c r="AH69" i="740"/>
  <c r="AI29" i="740"/>
  <c r="AM29" i="740" s="1"/>
  <c r="AH29" i="740"/>
  <c r="AI103" i="740"/>
  <c r="AM103" i="740" s="1"/>
  <c r="AH103" i="740"/>
  <c r="AI60" i="740"/>
  <c r="AM60" i="740" s="1"/>
  <c r="AH60" i="740"/>
  <c r="AH64" i="740"/>
  <c r="AI64" i="740"/>
  <c r="AM64" i="740" s="1"/>
  <c r="AI67" i="740"/>
  <c r="AM67" i="740" s="1"/>
  <c r="AH67" i="740"/>
  <c r="AI96" i="740"/>
  <c r="AM96" i="740" s="1"/>
  <c r="AH96" i="740"/>
  <c r="AI117" i="740"/>
  <c r="AM117" i="740" s="1"/>
  <c r="AH117" i="740"/>
  <c r="AH36" i="740"/>
  <c r="AI36" i="740"/>
  <c r="AM36" i="740" s="1"/>
  <c r="AI107" i="740"/>
  <c r="AM107" i="740" s="1"/>
  <c r="AH107" i="740"/>
  <c r="AI80" i="740"/>
  <c r="AM80" i="740" s="1"/>
  <c r="AH80" i="740"/>
  <c r="AI84" i="740"/>
  <c r="AM84" i="740" s="1"/>
  <c r="AH84" i="740"/>
  <c r="AI109" i="740"/>
  <c r="AM109" i="740" s="1"/>
  <c r="AH109" i="740"/>
  <c r="AH122" i="740"/>
  <c r="AI122" i="740"/>
  <c r="AM122" i="740" s="1"/>
  <c r="AI55" i="740"/>
  <c r="AM55" i="740" s="1"/>
  <c r="AH55" i="740"/>
  <c r="AH81" i="740"/>
  <c r="AI81" i="740"/>
  <c r="AM81" i="740" s="1"/>
  <c r="AH6" i="740"/>
  <c r="AI6" i="740"/>
  <c r="AM6" i="740" s="1"/>
  <c r="AI100" i="740"/>
  <c r="AM100" i="740" s="1"/>
  <c r="AH100" i="740"/>
  <c r="AI104" i="740"/>
  <c r="AM104" i="740" s="1"/>
  <c r="AH104" i="740"/>
  <c r="AI40" i="740"/>
  <c r="AM40" i="740" s="1"/>
  <c r="AH40" i="740"/>
  <c r="AH31" i="740"/>
  <c r="AI31" i="740"/>
  <c r="AM31" i="740" s="1"/>
  <c r="AH102" i="740"/>
  <c r="AI102" i="740"/>
  <c r="AM102" i="740" s="1"/>
  <c r="AI54" i="740"/>
  <c r="AM54" i="740" s="1"/>
  <c r="AH54" i="740"/>
  <c r="AI114" i="740"/>
  <c r="AM114" i="740" s="1"/>
  <c r="AH114" i="740"/>
  <c r="AI110" i="740"/>
  <c r="AM110" i="740" s="1"/>
  <c r="AH110" i="740"/>
  <c r="AI72" i="740"/>
  <c r="AM72" i="740" s="1"/>
  <c r="AH72" i="740"/>
  <c r="AI134" i="740"/>
  <c r="AM134" i="740" s="1"/>
  <c r="AH134" i="740"/>
  <c r="AI74" i="740"/>
  <c r="AM74" i="740" s="1"/>
  <c r="AH74" i="740"/>
  <c r="AI42" i="740"/>
  <c r="AM42" i="740" s="1"/>
  <c r="AH42" i="740"/>
  <c r="AI7" i="740"/>
  <c r="AM7" i="740" s="1"/>
  <c r="AH7" i="740"/>
  <c r="AH118" i="740"/>
  <c r="AI118" i="740"/>
  <c r="AM118" i="740" s="1"/>
  <c r="AI45" i="740"/>
  <c r="AM45" i="740" s="1"/>
  <c r="AH45" i="740"/>
  <c r="AI37" i="740"/>
  <c r="AM37" i="740" s="1"/>
  <c r="AH37" i="740"/>
  <c r="AI10" i="740"/>
  <c r="AM10" i="740" s="1"/>
  <c r="AH10" i="740"/>
  <c r="AI83" i="740"/>
  <c r="AM83" i="740" s="1"/>
  <c r="AH83" i="740"/>
  <c r="AI57" i="740"/>
  <c r="AM57" i="740" s="1"/>
  <c r="AH57" i="740"/>
  <c r="AI12" i="740"/>
  <c r="AM12" i="740" s="1"/>
  <c r="AH12" i="740"/>
  <c r="AI26" i="740"/>
  <c r="AM26" i="740" s="1"/>
  <c r="AH26" i="740"/>
  <c r="AI22" i="740"/>
  <c r="AM22" i="740" s="1"/>
  <c r="AH22" i="740"/>
  <c r="AH78" i="740"/>
  <c r="AI78" i="740"/>
  <c r="AM78" i="740" s="1"/>
  <c r="AI35" i="740"/>
  <c r="AM35" i="740" s="1"/>
  <c r="AH35" i="740"/>
  <c r="AI32" i="740"/>
  <c r="AM32" i="740" s="1"/>
  <c r="AH32" i="740"/>
  <c r="AI95" i="740"/>
  <c r="AM95" i="740" s="1"/>
  <c r="AH95" i="740"/>
  <c r="AI94" i="740"/>
  <c r="AM94" i="740" s="1"/>
  <c r="AH94" i="740"/>
  <c r="AI63" i="740"/>
  <c r="AM63" i="740" s="1"/>
  <c r="AH63" i="740"/>
  <c r="AI99" i="740"/>
  <c r="AM99" i="740" s="1"/>
  <c r="AH99" i="740"/>
  <c r="AI20" i="740"/>
  <c r="AM20" i="740" s="1"/>
  <c r="AH20" i="740"/>
  <c r="AI75" i="740"/>
  <c r="AM75" i="740" s="1"/>
  <c r="AH75" i="740"/>
  <c r="AI112" i="740"/>
  <c r="AM112" i="740" s="1"/>
  <c r="AH112" i="740"/>
  <c r="AI39" i="740"/>
  <c r="AM39" i="740" s="1"/>
  <c r="AH39" i="740"/>
  <c r="AH98" i="740"/>
  <c r="AI98" i="740"/>
  <c r="AM98" i="740" s="1"/>
  <c r="AI14" i="740"/>
  <c r="AM14" i="740" s="1"/>
  <c r="AH14" i="740"/>
  <c r="AI56" i="740"/>
  <c r="AM56" i="740" s="1"/>
  <c r="AH56" i="740"/>
  <c r="AH137" i="740"/>
  <c r="AI137" i="740"/>
  <c r="AM137" i="740" s="1"/>
  <c r="AI24" i="740"/>
  <c r="AM24" i="740" s="1"/>
  <c r="AH24" i="740"/>
  <c r="AI97" i="740"/>
  <c r="AM97" i="740" s="1"/>
  <c r="AH97" i="740"/>
  <c r="AI127" i="740"/>
  <c r="AM127" i="740" s="1"/>
  <c r="AH127" i="740"/>
  <c r="AI119" i="740"/>
  <c r="AM119" i="740" s="1"/>
  <c r="AH119" i="740"/>
  <c r="AI87" i="740"/>
  <c r="AM87" i="740" s="1"/>
  <c r="AH87" i="740"/>
  <c r="AI23" i="740"/>
  <c r="AM23" i="740" s="1"/>
  <c r="AH23" i="740"/>
  <c r="AH101" i="740"/>
  <c r="AI101" i="740"/>
  <c r="AM101" i="740" s="1"/>
  <c r="AI120" i="740"/>
  <c r="AM120" i="740" s="1"/>
  <c r="AH120" i="740"/>
  <c r="AI124" i="740"/>
  <c r="AM124" i="740" s="1"/>
  <c r="AH124" i="740"/>
  <c r="AH138" i="740"/>
  <c r="AI138" i="740"/>
  <c r="AM138" i="740" s="1"/>
  <c r="AI139" i="740"/>
  <c r="AM139" i="740" s="1"/>
  <c r="AH139" i="740"/>
  <c r="AI90" i="740"/>
  <c r="AM90" i="740" s="1"/>
  <c r="AH90" i="740"/>
  <c r="AI27" i="740"/>
  <c r="AM27" i="740" s="1"/>
  <c r="AH27" i="740"/>
  <c r="AI116" i="740"/>
  <c r="AM116" i="740" s="1"/>
  <c r="AH116" i="740"/>
  <c r="AI140" i="740"/>
  <c r="AM140" i="740" s="1"/>
  <c r="AH140" i="740"/>
  <c r="AI115" i="740"/>
  <c r="AM115" i="740" s="1"/>
  <c r="AH115" i="740"/>
  <c r="AH18" i="740"/>
  <c r="AI18" i="740"/>
  <c r="AM18" i="740" s="1"/>
  <c r="AI17" i="740"/>
  <c r="AM17" i="740" s="1"/>
  <c r="AH17" i="740"/>
  <c r="AI123" i="740"/>
  <c r="AM123" i="740" s="1"/>
  <c r="AH123" i="740"/>
  <c r="AI59" i="740"/>
  <c r="AM59" i="740" s="1"/>
  <c r="AH59" i="740"/>
  <c r="AI8" i="740"/>
  <c r="AM8" i="740" s="1"/>
  <c r="AH8" i="740"/>
  <c r="AH11" i="740"/>
  <c r="AI11" i="740"/>
  <c r="AM11" i="740" s="1"/>
  <c r="AI135" i="740"/>
  <c r="AM135" i="740" s="1"/>
  <c r="AH135" i="740"/>
  <c r="AI7" i="739"/>
  <c r="AM7" i="739" s="1"/>
  <c r="AH127" i="739"/>
  <c r="AI127" i="739"/>
  <c r="AM127" i="739" s="1"/>
  <c r="AH131" i="739"/>
  <c r="AI131" i="739"/>
  <c r="AM131" i="739" s="1"/>
  <c r="AI135" i="739"/>
  <c r="AM135" i="739" s="1"/>
  <c r="AH135" i="739"/>
  <c r="AI138" i="739"/>
  <c r="AM138" i="739" s="1"/>
  <c r="AH138" i="739"/>
  <c r="AI12" i="739"/>
  <c r="AM12" i="739" s="1"/>
  <c r="AH12" i="739"/>
  <c r="AI102" i="739"/>
  <c r="AM102" i="739" s="1"/>
  <c r="AH102" i="739"/>
  <c r="AH65" i="739"/>
  <c r="AI65" i="739"/>
  <c r="AM65" i="739" s="1"/>
  <c r="AI11" i="739"/>
  <c r="AM11" i="739" s="1"/>
  <c r="AH11" i="739"/>
  <c r="AI115" i="739"/>
  <c r="AM115" i="739" s="1"/>
  <c r="AH115" i="739"/>
  <c r="AH29" i="739"/>
  <c r="AI29" i="739"/>
  <c r="AM29" i="739" s="1"/>
  <c r="AH82" i="739"/>
  <c r="AI82" i="739"/>
  <c r="AM82" i="739" s="1"/>
  <c r="AH111" i="739"/>
  <c r="AI111" i="739"/>
  <c r="AM111" i="739" s="1"/>
  <c r="AI52" i="739"/>
  <c r="AM52" i="739" s="1"/>
  <c r="AH52" i="739"/>
  <c r="AH38" i="739"/>
  <c r="AI38" i="739"/>
  <c r="AM38" i="739" s="1"/>
  <c r="AH86" i="739"/>
  <c r="AI86" i="739"/>
  <c r="AM86" i="739" s="1"/>
  <c r="AH95" i="739"/>
  <c r="AI95" i="739"/>
  <c r="AM95" i="739" s="1"/>
  <c r="AI9" i="739"/>
  <c r="AM9" i="739" s="1"/>
  <c r="AH9" i="739"/>
  <c r="AI28" i="739"/>
  <c r="AM28" i="739" s="1"/>
  <c r="AH28" i="739"/>
  <c r="AI69" i="739"/>
  <c r="AM69" i="739" s="1"/>
  <c r="AH69" i="739"/>
  <c r="AH13" i="739"/>
  <c r="AI13" i="739"/>
  <c r="AM13" i="739" s="1"/>
  <c r="AI106" i="739"/>
  <c r="AM106" i="739" s="1"/>
  <c r="AH106" i="739"/>
  <c r="AI42" i="739"/>
  <c r="AM42" i="739" s="1"/>
  <c r="AH42" i="739"/>
  <c r="AH91" i="739"/>
  <c r="AI91" i="739"/>
  <c r="AM91" i="739" s="1"/>
  <c r="AI46" i="739"/>
  <c r="AM46" i="739" s="1"/>
  <c r="AI109" i="739"/>
  <c r="AM109" i="739" s="1"/>
  <c r="AH109" i="739"/>
  <c r="AI124" i="739"/>
  <c r="AM124" i="739" s="1"/>
  <c r="AH124" i="739"/>
  <c r="AH118" i="739"/>
  <c r="AI118" i="739"/>
  <c r="AM118" i="739" s="1"/>
  <c r="AH93" i="739"/>
  <c r="AI18" i="739"/>
  <c r="AM18" i="739" s="1"/>
  <c r="AH18" i="739"/>
  <c r="AI120" i="739"/>
  <c r="AM120" i="739" s="1"/>
  <c r="AH120" i="739"/>
  <c r="AH62" i="739"/>
  <c r="AI62" i="739"/>
  <c r="AM62" i="739" s="1"/>
  <c r="AH122" i="739"/>
  <c r="AI122" i="739"/>
  <c r="AM122" i="739" s="1"/>
  <c r="AH26" i="739"/>
  <c r="AI26" i="739"/>
  <c r="AM26" i="739" s="1"/>
  <c r="AI30" i="739"/>
  <c r="AM30" i="739" s="1"/>
  <c r="AI81" i="739"/>
  <c r="AM81" i="739" s="1"/>
  <c r="AH84" i="739"/>
  <c r="AI8" i="739"/>
  <c r="AM8" i="739" s="1"/>
  <c r="AH73" i="739"/>
  <c r="AH20" i="739"/>
  <c r="AI25" i="739"/>
  <c r="AM25" i="739" s="1"/>
  <c r="AI107" i="739"/>
  <c r="AM107" i="739" s="1"/>
  <c r="AI47" i="739"/>
  <c r="AM47" i="739" s="1"/>
  <c r="AI40" i="739"/>
  <c r="AM40" i="739" s="1"/>
  <c r="AH53" i="739"/>
  <c r="AH49" i="739"/>
  <c r="AI10" i="739"/>
  <c r="AM10" i="739" s="1"/>
  <c r="AH114" i="739"/>
  <c r="AH83" i="739"/>
  <c r="AI83" i="739"/>
  <c r="AM83" i="739" s="1"/>
  <c r="AH48" i="739"/>
  <c r="AI48" i="739"/>
  <c r="AM48" i="739" s="1"/>
  <c r="AH68" i="739"/>
  <c r="AI68" i="739"/>
  <c r="AM68" i="739" s="1"/>
  <c r="AI36" i="739"/>
  <c r="AM36" i="739" s="1"/>
  <c r="AH36" i="739"/>
  <c r="AH70" i="739"/>
  <c r="AI70" i="739"/>
  <c r="AM70" i="739" s="1"/>
  <c r="AH63" i="739"/>
  <c r="AI63" i="739"/>
  <c r="AM63" i="739" s="1"/>
  <c r="AI105" i="739"/>
  <c r="AM105" i="739" s="1"/>
  <c r="AH105" i="739"/>
  <c r="AI88" i="739"/>
  <c r="AM88" i="739" s="1"/>
  <c r="AH88" i="739"/>
  <c r="AI16" i="739"/>
  <c r="AM16" i="739" s="1"/>
  <c r="AH16" i="739"/>
  <c r="AH130" i="739"/>
  <c r="AI130" i="739"/>
  <c r="AM130" i="739" s="1"/>
  <c r="AH43" i="739"/>
  <c r="AI43" i="739"/>
  <c r="AM43" i="739" s="1"/>
  <c r="AH45" i="739"/>
  <c r="AI45" i="739"/>
  <c r="AM45" i="739" s="1"/>
  <c r="AI121" i="739"/>
  <c r="AM121" i="739" s="1"/>
  <c r="AH121" i="739"/>
  <c r="AI99" i="739"/>
  <c r="AM99" i="739" s="1"/>
  <c r="AH99" i="739"/>
  <c r="AI112" i="739"/>
  <c r="AM112" i="739" s="1"/>
  <c r="AH112" i="739"/>
  <c r="AH123" i="739"/>
  <c r="AI123" i="739"/>
  <c r="AM123" i="739" s="1"/>
  <c r="AI39" i="739"/>
  <c r="AM39" i="739" s="1"/>
  <c r="AH39" i="739"/>
  <c r="AI108" i="739"/>
  <c r="AM108" i="739" s="1"/>
  <c r="AH108" i="739"/>
  <c r="AI59" i="739"/>
  <c r="AM59" i="739" s="1"/>
  <c r="AH59" i="739"/>
  <c r="AI137" i="739"/>
  <c r="AM137" i="739" s="1"/>
  <c r="AH137" i="739"/>
  <c r="AI89" i="739"/>
  <c r="AM89" i="739" s="1"/>
  <c r="AH89" i="739"/>
  <c r="AI134" i="739"/>
  <c r="AM134" i="739" s="1"/>
  <c r="AH134" i="739"/>
  <c r="AI41" i="739"/>
  <c r="AM41" i="739" s="1"/>
  <c r="AH41" i="739"/>
  <c r="AI44" i="739"/>
  <c r="AM44" i="739" s="1"/>
  <c r="AH44" i="739"/>
  <c r="AI78" i="739"/>
  <c r="AM78" i="739" s="1"/>
  <c r="AH78" i="739"/>
  <c r="AH56" i="739"/>
  <c r="AI56" i="739"/>
  <c r="AM56" i="739" s="1"/>
  <c r="AI101" i="739"/>
  <c r="AM101" i="739" s="1"/>
  <c r="AH101" i="739"/>
  <c r="AI125" i="739"/>
  <c r="AM125" i="739" s="1"/>
  <c r="AH125" i="739"/>
  <c r="AI132" i="739"/>
  <c r="AM132" i="739" s="1"/>
  <c r="AH132" i="739"/>
  <c r="AH27" i="739"/>
  <c r="AI27" i="739"/>
  <c r="AM27" i="739" s="1"/>
  <c r="AI74" i="739"/>
  <c r="AM74" i="739" s="1"/>
  <c r="AH74" i="739"/>
  <c r="AI51" i="739"/>
  <c r="AM51" i="739" s="1"/>
  <c r="AH51" i="739"/>
  <c r="AI37" i="739"/>
  <c r="AM37" i="739" s="1"/>
  <c r="AH37" i="739"/>
  <c r="AI34" i="739"/>
  <c r="AM34" i="739" s="1"/>
  <c r="AH34" i="739"/>
  <c r="AI85" i="739"/>
  <c r="AM85" i="739" s="1"/>
  <c r="AH85" i="739"/>
  <c r="AI79" i="739"/>
  <c r="AM79" i="739" s="1"/>
  <c r="AH79" i="739"/>
  <c r="AI139" i="739"/>
  <c r="AM139" i="739" s="1"/>
  <c r="AH139" i="739"/>
  <c r="AH31" i="739"/>
  <c r="AI31" i="739"/>
  <c r="AM31" i="739" s="1"/>
  <c r="AI61" i="739"/>
  <c r="AM61" i="739" s="1"/>
  <c r="AH61" i="739"/>
  <c r="AI14" i="739"/>
  <c r="AM14" i="739" s="1"/>
  <c r="AH14" i="739"/>
  <c r="AH66" i="739"/>
  <c r="AI66" i="739"/>
  <c r="AM66" i="739" s="1"/>
  <c r="AI76" i="739"/>
  <c r="AM76" i="739" s="1"/>
  <c r="AH76" i="739"/>
  <c r="AH33" i="739"/>
  <c r="AI33" i="739"/>
  <c r="AM33" i="739" s="1"/>
  <c r="AI92" i="739"/>
  <c r="AM92" i="739" s="1"/>
  <c r="AH92" i="739"/>
  <c r="AH23" i="739"/>
  <c r="AI23" i="739"/>
  <c r="AM23" i="739" s="1"/>
  <c r="AI21" i="739"/>
  <c r="AM21" i="739" s="1"/>
  <c r="AH21" i="739"/>
  <c r="AI54" i="739"/>
  <c r="AM54" i="739" s="1"/>
  <c r="AH54" i="739"/>
  <c r="AI64" i="739"/>
  <c r="AM64" i="739" s="1"/>
  <c r="AH64" i="739"/>
  <c r="AI119" i="739"/>
  <c r="AM119" i="739" s="1"/>
  <c r="AH119" i="739"/>
  <c r="AH103" i="739"/>
  <c r="AI103" i="739"/>
  <c r="AM103" i="739" s="1"/>
  <c r="AH60" i="739"/>
  <c r="AI60" i="739"/>
  <c r="AM60" i="739" s="1"/>
  <c r="AI19" i="739"/>
  <c r="AM19" i="739" s="1"/>
  <c r="AH19" i="739"/>
  <c r="AH6" i="739"/>
  <c r="AI6" i="739"/>
  <c r="AM6" i="739" s="1"/>
  <c r="AI17" i="739"/>
  <c r="AM17" i="739" s="1"/>
  <c r="AH17" i="739"/>
  <c r="AH136" i="739"/>
  <c r="AI136" i="739"/>
  <c r="AM136" i="739" s="1"/>
  <c r="AH80" i="739"/>
  <c r="AI80" i="739"/>
  <c r="AM80" i="739" s="1"/>
  <c r="AI94" i="739"/>
  <c r="AM94" i="739" s="1"/>
  <c r="AH94" i="739"/>
  <c r="AH50" i="739"/>
  <c r="AI50" i="739"/>
  <c r="AM50" i="739" s="1"/>
  <c r="AH110" i="739"/>
  <c r="AI110" i="739"/>
  <c r="AM110" i="739" s="1"/>
  <c r="AI15" i="739"/>
  <c r="AM15" i="739" s="1"/>
  <c r="AH15" i="739"/>
  <c r="AI128" i="739"/>
  <c r="AM128" i="739" s="1"/>
  <c r="AH128" i="739"/>
  <c r="AI35" i="739"/>
  <c r="AM35" i="739" s="1"/>
  <c r="AH35" i="739"/>
  <c r="AI96" i="739"/>
  <c r="AM96" i="739" s="1"/>
  <c r="AH96" i="739"/>
  <c r="AI72" i="739"/>
  <c r="AM72" i="739" s="1"/>
  <c r="AH72" i="739"/>
  <c r="AI116" i="739"/>
  <c r="AM116" i="739" s="1"/>
  <c r="AH116" i="739"/>
  <c r="AI5" i="739"/>
  <c r="AM5" i="739" s="1"/>
  <c r="AH5" i="739"/>
  <c r="AH90" i="739"/>
  <c r="AI90" i="739"/>
  <c r="AM90" i="739" s="1"/>
  <c r="F2" i="738"/>
  <c r="K1" i="738" s="1"/>
  <c r="I2" i="738"/>
  <c r="AB126" i="738" l="1"/>
  <c r="AC126" i="738" s="1"/>
  <c r="AF126" i="738" s="1"/>
  <c r="AB106" i="738"/>
  <c r="AC106" i="738" s="1"/>
  <c r="AF106" i="738" s="1"/>
  <c r="AB86" i="738"/>
  <c r="AC86" i="738" s="1"/>
  <c r="AF86" i="738" s="1"/>
  <c r="AB66" i="738"/>
  <c r="AC66" i="738" s="1"/>
  <c r="AF66" i="738" s="1"/>
  <c r="AB46" i="738"/>
  <c r="AC46" i="738" s="1"/>
  <c r="AF46" i="738" s="1"/>
  <c r="AB26" i="738"/>
  <c r="AC26" i="738" s="1"/>
  <c r="AF26" i="738" s="1"/>
  <c r="AB6" i="738"/>
  <c r="AC6" i="738" s="1"/>
  <c r="AF6" i="738" s="1"/>
  <c r="AB135" i="738"/>
  <c r="AC135" i="738" s="1"/>
  <c r="AF135" i="738" s="1"/>
  <c r="AB115" i="738"/>
  <c r="AC115" i="738" s="1"/>
  <c r="AF115" i="738" s="1"/>
  <c r="AB95" i="738"/>
  <c r="AC95" i="738" s="1"/>
  <c r="AF95" i="738" s="1"/>
  <c r="AB75" i="738"/>
  <c r="AC75" i="738" s="1"/>
  <c r="AF75" i="738" s="1"/>
  <c r="AB55" i="738"/>
  <c r="AC55" i="738" s="1"/>
  <c r="AF55" i="738" s="1"/>
  <c r="AB35" i="738"/>
  <c r="AC35" i="738" s="1"/>
  <c r="AF35" i="738" s="1"/>
  <c r="AB15" i="738"/>
  <c r="AC15" i="738" s="1"/>
  <c r="AF15" i="738" s="1"/>
  <c r="AB124" i="738"/>
  <c r="AC124" i="738" s="1"/>
  <c r="AF124" i="738" s="1"/>
  <c r="AB104" i="738"/>
  <c r="AC104" i="738" s="1"/>
  <c r="AF104" i="738" s="1"/>
  <c r="AB84" i="738"/>
  <c r="AC84" i="738" s="1"/>
  <c r="AF84" i="738" s="1"/>
  <c r="AB64" i="738"/>
  <c r="AC64" i="738" s="1"/>
  <c r="AF64" i="738" s="1"/>
  <c r="AB44" i="738"/>
  <c r="AC44" i="738" s="1"/>
  <c r="AF44" i="738" s="1"/>
  <c r="AB24" i="738"/>
  <c r="AC24" i="738" s="1"/>
  <c r="AF24" i="738" s="1"/>
  <c r="AB133" i="738"/>
  <c r="AC133" i="738" s="1"/>
  <c r="AF133" i="738" s="1"/>
  <c r="AB113" i="738"/>
  <c r="AC113" i="738" s="1"/>
  <c r="AF113" i="738" s="1"/>
  <c r="AB93" i="738"/>
  <c r="AC93" i="738" s="1"/>
  <c r="AF93" i="738" s="1"/>
  <c r="AB73" i="738"/>
  <c r="AC73" i="738" s="1"/>
  <c r="AF73" i="738" s="1"/>
  <c r="AB53" i="738"/>
  <c r="AC53" i="738" s="1"/>
  <c r="AF53" i="738" s="1"/>
  <c r="AB33" i="738"/>
  <c r="AC33" i="738" s="1"/>
  <c r="AF33" i="738" s="1"/>
  <c r="AB114" i="738"/>
  <c r="AC114" i="738" s="1"/>
  <c r="AF114" i="738" s="1"/>
  <c r="AB87" i="738"/>
  <c r="AC87" i="738" s="1"/>
  <c r="AF87" i="738" s="1"/>
  <c r="AB85" i="738"/>
  <c r="AC85" i="738" s="1"/>
  <c r="AF85" i="738" s="1"/>
  <c r="AB39" i="738"/>
  <c r="AC39" i="738" s="1"/>
  <c r="AF39" i="738" s="1"/>
  <c r="AB70" i="738"/>
  <c r="AC70" i="738" s="1"/>
  <c r="AF70" i="738" s="1"/>
  <c r="AB116" i="738"/>
  <c r="AC116" i="738" s="1"/>
  <c r="AF116" i="738" s="1"/>
  <c r="AB41" i="738"/>
  <c r="AC41" i="738" s="1"/>
  <c r="AF41" i="738" s="1"/>
  <c r="AB37" i="738"/>
  <c r="AC37" i="738" s="1"/>
  <c r="AF37" i="738" s="1"/>
  <c r="AB68" i="738"/>
  <c r="AC68" i="738" s="1"/>
  <c r="AF68" i="738" s="1"/>
  <c r="AB99" i="738"/>
  <c r="AC99" i="738" s="1"/>
  <c r="AF99" i="738" s="1"/>
  <c r="AB101" i="738"/>
  <c r="AC101" i="738" s="1"/>
  <c r="AF101" i="738" s="1"/>
  <c r="AB97" i="738"/>
  <c r="AC97" i="738" s="1"/>
  <c r="AF97" i="738" s="1"/>
  <c r="AB43" i="738"/>
  <c r="AC43" i="738" s="1"/>
  <c r="AF43" i="738" s="1"/>
  <c r="AB138" i="738"/>
  <c r="AC138" i="738" s="1"/>
  <c r="AF138" i="738" s="1"/>
  <c r="AB111" i="738"/>
  <c r="AC111" i="738" s="1"/>
  <c r="AF111" i="738" s="1"/>
  <c r="AB109" i="738"/>
  <c r="AC109" i="738" s="1"/>
  <c r="AF109" i="738" s="1"/>
  <c r="AB74" i="738"/>
  <c r="AC74" i="738" s="1"/>
  <c r="AF74" i="738" s="1"/>
  <c r="AB18" i="738"/>
  <c r="AC18" i="738" s="1"/>
  <c r="AF18" i="738" s="1"/>
  <c r="AB14" i="738"/>
  <c r="AC14" i="738" s="1"/>
  <c r="AF14" i="738" s="1"/>
  <c r="AB8" i="738"/>
  <c r="AC8" i="738" s="1"/>
  <c r="AF8" i="738" s="1"/>
  <c r="AB134" i="738"/>
  <c r="AC134" i="738" s="1"/>
  <c r="AF134" i="738" s="1"/>
  <c r="AB107" i="738"/>
  <c r="AC107" i="738" s="1"/>
  <c r="AF107" i="738" s="1"/>
  <c r="AB105" i="738"/>
  <c r="AC105" i="738" s="1"/>
  <c r="AF105" i="738" s="1"/>
  <c r="AB76" i="738"/>
  <c r="AC76" i="738" s="1"/>
  <c r="AF76" i="738" s="1"/>
  <c r="AB30" i="738"/>
  <c r="AC30" i="738" s="1"/>
  <c r="AF30" i="738" s="1"/>
  <c r="AB28" i="738"/>
  <c r="AC28" i="738" s="1"/>
  <c r="AF28" i="738" s="1"/>
  <c r="AB16" i="738"/>
  <c r="AC16" i="738" s="1"/>
  <c r="AF16" i="738" s="1"/>
  <c r="AB136" i="738"/>
  <c r="AC136" i="738" s="1"/>
  <c r="AF136" i="738" s="1"/>
  <c r="AB130" i="738"/>
  <c r="AC130" i="738" s="1"/>
  <c r="AF130" i="738" s="1"/>
  <c r="AB103" i="738"/>
  <c r="AC103" i="738" s="1"/>
  <c r="AF103" i="738" s="1"/>
  <c r="AB58" i="738"/>
  <c r="AC58" i="738" s="1"/>
  <c r="AF58" i="738" s="1"/>
  <c r="AB38" i="738"/>
  <c r="AC38" i="738" s="1"/>
  <c r="AF38" i="738" s="1"/>
  <c r="AB65" i="738"/>
  <c r="AC65" i="738" s="1"/>
  <c r="AF65" i="738" s="1"/>
  <c r="AB23" i="738"/>
  <c r="AC23" i="738" s="1"/>
  <c r="AF23" i="738" s="1"/>
  <c r="AB48" i="738"/>
  <c r="AC48" i="738" s="1"/>
  <c r="AF48" i="738" s="1"/>
  <c r="AB132" i="738"/>
  <c r="AC132" i="738" s="1"/>
  <c r="AF132" i="738" s="1"/>
  <c r="AB117" i="738"/>
  <c r="AC117" i="738" s="1"/>
  <c r="AF117" i="738" s="1"/>
  <c r="AB57" i="738"/>
  <c r="AC57" i="738" s="1"/>
  <c r="AF57" i="738" s="1"/>
  <c r="AB120" i="738"/>
  <c r="AC120" i="738" s="1"/>
  <c r="AF120" i="738" s="1"/>
  <c r="AB100" i="738"/>
  <c r="AC100" i="738" s="1"/>
  <c r="AF100" i="738" s="1"/>
  <c r="AB88" i="738"/>
  <c r="AC88" i="738" s="1"/>
  <c r="AF88" i="738" s="1"/>
  <c r="AB21" i="738"/>
  <c r="AC21" i="738" s="1"/>
  <c r="AF21" i="738" s="1"/>
  <c r="AB90" i="738"/>
  <c r="AC90" i="738" s="1"/>
  <c r="AF90" i="738" s="1"/>
  <c r="AB13" i="738"/>
  <c r="AC13" i="738" s="1"/>
  <c r="AF13" i="738" s="1"/>
  <c r="AB92" i="738"/>
  <c r="AC92" i="738" s="1"/>
  <c r="AF92" i="738" s="1"/>
  <c r="AB45" i="738"/>
  <c r="AC45" i="738" s="1"/>
  <c r="AF45" i="738" s="1"/>
  <c r="AB25" i="738"/>
  <c r="AC25" i="738" s="1"/>
  <c r="AF25" i="738" s="1"/>
  <c r="AB119" i="738"/>
  <c r="AC119" i="738" s="1"/>
  <c r="AF119" i="738" s="1"/>
  <c r="AB82" i="738"/>
  <c r="AC82" i="738" s="1"/>
  <c r="AF82" i="738" s="1"/>
  <c r="AB67" i="738"/>
  <c r="AC67" i="738" s="1"/>
  <c r="AF67" i="738" s="1"/>
  <c r="AB125" i="738"/>
  <c r="AC125" i="738" s="1"/>
  <c r="AF125" i="738" s="1"/>
  <c r="AB108" i="738"/>
  <c r="AC108" i="738" s="1"/>
  <c r="AF108" i="738" s="1"/>
  <c r="AB60" i="738"/>
  <c r="AC60" i="738" s="1"/>
  <c r="AF60" i="738" s="1"/>
  <c r="AB110" i="738"/>
  <c r="AC110" i="738" s="1"/>
  <c r="AF110" i="738" s="1"/>
  <c r="AB80" i="738"/>
  <c r="AC80" i="738" s="1"/>
  <c r="AF80" i="738" s="1"/>
  <c r="AB62" i="738"/>
  <c r="AC62" i="738" s="1"/>
  <c r="AF62" i="738" s="1"/>
  <c r="AB10" i="738"/>
  <c r="AC10" i="738" s="1"/>
  <c r="AF10" i="738" s="1"/>
  <c r="AB72" i="738"/>
  <c r="AC72" i="738" s="1"/>
  <c r="AF72" i="738" s="1"/>
  <c r="AB50" i="738"/>
  <c r="AC50" i="738" s="1"/>
  <c r="AF50" i="738" s="1"/>
  <c r="AB20" i="738"/>
  <c r="AC20" i="738" s="1"/>
  <c r="AF20" i="738" s="1"/>
  <c r="AB112" i="738"/>
  <c r="AC112" i="738" s="1"/>
  <c r="AF112" i="738" s="1"/>
  <c r="AB32" i="738"/>
  <c r="AC32" i="738" s="1"/>
  <c r="AF32" i="738" s="1"/>
  <c r="AB137" i="738"/>
  <c r="AC137" i="738" s="1"/>
  <c r="AF137" i="738" s="1"/>
  <c r="AB140" i="738"/>
  <c r="AC140" i="738" s="1"/>
  <c r="AF140" i="738" s="1"/>
  <c r="AB83" i="738"/>
  <c r="AC83" i="738" s="1"/>
  <c r="AF83" i="738" s="1"/>
  <c r="AB78" i="738"/>
  <c r="AC78" i="738" s="1"/>
  <c r="AF78" i="738" s="1"/>
  <c r="AB40" i="738"/>
  <c r="AC40" i="738" s="1"/>
  <c r="AF40" i="738" s="1"/>
  <c r="AB122" i="738"/>
  <c r="AC122" i="738" s="1"/>
  <c r="AF122" i="738" s="1"/>
  <c r="AB127" i="738"/>
  <c r="AC127" i="738" s="1"/>
  <c r="AF127" i="738" s="1"/>
  <c r="AB102" i="738"/>
  <c r="AC102" i="738" s="1"/>
  <c r="AF102" i="738" s="1"/>
  <c r="AB42" i="738"/>
  <c r="AC42" i="738" s="1"/>
  <c r="AF42" i="738" s="1"/>
  <c r="AB129" i="738"/>
  <c r="AC129" i="738" s="1"/>
  <c r="AF129" i="738" s="1"/>
  <c r="AB123" i="738"/>
  <c r="AC123" i="738" s="1"/>
  <c r="AF123" i="738" s="1"/>
  <c r="AB34" i="738"/>
  <c r="AC34" i="738" s="1"/>
  <c r="AF34" i="738" s="1"/>
  <c r="AB27" i="738"/>
  <c r="AC27" i="738" s="1"/>
  <c r="AF27" i="738" s="1"/>
  <c r="AB128" i="738"/>
  <c r="AC128" i="738" s="1"/>
  <c r="AF128" i="738" s="1"/>
  <c r="AB69" i="738"/>
  <c r="AC69" i="738" s="1"/>
  <c r="AF69" i="738" s="1"/>
  <c r="AB118" i="738"/>
  <c r="AC118" i="738" s="1"/>
  <c r="AF118" i="738" s="1"/>
  <c r="AB17" i="738"/>
  <c r="AC17" i="738" s="1"/>
  <c r="AF17" i="738" s="1"/>
  <c r="AB52" i="738"/>
  <c r="AC52" i="738" s="1"/>
  <c r="AF52" i="738" s="1"/>
  <c r="AB12" i="738"/>
  <c r="AC12" i="738" s="1"/>
  <c r="AF12" i="738" s="1"/>
  <c r="AB19" i="738"/>
  <c r="AC19" i="738" s="1"/>
  <c r="AF19" i="738" s="1"/>
  <c r="AB31" i="738"/>
  <c r="AC31" i="738" s="1"/>
  <c r="AF31" i="738" s="1"/>
  <c r="AB5" i="738"/>
  <c r="AC5" i="738" s="1"/>
  <c r="AF5" i="738" s="1"/>
  <c r="AB36" i="738"/>
  <c r="AC36" i="738" s="1"/>
  <c r="AF36" i="738" s="1"/>
  <c r="AB22" i="738"/>
  <c r="AC22" i="738" s="1"/>
  <c r="AF22" i="738" s="1"/>
  <c r="AB71" i="738"/>
  <c r="AC71" i="738" s="1"/>
  <c r="AF71" i="738" s="1"/>
  <c r="AB9" i="738"/>
  <c r="AC9" i="738" s="1"/>
  <c r="AF9" i="738" s="1"/>
  <c r="AB51" i="738"/>
  <c r="AC51" i="738" s="1"/>
  <c r="AF51" i="738" s="1"/>
  <c r="AB98" i="738"/>
  <c r="AC98" i="738" s="1"/>
  <c r="AF98" i="738" s="1"/>
  <c r="AB56" i="738"/>
  <c r="AC56" i="738" s="1"/>
  <c r="AF56" i="738" s="1"/>
  <c r="AB121" i="738"/>
  <c r="AC121" i="738" s="1"/>
  <c r="AF121" i="738" s="1"/>
  <c r="AB79" i="738"/>
  <c r="AC79" i="738" s="1"/>
  <c r="AF79" i="738" s="1"/>
  <c r="AB49" i="738"/>
  <c r="AC49" i="738" s="1"/>
  <c r="AF49" i="738" s="1"/>
  <c r="AB7" i="738"/>
  <c r="AC7" i="738" s="1"/>
  <c r="AF7" i="738" s="1"/>
  <c r="AB29" i="738"/>
  <c r="AC29" i="738" s="1"/>
  <c r="AF29" i="738" s="1"/>
  <c r="AB61" i="738"/>
  <c r="AC61" i="738" s="1"/>
  <c r="AF61" i="738" s="1"/>
  <c r="AB96" i="738"/>
  <c r="AC96" i="738" s="1"/>
  <c r="AF96" i="738" s="1"/>
  <c r="AB89" i="738"/>
  <c r="AC89" i="738" s="1"/>
  <c r="AF89" i="738" s="1"/>
  <c r="AB77" i="738"/>
  <c r="AC77" i="738" s="1"/>
  <c r="AF77" i="738" s="1"/>
  <c r="AB63" i="738"/>
  <c r="AC63" i="738" s="1"/>
  <c r="AF63" i="738" s="1"/>
  <c r="AB54" i="738"/>
  <c r="AC54" i="738" s="1"/>
  <c r="AF54" i="738" s="1"/>
  <c r="AB47" i="738"/>
  <c r="AC47" i="738" s="1"/>
  <c r="AF47" i="738" s="1"/>
  <c r="AB11" i="738"/>
  <c r="AC11" i="738" s="1"/>
  <c r="AF11" i="738" s="1"/>
  <c r="AB139" i="738"/>
  <c r="AC139" i="738" s="1"/>
  <c r="AF139" i="738" s="1"/>
  <c r="AB59" i="738"/>
  <c r="AC59" i="738" s="1"/>
  <c r="AF59" i="738" s="1"/>
  <c r="AB131" i="738"/>
  <c r="AC131" i="738" s="1"/>
  <c r="AF131" i="738" s="1"/>
  <c r="AB91" i="738"/>
  <c r="AC91" i="738" s="1"/>
  <c r="AF91" i="738" s="1"/>
  <c r="AB94" i="738"/>
  <c r="AC94" i="738" s="1"/>
  <c r="AF94" i="738" s="1"/>
  <c r="AB81" i="738"/>
  <c r="AC81" i="738" s="1"/>
  <c r="AF81" i="738" s="1"/>
  <c r="AI34" i="738" l="1"/>
  <c r="AM34" i="738" s="1"/>
  <c r="AH34" i="738"/>
  <c r="AI23" i="738"/>
  <c r="AM23" i="738" s="1"/>
  <c r="AH23" i="738"/>
  <c r="AI123" i="738"/>
  <c r="AM123" i="738" s="1"/>
  <c r="AH123" i="738"/>
  <c r="AH43" i="738"/>
  <c r="AI43" i="738"/>
  <c r="AM43" i="738" s="1"/>
  <c r="AI38" i="738"/>
  <c r="AM38" i="738" s="1"/>
  <c r="AH38" i="738"/>
  <c r="AI42" i="738"/>
  <c r="AM42" i="738" s="1"/>
  <c r="AH42" i="738"/>
  <c r="AI58" i="738"/>
  <c r="AM58" i="738" s="1"/>
  <c r="AH58" i="738"/>
  <c r="AH104" i="738"/>
  <c r="AI104" i="738"/>
  <c r="AM104" i="738" s="1"/>
  <c r="AI51" i="738"/>
  <c r="AM51" i="738" s="1"/>
  <c r="AH51" i="738"/>
  <c r="AI82" i="738"/>
  <c r="AM82" i="738" s="1"/>
  <c r="AH82" i="738"/>
  <c r="AH9" i="738"/>
  <c r="AI9" i="738"/>
  <c r="AM9" i="738" s="1"/>
  <c r="AH119" i="738"/>
  <c r="AI119" i="738"/>
  <c r="AM119" i="738" s="1"/>
  <c r="AI71" i="738"/>
  <c r="AM71" i="738" s="1"/>
  <c r="AH71" i="738"/>
  <c r="AH41" i="738"/>
  <c r="AI41" i="738"/>
  <c r="AM41" i="738" s="1"/>
  <c r="AI78" i="738"/>
  <c r="AM78" i="738" s="1"/>
  <c r="AH78" i="738"/>
  <c r="AI116" i="738"/>
  <c r="AM116" i="738" s="1"/>
  <c r="AH116" i="738"/>
  <c r="AI92" i="738"/>
  <c r="AM92" i="738" s="1"/>
  <c r="AH92" i="738"/>
  <c r="AI5" i="738"/>
  <c r="AM5" i="738" s="1"/>
  <c r="AH5" i="738"/>
  <c r="AI140" i="738"/>
  <c r="AM140" i="738" s="1"/>
  <c r="AH140" i="738"/>
  <c r="AI95" i="738"/>
  <c r="AM95" i="738" s="1"/>
  <c r="AH95" i="738"/>
  <c r="AI47" i="738"/>
  <c r="AM47" i="738" s="1"/>
  <c r="AH47" i="738"/>
  <c r="AI31" i="738"/>
  <c r="AM31" i="738" s="1"/>
  <c r="AH31" i="738"/>
  <c r="AI137" i="738"/>
  <c r="AM137" i="738" s="1"/>
  <c r="AH137" i="738"/>
  <c r="AI90" i="738"/>
  <c r="AM90" i="738" s="1"/>
  <c r="AH90" i="738"/>
  <c r="AI105" i="738"/>
  <c r="AM105" i="738" s="1"/>
  <c r="AH105" i="738"/>
  <c r="AH85" i="738"/>
  <c r="AI85" i="738"/>
  <c r="AM85" i="738" s="1"/>
  <c r="AI115" i="738"/>
  <c r="AM115" i="738" s="1"/>
  <c r="AH115" i="738"/>
  <c r="AH54" i="738"/>
  <c r="AI54" i="738"/>
  <c r="AM54" i="738" s="1"/>
  <c r="AI19" i="738"/>
  <c r="AM19" i="738" s="1"/>
  <c r="AH19" i="738"/>
  <c r="AH32" i="738"/>
  <c r="AI32" i="738"/>
  <c r="AM32" i="738" s="1"/>
  <c r="AI21" i="738"/>
  <c r="AM21" i="738" s="1"/>
  <c r="AH21" i="738"/>
  <c r="AI107" i="738"/>
  <c r="AM107" i="738" s="1"/>
  <c r="AH107" i="738"/>
  <c r="AI87" i="738"/>
  <c r="AM87" i="738" s="1"/>
  <c r="AH87" i="738"/>
  <c r="AH135" i="738"/>
  <c r="AI135" i="738"/>
  <c r="AM135" i="738" s="1"/>
  <c r="AI63" i="738"/>
  <c r="AM63" i="738" s="1"/>
  <c r="AH63" i="738"/>
  <c r="AI12" i="738"/>
  <c r="AM12" i="738" s="1"/>
  <c r="AH12" i="738"/>
  <c r="AH112" i="738"/>
  <c r="AI112" i="738"/>
  <c r="AM112" i="738" s="1"/>
  <c r="AI88" i="738"/>
  <c r="AM88" i="738" s="1"/>
  <c r="AH88" i="738"/>
  <c r="AI134" i="738"/>
  <c r="AM134" i="738" s="1"/>
  <c r="AH134" i="738"/>
  <c r="AI114" i="738"/>
  <c r="AM114" i="738" s="1"/>
  <c r="AH114" i="738"/>
  <c r="AI6" i="738"/>
  <c r="AM6" i="738" s="1"/>
  <c r="AH6" i="738"/>
  <c r="AI49" i="738"/>
  <c r="AM49" i="738" s="1"/>
  <c r="AH49" i="738"/>
  <c r="AH24" i="738"/>
  <c r="AI24" i="738"/>
  <c r="AM24" i="738" s="1"/>
  <c r="AI60" i="738"/>
  <c r="AM60" i="738" s="1"/>
  <c r="AH60" i="738"/>
  <c r="AI121" i="738"/>
  <c r="AM121" i="738" s="1"/>
  <c r="AH121" i="738"/>
  <c r="AI64" i="738"/>
  <c r="AM64" i="738" s="1"/>
  <c r="AH64" i="738"/>
  <c r="AI125" i="738"/>
  <c r="AM125" i="738" s="1"/>
  <c r="AH125" i="738"/>
  <c r="AI81" i="738"/>
  <c r="AM81" i="738" s="1"/>
  <c r="AH81" i="738"/>
  <c r="AI99" i="738"/>
  <c r="AM99" i="738" s="1"/>
  <c r="AH99" i="738"/>
  <c r="AI124" i="738"/>
  <c r="AM124" i="738" s="1"/>
  <c r="AH124" i="738"/>
  <c r="AI122" i="738"/>
  <c r="AM122" i="738" s="1"/>
  <c r="AH122" i="738"/>
  <c r="AH37" i="738"/>
  <c r="AI37" i="738"/>
  <c r="AM37" i="738" s="1"/>
  <c r="AI16" i="738"/>
  <c r="AM16" i="738" s="1"/>
  <c r="AH16" i="738"/>
  <c r="AI22" i="738"/>
  <c r="AM22" i="738" s="1"/>
  <c r="AH22" i="738"/>
  <c r="AI55" i="738"/>
  <c r="AM55" i="738" s="1"/>
  <c r="AH55" i="738"/>
  <c r="AH83" i="738"/>
  <c r="AI83" i="738"/>
  <c r="AM83" i="738" s="1"/>
  <c r="AH70" i="738"/>
  <c r="AI70" i="738"/>
  <c r="AM70" i="738" s="1"/>
  <c r="AI39" i="738"/>
  <c r="AM39" i="738" s="1"/>
  <c r="AH39" i="738"/>
  <c r="AH52" i="738"/>
  <c r="AI52" i="738"/>
  <c r="AM52" i="738" s="1"/>
  <c r="AH8" i="738"/>
  <c r="AI8" i="738"/>
  <c r="AM8" i="738" s="1"/>
  <c r="AI17" i="738"/>
  <c r="AM17" i="738" s="1"/>
  <c r="AH17" i="738"/>
  <c r="AI120" i="738"/>
  <c r="AM120" i="738" s="1"/>
  <c r="AH120" i="738"/>
  <c r="AH53" i="738"/>
  <c r="AI53" i="738"/>
  <c r="AM53" i="738" s="1"/>
  <c r="AI72" i="738"/>
  <c r="AM72" i="738" s="1"/>
  <c r="AH72" i="738"/>
  <c r="AH73" i="738"/>
  <c r="AI73" i="738"/>
  <c r="AM73" i="738" s="1"/>
  <c r="AH61" i="738"/>
  <c r="AI61" i="738"/>
  <c r="AM61" i="738" s="1"/>
  <c r="AI69" i="738"/>
  <c r="AM69" i="738" s="1"/>
  <c r="AH69" i="738"/>
  <c r="AI10" i="738"/>
  <c r="AM10" i="738" s="1"/>
  <c r="AH10" i="738"/>
  <c r="AI117" i="738"/>
  <c r="AM117" i="738" s="1"/>
  <c r="AH117" i="738"/>
  <c r="AI74" i="738"/>
  <c r="AM74" i="738" s="1"/>
  <c r="AH74" i="738"/>
  <c r="AH93" i="738"/>
  <c r="AI93" i="738"/>
  <c r="AM93" i="738" s="1"/>
  <c r="AI86" i="738"/>
  <c r="AM86" i="738" s="1"/>
  <c r="AH86" i="738"/>
  <c r="AH138" i="738"/>
  <c r="AI138" i="738"/>
  <c r="AM138" i="738" s="1"/>
  <c r="AI65" i="738"/>
  <c r="AM65" i="738" s="1"/>
  <c r="AH65" i="738"/>
  <c r="AI129" i="738"/>
  <c r="AM129" i="738" s="1"/>
  <c r="AH129" i="738"/>
  <c r="AH97" i="738"/>
  <c r="AI97" i="738"/>
  <c r="AM97" i="738" s="1"/>
  <c r="AI84" i="738"/>
  <c r="AM84" i="738" s="1"/>
  <c r="AH84" i="738"/>
  <c r="AI102" i="738"/>
  <c r="AM102" i="738" s="1"/>
  <c r="AH102" i="738"/>
  <c r="AI103" i="738"/>
  <c r="AM103" i="738" s="1"/>
  <c r="AH103" i="738"/>
  <c r="AI127" i="738"/>
  <c r="AM127" i="738" s="1"/>
  <c r="AH127" i="738"/>
  <c r="AI130" i="738"/>
  <c r="AM130" i="738" s="1"/>
  <c r="AH130" i="738"/>
  <c r="AI91" i="738"/>
  <c r="AM91" i="738" s="1"/>
  <c r="AH91" i="738"/>
  <c r="AH136" i="738"/>
  <c r="AI136" i="738"/>
  <c r="AM136" i="738" s="1"/>
  <c r="AI40" i="738"/>
  <c r="AM40" i="738" s="1"/>
  <c r="AH40" i="738"/>
  <c r="AH35" i="738"/>
  <c r="AI35" i="738"/>
  <c r="AM35" i="738" s="1"/>
  <c r="AI45" i="738"/>
  <c r="AM45" i="738" s="1"/>
  <c r="AH45" i="738"/>
  <c r="AI36" i="738"/>
  <c r="AM36" i="738" s="1"/>
  <c r="AH36" i="738"/>
  <c r="AH75" i="738"/>
  <c r="AI75" i="738"/>
  <c r="AM75" i="738" s="1"/>
  <c r="AH13" i="738"/>
  <c r="AI13" i="738"/>
  <c r="AM13" i="738" s="1"/>
  <c r="AI77" i="738"/>
  <c r="AM77" i="738" s="1"/>
  <c r="AH77" i="738"/>
  <c r="AI100" i="738"/>
  <c r="AM100" i="738" s="1"/>
  <c r="AH100" i="738"/>
  <c r="AH33" i="738"/>
  <c r="AI33" i="738"/>
  <c r="AM33" i="738" s="1"/>
  <c r="AI89" i="738"/>
  <c r="AM89" i="738" s="1"/>
  <c r="AH89" i="738"/>
  <c r="AH14" i="738"/>
  <c r="AI14" i="738"/>
  <c r="AM14" i="738" s="1"/>
  <c r="AI118" i="738"/>
  <c r="AM118" i="738" s="1"/>
  <c r="AH118" i="738"/>
  <c r="AI66" i="738"/>
  <c r="AM66" i="738" s="1"/>
  <c r="AH66" i="738"/>
  <c r="AI29" i="738"/>
  <c r="AM29" i="738" s="1"/>
  <c r="AH29" i="738"/>
  <c r="AI128" i="738"/>
  <c r="AM128" i="738" s="1"/>
  <c r="AH128" i="738"/>
  <c r="AI62" i="738"/>
  <c r="AM62" i="738" s="1"/>
  <c r="AH62" i="738"/>
  <c r="AI132" i="738"/>
  <c r="AM132" i="738" s="1"/>
  <c r="AH132" i="738"/>
  <c r="AI109" i="738"/>
  <c r="AM109" i="738" s="1"/>
  <c r="AH109" i="738"/>
  <c r="AH113" i="738"/>
  <c r="AI113" i="738"/>
  <c r="AM113" i="738" s="1"/>
  <c r="AI106" i="738"/>
  <c r="AM106" i="738" s="1"/>
  <c r="AH106" i="738"/>
  <c r="AI110" i="738"/>
  <c r="AM110" i="738" s="1"/>
  <c r="AH110" i="738"/>
  <c r="AI79" i="738"/>
  <c r="AM79" i="738" s="1"/>
  <c r="AH79" i="738"/>
  <c r="AH44" i="738"/>
  <c r="AI44" i="738"/>
  <c r="AM44" i="738" s="1"/>
  <c r="AH108" i="738"/>
  <c r="AI108" i="738"/>
  <c r="AM108" i="738" s="1"/>
  <c r="AI56" i="738"/>
  <c r="AM56" i="738" s="1"/>
  <c r="AH56" i="738"/>
  <c r="AH101" i="738"/>
  <c r="AI101" i="738"/>
  <c r="AM101" i="738" s="1"/>
  <c r="AI98" i="738"/>
  <c r="AM98" i="738" s="1"/>
  <c r="AH98" i="738"/>
  <c r="AH67" i="738"/>
  <c r="AI67" i="738"/>
  <c r="AM67" i="738" s="1"/>
  <c r="AH94" i="738"/>
  <c r="AI94" i="738"/>
  <c r="AM94" i="738" s="1"/>
  <c r="AH68" i="738"/>
  <c r="AI68" i="738"/>
  <c r="AM68" i="738" s="1"/>
  <c r="AI15" i="738"/>
  <c r="AM15" i="738" s="1"/>
  <c r="AH15" i="738"/>
  <c r="AI131" i="738"/>
  <c r="AM131" i="738" s="1"/>
  <c r="AH131" i="738"/>
  <c r="AH25" i="738"/>
  <c r="AI25" i="738"/>
  <c r="AM25" i="738" s="1"/>
  <c r="AH59" i="738"/>
  <c r="AI59" i="738"/>
  <c r="AM59" i="738" s="1"/>
  <c r="AI28" i="738"/>
  <c r="AM28" i="738" s="1"/>
  <c r="AH28" i="738"/>
  <c r="AI139" i="738"/>
  <c r="AM139" i="738" s="1"/>
  <c r="AH139" i="738"/>
  <c r="AI30" i="738"/>
  <c r="AM30" i="738" s="1"/>
  <c r="AH30" i="738"/>
  <c r="AI11" i="738"/>
  <c r="AM11" i="738" s="1"/>
  <c r="AH11" i="738"/>
  <c r="AI76" i="738"/>
  <c r="AM76" i="738" s="1"/>
  <c r="AH76" i="738"/>
  <c r="AI20" i="738"/>
  <c r="AM20" i="738" s="1"/>
  <c r="AH20" i="738"/>
  <c r="AH26" i="738"/>
  <c r="AI26" i="738"/>
  <c r="AM26" i="738" s="1"/>
  <c r="AH50" i="738"/>
  <c r="AI50" i="738"/>
  <c r="AM50" i="738" s="1"/>
  <c r="AI46" i="738"/>
  <c r="AM46" i="738" s="1"/>
  <c r="AH46" i="738"/>
  <c r="AH96" i="738"/>
  <c r="AI96" i="738"/>
  <c r="AM96" i="738" s="1"/>
  <c r="AH57" i="738"/>
  <c r="AI57" i="738"/>
  <c r="AM57" i="738" s="1"/>
  <c r="AH18" i="738"/>
  <c r="AI18" i="738"/>
  <c r="AM18" i="738" s="1"/>
  <c r="AI7" i="738"/>
  <c r="AM7" i="738" s="1"/>
  <c r="AH7" i="738"/>
  <c r="AI27" i="738"/>
  <c r="AM27" i="738" s="1"/>
  <c r="AH27" i="738"/>
  <c r="AI80" i="738"/>
  <c r="AM80" i="738" s="1"/>
  <c r="AH80" i="738"/>
  <c r="AI48" i="738"/>
  <c r="AM48" i="738" s="1"/>
  <c r="AH48" i="738"/>
  <c r="AI111" i="738"/>
  <c r="AM111" i="738" s="1"/>
  <c r="AH111" i="738"/>
  <c r="AH133" i="738"/>
  <c r="AI133" i="738"/>
  <c r="AM133" i="738" s="1"/>
  <c r="AI126" i="738"/>
  <c r="AM126" i="738" s="1"/>
  <c r="AH126" i="738"/>
  <c r="AT139" i="737" l="1"/>
  <c r="AL139" i="737"/>
  <c r="V139" i="737"/>
  <c r="U139" i="737"/>
  <c r="N139" i="737"/>
  <c r="AT138" i="737"/>
  <c r="AL138" i="737"/>
  <c r="V138" i="737"/>
  <c r="U138" i="737"/>
  <c r="N138" i="737"/>
  <c r="AT137" i="737"/>
  <c r="AL137" i="737"/>
  <c r="U137" i="737"/>
  <c r="V137" i="737" s="1"/>
  <c r="N137" i="737"/>
  <c r="AT136" i="737"/>
  <c r="AL136" i="737"/>
  <c r="U136" i="737"/>
  <c r="V136" i="737" s="1"/>
  <c r="N136" i="737"/>
  <c r="AT135" i="737"/>
  <c r="AL135" i="737"/>
  <c r="U135" i="737"/>
  <c r="V135" i="737" s="1"/>
  <c r="N135" i="737"/>
  <c r="AT134" i="737"/>
  <c r="AL134" i="737"/>
  <c r="U134" i="737"/>
  <c r="V134" i="737" s="1"/>
  <c r="N134" i="737"/>
  <c r="AT133" i="737"/>
  <c r="AL133" i="737"/>
  <c r="U133" i="737"/>
  <c r="V133" i="737" s="1"/>
  <c r="N133" i="737"/>
  <c r="AT132" i="737"/>
  <c r="AL132" i="737"/>
  <c r="U132" i="737"/>
  <c r="V132" i="737" s="1"/>
  <c r="N132" i="737"/>
  <c r="AT131" i="737"/>
  <c r="AL131" i="737"/>
  <c r="U131" i="737"/>
  <c r="V131" i="737" s="1"/>
  <c r="N131" i="737"/>
  <c r="AT130" i="737"/>
  <c r="AL130" i="737"/>
  <c r="U130" i="737"/>
  <c r="V130" i="737" s="1"/>
  <c r="N130" i="737"/>
  <c r="AT129" i="737"/>
  <c r="AL129" i="737"/>
  <c r="V129" i="737"/>
  <c r="U129" i="737"/>
  <c r="N129" i="737"/>
  <c r="AT128" i="737"/>
  <c r="AL128" i="737"/>
  <c r="U128" i="737"/>
  <c r="V128" i="737" s="1"/>
  <c r="N128" i="737"/>
  <c r="AT127" i="737"/>
  <c r="AL127" i="737"/>
  <c r="V127" i="737"/>
  <c r="U127" i="737"/>
  <c r="N127" i="737"/>
  <c r="AT126" i="737"/>
  <c r="AL126" i="737"/>
  <c r="U126" i="737"/>
  <c r="V126" i="737" s="1"/>
  <c r="N126" i="737"/>
  <c r="AT125" i="737"/>
  <c r="AL125" i="737"/>
  <c r="U125" i="737"/>
  <c r="V125" i="737" s="1"/>
  <c r="N125" i="737"/>
  <c r="AT124" i="737"/>
  <c r="AL124" i="737"/>
  <c r="U124" i="737"/>
  <c r="V124" i="737" s="1"/>
  <c r="N124" i="737"/>
  <c r="AT123" i="737"/>
  <c r="AL123" i="737"/>
  <c r="U123" i="737"/>
  <c r="V123" i="737" s="1"/>
  <c r="N123" i="737"/>
  <c r="AT122" i="737"/>
  <c r="AL122" i="737"/>
  <c r="V122" i="737"/>
  <c r="U122" i="737"/>
  <c r="N122" i="737"/>
  <c r="AT121" i="737"/>
  <c r="AL121" i="737"/>
  <c r="V121" i="737"/>
  <c r="U121" i="737"/>
  <c r="N121" i="737"/>
  <c r="AT120" i="737"/>
  <c r="AL120" i="737"/>
  <c r="U120" i="737"/>
  <c r="V120" i="737" s="1"/>
  <c r="N120" i="737"/>
  <c r="AT119" i="737"/>
  <c r="AL119" i="737"/>
  <c r="U119" i="737"/>
  <c r="V119" i="737" s="1"/>
  <c r="N119" i="737"/>
  <c r="AT118" i="737"/>
  <c r="AL118" i="737"/>
  <c r="V118" i="737"/>
  <c r="U118" i="737"/>
  <c r="N118" i="737"/>
  <c r="AT117" i="737"/>
  <c r="AL117" i="737"/>
  <c r="V117" i="737"/>
  <c r="U117" i="737"/>
  <c r="N117" i="737"/>
  <c r="AT116" i="737"/>
  <c r="AL116" i="737"/>
  <c r="U116" i="737"/>
  <c r="V116" i="737" s="1"/>
  <c r="N116" i="737"/>
  <c r="AT115" i="737"/>
  <c r="AL115" i="737"/>
  <c r="U115" i="737"/>
  <c r="V115" i="737" s="1"/>
  <c r="N115" i="737"/>
  <c r="AT114" i="737"/>
  <c r="AL114" i="737"/>
  <c r="U114" i="737"/>
  <c r="V114" i="737" s="1"/>
  <c r="N114" i="737"/>
  <c r="AT113" i="737"/>
  <c r="AL113" i="737"/>
  <c r="U113" i="737"/>
  <c r="V113" i="737" s="1"/>
  <c r="N113" i="737"/>
  <c r="AT112" i="737"/>
  <c r="AL112" i="737"/>
  <c r="U112" i="737"/>
  <c r="V112" i="737" s="1"/>
  <c r="N112" i="737"/>
  <c r="AT111" i="737"/>
  <c r="AL111" i="737"/>
  <c r="U111" i="737"/>
  <c r="V111" i="737" s="1"/>
  <c r="N111" i="737"/>
  <c r="AT110" i="737"/>
  <c r="AL110" i="737"/>
  <c r="U110" i="737"/>
  <c r="V110" i="737" s="1"/>
  <c r="N110" i="737"/>
  <c r="AT109" i="737"/>
  <c r="AL109" i="737"/>
  <c r="V109" i="737"/>
  <c r="U109" i="737"/>
  <c r="N109" i="737"/>
  <c r="AT108" i="737"/>
  <c r="AL108" i="737"/>
  <c r="V108" i="737"/>
  <c r="U108" i="737"/>
  <c r="N108" i="737"/>
  <c r="AT107" i="737"/>
  <c r="AL107" i="737"/>
  <c r="V107" i="737"/>
  <c r="U107" i="737"/>
  <c r="N107" i="737"/>
  <c r="AT106" i="737"/>
  <c r="AL106" i="737"/>
  <c r="U106" i="737"/>
  <c r="V106" i="737" s="1"/>
  <c r="N106" i="737"/>
  <c r="AT105" i="737"/>
  <c r="AL105" i="737"/>
  <c r="U105" i="737"/>
  <c r="V105" i="737" s="1"/>
  <c r="N105" i="737"/>
  <c r="AT104" i="737"/>
  <c r="AL104" i="737"/>
  <c r="U104" i="737"/>
  <c r="V104" i="737" s="1"/>
  <c r="N104" i="737"/>
  <c r="AT103" i="737"/>
  <c r="AL103" i="737"/>
  <c r="U103" i="737"/>
  <c r="V103" i="737" s="1"/>
  <c r="N103" i="737"/>
  <c r="AT102" i="737"/>
  <c r="AL102" i="737"/>
  <c r="U102" i="737"/>
  <c r="V102" i="737" s="1"/>
  <c r="N102" i="737"/>
  <c r="AT101" i="737"/>
  <c r="AL101" i="737"/>
  <c r="U101" i="737"/>
  <c r="V101" i="737" s="1"/>
  <c r="N101" i="737"/>
  <c r="AT100" i="737"/>
  <c r="AL100" i="737"/>
  <c r="U100" i="737"/>
  <c r="V100" i="737" s="1"/>
  <c r="N100" i="737"/>
  <c r="AT99" i="737"/>
  <c r="AL99" i="737"/>
  <c r="U99" i="737"/>
  <c r="V99" i="737" s="1"/>
  <c r="N99" i="737"/>
  <c r="AT98" i="737"/>
  <c r="AL98" i="737"/>
  <c r="V98" i="737"/>
  <c r="U98" i="737"/>
  <c r="N98" i="737"/>
  <c r="AT97" i="737"/>
  <c r="AL97" i="737"/>
  <c r="V97" i="737"/>
  <c r="U97" i="737"/>
  <c r="N97" i="737"/>
  <c r="AT96" i="737"/>
  <c r="AL96" i="737"/>
  <c r="U96" i="737"/>
  <c r="V96" i="737" s="1"/>
  <c r="N96" i="737"/>
  <c r="AT95" i="737"/>
  <c r="AL95" i="737"/>
  <c r="V95" i="737"/>
  <c r="U95" i="737"/>
  <c r="N95" i="737"/>
  <c r="AT94" i="737"/>
  <c r="AL94" i="737"/>
  <c r="U94" i="737"/>
  <c r="V94" i="737" s="1"/>
  <c r="N94" i="737"/>
  <c r="AT93" i="737"/>
  <c r="AL93" i="737"/>
  <c r="U93" i="737"/>
  <c r="V93" i="737" s="1"/>
  <c r="N93" i="737"/>
  <c r="AT92" i="737"/>
  <c r="AL92" i="737"/>
  <c r="U92" i="737"/>
  <c r="V92" i="737" s="1"/>
  <c r="N92" i="737"/>
  <c r="AT91" i="737"/>
  <c r="AL91" i="737"/>
  <c r="U91" i="737"/>
  <c r="V91" i="737" s="1"/>
  <c r="N91" i="737"/>
  <c r="AT90" i="737"/>
  <c r="AL90" i="737"/>
  <c r="U90" i="737"/>
  <c r="V90" i="737" s="1"/>
  <c r="N90" i="737"/>
  <c r="AT89" i="737"/>
  <c r="AL89" i="737"/>
  <c r="U89" i="737"/>
  <c r="V89" i="737" s="1"/>
  <c r="N89" i="737"/>
  <c r="AT88" i="737"/>
  <c r="AL88" i="737"/>
  <c r="U88" i="737"/>
  <c r="V88" i="737" s="1"/>
  <c r="N88" i="737"/>
  <c r="AT87" i="737"/>
  <c r="AL87" i="737"/>
  <c r="V87" i="737"/>
  <c r="U87" i="737"/>
  <c r="N87" i="737"/>
  <c r="AT86" i="737"/>
  <c r="AL86" i="737"/>
  <c r="U86" i="737"/>
  <c r="V86" i="737" s="1"/>
  <c r="N86" i="737"/>
  <c r="AT85" i="737"/>
  <c r="AL85" i="737"/>
  <c r="U85" i="737"/>
  <c r="V85" i="737" s="1"/>
  <c r="N85" i="737"/>
  <c r="AT84" i="737"/>
  <c r="AL84" i="737"/>
  <c r="V84" i="737"/>
  <c r="U84" i="737"/>
  <c r="N84" i="737"/>
  <c r="AT83" i="737"/>
  <c r="AL83" i="737"/>
  <c r="U83" i="737"/>
  <c r="V83" i="737" s="1"/>
  <c r="N83" i="737"/>
  <c r="AT82" i="737"/>
  <c r="AL82" i="737"/>
  <c r="V82" i="737"/>
  <c r="U82" i="737"/>
  <c r="N82" i="737"/>
  <c r="AT81" i="737"/>
  <c r="AL81" i="737"/>
  <c r="U81" i="737"/>
  <c r="V81" i="737" s="1"/>
  <c r="N81" i="737"/>
  <c r="AT80" i="737"/>
  <c r="AL80" i="737"/>
  <c r="U80" i="737"/>
  <c r="V80" i="737" s="1"/>
  <c r="N80" i="737"/>
  <c r="AT79" i="737"/>
  <c r="AL79" i="737"/>
  <c r="V79" i="737"/>
  <c r="U79" i="737"/>
  <c r="N79" i="737"/>
  <c r="AT78" i="737"/>
  <c r="AL78" i="737"/>
  <c r="V78" i="737"/>
  <c r="U78" i="737"/>
  <c r="N78" i="737"/>
  <c r="AT77" i="737"/>
  <c r="AL77" i="737"/>
  <c r="U77" i="737"/>
  <c r="V77" i="737" s="1"/>
  <c r="N77" i="737"/>
  <c r="AT76" i="737"/>
  <c r="AL76" i="737"/>
  <c r="U76" i="737"/>
  <c r="V76" i="737" s="1"/>
  <c r="N76" i="737"/>
  <c r="AT75" i="737"/>
  <c r="AL75" i="737"/>
  <c r="U75" i="737"/>
  <c r="V75" i="737" s="1"/>
  <c r="N75" i="737"/>
  <c r="AT74" i="737"/>
  <c r="AL74" i="737"/>
  <c r="U74" i="737"/>
  <c r="V74" i="737" s="1"/>
  <c r="N74" i="737"/>
  <c r="AT73" i="737"/>
  <c r="AL73" i="737"/>
  <c r="U73" i="737"/>
  <c r="V73" i="737" s="1"/>
  <c r="N73" i="737"/>
  <c r="AT72" i="737"/>
  <c r="AL72" i="737"/>
  <c r="U72" i="737"/>
  <c r="V72" i="737" s="1"/>
  <c r="N72" i="737"/>
  <c r="AT71" i="737"/>
  <c r="AL71" i="737"/>
  <c r="U71" i="737"/>
  <c r="V71" i="737" s="1"/>
  <c r="N71" i="737"/>
  <c r="AT70" i="737"/>
  <c r="AL70" i="737"/>
  <c r="U70" i="737"/>
  <c r="V70" i="737" s="1"/>
  <c r="N70" i="737"/>
  <c r="AT69" i="737"/>
  <c r="AL69" i="737"/>
  <c r="U69" i="737"/>
  <c r="V69" i="737" s="1"/>
  <c r="N69" i="737"/>
  <c r="AT68" i="737"/>
  <c r="AL68" i="737"/>
  <c r="U68" i="737"/>
  <c r="V68" i="737" s="1"/>
  <c r="N68" i="737"/>
  <c r="AT67" i="737"/>
  <c r="AL67" i="737"/>
  <c r="V67" i="737"/>
  <c r="U67" i="737"/>
  <c r="N67" i="737"/>
  <c r="AT66" i="737"/>
  <c r="AL66" i="737"/>
  <c r="V66" i="737"/>
  <c r="U66" i="737"/>
  <c r="N66" i="737"/>
  <c r="AT65" i="737"/>
  <c r="AL65" i="737"/>
  <c r="U65" i="737"/>
  <c r="V65" i="737" s="1"/>
  <c r="N65" i="737"/>
  <c r="AT64" i="737"/>
  <c r="AL64" i="737"/>
  <c r="U64" i="737"/>
  <c r="V64" i="737" s="1"/>
  <c r="N64" i="737"/>
  <c r="AT63" i="737"/>
  <c r="AL63" i="737"/>
  <c r="V63" i="737"/>
  <c r="U63" i="737"/>
  <c r="N63" i="737"/>
  <c r="AT62" i="737"/>
  <c r="AL62" i="737"/>
  <c r="U62" i="737"/>
  <c r="V62" i="737" s="1"/>
  <c r="N62" i="737"/>
  <c r="AT61" i="737"/>
  <c r="AL61" i="737"/>
  <c r="U61" i="737"/>
  <c r="V61" i="737" s="1"/>
  <c r="N61" i="737"/>
  <c r="AT60" i="737"/>
  <c r="AL60" i="737"/>
  <c r="U60" i="737"/>
  <c r="V60" i="737" s="1"/>
  <c r="N60" i="737"/>
  <c r="AT59" i="737"/>
  <c r="AL59" i="737"/>
  <c r="U59" i="737"/>
  <c r="V59" i="737" s="1"/>
  <c r="N59" i="737"/>
  <c r="AT58" i="737"/>
  <c r="AL58" i="737"/>
  <c r="V58" i="737"/>
  <c r="U58" i="737"/>
  <c r="N58" i="737"/>
  <c r="AT57" i="737"/>
  <c r="AL57" i="737"/>
  <c r="V57" i="737"/>
  <c r="U57" i="737"/>
  <c r="N57" i="737"/>
  <c r="AT56" i="737"/>
  <c r="AL56" i="737"/>
  <c r="U56" i="737"/>
  <c r="V56" i="737" s="1"/>
  <c r="N56" i="737"/>
  <c r="AT55" i="737"/>
  <c r="AL55" i="737"/>
  <c r="V55" i="737"/>
  <c r="U55" i="737"/>
  <c r="N55" i="737"/>
  <c r="AT54" i="737"/>
  <c r="AL54" i="737"/>
  <c r="U54" i="737"/>
  <c r="V54" i="737" s="1"/>
  <c r="N54" i="737"/>
  <c r="AT53" i="737"/>
  <c r="AL53" i="737"/>
  <c r="U53" i="737"/>
  <c r="V53" i="737" s="1"/>
  <c r="N53" i="737"/>
  <c r="AT52" i="737"/>
  <c r="AL52" i="737"/>
  <c r="V52" i="737"/>
  <c r="U52" i="737"/>
  <c r="N52" i="737"/>
  <c r="AT51" i="737"/>
  <c r="AL51" i="737"/>
  <c r="U51" i="737"/>
  <c r="V51" i="737" s="1"/>
  <c r="N51" i="737"/>
  <c r="AT50" i="737"/>
  <c r="AL50" i="737"/>
  <c r="U50" i="737"/>
  <c r="V50" i="737" s="1"/>
  <c r="N50" i="737"/>
  <c r="AT49" i="737"/>
  <c r="AL49" i="737"/>
  <c r="U49" i="737"/>
  <c r="V49" i="737" s="1"/>
  <c r="N49" i="737"/>
  <c r="AT48" i="737"/>
  <c r="AL48" i="737"/>
  <c r="U48" i="737"/>
  <c r="V48" i="737" s="1"/>
  <c r="N48" i="737"/>
  <c r="AT47" i="737"/>
  <c r="AL47" i="737"/>
  <c r="V47" i="737"/>
  <c r="U47" i="737"/>
  <c r="N47" i="737"/>
  <c r="AT46" i="737"/>
  <c r="AL46" i="737"/>
  <c r="U46" i="737"/>
  <c r="V46" i="737" s="1"/>
  <c r="N46" i="737"/>
  <c r="AT45" i="737"/>
  <c r="AL45" i="737"/>
  <c r="U45" i="737"/>
  <c r="V45" i="737" s="1"/>
  <c r="N45" i="737"/>
  <c r="AT44" i="737"/>
  <c r="AL44" i="737"/>
  <c r="V44" i="737"/>
  <c r="U44" i="737"/>
  <c r="N44" i="737"/>
  <c r="AT43" i="737"/>
  <c r="AL43" i="737"/>
  <c r="U43" i="737"/>
  <c r="V43" i="737" s="1"/>
  <c r="N43" i="737"/>
  <c r="AT42" i="737"/>
  <c r="AL42" i="737"/>
  <c r="U42" i="737"/>
  <c r="V42" i="737" s="1"/>
  <c r="N42" i="737"/>
  <c r="AT41" i="737"/>
  <c r="AL41" i="737"/>
  <c r="U41" i="737"/>
  <c r="V41" i="737" s="1"/>
  <c r="N41" i="737"/>
  <c r="AT40" i="737"/>
  <c r="AL40" i="737"/>
  <c r="V40" i="737"/>
  <c r="U40" i="737"/>
  <c r="N40" i="737"/>
  <c r="AT39" i="737"/>
  <c r="AL39" i="737"/>
  <c r="V39" i="737"/>
  <c r="U39" i="737"/>
  <c r="N39" i="737"/>
  <c r="AT38" i="737"/>
  <c r="AL38" i="737"/>
  <c r="V38" i="737"/>
  <c r="U38" i="737"/>
  <c r="N38" i="737"/>
  <c r="AT37" i="737"/>
  <c r="AL37" i="737"/>
  <c r="U37" i="737"/>
  <c r="V37" i="737" s="1"/>
  <c r="N37" i="737"/>
  <c r="AT36" i="737"/>
  <c r="AL36" i="737"/>
  <c r="U36" i="737"/>
  <c r="V36" i="737" s="1"/>
  <c r="N36" i="737"/>
  <c r="AT35" i="737"/>
  <c r="AL35" i="737"/>
  <c r="U35" i="737"/>
  <c r="V35" i="737" s="1"/>
  <c r="N35" i="737"/>
  <c r="AT34" i="737"/>
  <c r="AL34" i="737"/>
  <c r="U34" i="737"/>
  <c r="V34" i="737" s="1"/>
  <c r="N34" i="737"/>
  <c r="AT33" i="737"/>
  <c r="AL33" i="737"/>
  <c r="U33" i="737"/>
  <c r="V33" i="737" s="1"/>
  <c r="N33" i="737"/>
  <c r="AT32" i="737"/>
  <c r="AL32" i="737"/>
  <c r="U32" i="737"/>
  <c r="V32" i="737" s="1"/>
  <c r="N32" i="737"/>
  <c r="AT31" i="737"/>
  <c r="AL31" i="737"/>
  <c r="U31" i="737"/>
  <c r="V31" i="737" s="1"/>
  <c r="N31" i="737"/>
  <c r="AT30" i="737"/>
  <c r="AL30" i="737"/>
  <c r="U30" i="737"/>
  <c r="V30" i="737" s="1"/>
  <c r="N30" i="737"/>
  <c r="AT29" i="737"/>
  <c r="AL29" i="737"/>
  <c r="U29" i="737"/>
  <c r="V29" i="737" s="1"/>
  <c r="N29" i="737"/>
  <c r="AT28" i="737"/>
  <c r="AL28" i="737"/>
  <c r="U28" i="737"/>
  <c r="V28" i="737" s="1"/>
  <c r="N28" i="737"/>
  <c r="AT27" i="737"/>
  <c r="AL27" i="737"/>
  <c r="V27" i="737"/>
  <c r="U27" i="737"/>
  <c r="N27" i="737"/>
  <c r="AT26" i="737"/>
  <c r="AL26" i="737"/>
  <c r="V26" i="737"/>
  <c r="U26" i="737"/>
  <c r="N26" i="737"/>
  <c r="AT25" i="737"/>
  <c r="AL25" i="737"/>
  <c r="U25" i="737"/>
  <c r="V25" i="737" s="1"/>
  <c r="N25" i="737"/>
  <c r="AT24" i="737"/>
  <c r="AL24" i="737"/>
  <c r="U24" i="737"/>
  <c r="V24" i="737" s="1"/>
  <c r="N24" i="737"/>
  <c r="AT23" i="737"/>
  <c r="AL23" i="737"/>
  <c r="U23" i="737"/>
  <c r="V23" i="737" s="1"/>
  <c r="N23" i="737"/>
  <c r="AT22" i="737"/>
  <c r="AL22" i="737"/>
  <c r="U22" i="737"/>
  <c r="V22" i="737" s="1"/>
  <c r="N22" i="737"/>
  <c r="AT21" i="737"/>
  <c r="AL21" i="737"/>
  <c r="U21" i="737"/>
  <c r="V21" i="737" s="1"/>
  <c r="N21" i="737"/>
  <c r="AT20" i="737"/>
  <c r="AL20" i="737"/>
  <c r="U20" i="737"/>
  <c r="V20" i="737" s="1"/>
  <c r="N20" i="737"/>
  <c r="AT19" i="737"/>
  <c r="AL19" i="737"/>
  <c r="U19" i="737"/>
  <c r="V19" i="737" s="1"/>
  <c r="N19" i="737"/>
  <c r="AT18" i="737"/>
  <c r="AL18" i="737"/>
  <c r="V18" i="737"/>
  <c r="U18" i="737"/>
  <c r="N18" i="737"/>
  <c r="AT17" i="737"/>
  <c r="AL17" i="737"/>
  <c r="U17" i="737"/>
  <c r="V17" i="737" s="1"/>
  <c r="N17" i="737"/>
  <c r="AT16" i="737"/>
  <c r="AL16" i="737"/>
  <c r="U16" i="737"/>
  <c r="V16" i="737" s="1"/>
  <c r="N16" i="737"/>
  <c r="AT15" i="737"/>
  <c r="AL15" i="737"/>
  <c r="U15" i="737"/>
  <c r="V15" i="737" s="1"/>
  <c r="N15" i="737"/>
  <c r="AT14" i="737"/>
  <c r="AL14" i="737"/>
  <c r="U14" i="737"/>
  <c r="V14" i="737" s="1"/>
  <c r="N14" i="737"/>
  <c r="AT13" i="737"/>
  <c r="AL13" i="737"/>
  <c r="V13" i="737"/>
  <c r="U13" i="737"/>
  <c r="N13" i="737"/>
  <c r="AT12" i="737"/>
  <c r="AL12" i="737"/>
  <c r="U12" i="737"/>
  <c r="V12" i="737" s="1"/>
  <c r="N12" i="737"/>
  <c r="AT11" i="737"/>
  <c r="AL11" i="737"/>
  <c r="U11" i="737"/>
  <c r="V11" i="737" s="1"/>
  <c r="N11" i="737"/>
  <c r="AT10" i="737"/>
  <c r="AL10" i="737"/>
  <c r="U10" i="737"/>
  <c r="V10" i="737" s="1"/>
  <c r="N10" i="737"/>
  <c r="AT9" i="737"/>
  <c r="AL9" i="737"/>
  <c r="U9" i="737"/>
  <c r="V9" i="737" s="1"/>
  <c r="N9" i="737"/>
  <c r="AT8" i="737"/>
  <c r="AL8" i="737"/>
  <c r="V8" i="737"/>
  <c r="U8" i="737"/>
  <c r="N8" i="737"/>
  <c r="AT7" i="737"/>
  <c r="AL7" i="737"/>
  <c r="U7" i="737"/>
  <c r="V7" i="737" s="1"/>
  <c r="N7" i="737"/>
  <c r="AT6" i="737"/>
  <c r="AL6" i="737"/>
  <c r="U6" i="737"/>
  <c r="V6" i="737" s="1"/>
  <c r="N6" i="737"/>
  <c r="AT5" i="737"/>
  <c r="AL5" i="737"/>
  <c r="U5" i="737"/>
  <c r="V5" i="737" s="1"/>
  <c r="N5" i="737"/>
  <c r="D2" i="737"/>
  <c r="AT139" i="736"/>
  <c r="AL139" i="736"/>
  <c r="U139" i="736"/>
  <c r="V139" i="736" s="1"/>
  <c r="N139" i="736"/>
  <c r="AT138" i="736"/>
  <c r="AL138" i="736"/>
  <c r="V138" i="736"/>
  <c r="U138" i="736"/>
  <c r="N138" i="736"/>
  <c r="AT137" i="736"/>
  <c r="AL137" i="736"/>
  <c r="U137" i="736"/>
  <c r="V137" i="736" s="1"/>
  <c r="N137" i="736"/>
  <c r="AT136" i="736"/>
  <c r="AL136" i="736"/>
  <c r="V136" i="736"/>
  <c r="U136" i="736"/>
  <c r="N136" i="736"/>
  <c r="AT135" i="736"/>
  <c r="AL135" i="736"/>
  <c r="U135" i="736"/>
  <c r="V135" i="736" s="1"/>
  <c r="N135" i="736"/>
  <c r="AT134" i="736"/>
  <c r="AL134" i="736"/>
  <c r="U134" i="736"/>
  <c r="V134" i="736" s="1"/>
  <c r="N134" i="736"/>
  <c r="AT133" i="736"/>
  <c r="AL133" i="736"/>
  <c r="U133" i="736"/>
  <c r="V133" i="736" s="1"/>
  <c r="N133" i="736"/>
  <c r="AT132" i="736"/>
  <c r="AL132" i="736"/>
  <c r="U132" i="736"/>
  <c r="V132" i="736" s="1"/>
  <c r="N132" i="736"/>
  <c r="AT131" i="736"/>
  <c r="AL131" i="736"/>
  <c r="U131" i="736"/>
  <c r="V131" i="736" s="1"/>
  <c r="N131" i="736"/>
  <c r="AT130" i="736"/>
  <c r="AL130" i="736"/>
  <c r="U130" i="736"/>
  <c r="V130" i="736" s="1"/>
  <c r="N130" i="736"/>
  <c r="AT129" i="736"/>
  <c r="AL129" i="736"/>
  <c r="U129" i="736"/>
  <c r="V129" i="736" s="1"/>
  <c r="N129" i="736"/>
  <c r="AT128" i="736"/>
  <c r="AL128" i="736"/>
  <c r="U128" i="736"/>
  <c r="V128" i="736" s="1"/>
  <c r="N128" i="736"/>
  <c r="AT127" i="736"/>
  <c r="AL127" i="736"/>
  <c r="V127" i="736"/>
  <c r="U127" i="736"/>
  <c r="N127" i="736"/>
  <c r="AT126" i="736"/>
  <c r="AL126" i="736"/>
  <c r="U126" i="736"/>
  <c r="V126" i="736" s="1"/>
  <c r="N126" i="736"/>
  <c r="AT125" i="736"/>
  <c r="AL125" i="736"/>
  <c r="U125" i="736"/>
  <c r="V125" i="736" s="1"/>
  <c r="N125" i="736"/>
  <c r="AT124" i="736"/>
  <c r="AL124" i="736"/>
  <c r="U124" i="736"/>
  <c r="V124" i="736" s="1"/>
  <c r="N124" i="736"/>
  <c r="AT123" i="736"/>
  <c r="AL123" i="736"/>
  <c r="U123" i="736"/>
  <c r="V123" i="736" s="1"/>
  <c r="N123" i="736"/>
  <c r="AT122" i="736"/>
  <c r="AL122" i="736"/>
  <c r="V122" i="736"/>
  <c r="U122" i="736"/>
  <c r="N122" i="736"/>
  <c r="AT121" i="736"/>
  <c r="AL121" i="736"/>
  <c r="U121" i="736"/>
  <c r="V121" i="736" s="1"/>
  <c r="N121" i="736"/>
  <c r="AT120" i="736"/>
  <c r="AL120" i="736"/>
  <c r="V120" i="736"/>
  <c r="U120" i="736"/>
  <c r="N120" i="736"/>
  <c r="AT119" i="736"/>
  <c r="AL119" i="736"/>
  <c r="U119" i="736"/>
  <c r="V119" i="736" s="1"/>
  <c r="N119" i="736"/>
  <c r="AT118" i="736"/>
  <c r="AL118" i="736"/>
  <c r="V118" i="736"/>
  <c r="U118" i="736"/>
  <c r="N118" i="736"/>
  <c r="AT117" i="736"/>
  <c r="AL117" i="736"/>
  <c r="U117" i="736"/>
  <c r="V117" i="736" s="1"/>
  <c r="N117" i="736"/>
  <c r="AT116" i="736"/>
  <c r="AL116" i="736"/>
  <c r="U116" i="736"/>
  <c r="V116" i="736" s="1"/>
  <c r="N116" i="736"/>
  <c r="AT115" i="736"/>
  <c r="AL115" i="736"/>
  <c r="U115" i="736"/>
  <c r="V115" i="736" s="1"/>
  <c r="N115" i="736"/>
  <c r="AT114" i="736"/>
  <c r="AL114" i="736"/>
  <c r="U114" i="736"/>
  <c r="V114" i="736" s="1"/>
  <c r="N114" i="736"/>
  <c r="AT113" i="736"/>
  <c r="AL113" i="736"/>
  <c r="U113" i="736"/>
  <c r="V113" i="736" s="1"/>
  <c r="N113" i="736"/>
  <c r="AT112" i="736"/>
  <c r="AL112" i="736"/>
  <c r="U112" i="736"/>
  <c r="V112" i="736" s="1"/>
  <c r="N112" i="736"/>
  <c r="AT111" i="736"/>
  <c r="AL111" i="736"/>
  <c r="U111" i="736"/>
  <c r="V111" i="736" s="1"/>
  <c r="N111" i="736"/>
  <c r="AT110" i="736"/>
  <c r="AL110" i="736"/>
  <c r="U110" i="736"/>
  <c r="V110" i="736" s="1"/>
  <c r="N110" i="736"/>
  <c r="AT109" i="736"/>
  <c r="AL109" i="736"/>
  <c r="U109" i="736"/>
  <c r="V109" i="736" s="1"/>
  <c r="N109" i="736"/>
  <c r="AT108" i="736"/>
  <c r="AL108" i="736"/>
  <c r="V108" i="736"/>
  <c r="U108" i="736"/>
  <c r="N108" i="736"/>
  <c r="AT107" i="736"/>
  <c r="AL107" i="736"/>
  <c r="V107" i="736"/>
  <c r="U107" i="736"/>
  <c r="N107" i="736"/>
  <c r="AT106" i="736"/>
  <c r="AL106" i="736"/>
  <c r="U106" i="736"/>
  <c r="V106" i="736" s="1"/>
  <c r="N106" i="736"/>
  <c r="AT105" i="736"/>
  <c r="AL105" i="736"/>
  <c r="U105" i="736"/>
  <c r="V105" i="736" s="1"/>
  <c r="N105" i="736"/>
  <c r="AT104" i="736"/>
  <c r="AL104" i="736"/>
  <c r="V104" i="736"/>
  <c r="U104" i="736"/>
  <c r="N104" i="736"/>
  <c r="AT103" i="736"/>
  <c r="AL103" i="736"/>
  <c r="U103" i="736"/>
  <c r="V103" i="736" s="1"/>
  <c r="N103" i="736"/>
  <c r="AT102" i="736"/>
  <c r="AL102" i="736"/>
  <c r="U102" i="736"/>
  <c r="V102" i="736" s="1"/>
  <c r="N102" i="736"/>
  <c r="AT101" i="736"/>
  <c r="AL101" i="736"/>
  <c r="U101" i="736"/>
  <c r="V101" i="736" s="1"/>
  <c r="N101" i="736"/>
  <c r="AT100" i="736"/>
  <c r="AL100" i="736"/>
  <c r="U100" i="736"/>
  <c r="V100" i="736" s="1"/>
  <c r="N100" i="736"/>
  <c r="AT99" i="736"/>
  <c r="AL99" i="736"/>
  <c r="U99" i="736"/>
  <c r="V99" i="736" s="1"/>
  <c r="N99" i="736"/>
  <c r="AT98" i="736"/>
  <c r="AL98" i="736"/>
  <c r="V98" i="736"/>
  <c r="U98" i="736"/>
  <c r="N98" i="736"/>
  <c r="AT97" i="736"/>
  <c r="AL97" i="736"/>
  <c r="U97" i="736"/>
  <c r="V97" i="736" s="1"/>
  <c r="N97" i="736"/>
  <c r="AT96" i="736"/>
  <c r="AL96" i="736"/>
  <c r="V96" i="736"/>
  <c r="U96" i="736"/>
  <c r="N96" i="736"/>
  <c r="AT95" i="736"/>
  <c r="AL95" i="736"/>
  <c r="U95" i="736"/>
  <c r="V95" i="736" s="1"/>
  <c r="N95" i="736"/>
  <c r="AT94" i="736"/>
  <c r="AL94" i="736"/>
  <c r="U94" i="736"/>
  <c r="V94" i="736" s="1"/>
  <c r="N94" i="736"/>
  <c r="AT93" i="736"/>
  <c r="AL93" i="736"/>
  <c r="U93" i="736"/>
  <c r="V93" i="736" s="1"/>
  <c r="N93" i="736"/>
  <c r="AT92" i="736"/>
  <c r="AL92" i="736"/>
  <c r="U92" i="736"/>
  <c r="V92" i="736" s="1"/>
  <c r="N92" i="736"/>
  <c r="AT91" i="736"/>
  <c r="AL91" i="736"/>
  <c r="U91" i="736"/>
  <c r="V91" i="736" s="1"/>
  <c r="N91" i="736"/>
  <c r="AT90" i="736"/>
  <c r="AL90" i="736"/>
  <c r="U90" i="736"/>
  <c r="V90" i="736" s="1"/>
  <c r="N90" i="736"/>
  <c r="AT89" i="736"/>
  <c r="AL89" i="736"/>
  <c r="V89" i="736"/>
  <c r="U89" i="736"/>
  <c r="N89" i="736"/>
  <c r="AT88" i="736"/>
  <c r="AL88" i="736"/>
  <c r="V88" i="736"/>
  <c r="U88" i="736"/>
  <c r="N88" i="736"/>
  <c r="AT87" i="736"/>
  <c r="AL87" i="736"/>
  <c r="U87" i="736"/>
  <c r="V87" i="736" s="1"/>
  <c r="N87" i="736"/>
  <c r="AT86" i="736"/>
  <c r="AL86" i="736"/>
  <c r="V86" i="736"/>
  <c r="U86" i="736"/>
  <c r="N86" i="736"/>
  <c r="AT85" i="736"/>
  <c r="AL85" i="736"/>
  <c r="U85" i="736"/>
  <c r="V85" i="736" s="1"/>
  <c r="N85" i="736"/>
  <c r="AT84" i="736"/>
  <c r="AL84" i="736"/>
  <c r="U84" i="736"/>
  <c r="V84" i="736" s="1"/>
  <c r="N84" i="736"/>
  <c r="AT83" i="736"/>
  <c r="AL83" i="736"/>
  <c r="U83" i="736"/>
  <c r="V83" i="736" s="1"/>
  <c r="N83" i="736"/>
  <c r="AT82" i="736"/>
  <c r="AL82" i="736"/>
  <c r="U82" i="736"/>
  <c r="V82" i="736" s="1"/>
  <c r="N82" i="736"/>
  <c r="AT81" i="736"/>
  <c r="AL81" i="736"/>
  <c r="U81" i="736"/>
  <c r="V81" i="736" s="1"/>
  <c r="N81" i="736"/>
  <c r="AT80" i="736"/>
  <c r="AL80" i="736"/>
  <c r="U80" i="736"/>
  <c r="V80" i="736" s="1"/>
  <c r="N80" i="736"/>
  <c r="AT79" i="736"/>
  <c r="AL79" i="736"/>
  <c r="V79" i="736"/>
  <c r="U79" i="736"/>
  <c r="N79" i="736"/>
  <c r="AT78" i="736"/>
  <c r="AL78" i="736"/>
  <c r="V78" i="736"/>
  <c r="U78" i="736"/>
  <c r="N78" i="736"/>
  <c r="AT77" i="736"/>
  <c r="AL77" i="736"/>
  <c r="V77" i="736"/>
  <c r="U77" i="736"/>
  <c r="N77" i="736"/>
  <c r="AT76" i="736"/>
  <c r="AL76" i="736"/>
  <c r="U76" i="736"/>
  <c r="V76" i="736" s="1"/>
  <c r="N76" i="736"/>
  <c r="AT75" i="736"/>
  <c r="AL75" i="736"/>
  <c r="U75" i="736"/>
  <c r="V75" i="736" s="1"/>
  <c r="N75" i="736"/>
  <c r="AT74" i="736"/>
  <c r="AL74" i="736"/>
  <c r="U74" i="736"/>
  <c r="V74" i="736" s="1"/>
  <c r="N74" i="736"/>
  <c r="AT73" i="736"/>
  <c r="AL73" i="736"/>
  <c r="U73" i="736"/>
  <c r="V73" i="736" s="1"/>
  <c r="N73" i="736"/>
  <c r="AT72" i="736"/>
  <c r="AL72" i="736"/>
  <c r="U72" i="736"/>
  <c r="V72" i="736" s="1"/>
  <c r="N72" i="736"/>
  <c r="AT71" i="736"/>
  <c r="AL71" i="736"/>
  <c r="U71" i="736"/>
  <c r="V71" i="736" s="1"/>
  <c r="N71" i="736"/>
  <c r="AT70" i="736"/>
  <c r="AL70" i="736"/>
  <c r="V70" i="736"/>
  <c r="U70" i="736"/>
  <c r="N70" i="736"/>
  <c r="AT69" i="736"/>
  <c r="AL69" i="736"/>
  <c r="U69" i="736"/>
  <c r="V69" i="736" s="1"/>
  <c r="N69" i="736"/>
  <c r="AT68" i="736"/>
  <c r="AL68" i="736"/>
  <c r="U68" i="736"/>
  <c r="V68" i="736" s="1"/>
  <c r="N68" i="736"/>
  <c r="AT67" i="736"/>
  <c r="AL67" i="736"/>
  <c r="U67" i="736"/>
  <c r="V67" i="736" s="1"/>
  <c r="N67" i="736"/>
  <c r="AT66" i="736"/>
  <c r="AL66" i="736"/>
  <c r="U66" i="736"/>
  <c r="V66" i="736" s="1"/>
  <c r="N66" i="736"/>
  <c r="AT65" i="736"/>
  <c r="AL65" i="736"/>
  <c r="U65" i="736"/>
  <c r="V65" i="736" s="1"/>
  <c r="N65" i="736"/>
  <c r="AT64" i="736"/>
  <c r="AL64" i="736"/>
  <c r="V64" i="736"/>
  <c r="U64" i="736"/>
  <c r="N64" i="736"/>
  <c r="AT63" i="736"/>
  <c r="AL63" i="736"/>
  <c r="U63" i="736"/>
  <c r="V63" i="736" s="1"/>
  <c r="N63" i="736"/>
  <c r="AT62" i="736"/>
  <c r="AL62" i="736"/>
  <c r="V62" i="736"/>
  <c r="U62" i="736"/>
  <c r="N62" i="736"/>
  <c r="AT61" i="736"/>
  <c r="AL61" i="736"/>
  <c r="V61" i="736"/>
  <c r="U61" i="736"/>
  <c r="N61" i="736"/>
  <c r="AT60" i="736"/>
  <c r="AL60" i="736"/>
  <c r="U60" i="736"/>
  <c r="V60" i="736" s="1"/>
  <c r="N60" i="736"/>
  <c r="AT59" i="736"/>
  <c r="AL59" i="736"/>
  <c r="V59" i="736"/>
  <c r="U59" i="736"/>
  <c r="N59" i="736"/>
  <c r="AT58" i="736"/>
  <c r="AL58" i="736"/>
  <c r="V58" i="736"/>
  <c r="U58" i="736"/>
  <c r="N58" i="736"/>
  <c r="AT57" i="736"/>
  <c r="AL57" i="736"/>
  <c r="U57" i="736"/>
  <c r="V57" i="736" s="1"/>
  <c r="N57" i="736"/>
  <c r="AT56" i="736"/>
  <c r="AL56" i="736"/>
  <c r="U56" i="736"/>
  <c r="V56" i="736" s="1"/>
  <c r="N56" i="736"/>
  <c r="AT55" i="736"/>
  <c r="AL55" i="736"/>
  <c r="U55" i="736"/>
  <c r="V55" i="736" s="1"/>
  <c r="N55" i="736"/>
  <c r="AT54" i="736"/>
  <c r="AL54" i="736"/>
  <c r="U54" i="736"/>
  <c r="V54" i="736" s="1"/>
  <c r="N54" i="736"/>
  <c r="AT53" i="736"/>
  <c r="AL53" i="736"/>
  <c r="U53" i="736"/>
  <c r="V53" i="736" s="1"/>
  <c r="N53" i="736"/>
  <c r="AT52" i="736"/>
  <c r="AL52" i="736"/>
  <c r="U52" i="736"/>
  <c r="V52" i="736" s="1"/>
  <c r="N52" i="736"/>
  <c r="AT51" i="736"/>
  <c r="AL51" i="736"/>
  <c r="U51" i="736"/>
  <c r="V51" i="736" s="1"/>
  <c r="N51" i="736"/>
  <c r="AT50" i="736"/>
  <c r="AL50" i="736"/>
  <c r="V50" i="736"/>
  <c r="U50" i="736"/>
  <c r="N50" i="736"/>
  <c r="AT49" i="736"/>
  <c r="AL49" i="736"/>
  <c r="U49" i="736"/>
  <c r="V49" i="736" s="1"/>
  <c r="N49" i="736"/>
  <c r="AT48" i="736"/>
  <c r="AL48" i="736"/>
  <c r="U48" i="736"/>
  <c r="V48" i="736" s="1"/>
  <c r="N48" i="736"/>
  <c r="AT47" i="736"/>
  <c r="AL47" i="736"/>
  <c r="U47" i="736"/>
  <c r="V47" i="736" s="1"/>
  <c r="N47" i="736"/>
  <c r="AT46" i="736"/>
  <c r="AL46" i="736"/>
  <c r="U46" i="736"/>
  <c r="V46" i="736" s="1"/>
  <c r="N46" i="736"/>
  <c r="AT45" i="736"/>
  <c r="AL45" i="736"/>
  <c r="U45" i="736"/>
  <c r="V45" i="736" s="1"/>
  <c r="N45" i="736"/>
  <c r="AT44" i="736"/>
  <c r="AL44" i="736"/>
  <c r="U44" i="736"/>
  <c r="V44" i="736" s="1"/>
  <c r="N44" i="736"/>
  <c r="AT43" i="736"/>
  <c r="AL43" i="736"/>
  <c r="U43" i="736"/>
  <c r="V43" i="736" s="1"/>
  <c r="N43" i="736"/>
  <c r="AT42" i="736"/>
  <c r="AL42" i="736"/>
  <c r="U42" i="736"/>
  <c r="V42" i="736" s="1"/>
  <c r="N42" i="736"/>
  <c r="AT41" i="736"/>
  <c r="AL41" i="736"/>
  <c r="V41" i="736"/>
  <c r="U41" i="736"/>
  <c r="N41" i="736"/>
  <c r="AT40" i="736"/>
  <c r="AL40" i="736"/>
  <c r="V40" i="736"/>
  <c r="U40" i="736"/>
  <c r="N40" i="736"/>
  <c r="AT39" i="736"/>
  <c r="AL39" i="736"/>
  <c r="U39" i="736"/>
  <c r="V39" i="736" s="1"/>
  <c r="N39" i="736"/>
  <c r="AT38" i="736"/>
  <c r="AL38" i="736"/>
  <c r="V38" i="736"/>
  <c r="U38" i="736"/>
  <c r="N38" i="736"/>
  <c r="AT37" i="736"/>
  <c r="AL37" i="736"/>
  <c r="U37" i="736"/>
  <c r="V37" i="736" s="1"/>
  <c r="N37" i="736"/>
  <c r="AT36" i="736"/>
  <c r="AL36" i="736"/>
  <c r="V36" i="736"/>
  <c r="U36" i="736"/>
  <c r="N36" i="736"/>
  <c r="AT35" i="736"/>
  <c r="AL35" i="736"/>
  <c r="U35" i="736"/>
  <c r="V35" i="736" s="1"/>
  <c r="N35" i="736"/>
  <c r="AT34" i="736"/>
  <c r="AL34" i="736"/>
  <c r="U34" i="736"/>
  <c r="V34" i="736" s="1"/>
  <c r="N34" i="736"/>
  <c r="AT33" i="736"/>
  <c r="AL33" i="736"/>
  <c r="U33" i="736"/>
  <c r="V33" i="736" s="1"/>
  <c r="N33" i="736"/>
  <c r="AT32" i="736"/>
  <c r="AL32" i="736"/>
  <c r="U32" i="736"/>
  <c r="V32" i="736" s="1"/>
  <c r="N32" i="736"/>
  <c r="AT31" i="736"/>
  <c r="AL31" i="736"/>
  <c r="U31" i="736"/>
  <c r="V31" i="736" s="1"/>
  <c r="N31" i="736"/>
  <c r="AT30" i="736"/>
  <c r="AL30" i="736"/>
  <c r="U30" i="736"/>
  <c r="V30" i="736" s="1"/>
  <c r="N30" i="736"/>
  <c r="AT29" i="736"/>
  <c r="AL29" i="736"/>
  <c r="U29" i="736"/>
  <c r="V29" i="736" s="1"/>
  <c r="N29" i="736"/>
  <c r="AT28" i="736"/>
  <c r="AL28" i="736"/>
  <c r="U28" i="736"/>
  <c r="V28" i="736" s="1"/>
  <c r="N28" i="736"/>
  <c r="AT27" i="736"/>
  <c r="AL27" i="736"/>
  <c r="U27" i="736"/>
  <c r="V27" i="736" s="1"/>
  <c r="N27" i="736"/>
  <c r="AT26" i="736"/>
  <c r="AL26" i="736"/>
  <c r="U26" i="736"/>
  <c r="V26" i="736" s="1"/>
  <c r="N26" i="736"/>
  <c r="AT25" i="736"/>
  <c r="AL25" i="736"/>
  <c r="V25" i="736"/>
  <c r="U25" i="736"/>
  <c r="N25" i="736"/>
  <c r="AT24" i="736"/>
  <c r="AL24" i="736"/>
  <c r="V24" i="736"/>
  <c r="U24" i="736"/>
  <c r="N24" i="736"/>
  <c r="AT23" i="736"/>
  <c r="AL23" i="736"/>
  <c r="U23" i="736"/>
  <c r="V23" i="736" s="1"/>
  <c r="N23" i="736"/>
  <c r="AT22" i="736"/>
  <c r="AL22" i="736"/>
  <c r="U22" i="736"/>
  <c r="V22" i="736" s="1"/>
  <c r="N22" i="736"/>
  <c r="AT21" i="736"/>
  <c r="AL21" i="736"/>
  <c r="U21" i="736"/>
  <c r="V21" i="736" s="1"/>
  <c r="N21" i="736"/>
  <c r="AT20" i="736"/>
  <c r="AL20" i="736"/>
  <c r="U20" i="736"/>
  <c r="V20" i="736" s="1"/>
  <c r="N20" i="736"/>
  <c r="AT19" i="736"/>
  <c r="AL19" i="736"/>
  <c r="U19" i="736"/>
  <c r="V19" i="736" s="1"/>
  <c r="N19" i="736"/>
  <c r="AT18" i="736"/>
  <c r="AL18" i="736"/>
  <c r="V18" i="736"/>
  <c r="U18" i="736"/>
  <c r="N18" i="736"/>
  <c r="AT17" i="736"/>
  <c r="AL17" i="736"/>
  <c r="U17" i="736"/>
  <c r="V17" i="736" s="1"/>
  <c r="N17" i="736"/>
  <c r="AT16" i="736"/>
  <c r="AL16" i="736"/>
  <c r="U16" i="736"/>
  <c r="V16" i="736" s="1"/>
  <c r="N16" i="736"/>
  <c r="AT15" i="736"/>
  <c r="AL15" i="736"/>
  <c r="U15" i="736"/>
  <c r="V15" i="736" s="1"/>
  <c r="N15" i="736"/>
  <c r="AT14" i="736"/>
  <c r="AL14" i="736"/>
  <c r="U14" i="736"/>
  <c r="V14" i="736" s="1"/>
  <c r="N14" i="736"/>
  <c r="AT13" i="736"/>
  <c r="AL13" i="736"/>
  <c r="U13" i="736"/>
  <c r="V13" i="736" s="1"/>
  <c r="N13" i="736"/>
  <c r="AT12" i="736"/>
  <c r="AL12" i="736"/>
  <c r="U12" i="736"/>
  <c r="V12" i="736" s="1"/>
  <c r="N12" i="736"/>
  <c r="AT11" i="736"/>
  <c r="AL11" i="736"/>
  <c r="U11" i="736"/>
  <c r="V11" i="736" s="1"/>
  <c r="N11" i="736"/>
  <c r="AT10" i="736"/>
  <c r="AL10" i="736"/>
  <c r="U10" i="736"/>
  <c r="V10" i="736" s="1"/>
  <c r="N10" i="736"/>
  <c r="AT9" i="736"/>
  <c r="AL9" i="736"/>
  <c r="V9" i="736"/>
  <c r="U9" i="736"/>
  <c r="N9" i="736"/>
  <c r="AT8" i="736"/>
  <c r="AL8" i="736"/>
  <c r="U8" i="736"/>
  <c r="V8" i="736" s="1"/>
  <c r="N8" i="736"/>
  <c r="AT7" i="736"/>
  <c r="AL7" i="736"/>
  <c r="V7" i="736"/>
  <c r="U7" i="736"/>
  <c r="N7" i="736"/>
  <c r="AT6" i="736"/>
  <c r="AL6" i="736"/>
  <c r="U6" i="736"/>
  <c r="V6" i="736" s="1"/>
  <c r="N6" i="736"/>
  <c r="AT5" i="736"/>
  <c r="AL5" i="736"/>
  <c r="V5" i="736"/>
  <c r="U5" i="736"/>
  <c r="N5" i="736"/>
  <c r="D2" i="736"/>
  <c r="F2" i="737" l="1"/>
  <c r="K1" i="737" s="1"/>
  <c r="I2" i="737"/>
  <c r="I2" i="736"/>
  <c r="F2" i="736"/>
  <c r="K1" i="736" s="1"/>
  <c r="AD10" i="735"/>
  <c r="AT140" i="735"/>
  <c r="AL140" i="735"/>
  <c r="U140" i="735"/>
  <c r="V140" i="735" s="1"/>
  <c r="N140" i="735"/>
  <c r="AT139" i="735"/>
  <c r="AL139" i="735"/>
  <c r="U139" i="735"/>
  <c r="V139" i="735" s="1"/>
  <c r="N139" i="735"/>
  <c r="AT138" i="735"/>
  <c r="AL138" i="735"/>
  <c r="U138" i="735"/>
  <c r="V138" i="735" s="1"/>
  <c r="N138" i="735"/>
  <c r="AT137" i="735"/>
  <c r="AL137" i="735"/>
  <c r="U137" i="735"/>
  <c r="V137" i="735" s="1"/>
  <c r="N137" i="735"/>
  <c r="AT136" i="735"/>
  <c r="AL136" i="735"/>
  <c r="U136" i="735"/>
  <c r="V136" i="735" s="1"/>
  <c r="N136" i="735"/>
  <c r="AT135" i="735"/>
  <c r="AL135" i="735"/>
  <c r="U135" i="735"/>
  <c r="V135" i="735" s="1"/>
  <c r="N135" i="735"/>
  <c r="AT134" i="735"/>
  <c r="AL134" i="735"/>
  <c r="U134" i="735"/>
  <c r="V134" i="735" s="1"/>
  <c r="N134" i="735"/>
  <c r="AT133" i="735"/>
  <c r="AL133" i="735"/>
  <c r="U133" i="735"/>
  <c r="V133" i="735" s="1"/>
  <c r="N133" i="735"/>
  <c r="AT132" i="735"/>
  <c r="AL132" i="735"/>
  <c r="U132" i="735"/>
  <c r="V132" i="735" s="1"/>
  <c r="N132" i="735"/>
  <c r="AT131" i="735"/>
  <c r="AL131" i="735"/>
  <c r="U131" i="735"/>
  <c r="V131" i="735" s="1"/>
  <c r="N131" i="735"/>
  <c r="AT130" i="735"/>
  <c r="AL130" i="735"/>
  <c r="U130" i="735"/>
  <c r="V130" i="735" s="1"/>
  <c r="N130" i="735"/>
  <c r="AT129" i="735"/>
  <c r="AL129" i="735"/>
  <c r="V129" i="735"/>
  <c r="U129" i="735"/>
  <c r="N129" i="735"/>
  <c r="AT128" i="735"/>
  <c r="AL128" i="735"/>
  <c r="V128" i="735"/>
  <c r="U128" i="735"/>
  <c r="N128" i="735"/>
  <c r="AT127" i="735"/>
  <c r="AL127" i="735"/>
  <c r="V127" i="735"/>
  <c r="U127" i="735"/>
  <c r="N127" i="735"/>
  <c r="AT126" i="735"/>
  <c r="AL126" i="735"/>
  <c r="V126" i="735"/>
  <c r="U126" i="735"/>
  <c r="N126" i="735"/>
  <c r="AT125" i="735"/>
  <c r="AL125" i="735"/>
  <c r="V125" i="735"/>
  <c r="U125" i="735"/>
  <c r="N125" i="735"/>
  <c r="AT124" i="735"/>
  <c r="AL124" i="735"/>
  <c r="V124" i="735"/>
  <c r="U124" i="735"/>
  <c r="N124" i="735"/>
  <c r="AT123" i="735"/>
  <c r="AL123" i="735"/>
  <c r="U123" i="735"/>
  <c r="V123" i="735" s="1"/>
  <c r="N123" i="735"/>
  <c r="AT122" i="735"/>
  <c r="AL122" i="735"/>
  <c r="V122" i="735"/>
  <c r="U122" i="735"/>
  <c r="N122" i="735"/>
  <c r="AT121" i="735"/>
  <c r="AL121" i="735"/>
  <c r="V121" i="735"/>
  <c r="U121" i="735"/>
  <c r="N121" i="735"/>
  <c r="AT120" i="735"/>
  <c r="AL120" i="735"/>
  <c r="U120" i="735"/>
  <c r="V120" i="735" s="1"/>
  <c r="N120" i="735"/>
  <c r="AT119" i="735"/>
  <c r="AL119" i="735"/>
  <c r="V119" i="735"/>
  <c r="U119" i="735"/>
  <c r="N119" i="735"/>
  <c r="AT118" i="735"/>
  <c r="AL118" i="735"/>
  <c r="V118" i="735"/>
  <c r="U118" i="735"/>
  <c r="N118" i="735"/>
  <c r="AT117" i="735"/>
  <c r="AL117" i="735"/>
  <c r="V117" i="735"/>
  <c r="U117" i="735"/>
  <c r="N117" i="735"/>
  <c r="AT116" i="735"/>
  <c r="AL116" i="735"/>
  <c r="U116" i="735"/>
  <c r="V116" i="735" s="1"/>
  <c r="N116" i="735"/>
  <c r="AT115" i="735"/>
  <c r="AL115" i="735"/>
  <c r="U115" i="735"/>
  <c r="V115" i="735" s="1"/>
  <c r="N115" i="735"/>
  <c r="AT114" i="735"/>
  <c r="AL114" i="735"/>
  <c r="U114" i="735"/>
  <c r="V114" i="735" s="1"/>
  <c r="N114" i="735"/>
  <c r="AT113" i="735"/>
  <c r="AL113" i="735"/>
  <c r="V113" i="735"/>
  <c r="U113" i="735"/>
  <c r="N113" i="735"/>
  <c r="AT112" i="735"/>
  <c r="AL112" i="735"/>
  <c r="U112" i="735"/>
  <c r="V112" i="735" s="1"/>
  <c r="N112" i="735"/>
  <c r="AT111" i="735"/>
  <c r="AL111" i="735"/>
  <c r="V111" i="735"/>
  <c r="U111" i="735"/>
  <c r="N111" i="735"/>
  <c r="AT110" i="735"/>
  <c r="AL110" i="735"/>
  <c r="U110" i="735"/>
  <c r="V110" i="735" s="1"/>
  <c r="N110" i="735"/>
  <c r="AT109" i="735"/>
  <c r="AL109" i="735"/>
  <c r="U109" i="735"/>
  <c r="V109" i="735" s="1"/>
  <c r="N109" i="735"/>
  <c r="AT108" i="735"/>
  <c r="AL108" i="735"/>
  <c r="U108" i="735"/>
  <c r="V108" i="735" s="1"/>
  <c r="N108" i="735"/>
  <c r="AT107" i="735"/>
  <c r="AL107" i="735"/>
  <c r="U107" i="735"/>
  <c r="V107" i="735" s="1"/>
  <c r="N107" i="735"/>
  <c r="AT106" i="735"/>
  <c r="AL106" i="735"/>
  <c r="U106" i="735"/>
  <c r="V106" i="735" s="1"/>
  <c r="N106" i="735"/>
  <c r="AT105" i="735"/>
  <c r="AL105" i="735"/>
  <c r="V105" i="735"/>
  <c r="U105" i="735"/>
  <c r="N105" i="735"/>
  <c r="AT104" i="735"/>
  <c r="AL104" i="735"/>
  <c r="U104" i="735"/>
  <c r="V104" i="735" s="1"/>
  <c r="N104" i="735"/>
  <c r="AT103" i="735"/>
  <c r="AL103" i="735"/>
  <c r="U103" i="735"/>
  <c r="V103" i="735" s="1"/>
  <c r="N103" i="735"/>
  <c r="AT102" i="735"/>
  <c r="AL102" i="735"/>
  <c r="U102" i="735"/>
  <c r="V102" i="735" s="1"/>
  <c r="N102" i="735"/>
  <c r="AT101" i="735"/>
  <c r="AL101" i="735"/>
  <c r="V101" i="735"/>
  <c r="U101" i="735"/>
  <c r="N101" i="735"/>
  <c r="AT100" i="735"/>
  <c r="AL100" i="735"/>
  <c r="U100" i="735"/>
  <c r="V100" i="735" s="1"/>
  <c r="N100" i="735"/>
  <c r="AT99" i="735"/>
  <c r="AL99" i="735"/>
  <c r="U99" i="735"/>
  <c r="V99" i="735" s="1"/>
  <c r="N99" i="735"/>
  <c r="AT98" i="735"/>
  <c r="AL98" i="735"/>
  <c r="V98" i="735"/>
  <c r="U98" i="735"/>
  <c r="N98" i="735"/>
  <c r="AT97" i="735"/>
  <c r="AL97" i="735"/>
  <c r="U97" i="735"/>
  <c r="V97" i="735" s="1"/>
  <c r="N97" i="735"/>
  <c r="AT96" i="735"/>
  <c r="AL96" i="735"/>
  <c r="U96" i="735"/>
  <c r="V96" i="735" s="1"/>
  <c r="N96" i="735"/>
  <c r="AT95" i="735"/>
  <c r="AL95" i="735"/>
  <c r="V95" i="735"/>
  <c r="U95" i="735"/>
  <c r="N95" i="735"/>
  <c r="AT94" i="735"/>
  <c r="AL94" i="735"/>
  <c r="U94" i="735"/>
  <c r="V94" i="735" s="1"/>
  <c r="N94" i="735"/>
  <c r="AT93" i="735"/>
  <c r="AL93" i="735"/>
  <c r="U93" i="735"/>
  <c r="V93" i="735" s="1"/>
  <c r="N93" i="735"/>
  <c r="AT92" i="735"/>
  <c r="AL92" i="735"/>
  <c r="U92" i="735"/>
  <c r="V92" i="735" s="1"/>
  <c r="N92" i="735"/>
  <c r="AT91" i="735"/>
  <c r="AL91" i="735"/>
  <c r="V91" i="735"/>
  <c r="U91" i="735"/>
  <c r="N91" i="735"/>
  <c r="AT90" i="735"/>
  <c r="AL90" i="735"/>
  <c r="U90" i="735"/>
  <c r="V90" i="735" s="1"/>
  <c r="N90" i="735"/>
  <c r="AT89" i="735"/>
  <c r="AL89" i="735"/>
  <c r="V89" i="735"/>
  <c r="U89" i="735"/>
  <c r="N89" i="735"/>
  <c r="AT88" i="735"/>
  <c r="AL88" i="735"/>
  <c r="V88" i="735"/>
  <c r="U88" i="735"/>
  <c r="N88" i="735"/>
  <c r="AT87" i="735"/>
  <c r="AL87" i="735"/>
  <c r="V87" i="735"/>
  <c r="U87" i="735"/>
  <c r="N87" i="735"/>
  <c r="AT86" i="735"/>
  <c r="AL86" i="735"/>
  <c r="U86" i="735"/>
  <c r="V86" i="735" s="1"/>
  <c r="N86" i="735"/>
  <c r="AT85" i="735"/>
  <c r="AL85" i="735"/>
  <c r="V85" i="735"/>
  <c r="U85" i="735"/>
  <c r="N85" i="735"/>
  <c r="AT84" i="735"/>
  <c r="AL84" i="735"/>
  <c r="U84" i="735"/>
  <c r="V84" i="735" s="1"/>
  <c r="N84" i="735"/>
  <c r="AT83" i="735"/>
  <c r="AL83" i="735"/>
  <c r="U83" i="735"/>
  <c r="V83" i="735" s="1"/>
  <c r="N83" i="735"/>
  <c r="AT82" i="735"/>
  <c r="AL82" i="735"/>
  <c r="U82" i="735"/>
  <c r="V82" i="735" s="1"/>
  <c r="N82" i="735"/>
  <c r="AT81" i="735"/>
  <c r="AL81" i="735"/>
  <c r="U81" i="735"/>
  <c r="V81" i="735" s="1"/>
  <c r="N81" i="735"/>
  <c r="AT80" i="735"/>
  <c r="AL80" i="735"/>
  <c r="U80" i="735"/>
  <c r="V80" i="735" s="1"/>
  <c r="N80" i="735"/>
  <c r="AT79" i="735"/>
  <c r="AL79" i="735"/>
  <c r="U79" i="735"/>
  <c r="V79" i="735" s="1"/>
  <c r="N79" i="735"/>
  <c r="AT78" i="735"/>
  <c r="AL78" i="735"/>
  <c r="U78" i="735"/>
  <c r="V78" i="735" s="1"/>
  <c r="N78" i="735"/>
  <c r="AT77" i="735"/>
  <c r="AL77" i="735"/>
  <c r="U77" i="735"/>
  <c r="V77" i="735" s="1"/>
  <c r="N77" i="735"/>
  <c r="AT76" i="735"/>
  <c r="AL76" i="735"/>
  <c r="V76" i="735"/>
  <c r="U76" i="735"/>
  <c r="N76" i="735"/>
  <c r="AT75" i="735"/>
  <c r="AL75" i="735"/>
  <c r="U75" i="735"/>
  <c r="V75" i="735" s="1"/>
  <c r="N75" i="735"/>
  <c r="AT74" i="735"/>
  <c r="AL74" i="735"/>
  <c r="U74" i="735"/>
  <c r="V74" i="735" s="1"/>
  <c r="N74" i="735"/>
  <c r="AT73" i="735"/>
  <c r="AL73" i="735"/>
  <c r="V73" i="735"/>
  <c r="U73" i="735"/>
  <c r="N73" i="735"/>
  <c r="AT72" i="735"/>
  <c r="AL72" i="735"/>
  <c r="U72" i="735"/>
  <c r="V72" i="735" s="1"/>
  <c r="N72" i="735"/>
  <c r="AT71" i="735"/>
  <c r="AL71" i="735"/>
  <c r="V71" i="735"/>
  <c r="U71" i="735"/>
  <c r="N71" i="735"/>
  <c r="AT70" i="735"/>
  <c r="AL70" i="735"/>
  <c r="U70" i="735"/>
  <c r="V70" i="735" s="1"/>
  <c r="N70" i="735"/>
  <c r="AT69" i="735"/>
  <c r="AL69" i="735"/>
  <c r="U69" i="735"/>
  <c r="V69" i="735" s="1"/>
  <c r="N69" i="735"/>
  <c r="AT68" i="735"/>
  <c r="AL68" i="735"/>
  <c r="U68" i="735"/>
  <c r="V68" i="735" s="1"/>
  <c r="N68" i="735"/>
  <c r="AT67" i="735"/>
  <c r="AL67" i="735"/>
  <c r="U67" i="735"/>
  <c r="V67" i="735" s="1"/>
  <c r="N67" i="735"/>
  <c r="AT66" i="735"/>
  <c r="AL66" i="735"/>
  <c r="U66" i="735"/>
  <c r="V66" i="735" s="1"/>
  <c r="N66" i="735"/>
  <c r="AT65" i="735"/>
  <c r="AL65" i="735"/>
  <c r="V65" i="735"/>
  <c r="U65" i="735"/>
  <c r="N65" i="735"/>
  <c r="AT64" i="735"/>
  <c r="AL64" i="735"/>
  <c r="U64" i="735"/>
  <c r="V64" i="735" s="1"/>
  <c r="N64" i="735"/>
  <c r="AT63" i="735"/>
  <c r="AL63" i="735"/>
  <c r="U63" i="735"/>
  <c r="V63" i="735" s="1"/>
  <c r="N63" i="735"/>
  <c r="AT62" i="735"/>
  <c r="AL62" i="735"/>
  <c r="U62" i="735"/>
  <c r="V62" i="735" s="1"/>
  <c r="N62" i="735"/>
  <c r="AT61" i="735"/>
  <c r="AL61" i="735"/>
  <c r="U61" i="735"/>
  <c r="V61" i="735" s="1"/>
  <c r="N61" i="735"/>
  <c r="AT60" i="735"/>
  <c r="AL60" i="735"/>
  <c r="U60" i="735"/>
  <c r="V60" i="735" s="1"/>
  <c r="N60" i="735"/>
  <c r="AT59" i="735"/>
  <c r="AL59" i="735"/>
  <c r="U59" i="735"/>
  <c r="V59" i="735" s="1"/>
  <c r="N59" i="735"/>
  <c r="AT58" i="735"/>
  <c r="AL58" i="735"/>
  <c r="V58" i="735"/>
  <c r="U58" i="735"/>
  <c r="N58" i="735"/>
  <c r="AT57" i="735"/>
  <c r="AL57" i="735"/>
  <c r="U57" i="735"/>
  <c r="V57" i="735" s="1"/>
  <c r="N57" i="735"/>
  <c r="AT56" i="735"/>
  <c r="AL56" i="735"/>
  <c r="U56" i="735"/>
  <c r="V56" i="735" s="1"/>
  <c r="N56" i="735"/>
  <c r="AT55" i="735"/>
  <c r="AL55" i="735"/>
  <c r="U55" i="735"/>
  <c r="V55" i="735" s="1"/>
  <c r="N55" i="735"/>
  <c r="AT54" i="735"/>
  <c r="AL54" i="735"/>
  <c r="U54" i="735"/>
  <c r="V54" i="735" s="1"/>
  <c r="N54" i="735"/>
  <c r="AT53" i="735"/>
  <c r="AL53" i="735"/>
  <c r="U53" i="735"/>
  <c r="V53" i="735" s="1"/>
  <c r="N53" i="735"/>
  <c r="AT52" i="735"/>
  <c r="AL52" i="735"/>
  <c r="U52" i="735"/>
  <c r="V52" i="735" s="1"/>
  <c r="N52" i="735"/>
  <c r="AT51" i="735"/>
  <c r="AL51" i="735"/>
  <c r="V51" i="735"/>
  <c r="U51" i="735"/>
  <c r="N51" i="735"/>
  <c r="AT50" i="735"/>
  <c r="AL50" i="735"/>
  <c r="U50" i="735"/>
  <c r="V50" i="735" s="1"/>
  <c r="N50" i="735"/>
  <c r="AT49" i="735"/>
  <c r="AL49" i="735"/>
  <c r="U49" i="735"/>
  <c r="V49" i="735" s="1"/>
  <c r="N49" i="735"/>
  <c r="AT48" i="735"/>
  <c r="AL48" i="735"/>
  <c r="U48" i="735"/>
  <c r="V48" i="735" s="1"/>
  <c r="N48" i="735"/>
  <c r="AT47" i="735"/>
  <c r="AL47" i="735"/>
  <c r="U47" i="735"/>
  <c r="V47" i="735" s="1"/>
  <c r="N47" i="735"/>
  <c r="AT46" i="735"/>
  <c r="AL46" i="735"/>
  <c r="U46" i="735"/>
  <c r="V46" i="735" s="1"/>
  <c r="N46" i="735"/>
  <c r="AT45" i="735"/>
  <c r="AL45" i="735"/>
  <c r="V45" i="735"/>
  <c r="U45" i="735"/>
  <c r="N45" i="735"/>
  <c r="AT44" i="735"/>
  <c r="AL44" i="735"/>
  <c r="U44" i="735"/>
  <c r="V44" i="735" s="1"/>
  <c r="N44" i="735"/>
  <c r="AT43" i="735"/>
  <c r="AL43" i="735"/>
  <c r="U43" i="735"/>
  <c r="V43" i="735" s="1"/>
  <c r="N43" i="735"/>
  <c r="AT42" i="735"/>
  <c r="AL42" i="735"/>
  <c r="V42" i="735"/>
  <c r="U42" i="735"/>
  <c r="N42" i="735"/>
  <c r="AT41" i="735"/>
  <c r="AL41" i="735"/>
  <c r="U41" i="735"/>
  <c r="V41" i="735" s="1"/>
  <c r="N41" i="735"/>
  <c r="AT40" i="735"/>
  <c r="AL40" i="735"/>
  <c r="U40" i="735"/>
  <c r="V40" i="735" s="1"/>
  <c r="N40" i="735"/>
  <c r="AT39" i="735"/>
  <c r="AL39" i="735"/>
  <c r="U39" i="735"/>
  <c r="V39" i="735" s="1"/>
  <c r="N39" i="735"/>
  <c r="AT38" i="735"/>
  <c r="AL38" i="735"/>
  <c r="U38" i="735"/>
  <c r="V38" i="735" s="1"/>
  <c r="N38" i="735"/>
  <c r="AT37" i="735"/>
  <c r="AL37" i="735"/>
  <c r="U37" i="735"/>
  <c r="V37" i="735" s="1"/>
  <c r="N37" i="735"/>
  <c r="AT36" i="735"/>
  <c r="AL36" i="735"/>
  <c r="U36" i="735"/>
  <c r="V36" i="735" s="1"/>
  <c r="N36" i="735"/>
  <c r="AT35" i="735"/>
  <c r="AL35" i="735"/>
  <c r="U35" i="735"/>
  <c r="V35" i="735" s="1"/>
  <c r="N35" i="735"/>
  <c r="AT34" i="735"/>
  <c r="AL34" i="735"/>
  <c r="U34" i="735"/>
  <c r="V34" i="735" s="1"/>
  <c r="N34" i="735"/>
  <c r="AT33" i="735"/>
  <c r="AL33" i="735"/>
  <c r="V33" i="735"/>
  <c r="U33" i="735"/>
  <c r="N33" i="735"/>
  <c r="AT32" i="735"/>
  <c r="AL32" i="735"/>
  <c r="U32" i="735"/>
  <c r="V32" i="735" s="1"/>
  <c r="N32" i="735"/>
  <c r="AT31" i="735"/>
  <c r="AL31" i="735"/>
  <c r="V31" i="735"/>
  <c r="U31" i="735"/>
  <c r="N31" i="735"/>
  <c r="AT30" i="735"/>
  <c r="AL30" i="735"/>
  <c r="U30" i="735"/>
  <c r="V30" i="735" s="1"/>
  <c r="N30" i="735"/>
  <c r="AT29" i="735"/>
  <c r="AL29" i="735"/>
  <c r="U29" i="735"/>
  <c r="V29" i="735" s="1"/>
  <c r="N29" i="735"/>
  <c r="AT28" i="735"/>
  <c r="AL28" i="735"/>
  <c r="V28" i="735"/>
  <c r="U28" i="735"/>
  <c r="N28" i="735"/>
  <c r="AT27" i="735"/>
  <c r="AL27" i="735"/>
  <c r="U27" i="735"/>
  <c r="V27" i="735" s="1"/>
  <c r="N27" i="735"/>
  <c r="AT26" i="735"/>
  <c r="AL26" i="735"/>
  <c r="U26" i="735"/>
  <c r="V26" i="735" s="1"/>
  <c r="N26" i="735"/>
  <c r="AT25" i="735"/>
  <c r="AL25" i="735"/>
  <c r="V25" i="735"/>
  <c r="U25" i="735"/>
  <c r="N25" i="735"/>
  <c r="AT24" i="735"/>
  <c r="AL24" i="735"/>
  <c r="U24" i="735"/>
  <c r="V24" i="735" s="1"/>
  <c r="N24" i="735"/>
  <c r="AT23" i="735"/>
  <c r="AL23" i="735"/>
  <c r="U23" i="735"/>
  <c r="V23" i="735" s="1"/>
  <c r="N23" i="735"/>
  <c r="AT22" i="735"/>
  <c r="AL22" i="735"/>
  <c r="U22" i="735"/>
  <c r="V22" i="735" s="1"/>
  <c r="N22" i="735"/>
  <c r="AT21" i="735"/>
  <c r="AL21" i="735"/>
  <c r="V21" i="735"/>
  <c r="U21" i="735"/>
  <c r="N21" i="735"/>
  <c r="AT20" i="735"/>
  <c r="AL20" i="735"/>
  <c r="U20" i="735"/>
  <c r="V20" i="735" s="1"/>
  <c r="N20" i="735"/>
  <c r="AT19" i="735"/>
  <c r="AL19" i="735"/>
  <c r="U19" i="735"/>
  <c r="V19" i="735" s="1"/>
  <c r="N19" i="735"/>
  <c r="AT18" i="735"/>
  <c r="AL18" i="735"/>
  <c r="U18" i="735"/>
  <c r="V18" i="735" s="1"/>
  <c r="N18" i="735"/>
  <c r="AT17" i="735"/>
  <c r="AL17" i="735"/>
  <c r="U17" i="735"/>
  <c r="V17" i="735" s="1"/>
  <c r="N17" i="735"/>
  <c r="AT16" i="735"/>
  <c r="AL16" i="735"/>
  <c r="U16" i="735"/>
  <c r="V16" i="735" s="1"/>
  <c r="N16" i="735"/>
  <c r="AT15" i="735"/>
  <c r="AL15" i="735"/>
  <c r="U15" i="735"/>
  <c r="V15" i="735" s="1"/>
  <c r="N15" i="735"/>
  <c r="AT14" i="735"/>
  <c r="AL14" i="735"/>
  <c r="U14" i="735"/>
  <c r="V14" i="735" s="1"/>
  <c r="N14" i="735"/>
  <c r="AT13" i="735"/>
  <c r="AL13" i="735"/>
  <c r="U13" i="735"/>
  <c r="V13" i="735" s="1"/>
  <c r="N13" i="735"/>
  <c r="AT12" i="735"/>
  <c r="AL12" i="735"/>
  <c r="U12" i="735"/>
  <c r="V12" i="735" s="1"/>
  <c r="N12" i="735"/>
  <c r="AT11" i="735"/>
  <c r="AL11" i="735"/>
  <c r="U11" i="735"/>
  <c r="V11" i="735" s="1"/>
  <c r="N11" i="735"/>
  <c r="AT10" i="735"/>
  <c r="AL10" i="735"/>
  <c r="U10" i="735"/>
  <c r="V10" i="735" s="1"/>
  <c r="N10" i="735"/>
  <c r="AT9" i="735"/>
  <c r="AL9" i="735"/>
  <c r="U9" i="735"/>
  <c r="V9" i="735" s="1"/>
  <c r="N9" i="735"/>
  <c r="AT8" i="735"/>
  <c r="AL8" i="735"/>
  <c r="U8" i="735"/>
  <c r="V8" i="735" s="1"/>
  <c r="N8" i="735"/>
  <c r="AT7" i="735"/>
  <c r="AL7" i="735"/>
  <c r="U7" i="735"/>
  <c r="V7" i="735" s="1"/>
  <c r="N7" i="735"/>
  <c r="AT6" i="735"/>
  <c r="AL6" i="735"/>
  <c r="U6" i="735"/>
  <c r="V6" i="735" s="1"/>
  <c r="N6" i="735"/>
  <c r="AT5" i="735"/>
  <c r="AL5" i="735"/>
  <c r="U5" i="735"/>
  <c r="V5" i="735" s="1"/>
  <c r="N5" i="735"/>
  <c r="I2" i="735"/>
  <c r="AB136" i="737" l="1"/>
  <c r="AC136" i="737" s="1"/>
  <c r="AF136" i="737" s="1"/>
  <c r="AB116" i="737"/>
  <c r="AC116" i="737" s="1"/>
  <c r="AF116" i="737" s="1"/>
  <c r="AB96" i="737"/>
  <c r="AC96" i="737" s="1"/>
  <c r="AF96" i="737" s="1"/>
  <c r="AB76" i="737"/>
  <c r="AC76" i="737" s="1"/>
  <c r="AF76" i="737" s="1"/>
  <c r="AB56" i="737"/>
  <c r="AC56" i="737" s="1"/>
  <c r="AF56" i="737" s="1"/>
  <c r="AB36" i="737"/>
  <c r="AC36" i="737" s="1"/>
  <c r="AF36" i="737" s="1"/>
  <c r="AB16" i="737"/>
  <c r="AC16" i="737" s="1"/>
  <c r="AF16" i="737" s="1"/>
  <c r="AB14" i="737"/>
  <c r="AC14" i="737" s="1"/>
  <c r="AF14" i="737" s="1"/>
  <c r="AB123" i="737"/>
  <c r="AC123" i="737" s="1"/>
  <c r="AF123" i="737" s="1"/>
  <c r="AB43" i="737"/>
  <c r="AC43" i="737" s="1"/>
  <c r="AF43" i="737" s="1"/>
  <c r="AB132" i="737"/>
  <c r="AC132" i="737" s="1"/>
  <c r="AF132" i="737" s="1"/>
  <c r="AB112" i="737"/>
  <c r="AC112" i="737" s="1"/>
  <c r="AF112" i="737" s="1"/>
  <c r="AB125" i="737"/>
  <c r="AC125" i="737" s="1"/>
  <c r="AF125" i="737" s="1"/>
  <c r="AB105" i="737"/>
  <c r="AC105" i="737" s="1"/>
  <c r="AF105" i="737" s="1"/>
  <c r="AB85" i="737"/>
  <c r="AC85" i="737" s="1"/>
  <c r="AF85" i="737" s="1"/>
  <c r="AB65" i="737"/>
  <c r="AC65" i="737" s="1"/>
  <c r="AF65" i="737" s="1"/>
  <c r="AB45" i="737"/>
  <c r="AC45" i="737" s="1"/>
  <c r="AF45" i="737" s="1"/>
  <c r="AB25" i="737"/>
  <c r="AC25" i="737" s="1"/>
  <c r="AF25" i="737" s="1"/>
  <c r="AB5" i="737"/>
  <c r="AC5" i="737" s="1"/>
  <c r="AF5" i="737" s="1"/>
  <c r="AB103" i="737"/>
  <c r="AC103" i="737" s="1"/>
  <c r="AF103" i="737" s="1"/>
  <c r="AB83" i="737"/>
  <c r="AC83" i="737" s="1"/>
  <c r="AF83" i="737" s="1"/>
  <c r="AB63" i="737"/>
  <c r="AC63" i="737" s="1"/>
  <c r="AF63" i="737" s="1"/>
  <c r="AB23" i="737"/>
  <c r="AC23" i="737" s="1"/>
  <c r="AF23" i="737" s="1"/>
  <c r="AB134" i="737"/>
  <c r="AC134" i="737" s="1"/>
  <c r="AF134" i="737" s="1"/>
  <c r="AB114" i="737"/>
  <c r="AC114" i="737" s="1"/>
  <c r="AF114" i="737" s="1"/>
  <c r="AB94" i="737"/>
  <c r="AC94" i="737" s="1"/>
  <c r="AF94" i="737" s="1"/>
  <c r="AB74" i="737"/>
  <c r="AC74" i="737" s="1"/>
  <c r="AF74" i="737" s="1"/>
  <c r="AB54" i="737"/>
  <c r="AC54" i="737" s="1"/>
  <c r="AF54" i="737" s="1"/>
  <c r="AB34" i="737"/>
  <c r="AC34" i="737" s="1"/>
  <c r="AF34" i="737" s="1"/>
  <c r="AB131" i="737"/>
  <c r="AC131" i="737" s="1"/>
  <c r="AF131" i="737" s="1"/>
  <c r="AB51" i="737"/>
  <c r="AC51" i="737" s="1"/>
  <c r="AF51" i="737" s="1"/>
  <c r="AB47" i="737"/>
  <c r="AC47" i="737" s="1"/>
  <c r="AF47" i="737" s="1"/>
  <c r="AB20" i="737"/>
  <c r="AC20" i="737" s="1"/>
  <c r="AF20" i="737" s="1"/>
  <c r="AB18" i="737"/>
  <c r="AC18" i="737" s="1"/>
  <c r="AF18" i="737" s="1"/>
  <c r="AB120" i="737"/>
  <c r="AC120" i="737" s="1"/>
  <c r="AF120" i="737" s="1"/>
  <c r="AB90" i="737"/>
  <c r="AC90" i="737" s="1"/>
  <c r="AF90" i="737" s="1"/>
  <c r="AB82" i="737"/>
  <c r="AC82" i="737" s="1"/>
  <c r="AF82" i="737" s="1"/>
  <c r="AB133" i="737"/>
  <c r="AC133" i="737" s="1"/>
  <c r="AF133" i="737" s="1"/>
  <c r="AB118" i="737"/>
  <c r="AC118" i="737" s="1"/>
  <c r="AF118" i="737" s="1"/>
  <c r="AB80" i="737"/>
  <c r="AC80" i="737" s="1"/>
  <c r="AF80" i="737" s="1"/>
  <c r="AB78" i="737"/>
  <c r="AC78" i="737" s="1"/>
  <c r="AF78" i="737" s="1"/>
  <c r="AB30" i="737"/>
  <c r="AC30" i="737" s="1"/>
  <c r="AF30" i="737" s="1"/>
  <c r="AB22" i="737"/>
  <c r="AC22" i="737" s="1"/>
  <c r="AF22" i="737" s="1"/>
  <c r="AB53" i="737"/>
  <c r="AC53" i="737" s="1"/>
  <c r="AF53" i="737" s="1"/>
  <c r="AB32" i="737"/>
  <c r="AC32" i="737" s="1"/>
  <c r="AF32" i="737" s="1"/>
  <c r="AB28" i="737"/>
  <c r="AC28" i="737" s="1"/>
  <c r="AF28" i="737" s="1"/>
  <c r="AB111" i="737"/>
  <c r="AC111" i="737" s="1"/>
  <c r="AF111" i="737" s="1"/>
  <c r="AB69" i="737"/>
  <c r="AC69" i="737" s="1"/>
  <c r="AF69" i="737" s="1"/>
  <c r="AB11" i="737"/>
  <c r="AC11" i="737" s="1"/>
  <c r="AF11" i="737" s="1"/>
  <c r="AB7" i="737"/>
  <c r="AC7" i="737" s="1"/>
  <c r="AF7" i="737" s="1"/>
  <c r="AB130" i="737"/>
  <c r="AC130" i="737" s="1"/>
  <c r="AF130" i="737" s="1"/>
  <c r="AB128" i="737"/>
  <c r="AC128" i="737" s="1"/>
  <c r="AF128" i="737" s="1"/>
  <c r="AB124" i="737"/>
  <c r="AC124" i="737" s="1"/>
  <c r="AF124" i="737" s="1"/>
  <c r="AB71" i="737"/>
  <c r="AC71" i="737" s="1"/>
  <c r="AF71" i="737" s="1"/>
  <c r="AB67" i="737"/>
  <c r="AC67" i="737" s="1"/>
  <c r="AF67" i="737" s="1"/>
  <c r="AB40" i="737"/>
  <c r="AC40" i="737" s="1"/>
  <c r="AF40" i="737" s="1"/>
  <c r="AB38" i="737"/>
  <c r="AC38" i="737" s="1"/>
  <c r="AF38" i="737" s="1"/>
  <c r="AB126" i="737"/>
  <c r="AC126" i="737" s="1"/>
  <c r="AF126" i="737" s="1"/>
  <c r="AB91" i="737"/>
  <c r="AC91" i="737" s="1"/>
  <c r="AF91" i="737" s="1"/>
  <c r="AB57" i="737"/>
  <c r="AC57" i="737" s="1"/>
  <c r="AF57" i="737" s="1"/>
  <c r="AB10" i="737"/>
  <c r="AC10" i="737" s="1"/>
  <c r="AF10" i="737" s="1"/>
  <c r="AB35" i="737"/>
  <c r="AC35" i="737" s="1"/>
  <c r="AF35" i="737" s="1"/>
  <c r="AB61" i="737"/>
  <c r="AC61" i="737" s="1"/>
  <c r="AF61" i="737" s="1"/>
  <c r="AB102" i="737"/>
  <c r="AC102" i="737" s="1"/>
  <c r="AF102" i="737" s="1"/>
  <c r="AB137" i="737"/>
  <c r="AC137" i="737" s="1"/>
  <c r="AF137" i="737" s="1"/>
  <c r="AB113" i="737"/>
  <c r="AC113" i="737" s="1"/>
  <c r="AF113" i="737" s="1"/>
  <c r="AB110" i="737"/>
  <c r="AC110" i="737" s="1"/>
  <c r="AF110" i="737" s="1"/>
  <c r="AB100" i="737"/>
  <c r="AC100" i="737" s="1"/>
  <c r="AF100" i="737" s="1"/>
  <c r="AB49" i="737"/>
  <c r="AC49" i="737" s="1"/>
  <c r="AF49" i="737" s="1"/>
  <c r="AB107" i="737"/>
  <c r="AC107" i="737" s="1"/>
  <c r="AF107" i="737" s="1"/>
  <c r="AB95" i="737"/>
  <c r="AC95" i="737" s="1"/>
  <c r="AF95" i="737" s="1"/>
  <c r="AB88" i="737"/>
  <c r="AC88" i="737" s="1"/>
  <c r="AF88" i="737" s="1"/>
  <c r="AB86" i="737"/>
  <c r="AC86" i="737" s="1"/>
  <c r="AF86" i="737" s="1"/>
  <c r="AB64" i="737"/>
  <c r="AC64" i="737" s="1"/>
  <c r="AF64" i="737" s="1"/>
  <c r="AB59" i="737"/>
  <c r="AC59" i="737" s="1"/>
  <c r="AF59" i="737" s="1"/>
  <c r="AB42" i="737"/>
  <c r="AC42" i="737" s="1"/>
  <c r="AF42" i="737" s="1"/>
  <c r="AB139" i="737"/>
  <c r="AC139" i="737" s="1"/>
  <c r="AF139" i="737" s="1"/>
  <c r="AB93" i="737"/>
  <c r="AC93" i="737" s="1"/>
  <c r="AF93" i="737" s="1"/>
  <c r="AB15" i="737"/>
  <c r="AC15" i="737" s="1"/>
  <c r="AF15" i="737" s="1"/>
  <c r="AB66" i="737"/>
  <c r="AC66" i="737" s="1"/>
  <c r="AF66" i="737" s="1"/>
  <c r="AB37" i="737"/>
  <c r="AC37" i="737" s="1"/>
  <c r="AF37" i="737" s="1"/>
  <c r="AB12" i="737"/>
  <c r="AC12" i="737" s="1"/>
  <c r="AF12" i="737" s="1"/>
  <c r="AB115" i="737"/>
  <c r="AC115" i="737" s="1"/>
  <c r="AF115" i="737" s="1"/>
  <c r="AB108" i="737"/>
  <c r="AC108" i="737" s="1"/>
  <c r="AF108" i="737" s="1"/>
  <c r="AB99" i="737"/>
  <c r="AC99" i="737" s="1"/>
  <c r="AF99" i="737" s="1"/>
  <c r="AB27" i="737"/>
  <c r="AC27" i="737" s="1"/>
  <c r="AF27" i="737" s="1"/>
  <c r="AB21" i="737"/>
  <c r="AC21" i="737" s="1"/>
  <c r="AF21" i="737" s="1"/>
  <c r="AB41" i="737"/>
  <c r="AC41" i="737" s="1"/>
  <c r="AF41" i="737" s="1"/>
  <c r="AB87" i="737"/>
  <c r="AC87" i="737" s="1"/>
  <c r="AF87" i="737" s="1"/>
  <c r="AB92" i="737"/>
  <c r="AC92" i="737" s="1"/>
  <c r="AF92" i="737" s="1"/>
  <c r="AB84" i="737"/>
  <c r="AC84" i="737" s="1"/>
  <c r="AF84" i="737" s="1"/>
  <c r="AB138" i="737"/>
  <c r="AC138" i="737" s="1"/>
  <c r="AF138" i="737" s="1"/>
  <c r="AB48" i="737"/>
  <c r="AC48" i="737" s="1"/>
  <c r="AF48" i="737" s="1"/>
  <c r="AB19" i="737"/>
  <c r="AC19" i="737" s="1"/>
  <c r="AF19" i="737" s="1"/>
  <c r="AB31" i="737"/>
  <c r="AC31" i="737" s="1"/>
  <c r="AF31" i="737" s="1"/>
  <c r="AB106" i="737"/>
  <c r="AC106" i="737" s="1"/>
  <c r="AF106" i="737" s="1"/>
  <c r="AB97" i="737"/>
  <c r="AC97" i="737" s="1"/>
  <c r="AF97" i="737" s="1"/>
  <c r="AB127" i="737"/>
  <c r="AC127" i="737" s="1"/>
  <c r="AF127" i="737" s="1"/>
  <c r="AB33" i="737"/>
  <c r="AC33" i="737" s="1"/>
  <c r="AF33" i="737" s="1"/>
  <c r="AB24" i="737"/>
  <c r="AC24" i="737" s="1"/>
  <c r="AF24" i="737" s="1"/>
  <c r="AB9" i="737"/>
  <c r="AC9" i="737" s="1"/>
  <c r="AF9" i="737" s="1"/>
  <c r="AB117" i="737"/>
  <c r="AC117" i="737" s="1"/>
  <c r="AF117" i="737" s="1"/>
  <c r="AB81" i="737"/>
  <c r="AC81" i="737" s="1"/>
  <c r="AF81" i="737" s="1"/>
  <c r="AB44" i="737"/>
  <c r="AC44" i="737" s="1"/>
  <c r="AF44" i="737" s="1"/>
  <c r="AB122" i="737"/>
  <c r="AC122" i="737" s="1"/>
  <c r="AF122" i="737" s="1"/>
  <c r="AB109" i="737"/>
  <c r="AC109" i="737" s="1"/>
  <c r="AF109" i="737" s="1"/>
  <c r="AB60" i="737"/>
  <c r="AC60" i="737" s="1"/>
  <c r="AF60" i="737" s="1"/>
  <c r="AB77" i="737"/>
  <c r="AC77" i="737" s="1"/>
  <c r="AF77" i="737" s="1"/>
  <c r="AB129" i="737"/>
  <c r="AC129" i="737" s="1"/>
  <c r="AF129" i="737" s="1"/>
  <c r="AB101" i="737"/>
  <c r="AC101" i="737" s="1"/>
  <c r="AF101" i="737" s="1"/>
  <c r="AB75" i="737"/>
  <c r="AC75" i="737" s="1"/>
  <c r="AF75" i="737" s="1"/>
  <c r="AB72" i="737"/>
  <c r="AC72" i="737" s="1"/>
  <c r="AF72" i="737" s="1"/>
  <c r="AB58" i="737"/>
  <c r="AC58" i="737" s="1"/>
  <c r="AF58" i="737" s="1"/>
  <c r="AB52" i="737"/>
  <c r="AC52" i="737" s="1"/>
  <c r="AF52" i="737" s="1"/>
  <c r="AB29" i="737"/>
  <c r="AC29" i="737" s="1"/>
  <c r="AF29" i="737" s="1"/>
  <c r="AB98" i="737"/>
  <c r="AC98" i="737" s="1"/>
  <c r="AF98" i="737" s="1"/>
  <c r="AB55" i="737"/>
  <c r="AC55" i="737" s="1"/>
  <c r="AF55" i="737" s="1"/>
  <c r="AB26" i="737"/>
  <c r="AC26" i="737" s="1"/>
  <c r="AF26" i="737" s="1"/>
  <c r="AB6" i="737"/>
  <c r="AC6" i="737" s="1"/>
  <c r="AF6" i="737" s="1"/>
  <c r="AB104" i="737"/>
  <c r="AC104" i="737" s="1"/>
  <c r="AF104" i="737" s="1"/>
  <c r="AB89" i="737"/>
  <c r="AC89" i="737" s="1"/>
  <c r="AF89" i="737" s="1"/>
  <c r="AB17" i="737"/>
  <c r="AC17" i="737" s="1"/>
  <c r="AF17" i="737" s="1"/>
  <c r="AB119" i="737"/>
  <c r="AC119" i="737" s="1"/>
  <c r="AF119" i="737" s="1"/>
  <c r="AB46" i="737"/>
  <c r="AC46" i="737" s="1"/>
  <c r="AF46" i="737" s="1"/>
  <c r="AB135" i="737"/>
  <c r="AC135" i="737" s="1"/>
  <c r="AF135" i="737" s="1"/>
  <c r="AB68" i="737"/>
  <c r="AC68" i="737" s="1"/>
  <c r="AF68" i="737" s="1"/>
  <c r="AB8" i="737"/>
  <c r="AC8" i="737" s="1"/>
  <c r="AF8" i="737" s="1"/>
  <c r="AB70" i="737"/>
  <c r="AC70" i="737" s="1"/>
  <c r="AF70" i="737" s="1"/>
  <c r="AB39" i="737"/>
  <c r="AC39" i="737" s="1"/>
  <c r="AF39" i="737" s="1"/>
  <c r="AB62" i="737"/>
  <c r="AC62" i="737" s="1"/>
  <c r="AF62" i="737" s="1"/>
  <c r="AB121" i="737"/>
  <c r="AC121" i="737" s="1"/>
  <c r="AF121" i="737" s="1"/>
  <c r="AB13" i="737"/>
  <c r="AC13" i="737" s="1"/>
  <c r="AF13" i="737" s="1"/>
  <c r="AB79" i="737"/>
  <c r="AC79" i="737" s="1"/>
  <c r="AF79" i="737" s="1"/>
  <c r="AB50" i="737"/>
  <c r="AC50" i="737" s="1"/>
  <c r="AF50" i="737" s="1"/>
  <c r="AB73" i="737"/>
  <c r="AC73" i="737" s="1"/>
  <c r="AF73" i="737" s="1"/>
  <c r="AB136" i="736"/>
  <c r="AC136" i="736" s="1"/>
  <c r="AF136" i="736" s="1"/>
  <c r="AB116" i="736"/>
  <c r="AC116" i="736" s="1"/>
  <c r="AF116" i="736" s="1"/>
  <c r="AB96" i="736"/>
  <c r="AC96" i="736" s="1"/>
  <c r="AF96" i="736" s="1"/>
  <c r="AB76" i="736"/>
  <c r="AC76" i="736" s="1"/>
  <c r="AF76" i="736" s="1"/>
  <c r="AB56" i="736"/>
  <c r="AC56" i="736" s="1"/>
  <c r="AF56" i="736" s="1"/>
  <c r="AB36" i="736"/>
  <c r="AC36" i="736" s="1"/>
  <c r="AF36" i="736" s="1"/>
  <c r="AB16" i="736"/>
  <c r="AC16" i="736" s="1"/>
  <c r="AF16" i="736" s="1"/>
  <c r="AB125" i="736"/>
  <c r="AC125" i="736" s="1"/>
  <c r="AF125" i="736" s="1"/>
  <c r="AB105" i="736"/>
  <c r="AC105" i="736" s="1"/>
  <c r="AF105" i="736" s="1"/>
  <c r="AB85" i="736"/>
  <c r="AC85" i="736" s="1"/>
  <c r="AF85" i="736" s="1"/>
  <c r="AB65" i="736"/>
  <c r="AC65" i="736" s="1"/>
  <c r="AF65" i="736" s="1"/>
  <c r="AB45" i="736"/>
  <c r="AC45" i="736" s="1"/>
  <c r="AF45" i="736" s="1"/>
  <c r="AB25" i="736"/>
  <c r="AC25" i="736" s="1"/>
  <c r="AF25" i="736" s="1"/>
  <c r="AB5" i="736"/>
  <c r="AC5" i="736" s="1"/>
  <c r="AF5" i="736" s="1"/>
  <c r="AB32" i="736"/>
  <c r="AC32" i="736" s="1"/>
  <c r="AF32" i="736" s="1"/>
  <c r="AB134" i="736"/>
  <c r="AC134" i="736" s="1"/>
  <c r="AF134" i="736" s="1"/>
  <c r="AB114" i="736"/>
  <c r="AC114" i="736" s="1"/>
  <c r="AF114" i="736" s="1"/>
  <c r="AB94" i="736"/>
  <c r="AC94" i="736" s="1"/>
  <c r="AF94" i="736" s="1"/>
  <c r="AB74" i="736"/>
  <c r="AC74" i="736" s="1"/>
  <c r="AF74" i="736" s="1"/>
  <c r="AB54" i="736"/>
  <c r="AC54" i="736" s="1"/>
  <c r="AF54" i="736" s="1"/>
  <c r="AB34" i="736"/>
  <c r="AC34" i="736" s="1"/>
  <c r="AF34" i="736" s="1"/>
  <c r="AB14" i="736"/>
  <c r="AC14" i="736" s="1"/>
  <c r="AF14" i="736" s="1"/>
  <c r="AB12" i="736"/>
  <c r="AC12" i="736" s="1"/>
  <c r="AF12" i="736" s="1"/>
  <c r="AB123" i="736"/>
  <c r="AC123" i="736" s="1"/>
  <c r="AF123" i="736" s="1"/>
  <c r="AB103" i="736"/>
  <c r="AC103" i="736" s="1"/>
  <c r="AF103" i="736" s="1"/>
  <c r="AB83" i="736"/>
  <c r="AC83" i="736" s="1"/>
  <c r="AF83" i="736" s="1"/>
  <c r="AB63" i="736"/>
  <c r="AC63" i="736" s="1"/>
  <c r="AF63" i="736" s="1"/>
  <c r="AB43" i="736"/>
  <c r="AC43" i="736" s="1"/>
  <c r="AF43" i="736" s="1"/>
  <c r="AB23" i="736"/>
  <c r="AC23" i="736" s="1"/>
  <c r="AF23" i="736" s="1"/>
  <c r="AB132" i="736"/>
  <c r="AC132" i="736" s="1"/>
  <c r="AF132" i="736" s="1"/>
  <c r="AB112" i="736"/>
  <c r="AC112" i="736" s="1"/>
  <c r="AF112" i="736" s="1"/>
  <c r="AB92" i="736"/>
  <c r="AC92" i="736" s="1"/>
  <c r="AF92" i="736" s="1"/>
  <c r="AB72" i="736"/>
  <c r="AC72" i="736" s="1"/>
  <c r="AF72" i="736" s="1"/>
  <c r="AB52" i="736"/>
  <c r="AC52" i="736" s="1"/>
  <c r="AF52" i="736" s="1"/>
  <c r="AB121" i="736"/>
  <c r="AC121" i="736" s="1"/>
  <c r="AF121" i="736" s="1"/>
  <c r="AB101" i="736"/>
  <c r="AC101" i="736" s="1"/>
  <c r="AF101" i="736" s="1"/>
  <c r="AB81" i="736"/>
  <c r="AC81" i="736" s="1"/>
  <c r="AF81" i="736" s="1"/>
  <c r="AB61" i="736"/>
  <c r="AC61" i="736" s="1"/>
  <c r="AF61" i="736" s="1"/>
  <c r="AB41" i="736"/>
  <c r="AC41" i="736" s="1"/>
  <c r="AF41" i="736" s="1"/>
  <c r="AB21" i="736"/>
  <c r="AC21" i="736" s="1"/>
  <c r="AF21" i="736" s="1"/>
  <c r="AB130" i="736"/>
  <c r="AC130" i="736" s="1"/>
  <c r="AF130" i="736" s="1"/>
  <c r="AB133" i="736"/>
  <c r="AC133" i="736" s="1"/>
  <c r="AF133" i="736" s="1"/>
  <c r="AB126" i="736"/>
  <c r="AC126" i="736" s="1"/>
  <c r="AF126" i="736" s="1"/>
  <c r="AB119" i="736"/>
  <c r="AC119" i="736" s="1"/>
  <c r="AF119" i="736" s="1"/>
  <c r="AB117" i="736"/>
  <c r="AC117" i="736" s="1"/>
  <c r="AF117" i="736" s="1"/>
  <c r="AB7" i="736"/>
  <c r="AC7" i="736" s="1"/>
  <c r="AF7" i="736" s="1"/>
  <c r="AB18" i="736"/>
  <c r="AC18" i="736" s="1"/>
  <c r="AF18" i="736" s="1"/>
  <c r="AB139" i="736"/>
  <c r="AC139" i="736" s="1"/>
  <c r="AF139" i="736" s="1"/>
  <c r="AB137" i="736"/>
  <c r="AC137" i="736" s="1"/>
  <c r="AF137" i="736" s="1"/>
  <c r="AB135" i="736"/>
  <c r="AC135" i="736" s="1"/>
  <c r="AF135" i="736" s="1"/>
  <c r="AB47" i="736"/>
  <c r="AC47" i="736" s="1"/>
  <c r="AF47" i="736" s="1"/>
  <c r="AB27" i="736"/>
  <c r="AC27" i="736" s="1"/>
  <c r="AF27" i="736" s="1"/>
  <c r="AB9" i="736"/>
  <c r="AC9" i="736" s="1"/>
  <c r="AF9" i="736" s="1"/>
  <c r="AB38" i="736"/>
  <c r="AC38" i="736" s="1"/>
  <c r="AF38" i="736" s="1"/>
  <c r="AB29" i="736"/>
  <c r="AC29" i="736" s="1"/>
  <c r="AF29" i="736" s="1"/>
  <c r="AB49" i="736"/>
  <c r="AC49" i="736" s="1"/>
  <c r="AF49" i="736" s="1"/>
  <c r="AB67" i="736"/>
  <c r="AC67" i="736" s="1"/>
  <c r="AF67" i="736" s="1"/>
  <c r="AB58" i="736"/>
  <c r="AC58" i="736" s="1"/>
  <c r="AF58" i="736" s="1"/>
  <c r="AB40" i="736"/>
  <c r="AC40" i="736" s="1"/>
  <c r="AF40" i="736" s="1"/>
  <c r="AB20" i="736"/>
  <c r="AC20" i="736" s="1"/>
  <c r="AF20" i="736" s="1"/>
  <c r="AB11" i="736"/>
  <c r="AC11" i="736" s="1"/>
  <c r="AF11" i="736" s="1"/>
  <c r="AB131" i="736"/>
  <c r="AC131" i="736" s="1"/>
  <c r="AF131" i="736" s="1"/>
  <c r="AB128" i="736"/>
  <c r="AC128" i="736" s="1"/>
  <c r="AF128" i="736" s="1"/>
  <c r="AB106" i="736"/>
  <c r="AC106" i="736" s="1"/>
  <c r="AF106" i="736" s="1"/>
  <c r="AB95" i="736"/>
  <c r="AC95" i="736" s="1"/>
  <c r="AF95" i="736" s="1"/>
  <c r="AB84" i="736"/>
  <c r="AC84" i="736" s="1"/>
  <c r="AF84" i="736" s="1"/>
  <c r="AB53" i="736"/>
  <c r="AC53" i="736" s="1"/>
  <c r="AF53" i="736" s="1"/>
  <c r="AB44" i="736"/>
  <c r="AC44" i="736" s="1"/>
  <c r="AF44" i="736" s="1"/>
  <c r="AB6" i="736"/>
  <c r="AC6" i="736" s="1"/>
  <c r="AF6" i="736" s="1"/>
  <c r="AB46" i="736"/>
  <c r="AC46" i="736" s="1"/>
  <c r="AF46" i="736" s="1"/>
  <c r="AB110" i="736"/>
  <c r="AC110" i="736" s="1"/>
  <c r="AF110" i="736" s="1"/>
  <c r="AB80" i="736"/>
  <c r="AC80" i="736" s="1"/>
  <c r="AF80" i="736" s="1"/>
  <c r="AB66" i="736"/>
  <c r="AC66" i="736" s="1"/>
  <c r="AF66" i="736" s="1"/>
  <c r="AB138" i="736"/>
  <c r="AC138" i="736" s="1"/>
  <c r="AF138" i="736" s="1"/>
  <c r="AB13" i="736"/>
  <c r="AC13" i="736" s="1"/>
  <c r="AF13" i="736" s="1"/>
  <c r="AB109" i="736"/>
  <c r="AC109" i="736" s="1"/>
  <c r="AF109" i="736" s="1"/>
  <c r="AB89" i="736"/>
  <c r="AC89" i="736" s="1"/>
  <c r="AF89" i="736" s="1"/>
  <c r="AB70" i="736"/>
  <c r="AC70" i="736" s="1"/>
  <c r="AF70" i="736" s="1"/>
  <c r="AB100" i="736"/>
  <c r="AC100" i="736" s="1"/>
  <c r="AF100" i="736" s="1"/>
  <c r="AB73" i="736"/>
  <c r="AC73" i="736" s="1"/>
  <c r="AF73" i="736" s="1"/>
  <c r="AB35" i="736"/>
  <c r="AC35" i="736" s="1"/>
  <c r="AF35" i="736" s="1"/>
  <c r="AB26" i="736"/>
  <c r="AC26" i="736" s="1"/>
  <c r="AF26" i="736" s="1"/>
  <c r="AB97" i="736"/>
  <c r="AC97" i="736" s="1"/>
  <c r="AF97" i="736" s="1"/>
  <c r="AB17" i="736"/>
  <c r="AC17" i="736" s="1"/>
  <c r="AF17" i="736" s="1"/>
  <c r="AB28" i="736"/>
  <c r="AC28" i="736" s="1"/>
  <c r="AF28" i="736" s="1"/>
  <c r="AB91" i="736"/>
  <c r="AC91" i="736" s="1"/>
  <c r="AF91" i="736" s="1"/>
  <c r="AB31" i="736"/>
  <c r="AC31" i="736" s="1"/>
  <c r="AF31" i="736" s="1"/>
  <c r="AB99" i="736"/>
  <c r="AC99" i="736" s="1"/>
  <c r="AF99" i="736" s="1"/>
  <c r="AB88" i="736"/>
  <c r="AC88" i="736" s="1"/>
  <c r="AF88" i="736" s="1"/>
  <c r="AB10" i="736"/>
  <c r="AC10" i="736" s="1"/>
  <c r="AF10" i="736" s="1"/>
  <c r="AB124" i="736"/>
  <c r="AC124" i="736" s="1"/>
  <c r="AF124" i="736" s="1"/>
  <c r="AB107" i="736"/>
  <c r="AC107" i="736" s="1"/>
  <c r="AF107" i="736" s="1"/>
  <c r="AB48" i="736"/>
  <c r="AC48" i="736" s="1"/>
  <c r="AF48" i="736" s="1"/>
  <c r="AB60" i="736"/>
  <c r="AC60" i="736" s="1"/>
  <c r="AF60" i="736" s="1"/>
  <c r="AB77" i="736"/>
  <c r="AC77" i="736" s="1"/>
  <c r="AF77" i="736" s="1"/>
  <c r="AB51" i="736"/>
  <c r="AC51" i="736" s="1"/>
  <c r="AF51" i="736" s="1"/>
  <c r="AB42" i="736"/>
  <c r="AC42" i="736" s="1"/>
  <c r="AF42" i="736" s="1"/>
  <c r="AB104" i="736"/>
  <c r="AC104" i="736" s="1"/>
  <c r="AF104" i="736" s="1"/>
  <c r="AB90" i="736"/>
  <c r="AC90" i="736" s="1"/>
  <c r="AF90" i="736" s="1"/>
  <c r="AB115" i="736"/>
  <c r="AC115" i="736" s="1"/>
  <c r="AF115" i="736" s="1"/>
  <c r="AB71" i="736"/>
  <c r="AC71" i="736" s="1"/>
  <c r="AF71" i="736" s="1"/>
  <c r="AB111" i="736"/>
  <c r="AC111" i="736" s="1"/>
  <c r="AF111" i="736" s="1"/>
  <c r="AB108" i="736"/>
  <c r="AC108" i="736" s="1"/>
  <c r="AF108" i="736" s="1"/>
  <c r="AB78" i="736"/>
  <c r="AC78" i="736" s="1"/>
  <c r="AF78" i="736" s="1"/>
  <c r="AB8" i="736"/>
  <c r="AC8" i="736" s="1"/>
  <c r="AF8" i="736" s="1"/>
  <c r="AB122" i="736"/>
  <c r="AC122" i="736" s="1"/>
  <c r="AF122" i="736" s="1"/>
  <c r="AB64" i="736"/>
  <c r="AC64" i="736" s="1"/>
  <c r="AF64" i="736" s="1"/>
  <c r="AB86" i="736"/>
  <c r="AC86" i="736" s="1"/>
  <c r="AF86" i="736" s="1"/>
  <c r="AB113" i="736"/>
  <c r="AC113" i="736" s="1"/>
  <c r="AF113" i="736" s="1"/>
  <c r="AB102" i="736"/>
  <c r="AC102" i="736" s="1"/>
  <c r="AF102" i="736" s="1"/>
  <c r="AB19" i="736"/>
  <c r="AC19" i="736" s="1"/>
  <c r="AF19" i="736" s="1"/>
  <c r="AB118" i="736"/>
  <c r="AC118" i="736" s="1"/>
  <c r="AF118" i="736" s="1"/>
  <c r="AB39" i="736"/>
  <c r="AC39" i="736" s="1"/>
  <c r="AF39" i="736" s="1"/>
  <c r="AB129" i="736"/>
  <c r="AC129" i="736" s="1"/>
  <c r="AF129" i="736" s="1"/>
  <c r="AB93" i="736"/>
  <c r="AC93" i="736" s="1"/>
  <c r="AF93" i="736" s="1"/>
  <c r="AB82" i="736"/>
  <c r="AC82" i="736" s="1"/>
  <c r="AF82" i="736" s="1"/>
  <c r="AB127" i="736"/>
  <c r="AC127" i="736" s="1"/>
  <c r="AF127" i="736" s="1"/>
  <c r="AB55" i="736"/>
  <c r="AC55" i="736" s="1"/>
  <c r="AF55" i="736" s="1"/>
  <c r="AB37" i="736"/>
  <c r="AC37" i="736" s="1"/>
  <c r="AF37" i="736" s="1"/>
  <c r="AB75" i="736"/>
  <c r="AC75" i="736" s="1"/>
  <c r="AF75" i="736" s="1"/>
  <c r="AB69" i="736"/>
  <c r="AC69" i="736" s="1"/>
  <c r="AF69" i="736" s="1"/>
  <c r="AB22" i="736"/>
  <c r="AC22" i="736" s="1"/>
  <c r="AF22" i="736" s="1"/>
  <c r="AB57" i="736"/>
  <c r="AC57" i="736" s="1"/>
  <c r="AF57" i="736" s="1"/>
  <c r="AB30" i="736"/>
  <c r="AC30" i="736" s="1"/>
  <c r="AF30" i="736" s="1"/>
  <c r="AB98" i="736"/>
  <c r="AC98" i="736" s="1"/>
  <c r="AF98" i="736" s="1"/>
  <c r="AB68" i="736"/>
  <c r="AC68" i="736" s="1"/>
  <c r="AF68" i="736" s="1"/>
  <c r="AB33" i="736"/>
  <c r="AC33" i="736" s="1"/>
  <c r="AF33" i="736" s="1"/>
  <c r="AB24" i="736"/>
  <c r="AC24" i="736" s="1"/>
  <c r="AF24" i="736" s="1"/>
  <c r="AB79" i="736"/>
  <c r="AC79" i="736" s="1"/>
  <c r="AF79" i="736" s="1"/>
  <c r="AB87" i="736"/>
  <c r="AC87" i="736" s="1"/>
  <c r="AF87" i="736" s="1"/>
  <c r="AB62" i="736"/>
  <c r="AC62" i="736" s="1"/>
  <c r="AF62" i="736" s="1"/>
  <c r="AB50" i="736"/>
  <c r="AC50" i="736" s="1"/>
  <c r="AF50" i="736" s="1"/>
  <c r="AB120" i="736"/>
  <c r="AC120" i="736" s="1"/>
  <c r="AF120" i="736" s="1"/>
  <c r="AB15" i="736"/>
  <c r="AC15" i="736" s="1"/>
  <c r="AF15" i="736" s="1"/>
  <c r="AB59" i="736"/>
  <c r="AC59" i="736" s="1"/>
  <c r="AF59" i="736" s="1"/>
  <c r="AB108" i="735"/>
  <c r="AC108" i="735" s="1"/>
  <c r="AF108" i="735" s="1"/>
  <c r="AH108" i="735" s="1"/>
  <c r="AB119" i="735"/>
  <c r="AC119" i="735" s="1"/>
  <c r="AF119" i="735" s="1"/>
  <c r="AB62" i="735"/>
  <c r="AC62" i="735" s="1"/>
  <c r="AB74" i="735"/>
  <c r="AC74" i="735" s="1"/>
  <c r="AF74" i="735" s="1"/>
  <c r="AB94" i="735"/>
  <c r="AC94" i="735" s="1"/>
  <c r="AF94" i="735" s="1"/>
  <c r="AH94" i="735" s="1"/>
  <c r="AB82" i="735"/>
  <c r="AC82" i="735" s="1"/>
  <c r="AF82" i="735" s="1"/>
  <c r="AB27" i="735"/>
  <c r="AC27" i="735" s="1"/>
  <c r="AF27" i="735" s="1"/>
  <c r="AB114" i="735"/>
  <c r="AC114" i="735" s="1"/>
  <c r="AF114" i="735" s="1"/>
  <c r="AB15" i="735"/>
  <c r="AC15" i="735" s="1"/>
  <c r="AF15" i="735" s="1"/>
  <c r="AB60" i="735"/>
  <c r="AC60" i="735" s="1"/>
  <c r="AF60" i="735" s="1"/>
  <c r="AB22" i="735"/>
  <c r="AC22" i="735" s="1"/>
  <c r="AB117" i="735"/>
  <c r="AC117" i="735" s="1"/>
  <c r="AF117" i="735" s="1"/>
  <c r="AI117" i="735" s="1"/>
  <c r="AM117" i="735" s="1"/>
  <c r="AB6" i="735"/>
  <c r="AC6" i="735" s="1"/>
  <c r="AF6" i="735" s="1"/>
  <c r="AB137" i="735"/>
  <c r="AC137" i="735" s="1"/>
  <c r="AB17" i="735"/>
  <c r="AC17" i="735" s="1"/>
  <c r="AF17" i="735" s="1"/>
  <c r="AB50" i="735"/>
  <c r="AC50" i="735" s="1"/>
  <c r="AB87" i="735"/>
  <c r="AC87" i="735" s="1"/>
  <c r="AF87" i="735" s="1"/>
  <c r="AB45" i="735"/>
  <c r="AC45" i="735" s="1"/>
  <c r="AF45" i="735" s="1"/>
  <c r="AI45" i="735" s="1"/>
  <c r="AM45" i="735" s="1"/>
  <c r="AB102" i="735"/>
  <c r="AC102" i="735" s="1"/>
  <c r="AF102" i="735" s="1"/>
  <c r="AB53" i="735"/>
  <c r="AC53" i="735" s="1"/>
  <c r="AF53" i="735" s="1"/>
  <c r="AB90" i="735"/>
  <c r="AC90" i="735" s="1"/>
  <c r="AB31" i="735"/>
  <c r="AC31" i="735" s="1"/>
  <c r="AF31" i="735" s="1"/>
  <c r="AH31" i="735" s="1"/>
  <c r="AB134" i="735"/>
  <c r="AC134" i="735" s="1"/>
  <c r="AF134" i="735" s="1"/>
  <c r="AI134" i="735" s="1"/>
  <c r="AM134" i="735" s="1"/>
  <c r="AB86" i="735"/>
  <c r="AC86" i="735" s="1"/>
  <c r="AF86" i="735" s="1"/>
  <c r="AB77" i="735"/>
  <c r="AC77" i="735" s="1"/>
  <c r="AF77" i="735" s="1"/>
  <c r="AI77" i="735" s="1"/>
  <c r="AM77" i="735" s="1"/>
  <c r="AB56" i="735"/>
  <c r="AC56" i="735" s="1"/>
  <c r="AF56" i="735" s="1"/>
  <c r="AB81" i="735"/>
  <c r="AC81" i="735" s="1"/>
  <c r="AF81" i="735" s="1"/>
  <c r="AH81" i="735" s="1"/>
  <c r="AB64" i="735"/>
  <c r="AC64" i="735" s="1"/>
  <c r="AF64" i="735" s="1"/>
  <c r="AB34" i="735"/>
  <c r="AC34" i="735" s="1"/>
  <c r="AF34" i="735" s="1"/>
  <c r="AB133" i="735"/>
  <c r="AC133" i="735" s="1"/>
  <c r="AF133" i="735" s="1"/>
  <c r="AB100" i="735"/>
  <c r="AC100" i="735" s="1"/>
  <c r="AB80" i="735"/>
  <c r="AC80" i="735" s="1"/>
  <c r="AF80" i="735" s="1"/>
  <c r="AB67" i="735"/>
  <c r="AC67" i="735" s="1"/>
  <c r="AF67" i="735" s="1"/>
  <c r="AB37" i="735"/>
  <c r="AC37" i="735" s="1"/>
  <c r="AB99" i="735"/>
  <c r="AC99" i="735" s="1"/>
  <c r="AB115" i="735"/>
  <c r="AC115" i="735" s="1"/>
  <c r="AF115" i="735" s="1"/>
  <c r="AB20" i="735"/>
  <c r="AC20" i="735" s="1"/>
  <c r="AF20" i="735" s="1"/>
  <c r="AB16" i="735"/>
  <c r="AC16" i="735" s="1"/>
  <c r="AF16" i="735" s="1"/>
  <c r="AH16" i="735" s="1"/>
  <c r="AB8" i="735"/>
  <c r="AC8" i="735" s="1"/>
  <c r="AF8" i="735" s="1"/>
  <c r="AB98" i="735"/>
  <c r="AC98" i="735" s="1"/>
  <c r="AF98" i="735" s="1"/>
  <c r="AI98" i="735" s="1"/>
  <c r="AM98" i="735" s="1"/>
  <c r="AB130" i="735"/>
  <c r="AC130" i="735" s="1"/>
  <c r="AB110" i="735"/>
  <c r="AC110" i="735" s="1"/>
  <c r="AB35" i="735"/>
  <c r="AC35" i="735" s="1"/>
  <c r="AF35" i="735" s="1"/>
  <c r="AH35" i="735" s="1"/>
  <c r="AB19" i="735"/>
  <c r="AC19" i="735" s="1"/>
  <c r="AF19" i="735" s="1"/>
  <c r="AB48" i="735"/>
  <c r="AC48" i="735" s="1"/>
  <c r="AF48" i="735" s="1"/>
  <c r="AB10" i="735"/>
  <c r="AC10" i="735" s="1"/>
  <c r="AF10" i="735" s="1"/>
  <c r="AH10" i="735" s="1"/>
  <c r="AB104" i="735"/>
  <c r="AC104" i="735" s="1"/>
  <c r="AF104" i="735" s="1"/>
  <c r="AI104" i="735" s="1"/>
  <c r="AM104" i="735" s="1"/>
  <c r="AB59" i="735"/>
  <c r="AC59" i="735" s="1"/>
  <c r="AF59" i="735" s="1"/>
  <c r="AB128" i="735"/>
  <c r="AC128" i="735" s="1"/>
  <c r="AF128" i="735" s="1"/>
  <c r="AB42" i="735"/>
  <c r="AC42" i="735" s="1"/>
  <c r="AF42" i="735" s="1"/>
  <c r="AB124" i="735"/>
  <c r="AC124" i="735" s="1"/>
  <c r="AF124" i="735" s="1"/>
  <c r="AI124" i="735" s="1"/>
  <c r="AM124" i="735" s="1"/>
  <c r="AB21" i="735"/>
  <c r="AC21" i="735" s="1"/>
  <c r="AB5" i="735"/>
  <c r="AC5" i="735" s="1"/>
  <c r="AB75" i="735"/>
  <c r="AC75" i="735" s="1"/>
  <c r="AB91" i="735"/>
  <c r="AC91" i="735" s="1"/>
  <c r="AF91" i="735" s="1"/>
  <c r="AI91" i="735" s="1"/>
  <c r="AM91" i="735" s="1"/>
  <c r="AB58" i="735"/>
  <c r="AC58" i="735" s="1"/>
  <c r="AB106" i="735"/>
  <c r="AC106" i="735" s="1"/>
  <c r="AF106" i="735" s="1"/>
  <c r="AB118" i="735"/>
  <c r="AC118" i="735" s="1"/>
  <c r="AF118" i="735" s="1"/>
  <c r="AI118" i="735" s="1"/>
  <c r="AM118" i="735" s="1"/>
  <c r="AB101" i="735"/>
  <c r="AC101" i="735" s="1"/>
  <c r="AF101" i="735" s="1"/>
  <c r="AB97" i="735"/>
  <c r="AC97" i="735" s="1"/>
  <c r="AF97" i="735" s="1"/>
  <c r="AB68" i="735"/>
  <c r="AC68" i="735" s="1"/>
  <c r="AF68" i="735" s="1"/>
  <c r="AB26" i="735"/>
  <c r="AC26" i="735" s="1"/>
  <c r="AF26" i="735" s="1"/>
  <c r="AH26" i="735" s="1"/>
  <c r="AB55" i="735"/>
  <c r="AC55" i="735" s="1"/>
  <c r="AF55" i="735" s="1"/>
  <c r="AI55" i="735" s="1"/>
  <c r="AM55" i="735" s="1"/>
  <c r="AB88" i="735"/>
  <c r="AC88" i="735" s="1"/>
  <c r="AF88" i="735" s="1"/>
  <c r="AI88" i="735" s="1"/>
  <c r="AM88" i="735" s="1"/>
  <c r="AB71" i="735"/>
  <c r="AC71" i="735" s="1"/>
  <c r="AB25" i="735"/>
  <c r="AC25" i="735" s="1"/>
  <c r="AF25" i="735" s="1"/>
  <c r="AI25" i="735" s="1"/>
  <c r="AM25" i="735" s="1"/>
  <c r="AB95" i="735"/>
  <c r="AC95" i="735" s="1"/>
  <c r="AF95" i="735" s="1"/>
  <c r="AH95" i="735" s="1"/>
  <c r="AB54" i="735"/>
  <c r="AC54" i="735" s="1"/>
  <c r="AF54" i="735" s="1"/>
  <c r="AI54" i="735" s="1"/>
  <c r="AM54" i="735" s="1"/>
  <c r="AB28" i="735"/>
  <c r="AC28" i="735" s="1"/>
  <c r="AF28" i="735" s="1"/>
  <c r="AF71" i="735"/>
  <c r="AH71" i="735" s="1"/>
  <c r="AF100" i="735"/>
  <c r="AF5" i="735"/>
  <c r="AI5" i="735" s="1"/>
  <c r="AM5" i="735" s="1"/>
  <c r="AF37" i="735"/>
  <c r="AI37" i="735" s="1"/>
  <c r="AM37" i="735" s="1"/>
  <c r="AF110" i="735"/>
  <c r="AI110" i="735" s="1"/>
  <c r="AM110" i="735" s="1"/>
  <c r="AF90" i="735"/>
  <c r="AH90" i="735" s="1"/>
  <c r="AF75" i="735"/>
  <c r="AH75" i="735" s="1"/>
  <c r="AF137" i="735"/>
  <c r="AH137" i="735" s="1"/>
  <c r="AF130" i="735"/>
  <c r="AH130" i="735" s="1"/>
  <c r="AF62" i="735"/>
  <c r="AH62" i="735" s="1"/>
  <c r="AF22" i="735"/>
  <c r="AH22" i="735" s="1"/>
  <c r="AF58" i="735"/>
  <c r="AI58" i="735" s="1"/>
  <c r="AM58" i="735" s="1"/>
  <c r="AF89" i="735"/>
  <c r="AF99" i="735"/>
  <c r="AF50" i="735"/>
  <c r="AI31" i="735"/>
  <c r="AM31" i="735" s="1"/>
  <c r="AI100" i="735"/>
  <c r="AM100" i="735" s="1"/>
  <c r="AH100" i="735"/>
  <c r="AF61" i="735"/>
  <c r="AH91" i="735"/>
  <c r="AF30" i="735"/>
  <c r="AB57" i="735"/>
  <c r="AC57" i="735" s="1"/>
  <c r="AF57" i="735" s="1"/>
  <c r="AB73" i="735"/>
  <c r="AC73" i="735" s="1"/>
  <c r="AF73" i="735" s="1"/>
  <c r="AB131" i="735"/>
  <c r="AC131" i="735" s="1"/>
  <c r="AF131" i="735" s="1"/>
  <c r="AF21" i="735"/>
  <c r="AB38" i="735"/>
  <c r="AC38" i="735" s="1"/>
  <c r="AF38" i="735" s="1"/>
  <c r="AB41" i="735"/>
  <c r="AC41" i="735" s="1"/>
  <c r="AF41" i="735" s="1"/>
  <c r="AB46" i="735"/>
  <c r="AC46" i="735" s="1"/>
  <c r="AF46" i="735" s="1"/>
  <c r="AB93" i="735"/>
  <c r="AC93" i="735" s="1"/>
  <c r="AF93" i="735" s="1"/>
  <c r="AB140" i="735"/>
  <c r="AC140" i="735" s="1"/>
  <c r="AF140" i="735" s="1"/>
  <c r="AB129" i="735"/>
  <c r="AC129" i="735" s="1"/>
  <c r="AF129" i="735" s="1"/>
  <c r="AB109" i="735"/>
  <c r="AC109" i="735" s="1"/>
  <c r="AF109" i="735" s="1"/>
  <c r="AB89" i="735"/>
  <c r="AC89" i="735" s="1"/>
  <c r="AB69" i="735"/>
  <c r="AC69" i="735" s="1"/>
  <c r="AF69" i="735" s="1"/>
  <c r="AB49" i="735"/>
  <c r="AC49" i="735" s="1"/>
  <c r="AF49" i="735" s="1"/>
  <c r="AB29" i="735"/>
  <c r="AC29" i="735" s="1"/>
  <c r="AF29" i="735" s="1"/>
  <c r="AB9" i="735"/>
  <c r="AC9" i="735" s="1"/>
  <c r="AF9" i="735" s="1"/>
  <c r="AB123" i="735"/>
  <c r="AC123" i="735" s="1"/>
  <c r="AF123" i="735" s="1"/>
  <c r="AB103" i="735"/>
  <c r="AC103" i="735" s="1"/>
  <c r="AF103" i="735" s="1"/>
  <c r="AB83" i="735"/>
  <c r="AC83" i="735" s="1"/>
  <c r="AF83" i="735" s="1"/>
  <c r="AB63" i="735"/>
  <c r="AC63" i="735" s="1"/>
  <c r="AF63" i="735" s="1"/>
  <c r="AB43" i="735"/>
  <c r="AC43" i="735" s="1"/>
  <c r="AF43" i="735" s="1"/>
  <c r="AB23" i="735"/>
  <c r="AC23" i="735" s="1"/>
  <c r="AF23" i="735" s="1"/>
  <c r="AB132" i="735"/>
  <c r="AC132" i="735" s="1"/>
  <c r="AF132" i="735" s="1"/>
  <c r="AB112" i="735"/>
  <c r="AC112" i="735" s="1"/>
  <c r="AF112" i="735" s="1"/>
  <c r="AB92" i="735"/>
  <c r="AC92" i="735" s="1"/>
  <c r="AF92" i="735" s="1"/>
  <c r="AB72" i="735"/>
  <c r="AC72" i="735" s="1"/>
  <c r="AF72" i="735" s="1"/>
  <c r="AB52" i="735"/>
  <c r="AC52" i="735" s="1"/>
  <c r="AF52" i="735" s="1"/>
  <c r="AB32" i="735"/>
  <c r="AC32" i="735" s="1"/>
  <c r="AF32" i="735" s="1"/>
  <c r="AB139" i="735"/>
  <c r="AC139" i="735" s="1"/>
  <c r="AF139" i="735" s="1"/>
  <c r="AB125" i="735"/>
  <c r="AC125" i="735" s="1"/>
  <c r="AF125" i="735" s="1"/>
  <c r="AB113" i="735"/>
  <c r="AC113" i="735" s="1"/>
  <c r="AF113" i="735" s="1"/>
  <c r="AB111" i="735"/>
  <c r="AC111" i="735" s="1"/>
  <c r="AF111" i="735" s="1"/>
  <c r="AB13" i="735"/>
  <c r="AC13" i="735" s="1"/>
  <c r="AF13" i="735" s="1"/>
  <c r="AB135" i="735"/>
  <c r="AC135" i="735" s="1"/>
  <c r="AF135" i="735" s="1"/>
  <c r="AB127" i="735"/>
  <c r="AC127" i="735" s="1"/>
  <c r="AF127" i="735" s="1"/>
  <c r="AB11" i="735"/>
  <c r="AC11" i="735" s="1"/>
  <c r="AF11" i="735" s="1"/>
  <c r="AB7" i="735"/>
  <c r="AC7" i="735" s="1"/>
  <c r="AF7" i="735" s="1"/>
  <c r="AB138" i="735"/>
  <c r="AC138" i="735" s="1"/>
  <c r="AF138" i="735" s="1"/>
  <c r="AB79" i="735"/>
  <c r="AC79" i="735" s="1"/>
  <c r="AF79" i="735" s="1"/>
  <c r="AB47" i="735"/>
  <c r="AC47" i="735" s="1"/>
  <c r="AF47" i="735" s="1"/>
  <c r="AB40" i="735"/>
  <c r="AC40" i="735" s="1"/>
  <c r="AF40" i="735" s="1"/>
  <c r="AB18" i="735"/>
  <c r="AC18" i="735" s="1"/>
  <c r="AF18" i="735" s="1"/>
  <c r="AB14" i="735"/>
  <c r="AC14" i="735" s="1"/>
  <c r="AF14" i="735" s="1"/>
  <c r="AB120" i="735"/>
  <c r="AC120" i="735" s="1"/>
  <c r="AF120" i="735" s="1"/>
  <c r="AB105" i="735"/>
  <c r="AC105" i="735" s="1"/>
  <c r="AF105" i="735" s="1"/>
  <c r="AB70" i="735"/>
  <c r="AC70" i="735" s="1"/>
  <c r="AF70" i="735" s="1"/>
  <c r="AB61" i="735"/>
  <c r="AC61" i="735" s="1"/>
  <c r="AB33" i="735"/>
  <c r="AC33" i="735" s="1"/>
  <c r="AF33" i="735" s="1"/>
  <c r="AB122" i="735"/>
  <c r="AC122" i="735" s="1"/>
  <c r="AF122" i="735" s="1"/>
  <c r="AB107" i="735"/>
  <c r="AC107" i="735" s="1"/>
  <c r="AF107" i="735" s="1"/>
  <c r="AB96" i="735"/>
  <c r="AC96" i="735" s="1"/>
  <c r="AF96" i="735" s="1"/>
  <c r="AB51" i="735"/>
  <c r="AC51" i="735" s="1"/>
  <c r="AF51" i="735" s="1"/>
  <c r="AB30" i="735"/>
  <c r="AC30" i="735" s="1"/>
  <c r="AB85" i="735"/>
  <c r="AC85" i="735" s="1"/>
  <c r="AF85" i="735" s="1"/>
  <c r="AB78" i="735"/>
  <c r="AC78" i="735" s="1"/>
  <c r="AF78" i="735" s="1"/>
  <c r="AB65" i="735"/>
  <c r="AC65" i="735" s="1"/>
  <c r="AF65" i="735" s="1"/>
  <c r="AB44" i="735"/>
  <c r="AC44" i="735" s="1"/>
  <c r="AF44" i="735" s="1"/>
  <c r="AB36" i="735"/>
  <c r="AC36" i="735" s="1"/>
  <c r="AF36" i="735" s="1"/>
  <c r="AB116" i="735"/>
  <c r="AC116" i="735" s="1"/>
  <c r="AF116" i="735" s="1"/>
  <c r="AB12" i="735"/>
  <c r="AC12" i="735" s="1"/>
  <c r="AF12" i="735" s="1"/>
  <c r="AB24" i="735"/>
  <c r="AC24" i="735" s="1"/>
  <c r="AF24" i="735" s="1"/>
  <c r="AB39" i="735"/>
  <c r="AC39" i="735" s="1"/>
  <c r="AF39" i="735" s="1"/>
  <c r="AB66" i="735"/>
  <c r="AC66" i="735" s="1"/>
  <c r="AF66" i="735" s="1"/>
  <c r="AB76" i="735"/>
  <c r="AC76" i="735" s="1"/>
  <c r="AF76" i="735" s="1"/>
  <c r="AB84" i="735"/>
  <c r="AC84" i="735" s="1"/>
  <c r="AF84" i="735" s="1"/>
  <c r="AB121" i="735"/>
  <c r="AC121" i="735" s="1"/>
  <c r="AF121" i="735" s="1"/>
  <c r="AB126" i="735"/>
  <c r="AC126" i="735" s="1"/>
  <c r="AF126" i="735" s="1"/>
  <c r="AB136" i="735"/>
  <c r="AC136" i="735" s="1"/>
  <c r="AF136" i="735" s="1"/>
  <c r="K1" i="735"/>
  <c r="AI128" i="735" l="1"/>
  <c r="AM128" i="735" s="1"/>
  <c r="AH128" i="735"/>
  <c r="AH64" i="735"/>
  <c r="AI64" i="735"/>
  <c r="AM64" i="735" s="1"/>
  <c r="AI114" i="735"/>
  <c r="AM114" i="735" s="1"/>
  <c r="AH114" i="735"/>
  <c r="AH56" i="735"/>
  <c r="AI56" i="735"/>
  <c r="AM56" i="735" s="1"/>
  <c r="AH48" i="735"/>
  <c r="AI48" i="735"/>
  <c r="AM48" i="735" s="1"/>
  <c r="AI86" i="735"/>
  <c r="AM86" i="735" s="1"/>
  <c r="AH86" i="735"/>
  <c r="AH104" i="735"/>
  <c r="AH88" i="735"/>
  <c r="AI62" i="735"/>
  <c r="AM62" i="735" s="1"/>
  <c r="AI130" i="735"/>
  <c r="AM130" i="735" s="1"/>
  <c r="AI71" i="735"/>
  <c r="AM71" i="735" s="1"/>
  <c r="AH25" i="735"/>
  <c r="AI80" i="737"/>
  <c r="AM80" i="737" s="1"/>
  <c r="AH80" i="737"/>
  <c r="AI15" i="737"/>
  <c r="AM15" i="737" s="1"/>
  <c r="AH15" i="737"/>
  <c r="AI26" i="737"/>
  <c r="AM26" i="737" s="1"/>
  <c r="AH26" i="737"/>
  <c r="AI25" i="737"/>
  <c r="AM25" i="737" s="1"/>
  <c r="AH25" i="737"/>
  <c r="AI38" i="737"/>
  <c r="AM38" i="737" s="1"/>
  <c r="AH38" i="737"/>
  <c r="AI98" i="737"/>
  <c r="AM98" i="737" s="1"/>
  <c r="AH98" i="737"/>
  <c r="AH90" i="737"/>
  <c r="AI90" i="737"/>
  <c r="AM90" i="737" s="1"/>
  <c r="AI29" i="737"/>
  <c r="AM29" i="737" s="1"/>
  <c r="AH29" i="737"/>
  <c r="AI67" i="737"/>
  <c r="AM67" i="737" s="1"/>
  <c r="AH67" i="737"/>
  <c r="AI52" i="737"/>
  <c r="AM52" i="737" s="1"/>
  <c r="AH52" i="737"/>
  <c r="AH71" i="737"/>
  <c r="AI71" i="737"/>
  <c r="AM71" i="737" s="1"/>
  <c r="AI58" i="737"/>
  <c r="AM58" i="737" s="1"/>
  <c r="AH58" i="737"/>
  <c r="AH125" i="737"/>
  <c r="AI125" i="737"/>
  <c r="AM125" i="737" s="1"/>
  <c r="AH88" i="737"/>
  <c r="AI88" i="737"/>
  <c r="AM88" i="737" s="1"/>
  <c r="AI121" i="737"/>
  <c r="AM121" i="737" s="1"/>
  <c r="AH121" i="737"/>
  <c r="AI132" i="737"/>
  <c r="AM132" i="737" s="1"/>
  <c r="AH132" i="737"/>
  <c r="AI7" i="737"/>
  <c r="AM7" i="737" s="1"/>
  <c r="AH7" i="737"/>
  <c r="AI39" i="737"/>
  <c r="AM39" i="737" s="1"/>
  <c r="AH39" i="737"/>
  <c r="AI49" i="737"/>
  <c r="AM49" i="737" s="1"/>
  <c r="AH49" i="737"/>
  <c r="AH14" i="737"/>
  <c r="AI14" i="737"/>
  <c r="AM14" i="737" s="1"/>
  <c r="AI8" i="737"/>
  <c r="AM8" i="737" s="1"/>
  <c r="AH8" i="737"/>
  <c r="AI60" i="737"/>
  <c r="AM60" i="737" s="1"/>
  <c r="AH60" i="737"/>
  <c r="AH21" i="737"/>
  <c r="AI21" i="737"/>
  <c r="AM21" i="737" s="1"/>
  <c r="AH110" i="737"/>
  <c r="AI110" i="737"/>
  <c r="AM110" i="737" s="1"/>
  <c r="AI111" i="737"/>
  <c r="AM111" i="737" s="1"/>
  <c r="AH111" i="737"/>
  <c r="AI74" i="737"/>
  <c r="AM74" i="737" s="1"/>
  <c r="AH74" i="737"/>
  <c r="AH16" i="737"/>
  <c r="AI16" i="737"/>
  <c r="AM16" i="737" s="1"/>
  <c r="AI66" i="737"/>
  <c r="AM66" i="737" s="1"/>
  <c r="AH66" i="737"/>
  <c r="AI6" i="737"/>
  <c r="AM6" i="737" s="1"/>
  <c r="AH6" i="737"/>
  <c r="AH91" i="737"/>
  <c r="AI91" i="737"/>
  <c r="AM91" i="737" s="1"/>
  <c r="AH127" i="737"/>
  <c r="AI127" i="737"/>
  <c r="AM127" i="737" s="1"/>
  <c r="AH133" i="737"/>
  <c r="AI133" i="737"/>
  <c r="AM133" i="737" s="1"/>
  <c r="AH139" i="737"/>
  <c r="AI139" i="737"/>
  <c r="AM139" i="737" s="1"/>
  <c r="AI106" i="737"/>
  <c r="AM106" i="737" s="1"/>
  <c r="AH106" i="737"/>
  <c r="AH65" i="737"/>
  <c r="AI65" i="737"/>
  <c r="AM65" i="737" s="1"/>
  <c r="AI59" i="737"/>
  <c r="AM59" i="737" s="1"/>
  <c r="AH59" i="737"/>
  <c r="AH50" i="737"/>
  <c r="AI50" i="737"/>
  <c r="AM50" i="737" s="1"/>
  <c r="AI18" i="737"/>
  <c r="AM18" i="737" s="1"/>
  <c r="AH18" i="737"/>
  <c r="AH48" i="737"/>
  <c r="AI48" i="737"/>
  <c r="AM48" i="737" s="1"/>
  <c r="AI124" i="737"/>
  <c r="AM124" i="737" s="1"/>
  <c r="AH124" i="737"/>
  <c r="AI138" i="737"/>
  <c r="AM138" i="737" s="1"/>
  <c r="AH138" i="737"/>
  <c r="AI128" i="737"/>
  <c r="AM128" i="737" s="1"/>
  <c r="AH128" i="737"/>
  <c r="AI51" i="737"/>
  <c r="AM51" i="737" s="1"/>
  <c r="AH51" i="737"/>
  <c r="AI101" i="737"/>
  <c r="AM101" i="737" s="1"/>
  <c r="AH101" i="737"/>
  <c r="AI107" i="737"/>
  <c r="AM107" i="737" s="1"/>
  <c r="AH107" i="737"/>
  <c r="AI11" i="737"/>
  <c r="AM11" i="737" s="1"/>
  <c r="AH11" i="737"/>
  <c r="AI77" i="737"/>
  <c r="AM77" i="737" s="1"/>
  <c r="AH77" i="737"/>
  <c r="AI69" i="737"/>
  <c r="AM69" i="737" s="1"/>
  <c r="AH69" i="737"/>
  <c r="AI109" i="737"/>
  <c r="AM109" i="737" s="1"/>
  <c r="AH109" i="737"/>
  <c r="AI28" i="737"/>
  <c r="AM28" i="737" s="1"/>
  <c r="AH28" i="737"/>
  <c r="AH135" i="737"/>
  <c r="AI135" i="737"/>
  <c r="AM135" i="737" s="1"/>
  <c r="AI122" i="737"/>
  <c r="AM122" i="737" s="1"/>
  <c r="AH122" i="737"/>
  <c r="AI32" i="737"/>
  <c r="AM32" i="737" s="1"/>
  <c r="AH32" i="737"/>
  <c r="AH114" i="737"/>
  <c r="AI114" i="737"/>
  <c r="AM114" i="737" s="1"/>
  <c r="AH56" i="737"/>
  <c r="AI56" i="737"/>
  <c r="AM56" i="737" s="1"/>
  <c r="AI46" i="737"/>
  <c r="AM46" i="737" s="1"/>
  <c r="AH46" i="737"/>
  <c r="AI44" i="737"/>
  <c r="AM44" i="737" s="1"/>
  <c r="AH44" i="737"/>
  <c r="AI108" i="737"/>
  <c r="AM108" i="737" s="1"/>
  <c r="AH108" i="737"/>
  <c r="AI102" i="737"/>
  <c r="AM102" i="737" s="1"/>
  <c r="AH102" i="737"/>
  <c r="AH53" i="737"/>
  <c r="AI53" i="737"/>
  <c r="AM53" i="737" s="1"/>
  <c r="AI134" i="737"/>
  <c r="AM134" i="737" s="1"/>
  <c r="AH134" i="737"/>
  <c r="AI76" i="737"/>
  <c r="AM76" i="737" s="1"/>
  <c r="AH76" i="737"/>
  <c r="AH24" i="737"/>
  <c r="AI24" i="737"/>
  <c r="AM24" i="737" s="1"/>
  <c r="AH103" i="737"/>
  <c r="AI103" i="737"/>
  <c r="AM103" i="737" s="1"/>
  <c r="AI5" i="737"/>
  <c r="AM5" i="737" s="1"/>
  <c r="AH5" i="737"/>
  <c r="AI126" i="737"/>
  <c r="AM126" i="737" s="1"/>
  <c r="AH126" i="737"/>
  <c r="AI97" i="737"/>
  <c r="AM97" i="737" s="1"/>
  <c r="AH97" i="737"/>
  <c r="AI45" i="737"/>
  <c r="AM45" i="737" s="1"/>
  <c r="AH45" i="737"/>
  <c r="AI40" i="737"/>
  <c r="AM40" i="737" s="1"/>
  <c r="AH40" i="737"/>
  <c r="AH73" i="737"/>
  <c r="AI73" i="737"/>
  <c r="AM73" i="737" s="1"/>
  <c r="AI120" i="737"/>
  <c r="AM120" i="737" s="1"/>
  <c r="AH120" i="737"/>
  <c r="AI19" i="737"/>
  <c r="AM19" i="737" s="1"/>
  <c r="AH19" i="737"/>
  <c r="AH105" i="737"/>
  <c r="AI105" i="737"/>
  <c r="AM105" i="737" s="1"/>
  <c r="AH86" i="737"/>
  <c r="AI86" i="737"/>
  <c r="AM86" i="737" s="1"/>
  <c r="AI13" i="737"/>
  <c r="AM13" i="737" s="1"/>
  <c r="AH13" i="737"/>
  <c r="AI112" i="737"/>
  <c r="AM112" i="737" s="1"/>
  <c r="AH112" i="737"/>
  <c r="AI75" i="737"/>
  <c r="AM75" i="737" s="1"/>
  <c r="AH75" i="737"/>
  <c r="AI95" i="737"/>
  <c r="AM95" i="737" s="1"/>
  <c r="AH95" i="737"/>
  <c r="AI62" i="737"/>
  <c r="AM62" i="737" s="1"/>
  <c r="AH62" i="737"/>
  <c r="AH43" i="737"/>
  <c r="AI43" i="737"/>
  <c r="AM43" i="737" s="1"/>
  <c r="AI129" i="737"/>
  <c r="AM129" i="737" s="1"/>
  <c r="AH129" i="737"/>
  <c r="AH123" i="737"/>
  <c r="AI123" i="737"/>
  <c r="AM123" i="737" s="1"/>
  <c r="AH70" i="737"/>
  <c r="AI70" i="737"/>
  <c r="AM70" i="737" s="1"/>
  <c r="AH100" i="737"/>
  <c r="AI100" i="737"/>
  <c r="AM100" i="737" s="1"/>
  <c r="AI68" i="737"/>
  <c r="AM68" i="737" s="1"/>
  <c r="AH68" i="737"/>
  <c r="AH113" i="737"/>
  <c r="AI113" i="737"/>
  <c r="AM113" i="737" s="1"/>
  <c r="AI36" i="737"/>
  <c r="AM36" i="737" s="1"/>
  <c r="AH36" i="737"/>
  <c r="AI99" i="737"/>
  <c r="AM99" i="737" s="1"/>
  <c r="AH99" i="737"/>
  <c r="AI119" i="737"/>
  <c r="AM119" i="737" s="1"/>
  <c r="AH119" i="737"/>
  <c r="AI115" i="737"/>
  <c r="AM115" i="737" s="1"/>
  <c r="AH115" i="737"/>
  <c r="AI22" i="737"/>
  <c r="AM22" i="737" s="1"/>
  <c r="AH22" i="737"/>
  <c r="AH23" i="737"/>
  <c r="AI23" i="737"/>
  <c r="AM23" i="737" s="1"/>
  <c r="AI17" i="737"/>
  <c r="AM17" i="737" s="1"/>
  <c r="AH17" i="737"/>
  <c r="AI117" i="737"/>
  <c r="AM117" i="737" s="1"/>
  <c r="AH117" i="737"/>
  <c r="AI12" i="737"/>
  <c r="AM12" i="737" s="1"/>
  <c r="AH12" i="737"/>
  <c r="AI35" i="737"/>
  <c r="AM35" i="737" s="1"/>
  <c r="AH35" i="737"/>
  <c r="AI30" i="737"/>
  <c r="AM30" i="737" s="1"/>
  <c r="AH30" i="737"/>
  <c r="AH63" i="737"/>
  <c r="AI63" i="737"/>
  <c r="AM63" i="737" s="1"/>
  <c r="AI116" i="737"/>
  <c r="AM116" i="737" s="1"/>
  <c r="AH116" i="737"/>
  <c r="AI104" i="737"/>
  <c r="AM104" i="737" s="1"/>
  <c r="AH104" i="737"/>
  <c r="AI57" i="737"/>
  <c r="AM57" i="737" s="1"/>
  <c r="AH57" i="737"/>
  <c r="AH33" i="737"/>
  <c r="AI33" i="737"/>
  <c r="AM33" i="737" s="1"/>
  <c r="AI118" i="737"/>
  <c r="AM118" i="737" s="1"/>
  <c r="AH118" i="737"/>
  <c r="AH93" i="737"/>
  <c r="AI93" i="737"/>
  <c r="AM93" i="737" s="1"/>
  <c r="AI55" i="737"/>
  <c r="AM55" i="737" s="1"/>
  <c r="AH55" i="737"/>
  <c r="AI82" i="737"/>
  <c r="AM82" i="737" s="1"/>
  <c r="AH82" i="737"/>
  <c r="AI42" i="737"/>
  <c r="AM42" i="737" s="1"/>
  <c r="AH42" i="737"/>
  <c r="AI31" i="737"/>
  <c r="AM31" i="737" s="1"/>
  <c r="AH31" i="737"/>
  <c r="AI85" i="737"/>
  <c r="AM85" i="737" s="1"/>
  <c r="AH85" i="737"/>
  <c r="AH64" i="737"/>
  <c r="AI64" i="737"/>
  <c r="AM64" i="737" s="1"/>
  <c r="AI79" i="737"/>
  <c r="AM79" i="737" s="1"/>
  <c r="AH79" i="737"/>
  <c r="AH20" i="737"/>
  <c r="AI20" i="737"/>
  <c r="AM20" i="737" s="1"/>
  <c r="AI72" i="737"/>
  <c r="AM72" i="737" s="1"/>
  <c r="AH72" i="737"/>
  <c r="AH47" i="737"/>
  <c r="AI47" i="737"/>
  <c r="AM47" i="737" s="1"/>
  <c r="AI84" i="737"/>
  <c r="AM84" i="737" s="1"/>
  <c r="AH84" i="737"/>
  <c r="AH130" i="737"/>
  <c r="AI130" i="737"/>
  <c r="AM130" i="737" s="1"/>
  <c r="AI92" i="737"/>
  <c r="AM92" i="737" s="1"/>
  <c r="AH92" i="737"/>
  <c r="AI131" i="737"/>
  <c r="AM131" i="737" s="1"/>
  <c r="AH131" i="737"/>
  <c r="AI87" i="737"/>
  <c r="AM87" i="737" s="1"/>
  <c r="AH87" i="737"/>
  <c r="AH34" i="737"/>
  <c r="AI34" i="737"/>
  <c r="AM34" i="737" s="1"/>
  <c r="AI41" i="737"/>
  <c r="AM41" i="737" s="1"/>
  <c r="AH41" i="737"/>
  <c r="AI54" i="737"/>
  <c r="AM54" i="737" s="1"/>
  <c r="AH54" i="737"/>
  <c r="AI27" i="737"/>
  <c r="AM27" i="737" s="1"/>
  <c r="AH27" i="737"/>
  <c r="AH94" i="737"/>
  <c r="AI94" i="737"/>
  <c r="AM94" i="737" s="1"/>
  <c r="AI137" i="737"/>
  <c r="AM137" i="737" s="1"/>
  <c r="AH137" i="737"/>
  <c r="AI81" i="737"/>
  <c r="AM81" i="737" s="1"/>
  <c r="AH81" i="737"/>
  <c r="AI61" i="737"/>
  <c r="AM61" i="737" s="1"/>
  <c r="AH61" i="737"/>
  <c r="AH96" i="737"/>
  <c r="AI96" i="737"/>
  <c r="AM96" i="737" s="1"/>
  <c r="AI89" i="737"/>
  <c r="AM89" i="737" s="1"/>
  <c r="AH89" i="737"/>
  <c r="AI9" i="737"/>
  <c r="AM9" i="737" s="1"/>
  <c r="AH9" i="737"/>
  <c r="AI37" i="737"/>
  <c r="AM37" i="737" s="1"/>
  <c r="AH37" i="737"/>
  <c r="AI10" i="737"/>
  <c r="AM10" i="737" s="1"/>
  <c r="AH10" i="737"/>
  <c r="AI78" i="737"/>
  <c r="AM78" i="737" s="1"/>
  <c r="AH78" i="737"/>
  <c r="AH83" i="737"/>
  <c r="AI83" i="737"/>
  <c r="AM83" i="737" s="1"/>
  <c r="AI136" i="737"/>
  <c r="AM136" i="737" s="1"/>
  <c r="AH136" i="737"/>
  <c r="AH20" i="736"/>
  <c r="AI20" i="736"/>
  <c r="AM20" i="736" s="1"/>
  <c r="AI74" i="736"/>
  <c r="AM74" i="736" s="1"/>
  <c r="AH74" i="736"/>
  <c r="AI104" i="736"/>
  <c r="AM104" i="736" s="1"/>
  <c r="AH104" i="736"/>
  <c r="AI114" i="736"/>
  <c r="AM114" i="736" s="1"/>
  <c r="AH114" i="736"/>
  <c r="AI109" i="736"/>
  <c r="AM109" i="736" s="1"/>
  <c r="AH109" i="736"/>
  <c r="AI13" i="736"/>
  <c r="AM13" i="736" s="1"/>
  <c r="AH13" i="736"/>
  <c r="AI129" i="736"/>
  <c r="AM129" i="736" s="1"/>
  <c r="AH129" i="736"/>
  <c r="AI52" i="736"/>
  <c r="AM52" i="736" s="1"/>
  <c r="AH52" i="736"/>
  <c r="AI48" i="736"/>
  <c r="AM48" i="736" s="1"/>
  <c r="AH48" i="736"/>
  <c r="AI50" i="736"/>
  <c r="AM50" i="736" s="1"/>
  <c r="AH50" i="736"/>
  <c r="AI27" i="736"/>
  <c r="AM27" i="736" s="1"/>
  <c r="AH27" i="736"/>
  <c r="AI110" i="736"/>
  <c r="AM110" i="736" s="1"/>
  <c r="AH110" i="736"/>
  <c r="AI10" i="736"/>
  <c r="AM10" i="736" s="1"/>
  <c r="AH10" i="736"/>
  <c r="AH6" i="736"/>
  <c r="AI6" i="736"/>
  <c r="AM6" i="736" s="1"/>
  <c r="AI24" i="736"/>
  <c r="AM24" i="736" s="1"/>
  <c r="AH24" i="736"/>
  <c r="AI86" i="736"/>
  <c r="AM86" i="736" s="1"/>
  <c r="AH86" i="736"/>
  <c r="AI99" i="736"/>
  <c r="AM99" i="736" s="1"/>
  <c r="AH99" i="736"/>
  <c r="AH44" i="736"/>
  <c r="AI44" i="736"/>
  <c r="AM44" i="736" s="1"/>
  <c r="AI139" i="736"/>
  <c r="AM139" i="736" s="1"/>
  <c r="AH139" i="736"/>
  <c r="AH43" i="736"/>
  <c r="AI43" i="736"/>
  <c r="AM43" i="736" s="1"/>
  <c r="AI125" i="736"/>
  <c r="AM125" i="736" s="1"/>
  <c r="AH125" i="736"/>
  <c r="AH33" i="736"/>
  <c r="AI33" i="736"/>
  <c r="AM33" i="736" s="1"/>
  <c r="AI64" i="736"/>
  <c r="AM64" i="736" s="1"/>
  <c r="AH64" i="736"/>
  <c r="AH31" i="736"/>
  <c r="AI31" i="736"/>
  <c r="AM31" i="736" s="1"/>
  <c r="AI53" i="736"/>
  <c r="AM53" i="736" s="1"/>
  <c r="AH53" i="736"/>
  <c r="AI18" i="736"/>
  <c r="AM18" i="736" s="1"/>
  <c r="AH18" i="736"/>
  <c r="AH63" i="736"/>
  <c r="AI63" i="736"/>
  <c r="AM63" i="736" s="1"/>
  <c r="AI16" i="736"/>
  <c r="AM16" i="736" s="1"/>
  <c r="AH16" i="736"/>
  <c r="AI115" i="736"/>
  <c r="AM115" i="736" s="1"/>
  <c r="AH115" i="736"/>
  <c r="AI37" i="736"/>
  <c r="AM37" i="736" s="1"/>
  <c r="AH37" i="736"/>
  <c r="AH40" i="736"/>
  <c r="AI40" i="736"/>
  <c r="AM40" i="736" s="1"/>
  <c r="AI70" i="736"/>
  <c r="AM70" i="736" s="1"/>
  <c r="AH70" i="736"/>
  <c r="AI127" i="736"/>
  <c r="AM127" i="736" s="1"/>
  <c r="AH127" i="736"/>
  <c r="AI89" i="736"/>
  <c r="AM89" i="736" s="1"/>
  <c r="AH89" i="736"/>
  <c r="AI134" i="736"/>
  <c r="AM134" i="736" s="1"/>
  <c r="AH134" i="736"/>
  <c r="AI121" i="736"/>
  <c r="AM121" i="736" s="1"/>
  <c r="AH121" i="736"/>
  <c r="AI60" i="736"/>
  <c r="AM60" i="736" s="1"/>
  <c r="AH60" i="736"/>
  <c r="AI9" i="736"/>
  <c r="AM9" i="736" s="1"/>
  <c r="AH9" i="736"/>
  <c r="AI45" i="736"/>
  <c r="AM45" i="736" s="1"/>
  <c r="AH45" i="736"/>
  <c r="AI124" i="736"/>
  <c r="AM124" i="736" s="1"/>
  <c r="AH124" i="736"/>
  <c r="AI87" i="736"/>
  <c r="AM87" i="736" s="1"/>
  <c r="AH87" i="736"/>
  <c r="AI85" i="736"/>
  <c r="AM85" i="736" s="1"/>
  <c r="AH85" i="736"/>
  <c r="AI88" i="736"/>
  <c r="AM88" i="736" s="1"/>
  <c r="AH88" i="736"/>
  <c r="AI68" i="736"/>
  <c r="AM68" i="736" s="1"/>
  <c r="AH68" i="736"/>
  <c r="AH83" i="736"/>
  <c r="AI83" i="736"/>
  <c r="AM83" i="736" s="1"/>
  <c r="AH106" i="736"/>
  <c r="AI106" i="736"/>
  <c r="AM106" i="736" s="1"/>
  <c r="AI76" i="736"/>
  <c r="AM76" i="736" s="1"/>
  <c r="AH76" i="736"/>
  <c r="AH73" i="736"/>
  <c r="AI73" i="736"/>
  <c r="AM73" i="736" s="1"/>
  <c r="AI90" i="736"/>
  <c r="AM90" i="736" s="1"/>
  <c r="AH90" i="736"/>
  <c r="AI55" i="736"/>
  <c r="AM55" i="736" s="1"/>
  <c r="AH55" i="736"/>
  <c r="AI61" i="736"/>
  <c r="AM61" i="736" s="1"/>
  <c r="AH61" i="736"/>
  <c r="AI81" i="736"/>
  <c r="AM81" i="736" s="1"/>
  <c r="AH81" i="736"/>
  <c r="AI51" i="736"/>
  <c r="AM51" i="736" s="1"/>
  <c r="AH51" i="736"/>
  <c r="AH93" i="736"/>
  <c r="AI93" i="736"/>
  <c r="AM93" i="736" s="1"/>
  <c r="AI32" i="736"/>
  <c r="AM32" i="736" s="1"/>
  <c r="AH32" i="736"/>
  <c r="AI138" i="736"/>
  <c r="AM138" i="736" s="1"/>
  <c r="AH138" i="736"/>
  <c r="AH120" i="736"/>
  <c r="AI120" i="736"/>
  <c r="AM120" i="736" s="1"/>
  <c r="AI25" i="736"/>
  <c r="AM25" i="736" s="1"/>
  <c r="AH25" i="736"/>
  <c r="AI80" i="736"/>
  <c r="AM80" i="736" s="1"/>
  <c r="AH80" i="736"/>
  <c r="AI19" i="736"/>
  <c r="AM19" i="736" s="1"/>
  <c r="AH19" i="736"/>
  <c r="AI112" i="736"/>
  <c r="AM112" i="736" s="1"/>
  <c r="AH112" i="736"/>
  <c r="AI46" i="736"/>
  <c r="AM46" i="736" s="1"/>
  <c r="AH46" i="736"/>
  <c r="AI113" i="736"/>
  <c r="AM113" i="736" s="1"/>
  <c r="AH113" i="736"/>
  <c r="AI105" i="736"/>
  <c r="AM105" i="736" s="1"/>
  <c r="AH105" i="736"/>
  <c r="AI91" i="736"/>
  <c r="AM91" i="736" s="1"/>
  <c r="AH91" i="736"/>
  <c r="AI36" i="736"/>
  <c r="AM36" i="736" s="1"/>
  <c r="AH36" i="736"/>
  <c r="AI28" i="736"/>
  <c r="AM28" i="736" s="1"/>
  <c r="AH28" i="736"/>
  <c r="AH56" i="736"/>
  <c r="AI56" i="736"/>
  <c r="AM56" i="736" s="1"/>
  <c r="AI119" i="736"/>
  <c r="AM119" i="736" s="1"/>
  <c r="AH119" i="736"/>
  <c r="AI57" i="736"/>
  <c r="AM57" i="736" s="1"/>
  <c r="AH57" i="736"/>
  <c r="AI108" i="736"/>
  <c r="AM108" i="736" s="1"/>
  <c r="AH108" i="736"/>
  <c r="AI97" i="736"/>
  <c r="AM97" i="736" s="1"/>
  <c r="AH97" i="736"/>
  <c r="AI128" i="736"/>
  <c r="AM128" i="736" s="1"/>
  <c r="AH128" i="736"/>
  <c r="AI126" i="736"/>
  <c r="AM126" i="736" s="1"/>
  <c r="AH126" i="736"/>
  <c r="AI12" i="736"/>
  <c r="AM12" i="736" s="1"/>
  <c r="AH12" i="736"/>
  <c r="AI96" i="736"/>
  <c r="AM96" i="736" s="1"/>
  <c r="AH96" i="736"/>
  <c r="AH75" i="736"/>
  <c r="AI75" i="736"/>
  <c r="AM75" i="736" s="1"/>
  <c r="AI21" i="736"/>
  <c r="AM21" i="736" s="1"/>
  <c r="AH21" i="736"/>
  <c r="AI41" i="736"/>
  <c r="AM41" i="736" s="1"/>
  <c r="AH41" i="736"/>
  <c r="AH58" i="736"/>
  <c r="AI58" i="736"/>
  <c r="AM58" i="736" s="1"/>
  <c r="AI42" i="736"/>
  <c r="AM42" i="736" s="1"/>
  <c r="AH42" i="736"/>
  <c r="AI82" i="736"/>
  <c r="AM82" i="736" s="1"/>
  <c r="AH82" i="736"/>
  <c r="AI49" i="736"/>
  <c r="AM49" i="736" s="1"/>
  <c r="AH49" i="736"/>
  <c r="AI59" i="736"/>
  <c r="AM59" i="736" s="1"/>
  <c r="AH59" i="736"/>
  <c r="AI29" i="736"/>
  <c r="AM29" i="736" s="1"/>
  <c r="AH29" i="736"/>
  <c r="AI5" i="736"/>
  <c r="AM5" i="736" s="1"/>
  <c r="AH5" i="736"/>
  <c r="AI66" i="736"/>
  <c r="AM66" i="736" s="1"/>
  <c r="AH66" i="736"/>
  <c r="AI118" i="736"/>
  <c r="AM118" i="736" s="1"/>
  <c r="AH118" i="736"/>
  <c r="AI92" i="736"/>
  <c r="AM92" i="736" s="1"/>
  <c r="AH92" i="736"/>
  <c r="AH65" i="736"/>
  <c r="AI65" i="736"/>
  <c r="AM65" i="736" s="1"/>
  <c r="AH135" i="736"/>
  <c r="AI135" i="736"/>
  <c r="AM135" i="736" s="1"/>
  <c r="AI79" i="736"/>
  <c r="AM79" i="736" s="1"/>
  <c r="AH79" i="736"/>
  <c r="AH23" i="736"/>
  <c r="AI23" i="736"/>
  <c r="AM23" i="736" s="1"/>
  <c r="AI122" i="736"/>
  <c r="AM122" i="736" s="1"/>
  <c r="AH122" i="736"/>
  <c r="AI84" i="736"/>
  <c r="AM84" i="736" s="1"/>
  <c r="AH84" i="736"/>
  <c r="AI8" i="736"/>
  <c r="AM8" i="736" s="1"/>
  <c r="AH8" i="736"/>
  <c r="AH103" i="736"/>
  <c r="AI103" i="736"/>
  <c r="AM103" i="736" s="1"/>
  <c r="AI30" i="736"/>
  <c r="AM30" i="736" s="1"/>
  <c r="AH30" i="736"/>
  <c r="AI17" i="736"/>
  <c r="AM17" i="736" s="1"/>
  <c r="AH17" i="736"/>
  <c r="AI22" i="736"/>
  <c r="AM22" i="736" s="1"/>
  <c r="AH22" i="736"/>
  <c r="AH111" i="736"/>
  <c r="AI111" i="736"/>
  <c r="AM111" i="736" s="1"/>
  <c r="AH26" i="736"/>
  <c r="AI26" i="736"/>
  <c r="AM26" i="736" s="1"/>
  <c r="AH131" i="736"/>
  <c r="AI131" i="736"/>
  <c r="AM131" i="736" s="1"/>
  <c r="AH133" i="736"/>
  <c r="AI133" i="736"/>
  <c r="AM133" i="736" s="1"/>
  <c r="AI14" i="736"/>
  <c r="AM14" i="736" s="1"/>
  <c r="AH14" i="736"/>
  <c r="AI116" i="736"/>
  <c r="AM116" i="736" s="1"/>
  <c r="AH116" i="736"/>
  <c r="AI54" i="736"/>
  <c r="AM54" i="736" s="1"/>
  <c r="AH54" i="736"/>
  <c r="AI100" i="736"/>
  <c r="AM100" i="736" s="1"/>
  <c r="AH100" i="736"/>
  <c r="AI94" i="736"/>
  <c r="AM94" i="736" s="1"/>
  <c r="AH94" i="736"/>
  <c r="AH67" i="736"/>
  <c r="AI67" i="736"/>
  <c r="AM67" i="736" s="1"/>
  <c r="AI101" i="736"/>
  <c r="AM101" i="736" s="1"/>
  <c r="AH101" i="736"/>
  <c r="AI77" i="736"/>
  <c r="AM77" i="736" s="1"/>
  <c r="AH77" i="736"/>
  <c r="AI15" i="736"/>
  <c r="AM15" i="736" s="1"/>
  <c r="AH15" i="736"/>
  <c r="AI38" i="736"/>
  <c r="AM38" i="736" s="1"/>
  <c r="AH38" i="736"/>
  <c r="AI39" i="736"/>
  <c r="AM39" i="736" s="1"/>
  <c r="AH39" i="736"/>
  <c r="AI72" i="736"/>
  <c r="AM72" i="736" s="1"/>
  <c r="AH72" i="736"/>
  <c r="AI107" i="736"/>
  <c r="AM107" i="736" s="1"/>
  <c r="AH107" i="736"/>
  <c r="AI62" i="736"/>
  <c r="AM62" i="736" s="1"/>
  <c r="AH62" i="736"/>
  <c r="AI47" i="736"/>
  <c r="AM47" i="736" s="1"/>
  <c r="AH47" i="736"/>
  <c r="AI102" i="736"/>
  <c r="AM102" i="736" s="1"/>
  <c r="AH102" i="736"/>
  <c r="AI132" i="736"/>
  <c r="AM132" i="736" s="1"/>
  <c r="AH132" i="736"/>
  <c r="AI137" i="736"/>
  <c r="AM137" i="736" s="1"/>
  <c r="AH137" i="736"/>
  <c r="AH7" i="736"/>
  <c r="AI7" i="736"/>
  <c r="AM7" i="736" s="1"/>
  <c r="AI98" i="736"/>
  <c r="AM98" i="736" s="1"/>
  <c r="AH98" i="736"/>
  <c r="AI95" i="736"/>
  <c r="AM95" i="736" s="1"/>
  <c r="AH95" i="736"/>
  <c r="AI117" i="736"/>
  <c r="AM117" i="736" s="1"/>
  <c r="AH117" i="736"/>
  <c r="AI78" i="736"/>
  <c r="AM78" i="736" s="1"/>
  <c r="AH78" i="736"/>
  <c r="AH123" i="736"/>
  <c r="AI123" i="736"/>
  <c r="AM123" i="736" s="1"/>
  <c r="AI69" i="736"/>
  <c r="AM69" i="736" s="1"/>
  <c r="AH69" i="736"/>
  <c r="AI71" i="736"/>
  <c r="AM71" i="736" s="1"/>
  <c r="AH71" i="736"/>
  <c r="AI35" i="736"/>
  <c r="AM35" i="736" s="1"/>
  <c r="AH35" i="736"/>
  <c r="AH11" i="736"/>
  <c r="AI11" i="736"/>
  <c r="AM11" i="736" s="1"/>
  <c r="AI130" i="736"/>
  <c r="AM130" i="736" s="1"/>
  <c r="AH130" i="736"/>
  <c r="AI34" i="736"/>
  <c r="AM34" i="736" s="1"/>
  <c r="AH34" i="736"/>
  <c r="AI136" i="736"/>
  <c r="AM136" i="736" s="1"/>
  <c r="AH136" i="736"/>
  <c r="AI22" i="735"/>
  <c r="AM22" i="735" s="1"/>
  <c r="AI19" i="735"/>
  <c r="AM19" i="735" s="1"/>
  <c r="AH19" i="735"/>
  <c r="AH97" i="735"/>
  <c r="AI97" i="735"/>
  <c r="AM97" i="735" s="1"/>
  <c r="AH102" i="735"/>
  <c r="AI102" i="735"/>
  <c r="AM102" i="735" s="1"/>
  <c r="AH87" i="735"/>
  <c r="AI87" i="735"/>
  <c r="AM87" i="735" s="1"/>
  <c r="AI115" i="735"/>
  <c r="AM115" i="735" s="1"/>
  <c r="AH115" i="735"/>
  <c r="AI67" i="735"/>
  <c r="AM67" i="735" s="1"/>
  <c r="AH67" i="735"/>
  <c r="AI60" i="735"/>
  <c r="AM60" i="735" s="1"/>
  <c r="AH60" i="735"/>
  <c r="AI59" i="735"/>
  <c r="AM59" i="735" s="1"/>
  <c r="AH59" i="735"/>
  <c r="AI82" i="735"/>
  <c r="AM82" i="735" s="1"/>
  <c r="AH82" i="735"/>
  <c r="AI53" i="735"/>
  <c r="AM53" i="735" s="1"/>
  <c r="AH53" i="735"/>
  <c r="AH8" i="735"/>
  <c r="AI8" i="735"/>
  <c r="AM8" i="735" s="1"/>
  <c r="AI106" i="735"/>
  <c r="AM106" i="735" s="1"/>
  <c r="AH106" i="735"/>
  <c r="AI15" i="735"/>
  <c r="AM15" i="735" s="1"/>
  <c r="AH15" i="735"/>
  <c r="AI101" i="735"/>
  <c r="AM101" i="735" s="1"/>
  <c r="AH101" i="735"/>
  <c r="AH20" i="735"/>
  <c r="AI20" i="735"/>
  <c r="AM20" i="735" s="1"/>
  <c r="AH17" i="735"/>
  <c r="AI17" i="735"/>
  <c r="AM17" i="735" s="1"/>
  <c r="AH6" i="735"/>
  <c r="AI6" i="735"/>
  <c r="AM6" i="735" s="1"/>
  <c r="AH133" i="735"/>
  <c r="AI133" i="735"/>
  <c r="AM133" i="735" s="1"/>
  <c r="AH34" i="735"/>
  <c r="AI34" i="735"/>
  <c r="AM34" i="735" s="1"/>
  <c r="AH27" i="735"/>
  <c r="AI27" i="735"/>
  <c r="AM27" i="735" s="1"/>
  <c r="AH77" i="735"/>
  <c r="AH45" i="735"/>
  <c r="AH37" i="735"/>
  <c r="AH55" i="735"/>
  <c r="AH118" i="735"/>
  <c r="AI75" i="735"/>
  <c r="AM75" i="735" s="1"/>
  <c r="AH58" i="735"/>
  <c r="AI26" i="735"/>
  <c r="AM26" i="735" s="1"/>
  <c r="AH110" i="735"/>
  <c r="AI108" i="735"/>
  <c r="AM108" i="735" s="1"/>
  <c r="AI90" i="735"/>
  <c r="AM90" i="735" s="1"/>
  <c r="AI81" i="735"/>
  <c r="AM81" i="735" s="1"/>
  <c r="AI137" i="735"/>
  <c r="AM137" i="735" s="1"/>
  <c r="AI35" i="735"/>
  <c r="AM35" i="735" s="1"/>
  <c r="AI10" i="735"/>
  <c r="AM10" i="735" s="1"/>
  <c r="AH54" i="735"/>
  <c r="AI95" i="735"/>
  <c r="AM95" i="735" s="1"/>
  <c r="AH134" i="735"/>
  <c r="AI16" i="735"/>
  <c r="AM16" i="735" s="1"/>
  <c r="AH124" i="735"/>
  <c r="AH98" i="735"/>
  <c r="AH5" i="735"/>
  <c r="AH117" i="735"/>
  <c r="AI94" i="735"/>
  <c r="AM94" i="735" s="1"/>
  <c r="AI112" i="735"/>
  <c r="AM112" i="735" s="1"/>
  <c r="AH112" i="735"/>
  <c r="AI39" i="735"/>
  <c r="AM39" i="735" s="1"/>
  <c r="AH39" i="735"/>
  <c r="AH131" i="735"/>
  <c r="AI131" i="735"/>
  <c r="AM131" i="735" s="1"/>
  <c r="AH24" i="735"/>
  <c r="AI24" i="735"/>
  <c r="AM24" i="735" s="1"/>
  <c r="AI43" i="735"/>
  <c r="AM43" i="735" s="1"/>
  <c r="AH43" i="735"/>
  <c r="AI57" i="735"/>
  <c r="AM57" i="735" s="1"/>
  <c r="AH57" i="735"/>
  <c r="AH36" i="735"/>
  <c r="AI36" i="735"/>
  <c r="AM36" i="735" s="1"/>
  <c r="AI138" i="735"/>
  <c r="AM138" i="735" s="1"/>
  <c r="AH138" i="735"/>
  <c r="AI44" i="735"/>
  <c r="AM44" i="735" s="1"/>
  <c r="AH44" i="735"/>
  <c r="AH7" i="735"/>
  <c r="AI7" i="735"/>
  <c r="AM7" i="735" s="1"/>
  <c r="AI65" i="735"/>
  <c r="AM65" i="735" s="1"/>
  <c r="AH65" i="735"/>
  <c r="AI29" i="735"/>
  <c r="AM29" i="735" s="1"/>
  <c r="AH29" i="735"/>
  <c r="AI135" i="735"/>
  <c r="AM135" i="735" s="1"/>
  <c r="AH135" i="735"/>
  <c r="AI49" i="735"/>
  <c r="AM49" i="735" s="1"/>
  <c r="AH49" i="735"/>
  <c r="AH132" i="735"/>
  <c r="AI132" i="735"/>
  <c r="AM132" i="735" s="1"/>
  <c r="AI18" i="735"/>
  <c r="AM18" i="735" s="1"/>
  <c r="AH18" i="735"/>
  <c r="AH23" i="735"/>
  <c r="AI23" i="735"/>
  <c r="AM23" i="735" s="1"/>
  <c r="AI47" i="735"/>
  <c r="AM47" i="735" s="1"/>
  <c r="AH47" i="735"/>
  <c r="AH107" i="735"/>
  <c r="AI107" i="735"/>
  <c r="AM107" i="735" s="1"/>
  <c r="AI32" i="735"/>
  <c r="AM32" i="735" s="1"/>
  <c r="AH32" i="735"/>
  <c r="AI38" i="735"/>
  <c r="AM38" i="735" s="1"/>
  <c r="AH38" i="735"/>
  <c r="AI66" i="735"/>
  <c r="AM66" i="735" s="1"/>
  <c r="AH66" i="735"/>
  <c r="AI21" i="735"/>
  <c r="AM21" i="735" s="1"/>
  <c r="AH21" i="735"/>
  <c r="AI40" i="735"/>
  <c r="AM40" i="735" s="1"/>
  <c r="AH40" i="735"/>
  <c r="AI85" i="735"/>
  <c r="AM85" i="735" s="1"/>
  <c r="AH85" i="735"/>
  <c r="AH116" i="735"/>
  <c r="AI116" i="735"/>
  <c r="AM116" i="735" s="1"/>
  <c r="AI63" i="735"/>
  <c r="AM63" i="735" s="1"/>
  <c r="AH63" i="735"/>
  <c r="AI72" i="735"/>
  <c r="AM72" i="735" s="1"/>
  <c r="AH72" i="735"/>
  <c r="AH83" i="735"/>
  <c r="AI83" i="735"/>
  <c r="AM83" i="735" s="1"/>
  <c r="AI103" i="735"/>
  <c r="AM103" i="735" s="1"/>
  <c r="AH103" i="735"/>
  <c r="AI69" i="735"/>
  <c r="AM69" i="735" s="1"/>
  <c r="AH69" i="735"/>
  <c r="AI46" i="735"/>
  <c r="AM46" i="735" s="1"/>
  <c r="AH46" i="735"/>
  <c r="AH84" i="735"/>
  <c r="AI84" i="735"/>
  <c r="AM84" i="735" s="1"/>
  <c r="AI121" i="735"/>
  <c r="AM121" i="735" s="1"/>
  <c r="AH121" i="735"/>
  <c r="AH127" i="735"/>
  <c r="AI127" i="735"/>
  <c r="AM127" i="735" s="1"/>
  <c r="AI73" i="735"/>
  <c r="AM73" i="735" s="1"/>
  <c r="AH73" i="735"/>
  <c r="AI140" i="735"/>
  <c r="AM140" i="735" s="1"/>
  <c r="AH140" i="735"/>
  <c r="AH123" i="735"/>
  <c r="AI123" i="735"/>
  <c r="AM123" i="735" s="1"/>
  <c r="AI78" i="735"/>
  <c r="AM78" i="735" s="1"/>
  <c r="AH78" i="735"/>
  <c r="AI11" i="735"/>
  <c r="AM11" i="735" s="1"/>
  <c r="AH11" i="735"/>
  <c r="AH61" i="735"/>
  <c r="AI61" i="735"/>
  <c r="AM61" i="735" s="1"/>
  <c r="AI111" i="735"/>
  <c r="AM111" i="735" s="1"/>
  <c r="AH111" i="735"/>
  <c r="AI109" i="735"/>
  <c r="AM109" i="735" s="1"/>
  <c r="AH109" i="735"/>
  <c r="AI68" i="735"/>
  <c r="AM68" i="735" s="1"/>
  <c r="AH68" i="735"/>
  <c r="AI33" i="735"/>
  <c r="AM33" i="735" s="1"/>
  <c r="AH33" i="735"/>
  <c r="AI93" i="735"/>
  <c r="AM93" i="735" s="1"/>
  <c r="AH93" i="735"/>
  <c r="AI119" i="735"/>
  <c r="AM119" i="735" s="1"/>
  <c r="AH119" i="735"/>
  <c r="AH120" i="735"/>
  <c r="AI120" i="735"/>
  <c r="AM120" i="735" s="1"/>
  <c r="AI80" i="735"/>
  <c r="AM80" i="735" s="1"/>
  <c r="AH80" i="735"/>
  <c r="AH9" i="735"/>
  <c r="AI9" i="735"/>
  <c r="AM9" i="735" s="1"/>
  <c r="AI14" i="735"/>
  <c r="AM14" i="735" s="1"/>
  <c r="AH14" i="735"/>
  <c r="AI139" i="735"/>
  <c r="AM139" i="735" s="1"/>
  <c r="AH139" i="735"/>
  <c r="AI12" i="735"/>
  <c r="AM12" i="735" s="1"/>
  <c r="AH12" i="735"/>
  <c r="AH76" i="735"/>
  <c r="AI76" i="735"/>
  <c r="AM76" i="735" s="1"/>
  <c r="AI52" i="735"/>
  <c r="AM52" i="735" s="1"/>
  <c r="AH52" i="735"/>
  <c r="AH96" i="735"/>
  <c r="AI96" i="735"/>
  <c r="AM96" i="735" s="1"/>
  <c r="AI79" i="735"/>
  <c r="AM79" i="735" s="1"/>
  <c r="AH79" i="735"/>
  <c r="AH30" i="735"/>
  <c r="AI30" i="735"/>
  <c r="AM30" i="735" s="1"/>
  <c r="AH70" i="735"/>
  <c r="AI70" i="735"/>
  <c r="AM70" i="735" s="1"/>
  <c r="AH41" i="735"/>
  <c r="AI41" i="735"/>
  <c r="AM41" i="735" s="1"/>
  <c r="AI89" i="735"/>
  <c r="AM89" i="735" s="1"/>
  <c r="AH89" i="735"/>
  <c r="AH129" i="735"/>
  <c r="AI129" i="735"/>
  <c r="AM129" i="735" s="1"/>
  <c r="AI42" i="735"/>
  <c r="AM42" i="735" s="1"/>
  <c r="AH42" i="735"/>
  <c r="AI13" i="735"/>
  <c r="AM13" i="735" s="1"/>
  <c r="AH13" i="735"/>
  <c r="AH50" i="735"/>
  <c r="AI50" i="735"/>
  <c r="AM50" i="735" s="1"/>
  <c r="AI51" i="735"/>
  <c r="AM51" i="735" s="1"/>
  <c r="AH51" i="735"/>
  <c r="AI113" i="735"/>
  <c r="AM113" i="735" s="1"/>
  <c r="AH113" i="735"/>
  <c r="AI92" i="735"/>
  <c r="AM92" i="735" s="1"/>
  <c r="AH92" i="735"/>
  <c r="AI28" i="735"/>
  <c r="AM28" i="735" s="1"/>
  <c r="AH28" i="735"/>
  <c r="AI136" i="735"/>
  <c r="AM136" i="735" s="1"/>
  <c r="AH136" i="735"/>
  <c r="AI125" i="735"/>
  <c r="AM125" i="735" s="1"/>
  <c r="AH125" i="735"/>
  <c r="AH122" i="735"/>
  <c r="AI122" i="735"/>
  <c r="AM122" i="735" s="1"/>
  <c r="AI99" i="735"/>
  <c r="AM99" i="735" s="1"/>
  <c r="AH99" i="735"/>
  <c r="AH126" i="735"/>
  <c r="AI126" i="735"/>
  <c r="AM126" i="735" s="1"/>
  <c r="AI74" i="735"/>
  <c r="AM74" i="735" s="1"/>
  <c r="AH74" i="735"/>
  <c r="AI105" i="735"/>
  <c r="AM105" i="735" s="1"/>
  <c r="AH105" i="735"/>
  <c r="AD5" i="734" l="1"/>
  <c r="AT140" i="734"/>
  <c r="AL140" i="734"/>
  <c r="U140" i="734"/>
  <c r="V140" i="734" s="1"/>
  <c r="N140" i="734"/>
  <c r="AT139" i="734"/>
  <c r="AL139" i="734"/>
  <c r="U139" i="734"/>
  <c r="V139" i="734" s="1"/>
  <c r="N139" i="734"/>
  <c r="AT138" i="734"/>
  <c r="AL138" i="734"/>
  <c r="U138" i="734"/>
  <c r="V138" i="734" s="1"/>
  <c r="N138" i="734"/>
  <c r="AT137" i="734"/>
  <c r="AL137" i="734"/>
  <c r="V137" i="734"/>
  <c r="U137" i="734"/>
  <c r="N137" i="734"/>
  <c r="AT136" i="734"/>
  <c r="AL136" i="734"/>
  <c r="U136" i="734"/>
  <c r="V136" i="734" s="1"/>
  <c r="N136" i="734"/>
  <c r="AT135" i="734"/>
  <c r="AL135" i="734"/>
  <c r="U135" i="734"/>
  <c r="V135" i="734" s="1"/>
  <c r="N135" i="734"/>
  <c r="AT134" i="734"/>
  <c r="AL134" i="734"/>
  <c r="U134" i="734"/>
  <c r="V134" i="734" s="1"/>
  <c r="N134" i="734"/>
  <c r="AT133" i="734"/>
  <c r="AL133" i="734"/>
  <c r="U133" i="734"/>
  <c r="V133" i="734" s="1"/>
  <c r="N133" i="734"/>
  <c r="AT132" i="734"/>
  <c r="AL132" i="734"/>
  <c r="V132" i="734"/>
  <c r="U132" i="734"/>
  <c r="N132" i="734"/>
  <c r="AT131" i="734"/>
  <c r="AL131" i="734"/>
  <c r="U131" i="734"/>
  <c r="V131" i="734" s="1"/>
  <c r="N131" i="734"/>
  <c r="AT130" i="734"/>
  <c r="AL130" i="734"/>
  <c r="U130" i="734"/>
  <c r="V130" i="734" s="1"/>
  <c r="N130" i="734"/>
  <c r="AT129" i="734"/>
  <c r="AL129" i="734"/>
  <c r="U129" i="734"/>
  <c r="V129" i="734" s="1"/>
  <c r="N129" i="734"/>
  <c r="AT128" i="734"/>
  <c r="AL128" i="734"/>
  <c r="V128" i="734"/>
  <c r="U128" i="734"/>
  <c r="N128" i="734"/>
  <c r="AT127" i="734"/>
  <c r="AL127" i="734"/>
  <c r="U127" i="734"/>
  <c r="V127" i="734" s="1"/>
  <c r="N127" i="734"/>
  <c r="AT126" i="734"/>
  <c r="AL126" i="734"/>
  <c r="V126" i="734"/>
  <c r="U126" i="734"/>
  <c r="N126" i="734"/>
  <c r="AT125" i="734"/>
  <c r="AL125" i="734"/>
  <c r="U125" i="734"/>
  <c r="V125" i="734" s="1"/>
  <c r="N125" i="734"/>
  <c r="AT124" i="734"/>
  <c r="AL124" i="734"/>
  <c r="U124" i="734"/>
  <c r="V124" i="734" s="1"/>
  <c r="N124" i="734"/>
  <c r="AT123" i="734"/>
  <c r="AL123" i="734"/>
  <c r="U123" i="734"/>
  <c r="V123" i="734" s="1"/>
  <c r="N123" i="734"/>
  <c r="AT122" i="734"/>
  <c r="AL122" i="734"/>
  <c r="V122" i="734"/>
  <c r="U122" i="734"/>
  <c r="N122" i="734"/>
  <c r="AT121" i="734"/>
  <c r="AL121" i="734"/>
  <c r="U121" i="734"/>
  <c r="V121" i="734" s="1"/>
  <c r="N121" i="734"/>
  <c r="AT120" i="734"/>
  <c r="AL120" i="734"/>
  <c r="U120" i="734"/>
  <c r="V120" i="734" s="1"/>
  <c r="N120" i="734"/>
  <c r="AT119" i="734"/>
  <c r="AL119" i="734"/>
  <c r="V119" i="734"/>
  <c r="U119" i="734"/>
  <c r="N119" i="734"/>
  <c r="AT118" i="734"/>
  <c r="AL118" i="734"/>
  <c r="U118" i="734"/>
  <c r="V118" i="734" s="1"/>
  <c r="N118" i="734"/>
  <c r="AT117" i="734"/>
  <c r="AL117" i="734"/>
  <c r="V117" i="734"/>
  <c r="U117" i="734"/>
  <c r="N117" i="734"/>
  <c r="AT116" i="734"/>
  <c r="AL116" i="734"/>
  <c r="V116" i="734"/>
  <c r="U116" i="734"/>
  <c r="N116" i="734"/>
  <c r="AT115" i="734"/>
  <c r="AL115" i="734"/>
  <c r="U115" i="734"/>
  <c r="V115" i="734" s="1"/>
  <c r="N115" i="734"/>
  <c r="AT114" i="734"/>
  <c r="AL114" i="734"/>
  <c r="V114" i="734"/>
  <c r="U114" i="734"/>
  <c r="N114" i="734"/>
  <c r="AT113" i="734"/>
  <c r="AL113" i="734"/>
  <c r="U113" i="734"/>
  <c r="V113" i="734" s="1"/>
  <c r="N113" i="734"/>
  <c r="AT112" i="734"/>
  <c r="AL112" i="734"/>
  <c r="U112" i="734"/>
  <c r="V112" i="734" s="1"/>
  <c r="N112" i="734"/>
  <c r="AT111" i="734"/>
  <c r="AL111" i="734"/>
  <c r="V111" i="734"/>
  <c r="U111" i="734"/>
  <c r="N111" i="734"/>
  <c r="AT110" i="734"/>
  <c r="AL110" i="734"/>
  <c r="U110" i="734"/>
  <c r="V110" i="734" s="1"/>
  <c r="N110" i="734"/>
  <c r="AT109" i="734"/>
  <c r="AL109" i="734"/>
  <c r="U109" i="734"/>
  <c r="V109" i="734" s="1"/>
  <c r="N109" i="734"/>
  <c r="AT108" i="734"/>
  <c r="AL108" i="734"/>
  <c r="U108" i="734"/>
  <c r="V108" i="734" s="1"/>
  <c r="N108" i="734"/>
  <c r="AT107" i="734"/>
  <c r="AL107" i="734"/>
  <c r="V107" i="734"/>
  <c r="U107" i="734"/>
  <c r="N107" i="734"/>
  <c r="AT106" i="734"/>
  <c r="AL106" i="734"/>
  <c r="V106" i="734"/>
  <c r="U106" i="734"/>
  <c r="N106" i="734"/>
  <c r="AT105" i="734"/>
  <c r="AL105" i="734"/>
  <c r="U105" i="734"/>
  <c r="V105" i="734" s="1"/>
  <c r="N105" i="734"/>
  <c r="AT104" i="734"/>
  <c r="AL104" i="734"/>
  <c r="U104" i="734"/>
  <c r="V104" i="734" s="1"/>
  <c r="N104" i="734"/>
  <c r="AT103" i="734"/>
  <c r="AL103" i="734"/>
  <c r="U103" i="734"/>
  <c r="V103" i="734" s="1"/>
  <c r="N103" i="734"/>
  <c r="AT102" i="734"/>
  <c r="AL102" i="734"/>
  <c r="U102" i="734"/>
  <c r="V102" i="734" s="1"/>
  <c r="N102" i="734"/>
  <c r="AT101" i="734"/>
  <c r="AL101" i="734"/>
  <c r="U101" i="734"/>
  <c r="V101" i="734" s="1"/>
  <c r="N101" i="734"/>
  <c r="AT100" i="734"/>
  <c r="AL100" i="734"/>
  <c r="U100" i="734"/>
  <c r="V100" i="734" s="1"/>
  <c r="N100" i="734"/>
  <c r="AT99" i="734"/>
  <c r="AL99" i="734"/>
  <c r="U99" i="734"/>
  <c r="V99" i="734" s="1"/>
  <c r="N99" i="734"/>
  <c r="AT98" i="734"/>
  <c r="AL98" i="734"/>
  <c r="V98" i="734"/>
  <c r="U98" i="734"/>
  <c r="N98" i="734"/>
  <c r="AT97" i="734"/>
  <c r="AL97" i="734"/>
  <c r="V97" i="734"/>
  <c r="U97" i="734"/>
  <c r="N97" i="734"/>
  <c r="AT96" i="734"/>
  <c r="AL96" i="734"/>
  <c r="U96" i="734"/>
  <c r="V96" i="734" s="1"/>
  <c r="N96" i="734"/>
  <c r="AT95" i="734"/>
  <c r="AL95" i="734"/>
  <c r="U95" i="734"/>
  <c r="V95" i="734" s="1"/>
  <c r="N95" i="734"/>
  <c r="AT94" i="734"/>
  <c r="AL94" i="734"/>
  <c r="V94" i="734"/>
  <c r="U94" i="734"/>
  <c r="N94" i="734"/>
  <c r="AT93" i="734"/>
  <c r="AL93" i="734"/>
  <c r="U93" i="734"/>
  <c r="V93" i="734" s="1"/>
  <c r="N93" i="734"/>
  <c r="AT92" i="734"/>
  <c r="AL92" i="734"/>
  <c r="U92" i="734"/>
  <c r="V92" i="734" s="1"/>
  <c r="N92" i="734"/>
  <c r="AT91" i="734"/>
  <c r="AL91" i="734"/>
  <c r="U91" i="734"/>
  <c r="V91" i="734" s="1"/>
  <c r="N91" i="734"/>
  <c r="AT90" i="734"/>
  <c r="AL90" i="734"/>
  <c r="U90" i="734"/>
  <c r="V90" i="734" s="1"/>
  <c r="N90" i="734"/>
  <c r="AT89" i="734"/>
  <c r="AL89" i="734"/>
  <c r="U89" i="734"/>
  <c r="V89" i="734" s="1"/>
  <c r="N89" i="734"/>
  <c r="AT88" i="734"/>
  <c r="AL88" i="734"/>
  <c r="V88" i="734"/>
  <c r="U88" i="734"/>
  <c r="N88" i="734"/>
  <c r="AT87" i="734"/>
  <c r="AL87" i="734"/>
  <c r="U87" i="734"/>
  <c r="V87" i="734" s="1"/>
  <c r="N87" i="734"/>
  <c r="AT86" i="734"/>
  <c r="AL86" i="734"/>
  <c r="V86" i="734"/>
  <c r="U86" i="734"/>
  <c r="N86" i="734"/>
  <c r="AT85" i="734"/>
  <c r="AL85" i="734"/>
  <c r="V85" i="734"/>
  <c r="U85" i="734"/>
  <c r="N85" i="734"/>
  <c r="AT84" i="734"/>
  <c r="AL84" i="734"/>
  <c r="U84" i="734"/>
  <c r="V84" i="734" s="1"/>
  <c r="N84" i="734"/>
  <c r="AT83" i="734"/>
  <c r="AL83" i="734"/>
  <c r="U83" i="734"/>
  <c r="V83" i="734" s="1"/>
  <c r="N83" i="734"/>
  <c r="AT82" i="734"/>
  <c r="AL82" i="734"/>
  <c r="U82" i="734"/>
  <c r="V82" i="734" s="1"/>
  <c r="N82" i="734"/>
  <c r="AT81" i="734"/>
  <c r="AL81" i="734"/>
  <c r="V81" i="734"/>
  <c r="U81" i="734"/>
  <c r="N81" i="734"/>
  <c r="AT80" i="734"/>
  <c r="AL80" i="734"/>
  <c r="V80" i="734"/>
  <c r="U80" i="734"/>
  <c r="N80" i="734"/>
  <c r="AT79" i="734"/>
  <c r="AL79" i="734"/>
  <c r="U79" i="734"/>
  <c r="V79" i="734" s="1"/>
  <c r="N79" i="734"/>
  <c r="AT78" i="734"/>
  <c r="AL78" i="734"/>
  <c r="V78" i="734"/>
  <c r="U78" i="734"/>
  <c r="N78" i="734"/>
  <c r="AT77" i="734"/>
  <c r="AL77" i="734"/>
  <c r="V77" i="734"/>
  <c r="U77" i="734"/>
  <c r="N77" i="734"/>
  <c r="AT76" i="734"/>
  <c r="AL76" i="734"/>
  <c r="U76" i="734"/>
  <c r="V76" i="734" s="1"/>
  <c r="N76" i="734"/>
  <c r="AT75" i="734"/>
  <c r="AL75" i="734"/>
  <c r="U75" i="734"/>
  <c r="V75" i="734" s="1"/>
  <c r="N75" i="734"/>
  <c r="AT74" i="734"/>
  <c r="AL74" i="734"/>
  <c r="U74" i="734"/>
  <c r="V74" i="734" s="1"/>
  <c r="N74" i="734"/>
  <c r="AT73" i="734"/>
  <c r="AL73" i="734"/>
  <c r="U73" i="734"/>
  <c r="V73" i="734" s="1"/>
  <c r="N73" i="734"/>
  <c r="AT72" i="734"/>
  <c r="AL72" i="734"/>
  <c r="U72" i="734"/>
  <c r="V72" i="734" s="1"/>
  <c r="N72" i="734"/>
  <c r="AT71" i="734"/>
  <c r="AL71" i="734"/>
  <c r="U71" i="734"/>
  <c r="V71" i="734" s="1"/>
  <c r="N71" i="734"/>
  <c r="AT70" i="734"/>
  <c r="AL70" i="734"/>
  <c r="V70" i="734"/>
  <c r="U70" i="734"/>
  <c r="N70" i="734"/>
  <c r="AT69" i="734"/>
  <c r="AL69" i="734"/>
  <c r="U69" i="734"/>
  <c r="V69" i="734" s="1"/>
  <c r="N69" i="734"/>
  <c r="AT68" i="734"/>
  <c r="AL68" i="734"/>
  <c r="V68" i="734"/>
  <c r="U68" i="734"/>
  <c r="N68" i="734"/>
  <c r="AT67" i="734"/>
  <c r="AL67" i="734"/>
  <c r="U67" i="734"/>
  <c r="V67" i="734" s="1"/>
  <c r="N67" i="734"/>
  <c r="AT66" i="734"/>
  <c r="AL66" i="734"/>
  <c r="V66" i="734"/>
  <c r="U66" i="734"/>
  <c r="N66" i="734"/>
  <c r="AT65" i="734"/>
  <c r="AL65" i="734"/>
  <c r="U65" i="734"/>
  <c r="V65" i="734" s="1"/>
  <c r="N65" i="734"/>
  <c r="AT64" i="734"/>
  <c r="AL64" i="734"/>
  <c r="U64" i="734"/>
  <c r="V64" i="734" s="1"/>
  <c r="N64" i="734"/>
  <c r="AT63" i="734"/>
  <c r="AL63" i="734"/>
  <c r="U63" i="734"/>
  <c r="V63" i="734" s="1"/>
  <c r="N63" i="734"/>
  <c r="AT62" i="734"/>
  <c r="AL62" i="734"/>
  <c r="U62" i="734"/>
  <c r="V62" i="734" s="1"/>
  <c r="N62" i="734"/>
  <c r="AT61" i="734"/>
  <c r="AL61" i="734"/>
  <c r="U61" i="734"/>
  <c r="V61" i="734" s="1"/>
  <c r="N61" i="734"/>
  <c r="AT60" i="734"/>
  <c r="AL60" i="734"/>
  <c r="U60" i="734"/>
  <c r="V60" i="734" s="1"/>
  <c r="N60" i="734"/>
  <c r="AT59" i="734"/>
  <c r="AL59" i="734"/>
  <c r="U59" i="734"/>
  <c r="V59" i="734" s="1"/>
  <c r="N59" i="734"/>
  <c r="AT58" i="734"/>
  <c r="AL58" i="734"/>
  <c r="U58" i="734"/>
  <c r="V58" i="734" s="1"/>
  <c r="N58" i="734"/>
  <c r="AT57" i="734"/>
  <c r="AL57" i="734"/>
  <c r="V57" i="734"/>
  <c r="U57" i="734"/>
  <c r="N57" i="734"/>
  <c r="AT56" i="734"/>
  <c r="AL56" i="734"/>
  <c r="U56" i="734"/>
  <c r="V56" i="734" s="1"/>
  <c r="N56" i="734"/>
  <c r="AT55" i="734"/>
  <c r="AL55" i="734"/>
  <c r="U55" i="734"/>
  <c r="V55" i="734" s="1"/>
  <c r="N55" i="734"/>
  <c r="AT54" i="734"/>
  <c r="AL54" i="734"/>
  <c r="U54" i="734"/>
  <c r="V54" i="734" s="1"/>
  <c r="N54" i="734"/>
  <c r="AT53" i="734"/>
  <c r="AL53" i="734"/>
  <c r="U53" i="734"/>
  <c r="V53" i="734" s="1"/>
  <c r="N53" i="734"/>
  <c r="AT52" i="734"/>
  <c r="AL52" i="734"/>
  <c r="U52" i="734"/>
  <c r="V52" i="734" s="1"/>
  <c r="N52" i="734"/>
  <c r="AT51" i="734"/>
  <c r="AL51" i="734"/>
  <c r="U51" i="734"/>
  <c r="V51" i="734" s="1"/>
  <c r="N51" i="734"/>
  <c r="AT50" i="734"/>
  <c r="AL50" i="734"/>
  <c r="U50" i="734"/>
  <c r="V50" i="734" s="1"/>
  <c r="N50" i="734"/>
  <c r="AT49" i="734"/>
  <c r="AL49" i="734"/>
  <c r="U49" i="734"/>
  <c r="V49" i="734" s="1"/>
  <c r="N49" i="734"/>
  <c r="AT48" i="734"/>
  <c r="AL48" i="734"/>
  <c r="U48" i="734"/>
  <c r="V48" i="734" s="1"/>
  <c r="N48" i="734"/>
  <c r="AT47" i="734"/>
  <c r="AL47" i="734"/>
  <c r="U47" i="734"/>
  <c r="V47" i="734" s="1"/>
  <c r="N47" i="734"/>
  <c r="AT46" i="734"/>
  <c r="AL46" i="734"/>
  <c r="V46" i="734"/>
  <c r="U46" i="734"/>
  <c r="N46" i="734"/>
  <c r="AT45" i="734"/>
  <c r="AL45" i="734"/>
  <c r="U45" i="734"/>
  <c r="V45" i="734" s="1"/>
  <c r="N45" i="734"/>
  <c r="AT44" i="734"/>
  <c r="AL44" i="734"/>
  <c r="U44" i="734"/>
  <c r="V44" i="734" s="1"/>
  <c r="N44" i="734"/>
  <c r="AT43" i="734"/>
  <c r="AL43" i="734"/>
  <c r="V43" i="734"/>
  <c r="U43" i="734"/>
  <c r="N43" i="734"/>
  <c r="AT42" i="734"/>
  <c r="AL42" i="734"/>
  <c r="U42" i="734"/>
  <c r="V42" i="734" s="1"/>
  <c r="N42" i="734"/>
  <c r="AT41" i="734"/>
  <c r="AL41" i="734"/>
  <c r="U41" i="734"/>
  <c r="V41" i="734" s="1"/>
  <c r="N41" i="734"/>
  <c r="AT40" i="734"/>
  <c r="AL40" i="734"/>
  <c r="U40" i="734"/>
  <c r="V40" i="734" s="1"/>
  <c r="N40" i="734"/>
  <c r="AT39" i="734"/>
  <c r="AL39" i="734"/>
  <c r="V39" i="734"/>
  <c r="U39" i="734"/>
  <c r="N39" i="734"/>
  <c r="AT38" i="734"/>
  <c r="AL38" i="734"/>
  <c r="U38" i="734"/>
  <c r="V38" i="734" s="1"/>
  <c r="N38" i="734"/>
  <c r="AT37" i="734"/>
  <c r="AL37" i="734"/>
  <c r="V37" i="734"/>
  <c r="U37" i="734"/>
  <c r="N37" i="734"/>
  <c r="AT36" i="734"/>
  <c r="AL36" i="734"/>
  <c r="U36" i="734"/>
  <c r="V36" i="734" s="1"/>
  <c r="N36" i="734"/>
  <c r="AT35" i="734"/>
  <c r="AL35" i="734"/>
  <c r="U35" i="734"/>
  <c r="V35" i="734" s="1"/>
  <c r="N35" i="734"/>
  <c r="AT34" i="734"/>
  <c r="AL34" i="734"/>
  <c r="U34" i="734"/>
  <c r="V34" i="734" s="1"/>
  <c r="N34" i="734"/>
  <c r="AT33" i="734"/>
  <c r="AL33" i="734"/>
  <c r="U33" i="734"/>
  <c r="V33" i="734" s="1"/>
  <c r="N33" i="734"/>
  <c r="AT32" i="734"/>
  <c r="AL32" i="734"/>
  <c r="U32" i="734"/>
  <c r="V32" i="734" s="1"/>
  <c r="N32" i="734"/>
  <c r="AT31" i="734"/>
  <c r="AL31" i="734"/>
  <c r="U31" i="734"/>
  <c r="V31" i="734" s="1"/>
  <c r="N31" i="734"/>
  <c r="AT30" i="734"/>
  <c r="AL30" i="734"/>
  <c r="U30" i="734"/>
  <c r="V30" i="734" s="1"/>
  <c r="N30" i="734"/>
  <c r="AT29" i="734"/>
  <c r="AL29" i="734"/>
  <c r="U29" i="734"/>
  <c r="V29" i="734" s="1"/>
  <c r="N29" i="734"/>
  <c r="AT28" i="734"/>
  <c r="AL28" i="734"/>
  <c r="U28" i="734"/>
  <c r="V28" i="734" s="1"/>
  <c r="N28" i="734"/>
  <c r="AT27" i="734"/>
  <c r="AL27" i="734"/>
  <c r="U27" i="734"/>
  <c r="V27" i="734" s="1"/>
  <c r="N27" i="734"/>
  <c r="AT26" i="734"/>
  <c r="AL26" i="734"/>
  <c r="V26" i="734"/>
  <c r="U26" i="734"/>
  <c r="N26" i="734"/>
  <c r="AT25" i="734"/>
  <c r="AL25" i="734"/>
  <c r="U25" i="734"/>
  <c r="V25" i="734" s="1"/>
  <c r="N25" i="734"/>
  <c r="AT24" i="734"/>
  <c r="AL24" i="734"/>
  <c r="U24" i="734"/>
  <c r="V24" i="734" s="1"/>
  <c r="N24" i="734"/>
  <c r="AT23" i="734"/>
  <c r="AL23" i="734"/>
  <c r="U23" i="734"/>
  <c r="V23" i="734" s="1"/>
  <c r="N23" i="734"/>
  <c r="AT22" i="734"/>
  <c r="AL22" i="734"/>
  <c r="V22" i="734"/>
  <c r="U22" i="734"/>
  <c r="N22" i="734"/>
  <c r="AT21" i="734"/>
  <c r="AL21" i="734"/>
  <c r="U21" i="734"/>
  <c r="V21" i="734" s="1"/>
  <c r="N21" i="734"/>
  <c r="AT20" i="734"/>
  <c r="AL20" i="734"/>
  <c r="U20" i="734"/>
  <c r="V20" i="734" s="1"/>
  <c r="N20" i="734"/>
  <c r="AT19" i="734"/>
  <c r="AL19" i="734"/>
  <c r="V19" i="734"/>
  <c r="U19" i="734"/>
  <c r="N19" i="734"/>
  <c r="AT18" i="734"/>
  <c r="AL18" i="734"/>
  <c r="U18" i="734"/>
  <c r="V18" i="734" s="1"/>
  <c r="N18" i="734"/>
  <c r="AT17" i="734"/>
  <c r="AL17" i="734"/>
  <c r="U17" i="734"/>
  <c r="V17" i="734" s="1"/>
  <c r="N17" i="734"/>
  <c r="AT16" i="734"/>
  <c r="AL16" i="734"/>
  <c r="U16" i="734"/>
  <c r="V16" i="734" s="1"/>
  <c r="N16" i="734"/>
  <c r="AT15" i="734"/>
  <c r="AL15" i="734"/>
  <c r="U15" i="734"/>
  <c r="V15" i="734" s="1"/>
  <c r="N15" i="734"/>
  <c r="AT14" i="734"/>
  <c r="AL14" i="734"/>
  <c r="U14" i="734"/>
  <c r="V14" i="734" s="1"/>
  <c r="N14" i="734"/>
  <c r="AT13" i="734"/>
  <c r="AL13" i="734"/>
  <c r="U13" i="734"/>
  <c r="V13" i="734" s="1"/>
  <c r="N13" i="734"/>
  <c r="AT12" i="734"/>
  <c r="AL12" i="734"/>
  <c r="U12" i="734"/>
  <c r="V12" i="734" s="1"/>
  <c r="N12" i="734"/>
  <c r="AT11" i="734"/>
  <c r="AL11" i="734"/>
  <c r="U11" i="734"/>
  <c r="V11" i="734" s="1"/>
  <c r="N11" i="734"/>
  <c r="AT10" i="734"/>
  <c r="AL10" i="734"/>
  <c r="U10" i="734"/>
  <c r="V10" i="734" s="1"/>
  <c r="N10" i="734"/>
  <c r="AT9" i="734"/>
  <c r="AL9" i="734"/>
  <c r="U9" i="734"/>
  <c r="V9" i="734" s="1"/>
  <c r="N9" i="734"/>
  <c r="AT8" i="734"/>
  <c r="AL8" i="734"/>
  <c r="U8" i="734"/>
  <c r="V8" i="734" s="1"/>
  <c r="N8" i="734"/>
  <c r="AT7" i="734"/>
  <c r="AL7" i="734"/>
  <c r="U7" i="734"/>
  <c r="V7" i="734" s="1"/>
  <c r="N7" i="734"/>
  <c r="AT6" i="734"/>
  <c r="AL6" i="734"/>
  <c r="U6" i="734"/>
  <c r="V6" i="734" s="1"/>
  <c r="N6" i="734"/>
  <c r="AT5" i="734"/>
  <c r="AL5" i="734"/>
  <c r="U5" i="734"/>
  <c r="V5" i="734" s="1"/>
  <c r="N5" i="734"/>
  <c r="D2" i="734"/>
  <c r="I2" i="734" l="1"/>
  <c r="K1" i="734"/>
  <c r="AB135" i="734" l="1"/>
  <c r="AC135" i="734" s="1"/>
  <c r="AF135" i="734" s="1"/>
  <c r="AB115" i="734"/>
  <c r="AC115" i="734" s="1"/>
  <c r="AF115" i="734" s="1"/>
  <c r="AB95" i="734"/>
  <c r="AC95" i="734" s="1"/>
  <c r="AF95" i="734" s="1"/>
  <c r="AB75" i="734"/>
  <c r="AC75" i="734" s="1"/>
  <c r="AF75" i="734" s="1"/>
  <c r="AB55" i="734"/>
  <c r="AC55" i="734" s="1"/>
  <c r="AF55" i="734" s="1"/>
  <c r="AB35" i="734"/>
  <c r="AC35" i="734" s="1"/>
  <c r="AF35" i="734" s="1"/>
  <c r="AB15" i="734"/>
  <c r="AC15" i="734" s="1"/>
  <c r="AF15" i="734" s="1"/>
  <c r="AB6" i="734"/>
  <c r="AC6" i="734" s="1"/>
  <c r="AF6" i="734" s="1"/>
  <c r="AB124" i="734"/>
  <c r="AC124" i="734" s="1"/>
  <c r="AF124" i="734" s="1"/>
  <c r="AB104" i="734"/>
  <c r="AC104" i="734" s="1"/>
  <c r="AF104" i="734" s="1"/>
  <c r="AB84" i="734"/>
  <c r="AC84" i="734" s="1"/>
  <c r="AF84" i="734" s="1"/>
  <c r="AB64" i="734"/>
  <c r="AC64" i="734" s="1"/>
  <c r="AF64" i="734" s="1"/>
  <c r="AB44" i="734"/>
  <c r="AC44" i="734" s="1"/>
  <c r="AF44" i="734" s="1"/>
  <c r="AB24" i="734"/>
  <c r="AC24" i="734" s="1"/>
  <c r="AF24" i="734" s="1"/>
  <c r="AB13" i="734"/>
  <c r="AC13" i="734" s="1"/>
  <c r="AF13" i="734" s="1"/>
  <c r="AB122" i="734"/>
  <c r="AC122" i="734" s="1"/>
  <c r="AF122" i="734" s="1"/>
  <c r="AB102" i="734"/>
  <c r="AC102" i="734" s="1"/>
  <c r="AF102" i="734" s="1"/>
  <c r="AB133" i="734"/>
  <c r="AC133" i="734" s="1"/>
  <c r="AF133" i="734" s="1"/>
  <c r="AB113" i="734"/>
  <c r="AC113" i="734" s="1"/>
  <c r="AF113" i="734" s="1"/>
  <c r="AB93" i="734"/>
  <c r="AC93" i="734" s="1"/>
  <c r="AF93" i="734" s="1"/>
  <c r="AB73" i="734"/>
  <c r="AC73" i="734" s="1"/>
  <c r="AF73" i="734" s="1"/>
  <c r="AB53" i="734"/>
  <c r="AC53" i="734" s="1"/>
  <c r="AF53" i="734" s="1"/>
  <c r="AB33" i="734"/>
  <c r="AC33" i="734" s="1"/>
  <c r="AF33" i="734" s="1"/>
  <c r="AB82" i="734"/>
  <c r="AC82" i="734" s="1"/>
  <c r="AF82" i="734" s="1"/>
  <c r="AB62" i="734"/>
  <c r="AC62" i="734" s="1"/>
  <c r="AF62" i="734" s="1"/>
  <c r="AB42" i="734"/>
  <c r="AC42" i="734" s="1"/>
  <c r="AF42" i="734" s="1"/>
  <c r="AB22" i="734"/>
  <c r="AC22" i="734" s="1"/>
  <c r="AF22" i="734" s="1"/>
  <c r="AB128" i="734"/>
  <c r="AC128" i="734" s="1"/>
  <c r="AF128" i="734" s="1"/>
  <c r="AB70" i="734"/>
  <c r="AC70" i="734" s="1"/>
  <c r="AF70" i="734" s="1"/>
  <c r="AB66" i="734"/>
  <c r="AC66" i="734" s="1"/>
  <c r="AF66" i="734" s="1"/>
  <c r="AB39" i="734"/>
  <c r="AC39" i="734" s="1"/>
  <c r="AF39" i="734" s="1"/>
  <c r="AB37" i="734"/>
  <c r="AC37" i="734" s="1"/>
  <c r="AF37" i="734" s="1"/>
  <c r="AB10" i="734"/>
  <c r="AC10" i="734" s="1"/>
  <c r="AF10" i="734" s="1"/>
  <c r="AB16" i="734"/>
  <c r="AC16" i="734" s="1"/>
  <c r="AF16" i="734" s="1"/>
  <c r="AB45" i="734"/>
  <c r="AC45" i="734" s="1"/>
  <c r="AF45" i="734" s="1"/>
  <c r="AB130" i="734"/>
  <c r="AC130" i="734" s="1"/>
  <c r="AF130" i="734" s="1"/>
  <c r="AB126" i="734"/>
  <c r="AC126" i="734" s="1"/>
  <c r="AF126" i="734" s="1"/>
  <c r="AB99" i="734"/>
  <c r="AC99" i="734" s="1"/>
  <c r="AF99" i="734" s="1"/>
  <c r="AB97" i="734"/>
  <c r="AC97" i="734" s="1"/>
  <c r="AF97" i="734" s="1"/>
  <c r="AB49" i="734"/>
  <c r="AC49" i="734" s="1"/>
  <c r="AF49" i="734" s="1"/>
  <c r="AB41" i="734"/>
  <c r="AC41" i="734" s="1"/>
  <c r="AF41" i="734" s="1"/>
  <c r="AB12" i="734"/>
  <c r="AC12" i="734" s="1"/>
  <c r="AF12" i="734" s="1"/>
  <c r="AB140" i="734"/>
  <c r="AC140" i="734" s="1"/>
  <c r="AF140" i="734" s="1"/>
  <c r="AB103" i="734"/>
  <c r="AC103" i="734" s="1"/>
  <c r="AF103" i="734" s="1"/>
  <c r="AB76" i="734"/>
  <c r="AC76" i="734" s="1"/>
  <c r="AF76" i="734" s="1"/>
  <c r="AB109" i="734"/>
  <c r="AC109" i="734" s="1"/>
  <c r="AF109" i="734" s="1"/>
  <c r="AB101" i="734"/>
  <c r="AC101" i="734" s="1"/>
  <c r="AF101" i="734" s="1"/>
  <c r="AB72" i="734"/>
  <c r="AC72" i="734" s="1"/>
  <c r="AF72" i="734" s="1"/>
  <c r="AB51" i="734"/>
  <c r="AC51" i="734" s="1"/>
  <c r="AF51" i="734" s="1"/>
  <c r="AB47" i="734"/>
  <c r="AC47" i="734" s="1"/>
  <c r="AF47" i="734" s="1"/>
  <c r="AB20" i="734"/>
  <c r="AC20" i="734" s="1"/>
  <c r="AF20" i="734" s="1"/>
  <c r="AB18" i="734"/>
  <c r="AC18" i="734" s="1"/>
  <c r="AF18" i="734" s="1"/>
  <c r="AB132" i="734"/>
  <c r="AC132" i="734" s="1"/>
  <c r="AF132" i="734" s="1"/>
  <c r="AB111" i="734"/>
  <c r="AC111" i="734" s="1"/>
  <c r="AF111" i="734" s="1"/>
  <c r="AB107" i="734"/>
  <c r="AC107" i="734" s="1"/>
  <c r="AF107" i="734" s="1"/>
  <c r="AB80" i="734"/>
  <c r="AC80" i="734" s="1"/>
  <c r="AF80" i="734" s="1"/>
  <c r="AB78" i="734"/>
  <c r="AC78" i="734" s="1"/>
  <c r="AF78" i="734" s="1"/>
  <c r="AB43" i="734"/>
  <c r="AC43" i="734" s="1"/>
  <c r="AF43" i="734" s="1"/>
  <c r="AB14" i="734"/>
  <c r="AC14" i="734" s="1"/>
  <c r="AF14" i="734" s="1"/>
  <c r="AB138" i="734"/>
  <c r="AC138" i="734" s="1"/>
  <c r="AF138" i="734" s="1"/>
  <c r="AB74" i="734"/>
  <c r="AC74" i="734" s="1"/>
  <c r="AF74" i="734" s="1"/>
  <c r="AB136" i="734"/>
  <c r="AC136" i="734" s="1"/>
  <c r="AF136" i="734" s="1"/>
  <c r="AB134" i="734"/>
  <c r="AC134" i="734" s="1"/>
  <c r="AF134" i="734" s="1"/>
  <c r="AB105" i="734"/>
  <c r="AC105" i="734" s="1"/>
  <c r="AF105" i="734" s="1"/>
  <c r="AB28" i="734"/>
  <c r="AC28" i="734" s="1"/>
  <c r="AF28" i="734" s="1"/>
  <c r="AB118" i="734"/>
  <c r="AC118" i="734" s="1"/>
  <c r="AF118" i="734" s="1"/>
  <c r="AB106" i="734"/>
  <c r="AC106" i="734" s="1"/>
  <c r="AF106" i="734" s="1"/>
  <c r="AB56" i="734"/>
  <c r="AC56" i="734" s="1"/>
  <c r="AF56" i="734" s="1"/>
  <c r="AB46" i="734"/>
  <c r="AC46" i="734" s="1"/>
  <c r="AF46" i="734" s="1"/>
  <c r="AB34" i="734"/>
  <c r="AC34" i="734" s="1"/>
  <c r="AF34" i="734" s="1"/>
  <c r="AB85" i="734"/>
  <c r="AC85" i="734" s="1"/>
  <c r="AF85" i="734" s="1"/>
  <c r="AB69" i="734"/>
  <c r="AC69" i="734" s="1"/>
  <c r="AF69" i="734" s="1"/>
  <c r="AB50" i="734"/>
  <c r="AC50" i="734" s="1"/>
  <c r="AF50" i="734" s="1"/>
  <c r="AB71" i="734"/>
  <c r="AC71" i="734" s="1"/>
  <c r="AF71" i="734" s="1"/>
  <c r="AB25" i="734"/>
  <c r="AC25" i="734" s="1"/>
  <c r="AF25" i="734" s="1"/>
  <c r="AB100" i="734"/>
  <c r="AC100" i="734" s="1"/>
  <c r="AF100" i="734" s="1"/>
  <c r="AB65" i="734"/>
  <c r="AC65" i="734" s="1"/>
  <c r="AF65" i="734" s="1"/>
  <c r="AB110" i="734"/>
  <c r="AC110" i="734" s="1"/>
  <c r="AF110" i="734" s="1"/>
  <c r="AB8" i="734"/>
  <c r="AC8" i="734" s="1"/>
  <c r="AF8" i="734" s="1"/>
  <c r="AB38" i="734"/>
  <c r="AC38" i="734" s="1"/>
  <c r="AF38" i="734" s="1"/>
  <c r="AB36" i="734"/>
  <c r="AC36" i="734" s="1"/>
  <c r="AF36" i="734" s="1"/>
  <c r="AB31" i="734"/>
  <c r="AC31" i="734" s="1"/>
  <c r="AF31" i="734" s="1"/>
  <c r="AB21" i="734"/>
  <c r="AC21" i="734" s="1"/>
  <c r="AF21" i="734" s="1"/>
  <c r="AB23" i="734"/>
  <c r="AC23" i="734" s="1"/>
  <c r="AF23" i="734" s="1"/>
  <c r="AB131" i="734"/>
  <c r="AC131" i="734" s="1"/>
  <c r="AF131" i="734" s="1"/>
  <c r="AB67" i="734"/>
  <c r="AC67" i="734" s="1"/>
  <c r="AF67" i="734" s="1"/>
  <c r="AB60" i="734"/>
  <c r="AC60" i="734" s="1"/>
  <c r="AF60" i="734" s="1"/>
  <c r="AB77" i="734"/>
  <c r="AC77" i="734" s="1"/>
  <c r="AF77" i="734" s="1"/>
  <c r="AB57" i="734"/>
  <c r="AC57" i="734" s="1"/>
  <c r="AF57" i="734" s="1"/>
  <c r="AB129" i="734"/>
  <c r="AC129" i="734" s="1"/>
  <c r="AF129" i="734" s="1"/>
  <c r="AB127" i="734"/>
  <c r="AC127" i="734" s="1"/>
  <c r="AF127" i="734" s="1"/>
  <c r="AB125" i="734"/>
  <c r="AC125" i="734" s="1"/>
  <c r="AF125" i="734" s="1"/>
  <c r="AB120" i="734"/>
  <c r="AC120" i="734" s="1"/>
  <c r="AF120" i="734" s="1"/>
  <c r="AB108" i="734"/>
  <c r="AC108" i="734" s="1"/>
  <c r="AF108" i="734" s="1"/>
  <c r="AB83" i="734"/>
  <c r="AC83" i="734" s="1"/>
  <c r="AF83" i="734" s="1"/>
  <c r="AB58" i="734"/>
  <c r="AC58" i="734" s="1"/>
  <c r="AF58" i="734" s="1"/>
  <c r="AB48" i="734"/>
  <c r="AC48" i="734" s="1"/>
  <c r="AF48" i="734" s="1"/>
  <c r="AB40" i="734"/>
  <c r="AC40" i="734" s="1"/>
  <c r="AF40" i="734" s="1"/>
  <c r="AB90" i="734"/>
  <c r="AC90" i="734" s="1"/>
  <c r="AF90" i="734" s="1"/>
  <c r="AB63" i="734"/>
  <c r="AC63" i="734" s="1"/>
  <c r="AF63" i="734" s="1"/>
  <c r="AB137" i="734"/>
  <c r="AC137" i="734" s="1"/>
  <c r="AF137" i="734" s="1"/>
  <c r="AB117" i="734"/>
  <c r="AC117" i="734" s="1"/>
  <c r="AF117" i="734" s="1"/>
  <c r="AB87" i="734"/>
  <c r="AC87" i="734" s="1"/>
  <c r="AF87" i="734" s="1"/>
  <c r="AB30" i="734"/>
  <c r="AC30" i="734" s="1"/>
  <c r="AF30" i="734" s="1"/>
  <c r="AB92" i="734"/>
  <c r="AC92" i="734" s="1"/>
  <c r="AF92" i="734" s="1"/>
  <c r="AB123" i="734"/>
  <c r="AC123" i="734" s="1"/>
  <c r="AF123" i="734" s="1"/>
  <c r="AB112" i="734"/>
  <c r="AC112" i="734" s="1"/>
  <c r="AF112" i="734" s="1"/>
  <c r="AB98" i="734"/>
  <c r="AC98" i="734" s="1"/>
  <c r="AF98" i="734" s="1"/>
  <c r="AB121" i="734"/>
  <c r="AC121" i="734" s="1"/>
  <c r="AF121" i="734" s="1"/>
  <c r="AB7" i="734"/>
  <c r="AC7" i="734" s="1"/>
  <c r="AF7" i="734" s="1"/>
  <c r="AB91" i="734"/>
  <c r="AC91" i="734" s="1"/>
  <c r="AF91" i="734" s="1"/>
  <c r="AB54" i="734"/>
  <c r="AC54" i="734" s="1"/>
  <c r="AF54" i="734" s="1"/>
  <c r="AB94" i="734"/>
  <c r="AC94" i="734" s="1"/>
  <c r="AF94" i="734" s="1"/>
  <c r="AB114" i="734"/>
  <c r="AC114" i="734" s="1"/>
  <c r="AF114" i="734" s="1"/>
  <c r="AB19" i="734"/>
  <c r="AC19" i="734" s="1"/>
  <c r="AF19" i="734" s="1"/>
  <c r="AB9" i="734"/>
  <c r="AC9" i="734" s="1"/>
  <c r="AF9" i="734" s="1"/>
  <c r="AB29" i="734"/>
  <c r="AC29" i="734" s="1"/>
  <c r="AF29" i="734" s="1"/>
  <c r="AB5" i="734"/>
  <c r="AC5" i="734" s="1"/>
  <c r="AF5" i="734" s="1"/>
  <c r="AB88" i="734"/>
  <c r="AC88" i="734" s="1"/>
  <c r="AF88" i="734" s="1"/>
  <c r="AB27" i="734"/>
  <c r="AC27" i="734" s="1"/>
  <c r="AF27" i="734" s="1"/>
  <c r="AB26" i="734"/>
  <c r="AC26" i="734" s="1"/>
  <c r="AF26" i="734" s="1"/>
  <c r="AB119" i="734"/>
  <c r="AC119" i="734" s="1"/>
  <c r="AF119" i="734" s="1"/>
  <c r="AB86" i="734"/>
  <c r="AC86" i="734" s="1"/>
  <c r="AF86" i="734" s="1"/>
  <c r="AB52" i="734"/>
  <c r="AC52" i="734" s="1"/>
  <c r="AF52" i="734" s="1"/>
  <c r="AB17" i="734"/>
  <c r="AC17" i="734" s="1"/>
  <c r="AF17" i="734" s="1"/>
  <c r="AB81" i="734"/>
  <c r="AC81" i="734" s="1"/>
  <c r="AF81" i="734" s="1"/>
  <c r="AB61" i="734"/>
  <c r="AC61" i="734" s="1"/>
  <c r="AF61" i="734" s="1"/>
  <c r="AB116" i="734"/>
  <c r="AC116" i="734" s="1"/>
  <c r="AF116" i="734" s="1"/>
  <c r="AB96" i="734"/>
  <c r="AC96" i="734" s="1"/>
  <c r="AF96" i="734" s="1"/>
  <c r="AB59" i="734"/>
  <c r="AC59" i="734" s="1"/>
  <c r="AF59" i="734" s="1"/>
  <c r="AB32" i="734"/>
  <c r="AC32" i="734" s="1"/>
  <c r="AF32" i="734" s="1"/>
  <c r="AB139" i="734"/>
  <c r="AC139" i="734" s="1"/>
  <c r="AF139" i="734" s="1"/>
  <c r="AB89" i="734"/>
  <c r="AC89" i="734" s="1"/>
  <c r="AF89" i="734" s="1"/>
  <c r="AB11" i="734"/>
  <c r="AC11" i="734" s="1"/>
  <c r="AF11" i="734" s="1"/>
  <c r="AB79" i="734"/>
  <c r="AC79" i="734" s="1"/>
  <c r="AF79" i="734" s="1"/>
  <c r="AB68" i="734"/>
  <c r="AC68" i="734" s="1"/>
  <c r="AF68" i="734" s="1"/>
  <c r="AI49" i="734" l="1"/>
  <c r="AM49" i="734" s="1"/>
  <c r="AH49" i="734"/>
  <c r="AI97" i="734"/>
  <c r="AM97" i="734" s="1"/>
  <c r="AH97" i="734"/>
  <c r="AI5" i="734"/>
  <c r="AM5" i="734" s="1"/>
  <c r="AH5" i="734"/>
  <c r="AH99" i="734"/>
  <c r="AI99" i="734"/>
  <c r="AM99" i="734" s="1"/>
  <c r="AH29" i="734"/>
  <c r="AI29" i="734"/>
  <c r="AM29" i="734" s="1"/>
  <c r="AH102" i="734"/>
  <c r="AI102" i="734"/>
  <c r="AM102" i="734" s="1"/>
  <c r="AH68" i="734"/>
  <c r="AI68" i="734"/>
  <c r="AM68" i="734" s="1"/>
  <c r="AH9" i="734"/>
  <c r="AI9" i="734"/>
  <c r="AM9" i="734" s="1"/>
  <c r="AH122" i="734"/>
  <c r="AI122" i="734"/>
  <c r="AM122" i="734" s="1"/>
  <c r="AI45" i="734"/>
  <c r="AM45" i="734" s="1"/>
  <c r="AH45" i="734"/>
  <c r="AH16" i="734"/>
  <c r="AI16" i="734"/>
  <c r="AM16" i="734" s="1"/>
  <c r="AH10" i="734"/>
  <c r="AI10" i="734"/>
  <c r="AM10" i="734" s="1"/>
  <c r="AI37" i="734"/>
  <c r="AM37" i="734" s="1"/>
  <c r="AH37" i="734"/>
  <c r="AI20" i="734"/>
  <c r="AM20" i="734" s="1"/>
  <c r="AH20" i="734"/>
  <c r="AH34" i="734"/>
  <c r="AI34" i="734"/>
  <c r="AM34" i="734" s="1"/>
  <c r="AI70" i="734"/>
  <c r="AM70" i="734" s="1"/>
  <c r="AH70" i="734"/>
  <c r="AI98" i="734"/>
  <c r="AM98" i="734" s="1"/>
  <c r="AH98" i="734"/>
  <c r="AI6" i="734"/>
  <c r="AM6" i="734" s="1"/>
  <c r="AH6" i="734"/>
  <c r="AI61" i="734"/>
  <c r="AM61" i="734" s="1"/>
  <c r="AH61" i="734"/>
  <c r="AI112" i="734"/>
  <c r="AM112" i="734" s="1"/>
  <c r="AH112" i="734"/>
  <c r="AI60" i="734"/>
  <c r="AM60" i="734" s="1"/>
  <c r="AH60" i="734"/>
  <c r="AI106" i="734"/>
  <c r="AM106" i="734" s="1"/>
  <c r="AH106" i="734"/>
  <c r="AH15" i="734"/>
  <c r="AI15" i="734"/>
  <c r="AM15" i="734" s="1"/>
  <c r="AI81" i="734"/>
  <c r="AM81" i="734" s="1"/>
  <c r="AH81" i="734"/>
  <c r="AI123" i="734"/>
  <c r="AM123" i="734" s="1"/>
  <c r="AH123" i="734"/>
  <c r="AI67" i="734"/>
  <c r="AM67" i="734" s="1"/>
  <c r="AH67" i="734"/>
  <c r="AI118" i="734"/>
  <c r="AM118" i="734" s="1"/>
  <c r="AH118" i="734"/>
  <c r="AH109" i="734"/>
  <c r="AI109" i="734"/>
  <c r="AM109" i="734" s="1"/>
  <c r="AH42" i="734"/>
  <c r="AI42" i="734"/>
  <c r="AM42" i="734" s="1"/>
  <c r="AH35" i="734"/>
  <c r="AI35" i="734"/>
  <c r="AM35" i="734" s="1"/>
  <c r="AH27" i="734"/>
  <c r="AI27" i="734"/>
  <c r="AM27" i="734" s="1"/>
  <c r="AI63" i="734"/>
  <c r="AM63" i="734" s="1"/>
  <c r="AH63" i="734"/>
  <c r="AI93" i="734"/>
  <c r="AM93" i="734" s="1"/>
  <c r="AH93" i="734"/>
  <c r="AI88" i="734"/>
  <c r="AM88" i="734" s="1"/>
  <c r="AH88" i="734"/>
  <c r="AI113" i="734"/>
  <c r="AM113" i="734" s="1"/>
  <c r="AH113" i="734"/>
  <c r="AI133" i="734"/>
  <c r="AM133" i="734" s="1"/>
  <c r="AH133" i="734"/>
  <c r="AI126" i="734"/>
  <c r="AM126" i="734" s="1"/>
  <c r="AH126" i="734"/>
  <c r="AI130" i="734"/>
  <c r="AM130" i="734" s="1"/>
  <c r="AH130" i="734"/>
  <c r="AH24" i="734"/>
  <c r="AI24" i="734"/>
  <c r="AM24" i="734" s="1"/>
  <c r="AH89" i="734"/>
  <c r="AI89" i="734"/>
  <c r="AM89" i="734" s="1"/>
  <c r="AI94" i="734"/>
  <c r="AM94" i="734" s="1"/>
  <c r="AH94" i="734"/>
  <c r="AH44" i="734"/>
  <c r="AI44" i="734"/>
  <c r="AM44" i="734" s="1"/>
  <c r="AH139" i="734"/>
  <c r="AI139" i="734"/>
  <c r="AM139" i="734" s="1"/>
  <c r="AH54" i="734"/>
  <c r="AI54" i="734"/>
  <c r="AM54" i="734" s="1"/>
  <c r="AI64" i="734"/>
  <c r="AM64" i="734" s="1"/>
  <c r="AH64" i="734"/>
  <c r="AI32" i="734"/>
  <c r="AM32" i="734" s="1"/>
  <c r="AH32" i="734"/>
  <c r="AI91" i="734"/>
  <c r="AM91" i="734" s="1"/>
  <c r="AH91" i="734"/>
  <c r="AI84" i="734"/>
  <c r="AM84" i="734" s="1"/>
  <c r="AH84" i="734"/>
  <c r="AH59" i="734"/>
  <c r="AI59" i="734"/>
  <c r="AM59" i="734" s="1"/>
  <c r="AI7" i="734"/>
  <c r="AM7" i="734" s="1"/>
  <c r="AH7" i="734"/>
  <c r="AH104" i="734"/>
  <c r="AI104" i="734"/>
  <c r="AM104" i="734" s="1"/>
  <c r="AI96" i="734"/>
  <c r="AM96" i="734" s="1"/>
  <c r="AH96" i="734"/>
  <c r="AI121" i="734"/>
  <c r="AM121" i="734" s="1"/>
  <c r="AH121" i="734"/>
  <c r="AI46" i="734"/>
  <c r="AM46" i="734" s="1"/>
  <c r="AH46" i="734"/>
  <c r="AI128" i="734"/>
  <c r="AM128" i="734" s="1"/>
  <c r="AH128" i="734"/>
  <c r="AI101" i="734"/>
  <c r="AM101" i="734" s="1"/>
  <c r="AH101" i="734"/>
  <c r="AI17" i="734"/>
  <c r="AM17" i="734" s="1"/>
  <c r="AH17" i="734"/>
  <c r="AI92" i="734"/>
  <c r="AM92" i="734" s="1"/>
  <c r="AH92" i="734"/>
  <c r="AI131" i="734"/>
  <c r="AM131" i="734" s="1"/>
  <c r="AH131" i="734"/>
  <c r="AI28" i="734"/>
  <c r="AM28" i="734" s="1"/>
  <c r="AH28" i="734"/>
  <c r="AI76" i="734"/>
  <c r="AM76" i="734" s="1"/>
  <c r="AH76" i="734"/>
  <c r="AH62" i="734"/>
  <c r="AI62" i="734"/>
  <c r="AM62" i="734" s="1"/>
  <c r="AI55" i="734"/>
  <c r="AM55" i="734" s="1"/>
  <c r="AH55" i="734"/>
  <c r="AH90" i="734"/>
  <c r="AI90" i="734"/>
  <c r="AM90" i="734" s="1"/>
  <c r="AI40" i="734"/>
  <c r="AM40" i="734" s="1"/>
  <c r="AH40" i="734"/>
  <c r="AH48" i="734"/>
  <c r="AI48" i="734"/>
  <c r="AM48" i="734" s="1"/>
  <c r="AI80" i="734"/>
  <c r="AM80" i="734" s="1"/>
  <c r="AH80" i="734"/>
  <c r="AH107" i="734"/>
  <c r="AI107" i="734"/>
  <c r="AM107" i="734" s="1"/>
  <c r="AI71" i="734"/>
  <c r="AM71" i="734" s="1"/>
  <c r="AH71" i="734"/>
  <c r="AI50" i="734"/>
  <c r="AM50" i="734" s="1"/>
  <c r="AH50" i="734"/>
  <c r="AI69" i="734"/>
  <c r="AM69" i="734" s="1"/>
  <c r="AH69" i="734"/>
  <c r="AI85" i="734"/>
  <c r="AM85" i="734" s="1"/>
  <c r="AH85" i="734"/>
  <c r="AH47" i="734"/>
  <c r="AI47" i="734"/>
  <c r="AM47" i="734" s="1"/>
  <c r="AI51" i="734"/>
  <c r="AM51" i="734" s="1"/>
  <c r="AH51" i="734"/>
  <c r="AI116" i="734"/>
  <c r="AM116" i="734" s="1"/>
  <c r="AH116" i="734"/>
  <c r="AI72" i="734"/>
  <c r="AM72" i="734" s="1"/>
  <c r="AH72" i="734"/>
  <c r="AH22" i="734"/>
  <c r="AI22" i="734"/>
  <c r="AM22" i="734" s="1"/>
  <c r="AH52" i="734"/>
  <c r="AI52" i="734"/>
  <c r="AM52" i="734" s="1"/>
  <c r="AI30" i="734"/>
  <c r="AM30" i="734" s="1"/>
  <c r="AH30" i="734"/>
  <c r="AH23" i="734"/>
  <c r="AI23" i="734"/>
  <c r="AM23" i="734" s="1"/>
  <c r="AI105" i="734"/>
  <c r="AM105" i="734" s="1"/>
  <c r="AH105" i="734"/>
  <c r="AI103" i="734"/>
  <c r="AM103" i="734" s="1"/>
  <c r="AH103" i="734"/>
  <c r="AH82" i="734"/>
  <c r="AI82" i="734"/>
  <c r="AM82" i="734" s="1"/>
  <c r="AI75" i="734"/>
  <c r="AM75" i="734" s="1"/>
  <c r="AH75" i="734"/>
  <c r="AI38" i="734"/>
  <c r="AM38" i="734" s="1"/>
  <c r="AH38" i="734"/>
  <c r="AI8" i="734"/>
  <c r="AM8" i="734" s="1"/>
  <c r="AH8" i="734"/>
  <c r="AH110" i="734"/>
  <c r="AI110" i="734"/>
  <c r="AM110" i="734" s="1"/>
  <c r="AI78" i="734"/>
  <c r="AM78" i="734" s="1"/>
  <c r="AH78" i="734"/>
  <c r="AI100" i="734"/>
  <c r="AM100" i="734" s="1"/>
  <c r="AH100" i="734"/>
  <c r="AH25" i="734"/>
  <c r="AI25" i="734"/>
  <c r="AM25" i="734" s="1"/>
  <c r="AH108" i="734"/>
  <c r="AI108" i="734"/>
  <c r="AM108" i="734" s="1"/>
  <c r="AI120" i="734"/>
  <c r="AM120" i="734" s="1"/>
  <c r="AH120" i="734"/>
  <c r="AH125" i="734"/>
  <c r="AI125" i="734"/>
  <c r="AM125" i="734" s="1"/>
  <c r="AH127" i="734"/>
  <c r="AI127" i="734"/>
  <c r="AM127" i="734" s="1"/>
  <c r="AH129" i="734"/>
  <c r="AI129" i="734"/>
  <c r="AM129" i="734" s="1"/>
  <c r="AI57" i="734"/>
  <c r="AM57" i="734" s="1"/>
  <c r="AH57" i="734"/>
  <c r="AH77" i="734"/>
  <c r="AI77" i="734"/>
  <c r="AM77" i="734" s="1"/>
  <c r="AH87" i="734"/>
  <c r="AI87" i="734"/>
  <c r="AM87" i="734" s="1"/>
  <c r="AH95" i="734"/>
  <c r="AI95" i="734"/>
  <c r="AM95" i="734" s="1"/>
  <c r="AI119" i="734"/>
  <c r="AM119" i="734" s="1"/>
  <c r="AH119" i="734"/>
  <c r="AI117" i="734"/>
  <c r="AM117" i="734" s="1"/>
  <c r="AH117" i="734"/>
  <c r="AI31" i="734"/>
  <c r="AM31" i="734" s="1"/>
  <c r="AH31" i="734"/>
  <c r="AI136" i="734"/>
  <c r="AM136" i="734" s="1"/>
  <c r="AH136" i="734"/>
  <c r="AI12" i="734"/>
  <c r="AM12" i="734" s="1"/>
  <c r="AH12" i="734"/>
  <c r="AI53" i="734"/>
  <c r="AM53" i="734" s="1"/>
  <c r="AH53" i="734"/>
  <c r="AI115" i="734"/>
  <c r="AM115" i="734" s="1"/>
  <c r="AH115" i="734"/>
  <c r="AI138" i="734"/>
  <c r="AM138" i="734" s="1"/>
  <c r="AH138" i="734"/>
  <c r="AH14" i="734"/>
  <c r="AI14" i="734"/>
  <c r="AM14" i="734" s="1"/>
  <c r="AH43" i="734"/>
  <c r="AI43" i="734"/>
  <c r="AM43" i="734" s="1"/>
  <c r="AH65" i="734"/>
  <c r="AI65" i="734"/>
  <c r="AM65" i="734" s="1"/>
  <c r="AI58" i="734"/>
  <c r="AM58" i="734" s="1"/>
  <c r="AH58" i="734"/>
  <c r="AI79" i="734"/>
  <c r="AM79" i="734" s="1"/>
  <c r="AH79" i="734"/>
  <c r="AI19" i="734"/>
  <c r="AM19" i="734" s="1"/>
  <c r="AH19" i="734"/>
  <c r="AH83" i="734"/>
  <c r="AI83" i="734"/>
  <c r="AM83" i="734" s="1"/>
  <c r="AH13" i="734"/>
  <c r="AI13" i="734"/>
  <c r="AM13" i="734" s="1"/>
  <c r="AI11" i="734"/>
  <c r="AM11" i="734" s="1"/>
  <c r="AH11" i="734"/>
  <c r="AH114" i="734"/>
  <c r="AI114" i="734"/>
  <c r="AM114" i="734" s="1"/>
  <c r="AI111" i="734"/>
  <c r="AM111" i="734" s="1"/>
  <c r="AH111" i="734"/>
  <c r="AH132" i="734"/>
  <c r="AI132" i="734"/>
  <c r="AM132" i="734" s="1"/>
  <c r="AI18" i="734"/>
  <c r="AM18" i="734" s="1"/>
  <c r="AH18" i="734"/>
  <c r="AI39" i="734"/>
  <c r="AM39" i="734" s="1"/>
  <c r="AH39" i="734"/>
  <c r="AI66" i="734"/>
  <c r="AM66" i="734" s="1"/>
  <c r="AH66" i="734"/>
  <c r="AH124" i="734"/>
  <c r="AI124" i="734"/>
  <c r="AM124" i="734" s="1"/>
  <c r="AI56" i="734"/>
  <c r="AM56" i="734" s="1"/>
  <c r="AH56" i="734"/>
  <c r="AI86" i="734"/>
  <c r="AM86" i="734" s="1"/>
  <c r="AH86" i="734"/>
  <c r="AI21" i="734"/>
  <c r="AM21" i="734" s="1"/>
  <c r="AH21" i="734"/>
  <c r="AI134" i="734"/>
  <c r="AM134" i="734" s="1"/>
  <c r="AH134" i="734"/>
  <c r="AI140" i="734"/>
  <c r="AM140" i="734" s="1"/>
  <c r="AH140" i="734"/>
  <c r="AI33" i="734"/>
  <c r="AM33" i="734" s="1"/>
  <c r="AH33" i="734"/>
  <c r="AH26" i="734"/>
  <c r="AI26" i="734"/>
  <c r="AM26" i="734" s="1"/>
  <c r="AI137" i="734"/>
  <c r="AM137" i="734" s="1"/>
  <c r="AH137" i="734"/>
  <c r="AI36" i="734"/>
  <c r="AM36" i="734" s="1"/>
  <c r="AH36" i="734"/>
  <c r="AI74" i="734"/>
  <c r="AM74" i="734" s="1"/>
  <c r="AH74" i="734"/>
  <c r="AH41" i="734"/>
  <c r="AI41" i="734"/>
  <c r="AM41" i="734" s="1"/>
  <c r="AH73" i="734"/>
  <c r="AI73" i="734"/>
  <c r="AM73" i="734" s="1"/>
  <c r="AI135" i="734"/>
  <c r="AM135" i="734" s="1"/>
  <c r="AH135" i="734"/>
  <c r="AD6" i="730" l="1"/>
  <c r="AD6" i="733" l="1"/>
  <c r="AT139" i="733"/>
  <c r="AL139" i="733"/>
  <c r="U139" i="733"/>
  <c r="V139" i="733" s="1"/>
  <c r="N139" i="733"/>
  <c r="AT138" i="733"/>
  <c r="AL138" i="733"/>
  <c r="V138" i="733"/>
  <c r="U138" i="733"/>
  <c r="N138" i="733"/>
  <c r="AT137" i="733"/>
  <c r="AL137" i="733"/>
  <c r="U137" i="733"/>
  <c r="V137" i="733" s="1"/>
  <c r="N137" i="733"/>
  <c r="AT136" i="733"/>
  <c r="AL136" i="733"/>
  <c r="V136" i="733"/>
  <c r="U136" i="733"/>
  <c r="N136" i="733"/>
  <c r="AT135" i="733"/>
  <c r="AL135" i="733"/>
  <c r="U135" i="733"/>
  <c r="V135" i="733" s="1"/>
  <c r="N135" i="733"/>
  <c r="AT134" i="733"/>
  <c r="AL134" i="733"/>
  <c r="V134" i="733"/>
  <c r="U134" i="733"/>
  <c r="N134" i="733"/>
  <c r="AT133" i="733"/>
  <c r="AL133" i="733"/>
  <c r="U133" i="733"/>
  <c r="V133" i="733" s="1"/>
  <c r="N133" i="733"/>
  <c r="AT132" i="733"/>
  <c r="AL132" i="733"/>
  <c r="U132" i="733"/>
  <c r="V132" i="733" s="1"/>
  <c r="N132" i="733"/>
  <c r="AT131" i="733"/>
  <c r="AL131" i="733"/>
  <c r="V131" i="733"/>
  <c r="U131" i="733"/>
  <c r="N131" i="733"/>
  <c r="AT130" i="733"/>
  <c r="AL130" i="733"/>
  <c r="U130" i="733"/>
  <c r="V130" i="733" s="1"/>
  <c r="N130" i="733"/>
  <c r="AT129" i="733"/>
  <c r="AL129" i="733"/>
  <c r="U129" i="733"/>
  <c r="V129" i="733" s="1"/>
  <c r="N129" i="733"/>
  <c r="AT128" i="733"/>
  <c r="AL128" i="733"/>
  <c r="U128" i="733"/>
  <c r="V128" i="733" s="1"/>
  <c r="N128" i="733"/>
  <c r="AT127" i="733"/>
  <c r="AL127" i="733"/>
  <c r="U127" i="733"/>
  <c r="V127" i="733" s="1"/>
  <c r="N127" i="733"/>
  <c r="AT126" i="733"/>
  <c r="AL126" i="733"/>
  <c r="U126" i="733"/>
  <c r="V126" i="733" s="1"/>
  <c r="N126" i="733"/>
  <c r="AT125" i="733"/>
  <c r="AL125" i="733"/>
  <c r="U125" i="733"/>
  <c r="V125" i="733" s="1"/>
  <c r="N125" i="733"/>
  <c r="AT124" i="733"/>
  <c r="AL124" i="733"/>
  <c r="U124" i="733"/>
  <c r="V124" i="733" s="1"/>
  <c r="N124" i="733"/>
  <c r="AT123" i="733"/>
  <c r="AL123" i="733"/>
  <c r="U123" i="733"/>
  <c r="V123" i="733" s="1"/>
  <c r="N123" i="733"/>
  <c r="AT122" i="733"/>
  <c r="AL122" i="733"/>
  <c r="U122" i="733"/>
  <c r="V122" i="733" s="1"/>
  <c r="N122" i="733"/>
  <c r="AT121" i="733"/>
  <c r="AL121" i="733"/>
  <c r="U121" i="733"/>
  <c r="V121" i="733" s="1"/>
  <c r="N121" i="733"/>
  <c r="AT120" i="733"/>
  <c r="AL120" i="733"/>
  <c r="U120" i="733"/>
  <c r="V120" i="733" s="1"/>
  <c r="N120" i="733"/>
  <c r="AT119" i="733"/>
  <c r="AL119" i="733"/>
  <c r="U119" i="733"/>
  <c r="V119" i="733" s="1"/>
  <c r="N119" i="733"/>
  <c r="AT118" i="733"/>
  <c r="AL118" i="733"/>
  <c r="V118" i="733"/>
  <c r="U118" i="733"/>
  <c r="N118" i="733"/>
  <c r="AT117" i="733"/>
  <c r="AL117" i="733"/>
  <c r="U117" i="733"/>
  <c r="V117" i="733" s="1"/>
  <c r="N117" i="733"/>
  <c r="AT116" i="733"/>
  <c r="AL116" i="733"/>
  <c r="V116" i="733"/>
  <c r="U116" i="733"/>
  <c r="N116" i="733"/>
  <c r="AT115" i="733"/>
  <c r="AL115" i="733"/>
  <c r="U115" i="733"/>
  <c r="V115" i="733" s="1"/>
  <c r="N115" i="733"/>
  <c r="AT114" i="733"/>
  <c r="AL114" i="733"/>
  <c r="V114" i="733"/>
  <c r="U114" i="733"/>
  <c r="N114" i="733"/>
  <c r="AT113" i="733"/>
  <c r="AL113" i="733"/>
  <c r="U113" i="733"/>
  <c r="V113" i="733" s="1"/>
  <c r="N113" i="733"/>
  <c r="AT112" i="733"/>
  <c r="AL112" i="733"/>
  <c r="U112" i="733"/>
  <c r="V112" i="733" s="1"/>
  <c r="N112" i="733"/>
  <c r="AT111" i="733"/>
  <c r="AL111" i="733"/>
  <c r="V111" i="733"/>
  <c r="U111" i="733"/>
  <c r="N111" i="733"/>
  <c r="AT110" i="733"/>
  <c r="AL110" i="733"/>
  <c r="U110" i="733"/>
  <c r="V110" i="733" s="1"/>
  <c r="N110" i="733"/>
  <c r="AT109" i="733"/>
  <c r="AL109" i="733"/>
  <c r="U109" i="733"/>
  <c r="V109" i="733" s="1"/>
  <c r="N109" i="733"/>
  <c r="AT108" i="733"/>
  <c r="AL108" i="733"/>
  <c r="U108" i="733"/>
  <c r="V108" i="733" s="1"/>
  <c r="N108" i="733"/>
  <c r="AT107" i="733"/>
  <c r="AL107" i="733"/>
  <c r="U107" i="733"/>
  <c r="V107" i="733" s="1"/>
  <c r="N107" i="733"/>
  <c r="AT106" i="733"/>
  <c r="AL106" i="733"/>
  <c r="U106" i="733"/>
  <c r="V106" i="733" s="1"/>
  <c r="N106" i="733"/>
  <c r="AT105" i="733"/>
  <c r="AL105" i="733"/>
  <c r="U105" i="733"/>
  <c r="V105" i="733" s="1"/>
  <c r="N105" i="733"/>
  <c r="AT104" i="733"/>
  <c r="AL104" i="733"/>
  <c r="U104" i="733"/>
  <c r="V104" i="733" s="1"/>
  <c r="N104" i="733"/>
  <c r="AT103" i="733"/>
  <c r="AL103" i="733"/>
  <c r="U103" i="733"/>
  <c r="V103" i="733" s="1"/>
  <c r="N103" i="733"/>
  <c r="AT102" i="733"/>
  <c r="AL102" i="733"/>
  <c r="U102" i="733"/>
  <c r="V102" i="733" s="1"/>
  <c r="N102" i="733"/>
  <c r="AT101" i="733"/>
  <c r="AL101" i="733"/>
  <c r="U101" i="733"/>
  <c r="V101" i="733" s="1"/>
  <c r="N101" i="733"/>
  <c r="AT100" i="733"/>
  <c r="AL100" i="733"/>
  <c r="U100" i="733"/>
  <c r="V100" i="733" s="1"/>
  <c r="N100" i="733"/>
  <c r="AT99" i="733"/>
  <c r="AL99" i="733"/>
  <c r="U99" i="733"/>
  <c r="V99" i="733" s="1"/>
  <c r="N99" i="733"/>
  <c r="AT98" i="733"/>
  <c r="AL98" i="733"/>
  <c r="V98" i="733"/>
  <c r="U98" i="733"/>
  <c r="N98" i="733"/>
  <c r="AT97" i="733"/>
  <c r="AL97" i="733"/>
  <c r="U97" i="733"/>
  <c r="V97" i="733" s="1"/>
  <c r="N97" i="733"/>
  <c r="AT96" i="733"/>
  <c r="AL96" i="733"/>
  <c r="V96" i="733"/>
  <c r="U96" i="733"/>
  <c r="N96" i="733"/>
  <c r="AT95" i="733"/>
  <c r="AL95" i="733"/>
  <c r="U95" i="733"/>
  <c r="V95" i="733" s="1"/>
  <c r="N95" i="733"/>
  <c r="AT94" i="733"/>
  <c r="AL94" i="733"/>
  <c r="V94" i="733"/>
  <c r="U94" i="733"/>
  <c r="N94" i="733"/>
  <c r="AT93" i="733"/>
  <c r="AL93" i="733"/>
  <c r="U93" i="733"/>
  <c r="V93" i="733" s="1"/>
  <c r="N93" i="733"/>
  <c r="AT92" i="733"/>
  <c r="AL92" i="733"/>
  <c r="U92" i="733"/>
  <c r="V92" i="733" s="1"/>
  <c r="N92" i="733"/>
  <c r="AT91" i="733"/>
  <c r="AL91" i="733"/>
  <c r="V91" i="733"/>
  <c r="U91" i="733"/>
  <c r="N91" i="733"/>
  <c r="AT90" i="733"/>
  <c r="AL90" i="733"/>
  <c r="U90" i="733"/>
  <c r="V90" i="733" s="1"/>
  <c r="N90" i="733"/>
  <c r="AT89" i="733"/>
  <c r="AL89" i="733"/>
  <c r="V89" i="733"/>
  <c r="U89" i="733"/>
  <c r="N89" i="733"/>
  <c r="AT88" i="733"/>
  <c r="AL88" i="733"/>
  <c r="U88" i="733"/>
  <c r="V88" i="733" s="1"/>
  <c r="N88" i="733"/>
  <c r="AT87" i="733"/>
  <c r="AL87" i="733"/>
  <c r="U87" i="733"/>
  <c r="V87" i="733" s="1"/>
  <c r="N87" i="733"/>
  <c r="AT86" i="733"/>
  <c r="AL86" i="733"/>
  <c r="U86" i="733"/>
  <c r="V86" i="733" s="1"/>
  <c r="N86" i="733"/>
  <c r="AT85" i="733"/>
  <c r="AL85" i="733"/>
  <c r="U85" i="733"/>
  <c r="V85" i="733" s="1"/>
  <c r="N85" i="733"/>
  <c r="AT84" i="733"/>
  <c r="AL84" i="733"/>
  <c r="U84" i="733"/>
  <c r="V84" i="733" s="1"/>
  <c r="N84" i="733"/>
  <c r="AT83" i="733"/>
  <c r="AL83" i="733"/>
  <c r="U83" i="733"/>
  <c r="V83" i="733" s="1"/>
  <c r="N83" i="733"/>
  <c r="AT82" i="733"/>
  <c r="AL82" i="733"/>
  <c r="U82" i="733"/>
  <c r="V82" i="733" s="1"/>
  <c r="N82" i="733"/>
  <c r="AT81" i="733"/>
  <c r="AL81" i="733"/>
  <c r="U81" i="733"/>
  <c r="V81" i="733" s="1"/>
  <c r="N81" i="733"/>
  <c r="AT80" i="733"/>
  <c r="AL80" i="733"/>
  <c r="U80" i="733"/>
  <c r="V80" i="733" s="1"/>
  <c r="N80" i="733"/>
  <c r="AT79" i="733"/>
  <c r="AL79" i="733"/>
  <c r="U79" i="733"/>
  <c r="V79" i="733" s="1"/>
  <c r="N79" i="733"/>
  <c r="AT78" i="733"/>
  <c r="AL78" i="733"/>
  <c r="V78" i="733"/>
  <c r="U78" i="733"/>
  <c r="N78" i="733"/>
  <c r="AT77" i="733"/>
  <c r="AL77" i="733"/>
  <c r="U77" i="733"/>
  <c r="V77" i="733" s="1"/>
  <c r="N77" i="733"/>
  <c r="AT76" i="733"/>
  <c r="AL76" i="733"/>
  <c r="V76" i="733"/>
  <c r="U76" i="733"/>
  <c r="N76" i="733"/>
  <c r="AT75" i="733"/>
  <c r="AL75" i="733"/>
  <c r="U75" i="733"/>
  <c r="V75" i="733" s="1"/>
  <c r="N75" i="733"/>
  <c r="AT74" i="733"/>
  <c r="AL74" i="733"/>
  <c r="V74" i="733"/>
  <c r="U74" i="733"/>
  <c r="N74" i="733"/>
  <c r="AT73" i="733"/>
  <c r="AL73" i="733"/>
  <c r="U73" i="733"/>
  <c r="V73" i="733" s="1"/>
  <c r="N73" i="733"/>
  <c r="AT72" i="733"/>
  <c r="AL72" i="733"/>
  <c r="U72" i="733"/>
  <c r="V72" i="733" s="1"/>
  <c r="N72" i="733"/>
  <c r="AT71" i="733"/>
  <c r="AL71" i="733"/>
  <c r="V71" i="733"/>
  <c r="U71" i="733"/>
  <c r="N71" i="733"/>
  <c r="AT70" i="733"/>
  <c r="AL70" i="733"/>
  <c r="U70" i="733"/>
  <c r="V70" i="733" s="1"/>
  <c r="N70" i="733"/>
  <c r="AT69" i="733"/>
  <c r="AL69" i="733"/>
  <c r="U69" i="733"/>
  <c r="V69" i="733" s="1"/>
  <c r="N69" i="733"/>
  <c r="AT68" i="733"/>
  <c r="AL68" i="733"/>
  <c r="U68" i="733"/>
  <c r="V68" i="733" s="1"/>
  <c r="N68" i="733"/>
  <c r="AT67" i="733"/>
  <c r="AL67" i="733"/>
  <c r="U67" i="733"/>
  <c r="V67" i="733" s="1"/>
  <c r="N67" i="733"/>
  <c r="AT66" i="733"/>
  <c r="AL66" i="733"/>
  <c r="U66" i="733"/>
  <c r="V66" i="733" s="1"/>
  <c r="N66" i="733"/>
  <c r="AT65" i="733"/>
  <c r="AL65" i="733"/>
  <c r="U65" i="733"/>
  <c r="V65" i="733" s="1"/>
  <c r="N65" i="733"/>
  <c r="AT64" i="733"/>
  <c r="AL64" i="733"/>
  <c r="U64" i="733"/>
  <c r="V64" i="733" s="1"/>
  <c r="N64" i="733"/>
  <c r="AT63" i="733"/>
  <c r="AL63" i="733"/>
  <c r="U63" i="733"/>
  <c r="V63" i="733" s="1"/>
  <c r="N63" i="733"/>
  <c r="AT62" i="733"/>
  <c r="AL62" i="733"/>
  <c r="U62" i="733"/>
  <c r="V62" i="733" s="1"/>
  <c r="N62" i="733"/>
  <c r="AT61" i="733"/>
  <c r="AL61" i="733"/>
  <c r="U61" i="733"/>
  <c r="V61" i="733" s="1"/>
  <c r="N61" i="733"/>
  <c r="AT60" i="733"/>
  <c r="AL60" i="733"/>
  <c r="U60" i="733"/>
  <c r="V60" i="733" s="1"/>
  <c r="N60" i="733"/>
  <c r="AT59" i="733"/>
  <c r="AL59" i="733"/>
  <c r="U59" i="733"/>
  <c r="V59" i="733" s="1"/>
  <c r="N59" i="733"/>
  <c r="AT58" i="733"/>
  <c r="AL58" i="733"/>
  <c r="V58" i="733"/>
  <c r="U58" i="733"/>
  <c r="N58" i="733"/>
  <c r="AT57" i="733"/>
  <c r="AL57" i="733"/>
  <c r="U57" i="733"/>
  <c r="V57" i="733" s="1"/>
  <c r="N57" i="733"/>
  <c r="AT56" i="733"/>
  <c r="AL56" i="733"/>
  <c r="V56" i="733"/>
  <c r="U56" i="733"/>
  <c r="N56" i="733"/>
  <c r="AT55" i="733"/>
  <c r="AL55" i="733"/>
  <c r="U55" i="733"/>
  <c r="V55" i="733" s="1"/>
  <c r="N55" i="733"/>
  <c r="AT54" i="733"/>
  <c r="AL54" i="733"/>
  <c r="V54" i="733"/>
  <c r="U54" i="733"/>
  <c r="N54" i="733"/>
  <c r="AT53" i="733"/>
  <c r="AL53" i="733"/>
  <c r="U53" i="733"/>
  <c r="V53" i="733" s="1"/>
  <c r="N53" i="733"/>
  <c r="AT52" i="733"/>
  <c r="AL52" i="733"/>
  <c r="U52" i="733"/>
  <c r="V52" i="733" s="1"/>
  <c r="N52" i="733"/>
  <c r="AT51" i="733"/>
  <c r="AL51" i="733"/>
  <c r="V51" i="733"/>
  <c r="U51" i="733"/>
  <c r="N51" i="733"/>
  <c r="AT50" i="733"/>
  <c r="AL50" i="733"/>
  <c r="U50" i="733"/>
  <c r="V50" i="733" s="1"/>
  <c r="N50" i="733"/>
  <c r="AT49" i="733"/>
  <c r="AL49" i="733"/>
  <c r="U49" i="733"/>
  <c r="V49" i="733" s="1"/>
  <c r="N49" i="733"/>
  <c r="AT48" i="733"/>
  <c r="AL48" i="733"/>
  <c r="U48" i="733"/>
  <c r="V48" i="733" s="1"/>
  <c r="N48" i="733"/>
  <c r="AT47" i="733"/>
  <c r="AL47" i="733"/>
  <c r="U47" i="733"/>
  <c r="V47" i="733" s="1"/>
  <c r="N47" i="733"/>
  <c r="AT46" i="733"/>
  <c r="AL46" i="733"/>
  <c r="U46" i="733"/>
  <c r="V46" i="733" s="1"/>
  <c r="N46" i="733"/>
  <c r="AT45" i="733"/>
  <c r="AL45" i="733"/>
  <c r="U45" i="733"/>
  <c r="V45" i="733" s="1"/>
  <c r="N45" i="733"/>
  <c r="AT44" i="733"/>
  <c r="AL44" i="733"/>
  <c r="U44" i="733"/>
  <c r="V44" i="733" s="1"/>
  <c r="N44" i="733"/>
  <c r="AT43" i="733"/>
  <c r="AL43" i="733"/>
  <c r="U43" i="733"/>
  <c r="V43" i="733" s="1"/>
  <c r="N43" i="733"/>
  <c r="AT42" i="733"/>
  <c r="AL42" i="733"/>
  <c r="U42" i="733"/>
  <c r="V42" i="733" s="1"/>
  <c r="N42" i="733"/>
  <c r="AT41" i="733"/>
  <c r="AL41" i="733"/>
  <c r="U41" i="733"/>
  <c r="V41" i="733" s="1"/>
  <c r="N41" i="733"/>
  <c r="AT40" i="733"/>
  <c r="AL40" i="733"/>
  <c r="U40" i="733"/>
  <c r="V40" i="733" s="1"/>
  <c r="N40" i="733"/>
  <c r="AT39" i="733"/>
  <c r="AL39" i="733"/>
  <c r="U39" i="733"/>
  <c r="V39" i="733" s="1"/>
  <c r="N39" i="733"/>
  <c r="AT38" i="733"/>
  <c r="AL38" i="733"/>
  <c r="V38" i="733"/>
  <c r="U38" i="733"/>
  <c r="N38" i="733"/>
  <c r="AT37" i="733"/>
  <c r="AL37" i="733"/>
  <c r="U37" i="733"/>
  <c r="V37" i="733" s="1"/>
  <c r="N37" i="733"/>
  <c r="AT36" i="733"/>
  <c r="AL36" i="733"/>
  <c r="V36" i="733"/>
  <c r="U36" i="733"/>
  <c r="N36" i="733"/>
  <c r="AT35" i="733"/>
  <c r="AL35" i="733"/>
  <c r="U35" i="733"/>
  <c r="V35" i="733" s="1"/>
  <c r="N35" i="733"/>
  <c r="AT34" i="733"/>
  <c r="AL34" i="733"/>
  <c r="V34" i="733"/>
  <c r="U34" i="733"/>
  <c r="N34" i="733"/>
  <c r="AT33" i="733"/>
  <c r="AL33" i="733"/>
  <c r="U33" i="733"/>
  <c r="V33" i="733" s="1"/>
  <c r="N33" i="733"/>
  <c r="AT32" i="733"/>
  <c r="AL32" i="733"/>
  <c r="U32" i="733"/>
  <c r="V32" i="733" s="1"/>
  <c r="N32" i="733"/>
  <c r="AT31" i="733"/>
  <c r="AL31" i="733"/>
  <c r="V31" i="733"/>
  <c r="U31" i="733"/>
  <c r="N31" i="733"/>
  <c r="AT30" i="733"/>
  <c r="AL30" i="733"/>
  <c r="U30" i="733"/>
  <c r="V30" i="733" s="1"/>
  <c r="N30" i="733"/>
  <c r="AT29" i="733"/>
  <c r="AL29" i="733"/>
  <c r="U29" i="733"/>
  <c r="V29" i="733" s="1"/>
  <c r="N29" i="733"/>
  <c r="AT28" i="733"/>
  <c r="AL28" i="733"/>
  <c r="U28" i="733"/>
  <c r="V28" i="733" s="1"/>
  <c r="N28" i="733"/>
  <c r="AT27" i="733"/>
  <c r="AL27" i="733"/>
  <c r="U27" i="733"/>
  <c r="V27" i="733" s="1"/>
  <c r="N27" i="733"/>
  <c r="AT26" i="733"/>
  <c r="AL26" i="733"/>
  <c r="U26" i="733"/>
  <c r="V26" i="733" s="1"/>
  <c r="N26" i="733"/>
  <c r="AT25" i="733"/>
  <c r="AL25" i="733"/>
  <c r="U25" i="733"/>
  <c r="V25" i="733" s="1"/>
  <c r="N25" i="733"/>
  <c r="AT24" i="733"/>
  <c r="AL24" i="733"/>
  <c r="U24" i="733"/>
  <c r="V24" i="733" s="1"/>
  <c r="N24" i="733"/>
  <c r="AT23" i="733"/>
  <c r="AL23" i="733"/>
  <c r="U23" i="733"/>
  <c r="V23" i="733" s="1"/>
  <c r="N23" i="733"/>
  <c r="AT22" i="733"/>
  <c r="AL22" i="733"/>
  <c r="U22" i="733"/>
  <c r="V22" i="733" s="1"/>
  <c r="N22" i="733"/>
  <c r="AT21" i="733"/>
  <c r="AL21" i="733"/>
  <c r="U21" i="733"/>
  <c r="V21" i="733" s="1"/>
  <c r="N21" i="733"/>
  <c r="AT20" i="733"/>
  <c r="AL20" i="733"/>
  <c r="U20" i="733"/>
  <c r="V20" i="733" s="1"/>
  <c r="N20" i="733"/>
  <c r="AT19" i="733"/>
  <c r="AL19" i="733"/>
  <c r="U19" i="733"/>
  <c r="V19" i="733" s="1"/>
  <c r="N19" i="733"/>
  <c r="AT18" i="733"/>
  <c r="AL18" i="733"/>
  <c r="V18" i="733"/>
  <c r="U18" i="733"/>
  <c r="N18" i="733"/>
  <c r="AT17" i="733"/>
  <c r="AL17" i="733"/>
  <c r="U17" i="733"/>
  <c r="V17" i="733" s="1"/>
  <c r="N17" i="733"/>
  <c r="AT16" i="733"/>
  <c r="AL16" i="733"/>
  <c r="V16" i="733"/>
  <c r="U16" i="733"/>
  <c r="N16" i="733"/>
  <c r="AT15" i="733"/>
  <c r="AL15" i="733"/>
  <c r="U15" i="733"/>
  <c r="V15" i="733" s="1"/>
  <c r="N15" i="733"/>
  <c r="AT14" i="733"/>
  <c r="AL14" i="733"/>
  <c r="V14" i="733"/>
  <c r="U14" i="733"/>
  <c r="N14" i="733"/>
  <c r="AT13" i="733"/>
  <c r="AL13" i="733"/>
  <c r="U13" i="733"/>
  <c r="V13" i="733" s="1"/>
  <c r="N13" i="733"/>
  <c r="AT12" i="733"/>
  <c r="AL12" i="733"/>
  <c r="U12" i="733"/>
  <c r="V12" i="733" s="1"/>
  <c r="N12" i="733"/>
  <c r="AT11" i="733"/>
  <c r="AL11" i="733"/>
  <c r="V11" i="733"/>
  <c r="U11" i="733"/>
  <c r="N11" i="733"/>
  <c r="AT10" i="733"/>
  <c r="AL10" i="733"/>
  <c r="U10" i="733"/>
  <c r="V10" i="733" s="1"/>
  <c r="N10" i="733"/>
  <c r="AT9" i="733"/>
  <c r="AL9" i="733"/>
  <c r="U9" i="733"/>
  <c r="V9" i="733" s="1"/>
  <c r="N9" i="733"/>
  <c r="AT8" i="733"/>
  <c r="AL8" i="733"/>
  <c r="U8" i="733"/>
  <c r="V8" i="733" s="1"/>
  <c r="N8" i="733"/>
  <c r="AT7" i="733"/>
  <c r="AL7" i="733"/>
  <c r="U7" i="733"/>
  <c r="V7" i="733" s="1"/>
  <c r="N7" i="733"/>
  <c r="AT6" i="733"/>
  <c r="AL6" i="733"/>
  <c r="U6" i="733"/>
  <c r="V6" i="733" s="1"/>
  <c r="N6" i="733"/>
  <c r="AT5" i="733"/>
  <c r="AL5" i="733"/>
  <c r="U5" i="733"/>
  <c r="V5" i="733" s="1"/>
  <c r="N5" i="733"/>
  <c r="D2" i="733"/>
  <c r="D2" i="732"/>
  <c r="K1" i="733" l="1"/>
  <c r="I2" i="733"/>
  <c r="AB136" i="733" l="1"/>
  <c r="AC136" i="733" s="1"/>
  <c r="AF136" i="733" s="1"/>
  <c r="AB116" i="733"/>
  <c r="AC116" i="733" s="1"/>
  <c r="AF116" i="733" s="1"/>
  <c r="AB96" i="733"/>
  <c r="AC96" i="733" s="1"/>
  <c r="AF96" i="733" s="1"/>
  <c r="AB76" i="733"/>
  <c r="AC76" i="733" s="1"/>
  <c r="AF76" i="733" s="1"/>
  <c r="AB56" i="733"/>
  <c r="AC56" i="733" s="1"/>
  <c r="AF56" i="733" s="1"/>
  <c r="AB36" i="733"/>
  <c r="AC36" i="733" s="1"/>
  <c r="AF36" i="733" s="1"/>
  <c r="AB16" i="733"/>
  <c r="AC16" i="733" s="1"/>
  <c r="AF16" i="733" s="1"/>
  <c r="AB43" i="733"/>
  <c r="AC43" i="733" s="1"/>
  <c r="AF43" i="733" s="1"/>
  <c r="AB41" i="733"/>
  <c r="AC41" i="733" s="1"/>
  <c r="AF41" i="733" s="1"/>
  <c r="AB21" i="733"/>
  <c r="AC21" i="733" s="1"/>
  <c r="AF21" i="733" s="1"/>
  <c r="AB125" i="733"/>
  <c r="AC125" i="733" s="1"/>
  <c r="AF125" i="733" s="1"/>
  <c r="AB105" i="733"/>
  <c r="AC105" i="733" s="1"/>
  <c r="AF105" i="733" s="1"/>
  <c r="AB85" i="733"/>
  <c r="AC85" i="733" s="1"/>
  <c r="AF85" i="733" s="1"/>
  <c r="AB65" i="733"/>
  <c r="AC65" i="733" s="1"/>
  <c r="AF65" i="733" s="1"/>
  <c r="AB45" i="733"/>
  <c r="AC45" i="733" s="1"/>
  <c r="AF45" i="733" s="1"/>
  <c r="AB25" i="733"/>
  <c r="AC25" i="733" s="1"/>
  <c r="AF25" i="733" s="1"/>
  <c r="AB5" i="733"/>
  <c r="AC5" i="733" s="1"/>
  <c r="AF5" i="733" s="1"/>
  <c r="AB134" i="733"/>
  <c r="AC134" i="733" s="1"/>
  <c r="AF134" i="733" s="1"/>
  <c r="AB114" i="733"/>
  <c r="AC114" i="733" s="1"/>
  <c r="AF114" i="733" s="1"/>
  <c r="AB94" i="733"/>
  <c r="AC94" i="733" s="1"/>
  <c r="AF94" i="733" s="1"/>
  <c r="AB74" i="733"/>
  <c r="AC74" i="733" s="1"/>
  <c r="AF74" i="733" s="1"/>
  <c r="AB54" i="733"/>
  <c r="AC54" i="733" s="1"/>
  <c r="AF54" i="733" s="1"/>
  <c r="AB34" i="733"/>
  <c r="AC34" i="733" s="1"/>
  <c r="AF34" i="733" s="1"/>
  <c r="AB14" i="733"/>
  <c r="AC14" i="733" s="1"/>
  <c r="AF14" i="733" s="1"/>
  <c r="AB123" i="733"/>
  <c r="AC123" i="733" s="1"/>
  <c r="AF123" i="733" s="1"/>
  <c r="AB103" i="733"/>
  <c r="AC103" i="733" s="1"/>
  <c r="AF103" i="733" s="1"/>
  <c r="AB83" i="733"/>
  <c r="AC83" i="733" s="1"/>
  <c r="AF83" i="733" s="1"/>
  <c r="AB63" i="733"/>
  <c r="AC63" i="733" s="1"/>
  <c r="AF63" i="733" s="1"/>
  <c r="AB23" i="733"/>
  <c r="AC23" i="733" s="1"/>
  <c r="AF23" i="733" s="1"/>
  <c r="AB132" i="733"/>
  <c r="AC132" i="733" s="1"/>
  <c r="AF132" i="733" s="1"/>
  <c r="AB112" i="733"/>
  <c r="AC112" i="733" s="1"/>
  <c r="AF112" i="733" s="1"/>
  <c r="AB92" i="733"/>
  <c r="AC92" i="733" s="1"/>
  <c r="AF92" i="733" s="1"/>
  <c r="AB72" i="733"/>
  <c r="AC72" i="733" s="1"/>
  <c r="AF72" i="733" s="1"/>
  <c r="AB52" i="733"/>
  <c r="AC52" i="733" s="1"/>
  <c r="AF52" i="733" s="1"/>
  <c r="AB32" i="733"/>
  <c r="AC32" i="733" s="1"/>
  <c r="AF32" i="733" s="1"/>
  <c r="AB12" i="733"/>
  <c r="AC12" i="733" s="1"/>
  <c r="AF12" i="733" s="1"/>
  <c r="AB121" i="733"/>
  <c r="AC121" i="733" s="1"/>
  <c r="AF121" i="733" s="1"/>
  <c r="AB101" i="733"/>
  <c r="AC101" i="733" s="1"/>
  <c r="AF101" i="733" s="1"/>
  <c r="AB81" i="733"/>
  <c r="AC81" i="733" s="1"/>
  <c r="AF81" i="733" s="1"/>
  <c r="AB61" i="733"/>
  <c r="AC61" i="733" s="1"/>
  <c r="AF61" i="733" s="1"/>
  <c r="AB86" i="733"/>
  <c r="AC86" i="733" s="1"/>
  <c r="AF86" i="733" s="1"/>
  <c r="AB110" i="733"/>
  <c r="AC110" i="733" s="1"/>
  <c r="AF110" i="733" s="1"/>
  <c r="AB70" i="733"/>
  <c r="AC70" i="733" s="1"/>
  <c r="AF70" i="733" s="1"/>
  <c r="AB79" i="733"/>
  <c r="AC79" i="733" s="1"/>
  <c r="AF79" i="733" s="1"/>
  <c r="AB17" i="733"/>
  <c r="AC17" i="733" s="1"/>
  <c r="AF17" i="733" s="1"/>
  <c r="AB30" i="733"/>
  <c r="AC30" i="733" s="1"/>
  <c r="AF30" i="733" s="1"/>
  <c r="AB10" i="733"/>
  <c r="AC10" i="733" s="1"/>
  <c r="AF10" i="733" s="1"/>
  <c r="AB133" i="733"/>
  <c r="AC133" i="733" s="1"/>
  <c r="AF133" i="733" s="1"/>
  <c r="AB124" i="733"/>
  <c r="AC124" i="733" s="1"/>
  <c r="AF124" i="733" s="1"/>
  <c r="AB113" i="733"/>
  <c r="AC113" i="733" s="1"/>
  <c r="AF113" i="733" s="1"/>
  <c r="AB104" i="733"/>
  <c r="AC104" i="733" s="1"/>
  <c r="AF104" i="733" s="1"/>
  <c r="AB93" i="733"/>
  <c r="AC93" i="733" s="1"/>
  <c r="AF93" i="733" s="1"/>
  <c r="AB84" i="733"/>
  <c r="AC84" i="733" s="1"/>
  <c r="AF84" i="733" s="1"/>
  <c r="AB73" i="733"/>
  <c r="AC73" i="733" s="1"/>
  <c r="AF73" i="733" s="1"/>
  <c r="AB64" i="733"/>
  <c r="AC64" i="733" s="1"/>
  <c r="AF64" i="733" s="1"/>
  <c r="AB53" i="733"/>
  <c r="AC53" i="733" s="1"/>
  <c r="AF53" i="733" s="1"/>
  <c r="AB44" i="733"/>
  <c r="AC44" i="733" s="1"/>
  <c r="AF44" i="733" s="1"/>
  <c r="AB33" i="733"/>
  <c r="AC33" i="733" s="1"/>
  <c r="AF33" i="733" s="1"/>
  <c r="AB24" i="733"/>
  <c r="AC24" i="733" s="1"/>
  <c r="AF24" i="733" s="1"/>
  <c r="AB13" i="733"/>
  <c r="AC13" i="733" s="1"/>
  <c r="AF13" i="733" s="1"/>
  <c r="AB48" i="733"/>
  <c r="AC48" i="733" s="1"/>
  <c r="AF48" i="733" s="1"/>
  <c r="AB39" i="733"/>
  <c r="AC39" i="733" s="1"/>
  <c r="AF39" i="733" s="1"/>
  <c r="AB35" i="733"/>
  <c r="AC35" i="733" s="1"/>
  <c r="AF35" i="733" s="1"/>
  <c r="AB28" i="733"/>
  <c r="AC28" i="733" s="1"/>
  <c r="AF28" i="733" s="1"/>
  <c r="AB15" i="733"/>
  <c r="AC15" i="733" s="1"/>
  <c r="AF15" i="733" s="1"/>
  <c r="AB8" i="733"/>
  <c r="AC8" i="733" s="1"/>
  <c r="AF8" i="733" s="1"/>
  <c r="AB139" i="733"/>
  <c r="AC139" i="733" s="1"/>
  <c r="AF139" i="733" s="1"/>
  <c r="AB137" i="733"/>
  <c r="AC137" i="733" s="1"/>
  <c r="AF137" i="733" s="1"/>
  <c r="AB135" i="733"/>
  <c r="AC135" i="733" s="1"/>
  <c r="AF135" i="733" s="1"/>
  <c r="AB128" i="733"/>
  <c r="AC128" i="733" s="1"/>
  <c r="AF128" i="733" s="1"/>
  <c r="AB126" i="733"/>
  <c r="AC126" i="733" s="1"/>
  <c r="AF126" i="733" s="1"/>
  <c r="AB119" i="733"/>
  <c r="AC119" i="733" s="1"/>
  <c r="AF119" i="733" s="1"/>
  <c r="AB117" i="733"/>
  <c r="AC117" i="733" s="1"/>
  <c r="AF117" i="733" s="1"/>
  <c r="AB115" i="733"/>
  <c r="AC115" i="733" s="1"/>
  <c r="AF115" i="733" s="1"/>
  <c r="AB108" i="733"/>
  <c r="AC108" i="733" s="1"/>
  <c r="AF108" i="733" s="1"/>
  <c r="AB106" i="733"/>
  <c r="AC106" i="733" s="1"/>
  <c r="AF106" i="733" s="1"/>
  <c r="AB99" i="733"/>
  <c r="AC99" i="733" s="1"/>
  <c r="AF99" i="733" s="1"/>
  <c r="AB97" i="733"/>
  <c r="AC97" i="733" s="1"/>
  <c r="AF97" i="733" s="1"/>
  <c r="AB95" i="733"/>
  <c r="AC95" i="733" s="1"/>
  <c r="AF95" i="733" s="1"/>
  <c r="AB88" i="733"/>
  <c r="AC88" i="733" s="1"/>
  <c r="AF88" i="733" s="1"/>
  <c r="AB77" i="733"/>
  <c r="AC77" i="733" s="1"/>
  <c r="AF77" i="733" s="1"/>
  <c r="AB75" i="733"/>
  <c r="AC75" i="733" s="1"/>
  <c r="AF75" i="733" s="1"/>
  <c r="AB68" i="733"/>
  <c r="AC68" i="733" s="1"/>
  <c r="AF68" i="733" s="1"/>
  <c r="AB66" i="733"/>
  <c r="AC66" i="733" s="1"/>
  <c r="AF66" i="733" s="1"/>
  <c r="AB59" i="733"/>
  <c r="AC59" i="733" s="1"/>
  <c r="AF59" i="733" s="1"/>
  <c r="AB57" i="733"/>
  <c r="AC57" i="733" s="1"/>
  <c r="AF57" i="733" s="1"/>
  <c r="AB55" i="733"/>
  <c r="AC55" i="733" s="1"/>
  <c r="AF55" i="733" s="1"/>
  <c r="AB46" i="733"/>
  <c r="AC46" i="733" s="1"/>
  <c r="AF46" i="733" s="1"/>
  <c r="AB37" i="733"/>
  <c r="AC37" i="733" s="1"/>
  <c r="AF37" i="733" s="1"/>
  <c r="AB26" i="733"/>
  <c r="AC26" i="733" s="1"/>
  <c r="AF26" i="733" s="1"/>
  <c r="AB19" i="733"/>
  <c r="AC19" i="733" s="1"/>
  <c r="AF19" i="733" s="1"/>
  <c r="AB130" i="733"/>
  <c r="AC130" i="733" s="1"/>
  <c r="AF130" i="733" s="1"/>
  <c r="AB90" i="733"/>
  <c r="AC90" i="733" s="1"/>
  <c r="AF90" i="733" s="1"/>
  <c r="AB50" i="733"/>
  <c r="AC50" i="733" s="1"/>
  <c r="AF50" i="733" s="1"/>
  <c r="AB6" i="733"/>
  <c r="AC6" i="733" s="1"/>
  <c r="AF6" i="733" s="1"/>
  <c r="AB71" i="733"/>
  <c r="AC71" i="733" s="1"/>
  <c r="AF71" i="733" s="1"/>
  <c r="AB27" i="733"/>
  <c r="AC27" i="733" s="1"/>
  <c r="AF27" i="733" s="1"/>
  <c r="AB91" i="733"/>
  <c r="AC91" i="733" s="1"/>
  <c r="AF91" i="733" s="1"/>
  <c r="AB47" i="733"/>
  <c r="AC47" i="733" s="1"/>
  <c r="AF47" i="733" s="1"/>
  <c r="AB82" i="733"/>
  <c r="AC82" i="733" s="1"/>
  <c r="AF82" i="733" s="1"/>
  <c r="AB29" i="733"/>
  <c r="AC29" i="733" s="1"/>
  <c r="AF29" i="733" s="1"/>
  <c r="AB40" i="733"/>
  <c r="AC40" i="733" s="1"/>
  <c r="AF40" i="733" s="1"/>
  <c r="AB78" i="733"/>
  <c r="AC78" i="733" s="1"/>
  <c r="AF78" i="733" s="1"/>
  <c r="AB118" i="733"/>
  <c r="AC118" i="733" s="1"/>
  <c r="AF118" i="733" s="1"/>
  <c r="AB62" i="733"/>
  <c r="AC62" i="733" s="1"/>
  <c r="AF62" i="733" s="1"/>
  <c r="AB18" i="733"/>
  <c r="AC18" i="733" s="1"/>
  <c r="AF18" i="733" s="1"/>
  <c r="AB38" i="733"/>
  <c r="AC38" i="733" s="1"/>
  <c r="AF38" i="733" s="1"/>
  <c r="AB129" i="733"/>
  <c r="AC129" i="733" s="1"/>
  <c r="AF129" i="733" s="1"/>
  <c r="AB49" i="733"/>
  <c r="AC49" i="733" s="1"/>
  <c r="AF49" i="733" s="1"/>
  <c r="AB87" i="733"/>
  <c r="AC87" i="733" s="1"/>
  <c r="AF87" i="733" s="1"/>
  <c r="AB122" i="733"/>
  <c r="AC122" i="733" s="1"/>
  <c r="AF122" i="733" s="1"/>
  <c r="AB107" i="733"/>
  <c r="AC107" i="733" s="1"/>
  <c r="AF107" i="733" s="1"/>
  <c r="AB109" i="733"/>
  <c r="AC109" i="733" s="1"/>
  <c r="AF109" i="733" s="1"/>
  <c r="AB9" i="733"/>
  <c r="AC9" i="733" s="1"/>
  <c r="AF9" i="733" s="1"/>
  <c r="AB20" i="733"/>
  <c r="AC20" i="733" s="1"/>
  <c r="AF20" i="733" s="1"/>
  <c r="AB58" i="733"/>
  <c r="AC58" i="733" s="1"/>
  <c r="AF58" i="733" s="1"/>
  <c r="AB22" i="733"/>
  <c r="AC22" i="733" s="1"/>
  <c r="AF22" i="733" s="1"/>
  <c r="AB69" i="733"/>
  <c r="AC69" i="733" s="1"/>
  <c r="AF69" i="733" s="1"/>
  <c r="AB60" i="733"/>
  <c r="AC60" i="733" s="1"/>
  <c r="AF60" i="733" s="1"/>
  <c r="AB127" i="733"/>
  <c r="AC127" i="733" s="1"/>
  <c r="AF127" i="733" s="1"/>
  <c r="AB100" i="733"/>
  <c r="AC100" i="733" s="1"/>
  <c r="AF100" i="733" s="1"/>
  <c r="AB120" i="733"/>
  <c r="AC120" i="733" s="1"/>
  <c r="AF120" i="733" s="1"/>
  <c r="AB111" i="733"/>
  <c r="AC111" i="733" s="1"/>
  <c r="AF111" i="733" s="1"/>
  <c r="AB67" i="733"/>
  <c r="AC67" i="733" s="1"/>
  <c r="AF67" i="733" s="1"/>
  <c r="AB11" i="733"/>
  <c r="AC11" i="733" s="1"/>
  <c r="AF11" i="733" s="1"/>
  <c r="AB138" i="733"/>
  <c r="AC138" i="733" s="1"/>
  <c r="AF138" i="733" s="1"/>
  <c r="AB102" i="733"/>
  <c r="AC102" i="733" s="1"/>
  <c r="AF102" i="733" s="1"/>
  <c r="AB31" i="733"/>
  <c r="AC31" i="733" s="1"/>
  <c r="AF31" i="733" s="1"/>
  <c r="AB131" i="733"/>
  <c r="AC131" i="733" s="1"/>
  <c r="AF131" i="733" s="1"/>
  <c r="AB51" i="733"/>
  <c r="AC51" i="733" s="1"/>
  <c r="AF51" i="733" s="1"/>
  <c r="AB98" i="733"/>
  <c r="AC98" i="733" s="1"/>
  <c r="AF98" i="733" s="1"/>
  <c r="AB89" i="733"/>
  <c r="AC89" i="733" s="1"/>
  <c r="AF89" i="733" s="1"/>
  <c r="AB42" i="733"/>
  <c r="AC42" i="733" s="1"/>
  <c r="AF42" i="733" s="1"/>
  <c r="AB7" i="733"/>
  <c r="AC7" i="733" s="1"/>
  <c r="AF7" i="733" s="1"/>
  <c r="AB80" i="733"/>
  <c r="AC80" i="733" s="1"/>
  <c r="AF80" i="733" s="1"/>
  <c r="AI61" i="733" l="1"/>
  <c r="AM61" i="733" s="1"/>
  <c r="AH61" i="733"/>
  <c r="AI47" i="733"/>
  <c r="AM47" i="733" s="1"/>
  <c r="AH47" i="733"/>
  <c r="AI69" i="733"/>
  <c r="AM69" i="733" s="1"/>
  <c r="AH69" i="733"/>
  <c r="AI101" i="733"/>
  <c r="AM101" i="733" s="1"/>
  <c r="AH101" i="733"/>
  <c r="AH27" i="733"/>
  <c r="AI27" i="733"/>
  <c r="AM27" i="733" s="1"/>
  <c r="AI25" i="733"/>
  <c r="AM25" i="733" s="1"/>
  <c r="AH25" i="733"/>
  <c r="AI32" i="733"/>
  <c r="AM32" i="733" s="1"/>
  <c r="AH32" i="733"/>
  <c r="AH73" i="733"/>
  <c r="AI73" i="733"/>
  <c r="AM73" i="733" s="1"/>
  <c r="AI72" i="733"/>
  <c r="AM72" i="733" s="1"/>
  <c r="AH72" i="733"/>
  <c r="AI92" i="733"/>
  <c r="AM92" i="733" s="1"/>
  <c r="AH92" i="733"/>
  <c r="AH104" i="733"/>
  <c r="AI104" i="733"/>
  <c r="AM104" i="733" s="1"/>
  <c r="AH51" i="733"/>
  <c r="AI51" i="733"/>
  <c r="AM51" i="733" s="1"/>
  <c r="AH26" i="733"/>
  <c r="AI26" i="733"/>
  <c r="AM26" i="733" s="1"/>
  <c r="AH131" i="733"/>
  <c r="AI131" i="733"/>
  <c r="AM131" i="733" s="1"/>
  <c r="AI124" i="733"/>
  <c r="AM124" i="733" s="1"/>
  <c r="AH124" i="733"/>
  <c r="AH43" i="733"/>
  <c r="AI43" i="733"/>
  <c r="AM43" i="733" s="1"/>
  <c r="AI38" i="733"/>
  <c r="AM38" i="733" s="1"/>
  <c r="AH38" i="733"/>
  <c r="AH55" i="733"/>
  <c r="AI55" i="733"/>
  <c r="AM55" i="733" s="1"/>
  <c r="AI57" i="733"/>
  <c r="AM57" i="733" s="1"/>
  <c r="AH57" i="733"/>
  <c r="AH11" i="733"/>
  <c r="AI11" i="733"/>
  <c r="AM11" i="733" s="1"/>
  <c r="AI62" i="733"/>
  <c r="AM62" i="733" s="1"/>
  <c r="AH62" i="733"/>
  <c r="AI59" i="733"/>
  <c r="AM59" i="733" s="1"/>
  <c r="AH59" i="733"/>
  <c r="AH15" i="733"/>
  <c r="AI15" i="733"/>
  <c r="AM15" i="733" s="1"/>
  <c r="AI17" i="733"/>
  <c r="AM17" i="733" s="1"/>
  <c r="AH17" i="733"/>
  <c r="AH123" i="733"/>
  <c r="AI123" i="733"/>
  <c r="AM123" i="733" s="1"/>
  <c r="AH56" i="733"/>
  <c r="AI56" i="733"/>
  <c r="AM56" i="733" s="1"/>
  <c r="AI127" i="733"/>
  <c r="AM127" i="733" s="1"/>
  <c r="AH127" i="733"/>
  <c r="AI82" i="733"/>
  <c r="AM82" i="733" s="1"/>
  <c r="AH82" i="733"/>
  <c r="AI114" i="733"/>
  <c r="AM114" i="733" s="1"/>
  <c r="AH114" i="733"/>
  <c r="AI33" i="733"/>
  <c r="AM33" i="733" s="1"/>
  <c r="AH33" i="733"/>
  <c r="AI121" i="733"/>
  <c r="AM121" i="733" s="1"/>
  <c r="AH121" i="733"/>
  <c r="AI53" i="733"/>
  <c r="AM53" i="733" s="1"/>
  <c r="AH53" i="733"/>
  <c r="AI80" i="733"/>
  <c r="AM80" i="733" s="1"/>
  <c r="AH80" i="733"/>
  <c r="AI64" i="733"/>
  <c r="AM64" i="733" s="1"/>
  <c r="AH64" i="733"/>
  <c r="AI7" i="733"/>
  <c r="AM7" i="733" s="1"/>
  <c r="AH7" i="733"/>
  <c r="AI50" i="733"/>
  <c r="AM50" i="733" s="1"/>
  <c r="AH50" i="733"/>
  <c r="AH109" i="733"/>
  <c r="AI109" i="733"/>
  <c r="AM109" i="733" s="1"/>
  <c r="AH84" i="733"/>
  <c r="AI84" i="733"/>
  <c r="AM84" i="733" s="1"/>
  <c r="AH105" i="733"/>
  <c r="AI105" i="733"/>
  <c r="AM105" i="733" s="1"/>
  <c r="AI112" i="733"/>
  <c r="AM112" i="733" s="1"/>
  <c r="AH112" i="733"/>
  <c r="AI132" i="733"/>
  <c r="AM132" i="733" s="1"/>
  <c r="AH132" i="733"/>
  <c r="AH23" i="733"/>
  <c r="AI23" i="733"/>
  <c r="AM23" i="733" s="1"/>
  <c r="AH63" i="733"/>
  <c r="AI63" i="733"/>
  <c r="AM63" i="733" s="1"/>
  <c r="AH83" i="733"/>
  <c r="AI83" i="733"/>
  <c r="AM83" i="733" s="1"/>
  <c r="AH103" i="733"/>
  <c r="AI103" i="733"/>
  <c r="AM103" i="733" s="1"/>
  <c r="AH67" i="733"/>
  <c r="AI67" i="733"/>
  <c r="AM67" i="733" s="1"/>
  <c r="AI118" i="733"/>
  <c r="AM118" i="733" s="1"/>
  <c r="AH118" i="733"/>
  <c r="AH66" i="733"/>
  <c r="AI66" i="733"/>
  <c r="AM66" i="733" s="1"/>
  <c r="AH28" i="733"/>
  <c r="AI28" i="733"/>
  <c r="AM28" i="733" s="1"/>
  <c r="AI79" i="733"/>
  <c r="AM79" i="733" s="1"/>
  <c r="AH79" i="733"/>
  <c r="AH14" i="733"/>
  <c r="AI14" i="733"/>
  <c r="AM14" i="733" s="1"/>
  <c r="AI76" i="733"/>
  <c r="AM76" i="733" s="1"/>
  <c r="AH76" i="733"/>
  <c r="AI13" i="733"/>
  <c r="AM13" i="733" s="1"/>
  <c r="AH13" i="733"/>
  <c r="AI81" i="733"/>
  <c r="AM81" i="733" s="1"/>
  <c r="AH81" i="733"/>
  <c r="AI97" i="733"/>
  <c r="AM97" i="733" s="1"/>
  <c r="AH97" i="733"/>
  <c r="AI22" i="733"/>
  <c r="AM22" i="733" s="1"/>
  <c r="AH22" i="733"/>
  <c r="AI44" i="733"/>
  <c r="AM44" i="733" s="1"/>
  <c r="AH44" i="733"/>
  <c r="AI12" i="733"/>
  <c r="AM12" i="733" s="1"/>
  <c r="AH12" i="733"/>
  <c r="AI45" i="733"/>
  <c r="AM45" i="733" s="1"/>
  <c r="AH45" i="733"/>
  <c r="AI52" i="733"/>
  <c r="AM52" i="733" s="1"/>
  <c r="AH52" i="733"/>
  <c r="AH42" i="733"/>
  <c r="AI42" i="733"/>
  <c r="AM42" i="733" s="1"/>
  <c r="AI90" i="733"/>
  <c r="AM90" i="733" s="1"/>
  <c r="AH90" i="733"/>
  <c r="AI107" i="733"/>
  <c r="AM107" i="733" s="1"/>
  <c r="AH107" i="733"/>
  <c r="AH93" i="733"/>
  <c r="AI93" i="733"/>
  <c r="AM93" i="733" s="1"/>
  <c r="AI125" i="733"/>
  <c r="AM125" i="733" s="1"/>
  <c r="AH125" i="733"/>
  <c r="AI113" i="733"/>
  <c r="AM113" i="733" s="1"/>
  <c r="AH113" i="733"/>
  <c r="AI41" i="733"/>
  <c r="AM41" i="733" s="1"/>
  <c r="AH41" i="733"/>
  <c r="AH46" i="733"/>
  <c r="AI46" i="733"/>
  <c r="AM46" i="733" s="1"/>
  <c r="AH10" i="733"/>
  <c r="AI10" i="733"/>
  <c r="AM10" i="733" s="1"/>
  <c r="AI138" i="733"/>
  <c r="AM138" i="733" s="1"/>
  <c r="AH138" i="733"/>
  <c r="AH30" i="733"/>
  <c r="AI30" i="733"/>
  <c r="AM30" i="733" s="1"/>
  <c r="AI111" i="733"/>
  <c r="AM111" i="733" s="1"/>
  <c r="AH111" i="733"/>
  <c r="AI78" i="733"/>
  <c r="AM78" i="733" s="1"/>
  <c r="AH78" i="733"/>
  <c r="AI68" i="733"/>
  <c r="AM68" i="733" s="1"/>
  <c r="AH68" i="733"/>
  <c r="AH35" i="733"/>
  <c r="AI35" i="733"/>
  <c r="AM35" i="733" s="1"/>
  <c r="AI70" i="733"/>
  <c r="AM70" i="733" s="1"/>
  <c r="AH70" i="733"/>
  <c r="AH34" i="733"/>
  <c r="AI34" i="733"/>
  <c r="AM34" i="733" s="1"/>
  <c r="AI96" i="733"/>
  <c r="AM96" i="733" s="1"/>
  <c r="AH96" i="733"/>
  <c r="AI94" i="733"/>
  <c r="AM94" i="733" s="1"/>
  <c r="AH94" i="733"/>
  <c r="AH24" i="733"/>
  <c r="AI24" i="733"/>
  <c r="AM24" i="733" s="1"/>
  <c r="AI91" i="733"/>
  <c r="AM91" i="733" s="1"/>
  <c r="AH91" i="733"/>
  <c r="AI5" i="733"/>
  <c r="AM5" i="733" s="1"/>
  <c r="AH5" i="733"/>
  <c r="AI71" i="733"/>
  <c r="AM71" i="733" s="1"/>
  <c r="AH71" i="733"/>
  <c r="AH6" i="733"/>
  <c r="AI6" i="733"/>
  <c r="AM6" i="733" s="1"/>
  <c r="AH65" i="733"/>
  <c r="AI65" i="733"/>
  <c r="AM65" i="733" s="1"/>
  <c r="AI117" i="733"/>
  <c r="AM117" i="733" s="1"/>
  <c r="AH117" i="733"/>
  <c r="AI89" i="733"/>
  <c r="AM89" i="733" s="1"/>
  <c r="AH89" i="733"/>
  <c r="AI119" i="733"/>
  <c r="AM119" i="733" s="1"/>
  <c r="AH119" i="733"/>
  <c r="AI122" i="733"/>
  <c r="AM122" i="733" s="1"/>
  <c r="AH122" i="733"/>
  <c r="AH126" i="733"/>
  <c r="AI126" i="733"/>
  <c r="AM126" i="733" s="1"/>
  <c r="AI21" i="733"/>
  <c r="AM21" i="733" s="1"/>
  <c r="AH21" i="733"/>
  <c r="AI37" i="733"/>
  <c r="AM37" i="733" s="1"/>
  <c r="AH37" i="733"/>
  <c r="AH129" i="733"/>
  <c r="AI129" i="733"/>
  <c r="AM129" i="733" s="1"/>
  <c r="AI137" i="733"/>
  <c r="AM137" i="733" s="1"/>
  <c r="AH137" i="733"/>
  <c r="AI102" i="733"/>
  <c r="AM102" i="733" s="1"/>
  <c r="AH102" i="733"/>
  <c r="AI139" i="733"/>
  <c r="AM139" i="733" s="1"/>
  <c r="AH139" i="733"/>
  <c r="AI36" i="733"/>
  <c r="AM36" i="733" s="1"/>
  <c r="AH36" i="733"/>
  <c r="AH120" i="733"/>
  <c r="AI120" i="733"/>
  <c r="AM120" i="733" s="1"/>
  <c r="AI40" i="733"/>
  <c r="AM40" i="733" s="1"/>
  <c r="AH40" i="733"/>
  <c r="AH75" i="733"/>
  <c r="AI75" i="733"/>
  <c r="AM75" i="733" s="1"/>
  <c r="AI39" i="733"/>
  <c r="AM39" i="733" s="1"/>
  <c r="AH39" i="733"/>
  <c r="AI110" i="733"/>
  <c r="AM110" i="733" s="1"/>
  <c r="AH110" i="733"/>
  <c r="AI54" i="733"/>
  <c r="AM54" i="733" s="1"/>
  <c r="AH54" i="733"/>
  <c r="AI116" i="733"/>
  <c r="AM116" i="733" s="1"/>
  <c r="AH116" i="733"/>
  <c r="AI88" i="733"/>
  <c r="AM88" i="733" s="1"/>
  <c r="AH88" i="733"/>
  <c r="AI60" i="733"/>
  <c r="AM60" i="733" s="1"/>
  <c r="AH60" i="733"/>
  <c r="AH95" i="733"/>
  <c r="AI95" i="733"/>
  <c r="AM95" i="733" s="1"/>
  <c r="AI134" i="733"/>
  <c r="AM134" i="733" s="1"/>
  <c r="AH134" i="733"/>
  <c r="AI99" i="733"/>
  <c r="AM99" i="733" s="1"/>
  <c r="AH99" i="733"/>
  <c r="AH58" i="733"/>
  <c r="AI58" i="733"/>
  <c r="AM58" i="733" s="1"/>
  <c r="AH106" i="733"/>
  <c r="AI106" i="733"/>
  <c r="AM106" i="733" s="1"/>
  <c r="AI20" i="733"/>
  <c r="AM20" i="733" s="1"/>
  <c r="AH20" i="733"/>
  <c r="AI108" i="733"/>
  <c r="AM108" i="733" s="1"/>
  <c r="AH108" i="733"/>
  <c r="AH9" i="733"/>
  <c r="AI9" i="733"/>
  <c r="AM9" i="733" s="1"/>
  <c r="AH115" i="733"/>
  <c r="AI115" i="733"/>
  <c r="AM115" i="733" s="1"/>
  <c r="AH85" i="733"/>
  <c r="AI85" i="733"/>
  <c r="AM85" i="733" s="1"/>
  <c r="AI130" i="733"/>
  <c r="AM130" i="733" s="1"/>
  <c r="AH130" i="733"/>
  <c r="AH98" i="733"/>
  <c r="AI98" i="733"/>
  <c r="AM98" i="733" s="1"/>
  <c r="AI19" i="733"/>
  <c r="AM19" i="733" s="1"/>
  <c r="AH19" i="733"/>
  <c r="AH87" i="733"/>
  <c r="AI87" i="733"/>
  <c r="AM87" i="733" s="1"/>
  <c r="AI128" i="733"/>
  <c r="AM128" i="733" s="1"/>
  <c r="AH128" i="733"/>
  <c r="AH49" i="733"/>
  <c r="AI49" i="733"/>
  <c r="AM49" i="733" s="1"/>
  <c r="AH135" i="733"/>
  <c r="AI135" i="733"/>
  <c r="AM135" i="733" s="1"/>
  <c r="AH31" i="733"/>
  <c r="AI31" i="733"/>
  <c r="AM31" i="733" s="1"/>
  <c r="AI133" i="733"/>
  <c r="AM133" i="733" s="1"/>
  <c r="AH133" i="733"/>
  <c r="AH16" i="733"/>
  <c r="AI16" i="733"/>
  <c r="AM16" i="733" s="1"/>
  <c r="AH18" i="733"/>
  <c r="AI18" i="733"/>
  <c r="AM18" i="733" s="1"/>
  <c r="AH8" i="733"/>
  <c r="AI8" i="733"/>
  <c r="AM8" i="733" s="1"/>
  <c r="AH100" i="733"/>
  <c r="AI100" i="733"/>
  <c r="AM100" i="733" s="1"/>
  <c r="AI29" i="733"/>
  <c r="AM29" i="733" s="1"/>
  <c r="AH29" i="733"/>
  <c r="AI77" i="733"/>
  <c r="AM77" i="733" s="1"/>
  <c r="AH77" i="733"/>
  <c r="AI48" i="733"/>
  <c r="AM48" i="733" s="1"/>
  <c r="AH48" i="733"/>
  <c r="AH86" i="733"/>
  <c r="AI86" i="733"/>
  <c r="AM86" i="733" s="1"/>
  <c r="AI74" i="733"/>
  <c r="AM74" i="733" s="1"/>
  <c r="AH74" i="733"/>
  <c r="AH136" i="733"/>
  <c r="AI136" i="733"/>
  <c r="AM136" i="733" s="1"/>
  <c r="F2" i="732" l="1"/>
  <c r="K1" i="732" s="1"/>
  <c r="AT140" i="732"/>
  <c r="AL140" i="732"/>
  <c r="U140" i="732"/>
  <c r="V140" i="732" s="1"/>
  <c r="N140" i="732"/>
  <c r="AT139" i="732"/>
  <c r="AL139" i="732"/>
  <c r="V139" i="732"/>
  <c r="U139" i="732"/>
  <c r="N139" i="732"/>
  <c r="AT138" i="732"/>
  <c r="AL138" i="732"/>
  <c r="U138" i="732"/>
  <c r="V138" i="732" s="1"/>
  <c r="N138" i="732"/>
  <c r="AT137" i="732"/>
  <c r="AL137" i="732"/>
  <c r="U137" i="732"/>
  <c r="V137" i="732" s="1"/>
  <c r="N137" i="732"/>
  <c r="AT136" i="732"/>
  <c r="AL136" i="732"/>
  <c r="U136" i="732"/>
  <c r="V136" i="732" s="1"/>
  <c r="N136" i="732"/>
  <c r="AT135" i="732"/>
  <c r="AL135" i="732"/>
  <c r="V135" i="732"/>
  <c r="U135" i="732"/>
  <c r="N135" i="732"/>
  <c r="AT134" i="732"/>
  <c r="AL134" i="732"/>
  <c r="AB134" i="732"/>
  <c r="AC134" i="732" s="1"/>
  <c r="AF134" i="732" s="1"/>
  <c r="V134" i="732"/>
  <c r="U134" i="732"/>
  <c r="N134" i="732"/>
  <c r="AT133" i="732"/>
  <c r="AL133" i="732"/>
  <c r="U133" i="732"/>
  <c r="V133" i="732" s="1"/>
  <c r="N133" i="732"/>
  <c r="AT132" i="732"/>
  <c r="AL132" i="732"/>
  <c r="AB132" i="732"/>
  <c r="AC132" i="732" s="1"/>
  <c r="U132" i="732"/>
  <c r="V132" i="732" s="1"/>
  <c r="N132" i="732"/>
  <c r="AT131" i="732"/>
  <c r="AL131" i="732"/>
  <c r="U131" i="732"/>
  <c r="V131" i="732" s="1"/>
  <c r="N131" i="732"/>
  <c r="AT130" i="732"/>
  <c r="AL130" i="732"/>
  <c r="U130" i="732"/>
  <c r="V130" i="732" s="1"/>
  <c r="N130" i="732"/>
  <c r="AT129" i="732"/>
  <c r="AL129" i="732"/>
  <c r="V129" i="732"/>
  <c r="U129" i="732"/>
  <c r="N129" i="732"/>
  <c r="AT128" i="732"/>
  <c r="AL128" i="732"/>
  <c r="AB128" i="732"/>
  <c r="AC128" i="732" s="1"/>
  <c r="AF128" i="732" s="1"/>
  <c r="U128" i="732"/>
  <c r="V128" i="732" s="1"/>
  <c r="N128" i="732"/>
  <c r="AT127" i="732"/>
  <c r="AL127" i="732"/>
  <c r="U127" i="732"/>
  <c r="V127" i="732" s="1"/>
  <c r="N127" i="732"/>
  <c r="AT126" i="732"/>
  <c r="AL126" i="732"/>
  <c r="U126" i="732"/>
  <c r="V126" i="732" s="1"/>
  <c r="N126" i="732"/>
  <c r="AT125" i="732"/>
  <c r="AL125" i="732"/>
  <c r="U125" i="732"/>
  <c r="V125" i="732" s="1"/>
  <c r="N125" i="732"/>
  <c r="AT124" i="732"/>
  <c r="AL124" i="732"/>
  <c r="AB124" i="732"/>
  <c r="AC124" i="732" s="1"/>
  <c r="U124" i="732"/>
  <c r="V124" i="732" s="1"/>
  <c r="AF124" i="732" s="1"/>
  <c r="N124" i="732"/>
  <c r="AT123" i="732"/>
  <c r="AL123" i="732"/>
  <c r="U123" i="732"/>
  <c r="V123" i="732" s="1"/>
  <c r="N123" i="732"/>
  <c r="AT122" i="732"/>
  <c r="AL122" i="732"/>
  <c r="U122" i="732"/>
  <c r="V122" i="732" s="1"/>
  <c r="N122" i="732"/>
  <c r="AT121" i="732"/>
  <c r="AL121" i="732"/>
  <c r="U121" i="732"/>
  <c r="V121" i="732" s="1"/>
  <c r="N121" i="732"/>
  <c r="AT120" i="732"/>
  <c r="AL120" i="732"/>
  <c r="AB120" i="732"/>
  <c r="AC120" i="732" s="1"/>
  <c r="U120" i="732"/>
  <c r="V120" i="732" s="1"/>
  <c r="AF120" i="732" s="1"/>
  <c r="N120" i="732"/>
  <c r="AT119" i="732"/>
  <c r="AL119" i="732"/>
  <c r="V119" i="732"/>
  <c r="U119" i="732"/>
  <c r="N119" i="732"/>
  <c r="AT118" i="732"/>
  <c r="AL118" i="732"/>
  <c r="U118" i="732"/>
  <c r="V118" i="732" s="1"/>
  <c r="N118" i="732"/>
  <c r="AT117" i="732"/>
  <c r="AL117" i="732"/>
  <c r="U117" i="732"/>
  <c r="V117" i="732" s="1"/>
  <c r="N117" i="732"/>
  <c r="AT116" i="732"/>
  <c r="AL116" i="732"/>
  <c r="AB116" i="732"/>
  <c r="AC116" i="732" s="1"/>
  <c r="U116" i="732"/>
  <c r="V116" i="732" s="1"/>
  <c r="AF116" i="732" s="1"/>
  <c r="N116" i="732"/>
  <c r="AT115" i="732"/>
  <c r="AL115" i="732"/>
  <c r="U115" i="732"/>
  <c r="V115" i="732" s="1"/>
  <c r="N115" i="732"/>
  <c r="AT114" i="732"/>
  <c r="AL114" i="732"/>
  <c r="U114" i="732"/>
  <c r="V114" i="732" s="1"/>
  <c r="N114" i="732"/>
  <c r="AT113" i="732"/>
  <c r="AL113" i="732"/>
  <c r="U113" i="732"/>
  <c r="V113" i="732" s="1"/>
  <c r="N113" i="732"/>
  <c r="AT112" i="732"/>
  <c r="AL112" i="732"/>
  <c r="U112" i="732"/>
  <c r="V112" i="732" s="1"/>
  <c r="N112" i="732"/>
  <c r="AT111" i="732"/>
  <c r="AL111" i="732"/>
  <c r="U111" i="732"/>
  <c r="V111" i="732" s="1"/>
  <c r="N111" i="732"/>
  <c r="AT110" i="732"/>
  <c r="AL110" i="732"/>
  <c r="AB110" i="732"/>
  <c r="AC110" i="732" s="1"/>
  <c r="V110" i="732"/>
  <c r="U110" i="732"/>
  <c r="N110" i="732"/>
  <c r="AT109" i="732"/>
  <c r="AL109" i="732"/>
  <c r="U109" i="732"/>
  <c r="V109" i="732" s="1"/>
  <c r="N109" i="732"/>
  <c r="AT108" i="732"/>
  <c r="AL108" i="732"/>
  <c r="AB108" i="732"/>
  <c r="AC108" i="732" s="1"/>
  <c r="U108" i="732"/>
  <c r="V108" i="732" s="1"/>
  <c r="AF108" i="732" s="1"/>
  <c r="N108" i="732"/>
  <c r="AT107" i="732"/>
  <c r="AL107" i="732"/>
  <c r="U107" i="732"/>
  <c r="V107" i="732" s="1"/>
  <c r="N107" i="732"/>
  <c r="AT106" i="732"/>
  <c r="AL106" i="732"/>
  <c r="V106" i="732"/>
  <c r="U106" i="732"/>
  <c r="N106" i="732"/>
  <c r="AT105" i="732"/>
  <c r="AL105" i="732"/>
  <c r="U105" i="732"/>
  <c r="V105" i="732" s="1"/>
  <c r="N105" i="732"/>
  <c r="AT104" i="732"/>
  <c r="AL104" i="732"/>
  <c r="U104" i="732"/>
  <c r="V104" i="732" s="1"/>
  <c r="N104" i="732"/>
  <c r="AT103" i="732"/>
  <c r="AL103" i="732"/>
  <c r="AB103" i="732"/>
  <c r="AC103" i="732" s="1"/>
  <c r="U103" i="732"/>
  <c r="V103" i="732" s="1"/>
  <c r="AF103" i="732" s="1"/>
  <c r="N103" i="732"/>
  <c r="AT102" i="732"/>
  <c r="AL102" i="732"/>
  <c r="AB102" i="732"/>
  <c r="AC102" i="732" s="1"/>
  <c r="U102" i="732"/>
  <c r="V102" i="732" s="1"/>
  <c r="AF102" i="732" s="1"/>
  <c r="N102" i="732"/>
  <c r="AT101" i="732"/>
  <c r="AL101" i="732"/>
  <c r="U101" i="732"/>
  <c r="V101" i="732" s="1"/>
  <c r="N101" i="732"/>
  <c r="AT100" i="732"/>
  <c r="AL100" i="732"/>
  <c r="U100" i="732"/>
  <c r="V100" i="732" s="1"/>
  <c r="N100" i="732"/>
  <c r="AT99" i="732"/>
  <c r="AL99" i="732"/>
  <c r="AB99" i="732"/>
  <c r="AC99" i="732" s="1"/>
  <c r="V99" i="732"/>
  <c r="AF99" i="732" s="1"/>
  <c r="U99" i="732"/>
  <c r="N99" i="732"/>
  <c r="AT98" i="732"/>
  <c r="AL98" i="732"/>
  <c r="V98" i="732"/>
  <c r="U98" i="732"/>
  <c r="N98" i="732"/>
  <c r="AT97" i="732"/>
  <c r="AL97" i="732"/>
  <c r="U97" i="732"/>
  <c r="V97" i="732" s="1"/>
  <c r="N97" i="732"/>
  <c r="AT96" i="732"/>
  <c r="AL96" i="732"/>
  <c r="V96" i="732"/>
  <c r="U96" i="732"/>
  <c r="N96" i="732"/>
  <c r="AT95" i="732"/>
  <c r="AL95" i="732"/>
  <c r="AB95" i="732"/>
  <c r="AC95" i="732" s="1"/>
  <c r="U95" i="732"/>
  <c r="V95" i="732" s="1"/>
  <c r="AF95" i="732" s="1"/>
  <c r="N95" i="732"/>
  <c r="AT94" i="732"/>
  <c r="AL94" i="732"/>
  <c r="V94" i="732"/>
  <c r="U94" i="732"/>
  <c r="N94" i="732"/>
  <c r="AT93" i="732"/>
  <c r="AL93" i="732"/>
  <c r="U93" i="732"/>
  <c r="V93" i="732" s="1"/>
  <c r="N93" i="732"/>
  <c r="AT92" i="732"/>
  <c r="AL92" i="732"/>
  <c r="V92" i="732"/>
  <c r="U92" i="732"/>
  <c r="N92" i="732"/>
  <c r="AT91" i="732"/>
  <c r="AL91" i="732"/>
  <c r="AB91" i="732"/>
  <c r="AC91" i="732" s="1"/>
  <c r="U91" i="732"/>
  <c r="V91" i="732" s="1"/>
  <c r="N91" i="732"/>
  <c r="AT90" i="732"/>
  <c r="AL90" i="732"/>
  <c r="U90" i="732"/>
  <c r="V90" i="732" s="1"/>
  <c r="N90" i="732"/>
  <c r="AT89" i="732"/>
  <c r="AL89" i="732"/>
  <c r="U89" i="732"/>
  <c r="V89" i="732" s="1"/>
  <c r="N89" i="732"/>
  <c r="AT88" i="732"/>
  <c r="AL88" i="732"/>
  <c r="U88" i="732"/>
  <c r="V88" i="732" s="1"/>
  <c r="N88" i="732"/>
  <c r="AT87" i="732"/>
  <c r="AL87" i="732"/>
  <c r="AB87" i="732"/>
  <c r="AC87" i="732" s="1"/>
  <c r="U87" i="732"/>
  <c r="V87" i="732" s="1"/>
  <c r="AF87" i="732" s="1"/>
  <c r="N87" i="732"/>
  <c r="AT86" i="732"/>
  <c r="AL86" i="732"/>
  <c r="U86" i="732"/>
  <c r="V86" i="732" s="1"/>
  <c r="N86" i="732"/>
  <c r="AT85" i="732"/>
  <c r="AL85" i="732"/>
  <c r="AB85" i="732"/>
  <c r="AC85" i="732" s="1"/>
  <c r="U85" i="732"/>
  <c r="V85" i="732" s="1"/>
  <c r="AF85" i="732" s="1"/>
  <c r="N85" i="732"/>
  <c r="AT84" i="732"/>
  <c r="AL84" i="732"/>
  <c r="U84" i="732"/>
  <c r="V84" i="732" s="1"/>
  <c r="N84" i="732"/>
  <c r="AT83" i="732"/>
  <c r="AL83" i="732"/>
  <c r="AB83" i="732"/>
  <c r="AC83" i="732" s="1"/>
  <c r="U83" i="732"/>
  <c r="V83" i="732" s="1"/>
  <c r="N83" i="732"/>
  <c r="AT82" i="732"/>
  <c r="AL82" i="732"/>
  <c r="U82" i="732"/>
  <c r="V82" i="732" s="1"/>
  <c r="N82" i="732"/>
  <c r="AT81" i="732"/>
  <c r="AL81" i="732"/>
  <c r="U81" i="732"/>
  <c r="V81" i="732" s="1"/>
  <c r="N81" i="732"/>
  <c r="AT80" i="732"/>
  <c r="AL80" i="732"/>
  <c r="U80" i="732"/>
  <c r="V80" i="732" s="1"/>
  <c r="N80" i="732"/>
  <c r="AT79" i="732"/>
  <c r="AL79" i="732"/>
  <c r="V79" i="732"/>
  <c r="U79" i="732"/>
  <c r="N79" i="732"/>
  <c r="AT78" i="732"/>
  <c r="AL78" i="732"/>
  <c r="AB78" i="732"/>
  <c r="AC78" i="732" s="1"/>
  <c r="U78" i="732"/>
  <c r="V78" i="732" s="1"/>
  <c r="AF78" i="732" s="1"/>
  <c r="N78" i="732"/>
  <c r="AT77" i="732"/>
  <c r="AL77" i="732"/>
  <c r="U77" i="732"/>
  <c r="V77" i="732" s="1"/>
  <c r="N77" i="732"/>
  <c r="AT76" i="732"/>
  <c r="AL76" i="732"/>
  <c r="U76" i="732"/>
  <c r="V76" i="732" s="1"/>
  <c r="N76" i="732"/>
  <c r="AT75" i="732"/>
  <c r="AL75" i="732"/>
  <c r="U75" i="732"/>
  <c r="V75" i="732" s="1"/>
  <c r="N75" i="732"/>
  <c r="AT74" i="732"/>
  <c r="AL74" i="732"/>
  <c r="U74" i="732"/>
  <c r="V74" i="732" s="1"/>
  <c r="N74" i="732"/>
  <c r="AT73" i="732"/>
  <c r="AL73" i="732"/>
  <c r="AB73" i="732"/>
  <c r="AC73" i="732" s="1"/>
  <c r="U73" i="732"/>
  <c r="V73" i="732" s="1"/>
  <c r="AF73" i="732" s="1"/>
  <c r="N73" i="732"/>
  <c r="AT72" i="732"/>
  <c r="AL72" i="732"/>
  <c r="AB72" i="732"/>
  <c r="AC72" i="732" s="1"/>
  <c r="V72" i="732"/>
  <c r="AF72" i="732" s="1"/>
  <c r="U72" i="732"/>
  <c r="N72" i="732"/>
  <c r="AT71" i="732"/>
  <c r="AL71" i="732"/>
  <c r="U71" i="732"/>
  <c r="V71" i="732" s="1"/>
  <c r="N71" i="732"/>
  <c r="AT70" i="732"/>
  <c r="AL70" i="732"/>
  <c r="AB70" i="732"/>
  <c r="AC70" i="732" s="1"/>
  <c r="U70" i="732"/>
  <c r="V70" i="732" s="1"/>
  <c r="N70" i="732"/>
  <c r="AT69" i="732"/>
  <c r="AL69" i="732"/>
  <c r="AB69" i="732"/>
  <c r="AC69" i="732" s="1"/>
  <c r="U69" i="732"/>
  <c r="V69" i="732" s="1"/>
  <c r="N69" i="732"/>
  <c r="AT68" i="732"/>
  <c r="AL68" i="732"/>
  <c r="AB68" i="732"/>
  <c r="AC68" i="732" s="1"/>
  <c r="U68" i="732"/>
  <c r="V68" i="732" s="1"/>
  <c r="N68" i="732"/>
  <c r="AT67" i="732"/>
  <c r="AL67" i="732"/>
  <c r="U67" i="732"/>
  <c r="V67" i="732" s="1"/>
  <c r="N67" i="732"/>
  <c r="AT66" i="732"/>
  <c r="AL66" i="732"/>
  <c r="V66" i="732"/>
  <c r="U66" i="732"/>
  <c r="N66" i="732"/>
  <c r="AT65" i="732"/>
  <c r="AL65" i="732"/>
  <c r="U65" i="732"/>
  <c r="V65" i="732" s="1"/>
  <c r="N65" i="732"/>
  <c r="AT64" i="732"/>
  <c r="AL64" i="732"/>
  <c r="AB64" i="732"/>
  <c r="AC64" i="732" s="1"/>
  <c r="U64" i="732"/>
  <c r="V64" i="732" s="1"/>
  <c r="AF64" i="732" s="1"/>
  <c r="N64" i="732"/>
  <c r="AT63" i="732"/>
  <c r="AL63" i="732"/>
  <c r="U63" i="732"/>
  <c r="V63" i="732" s="1"/>
  <c r="N63" i="732"/>
  <c r="AT62" i="732"/>
  <c r="AL62" i="732"/>
  <c r="U62" i="732"/>
  <c r="V62" i="732" s="1"/>
  <c r="N62" i="732"/>
  <c r="AT61" i="732"/>
  <c r="AL61" i="732"/>
  <c r="V61" i="732"/>
  <c r="U61" i="732"/>
  <c r="N61" i="732"/>
  <c r="AT60" i="732"/>
  <c r="AL60" i="732"/>
  <c r="AB60" i="732"/>
  <c r="AC60" i="732" s="1"/>
  <c r="U60" i="732"/>
  <c r="V60" i="732" s="1"/>
  <c r="AF60" i="732" s="1"/>
  <c r="N60" i="732"/>
  <c r="AT59" i="732"/>
  <c r="AL59" i="732"/>
  <c r="V59" i="732"/>
  <c r="U59" i="732"/>
  <c r="N59" i="732"/>
  <c r="AT58" i="732"/>
  <c r="AL58" i="732"/>
  <c r="V58" i="732"/>
  <c r="U58" i="732"/>
  <c r="N58" i="732"/>
  <c r="AT57" i="732"/>
  <c r="AL57" i="732"/>
  <c r="U57" i="732"/>
  <c r="V57" i="732" s="1"/>
  <c r="N57" i="732"/>
  <c r="AT56" i="732"/>
  <c r="AL56" i="732"/>
  <c r="AB56" i="732"/>
  <c r="AC56" i="732" s="1"/>
  <c r="U56" i="732"/>
  <c r="V56" i="732" s="1"/>
  <c r="AF56" i="732" s="1"/>
  <c r="N56" i="732"/>
  <c r="AT55" i="732"/>
  <c r="AL55" i="732"/>
  <c r="U55" i="732"/>
  <c r="V55" i="732" s="1"/>
  <c r="N55" i="732"/>
  <c r="AT54" i="732"/>
  <c r="AL54" i="732"/>
  <c r="U54" i="732"/>
  <c r="V54" i="732" s="1"/>
  <c r="N54" i="732"/>
  <c r="AT53" i="732"/>
  <c r="AL53" i="732"/>
  <c r="U53" i="732"/>
  <c r="V53" i="732" s="1"/>
  <c r="N53" i="732"/>
  <c r="AT52" i="732"/>
  <c r="AL52" i="732"/>
  <c r="AB52" i="732"/>
  <c r="AC52" i="732" s="1"/>
  <c r="U52" i="732"/>
  <c r="V52" i="732" s="1"/>
  <c r="N52" i="732"/>
  <c r="AT51" i="732"/>
  <c r="AL51" i="732"/>
  <c r="U51" i="732"/>
  <c r="V51" i="732" s="1"/>
  <c r="N51" i="732"/>
  <c r="AT50" i="732"/>
  <c r="AL50" i="732"/>
  <c r="U50" i="732"/>
  <c r="V50" i="732" s="1"/>
  <c r="N50" i="732"/>
  <c r="AT49" i="732"/>
  <c r="AL49" i="732"/>
  <c r="U49" i="732"/>
  <c r="V49" i="732" s="1"/>
  <c r="N49" i="732"/>
  <c r="AT48" i="732"/>
  <c r="AL48" i="732"/>
  <c r="AB48" i="732"/>
  <c r="AC48" i="732" s="1"/>
  <c r="U48" i="732"/>
  <c r="V48" i="732" s="1"/>
  <c r="AF48" i="732" s="1"/>
  <c r="N48" i="732"/>
  <c r="AT47" i="732"/>
  <c r="AL47" i="732"/>
  <c r="U47" i="732"/>
  <c r="V47" i="732" s="1"/>
  <c r="N47" i="732"/>
  <c r="AT46" i="732"/>
  <c r="AL46" i="732"/>
  <c r="U46" i="732"/>
  <c r="V46" i="732" s="1"/>
  <c r="N46" i="732"/>
  <c r="AT45" i="732"/>
  <c r="AL45" i="732"/>
  <c r="U45" i="732"/>
  <c r="V45" i="732" s="1"/>
  <c r="N45" i="732"/>
  <c r="AT44" i="732"/>
  <c r="AL44" i="732"/>
  <c r="U44" i="732"/>
  <c r="V44" i="732" s="1"/>
  <c r="N44" i="732"/>
  <c r="AT43" i="732"/>
  <c r="AL43" i="732"/>
  <c r="U43" i="732"/>
  <c r="V43" i="732" s="1"/>
  <c r="N43" i="732"/>
  <c r="AT42" i="732"/>
  <c r="AL42" i="732"/>
  <c r="AB42" i="732"/>
  <c r="AC42" i="732" s="1"/>
  <c r="V42" i="732"/>
  <c r="AF42" i="732" s="1"/>
  <c r="U42" i="732"/>
  <c r="N42" i="732"/>
  <c r="AT41" i="732"/>
  <c r="AL41" i="732"/>
  <c r="U41" i="732"/>
  <c r="V41" i="732" s="1"/>
  <c r="N41" i="732"/>
  <c r="AT40" i="732"/>
  <c r="AL40" i="732"/>
  <c r="U40" i="732"/>
  <c r="V40" i="732" s="1"/>
  <c r="N40" i="732"/>
  <c r="AT39" i="732"/>
  <c r="AL39" i="732"/>
  <c r="V39" i="732"/>
  <c r="U39" i="732"/>
  <c r="N39" i="732"/>
  <c r="AT38" i="732"/>
  <c r="AL38" i="732"/>
  <c r="AB38" i="732"/>
  <c r="AC38" i="732" s="1"/>
  <c r="U38" i="732"/>
  <c r="V38" i="732" s="1"/>
  <c r="AF38" i="732" s="1"/>
  <c r="N38" i="732"/>
  <c r="AT37" i="732"/>
  <c r="AL37" i="732"/>
  <c r="U37" i="732"/>
  <c r="V37" i="732" s="1"/>
  <c r="N37" i="732"/>
  <c r="AT36" i="732"/>
  <c r="AL36" i="732"/>
  <c r="U36" i="732"/>
  <c r="V36" i="732" s="1"/>
  <c r="N36" i="732"/>
  <c r="AT35" i="732"/>
  <c r="AL35" i="732"/>
  <c r="U35" i="732"/>
  <c r="V35" i="732" s="1"/>
  <c r="N35" i="732"/>
  <c r="AT34" i="732"/>
  <c r="AL34" i="732"/>
  <c r="AB34" i="732"/>
  <c r="AC34" i="732" s="1"/>
  <c r="U34" i="732"/>
  <c r="V34" i="732" s="1"/>
  <c r="AF34" i="732" s="1"/>
  <c r="N34" i="732"/>
  <c r="AT33" i="732"/>
  <c r="AL33" i="732"/>
  <c r="U33" i="732"/>
  <c r="V33" i="732" s="1"/>
  <c r="N33" i="732"/>
  <c r="AT32" i="732"/>
  <c r="AL32" i="732"/>
  <c r="V32" i="732"/>
  <c r="U32" i="732"/>
  <c r="N32" i="732"/>
  <c r="AT31" i="732"/>
  <c r="AL31" i="732"/>
  <c r="U31" i="732"/>
  <c r="V31" i="732" s="1"/>
  <c r="N31" i="732"/>
  <c r="AT30" i="732"/>
  <c r="AL30" i="732"/>
  <c r="AB30" i="732"/>
  <c r="AC30" i="732" s="1"/>
  <c r="U30" i="732"/>
  <c r="V30" i="732" s="1"/>
  <c r="AF30" i="732" s="1"/>
  <c r="N30" i="732"/>
  <c r="AT29" i="732"/>
  <c r="AL29" i="732"/>
  <c r="U29" i="732"/>
  <c r="V29" i="732" s="1"/>
  <c r="N29" i="732"/>
  <c r="AT28" i="732"/>
  <c r="AL28" i="732"/>
  <c r="U28" i="732"/>
  <c r="V28" i="732" s="1"/>
  <c r="N28" i="732"/>
  <c r="AT27" i="732"/>
  <c r="AL27" i="732"/>
  <c r="U27" i="732"/>
  <c r="V27" i="732" s="1"/>
  <c r="N27" i="732"/>
  <c r="AT26" i="732"/>
  <c r="AL26" i="732"/>
  <c r="U26" i="732"/>
  <c r="V26" i="732" s="1"/>
  <c r="N26" i="732"/>
  <c r="AT25" i="732"/>
  <c r="AL25" i="732"/>
  <c r="AB25" i="732"/>
  <c r="AC25" i="732" s="1"/>
  <c r="AF25" i="732" s="1"/>
  <c r="U25" i="732"/>
  <c r="V25" i="732" s="1"/>
  <c r="N25" i="732"/>
  <c r="AT24" i="732"/>
  <c r="AL24" i="732"/>
  <c r="U24" i="732"/>
  <c r="V24" i="732" s="1"/>
  <c r="N24" i="732"/>
  <c r="AT23" i="732"/>
  <c r="AL23" i="732"/>
  <c r="U23" i="732"/>
  <c r="V23" i="732" s="1"/>
  <c r="N23" i="732"/>
  <c r="AT22" i="732"/>
  <c r="AL22" i="732"/>
  <c r="U22" i="732"/>
  <c r="V22" i="732" s="1"/>
  <c r="N22" i="732"/>
  <c r="AT21" i="732"/>
  <c r="AL21" i="732"/>
  <c r="AB21" i="732"/>
  <c r="AC21" i="732" s="1"/>
  <c r="U21" i="732"/>
  <c r="V21" i="732" s="1"/>
  <c r="AF21" i="732" s="1"/>
  <c r="N21" i="732"/>
  <c r="AT20" i="732"/>
  <c r="AL20" i="732"/>
  <c r="U20" i="732"/>
  <c r="V20" i="732" s="1"/>
  <c r="N20" i="732"/>
  <c r="AT19" i="732"/>
  <c r="AL19" i="732"/>
  <c r="V19" i="732"/>
  <c r="U19" i="732"/>
  <c r="N19" i="732"/>
  <c r="AT18" i="732"/>
  <c r="AL18" i="732"/>
  <c r="U18" i="732"/>
  <c r="V18" i="732" s="1"/>
  <c r="N18" i="732"/>
  <c r="AT17" i="732"/>
  <c r="AL17" i="732"/>
  <c r="V17" i="732"/>
  <c r="U17" i="732"/>
  <c r="N17" i="732"/>
  <c r="AT16" i="732"/>
  <c r="AL16" i="732"/>
  <c r="U16" i="732"/>
  <c r="V16" i="732" s="1"/>
  <c r="N16" i="732"/>
  <c r="AT15" i="732"/>
  <c r="AL15" i="732"/>
  <c r="U15" i="732"/>
  <c r="V15" i="732" s="1"/>
  <c r="N15" i="732"/>
  <c r="AT14" i="732"/>
  <c r="AL14" i="732"/>
  <c r="U14" i="732"/>
  <c r="V14" i="732" s="1"/>
  <c r="N14" i="732"/>
  <c r="AT13" i="732"/>
  <c r="AL13" i="732"/>
  <c r="U13" i="732"/>
  <c r="V13" i="732" s="1"/>
  <c r="N13" i="732"/>
  <c r="AT12" i="732"/>
  <c r="AL12" i="732"/>
  <c r="U12" i="732"/>
  <c r="V12" i="732" s="1"/>
  <c r="N12" i="732"/>
  <c r="AT11" i="732"/>
  <c r="AL11" i="732"/>
  <c r="U11" i="732"/>
  <c r="V11" i="732" s="1"/>
  <c r="N11" i="732"/>
  <c r="AT10" i="732"/>
  <c r="AL10" i="732"/>
  <c r="U10" i="732"/>
  <c r="V10" i="732" s="1"/>
  <c r="N10" i="732"/>
  <c r="AT9" i="732"/>
  <c r="AL9" i="732"/>
  <c r="U9" i="732"/>
  <c r="V9" i="732" s="1"/>
  <c r="N9" i="732"/>
  <c r="AT8" i="732"/>
  <c r="AL8" i="732"/>
  <c r="AB8" i="732"/>
  <c r="AC8" i="732" s="1"/>
  <c r="U8" i="732"/>
  <c r="V8" i="732" s="1"/>
  <c r="N8" i="732"/>
  <c r="AT7" i="732"/>
  <c r="AL7" i="732"/>
  <c r="U7" i="732"/>
  <c r="V7" i="732" s="1"/>
  <c r="N7" i="732"/>
  <c r="AT6" i="732"/>
  <c r="AL6" i="732"/>
  <c r="AB6" i="732"/>
  <c r="AC6" i="732" s="1"/>
  <c r="U6" i="732"/>
  <c r="V6" i="732" s="1"/>
  <c r="N6" i="732"/>
  <c r="AT5" i="732"/>
  <c r="AL5" i="732"/>
  <c r="U5" i="732"/>
  <c r="V5" i="732" s="1"/>
  <c r="N5" i="732"/>
  <c r="I2" i="732"/>
  <c r="AB93" i="732" s="1"/>
  <c r="AC93" i="732" s="1"/>
  <c r="AF8" i="732" l="1"/>
  <c r="AB130" i="732"/>
  <c r="AC130" i="732" s="1"/>
  <c r="AF130" i="732"/>
  <c r="AF70" i="732"/>
  <c r="AH70" i="732" s="1"/>
  <c r="AF104" i="732"/>
  <c r="AB40" i="732"/>
  <c r="AC40" i="732" s="1"/>
  <c r="AF40" i="732" s="1"/>
  <c r="AB36" i="732"/>
  <c r="AC36" i="732" s="1"/>
  <c r="AF36" i="732" s="1"/>
  <c r="AB139" i="732"/>
  <c r="AC139" i="732" s="1"/>
  <c r="AB62" i="732"/>
  <c r="AC62" i="732" s="1"/>
  <c r="AB32" i="732"/>
  <c r="AC32" i="732" s="1"/>
  <c r="AF32" i="732" s="1"/>
  <c r="AF50" i="732"/>
  <c r="AI50" i="732" s="1"/>
  <c r="AM50" i="732" s="1"/>
  <c r="AB54" i="732"/>
  <c r="AC54" i="732" s="1"/>
  <c r="AF54" i="732" s="1"/>
  <c r="AF71" i="732"/>
  <c r="AH71" i="732" s="1"/>
  <c r="AF75" i="732"/>
  <c r="AI75" i="732" s="1"/>
  <c r="AM75" i="732" s="1"/>
  <c r="AB135" i="732"/>
  <c r="AC135" i="732" s="1"/>
  <c r="AF135" i="732" s="1"/>
  <c r="AF91" i="732"/>
  <c r="AI91" i="732" s="1"/>
  <c r="AM91" i="732" s="1"/>
  <c r="AF83" i="732"/>
  <c r="AB104" i="732"/>
  <c r="AC104" i="732" s="1"/>
  <c r="AB122" i="732"/>
  <c r="AC122" i="732" s="1"/>
  <c r="AF122" i="732" s="1"/>
  <c r="AB23" i="732"/>
  <c r="AC23" i="732" s="1"/>
  <c r="AB58" i="732"/>
  <c r="AC58" i="732" s="1"/>
  <c r="AF58" i="732" s="1"/>
  <c r="AB118" i="732"/>
  <c r="AC118" i="732" s="1"/>
  <c r="AF118" i="732" s="1"/>
  <c r="AB19" i="732"/>
  <c r="AC19" i="732" s="1"/>
  <c r="AF19" i="732" s="1"/>
  <c r="AI19" i="732" s="1"/>
  <c r="AM19" i="732" s="1"/>
  <c r="AB50" i="732"/>
  <c r="AC50" i="732" s="1"/>
  <c r="AB71" i="732"/>
  <c r="AC71" i="732" s="1"/>
  <c r="AB75" i="732"/>
  <c r="AC75" i="732" s="1"/>
  <c r="AF52" i="732"/>
  <c r="AI52" i="732" s="1"/>
  <c r="AM52" i="732" s="1"/>
  <c r="AF139" i="732"/>
  <c r="AI139" i="732" s="1"/>
  <c r="AM139" i="732" s="1"/>
  <c r="AF23" i="732"/>
  <c r="AH23" i="732" s="1"/>
  <c r="AF62" i="732"/>
  <c r="AB15" i="732"/>
  <c r="AC15" i="732" s="1"/>
  <c r="AF15" i="732" s="1"/>
  <c r="AF89" i="732"/>
  <c r="AH89" i="732" s="1"/>
  <c r="AF93" i="732"/>
  <c r="AH93" i="732" s="1"/>
  <c r="AB101" i="732"/>
  <c r="AC101" i="732" s="1"/>
  <c r="AF6" i="732"/>
  <c r="AH6" i="732" s="1"/>
  <c r="AB89" i="732"/>
  <c r="AC89" i="732" s="1"/>
  <c r="AF132" i="732"/>
  <c r="AF68" i="732"/>
  <c r="AI128" i="732"/>
  <c r="AM128" i="732" s="1"/>
  <c r="AH128" i="732"/>
  <c r="AI42" i="732"/>
  <c r="AM42" i="732" s="1"/>
  <c r="AH42" i="732"/>
  <c r="AH124" i="732"/>
  <c r="AI124" i="732"/>
  <c r="AM124" i="732" s="1"/>
  <c r="AH64" i="732"/>
  <c r="AI64" i="732"/>
  <c r="AM64" i="732" s="1"/>
  <c r="AI56" i="732"/>
  <c r="AM56" i="732" s="1"/>
  <c r="AH56" i="732"/>
  <c r="AI120" i="732"/>
  <c r="AM120" i="732" s="1"/>
  <c r="AH120" i="732"/>
  <c r="AI25" i="732"/>
  <c r="AM25" i="732" s="1"/>
  <c r="AH25" i="732"/>
  <c r="AI103" i="732"/>
  <c r="AM103" i="732" s="1"/>
  <c r="AH103" i="732"/>
  <c r="AI99" i="732"/>
  <c r="AM99" i="732" s="1"/>
  <c r="AH99" i="732"/>
  <c r="AI78" i="732"/>
  <c r="AM78" i="732" s="1"/>
  <c r="AH78" i="732"/>
  <c r="AI130" i="732"/>
  <c r="AM130" i="732" s="1"/>
  <c r="AH130" i="732"/>
  <c r="AF66" i="732"/>
  <c r="AI62" i="732"/>
  <c r="AM62" i="732" s="1"/>
  <c r="AH62" i="732"/>
  <c r="AF101" i="732"/>
  <c r="AI68" i="732"/>
  <c r="AM68" i="732" s="1"/>
  <c r="AH68" i="732"/>
  <c r="AI38" i="732"/>
  <c r="AM38" i="732" s="1"/>
  <c r="AH38" i="732"/>
  <c r="AF106" i="732"/>
  <c r="AI34" i="732"/>
  <c r="AM34" i="732" s="1"/>
  <c r="AH34" i="732"/>
  <c r="AH60" i="732"/>
  <c r="AI60" i="732"/>
  <c r="AM60" i="732" s="1"/>
  <c r="AI21" i="732"/>
  <c r="AM21" i="732" s="1"/>
  <c r="AH21" i="732"/>
  <c r="AI30" i="732"/>
  <c r="AM30" i="732" s="1"/>
  <c r="AH30" i="732"/>
  <c r="AI73" i="732"/>
  <c r="AM73" i="732" s="1"/>
  <c r="AH73" i="732"/>
  <c r="AH8" i="732"/>
  <c r="AI8" i="732"/>
  <c r="AM8" i="732" s="1"/>
  <c r="AI95" i="732"/>
  <c r="AM95" i="732" s="1"/>
  <c r="AH95" i="732"/>
  <c r="AI87" i="732"/>
  <c r="AM87" i="732" s="1"/>
  <c r="AH87" i="732"/>
  <c r="AH108" i="732"/>
  <c r="AI108" i="732"/>
  <c r="AM108" i="732" s="1"/>
  <c r="AI134" i="732"/>
  <c r="AM134" i="732" s="1"/>
  <c r="AH134" i="732"/>
  <c r="AI70" i="732"/>
  <c r="AM70" i="732" s="1"/>
  <c r="AH132" i="732"/>
  <c r="AI132" i="732"/>
  <c r="AM132" i="732" s="1"/>
  <c r="AI85" i="732"/>
  <c r="AM85" i="732" s="1"/>
  <c r="AH85" i="732"/>
  <c r="AF110" i="732"/>
  <c r="AF138" i="732"/>
  <c r="AI116" i="732"/>
  <c r="AM116" i="732" s="1"/>
  <c r="AH116" i="732"/>
  <c r="AI83" i="732"/>
  <c r="AM83" i="732" s="1"/>
  <c r="AH83" i="732"/>
  <c r="AF90" i="732"/>
  <c r="AF51" i="732"/>
  <c r="AH48" i="732"/>
  <c r="AI48" i="732"/>
  <c r="AM48" i="732" s="1"/>
  <c r="AF105" i="732"/>
  <c r="AI72" i="732"/>
  <c r="AM72" i="732" s="1"/>
  <c r="AH72" i="732"/>
  <c r="AH104" i="732"/>
  <c r="AI104" i="732"/>
  <c r="AM104" i="732" s="1"/>
  <c r="AF74" i="732"/>
  <c r="AI102" i="732"/>
  <c r="AM102" i="732" s="1"/>
  <c r="AH102" i="732"/>
  <c r="AF140" i="732"/>
  <c r="AF22" i="732"/>
  <c r="AF69" i="732"/>
  <c r="AF24" i="732"/>
  <c r="AB137" i="732"/>
  <c r="AC137" i="732" s="1"/>
  <c r="AF137" i="732" s="1"/>
  <c r="AB117" i="732"/>
  <c r="AC117" i="732" s="1"/>
  <c r="AF117" i="732" s="1"/>
  <c r="AB97" i="732"/>
  <c r="AC97" i="732" s="1"/>
  <c r="AF97" i="732" s="1"/>
  <c r="AB77" i="732"/>
  <c r="AC77" i="732" s="1"/>
  <c r="AF77" i="732" s="1"/>
  <c r="AB57" i="732"/>
  <c r="AC57" i="732" s="1"/>
  <c r="AF57" i="732" s="1"/>
  <c r="AB37" i="732"/>
  <c r="AC37" i="732" s="1"/>
  <c r="AF37" i="732" s="1"/>
  <c r="AB17" i="732"/>
  <c r="AC17" i="732" s="1"/>
  <c r="AF17" i="732" s="1"/>
  <c r="AB126" i="732"/>
  <c r="AC126" i="732" s="1"/>
  <c r="AF126" i="732" s="1"/>
  <c r="AB106" i="732"/>
  <c r="AC106" i="732" s="1"/>
  <c r="AB86" i="732"/>
  <c r="AC86" i="732" s="1"/>
  <c r="AB66" i="732"/>
  <c r="AC66" i="732" s="1"/>
  <c r="AB46" i="732"/>
  <c r="AC46" i="732" s="1"/>
  <c r="AF46" i="732" s="1"/>
  <c r="AB133" i="732"/>
  <c r="AC133" i="732" s="1"/>
  <c r="AF133" i="732" s="1"/>
  <c r="AB121" i="732"/>
  <c r="AC121" i="732" s="1"/>
  <c r="AF121" i="732" s="1"/>
  <c r="AB84" i="732"/>
  <c r="AC84" i="732" s="1"/>
  <c r="AF84" i="732" s="1"/>
  <c r="AB51" i="732"/>
  <c r="AC51" i="732" s="1"/>
  <c r="AB13" i="732"/>
  <c r="AC13" i="732" s="1"/>
  <c r="AF13" i="732" s="1"/>
  <c r="AB28" i="732"/>
  <c r="AC28" i="732" s="1"/>
  <c r="AF28" i="732" s="1"/>
  <c r="AB26" i="732"/>
  <c r="AC26" i="732" s="1"/>
  <c r="AF26" i="732" s="1"/>
  <c r="AB11" i="732"/>
  <c r="AC11" i="732" s="1"/>
  <c r="AF11" i="732" s="1"/>
  <c r="AB47" i="732"/>
  <c r="AC47" i="732" s="1"/>
  <c r="AF47" i="732" s="1"/>
  <c r="AB43" i="732"/>
  <c r="AC43" i="732" s="1"/>
  <c r="AF43" i="732" s="1"/>
  <c r="AB119" i="732"/>
  <c r="AC119" i="732" s="1"/>
  <c r="AF119" i="732" s="1"/>
  <c r="AB115" i="732"/>
  <c r="AC115" i="732" s="1"/>
  <c r="AF115" i="732" s="1"/>
  <c r="AB113" i="732"/>
  <c r="AC113" i="732" s="1"/>
  <c r="AF113" i="732" s="1"/>
  <c r="AB88" i="732"/>
  <c r="AC88" i="732" s="1"/>
  <c r="AF88" i="732" s="1"/>
  <c r="AB82" i="732"/>
  <c r="AC82" i="732" s="1"/>
  <c r="AF82" i="732" s="1"/>
  <c r="AB111" i="732"/>
  <c r="AC111" i="732" s="1"/>
  <c r="AF111" i="732" s="1"/>
  <c r="AB80" i="732"/>
  <c r="AC80" i="732" s="1"/>
  <c r="AF80" i="732" s="1"/>
  <c r="AB49" i="732"/>
  <c r="AC49" i="732" s="1"/>
  <c r="AB24" i="732"/>
  <c r="AC24" i="732" s="1"/>
  <c r="AB45" i="732"/>
  <c r="AC45" i="732" s="1"/>
  <c r="AF45" i="732" s="1"/>
  <c r="AB9" i="732"/>
  <c r="AC9" i="732" s="1"/>
  <c r="AF9" i="732" s="1"/>
  <c r="AB76" i="732"/>
  <c r="AC76" i="732" s="1"/>
  <c r="AF76" i="732" s="1"/>
  <c r="AB59" i="732"/>
  <c r="AC59" i="732" s="1"/>
  <c r="AF59" i="732" s="1"/>
  <c r="AB98" i="732"/>
  <c r="AC98" i="732" s="1"/>
  <c r="AF98" i="732" s="1"/>
  <c r="AB100" i="732"/>
  <c r="AC100" i="732" s="1"/>
  <c r="AF100" i="732" s="1"/>
  <c r="AB109" i="732"/>
  <c r="AC109" i="732" s="1"/>
  <c r="AF109" i="732" s="1"/>
  <c r="AB7" i="732"/>
  <c r="AC7" i="732" s="1"/>
  <c r="AF7" i="732" s="1"/>
  <c r="AB61" i="732"/>
  <c r="AC61" i="732" s="1"/>
  <c r="AF61" i="732" s="1"/>
  <c r="AB96" i="732"/>
  <c r="AC96" i="732" s="1"/>
  <c r="AF96" i="732" s="1"/>
  <c r="AB114" i="732"/>
  <c r="AC114" i="732" s="1"/>
  <c r="AF114" i="732" s="1"/>
  <c r="AB129" i="732"/>
  <c r="AC129" i="732" s="1"/>
  <c r="AF129" i="732" s="1"/>
  <c r="AB131" i="732"/>
  <c r="AC131" i="732" s="1"/>
  <c r="AF131" i="732" s="1"/>
  <c r="AB14" i="732"/>
  <c r="AC14" i="732" s="1"/>
  <c r="AF14" i="732" s="1"/>
  <c r="AB53" i="732"/>
  <c r="AC53" i="732" s="1"/>
  <c r="AF53" i="732" s="1"/>
  <c r="AB79" i="732"/>
  <c r="AC79" i="732" s="1"/>
  <c r="AF79" i="732" s="1"/>
  <c r="AB74" i="732"/>
  <c r="AC74" i="732" s="1"/>
  <c r="AB92" i="732"/>
  <c r="AC92" i="732" s="1"/>
  <c r="AF92" i="732" s="1"/>
  <c r="AB123" i="732"/>
  <c r="AC123" i="732" s="1"/>
  <c r="AF123" i="732" s="1"/>
  <c r="AB138" i="732"/>
  <c r="AC138" i="732" s="1"/>
  <c r="AB140" i="732"/>
  <c r="AC140" i="732" s="1"/>
  <c r="AB27" i="732"/>
  <c r="AC27" i="732" s="1"/>
  <c r="AF27" i="732" s="1"/>
  <c r="AB31" i="732"/>
  <c r="AC31" i="732" s="1"/>
  <c r="AF31" i="732" s="1"/>
  <c r="AF49" i="732"/>
  <c r="AF86" i="732"/>
  <c r="AB112" i="732"/>
  <c r="AC112" i="732" s="1"/>
  <c r="AF112" i="732" s="1"/>
  <c r="AB67" i="732"/>
  <c r="AC67" i="732" s="1"/>
  <c r="AF67" i="732" s="1"/>
  <c r="AB81" i="732"/>
  <c r="AC81" i="732" s="1"/>
  <c r="AF81" i="732" s="1"/>
  <c r="AB41" i="732"/>
  <c r="AC41" i="732" s="1"/>
  <c r="AF41" i="732" s="1"/>
  <c r="AB65" i="732"/>
  <c r="AC65" i="732" s="1"/>
  <c r="AF65" i="732" s="1"/>
  <c r="AB55" i="732"/>
  <c r="AC55" i="732" s="1"/>
  <c r="AF55" i="732" s="1"/>
  <c r="AB63" i="732"/>
  <c r="AC63" i="732" s="1"/>
  <c r="AF63" i="732" s="1"/>
  <c r="AB127" i="732"/>
  <c r="AC127" i="732" s="1"/>
  <c r="AF127" i="732" s="1"/>
  <c r="AB16" i="732"/>
  <c r="AC16" i="732" s="1"/>
  <c r="AF16" i="732" s="1"/>
  <c r="AB18" i="732"/>
  <c r="AC18" i="732" s="1"/>
  <c r="AF18" i="732" s="1"/>
  <c r="AB22" i="732"/>
  <c r="AC22" i="732" s="1"/>
  <c r="AB39" i="732"/>
  <c r="AC39" i="732" s="1"/>
  <c r="AF39" i="732" s="1"/>
  <c r="AB90" i="732"/>
  <c r="AC90" i="732" s="1"/>
  <c r="AB94" i="732"/>
  <c r="AC94" i="732" s="1"/>
  <c r="AF94" i="732" s="1"/>
  <c r="AB107" i="732"/>
  <c r="AC107" i="732" s="1"/>
  <c r="AF107" i="732" s="1"/>
  <c r="AB125" i="732"/>
  <c r="AC125" i="732" s="1"/>
  <c r="AF125" i="732" s="1"/>
  <c r="AB5" i="732"/>
  <c r="AC5" i="732" s="1"/>
  <c r="AF5" i="732" s="1"/>
  <c r="AB12" i="732"/>
  <c r="AC12" i="732" s="1"/>
  <c r="AF12" i="732" s="1"/>
  <c r="AB20" i="732"/>
  <c r="AC20" i="732" s="1"/>
  <c r="AF20" i="732" s="1"/>
  <c r="AB29" i="732"/>
  <c r="AC29" i="732" s="1"/>
  <c r="AF29" i="732" s="1"/>
  <c r="AB44" i="732"/>
  <c r="AC44" i="732" s="1"/>
  <c r="AF44" i="732" s="1"/>
  <c r="AB10" i="732"/>
  <c r="AC10" i="732" s="1"/>
  <c r="AF10" i="732" s="1"/>
  <c r="AB33" i="732"/>
  <c r="AC33" i="732" s="1"/>
  <c r="AF33" i="732" s="1"/>
  <c r="AB35" i="732"/>
  <c r="AC35" i="732" s="1"/>
  <c r="AF35" i="732" s="1"/>
  <c r="AB105" i="732"/>
  <c r="AC105" i="732" s="1"/>
  <c r="AB136" i="732"/>
  <c r="AC136" i="732" s="1"/>
  <c r="AF136" i="732" s="1"/>
  <c r="U7" i="730"/>
  <c r="AT139" i="730"/>
  <c r="AL139" i="730"/>
  <c r="U139" i="730"/>
  <c r="V139" i="730" s="1"/>
  <c r="N139" i="730"/>
  <c r="AT138" i="730"/>
  <c r="AL138" i="730"/>
  <c r="U138" i="730"/>
  <c r="V138" i="730" s="1"/>
  <c r="N138" i="730"/>
  <c r="AT137" i="730"/>
  <c r="AL137" i="730"/>
  <c r="U137" i="730"/>
  <c r="V137" i="730" s="1"/>
  <c r="N137" i="730"/>
  <c r="AT136" i="730"/>
  <c r="AL136" i="730"/>
  <c r="U136" i="730"/>
  <c r="V136" i="730" s="1"/>
  <c r="N136" i="730"/>
  <c r="AT135" i="730"/>
  <c r="AL135" i="730"/>
  <c r="U135" i="730"/>
  <c r="V135" i="730" s="1"/>
  <c r="N135" i="730"/>
  <c r="AT134" i="730"/>
  <c r="AL134" i="730"/>
  <c r="V134" i="730"/>
  <c r="U134" i="730"/>
  <c r="N134" i="730"/>
  <c r="AT133" i="730"/>
  <c r="AL133" i="730"/>
  <c r="U133" i="730"/>
  <c r="V133" i="730" s="1"/>
  <c r="N133" i="730"/>
  <c r="AT132" i="730"/>
  <c r="AL132" i="730"/>
  <c r="U132" i="730"/>
  <c r="V132" i="730" s="1"/>
  <c r="N132" i="730"/>
  <c r="AT131" i="730"/>
  <c r="AL131" i="730"/>
  <c r="U131" i="730"/>
  <c r="V131" i="730" s="1"/>
  <c r="N131" i="730"/>
  <c r="AT130" i="730"/>
  <c r="AL130" i="730"/>
  <c r="U130" i="730"/>
  <c r="V130" i="730" s="1"/>
  <c r="N130" i="730"/>
  <c r="AT129" i="730"/>
  <c r="AL129" i="730"/>
  <c r="U129" i="730"/>
  <c r="V129" i="730" s="1"/>
  <c r="N129" i="730"/>
  <c r="AT128" i="730"/>
  <c r="AL128" i="730"/>
  <c r="U128" i="730"/>
  <c r="V128" i="730" s="1"/>
  <c r="N128" i="730"/>
  <c r="AT127" i="730"/>
  <c r="AL127" i="730"/>
  <c r="U127" i="730"/>
  <c r="V127" i="730" s="1"/>
  <c r="N127" i="730"/>
  <c r="AT126" i="730"/>
  <c r="AL126" i="730"/>
  <c r="V126" i="730"/>
  <c r="U126" i="730"/>
  <c r="N126" i="730"/>
  <c r="AT125" i="730"/>
  <c r="AL125" i="730"/>
  <c r="V125" i="730"/>
  <c r="U125" i="730"/>
  <c r="N125" i="730"/>
  <c r="AT124" i="730"/>
  <c r="AL124" i="730"/>
  <c r="U124" i="730"/>
  <c r="V124" i="730" s="1"/>
  <c r="N124" i="730"/>
  <c r="AT123" i="730"/>
  <c r="AL123" i="730"/>
  <c r="U123" i="730"/>
  <c r="V123" i="730" s="1"/>
  <c r="N123" i="730"/>
  <c r="AT122" i="730"/>
  <c r="AL122" i="730"/>
  <c r="U122" i="730"/>
  <c r="V122" i="730" s="1"/>
  <c r="N122" i="730"/>
  <c r="AT121" i="730"/>
  <c r="AL121" i="730"/>
  <c r="U121" i="730"/>
  <c r="V121" i="730" s="1"/>
  <c r="N121" i="730"/>
  <c r="AT120" i="730"/>
  <c r="AL120" i="730"/>
  <c r="U120" i="730"/>
  <c r="V120" i="730" s="1"/>
  <c r="N120" i="730"/>
  <c r="AT119" i="730"/>
  <c r="AL119" i="730"/>
  <c r="U119" i="730"/>
  <c r="V119" i="730" s="1"/>
  <c r="N119" i="730"/>
  <c r="AT118" i="730"/>
  <c r="AL118" i="730"/>
  <c r="U118" i="730"/>
  <c r="V118" i="730" s="1"/>
  <c r="N118" i="730"/>
  <c r="AT117" i="730"/>
  <c r="AL117" i="730"/>
  <c r="U117" i="730"/>
  <c r="V117" i="730" s="1"/>
  <c r="N117" i="730"/>
  <c r="AT116" i="730"/>
  <c r="AL116" i="730"/>
  <c r="V116" i="730"/>
  <c r="U116" i="730"/>
  <c r="N116" i="730"/>
  <c r="AT115" i="730"/>
  <c r="AL115" i="730"/>
  <c r="U115" i="730"/>
  <c r="V115" i="730" s="1"/>
  <c r="N115" i="730"/>
  <c r="AT114" i="730"/>
  <c r="AL114" i="730"/>
  <c r="U114" i="730"/>
  <c r="V114" i="730" s="1"/>
  <c r="N114" i="730"/>
  <c r="AT113" i="730"/>
  <c r="AL113" i="730"/>
  <c r="U113" i="730"/>
  <c r="V113" i="730" s="1"/>
  <c r="N113" i="730"/>
  <c r="AT112" i="730"/>
  <c r="AL112" i="730"/>
  <c r="U112" i="730"/>
  <c r="V112" i="730" s="1"/>
  <c r="N112" i="730"/>
  <c r="AT111" i="730"/>
  <c r="AL111" i="730"/>
  <c r="U111" i="730"/>
  <c r="V111" i="730" s="1"/>
  <c r="N111" i="730"/>
  <c r="AT110" i="730"/>
  <c r="AL110" i="730"/>
  <c r="U110" i="730"/>
  <c r="V110" i="730" s="1"/>
  <c r="N110" i="730"/>
  <c r="AT109" i="730"/>
  <c r="AL109" i="730"/>
  <c r="U109" i="730"/>
  <c r="V109" i="730" s="1"/>
  <c r="N109" i="730"/>
  <c r="AT108" i="730"/>
  <c r="AL108" i="730"/>
  <c r="U108" i="730"/>
  <c r="V108" i="730" s="1"/>
  <c r="N108" i="730"/>
  <c r="AT107" i="730"/>
  <c r="AL107" i="730"/>
  <c r="U107" i="730"/>
  <c r="V107" i="730" s="1"/>
  <c r="N107" i="730"/>
  <c r="AT106" i="730"/>
  <c r="AL106" i="730"/>
  <c r="U106" i="730"/>
  <c r="V106" i="730" s="1"/>
  <c r="N106" i="730"/>
  <c r="AT105" i="730"/>
  <c r="AL105" i="730"/>
  <c r="U105" i="730"/>
  <c r="V105" i="730" s="1"/>
  <c r="N105" i="730"/>
  <c r="AT104" i="730"/>
  <c r="AL104" i="730"/>
  <c r="U104" i="730"/>
  <c r="V104" i="730" s="1"/>
  <c r="N104" i="730"/>
  <c r="AT103" i="730"/>
  <c r="AL103" i="730"/>
  <c r="U103" i="730"/>
  <c r="V103" i="730" s="1"/>
  <c r="N103" i="730"/>
  <c r="AT102" i="730"/>
  <c r="AL102" i="730"/>
  <c r="U102" i="730"/>
  <c r="V102" i="730" s="1"/>
  <c r="N102" i="730"/>
  <c r="AT101" i="730"/>
  <c r="AL101" i="730"/>
  <c r="U101" i="730"/>
  <c r="V101" i="730" s="1"/>
  <c r="N101" i="730"/>
  <c r="AT100" i="730"/>
  <c r="AL100" i="730"/>
  <c r="U100" i="730"/>
  <c r="V100" i="730" s="1"/>
  <c r="N100" i="730"/>
  <c r="AT99" i="730"/>
  <c r="AL99" i="730"/>
  <c r="U99" i="730"/>
  <c r="V99" i="730" s="1"/>
  <c r="N99" i="730"/>
  <c r="AT98" i="730"/>
  <c r="AL98" i="730"/>
  <c r="V98" i="730"/>
  <c r="U98" i="730"/>
  <c r="N98" i="730"/>
  <c r="AT97" i="730"/>
  <c r="AL97" i="730"/>
  <c r="U97" i="730"/>
  <c r="V97" i="730" s="1"/>
  <c r="N97" i="730"/>
  <c r="AT96" i="730"/>
  <c r="AL96" i="730"/>
  <c r="U96" i="730"/>
  <c r="V96" i="730" s="1"/>
  <c r="N96" i="730"/>
  <c r="AT95" i="730"/>
  <c r="AL95" i="730"/>
  <c r="U95" i="730"/>
  <c r="V95" i="730" s="1"/>
  <c r="N95" i="730"/>
  <c r="AT94" i="730"/>
  <c r="AL94" i="730"/>
  <c r="U94" i="730"/>
  <c r="V94" i="730" s="1"/>
  <c r="N94" i="730"/>
  <c r="AT93" i="730"/>
  <c r="AL93" i="730"/>
  <c r="U93" i="730"/>
  <c r="V93" i="730" s="1"/>
  <c r="N93" i="730"/>
  <c r="AT92" i="730"/>
  <c r="AL92" i="730"/>
  <c r="V92" i="730"/>
  <c r="U92" i="730"/>
  <c r="N92" i="730"/>
  <c r="AT91" i="730"/>
  <c r="AL91" i="730"/>
  <c r="U91" i="730"/>
  <c r="V91" i="730" s="1"/>
  <c r="N91" i="730"/>
  <c r="AT90" i="730"/>
  <c r="AL90" i="730"/>
  <c r="U90" i="730"/>
  <c r="V90" i="730" s="1"/>
  <c r="N90" i="730"/>
  <c r="AT89" i="730"/>
  <c r="AL89" i="730"/>
  <c r="U89" i="730"/>
  <c r="V89" i="730" s="1"/>
  <c r="N89" i="730"/>
  <c r="AT88" i="730"/>
  <c r="AL88" i="730"/>
  <c r="U88" i="730"/>
  <c r="V88" i="730" s="1"/>
  <c r="N88" i="730"/>
  <c r="AT87" i="730"/>
  <c r="AL87" i="730"/>
  <c r="U87" i="730"/>
  <c r="V87" i="730" s="1"/>
  <c r="N87" i="730"/>
  <c r="AT86" i="730"/>
  <c r="AL86" i="730"/>
  <c r="U86" i="730"/>
  <c r="V86" i="730" s="1"/>
  <c r="N86" i="730"/>
  <c r="AT85" i="730"/>
  <c r="AL85" i="730"/>
  <c r="U85" i="730"/>
  <c r="V85" i="730" s="1"/>
  <c r="N85" i="730"/>
  <c r="AT84" i="730"/>
  <c r="AL84" i="730"/>
  <c r="U84" i="730"/>
  <c r="V84" i="730" s="1"/>
  <c r="N84" i="730"/>
  <c r="AT83" i="730"/>
  <c r="AL83" i="730"/>
  <c r="U83" i="730"/>
  <c r="V83" i="730" s="1"/>
  <c r="N83" i="730"/>
  <c r="AT82" i="730"/>
  <c r="AL82" i="730"/>
  <c r="U82" i="730"/>
  <c r="V82" i="730" s="1"/>
  <c r="N82" i="730"/>
  <c r="AT81" i="730"/>
  <c r="AL81" i="730"/>
  <c r="U81" i="730"/>
  <c r="V81" i="730" s="1"/>
  <c r="N81" i="730"/>
  <c r="AT80" i="730"/>
  <c r="AL80" i="730"/>
  <c r="U80" i="730"/>
  <c r="V80" i="730" s="1"/>
  <c r="N80" i="730"/>
  <c r="AT79" i="730"/>
  <c r="AL79" i="730"/>
  <c r="U79" i="730"/>
  <c r="V79" i="730" s="1"/>
  <c r="N79" i="730"/>
  <c r="AT78" i="730"/>
  <c r="AL78" i="730"/>
  <c r="U78" i="730"/>
  <c r="V78" i="730" s="1"/>
  <c r="N78" i="730"/>
  <c r="AT77" i="730"/>
  <c r="AL77" i="730"/>
  <c r="U77" i="730"/>
  <c r="V77" i="730" s="1"/>
  <c r="N77" i="730"/>
  <c r="AT76" i="730"/>
  <c r="AL76" i="730"/>
  <c r="U76" i="730"/>
  <c r="V76" i="730" s="1"/>
  <c r="N76" i="730"/>
  <c r="AT75" i="730"/>
  <c r="AL75" i="730"/>
  <c r="U75" i="730"/>
  <c r="V75" i="730" s="1"/>
  <c r="N75" i="730"/>
  <c r="AT74" i="730"/>
  <c r="AL74" i="730"/>
  <c r="U74" i="730"/>
  <c r="V74" i="730" s="1"/>
  <c r="N74" i="730"/>
  <c r="AT73" i="730"/>
  <c r="AL73" i="730"/>
  <c r="U73" i="730"/>
  <c r="V73" i="730" s="1"/>
  <c r="N73" i="730"/>
  <c r="AT72" i="730"/>
  <c r="AL72" i="730"/>
  <c r="U72" i="730"/>
  <c r="V72" i="730" s="1"/>
  <c r="N72" i="730"/>
  <c r="AT71" i="730"/>
  <c r="AL71" i="730"/>
  <c r="U71" i="730"/>
  <c r="V71" i="730" s="1"/>
  <c r="N71" i="730"/>
  <c r="AT70" i="730"/>
  <c r="AL70" i="730"/>
  <c r="U70" i="730"/>
  <c r="V70" i="730" s="1"/>
  <c r="N70" i="730"/>
  <c r="AT69" i="730"/>
  <c r="AL69" i="730"/>
  <c r="U69" i="730"/>
  <c r="V69" i="730" s="1"/>
  <c r="N69" i="730"/>
  <c r="AT68" i="730"/>
  <c r="AL68" i="730"/>
  <c r="U68" i="730"/>
  <c r="V68" i="730" s="1"/>
  <c r="N68" i="730"/>
  <c r="AT67" i="730"/>
  <c r="AL67" i="730"/>
  <c r="U67" i="730"/>
  <c r="V67" i="730" s="1"/>
  <c r="N67" i="730"/>
  <c r="AT66" i="730"/>
  <c r="AL66" i="730"/>
  <c r="U66" i="730"/>
  <c r="V66" i="730" s="1"/>
  <c r="N66" i="730"/>
  <c r="AT65" i="730"/>
  <c r="AL65" i="730"/>
  <c r="V65" i="730"/>
  <c r="U65" i="730"/>
  <c r="N65" i="730"/>
  <c r="AT64" i="730"/>
  <c r="AL64" i="730"/>
  <c r="U64" i="730"/>
  <c r="V64" i="730" s="1"/>
  <c r="N64" i="730"/>
  <c r="AT63" i="730"/>
  <c r="AL63" i="730"/>
  <c r="U63" i="730"/>
  <c r="V63" i="730" s="1"/>
  <c r="N63" i="730"/>
  <c r="AT62" i="730"/>
  <c r="AL62" i="730"/>
  <c r="U62" i="730"/>
  <c r="V62" i="730" s="1"/>
  <c r="N62" i="730"/>
  <c r="AT61" i="730"/>
  <c r="AL61" i="730"/>
  <c r="U61" i="730"/>
  <c r="V61" i="730" s="1"/>
  <c r="N61" i="730"/>
  <c r="AT60" i="730"/>
  <c r="AL60" i="730"/>
  <c r="U60" i="730"/>
  <c r="V60" i="730" s="1"/>
  <c r="N60" i="730"/>
  <c r="AT59" i="730"/>
  <c r="AL59" i="730"/>
  <c r="U59" i="730"/>
  <c r="V59" i="730" s="1"/>
  <c r="N59" i="730"/>
  <c r="AT58" i="730"/>
  <c r="AL58" i="730"/>
  <c r="U58" i="730"/>
  <c r="V58" i="730" s="1"/>
  <c r="N58" i="730"/>
  <c r="AT57" i="730"/>
  <c r="AL57" i="730"/>
  <c r="U57" i="730"/>
  <c r="V57" i="730" s="1"/>
  <c r="N57" i="730"/>
  <c r="AT56" i="730"/>
  <c r="AL56" i="730"/>
  <c r="U56" i="730"/>
  <c r="V56" i="730" s="1"/>
  <c r="N56" i="730"/>
  <c r="AT55" i="730"/>
  <c r="AL55" i="730"/>
  <c r="U55" i="730"/>
  <c r="V55" i="730" s="1"/>
  <c r="N55" i="730"/>
  <c r="AT54" i="730"/>
  <c r="AL54" i="730"/>
  <c r="U54" i="730"/>
  <c r="V54" i="730" s="1"/>
  <c r="N54" i="730"/>
  <c r="AT53" i="730"/>
  <c r="AL53" i="730"/>
  <c r="U53" i="730"/>
  <c r="V53" i="730" s="1"/>
  <c r="N53" i="730"/>
  <c r="AT52" i="730"/>
  <c r="AL52" i="730"/>
  <c r="U52" i="730"/>
  <c r="V52" i="730" s="1"/>
  <c r="N52" i="730"/>
  <c r="AT51" i="730"/>
  <c r="AL51" i="730"/>
  <c r="U51" i="730"/>
  <c r="V51" i="730" s="1"/>
  <c r="N51" i="730"/>
  <c r="AT50" i="730"/>
  <c r="AL50" i="730"/>
  <c r="U50" i="730"/>
  <c r="V50" i="730" s="1"/>
  <c r="N50" i="730"/>
  <c r="AT49" i="730"/>
  <c r="AL49" i="730"/>
  <c r="U49" i="730"/>
  <c r="V49" i="730" s="1"/>
  <c r="N49" i="730"/>
  <c r="AT48" i="730"/>
  <c r="AL48" i="730"/>
  <c r="U48" i="730"/>
  <c r="V48" i="730" s="1"/>
  <c r="N48" i="730"/>
  <c r="AT47" i="730"/>
  <c r="AL47" i="730"/>
  <c r="U47" i="730"/>
  <c r="V47" i="730" s="1"/>
  <c r="N47" i="730"/>
  <c r="AT46" i="730"/>
  <c r="AL46" i="730"/>
  <c r="U46" i="730"/>
  <c r="V46" i="730" s="1"/>
  <c r="N46" i="730"/>
  <c r="AT45" i="730"/>
  <c r="AL45" i="730"/>
  <c r="U45" i="730"/>
  <c r="V45" i="730" s="1"/>
  <c r="N45" i="730"/>
  <c r="AT44" i="730"/>
  <c r="AL44" i="730"/>
  <c r="U44" i="730"/>
  <c r="V44" i="730" s="1"/>
  <c r="N44" i="730"/>
  <c r="AT43" i="730"/>
  <c r="AL43" i="730"/>
  <c r="U43" i="730"/>
  <c r="V43" i="730" s="1"/>
  <c r="N43" i="730"/>
  <c r="AT42" i="730"/>
  <c r="AL42" i="730"/>
  <c r="U42" i="730"/>
  <c r="V42" i="730" s="1"/>
  <c r="N42" i="730"/>
  <c r="AT41" i="730"/>
  <c r="AL41" i="730"/>
  <c r="U41" i="730"/>
  <c r="V41" i="730" s="1"/>
  <c r="N41" i="730"/>
  <c r="AT40" i="730"/>
  <c r="AL40" i="730"/>
  <c r="U40" i="730"/>
  <c r="V40" i="730" s="1"/>
  <c r="N40" i="730"/>
  <c r="AT39" i="730"/>
  <c r="AL39" i="730"/>
  <c r="U39" i="730"/>
  <c r="V39" i="730" s="1"/>
  <c r="N39" i="730"/>
  <c r="AT38" i="730"/>
  <c r="AL38" i="730"/>
  <c r="U38" i="730"/>
  <c r="V38" i="730" s="1"/>
  <c r="N38" i="730"/>
  <c r="AT37" i="730"/>
  <c r="AL37" i="730"/>
  <c r="U37" i="730"/>
  <c r="V37" i="730" s="1"/>
  <c r="N37" i="730"/>
  <c r="AT36" i="730"/>
  <c r="AL36" i="730"/>
  <c r="U36" i="730"/>
  <c r="V36" i="730" s="1"/>
  <c r="N36" i="730"/>
  <c r="AT35" i="730"/>
  <c r="AL35" i="730"/>
  <c r="U35" i="730"/>
  <c r="V35" i="730" s="1"/>
  <c r="N35" i="730"/>
  <c r="AT34" i="730"/>
  <c r="AL34" i="730"/>
  <c r="U34" i="730"/>
  <c r="V34" i="730" s="1"/>
  <c r="N34" i="730"/>
  <c r="AT33" i="730"/>
  <c r="AL33" i="730"/>
  <c r="U33" i="730"/>
  <c r="V33" i="730" s="1"/>
  <c r="N33" i="730"/>
  <c r="AT32" i="730"/>
  <c r="AL32" i="730"/>
  <c r="V32" i="730"/>
  <c r="U32" i="730"/>
  <c r="N32" i="730"/>
  <c r="AT31" i="730"/>
  <c r="AL31" i="730"/>
  <c r="U31" i="730"/>
  <c r="V31" i="730" s="1"/>
  <c r="N31" i="730"/>
  <c r="AT30" i="730"/>
  <c r="AL30" i="730"/>
  <c r="U30" i="730"/>
  <c r="V30" i="730" s="1"/>
  <c r="N30" i="730"/>
  <c r="AT29" i="730"/>
  <c r="AL29" i="730"/>
  <c r="U29" i="730"/>
  <c r="V29" i="730" s="1"/>
  <c r="N29" i="730"/>
  <c r="AT28" i="730"/>
  <c r="AL28" i="730"/>
  <c r="U28" i="730"/>
  <c r="V28" i="730" s="1"/>
  <c r="N28" i="730"/>
  <c r="AT27" i="730"/>
  <c r="AL27" i="730"/>
  <c r="U27" i="730"/>
  <c r="V27" i="730" s="1"/>
  <c r="N27" i="730"/>
  <c r="AT26" i="730"/>
  <c r="AL26" i="730"/>
  <c r="U26" i="730"/>
  <c r="V26" i="730" s="1"/>
  <c r="N26" i="730"/>
  <c r="AT25" i="730"/>
  <c r="AL25" i="730"/>
  <c r="U25" i="730"/>
  <c r="V25" i="730" s="1"/>
  <c r="N25" i="730"/>
  <c r="AT24" i="730"/>
  <c r="AL24" i="730"/>
  <c r="U24" i="730"/>
  <c r="V24" i="730" s="1"/>
  <c r="N24" i="730"/>
  <c r="AT23" i="730"/>
  <c r="AL23" i="730"/>
  <c r="U23" i="730"/>
  <c r="V23" i="730" s="1"/>
  <c r="N23" i="730"/>
  <c r="AT22" i="730"/>
  <c r="AL22" i="730"/>
  <c r="U22" i="730"/>
  <c r="V22" i="730" s="1"/>
  <c r="N22" i="730"/>
  <c r="AT21" i="730"/>
  <c r="AL21" i="730"/>
  <c r="U21" i="730"/>
  <c r="V21" i="730" s="1"/>
  <c r="N21" i="730"/>
  <c r="AT20" i="730"/>
  <c r="AL20" i="730"/>
  <c r="U20" i="730"/>
  <c r="V20" i="730" s="1"/>
  <c r="N20" i="730"/>
  <c r="AT19" i="730"/>
  <c r="AL19" i="730"/>
  <c r="U19" i="730"/>
  <c r="V19" i="730" s="1"/>
  <c r="N19" i="730"/>
  <c r="AT18" i="730"/>
  <c r="AL18" i="730"/>
  <c r="U18" i="730"/>
  <c r="V18" i="730" s="1"/>
  <c r="N18" i="730"/>
  <c r="AT17" i="730"/>
  <c r="AL17" i="730"/>
  <c r="U17" i="730"/>
  <c r="V17" i="730" s="1"/>
  <c r="N17" i="730"/>
  <c r="AT16" i="730"/>
  <c r="AL16" i="730"/>
  <c r="U16" i="730"/>
  <c r="V16" i="730" s="1"/>
  <c r="N16" i="730"/>
  <c r="AT15" i="730"/>
  <c r="AL15" i="730"/>
  <c r="U15" i="730"/>
  <c r="V15" i="730" s="1"/>
  <c r="N15" i="730"/>
  <c r="AT14" i="730"/>
  <c r="AL14" i="730"/>
  <c r="U14" i="730"/>
  <c r="V14" i="730" s="1"/>
  <c r="N14" i="730"/>
  <c r="AT13" i="730"/>
  <c r="AL13" i="730"/>
  <c r="U13" i="730"/>
  <c r="V13" i="730" s="1"/>
  <c r="N13" i="730"/>
  <c r="AT12" i="730"/>
  <c r="AL12" i="730"/>
  <c r="U12" i="730"/>
  <c r="V12" i="730" s="1"/>
  <c r="N12" i="730"/>
  <c r="AT11" i="730"/>
  <c r="AL11" i="730"/>
  <c r="U11" i="730"/>
  <c r="V11" i="730" s="1"/>
  <c r="N11" i="730"/>
  <c r="AT10" i="730"/>
  <c r="AL10" i="730"/>
  <c r="U10" i="730"/>
  <c r="V10" i="730" s="1"/>
  <c r="N10" i="730"/>
  <c r="AT9" i="730"/>
  <c r="AL9" i="730"/>
  <c r="U9" i="730"/>
  <c r="V9" i="730" s="1"/>
  <c r="N9" i="730"/>
  <c r="AT8" i="730"/>
  <c r="AL8" i="730"/>
  <c r="U8" i="730"/>
  <c r="V8" i="730" s="1"/>
  <c r="N8" i="730"/>
  <c r="AT7" i="730"/>
  <c r="AL7" i="730"/>
  <c r="V7" i="730"/>
  <c r="N7" i="730"/>
  <c r="AT6" i="730"/>
  <c r="AL6" i="730"/>
  <c r="U6" i="730"/>
  <c r="V6" i="730" s="1"/>
  <c r="N6" i="730"/>
  <c r="AT5" i="730"/>
  <c r="AL5" i="730"/>
  <c r="U5" i="730"/>
  <c r="V5" i="730" s="1"/>
  <c r="N5" i="730"/>
  <c r="D2" i="730"/>
  <c r="AI6" i="732" l="1"/>
  <c r="AM6" i="732" s="1"/>
  <c r="AI135" i="732"/>
  <c r="AM135" i="732" s="1"/>
  <c r="AH135" i="732"/>
  <c r="AI58" i="732"/>
  <c r="AM58" i="732" s="1"/>
  <c r="AH58" i="732"/>
  <c r="AH54" i="732"/>
  <c r="AI54" i="732"/>
  <c r="AM54" i="732" s="1"/>
  <c r="AI122" i="732"/>
  <c r="AM122" i="732" s="1"/>
  <c r="AH122" i="732"/>
  <c r="AI36" i="732"/>
  <c r="AM36" i="732" s="1"/>
  <c r="AH36" i="732"/>
  <c r="AI40" i="732"/>
  <c r="AM40" i="732" s="1"/>
  <c r="AH40" i="732"/>
  <c r="AI118" i="732"/>
  <c r="AM118" i="732" s="1"/>
  <c r="AH118" i="732"/>
  <c r="AI93" i="732"/>
  <c r="AM93" i="732" s="1"/>
  <c r="AH91" i="732"/>
  <c r="AI89" i="732"/>
  <c r="AM89" i="732" s="1"/>
  <c r="AH19" i="732"/>
  <c r="AI71" i="732"/>
  <c r="AM71" i="732" s="1"/>
  <c r="AH139" i="732"/>
  <c r="AH75" i="732"/>
  <c r="AH52" i="732"/>
  <c r="AI23" i="732"/>
  <c r="AM23" i="732" s="1"/>
  <c r="AH50" i="732"/>
  <c r="AI127" i="732"/>
  <c r="AM127" i="732" s="1"/>
  <c r="AH127" i="732"/>
  <c r="AI136" i="732"/>
  <c r="AM136" i="732" s="1"/>
  <c r="AH136" i="732"/>
  <c r="AI129" i="732"/>
  <c r="AM129" i="732" s="1"/>
  <c r="AH129" i="732"/>
  <c r="AH117" i="732"/>
  <c r="AI117" i="732"/>
  <c r="AM117" i="732" s="1"/>
  <c r="AI11" i="732"/>
  <c r="AM11" i="732" s="1"/>
  <c r="AH11" i="732"/>
  <c r="AH45" i="732"/>
  <c r="AI45" i="732"/>
  <c r="AM45" i="732" s="1"/>
  <c r="AI113" i="732"/>
  <c r="AM113" i="732" s="1"/>
  <c r="AH113" i="732"/>
  <c r="AH55" i="732"/>
  <c r="AI55" i="732"/>
  <c r="AM55" i="732" s="1"/>
  <c r="AI35" i="732"/>
  <c r="AM35" i="732" s="1"/>
  <c r="AH35" i="732"/>
  <c r="AH43" i="732"/>
  <c r="AI43" i="732"/>
  <c r="AM43" i="732" s="1"/>
  <c r="AI10" i="732"/>
  <c r="AM10" i="732" s="1"/>
  <c r="AH10" i="732"/>
  <c r="AI7" i="732"/>
  <c r="AM7" i="732" s="1"/>
  <c r="AH7" i="732"/>
  <c r="AI100" i="732"/>
  <c r="AM100" i="732" s="1"/>
  <c r="AH100" i="732"/>
  <c r="AH125" i="732"/>
  <c r="AI125" i="732"/>
  <c r="AM125" i="732" s="1"/>
  <c r="AI37" i="732"/>
  <c r="AM37" i="732" s="1"/>
  <c r="AH37" i="732"/>
  <c r="AH14" i="732"/>
  <c r="AI14" i="732"/>
  <c r="AM14" i="732" s="1"/>
  <c r="AH115" i="732"/>
  <c r="AI115" i="732"/>
  <c r="AM115" i="732" s="1"/>
  <c r="AI97" i="732"/>
  <c r="AM97" i="732" s="1"/>
  <c r="AH97" i="732"/>
  <c r="AI114" i="732"/>
  <c r="AM114" i="732" s="1"/>
  <c r="AH114" i="732"/>
  <c r="AH81" i="732"/>
  <c r="AI81" i="732"/>
  <c r="AM81" i="732" s="1"/>
  <c r="AH67" i="732"/>
  <c r="AI67" i="732"/>
  <c r="AM67" i="732" s="1"/>
  <c r="AI109" i="732"/>
  <c r="AM109" i="732" s="1"/>
  <c r="AH109" i="732"/>
  <c r="AI112" i="732"/>
  <c r="AM112" i="732" s="1"/>
  <c r="AH112" i="732"/>
  <c r="AI5" i="732"/>
  <c r="AM5" i="732" s="1"/>
  <c r="AH5" i="732"/>
  <c r="AI121" i="732"/>
  <c r="AM121" i="732" s="1"/>
  <c r="AH121" i="732"/>
  <c r="AI111" i="732"/>
  <c r="AM111" i="732" s="1"/>
  <c r="AH111" i="732"/>
  <c r="AI126" i="732"/>
  <c r="AM126" i="732" s="1"/>
  <c r="AH126" i="732"/>
  <c r="AI53" i="732"/>
  <c r="AM53" i="732" s="1"/>
  <c r="AH53" i="732"/>
  <c r="AI63" i="732"/>
  <c r="AM63" i="732" s="1"/>
  <c r="AH63" i="732"/>
  <c r="AI131" i="732"/>
  <c r="AM131" i="732" s="1"/>
  <c r="AH131" i="732"/>
  <c r="AI65" i="732"/>
  <c r="AM65" i="732" s="1"/>
  <c r="AH65" i="732"/>
  <c r="AI96" i="732"/>
  <c r="AM96" i="732" s="1"/>
  <c r="AH96" i="732"/>
  <c r="AI61" i="732"/>
  <c r="AM61" i="732" s="1"/>
  <c r="AH61" i="732"/>
  <c r="AI26" i="732"/>
  <c r="AM26" i="732" s="1"/>
  <c r="AH26" i="732"/>
  <c r="AH29" i="732"/>
  <c r="AI29" i="732"/>
  <c r="AM29" i="732" s="1"/>
  <c r="AH20" i="732"/>
  <c r="AI20" i="732"/>
  <c r="AM20" i="732" s="1"/>
  <c r="AI31" i="732"/>
  <c r="AM31" i="732" s="1"/>
  <c r="AH31" i="732"/>
  <c r="AI133" i="732"/>
  <c r="AM133" i="732" s="1"/>
  <c r="AH133" i="732"/>
  <c r="AH79" i="732"/>
  <c r="AI79" i="732"/>
  <c r="AM79" i="732" s="1"/>
  <c r="AI17" i="732"/>
  <c r="AM17" i="732" s="1"/>
  <c r="AH17" i="732"/>
  <c r="AI33" i="732"/>
  <c r="AM33" i="732" s="1"/>
  <c r="AH33" i="732"/>
  <c r="AH9" i="732"/>
  <c r="AI9" i="732"/>
  <c r="AM9" i="732" s="1"/>
  <c r="AH47" i="732"/>
  <c r="AI47" i="732"/>
  <c r="AM47" i="732" s="1"/>
  <c r="AH44" i="732"/>
  <c r="AI44" i="732"/>
  <c r="AM44" i="732" s="1"/>
  <c r="AH137" i="732"/>
  <c r="AI137" i="732"/>
  <c r="AM137" i="732" s="1"/>
  <c r="AI123" i="732"/>
  <c r="AM123" i="732" s="1"/>
  <c r="AH123" i="732"/>
  <c r="AI101" i="732"/>
  <c r="AM101" i="732" s="1"/>
  <c r="AH101" i="732"/>
  <c r="AH69" i="732"/>
  <c r="AI69" i="732"/>
  <c r="AM69" i="732" s="1"/>
  <c r="AH86" i="732"/>
  <c r="AI86" i="732"/>
  <c r="AM86" i="732" s="1"/>
  <c r="AI22" i="732"/>
  <c r="AM22" i="732" s="1"/>
  <c r="AH22" i="732"/>
  <c r="AH49" i="732"/>
  <c r="AI49" i="732"/>
  <c r="AM49" i="732" s="1"/>
  <c r="AI59" i="732"/>
  <c r="AM59" i="732" s="1"/>
  <c r="AH59" i="732"/>
  <c r="AH140" i="732"/>
  <c r="AI140" i="732"/>
  <c r="AM140" i="732" s="1"/>
  <c r="AH27" i="732"/>
  <c r="AI27" i="732"/>
  <c r="AM27" i="732" s="1"/>
  <c r="AH94" i="732"/>
  <c r="AI94" i="732"/>
  <c r="AM94" i="732" s="1"/>
  <c r="AI105" i="732"/>
  <c r="AM105" i="732" s="1"/>
  <c r="AH105" i="732"/>
  <c r="AI41" i="732"/>
  <c r="AM41" i="732" s="1"/>
  <c r="AH41" i="732"/>
  <c r="AI57" i="732"/>
  <c r="AM57" i="732" s="1"/>
  <c r="AH57" i="732"/>
  <c r="AH18" i="732"/>
  <c r="AI18" i="732"/>
  <c r="AM18" i="732" s="1"/>
  <c r="AI106" i="732"/>
  <c r="AM106" i="732" s="1"/>
  <c r="AH106" i="732"/>
  <c r="AI15" i="732"/>
  <c r="AM15" i="732" s="1"/>
  <c r="AH15" i="732"/>
  <c r="AI98" i="732"/>
  <c r="AM98" i="732" s="1"/>
  <c r="AH98" i="732"/>
  <c r="AH32" i="732"/>
  <c r="AI32" i="732"/>
  <c r="AM32" i="732" s="1"/>
  <c r="AI28" i="732"/>
  <c r="AM28" i="732" s="1"/>
  <c r="AH28" i="732"/>
  <c r="AH110" i="732"/>
  <c r="AI110" i="732"/>
  <c r="AM110" i="732" s="1"/>
  <c r="AI46" i="732"/>
  <c r="AM46" i="732" s="1"/>
  <c r="AH46" i="732"/>
  <c r="AI13" i="732"/>
  <c r="AM13" i="732" s="1"/>
  <c r="AH13" i="732"/>
  <c r="AI77" i="732"/>
  <c r="AM77" i="732" s="1"/>
  <c r="AH77" i="732"/>
  <c r="AI80" i="732"/>
  <c r="AM80" i="732" s="1"/>
  <c r="AH80" i="732"/>
  <c r="AH12" i="732"/>
  <c r="AI12" i="732"/>
  <c r="AM12" i="732" s="1"/>
  <c r="AH90" i="732"/>
  <c r="AI90" i="732"/>
  <c r="AM90" i="732" s="1"/>
  <c r="AI76" i="732"/>
  <c r="AM76" i="732" s="1"/>
  <c r="AH76" i="732"/>
  <c r="AI138" i="732"/>
  <c r="AM138" i="732" s="1"/>
  <c r="AH138" i="732"/>
  <c r="AI66" i="732"/>
  <c r="AM66" i="732" s="1"/>
  <c r="AH66" i="732"/>
  <c r="AH16" i="732"/>
  <c r="AI16" i="732"/>
  <c r="AM16" i="732" s="1"/>
  <c r="AI74" i="732"/>
  <c r="AM74" i="732" s="1"/>
  <c r="AH74" i="732"/>
  <c r="AI82" i="732"/>
  <c r="AM82" i="732" s="1"/>
  <c r="AH82" i="732"/>
  <c r="AI88" i="732"/>
  <c r="AM88" i="732" s="1"/>
  <c r="AH88" i="732"/>
  <c r="AH84" i="732"/>
  <c r="AI84" i="732"/>
  <c r="AM84" i="732" s="1"/>
  <c r="AI39" i="732"/>
  <c r="AM39" i="732" s="1"/>
  <c r="AH39" i="732"/>
  <c r="AI119" i="732"/>
  <c r="AM119" i="732" s="1"/>
  <c r="AH119" i="732"/>
  <c r="AH51" i="732"/>
  <c r="AI51" i="732"/>
  <c r="AM51" i="732" s="1"/>
  <c r="AH24" i="732"/>
  <c r="AI24" i="732"/>
  <c r="AM24" i="732" s="1"/>
  <c r="AH92" i="732"/>
  <c r="AI92" i="732"/>
  <c r="AM92" i="732" s="1"/>
  <c r="AI107" i="732"/>
  <c r="AM107" i="732" s="1"/>
  <c r="AH107" i="732"/>
  <c r="F2" i="730"/>
  <c r="K1" i="730" s="1"/>
  <c r="I2" i="730"/>
  <c r="AB136" i="730" l="1"/>
  <c r="AC136" i="730" s="1"/>
  <c r="AF136" i="730" s="1"/>
  <c r="AB116" i="730"/>
  <c r="AC116" i="730" s="1"/>
  <c r="AF116" i="730" s="1"/>
  <c r="AB96" i="730"/>
  <c r="AC96" i="730" s="1"/>
  <c r="AF96" i="730" s="1"/>
  <c r="AB76" i="730"/>
  <c r="AC76" i="730" s="1"/>
  <c r="AF76" i="730" s="1"/>
  <c r="AB56" i="730"/>
  <c r="AC56" i="730" s="1"/>
  <c r="AF56" i="730" s="1"/>
  <c r="AB36" i="730"/>
  <c r="AC36" i="730" s="1"/>
  <c r="AF36" i="730" s="1"/>
  <c r="AB16" i="730"/>
  <c r="AC16" i="730" s="1"/>
  <c r="AF16" i="730" s="1"/>
  <c r="AB125" i="730"/>
  <c r="AC125" i="730" s="1"/>
  <c r="AF125" i="730" s="1"/>
  <c r="AB105" i="730"/>
  <c r="AC105" i="730" s="1"/>
  <c r="AF105" i="730" s="1"/>
  <c r="AB85" i="730"/>
  <c r="AC85" i="730" s="1"/>
  <c r="AF85" i="730" s="1"/>
  <c r="AB65" i="730"/>
  <c r="AC65" i="730" s="1"/>
  <c r="AF65" i="730" s="1"/>
  <c r="AB45" i="730"/>
  <c r="AC45" i="730" s="1"/>
  <c r="AF45" i="730" s="1"/>
  <c r="AB25" i="730"/>
  <c r="AC25" i="730" s="1"/>
  <c r="AF25" i="730" s="1"/>
  <c r="AB134" i="730"/>
  <c r="AC134" i="730" s="1"/>
  <c r="AF134" i="730" s="1"/>
  <c r="AB114" i="730"/>
  <c r="AC114" i="730" s="1"/>
  <c r="AF114" i="730" s="1"/>
  <c r="AB94" i="730"/>
  <c r="AC94" i="730" s="1"/>
  <c r="AF94" i="730" s="1"/>
  <c r="AB74" i="730"/>
  <c r="AC74" i="730" s="1"/>
  <c r="AF74" i="730" s="1"/>
  <c r="AB54" i="730"/>
  <c r="AC54" i="730" s="1"/>
  <c r="AF54" i="730" s="1"/>
  <c r="AB34" i="730"/>
  <c r="AC34" i="730" s="1"/>
  <c r="AF34" i="730" s="1"/>
  <c r="AB14" i="730"/>
  <c r="AC14" i="730" s="1"/>
  <c r="AF14" i="730" s="1"/>
  <c r="AB5" i="730"/>
  <c r="AC5" i="730" s="1"/>
  <c r="AF5" i="730" s="1"/>
  <c r="AB123" i="730"/>
  <c r="AC123" i="730" s="1"/>
  <c r="AF123" i="730" s="1"/>
  <c r="AB103" i="730"/>
  <c r="AC103" i="730" s="1"/>
  <c r="AF103" i="730" s="1"/>
  <c r="AB83" i="730"/>
  <c r="AC83" i="730" s="1"/>
  <c r="AF83" i="730" s="1"/>
  <c r="AB63" i="730"/>
  <c r="AC63" i="730" s="1"/>
  <c r="AF63" i="730" s="1"/>
  <c r="AB43" i="730"/>
  <c r="AC43" i="730" s="1"/>
  <c r="AF43" i="730" s="1"/>
  <c r="AB23" i="730"/>
  <c r="AC23" i="730" s="1"/>
  <c r="AF23" i="730" s="1"/>
  <c r="AB121" i="730"/>
  <c r="AC121" i="730" s="1"/>
  <c r="AF121" i="730" s="1"/>
  <c r="AB61" i="730"/>
  <c r="AC61" i="730" s="1"/>
  <c r="AF61" i="730" s="1"/>
  <c r="AB8" i="730"/>
  <c r="AC8" i="730" s="1"/>
  <c r="AF8" i="730" s="1"/>
  <c r="AB132" i="730"/>
  <c r="AC132" i="730" s="1"/>
  <c r="AF132" i="730" s="1"/>
  <c r="AB112" i="730"/>
  <c r="AC112" i="730" s="1"/>
  <c r="AF112" i="730" s="1"/>
  <c r="AB92" i="730"/>
  <c r="AC92" i="730" s="1"/>
  <c r="AF92" i="730" s="1"/>
  <c r="AB72" i="730"/>
  <c r="AC72" i="730" s="1"/>
  <c r="AF72" i="730" s="1"/>
  <c r="AB52" i="730"/>
  <c r="AC52" i="730" s="1"/>
  <c r="AF52" i="730" s="1"/>
  <c r="AB32" i="730"/>
  <c r="AC32" i="730" s="1"/>
  <c r="AF32" i="730" s="1"/>
  <c r="AB12" i="730"/>
  <c r="AC12" i="730" s="1"/>
  <c r="AF12" i="730" s="1"/>
  <c r="AB101" i="730"/>
  <c r="AC101" i="730" s="1"/>
  <c r="AF101" i="730" s="1"/>
  <c r="AB81" i="730"/>
  <c r="AC81" i="730" s="1"/>
  <c r="AF81" i="730" s="1"/>
  <c r="AB41" i="730"/>
  <c r="AC41" i="730" s="1"/>
  <c r="AF41" i="730" s="1"/>
  <c r="AB21" i="730"/>
  <c r="AC21" i="730" s="1"/>
  <c r="AF21" i="730" s="1"/>
  <c r="AB130" i="730"/>
  <c r="AC130" i="730" s="1"/>
  <c r="AF130" i="730" s="1"/>
  <c r="AB110" i="730"/>
  <c r="AC110" i="730" s="1"/>
  <c r="AF110" i="730" s="1"/>
  <c r="AB90" i="730"/>
  <c r="AC90" i="730" s="1"/>
  <c r="AF90" i="730" s="1"/>
  <c r="AB70" i="730"/>
  <c r="AC70" i="730" s="1"/>
  <c r="AF70" i="730" s="1"/>
  <c r="AB50" i="730"/>
  <c r="AC50" i="730" s="1"/>
  <c r="AF50" i="730" s="1"/>
  <c r="AB30" i="730"/>
  <c r="AC30" i="730" s="1"/>
  <c r="AF30" i="730" s="1"/>
  <c r="AB10" i="730"/>
  <c r="AC10" i="730" s="1"/>
  <c r="AF10" i="730" s="1"/>
  <c r="AB108" i="730"/>
  <c r="AC108" i="730" s="1"/>
  <c r="AF108" i="730" s="1"/>
  <c r="AB68" i="730"/>
  <c r="AC68" i="730" s="1"/>
  <c r="AF68" i="730" s="1"/>
  <c r="AB48" i="730"/>
  <c r="AC48" i="730" s="1"/>
  <c r="AF48" i="730" s="1"/>
  <c r="AB28" i="730"/>
  <c r="AC28" i="730" s="1"/>
  <c r="AF28" i="730" s="1"/>
  <c r="AB139" i="730"/>
  <c r="AC139" i="730" s="1"/>
  <c r="AF139" i="730" s="1"/>
  <c r="AB119" i="730"/>
  <c r="AC119" i="730" s="1"/>
  <c r="AF119" i="730" s="1"/>
  <c r="AB99" i="730"/>
  <c r="AC99" i="730" s="1"/>
  <c r="AF99" i="730" s="1"/>
  <c r="AB79" i="730"/>
  <c r="AC79" i="730" s="1"/>
  <c r="AF79" i="730" s="1"/>
  <c r="AB59" i="730"/>
  <c r="AC59" i="730" s="1"/>
  <c r="AF59" i="730" s="1"/>
  <c r="AB39" i="730"/>
  <c r="AC39" i="730" s="1"/>
  <c r="AF39" i="730" s="1"/>
  <c r="AB19" i="730"/>
  <c r="AC19" i="730" s="1"/>
  <c r="AF19" i="730" s="1"/>
  <c r="AB128" i="730"/>
  <c r="AC128" i="730" s="1"/>
  <c r="AF128" i="730" s="1"/>
  <c r="AB88" i="730"/>
  <c r="AC88" i="730" s="1"/>
  <c r="AF88" i="730" s="1"/>
  <c r="AB124" i="730"/>
  <c r="AC124" i="730" s="1"/>
  <c r="AF124" i="730" s="1"/>
  <c r="AB104" i="730"/>
  <c r="AC104" i="730" s="1"/>
  <c r="AF104" i="730" s="1"/>
  <c r="AB84" i="730"/>
  <c r="AC84" i="730" s="1"/>
  <c r="AF84" i="730" s="1"/>
  <c r="AB64" i="730"/>
  <c r="AC64" i="730" s="1"/>
  <c r="AF64" i="730" s="1"/>
  <c r="AB44" i="730"/>
  <c r="AC44" i="730" s="1"/>
  <c r="AF44" i="730" s="1"/>
  <c r="AB24" i="730"/>
  <c r="AC24" i="730" s="1"/>
  <c r="AF24" i="730" s="1"/>
  <c r="AB122" i="730"/>
  <c r="AC122" i="730" s="1"/>
  <c r="AF122" i="730" s="1"/>
  <c r="AB62" i="730"/>
  <c r="AC62" i="730" s="1"/>
  <c r="AF62" i="730" s="1"/>
  <c r="AB42" i="730"/>
  <c r="AC42" i="730" s="1"/>
  <c r="AF42" i="730" s="1"/>
  <c r="AB22" i="730"/>
  <c r="AC22" i="730" s="1"/>
  <c r="AF22" i="730" s="1"/>
  <c r="AB133" i="730"/>
  <c r="AC133" i="730" s="1"/>
  <c r="AF133" i="730" s="1"/>
  <c r="AB113" i="730"/>
  <c r="AC113" i="730" s="1"/>
  <c r="AF113" i="730" s="1"/>
  <c r="AB93" i="730"/>
  <c r="AC93" i="730" s="1"/>
  <c r="AF93" i="730" s="1"/>
  <c r="AB73" i="730"/>
  <c r="AC73" i="730" s="1"/>
  <c r="AF73" i="730" s="1"/>
  <c r="AB53" i="730"/>
  <c r="AC53" i="730" s="1"/>
  <c r="AF53" i="730" s="1"/>
  <c r="AB33" i="730"/>
  <c r="AC33" i="730" s="1"/>
  <c r="AF33" i="730" s="1"/>
  <c r="AB13" i="730"/>
  <c r="AC13" i="730" s="1"/>
  <c r="AF13" i="730" s="1"/>
  <c r="AB102" i="730"/>
  <c r="AC102" i="730" s="1"/>
  <c r="AF102" i="730" s="1"/>
  <c r="AB82" i="730"/>
  <c r="AC82" i="730" s="1"/>
  <c r="AF82" i="730" s="1"/>
  <c r="AB131" i="730"/>
  <c r="AC131" i="730" s="1"/>
  <c r="AF131" i="730" s="1"/>
  <c r="AB107" i="730"/>
  <c r="AC107" i="730" s="1"/>
  <c r="AF107" i="730" s="1"/>
  <c r="AB87" i="730"/>
  <c r="AC87" i="730" s="1"/>
  <c r="AF87" i="730" s="1"/>
  <c r="AB67" i="730"/>
  <c r="AC67" i="730" s="1"/>
  <c r="AF67" i="730" s="1"/>
  <c r="AB47" i="730"/>
  <c r="AC47" i="730" s="1"/>
  <c r="AF47" i="730" s="1"/>
  <c r="AB27" i="730"/>
  <c r="AC27" i="730" s="1"/>
  <c r="AF27" i="730" s="1"/>
  <c r="AB126" i="730"/>
  <c r="AC126" i="730" s="1"/>
  <c r="AF126" i="730" s="1"/>
  <c r="AB11" i="730"/>
  <c r="AC11" i="730" s="1"/>
  <c r="AF11" i="730" s="1"/>
  <c r="AB118" i="730"/>
  <c r="AC118" i="730" s="1"/>
  <c r="AF118" i="730" s="1"/>
  <c r="AB98" i="730"/>
  <c r="AC98" i="730" s="1"/>
  <c r="AF98" i="730" s="1"/>
  <c r="AB78" i="730"/>
  <c r="AC78" i="730" s="1"/>
  <c r="AF78" i="730" s="1"/>
  <c r="AB58" i="730"/>
  <c r="AC58" i="730" s="1"/>
  <c r="AF58" i="730" s="1"/>
  <c r="AB38" i="730"/>
  <c r="AC38" i="730" s="1"/>
  <c r="AF38" i="730" s="1"/>
  <c r="AB18" i="730"/>
  <c r="AC18" i="730" s="1"/>
  <c r="AF18" i="730" s="1"/>
  <c r="AB9" i="730"/>
  <c r="AC9" i="730" s="1"/>
  <c r="AF9" i="730" s="1"/>
  <c r="AB17" i="730"/>
  <c r="AC17" i="730" s="1"/>
  <c r="AF17" i="730" s="1"/>
  <c r="AB135" i="730"/>
  <c r="AC135" i="730" s="1"/>
  <c r="AF135" i="730" s="1"/>
  <c r="AB91" i="730"/>
  <c r="AC91" i="730" s="1"/>
  <c r="AF91" i="730" s="1"/>
  <c r="AB37" i="730"/>
  <c r="AC37" i="730" s="1"/>
  <c r="AF37" i="730" s="1"/>
  <c r="AB129" i="730"/>
  <c r="AC129" i="730" s="1"/>
  <c r="AF129" i="730" s="1"/>
  <c r="AB6" i="730"/>
  <c r="AC6" i="730" s="1"/>
  <c r="AF6" i="730" s="1"/>
  <c r="AB127" i="730"/>
  <c r="AC127" i="730" s="1"/>
  <c r="AF127" i="730" s="1"/>
  <c r="AB115" i="730"/>
  <c r="AC115" i="730" s="1"/>
  <c r="AF115" i="730" s="1"/>
  <c r="AB95" i="730"/>
  <c r="AC95" i="730" s="1"/>
  <c r="AF95" i="730" s="1"/>
  <c r="AB75" i="730"/>
  <c r="AC75" i="730" s="1"/>
  <c r="AF75" i="730" s="1"/>
  <c r="AB55" i="730"/>
  <c r="AC55" i="730" s="1"/>
  <c r="AF55" i="730" s="1"/>
  <c r="AB35" i="730"/>
  <c r="AC35" i="730" s="1"/>
  <c r="AF35" i="730" s="1"/>
  <c r="AB15" i="730"/>
  <c r="AC15" i="730" s="1"/>
  <c r="AF15" i="730" s="1"/>
  <c r="AB7" i="730"/>
  <c r="AC7" i="730" s="1"/>
  <c r="AF7" i="730" s="1"/>
  <c r="AB111" i="730"/>
  <c r="AC111" i="730" s="1"/>
  <c r="AF111" i="730" s="1"/>
  <c r="AB71" i="730"/>
  <c r="AC71" i="730" s="1"/>
  <c r="AF71" i="730" s="1"/>
  <c r="AB51" i="730"/>
  <c r="AC51" i="730" s="1"/>
  <c r="AF51" i="730" s="1"/>
  <c r="AB31" i="730"/>
  <c r="AC31" i="730" s="1"/>
  <c r="AF31" i="730" s="1"/>
  <c r="AB109" i="730"/>
  <c r="AC109" i="730" s="1"/>
  <c r="AF109" i="730" s="1"/>
  <c r="AB89" i="730"/>
  <c r="AC89" i="730" s="1"/>
  <c r="AF89" i="730" s="1"/>
  <c r="AB69" i="730"/>
  <c r="AC69" i="730" s="1"/>
  <c r="AF69" i="730" s="1"/>
  <c r="AB49" i="730"/>
  <c r="AC49" i="730" s="1"/>
  <c r="AF49" i="730" s="1"/>
  <c r="AB29" i="730"/>
  <c r="AC29" i="730" s="1"/>
  <c r="AF29" i="730" s="1"/>
  <c r="AB120" i="730"/>
  <c r="AC120" i="730" s="1"/>
  <c r="AF120" i="730" s="1"/>
  <c r="AB137" i="730"/>
  <c r="AC137" i="730" s="1"/>
  <c r="AF137" i="730" s="1"/>
  <c r="AB106" i="730"/>
  <c r="AC106" i="730" s="1"/>
  <c r="AF106" i="730" s="1"/>
  <c r="AB86" i="730"/>
  <c r="AC86" i="730" s="1"/>
  <c r="AF86" i="730" s="1"/>
  <c r="AB66" i="730"/>
  <c r="AC66" i="730" s="1"/>
  <c r="AF66" i="730" s="1"/>
  <c r="AB46" i="730"/>
  <c r="AC46" i="730" s="1"/>
  <c r="AF46" i="730" s="1"/>
  <c r="AB26" i="730"/>
  <c r="AC26" i="730" s="1"/>
  <c r="AF26" i="730" s="1"/>
  <c r="AB117" i="730"/>
  <c r="AC117" i="730" s="1"/>
  <c r="AF117" i="730" s="1"/>
  <c r="AB97" i="730"/>
  <c r="AC97" i="730" s="1"/>
  <c r="AF97" i="730" s="1"/>
  <c r="AB77" i="730"/>
  <c r="AC77" i="730" s="1"/>
  <c r="AF77" i="730" s="1"/>
  <c r="AB57" i="730"/>
  <c r="AC57" i="730" s="1"/>
  <c r="AF57" i="730" s="1"/>
  <c r="AB138" i="730"/>
  <c r="AC138" i="730" s="1"/>
  <c r="AF138" i="730" s="1"/>
  <c r="AB100" i="730"/>
  <c r="AC100" i="730" s="1"/>
  <c r="AF100" i="730" s="1"/>
  <c r="AB80" i="730"/>
  <c r="AC80" i="730" s="1"/>
  <c r="AF80" i="730" s="1"/>
  <c r="AB60" i="730"/>
  <c r="AC60" i="730" s="1"/>
  <c r="AF60" i="730" s="1"/>
  <c r="AB40" i="730"/>
  <c r="AC40" i="730" s="1"/>
  <c r="AF40" i="730" s="1"/>
  <c r="AB20" i="730"/>
  <c r="AC20" i="730" s="1"/>
  <c r="AF20" i="730" s="1"/>
  <c r="AI137" i="730" l="1"/>
  <c r="AM137" i="730" s="1"/>
  <c r="AH137" i="730"/>
  <c r="AI81" i="730"/>
  <c r="AM81" i="730" s="1"/>
  <c r="AH81" i="730"/>
  <c r="AI59" i="730"/>
  <c r="AM59" i="730" s="1"/>
  <c r="AH59" i="730"/>
  <c r="AI69" i="730"/>
  <c r="AM69" i="730" s="1"/>
  <c r="AH69" i="730"/>
  <c r="AI52" i="730"/>
  <c r="AM52" i="730" s="1"/>
  <c r="AH52" i="730"/>
  <c r="AI18" i="730"/>
  <c r="AM18" i="730" s="1"/>
  <c r="AH18" i="730"/>
  <c r="AI38" i="730"/>
  <c r="AM38" i="730" s="1"/>
  <c r="AH38" i="730"/>
  <c r="AI28" i="730"/>
  <c r="AM28" i="730" s="1"/>
  <c r="AH28" i="730"/>
  <c r="AI132" i="730"/>
  <c r="AM132" i="730" s="1"/>
  <c r="AH132" i="730"/>
  <c r="AI138" i="730"/>
  <c r="AM138" i="730" s="1"/>
  <c r="AH138" i="730"/>
  <c r="AH111" i="730"/>
  <c r="AI111" i="730"/>
  <c r="AM111" i="730" s="1"/>
  <c r="AI98" i="730"/>
  <c r="AM98" i="730" s="1"/>
  <c r="AH98" i="730"/>
  <c r="AH42" i="730"/>
  <c r="AI42" i="730"/>
  <c r="AM42" i="730" s="1"/>
  <c r="AH68" i="730"/>
  <c r="AI68" i="730"/>
  <c r="AM68" i="730" s="1"/>
  <c r="AH8" i="730"/>
  <c r="AI8" i="730"/>
  <c r="AM8" i="730" s="1"/>
  <c r="AH85" i="730"/>
  <c r="AI85" i="730"/>
  <c r="AM85" i="730" s="1"/>
  <c r="AH74" i="730"/>
  <c r="AI74" i="730"/>
  <c r="AM74" i="730" s="1"/>
  <c r="AI9" i="730"/>
  <c r="AM9" i="730" s="1"/>
  <c r="AH9" i="730"/>
  <c r="AI25" i="730"/>
  <c r="AM25" i="730" s="1"/>
  <c r="AH25" i="730"/>
  <c r="AH65" i="730"/>
  <c r="AI65" i="730"/>
  <c r="AM65" i="730" s="1"/>
  <c r="AI57" i="730"/>
  <c r="AM57" i="730" s="1"/>
  <c r="AH57" i="730"/>
  <c r="AI7" i="730"/>
  <c r="AM7" i="730" s="1"/>
  <c r="AH7" i="730"/>
  <c r="AI118" i="730"/>
  <c r="AM118" i="730" s="1"/>
  <c r="AH118" i="730"/>
  <c r="AH62" i="730"/>
  <c r="AI62" i="730"/>
  <c r="AM62" i="730" s="1"/>
  <c r="AI108" i="730"/>
  <c r="AM108" i="730" s="1"/>
  <c r="AH108" i="730"/>
  <c r="AI61" i="730"/>
  <c r="AM61" i="730" s="1"/>
  <c r="AH61" i="730"/>
  <c r="AH105" i="730"/>
  <c r="AI105" i="730"/>
  <c r="AM105" i="730" s="1"/>
  <c r="AI14" i="730"/>
  <c r="AM14" i="730" s="1"/>
  <c r="AH14" i="730"/>
  <c r="AI99" i="730"/>
  <c r="AM99" i="730" s="1"/>
  <c r="AH99" i="730"/>
  <c r="AI77" i="730"/>
  <c r="AM77" i="730" s="1"/>
  <c r="AH77" i="730"/>
  <c r="AI15" i="730"/>
  <c r="AM15" i="730" s="1"/>
  <c r="AH15" i="730"/>
  <c r="AH11" i="730"/>
  <c r="AI11" i="730"/>
  <c r="AM11" i="730" s="1"/>
  <c r="AI122" i="730"/>
  <c r="AM122" i="730" s="1"/>
  <c r="AH122" i="730"/>
  <c r="AI10" i="730"/>
  <c r="AM10" i="730" s="1"/>
  <c r="AH10" i="730"/>
  <c r="AI121" i="730"/>
  <c r="AM121" i="730" s="1"/>
  <c r="AH121" i="730"/>
  <c r="AI125" i="730"/>
  <c r="AM125" i="730" s="1"/>
  <c r="AH125" i="730"/>
  <c r="AI120" i="730"/>
  <c r="AM120" i="730" s="1"/>
  <c r="AH120" i="730"/>
  <c r="AI13" i="730"/>
  <c r="AM13" i="730" s="1"/>
  <c r="AH13" i="730"/>
  <c r="AI49" i="730"/>
  <c r="AM49" i="730" s="1"/>
  <c r="AH49" i="730"/>
  <c r="AI79" i="730"/>
  <c r="AM79" i="730" s="1"/>
  <c r="AH79" i="730"/>
  <c r="AI20" i="730"/>
  <c r="AM20" i="730" s="1"/>
  <c r="AH20" i="730"/>
  <c r="AI109" i="730"/>
  <c r="AM109" i="730" s="1"/>
  <c r="AH109" i="730"/>
  <c r="AI113" i="730"/>
  <c r="AM113" i="730" s="1"/>
  <c r="AH113" i="730"/>
  <c r="AI80" i="730"/>
  <c r="AM80" i="730" s="1"/>
  <c r="AH80" i="730"/>
  <c r="AH48" i="730"/>
  <c r="AI48" i="730"/>
  <c r="AM48" i="730" s="1"/>
  <c r="AI97" i="730"/>
  <c r="AM97" i="730" s="1"/>
  <c r="AH97" i="730"/>
  <c r="AH35" i="730"/>
  <c r="AI35" i="730"/>
  <c r="AM35" i="730" s="1"/>
  <c r="AI126" i="730"/>
  <c r="AM126" i="730" s="1"/>
  <c r="AH126" i="730"/>
  <c r="AI24" i="730"/>
  <c r="AM24" i="730" s="1"/>
  <c r="AH24" i="730"/>
  <c r="AI30" i="730"/>
  <c r="AM30" i="730" s="1"/>
  <c r="AH30" i="730"/>
  <c r="AH23" i="730"/>
  <c r="AI23" i="730"/>
  <c r="AM23" i="730" s="1"/>
  <c r="AH16" i="730"/>
  <c r="AI16" i="730"/>
  <c r="AM16" i="730" s="1"/>
  <c r="AI41" i="730"/>
  <c r="AM41" i="730" s="1"/>
  <c r="AH41" i="730"/>
  <c r="AI54" i="730"/>
  <c r="AM54" i="730" s="1"/>
  <c r="AH54" i="730"/>
  <c r="AI17" i="730"/>
  <c r="AM17" i="730" s="1"/>
  <c r="AH17" i="730"/>
  <c r="AI73" i="730"/>
  <c r="AM73" i="730" s="1"/>
  <c r="AH73" i="730"/>
  <c r="AI40" i="730"/>
  <c r="AM40" i="730" s="1"/>
  <c r="AH40" i="730"/>
  <c r="AI92" i="730"/>
  <c r="AM92" i="730" s="1"/>
  <c r="AH92" i="730"/>
  <c r="AH22" i="730"/>
  <c r="AI22" i="730"/>
  <c r="AM22" i="730" s="1"/>
  <c r="AI117" i="730"/>
  <c r="AM117" i="730" s="1"/>
  <c r="AH117" i="730"/>
  <c r="AI55" i="730"/>
  <c r="AM55" i="730" s="1"/>
  <c r="AH55" i="730"/>
  <c r="AI27" i="730"/>
  <c r="AM27" i="730" s="1"/>
  <c r="AH27" i="730"/>
  <c r="AI44" i="730"/>
  <c r="AM44" i="730" s="1"/>
  <c r="AH44" i="730"/>
  <c r="AI50" i="730"/>
  <c r="AM50" i="730" s="1"/>
  <c r="AH50" i="730"/>
  <c r="AH43" i="730"/>
  <c r="AI43" i="730"/>
  <c r="AM43" i="730" s="1"/>
  <c r="AI36" i="730"/>
  <c r="AM36" i="730" s="1"/>
  <c r="AH36" i="730"/>
  <c r="AH129" i="730"/>
  <c r="AI129" i="730"/>
  <c r="AM129" i="730" s="1"/>
  <c r="AI37" i="730"/>
  <c r="AM37" i="730" s="1"/>
  <c r="AH37" i="730"/>
  <c r="AI101" i="730"/>
  <c r="AM101" i="730" s="1"/>
  <c r="AH101" i="730"/>
  <c r="AI114" i="730"/>
  <c r="AM114" i="730" s="1"/>
  <c r="AH114" i="730"/>
  <c r="AI139" i="730"/>
  <c r="AM139" i="730" s="1"/>
  <c r="AH139" i="730"/>
  <c r="AH51" i="730"/>
  <c r="AI51" i="730"/>
  <c r="AM51" i="730" s="1"/>
  <c r="AI78" i="730"/>
  <c r="AM78" i="730" s="1"/>
  <c r="AH78" i="730"/>
  <c r="AI26" i="730"/>
  <c r="AM26" i="730" s="1"/>
  <c r="AH26" i="730"/>
  <c r="AH75" i="730"/>
  <c r="AI75" i="730"/>
  <c r="AM75" i="730" s="1"/>
  <c r="AH47" i="730"/>
  <c r="AI47" i="730"/>
  <c r="AM47" i="730" s="1"/>
  <c r="AI64" i="730"/>
  <c r="AM64" i="730" s="1"/>
  <c r="AH64" i="730"/>
  <c r="AI70" i="730"/>
  <c r="AM70" i="730" s="1"/>
  <c r="AH70" i="730"/>
  <c r="AH63" i="730"/>
  <c r="AI63" i="730"/>
  <c r="AM63" i="730" s="1"/>
  <c r="AH56" i="730"/>
  <c r="AI56" i="730"/>
  <c r="AM56" i="730" s="1"/>
  <c r="AH128" i="730"/>
  <c r="AI128" i="730"/>
  <c r="AM128" i="730" s="1"/>
  <c r="AH29" i="730"/>
  <c r="AI29" i="730"/>
  <c r="AM29" i="730" s="1"/>
  <c r="AH33" i="730"/>
  <c r="AI33" i="730"/>
  <c r="AM33" i="730" s="1"/>
  <c r="AI32" i="730"/>
  <c r="AM32" i="730" s="1"/>
  <c r="AH32" i="730"/>
  <c r="AI119" i="730"/>
  <c r="AM119" i="730" s="1"/>
  <c r="AH119" i="730"/>
  <c r="AH31" i="730"/>
  <c r="AI31" i="730"/>
  <c r="AM31" i="730" s="1"/>
  <c r="AI112" i="730"/>
  <c r="AM112" i="730" s="1"/>
  <c r="AH112" i="730"/>
  <c r="AI46" i="730"/>
  <c r="AM46" i="730" s="1"/>
  <c r="AH46" i="730"/>
  <c r="AI95" i="730"/>
  <c r="AM95" i="730" s="1"/>
  <c r="AH95" i="730"/>
  <c r="AI67" i="730"/>
  <c r="AM67" i="730" s="1"/>
  <c r="AH67" i="730"/>
  <c r="AI84" i="730"/>
  <c r="AM84" i="730" s="1"/>
  <c r="AH84" i="730"/>
  <c r="AI90" i="730"/>
  <c r="AM90" i="730" s="1"/>
  <c r="AH90" i="730"/>
  <c r="AH83" i="730"/>
  <c r="AI83" i="730"/>
  <c r="AM83" i="730" s="1"/>
  <c r="AI76" i="730"/>
  <c r="AM76" i="730" s="1"/>
  <c r="AH76" i="730"/>
  <c r="AI82" i="730"/>
  <c r="AM82" i="730" s="1"/>
  <c r="AH82" i="730"/>
  <c r="AI102" i="730"/>
  <c r="AM102" i="730" s="1"/>
  <c r="AH102" i="730"/>
  <c r="AH91" i="730"/>
  <c r="AI91" i="730"/>
  <c r="AM91" i="730" s="1"/>
  <c r="AI135" i="730"/>
  <c r="AM135" i="730" s="1"/>
  <c r="AH135" i="730"/>
  <c r="AH53" i="730"/>
  <c r="AI53" i="730"/>
  <c r="AM53" i="730" s="1"/>
  <c r="AI89" i="730"/>
  <c r="AM89" i="730" s="1"/>
  <c r="AH89" i="730"/>
  <c r="AI72" i="730"/>
  <c r="AM72" i="730" s="1"/>
  <c r="AH72" i="730"/>
  <c r="AH45" i="730"/>
  <c r="AI45" i="730"/>
  <c r="AM45" i="730" s="1"/>
  <c r="AI66" i="730"/>
  <c r="AM66" i="730" s="1"/>
  <c r="AH66" i="730"/>
  <c r="AH115" i="730"/>
  <c r="AI115" i="730"/>
  <c r="AM115" i="730" s="1"/>
  <c r="AH87" i="730"/>
  <c r="AI87" i="730"/>
  <c r="AM87" i="730" s="1"/>
  <c r="AI104" i="730"/>
  <c r="AM104" i="730" s="1"/>
  <c r="AH104" i="730"/>
  <c r="AI110" i="730"/>
  <c r="AM110" i="730" s="1"/>
  <c r="AH110" i="730"/>
  <c r="AH103" i="730"/>
  <c r="AI103" i="730"/>
  <c r="AM103" i="730" s="1"/>
  <c r="AH96" i="730"/>
  <c r="AI96" i="730"/>
  <c r="AM96" i="730" s="1"/>
  <c r="AI19" i="730"/>
  <c r="AM19" i="730" s="1"/>
  <c r="AH19" i="730"/>
  <c r="AI39" i="730"/>
  <c r="AM39" i="730" s="1"/>
  <c r="AH39" i="730"/>
  <c r="AI94" i="730"/>
  <c r="AM94" i="730" s="1"/>
  <c r="AH94" i="730"/>
  <c r="AH134" i="730"/>
  <c r="AI134" i="730"/>
  <c r="AM134" i="730" s="1"/>
  <c r="AI133" i="730"/>
  <c r="AM133" i="730" s="1"/>
  <c r="AH133" i="730"/>
  <c r="AI100" i="730"/>
  <c r="AM100" i="730" s="1"/>
  <c r="AH100" i="730"/>
  <c r="AI86" i="730"/>
  <c r="AM86" i="730" s="1"/>
  <c r="AH86" i="730"/>
  <c r="AI127" i="730"/>
  <c r="AM127" i="730" s="1"/>
  <c r="AH127" i="730"/>
  <c r="AI107" i="730"/>
  <c r="AM107" i="730" s="1"/>
  <c r="AH107" i="730"/>
  <c r="AI124" i="730"/>
  <c r="AM124" i="730" s="1"/>
  <c r="AH124" i="730"/>
  <c r="AI130" i="730"/>
  <c r="AM130" i="730" s="1"/>
  <c r="AH130" i="730"/>
  <c r="AH123" i="730"/>
  <c r="AI123" i="730"/>
  <c r="AM123" i="730" s="1"/>
  <c r="AH116" i="730"/>
  <c r="AI116" i="730"/>
  <c r="AM116" i="730" s="1"/>
  <c r="AI34" i="730"/>
  <c r="AM34" i="730" s="1"/>
  <c r="AH34" i="730"/>
  <c r="AI12" i="730"/>
  <c r="AM12" i="730" s="1"/>
  <c r="AH12" i="730"/>
  <c r="AH93" i="730"/>
  <c r="AI93" i="730"/>
  <c r="AM93" i="730" s="1"/>
  <c r="AI60" i="730"/>
  <c r="AM60" i="730" s="1"/>
  <c r="AH60" i="730"/>
  <c r="AI58" i="730"/>
  <c r="AM58" i="730" s="1"/>
  <c r="AH58" i="730"/>
  <c r="AH71" i="730"/>
  <c r="AI71" i="730"/>
  <c r="AM71" i="730" s="1"/>
  <c r="AI106" i="730"/>
  <c r="AM106" i="730" s="1"/>
  <c r="AH106" i="730"/>
  <c r="AI6" i="730"/>
  <c r="AM6" i="730" s="1"/>
  <c r="AH6" i="730"/>
  <c r="AH131" i="730"/>
  <c r="AI131" i="730"/>
  <c r="AM131" i="730" s="1"/>
  <c r="AH88" i="730"/>
  <c r="AI88" i="730"/>
  <c r="AM88" i="730" s="1"/>
  <c r="AI21" i="730"/>
  <c r="AM21" i="730" s="1"/>
  <c r="AH21" i="730"/>
  <c r="AH5" i="730"/>
  <c r="AI5" i="730"/>
  <c r="AM5" i="730" s="1"/>
  <c r="AI136" i="730"/>
  <c r="AM136" i="730" s="1"/>
  <c r="AH136" i="730"/>
  <c r="I2" i="729" l="1"/>
  <c r="AT139" i="729"/>
  <c r="AL139" i="729"/>
  <c r="U139" i="729"/>
  <c r="V139" i="729" s="1"/>
  <c r="N139" i="729"/>
  <c r="AT138" i="729"/>
  <c r="AL138" i="729"/>
  <c r="V138" i="729"/>
  <c r="U138" i="729"/>
  <c r="N138" i="729"/>
  <c r="AT137" i="729"/>
  <c r="AL137" i="729"/>
  <c r="V137" i="729"/>
  <c r="U137" i="729"/>
  <c r="N137" i="729"/>
  <c r="AT136" i="729"/>
  <c r="AL136" i="729"/>
  <c r="V136" i="729"/>
  <c r="U136" i="729"/>
  <c r="N136" i="729"/>
  <c r="AT135" i="729"/>
  <c r="AL135" i="729"/>
  <c r="U135" i="729"/>
  <c r="V135" i="729" s="1"/>
  <c r="N135" i="729"/>
  <c r="AT134" i="729"/>
  <c r="AL134" i="729"/>
  <c r="V134" i="729"/>
  <c r="U134" i="729"/>
  <c r="N134" i="729"/>
  <c r="AT133" i="729"/>
  <c r="AL133" i="729"/>
  <c r="U133" i="729"/>
  <c r="V133" i="729" s="1"/>
  <c r="N133" i="729"/>
  <c r="AT132" i="729"/>
  <c r="AL132" i="729"/>
  <c r="U132" i="729"/>
  <c r="V132" i="729" s="1"/>
  <c r="N132" i="729"/>
  <c r="AT131" i="729"/>
  <c r="AL131" i="729"/>
  <c r="U131" i="729"/>
  <c r="V131" i="729" s="1"/>
  <c r="N131" i="729"/>
  <c r="AT130" i="729"/>
  <c r="AL130" i="729"/>
  <c r="U130" i="729"/>
  <c r="V130" i="729" s="1"/>
  <c r="N130" i="729"/>
  <c r="AT129" i="729"/>
  <c r="AL129" i="729"/>
  <c r="V129" i="729"/>
  <c r="U129" i="729"/>
  <c r="N129" i="729"/>
  <c r="AT128" i="729"/>
  <c r="AL128" i="729"/>
  <c r="U128" i="729"/>
  <c r="V128" i="729" s="1"/>
  <c r="N128" i="729"/>
  <c r="AT127" i="729"/>
  <c r="AL127" i="729"/>
  <c r="U127" i="729"/>
  <c r="V127" i="729" s="1"/>
  <c r="N127" i="729"/>
  <c r="AT126" i="729"/>
  <c r="AL126" i="729"/>
  <c r="U126" i="729"/>
  <c r="V126" i="729" s="1"/>
  <c r="N126" i="729"/>
  <c r="AT125" i="729"/>
  <c r="AL125" i="729"/>
  <c r="U125" i="729"/>
  <c r="V125" i="729" s="1"/>
  <c r="N125" i="729"/>
  <c r="AT124" i="729"/>
  <c r="AL124" i="729"/>
  <c r="V124" i="729"/>
  <c r="U124" i="729"/>
  <c r="N124" i="729"/>
  <c r="AT123" i="729"/>
  <c r="AL123" i="729"/>
  <c r="U123" i="729"/>
  <c r="V123" i="729" s="1"/>
  <c r="N123" i="729"/>
  <c r="AT122" i="729"/>
  <c r="AL122" i="729"/>
  <c r="U122" i="729"/>
  <c r="V122" i="729" s="1"/>
  <c r="N122" i="729"/>
  <c r="AT121" i="729"/>
  <c r="AL121" i="729"/>
  <c r="V121" i="729"/>
  <c r="U121" i="729"/>
  <c r="N121" i="729"/>
  <c r="AT120" i="729"/>
  <c r="AL120" i="729"/>
  <c r="V120" i="729"/>
  <c r="U120" i="729"/>
  <c r="N120" i="729"/>
  <c r="AT119" i="729"/>
  <c r="AL119" i="729"/>
  <c r="U119" i="729"/>
  <c r="V119" i="729" s="1"/>
  <c r="N119" i="729"/>
  <c r="AT118" i="729"/>
  <c r="AL118" i="729"/>
  <c r="V118" i="729"/>
  <c r="U118" i="729"/>
  <c r="N118" i="729"/>
  <c r="AT117" i="729"/>
  <c r="AL117" i="729"/>
  <c r="V117" i="729"/>
  <c r="U117" i="729"/>
  <c r="N117" i="729"/>
  <c r="AT116" i="729"/>
  <c r="AL116" i="729"/>
  <c r="U116" i="729"/>
  <c r="V116" i="729" s="1"/>
  <c r="N116" i="729"/>
  <c r="AT115" i="729"/>
  <c r="AL115" i="729"/>
  <c r="U115" i="729"/>
  <c r="V115" i="729" s="1"/>
  <c r="N115" i="729"/>
  <c r="AT114" i="729"/>
  <c r="AL114" i="729"/>
  <c r="V114" i="729"/>
  <c r="U114" i="729"/>
  <c r="N114" i="729"/>
  <c r="AT113" i="729"/>
  <c r="AL113" i="729"/>
  <c r="U113" i="729"/>
  <c r="V113" i="729" s="1"/>
  <c r="N113" i="729"/>
  <c r="AT112" i="729"/>
  <c r="AL112" i="729"/>
  <c r="U112" i="729"/>
  <c r="V112" i="729" s="1"/>
  <c r="N112" i="729"/>
  <c r="AT111" i="729"/>
  <c r="AL111" i="729"/>
  <c r="V111" i="729"/>
  <c r="U111" i="729"/>
  <c r="N111" i="729"/>
  <c r="AT110" i="729"/>
  <c r="AL110" i="729"/>
  <c r="U110" i="729"/>
  <c r="V110" i="729" s="1"/>
  <c r="N110" i="729"/>
  <c r="AT109" i="729"/>
  <c r="AL109" i="729"/>
  <c r="V109" i="729"/>
  <c r="U109" i="729"/>
  <c r="N109" i="729"/>
  <c r="AT108" i="729"/>
  <c r="AL108" i="729"/>
  <c r="U108" i="729"/>
  <c r="V108" i="729" s="1"/>
  <c r="N108" i="729"/>
  <c r="AT107" i="729"/>
  <c r="AL107" i="729"/>
  <c r="U107" i="729"/>
  <c r="V107" i="729" s="1"/>
  <c r="N107" i="729"/>
  <c r="AT106" i="729"/>
  <c r="AL106" i="729"/>
  <c r="U106" i="729"/>
  <c r="V106" i="729" s="1"/>
  <c r="N106" i="729"/>
  <c r="AT105" i="729"/>
  <c r="AL105" i="729"/>
  <c r="U105" i="729"/>
  <c r="V105" i="729" s="1"/>
  <c r="N105" i="729"/>
  <c r="AT104" i="729"/>
  <c r="AL104" i="729"/>
  <c r="U104" i="729"/>
  <c r="V104" i="729" s="1"/>
  <c r="N104" i="729"/>
  <c r="AT103" i="729"/>
  <c r="AL103" i="729"/>
  <c r="U103" i="729"/>
  <c r="V103" i="729" s="1"/>
  <c r="N103" i="729"/>
  <c r="AT102" i="729"/>
  <c r="AL102" i="729"/>
  <c r="U102" i="729"/>
  <c r="V102" i="729" s="1"/>
  <c r="N102" i="729"/>
  <c r="AT101" i="729"/>
  <c r="AL101" i="729"/>
  <c r="V101" i="729"/>
  <c r="U101" i="729"/>
  <c r="N101" i="729"/>
  <c r="AT100" i="729"/>
  <c r="AL100" i="729"/>
  <c r="U100" i="729"/>
  <c r="V100" i="729" s="1"/>
  <c r="N100" i="729"/>
  <c r="AT99" i="729"/>
  <c r="AL99" i="729"/>
  <c r="U99" i="729"/>
  <c r="V99" i="729" s="1"/>
  <c r="N99" i="729"/>
  <c r="AT98" i="729"/>
  <c r="AL98" i="729"/>
  <c r="V98" i="729"/>
  <c r="U98" i="729"/>
  <c r="N98" i="729"/>
  <c r="AT97" i="729"/>
  <c r="AL97" i="729"/>
  <c r="V97" i="729"/>
  <c r="U97" i="729"/>
  <c r="N97" i="729"/>
  <c r="AT96" i="729"/>
  <c r="AL96" i="729"/>
  <c r="U96" i="729"/>
  <c r="V96" i="729" s="1"/>
  <c r="N96" i="729"/>
  <c r="AT95" i="729"/>
  <c r="AL95" i="729"/>
  <c r="U95" i="729"/>
  <c r="V95" i="729" s="1"/>
  <c r="N95" i="729"/>
  <c r="AT94" i="729"/>
  <c r="AL94" i="729"/>
  <c r="V94" i="729"/>
  <c r="U94" i="729"/>
  <c r="N94" i="729"/>
  <c r="AT93" i="729"/>
  <c r="AL93" i="729"/>
  <c r="U93" i="729"/>
  <c r="V93" i="729" s="1"/>
  <c r="N93" i="729"/>
  <c r="AT92" i="729"/>
  <c r="AL92" i="729"/>
  <c r="U92" i="729"/>
  <c r="V92" i="729" s="1"/>
  <c r="N92" i="729"/>
  <c r="AT91" i="729"/>
  <c r="AL91" i="729"/>
  <c r="U91" i="729"/>
  <c r="V91" i="729" s="1"/>
  <c r="N91" i="729"/>
  <c r="AT90" i="729"/>
  <c r="AL90" i="729"/>
  <c r="U90" i="729"/>
  <c r="V90" i="729" s="1"/>
  <c r="N90" i="729"/>
  <c r="AT89" i="729"/>
  <c r="AL89" i="729"/>
  <c r="U89" i="729"/>
  <c r="V89" i="729" s="1"/>
  <c r="N89" i="729"/>
  <c r="AT88" i="729"/>
  <c r="AL88" i="729"/>
  <c r="U88" i="729"/>
  <c r="V88" i="729" s="1"/>
  <c r="N88" i="729"/>
  <c r="AT87" i="729"/>
  <c r="AL87" i="729"/>
  <c r="U87" i="729"/>
  <c r="V87" i="729" s="1"/>
  <c r="N87" i="729"/>
  <c r="AT86" i="729"/>
  <c r="AL86" i="729"/>
  <c r="U86" i="729"/>
  <c r="V86" i="729" s="1"/>
  <c r="N86" i="729"/>
  <c r="AT85" i="729"/>
  <c r="AL85" i="729"/>
  <c r="U85" i="729"/>
  <c r="V85" i="729" s="1"/>
  <c r="N85" i="729"/>
  <c r="AT84" i="729"/>
  <c r="AL84" i="729"/>
  <c r="U84" i="729"/>
  <c r="V84" i="729" s="1"/>
  <c r="N84" i="729"/>
  <c r="AT83" i="729"/>
  <c r="AL83" i="729"/>
  <c r="U83" i="729"/>
  <c r="V83" i="729" s="1"/>
  <c r="N83" i="729"/>
  <c r="AT82" i="729"/>
  <c r="AL82" i="729"/>
  <c r="U82" i="729"/>
  <c r="V82" i="729" s="1"/>
  <c r="N82" i="729"/>
  <c r="AT81" i="729"/>
  <c r="AL81" i="729"/>
  <c r="V81" i="729"/>
  <c r="U81" i="729"/>
  <c r="N81" i="729"/>
  <c r="AT80" i="729"/>
  <c r="AL80" i="729"/>
  <c r="U80" i="729"/>
  <c r="V80" i="729" s="1"/>
  <c r="N80" i="729"/>
  <c r="AT79" i="729"/>
  <c r="AL79" i="729"/>
  <c r="U79" i="729"/>
  <c r="V79" i="729" s="1"/>
  <c r="N79" i="729"/>
  <c r="AT78" i="729"/>
  <c r="AL78" i="729"/>
  <c r="V78" i="729"/>
  <c r="U78" i="729"/>
  <c r="N78" i="729"/>
  <c r="AT77" i="729"/>
  <c r="AL77" i="729"/>
  <c r="V77" i="729"/>
  <c r="U77" i="729"/>
  <c r="N77" i="729"/>
  <c r="AT76" i="729"/>
  <c r="AL76" i="729"/>
  <c r="V76" i="729"/>
  <c r="U76" i="729"/>
  <c r="N76" i="729"/>
  <c r="AT75" i="729"/>
  <c r="AL75" i="729"/>
  <c r="U75" i="729"/>
  <c r="V75" i="729" s="1"/>
  <c r="N75" i="729"/>
  <c r="AT74" i="729"/>
  <c r="AL74" i="729"/>
  <c r="V74" i="729"/>
  <c r="U74" i="729"/>
  <c r="N74" i="729"/>
  <c r="AT73" i="729"/>
  <c r="AL73" i="729"/>
  <c r="V73" i="729"/>
  <c r="U73" i="729"/>
  <c r="N73" i="729"/>
  <c r="AT72" i="729"/>
  <c r="AL72" i="729"/>
  <c r="U72" i="729"/>
  <c r="V72" i="729" s="1"/>
  <c r="N72" i="729"/>
  <c r="AT71" i="729"/>
  <c r="AL71" i="729"/>
  <c r="U71" i="729"/>
  <c r="V71" i="729" s="1"/>
  <c r="N71" i="729"/>
  <c r="AT70" i="729"/>
  <c r="AL70" i="729"/>
  <c r="U70" i="729"/>
  <c r="V70" i="729" s="1"/>
  <c r="N70" i="729"/>
  <c r="AT69" i="729"/>
  <c r="AL69" i="729"/>
  <c r="U69" i="729"/>
  <c r="V69" i="729" s="1"/>
  <c r="N69" i="729"/>
  <c r="AT68" i="729"/>
  <c r="AL68" i="729"/>
  <c r="U68" i="729"/>
  <c r="V68" i="729" s="1"/>
  <c r="N68" i="729"/>
  <c r="AT67" i="729"/>
  <c r="AL67" i="729"/>
  <c r="U67" i="729"/>
  <c r="V67" i="729" s="1"/>
  <c r="N67" i="729"/>
  <c r="AT66" i="729"/>
  <c r="AL66" i="729"/>
  <c r="U66" i="729"/>
  <c r="V66" i="729" s="1"/>
  <c r="N66" i="729"/>
  <c r="AT65" i="729"/>
  <c r="AL65" i="729"/>
  <c r="U65" i="729"/>
  <c r="V65" i="729" s="1"/>
  <c r="N65" i="729"/>
  <c r="AT64" i="729"/>
  <c r="AL64" i="729"/>
  <c r="U64" i="729"/>
  <c r="V64" i="729" s="1"/>
  <c r="N64" i="729"/>
  <c r="AT63" i="729"/>
  <c r="AL63" i="729"/>
  <c r="U63" i="729"/>
  <c r="V63" i="729" s="1"/>
  <c r="N63" i="729"/>
  <c r="AT62" i="729"/>
  <c r="AL62" i="729"/>
  <c r="U62" i="729"/>
  <c r="V62" i="729" s="1"/>
  <c r="N62" i="729"/>
  <c r="AT61" i="729"/>
  <c r="AL61" i="729"/>
  <c r="V61" i="729"/>
  <c r="U61" i="729"/>
  <c r="N61" i="729"/>
  <c r="AT60" i="729"/>
  <c r="AL60" i="729"/>
  <c r="U60" i="729"/>
  <c r="V60" i="729" s="1"/>
  <c r="N60" i="729"/>
  <c r="AT59" i="729"/>
  <c r="AL59" i="729"/>
  <c r="U59" i="729"/>
  <c r="V59" i="729" s="1"/>
  <c r="N59" i="729"/>
  <c r="AT58" i="729"/>
  <c r="AL58" i="729"/>
  <c r="V58" i="729"/>
  <c r="U58" i="729"/>
  <c r="N58" i="729"/>
  <c r="AT57" i="729"/>
  <c r="AL57" i="729"/>
  <c r="V57" i="729"/>
  <c r="U57" i="729"/>
  <c r="N57" i="729"/>
  <c r="AT56" i="729"/>
  <c r="AL56" i="729"/>
  <c r="V56" i="729"/>
  <c r="U56" i="729"/>
  <c r="N56" i="729"/>
  <c r="AT55" i="729"/>
  <c r="AL55" i="729"/>
  <c r="U55" i="729"/>
  <c r="V55" i="729" s="1"/>
  <c r="N55" i="729"/>
  <c r="AT54" i="729"/>
  <c r="AL54" i="729"/>
  <c r="V54" i="729"/>
  <c r="U54" i="729"/>
  <c r="N54" i="729"/>
  <c r="AT53" i="729"/>
  <c r="AL53" i="729"/>
  <c r="U53" i="729"/>
  <c r="V53" i="729" s="1"/>
  <c r="N53" i="729"/>
  <c r="AT52" i="729"/>
  <c r="AL52" i="729"/>
  <c r="U52" i="729"/>
  <c r="V52" i="729" s="1"/>
  <c r="N52" i="729"/>
  <c r="AT51" i="729"/>
  <c r="AL51" i="729"/>
  <c r="U51" i="729"/>
  <c r="V51" i="729" s="1"/>
  <c r="N51" i="729"/>
  <c r="AT50" i="729"/>
  <c r="AL50" i="729"/>
  <c r="U50" i="729"/>
  <c r="V50" i="729" s="1"/>
  <c r="N50" i="729"/>
  <c r="AT49" i="729"/>
  <c r="AL49" i="729"/>
  <c r="V49" i="729"/>
  <c r="U49" i="729"/>
  <c r="N49" i="729"/>
  <c r="AT48" i="729"/>
  <c r="AL48" i="729"/>
  <c r="U48" i="729"/>
  <c r="V48" i="729" s="1"/>
  <c r="N48" i="729"/>
  <c r="AT47" i="729"/>
  <c r="AL47" i="729"/>
  <c r="U47" i="729"/>
  <c r="V47" i="729" s="1"/>
  <c r="N47" i="729"/>
  <c r="AT46" i="729"/>
  <c r="AL46" i="729"/>
  <c r="U46" i="729"/>
  <c r="V46" i="729" s="1"/>
  <c r="N46" i="729"/>
  <c r="AT45" i="729"/>
  <c r="AL45" i="729"/>
  <c r="U45" i="729"/>
  <c r="V45" i="729" s="1"/>
  <c r="N45" i="729"/>
  <c r="AT44" i="729"/>
  <c r="AL44" i="729"/>
  <c r="U44" i="729"/>
  <c r="V44" i="729" s="1"/>
  <c r="N44" i="729"/>
  <c r="AT43" i="729"/>
  <c r="AL43" i="729"/>
  <c r="U43" i="729"/>
  <c r="V43" i="729" s="1"/>
  <c r="N43" i="729"/>
  <c r="AT42" i="729"/>
  <c r="AL42" i="729"/>
  <c r="U42" i="729"/>
  <c r="V42" i="729" s="1"/>
  <c r="N42" i="729"/>
  <c r="AT41" i="729"/>
  <c r="AL41" i="729"/>
  <c r="V41" i="729"/>
  <c r="U41" i="729"/>
  <c r="N41" i="729"/>
  <c r="AT40" i="729"/>
  <c r="AL40" i="729"/>
  <c r="U40" i="729"/>
  <c r="V40" i="729" s="1"/>
  <c r="N40" i="729"/>
  <c r="AT39" i="729"/>
  <c r="AL39" i="729"/>
  <c r="U39" i="729"/>
  <c r="V39" i="729" s="1"/>
  <c r="N39" i="729"/>
  <c r="AT38" i="729"/>
  <c r="AL38" i="729"/>
  <c r="V38" i="729"/>
  <c r="U38" i="729"/>
  <c r="N38" i="729"/>
  <c r="AT37" i="729"/>
  <c r="AL37" i="729"/>
  <c r="V37" i="729"/>
  <c r="U37" i="729"/>
  <c r="N37" i="729"/>
  <c r="AT36" i="729"/>
  <c r="AL36" i="729"/>
  <c r="V36" i="729"/>
  <c r="U36" i="729"/>
  <c r="N36" i="729"/>
  <c r="AT35" i="729"/>
  <c r="AL35" i="729"/>
  <c r="U35" i="729"/>
  <c r="V35" i="729" s="1"/>
  <c r="N35" i="729"/>
  <c r="AT34" i="729"/>
  <c r="AL34" i="729"/>
  <c r="V34" i="729"/>
  <c r="U34" i="729"/>
  <c r="N34" i="729"/>
  <c r="AT33" i="729"/>
  <c r="AL33" i="729"/>
  <c r="U33" i="729"/>
  <c r="V33" i="729" s="1"/>
  <c r="N33" i="729"/>
  <c r="AT32" i="729"/>
  <c r="AL32" i="729"/>
  <c r="V32" i="729"/>
  <c r="U32" i="729"/>
  <c r="N32" i="729"/>
  <c r="AT31" i="729"/>
  <c r="AL31" i="729"/>
  <c r="U31" i="729"/>
  <c r="V31" i="729" s="1"/>
  <c r="N31" i="729"/>
  <c r="AT30" i="729"/>
  <c r="AL30" i="729"/>
  <c r="U30" i="729"/>
  <c r="V30" i="729" s="1"/>
  <c r="N30" i="729"/>
  <c r="AT29" i="729"/>
  <c r="AL29" i="729"/>
  <c r="U29" i="729"/>
  <c r="V29" i="729" s="1"/>
  <c r="N29" i="729"/>
  <c r="AT28" i="729"/>
  <c r="AL28" i="729"/>
  <c r="U28" i="729"/>
  <c r="V28" i="729" s="1"/>
  <c r="N28" i="729"/>
  <c r="AT27" i="729"/>
  <c r="AL27" i="729"/>
  <c r="U27" i="729"/>
  <c r="V27" i="729" s="1"/>
  <c r="N27" i="729"/>
  <c r="AT26" i="729"/>
  <c r="AL26" i="729"/>
  <c r="U26" i="729"/>
  <c r="V26" i="729" s="1"/>
  <c r="N26" i="729"/>
  <c r="AT25" i="729"/>
  <c r="AL25" i="729"/>
  <c r="V25" i="729"/>
  <c r="U25" i="729"/>
  <c r="N25" i="729"/>
  <c r="AT24" i="729"/>
  <c r="AL24" i="729"/>
  <c r="U24" i="729"/>
  <c r="V24" i="729" s="1"/>
  <c r="N24" i="729"/>
  <c r="AT23" i="729"/>
  <c r="AL23" i="729"/>
  <c r="U23" i="729"/>
  <c r="V23" i="729" s="1"/>
  <c r="N23" i="729"/>
  <c r="AT22" i="729"/>
  <c r="AL22" i="729"/>
  <c r="U22" i="729"/>
  <c r="V22" i="729" s="1"/>
  <c r="N22" i="729"/>
  <c r="AT21" i="729"/>
  <c r="AL21" i="729"/>
  <c r="V21" i="729"/>
  <c r="U21" i="729"/>
  <c r="N21" i="729"/>
  <c r="AT20" i="729"/>
  <c r="AL20" i="729"/>
  <c r="U20" i="729"/>
  <c r="V20" i="729" s="1"/>
  <c r="N20" i="729"/>
  <c r="AT19" i="729"/>
  <c r="AL19" i="729"/>
  <c r="U19" i="729"/>
  <c r="V19" i="729" s="1"/>
  <c r="N19" i="729"/>
  <c r="AT18" i="729"/>
  <c r="AL18" i="729"/>
  <c r="V18" i="729"/>
  <c r="U18" i="729"/>
  <c r="N18" i="729"/>
  <c r="AT17" i="729"/>
  <c r="AL17" i="729"/>
  <c r="V17" i="729"/>
  <c r="U17" i="729"/>
  <c r="N17" i="729"/>
  <c r="AT16" i="729"/>
  <c r="AL16" i="729"/>
  <c r="U16" i="729"/>
  <c r="V16" i="729" s="1"/>
  <c r="N16" i="729"/>
  <c r="AT15" i="729"/>
  <c r="AL15" i="729"/>
  <c r="U15" i="729"/>
  <c r="V15" i="729" s="1"/>
  <c r="N15" i="729"/>
  <c r="AT14" i="729"/>
  <c r="AL14" i="729"/>
  <c r="V14" i="729"/>
  <c r="U14" i="729"/>
  <c r="N14" i="729"/>
  <c r="AT13" i="729"/>
  <c r="AL13" i="729"/>
  <c r="V13" i="729"/>
  <c r="U13" i="729"/>
  <c r="N13" i="729"/>
  <c r="AT12" i="729"/>
  <c r="AL12" i="729"/>
  <c r="U12" i="729"/>
  <c r="V12" i="729" s="1"/>
  <c r="N12" i="729"/>
  <c r="AT11" i="729"/>
  <c r="AL11" i="729"/>
  <c r="U11" i="729"/>
  <c r="V11" i="729" s="1"/>
  <c r="N11" i="729"/>
  <c r="AT10" i="729"/>
  <c r="AL10" i="729"/>
  <c r="U10" i="729"/>
  <c r="V10" i="729" s="1"/>
  <c r="N10" i="729"/>
  <c r="AT9" i="729"/>
  <c r="AL9" i="729"/>
  <c r="U9" i="729"/>
  <c r="V9" i="729" s="1"/>
  <c r="N9" i="729"/>
  <c r="AT8" i="729"/>
  <c r="AL8" i="729"/>
  <c r="U8" i="729"/>
  <c r="V8" i="729" s="1"/>
  <c r="N8" i="729"/>
  <c r="AT7" i="729"/>
  <c r="AL7" i="729"/>
  <c r="U7" i="729"/>
  <c r="V7" i="729" s="1"/>
  <c r="N7" i="729"/>
  <c r="AT6" i="729"/>
  <c r="AL6" i="729"/>
  <c r="U6" i="729"/>
  <c r="V6" i="729" s="1"/>
  <c r="N6" i="729"/>
  <c r="AT5" i="729"/>
  <c r="AL5" i="729"/>
  <c r="U5" i="729"/>
  <c r="V5" i="729" s="1"/>
  <c r="N5" i="729"/>
  <c r="D2" i="729"/>
  <c r="F2" i="729" s="1"/>
  <c r="K1" i="729" s="1"/>
  <c r="AF40" i="729" l="1"/>
  <c r="AF42" i="729"/>
  <c r="AF56" i="729"/>
  <c r="AF101" i="729"/>
  <c r="AF19" i="729"/>
  <c r="AF84" i="729"/>
  <c r="AF127" i="729"/>
  <c r="AF128" i="729"/>
  <c r="AB136" i="729"/>
  <c r="AC136" i="729" s="1"/>
  <c r="AF136" i="729" s="1"/>
  <c r="AB116" i="729"/>
  <c r="AC116" i="729" s="1"/>
  <c r="AF116" i="729" s="1"/>
  <c r="AB96" i="729"/>
  <c r="AC96" i="729" s="1"/>
  <c r="AF96" i="729" s="1"/>
  <c r="AB76" i="729"/>
  <c r="AC76" i="729" s="1"/>
  <c r="AF76" i="729" s="1"/>
  <c r="AB56" i="729"/>
  <c r="AC56" i="729" s="1"/>
  <c r="AB36" i="729"/>
  <c r="AC36" i="729" s="1"/>
  <c r="AF36" i="729" s="1"/>
  <c r="AB16" i="729"/>
  <c r="AC16" i="729" s="1"/>
  <c r="AF16" i="729" s="1"/>
  <c r="AB125" i="729"/>
  <c r="AC125" i="729" s="1"/>
  <c r="AF125" i="729" s="1"/>
  <c r="AB105" i="729"/>
  <c r="AC105" i="729" s="1"/>
  <c r="AF105" i="729" s="1"/>
  <c r="AB134" i="729"/>
  <c r="AC134" i="729" s="1"/>
  <c r="AB132" i="729"/>
  <c r="AC132" i="729" s="1"/>
  <c r="AF132" i="729" s="1"/>
  <c r="AB112" i="729"/>
  <c r="AC112" i="729" s="1"/>
  <c r="AF112" i="729" s="1"/>
  <c r="AB92" i="729"/>
  <c r="AC92" i="729" s="1"/>
  <c r="AF92" i="729" s="1"/>
  <c r="AB72" i="729"/>
  <c r="AC72" i="729" s="1"/>
  <c r="AF72" i="729" s="1"/>
  <c r="AB52" i="729"/>
  <c r="AC52" i="729" s="1"/>
  <c r="AF52" i="729" s="1"/>
  <c r="AB32" i="729"/>
  <c r="AC32" i="729" s="1"/>
  <c r="AF32" i="729" s="1"/>
  <c r="AB12" i="729"/>
  <c r="AC12" i="729" s="1"/>
  <c r="AF12" i="729" s="1"/>
  <c r="AB121" i="729"/>
  <c r="AC121" i="729" s="1"/>
  <c r="AF121" i="729" s="1"/>
  <c r="AB101" i="729"/>
  <c r="AC101" i="729" s="1"/>
  <c r="AB81" i="729"/>
  <c r="AC81" i="729" s="1"/>
  <c r="AF81" i="729" s="1"/>
  <c r="AB61" i="729"/>
  <c r="AC61" i="729" s="1"/>
  <c r="AF61" i="729" s="1"/>
  <c r="AB41" i="729"/>
  <c r="AC41" i="729" s="1"/>
  <c r="AB139" i="729"/>
  <c r="AC139" i="729" s="1"/>
  <c r="AB119" i="729"/>
  <c r="AC119" i="729" s="1"/>
  <c r="AF119" i="729" s="1"/>
  <c r="AB99" i="729"/>
  <c r="AC99" i="729" s="1"/>
  <c r="AB79" i="729"/>
  <c r="AC79" i="729" s="1"/>
  <c r="AB59" i="729"/>
  <c r="AC59" i="729" s="1"/>
  <c r="AB39" i="729"/>
  <c r="AC39" i="729" s="1"/>
  <c r="AF39" i="729" s="1"/>
  <c r="AB19" i="729"/>
  <c r="AC19" i="729" s="1"/>
  <c r="AB128" i="729"/>
  <c r="AC128" i="729" s="1"/>
  <c r="AB108" i="729"/>
  <c r="AC108" i="729" s="1"/>
  <c r="AF108" i="729" s="1"/>
  <c r="AB88" i="729"/>
  <c r="AC88" i="729" s="1"/>
  <c r="AF88" i="729" s="1"/>
  <c r="AB68" i="729"/>
  <c r="AC68" i="729" s="1"/>
  <c r="AF68" i="729" s="1"/>
  <c r="AB48" i="729"/>
  <c r="AC48" i="729" s="1"/>
  <c r="AF48" i="729" s="1"/>
  <c r="AB135" i="729"/>
  <c r="AC135" i="729" s="1"/>
  <c r="AF135" i="729" s="1"/>
  <c r="AB115" i="729"/>
  <c r="AC115" i="729" s="1"/>
  <c r="AF115" i="729" s="1"/>
  <c r="AB95" i="729"/>
  <c r="AC95" i="729" s="1"/>
  <c r="AF95" i="729" s="1"/>
  <c r="AB75" i="729"/>
  <c r="AC75" i="729" s="1"/>
  <c r="AF75" i="729" s="1"/>
  <c r="AB55" i="729"/>
  <c r="AC55" i="729" s="1"/>
  <c r="AB35" i="729"/>
  <c r="AC35" i="729" s="1"/>
  <c r="AB15" i="729"/>
  <c r="AC15" i="729" s="1"/>
  <c r="AF15" i="729" s="1"/>
  <c r="AB124" i="729"/>
  <c r="AC124" i="729" s="1"/>
  <c r="AF124" i="729" s="1"/>
  <c r="AB104" i="729"/>
  <c r="AC104" i="729" s="1"/>
  <c r="AB84" i="729"/>
  <c r="AC84" i="729" s="1"/>
  <c r="AB64" i="729"/>
  <c r="AC64" i="729" s="1"/>
  <c r="AB127" i="729"/>
  <c r="AC127" i="729" s="1"/>
  <c r="AB107" i="729"/>
  <c r="AC107" i="729" s="1"/>
  <c r="AF107" i="729" s="1"/>
  <c r="AB137" i="729"/>
  <c r="AC137" i="729" s="1"/>
  <c r="AF137" i="729" s="1"/>
  <c r="AB93" i="729"/>
  <c r="AC93" i="729" s="1"/>
  <c r="AF93" i="729" s="1"/>
  <c r="AB74" i="729"/>
  <c r="AC74" i="729" s="1"/>
  <c r="AF74" i="729" s="1"/>
  <c r="AB67" i="729"/>
  <c r="AC67" i="729" s="1"/>
  <c r="AF67" i="729" s="1"/>
  <c r="AB25" i="729"/>
  <c r="AC25" i="729" s="1"/>
  <c r="AF25" i="729" s="1"/>
  <c r="AB23" i="729"/>
  <c r="AC23" i="729" s="1"/>
  <c r="AF23" i="729" s="1"/>
  <c r="AB17" i="729"/>
  <c r="AC17" i="729" s="1"/>
  <c r="AF17" i="729" s="1"/>
  <c r="AB131" i="729"/>
  <c r="AC131" i="729" s="1"/>
  <c r="AF131" i="729" s="1"/>
  <c r="AB123" i="729"/>
  <c r="AC123" i="729" s="1"/>
  <c r="AF123" i="729" s="1"/>
  <c r="AB71" i="729"/>
  <c r="AC71" i="729" s="1"/>
  <c r="AF71" i="729" s="1"/>
  <c r="AB120" i="729"/>
  <c r="AC120" i="729" s="1"/>
  <c r="AF120" i="729" s="1"/>
  <c r="AB50" i="729"/>
  <c r="AC50" i="729" s="1"/>
  <c r="AB43" i="729"/>
  <c r="AC43" i="729" s="1"/>
  <c r="AB117" i="729"/>
  <c r="AC117" i="729" s="1"/>
  <c r="AF117" i="729" s="1"/>
  <c r="AB94" i="729"/>
  <c r="AC94" i="729" s="1"/>
  <c r="AB30" i="729"/>
  <c r="AC30" i="729" s="1"/>
  <c r="AF30" i="729" s="1"/>
  <c r="AB129" i="729"/>
  <c r="AC129" i="729" s="1"/>
  <c r="AF129" i="729" s="1"/>
  <c r="AB62" i="729"/>
  <c r="AC62" i="729" s="1"/>
  <c r="AB60" i="729"/>
  <c r="AC60" i="729" s="1"/>
  <c r="AF60" i="729" s="1"/>
  <c r="AB51" i="729"/>
  <c r="AC51" i="729" s="1"/>
  <c r="AB44" i="729"/>
  <c r="AC44" i="729" s="1"/>
  <c r="AF44" i="729" s="1"/>
  <c r="AB26" i="729"/>
  <c r="AC26" i="729" s="1"/>
  <c r="AF26" i="729" s="1"/>
  <c r="AB77" i="729"/>
  <c r="AC77" i="729" s="1"/>
  <c r="AF77" i="729" s="1"/>
  <c r="AB113" i="729"/>
  <c r="AC113" i="729" s="1"/>
  <c r="AF113" i="729" s="1"/>
  <c r="AB103" i="729"/>
  <c r="AC103" i="729" s="1"/>
  <c r="AF103" i="729" s="1"/>
  <c r="AB98" i="729"/>
  <c r="AC98" i="729" s="1"/>
  <c r="AF98" i="729" s="1"/>
  <c r="AB69" i="729"/>
  <c r="AC69" i="729" s="1"/>
  <c r="AF69" i="729" s="1"/>
  <c r="AB10" i="729"/>
  <c r="AC10" i="729" s="1"/>
  <c r="AF10" i="729" s="1"/>
  <c r="AB85" i="729"/>
  <c r="AC85" i="729" s="1"/>
  <c r="AF85" i="729" s="1"/>
  <c r="AB73" i="729"/>
  <c r="AC73" i="729" s="1"/>
  <c r="AF73" i="729" s="1"/>
  <c r="AB37" i="729"/>
  <c r="AC37" i="729" s="1"/>
  <c r="AF37" i="729" s="1"/>
  <c r="AB22" i="729"/>
  <c r="AC22" i="729" s="1"/>
  <c r="AB130" i="729"/>
  <c r="AC130" i="729" s="1"/>
  <c r="AB5" i="729"/>
  <c r="AC5" i="729" s="1"/>
  <c r="AB70" i="729"/>
  <c r="AC70" i="729" s="1"/>
  <c r="AB53" i="729"/>
  <c r="AC53" i="729" s="1"/>
  <c r="AB46" i="729"/>
  <c r="AC46" i="729" s="1"/>
  <c r="AF46" i="729" s="1"/>
  <c r="AB29" i="729"/>
  <c r="AC29" i="729" s="1"/>
  <c r="AB27" i="729"/>
  <c r="AC27" i="729" s="1"/>
  <c r="AF27" i="729" s="1"/>
  <c r="AB6" i="729"/>
  <c r="AC6" i="729" s="1"/>
  <c r="AF6" i="729" s="1"/>
  <c r="AB57" i="729"/>
  <c r="AC57" i="729" s="1"/>
  <c r="AB102" i="729"/>
  <c r="AC102" i="729" s="1"/>
  <c r="AF102" i="729" s="1"/>
  <c r="AB14" i="729"/>
  <c r="AC14" i="729" s="1"/>
  <c r="AF14" i="729" s="1"/>
  <c r="AB89" i="729"/>
  <c r="AC89" i="729" s="1"/>
  <c r="AF89" i="729" s="1"/>
  <c r="AB114" i="729"/>
  <c r="AC114" i="729" s="1"/>
  <c r="AB109" i="729"/>
  <c r="AC109" i="729" s="1"/>
  <c r="AF109" i="729" s="1"/>
  <c r="AB126" i="729"/>
  <c r="AC126" i="729" s="1"/>
  <c r="AF126" i="729" s="1"/>
  <c r="AB118" i="729"/>
  <c r="AC118" i="729" s="1"/>
  <c r="AF118" i="729" s="1"/>
  <c r="AB90" i="729"/>
  <c r="AC90" i="729" s="1"/>
  <c r="AF90" i="729" s="1"/>
  <c r="AB83" i="729"/>
  <c r="AC83" i="729" s="1"/>
  <c r="AF83" i="729" s="1"/>
  <c r="AB8" i="729"/>
  <c r="AC8" i="729" s="1"/>
  <c r="AF8" i="729" s="1"/>
  <c r="AB31" i="729"/>
  <c r="AC31" i="729" s="1"/>
  <c r="AB138" i="729"/>
  <c r="AC138" i="729" s="1"/>
  <c r="AF138" i="729" s="1"/>
  <c r="AB110" i="729"/>
  <c r="AC110" i="729" s="1"/>
  <c r="AB100" i="729"/>
  <c r="AC100" i="729" s="1"/>
  <c r="AB78" i="729"/>
  <c r="AC78" i="729" s="1"/>
  <c r="AB33" i="729"/>
  <c r="AC33" i="729" s="1"/>
  <c r="AF33" i="729" s="1"/>
  <c r="AB66" i="729"/>
  <c r="AC66" i="729" s="1"/>
  <c r="AB80" i="729"/>
  <c r="AC80" i="729" s="1"/>
  <c r="AF80" i="729" s="1"/>
  <c r="AB28" i="729"/>
  <c r="AC28" i="729" s="1"/>
  <c r="AB63" i="729"/>
  <c r="AC63" i="729" s="1"/>
  <c r="AB54" i="729"/>
  <c r="AC54" i="729" s="1"/>
  <c r="AF54" i="729" s="1"/>
  <c r="AB133" i="729"/>
  <c r="AC133" i="729" s="1"/>
  <c r="AF133" i="729" s="1"/>
  <c r="AB97" i="729"/>
  <c r="AC97" i="729" s="1"/>
  <c r="AF97" i="729" s="1"/>
  <c r="AB24" i="729"/>
  <c r="AC24" i="729" s="1"/>
  <c r="AB20" i="729"/>
  <c r="AC20" i="729" s="1"/>
  <c r="AF20" i="729" s="1"/>
  <c r="AB18" i="729"/>
  <c r="AC18" i="729" s="1"/>
  <c r="AF18" i="729" s="1"/>
  <c r="AB87" i="729"/>
  <c r="AC87" i="729" s="1"/>
  <c r="AF87" i="729" s="1"/>
  <c r="AB82" i="729"/>
  <c r="AC82" i="729" s="1"/>
  <c r="AF82" i="729" s="1"/>
  <c r="AB122" i="729"/>
  <c r="AC122" i="729" s="1"/>
  <c r="AF122" i="729" s="1"/>
  <c r="AB45" i="729"/>
  <c r="AC45" i="729" s="1"/>
  <c r="AF45" i="729" s="1"/>
  <c r="AB106" i="729"/>
  <c r="AC106" i="729" s="1"/>
  <c r="AB58" i="729"/>
  <c r="AC58" i="729" s="1"/>
  <c r="AF58" i="729" s="1"/>
  <c r="AB42" i="729"/>
  <c r="AC42" i="729" s="1"/>
  <c r="AB40" i="729"/>
  <c r="AC40" i="729" s="1"/>
  <c r="AB21" i="729"/>
  <c r="AC21" i="729" s="1"/>
  <c r="AF21" i="729" s="1"/>
  <c r="AF78" i="729"/>
  <c r="AF62" i="729"/>
  <c r="AF43" i="729"/>
  <c r="AF51" i="729"/>
  <c r="AF22" i="729"/>
  <c r="AF63" i="729"/>
  <c r="AF104" i="729"/>
  <c r="AF100" i="729"/>
  <c r="AF5" i="729"/>
  <c r="AF64" i="729"/>
  <c r="AF41" i="729"/>
  <c r="AF31" i="729"/>
  <c r="AB49" i="729"/>
  <c r="AC49" i="729" s="1"/>
  <c r="AF49" i="729" s="1"/>
  <c r="AF53" i="729"/>
  <c r="AB13" i="729"/>
  <c r="AC13" i="729" s="1"/>
  <c r="AF13" i="729" s="1"/>
  <c r="AB38" i="729"/>
  <c r="AC38" i="729" s="1"/>
  <c r="AF38" i="729" s="1"/>
  <c r="AB65" i="729"/>
  <c r="AC65" i="729" s="1"/>
  <c r="AF65" i="729" s="1"/>
  <c r="AF29" i="729"/>
  <c r="AF55" i="729"/>
  <c r="AF79" i="729"/>
  <c r="AF24" i="729"/>
  <c r="AF35" i="729"/>
  <c r="AF28" i="729"/>
  <c r="AF50" i="729"/>
  <c r="AF59" i="729"/>
  <c r="AF110" i="729"/>
  <c r="AF139" i="729"/>
  <c r="AF70" i="729"/>
  <c r="AF99" i="729"/>
  <c r="AF57" i="729"/>
  <c r="AF66" i="729"/>
  <c r="AF134" i="729"/>
  <c r="AF114" i="729"/>
  <c r="AF94" i="729"/>
  <c r="AF130" i="729"/>
  <c r="AF106" i="729"/>
  <c r="AB7" i="729" l="1"/>
  <c r="AC7" i="729" s="1"/>
  <c r="AF7" i="729" s="1"/>
  <c r="AB47" i="729"/>
  <c r="AC47" i="729" s="1"/>
  <c r="AF47" i="729" s="1"/>
  <c r="AB111" i="729"/>
  <c r="AC111" i="729" s="1"/>
  <c r="AF111" i="729" s="1"/>
  <c r="AB9" i="729"/>
  <c r="AC9" i="729" s="1"/>
  <c r="AF9" i="729" s="1"/>
  <c r="AB91" i="729"/>
  <c r="AC91" i="729" s="1"/>
  <c r="AF91" i="729" s="1"/>
  <c r="AB11" i="729"/>
  <c r="AC11" i="729" s="1"/>
  <c r="AF11" i="729" s="1"/>
  <c r="AB86" i="729"/>
  <c r="AC86" i="729" s="1"/>
  <c r="AF86" i="729" s="1"/>
  <c r="AB34" i="729"/>
  <c r="AC34" i="729" s="1"/>
  <c r="AF34" i="729" s="1"/>
  <c r="AI8" i="729"/>
  <c r="AM8" i="729" s="1"/>
  <c r="AH8" i="729"/>
  <c r="AI71" i="729"/>
  <c r="AM71" i="729" s="1"/>
  <c r="AH71" i="729"/>
  <c r="AH82" i="729"/>
  <c r="AI82" i="729"/>
  <c r="AM82" i="729" s="1"/>
  <c r="AI115" i="729"/>
  <c r="AM115" i="729" s="1"/>
  <c r="AH115" i="729"/>
  <c r="AI52" i="729"/>
  <c r="AM52" i="729" s="1"/>
  <c r="AH52" i="729"/>
  <c r="AI68" i="729"/>
  <c r="AM68" i="729" s="1"/>
  <c r="AH68" i="729"/>
  <c r="AI88" i="729"/>
  <c r="AM88" i="729" s="1"/>
  <c r="AH88" i="729"/>
  <c r="AI113" i="729"/>
  <c r="AM113" i="729" s="1"/>
  <c r="AH113" i="729"/>
  <c r="AH74" i="729"/>
  <c r="AI74" i="729"/>
  <c r="AM74" i="729" s="1"/>
  <c r="AI44" i="729"/>
  <c r="AM44" i="729" s="1"/>
  <c r="AH44" i="729"/>
  <c r="AH73" i="729"/>
  <c r="AI73" i="729"/>
  <c r="AM73" i="729" s="1"/>
  <c r="AH123" i="729"/>
  <c r="AI123" i="729"/>
  <c r="AM123" i="729" s="1"/>
  <c r="AI10" i="729"/>
  <c r="AM10" i="729" s="1"/>
  <c r="AH10" i="729"/>
  <c r="AI48" i="729"/>
  <c r="AM48" i="729" s="1"/>
  <c r="AH48" i="729"/>
  <c r="AH26" i="729"/>
  <c r="AI26" i="729"/>
  <c r="AM26" i="729" s="1"/>
  <c r="AI16" i="729"/>
  <c r="AM16" i="729" s="1"/>
  <c r="AH16" i="729"/>
  <c r="AH65" i="729"/>
  <c r="AI65" i="729"/>
  <c r="AM65" i="729" s="1"/>
  <c r="AH46" i="729"/>
  <c r="AI46" i="729"/>
  <c r="AM46" i="729" s="1"/>
  <c r="AI76" i="729"/>
  <c r="AM76" i="729" s="1"/>
  <c r="AH76" i="729"/>
  <c r="AH37" i="729"/>
  <c r="AI37" i="729"/>
  <c r="AM37" i="729" s="1"/>
  <c r="AH122" i="729"/>
  <c r="AI122" i="729"/>
  <c r="AM122" i="729" s="1"/>
  <c r="AI95" i="729"/>
  <c r="AM95" i="729" s="1"/>
  <c r="AH95" i="729"/>
  <c r="AH85" i="729"/>
  <c r="AI85" i="729"/>
  <c r="AM85" i="729" s="1"/>
  <c r="AH18" i="729"/>
  <c r="AI18" i="729"/>
  <c r="AM18" i="729" s="1"/>
  <c r="AI17" i="729"/>
  <c r="AM17" i="729" s="1"/>
  <c r="AH17" i="729"/>
  <c r="AI92" i="729"/>
  <c r="AM92" i="729" s="1"/>
  <c r="AH92" i="729"/>
  <c r="AH103" i="729"/>
  <c r="AI103" i="729"/>
  <c r="AM103" i="729" s="1"/>
  <c r="AI132" i="729"/>
  <c r="AM132" i="729" s="1"/>
  <c r="AH132" i="729"/>
  <c r="AH93" i="729"/>
  <c r="AI93" i="729"/>
  <c r="AM93" i="729" s="1"/>
  <c r="AI137" i="729"/>
  <c r="AM137" i="729" s="1"/>
  <c r="AH137" i="729"/>
  <c r="AI60" i="729"/>
  <c r="AM60" i="729" s="1"/>
  <c r="AH60" i="729"/>
  <c r="AI45" i="729"/>
  <c r="AM45" i="729" s="1"/>
  <c r="AH45" i="729"/>
  <c r="AI75" i="729"/>
  <c r="AM75" i="729" s="1"/>
  <c r="AH75" i="729"/>
  <c r="AI12" i="729"/>
  <c r="AM12" i="729" s="1"/>
  <c r="AH12" i="729"/>
  <c r="AI90" i="729"/>
  <c r="AM90" i="729" s="1"/>
  <c r="AH90" i="729"/>
  <c r="AI135" i="729"/>
  <c r="AM135" i="729" s="1"/>
  <c r="AH135" i="729"/>
  <c r="AH69" i="729"/>
  <c r="AI69" i="729"/>
  <c r="AM69" i="729" s="1"/>
  <c r="AH20" i="729"/>
  <c r="AI20" i="729"/>
  <c r="AM20" i="729" s="1"/>
  <c r="AI133" i="729"/>
  <c r="AM133" i="729" s="1"/>
  <c r="AH133" i="729"/>
  <c r="AI105" i="729"/>
  <c r="AM105" i="729" s="1"/>
  <c r="AH105" i="729"/>
  <c r="AI107" i="729"/>
  <c r="AM107" i="729" s="1"/>
  <c r="AH107" i="729"/>
  <c r="AI80" i="729"/>
  <c r="AM80" i="729" s="1"/>
  <c r="AH80" i="729"/>
  <c r="AI121" i="729"/>
  <c r="AM121" i="729" s="1"/>
  <c r="AH121" i="729"/>
  <c r="AH102" i="729"/>
  <c r="AI102" i="729"/>
  <c r="AM102" i="729" s="1"/>
  <c r="AH59" i="729"/>
  <c r="AI59" i="729"/>
  <c r="AM59" i="729" s="1"/>
  <c r="AH83" i="729"/>
  <c r="AI83" i="729"/>
  <c r="AM83" i="729" s="1"/>
  <c r="AI32" i="729"/>
  <c r="AM32" i="729" s="1"/>
  <c r="AH32" i="729"/>
  <c r="AI100" i="729"/>
  <c r="AM100" i="729" s="1"/>
  <c r="AH100" i="729"/>
  <c r="AH63" i="729"/>
  <c r="AI63" i="729"/>
  <c r="AM63" i="729" s="1"/>
  <c r="AH22" i="729"/>
  <c r="AI22" i="729"/>
  <c r="AM22" i="729" s="1"/>
  <c r="AI127" i="729"/>
  <c r="AM127" i="729" s="1"/>
  <c r="AH127" i="729"/>
  <c r="AI108" i="729"/>
  <c r="AM108" i="729" s="1"/>
  <c r="AH108" i="729"/>
  <c r="AI67" i="729"/>
  <c r="AM67" i="729" s="1"/>
  <c r="AH67" i="729"/>
  <c r="AI101" i="729"/>
  <c r="AM101" i="729" s="1"/>
  <c r="AH101" i="729"/>
  <c r="AH56" i="729"/>
  <c r="AI56" i="729"/>
  <c r="AM56" i="729" s="1"/>
  <c r="AH62" i="729"/>
  <c r="AI62" i="729"/>
  <c r="AM62" i="729" s="1"/>
  <c r="AH126" i="729"/>
  <c r="AI126" i="729"/>
  <c r="AM126" i="729" s="1"/>
  <c r="AI87" i="729"/>
  <c r="AM87" i="729" s="1"/>
  <c r="AH87" i="729"/>
  <c r="AI77" i="729"/>
  <c r="AM77" i="729" s="1"/>
  <c r="AH77" i="729"/>
  <c r="AI33" i="729"/>
  <c r="AM33" i="729" s="1"/>
  <c r="AH33" i="729"/>
  <c r="AH94" i="729"/>
  <c r="AI94" i="729"/>
  <c r="AM94" i="729" s="1"/>
  <c r="AI89" i="729"/>
  <c r="AM89" i="729" s="1"/>
  <c r="AH89" i="729"/>
  <c r="AI25" i="729"/>
  <c r="AM25" i="729" s="1"/>
  <c r="AH25" i="729"/>
  <c r="AI61" i="729"/>
  <c r="AM61" i="729" s="1"/>
  <c r="AH61" i="729"/>
  <c r="AH54" i="729"/>
  <c r="AI54" i="729"/>
  <c r="AM54" i="729" s="1"/>
  <c r="AI57" i="729"/>
  <c r="AM57" i="729" s="1"/>
  <c r="AH57" i="729"/>
  <c r="AI55" i="729"/>
  <c r="AM55" i="729" s="1"/>
  <c r="AH55" i="729"/>
  <c r="AH42" i="729"/>
  <c r="AI42" i="729"/>
  <c r="AM42" i="729" s="1"/>
  <c r="AI35" i="729"/>
  <c r="AM35" i="729" s="1"/>
  <c r="AH35" i="729"/>
  <c r="AI129" i="729"/>
  <c r="AM129" i="729" s="1"/>
  <c r="AH129" i="729"/>
  <c r="AH106" i="729"/>
  <c r="AI106" i="729"/>
  <c r="AM106" i="729" s="1"/>
  <c r="AI124" i="729"/>
  <c r="AM124" i="729" s="1"/>
  <c r="AH124" i="729"/>
  <c r="AH116" i="729"/>
  <c r="AI116" i="729"/>
  <c r="AM116" i="729" s="1"/>
  <c r="AI64" i="729"/>
  <c r="AM64" i="729" s="1"/>
  <c r="AH64" i="729"/>
  <c r="AH50" i="729"/>
  <c r="AI50" i="729"/>
  <c r="AM50" i="729" s="1"/>
  <c r="AI5" i="729"/>
  <c r="AM5" i="729" s="1"/>
  <c r="AH5" i="729"/>
  <c r="AI14" i="729"/>
  <c r="AM14" i="729" s="1"/>
  <c r="AH14" i="729"/>
  <c r="AI128" i="729"/>
  <c r="AM128" i="729" s="1"/>
  <c r="AH128" i="729"/>
  <c r="AI97" i="729"/>
  <c r="AM97" i="729" s="1"/>
  <c r="AH97" i="729"/>
  <c r="AI104" i="729"/>
  <c r="AM104" i="729" s="1"/>
  <c r="AH104" i="729"/>
  <c r="AI130" i="729"/>
  <c r="AM130" i="729" s="1"/>
  <c r="AH130" i="729"/>
  <c r="AI112" i="729"/>
  <c r="AM112" i="729" s="1"/>
  <c r="AH112" i="729"/>
  <c r="AH119" i="729"/>
  <c r="AI119" i="729"/>
  <c r="AM119" i="729" s="1"/>
  <c r="AH66" i="729"/>
  <c r="AI66" i="729"/>
  <c r="AM66" i="729" s="1"/>
  <c r="AI51" i="729"/>
  <c r="AM51" i="729" s="1"/>
  <c r="AH51" i="729"/>
  <c r="AI28" i="729"/>
  <c r="AM28" i="729" s="1"/>
  <c r="AH28" i="729"/>
  <c r="AH6" i="729"/>
  <c r="AI6" i="729"/>
  <c r="AM6" i="729" s="1"/>
  <c r="AH29" i="729"/>
  <c r="AI29" i="729"/>
  <c r="AM29" i="729" s="1"/>
  <c r="AI70" i="729"/>
  <c r="AM70" i="729" s="1"/>
  <c r="AH70" i="729"/>
  <c r="AH139" i="729"/>
  <c r="AI139" i="729"/>
  <c r="AM139" i="729" s="1"/>
  <c r="AI38" i="729"/>
  <c r="AM38" i="729" s="1"/>
  <c r="AH38" i="729"/>
  <c r="AH136" i="729"/>
  <c r="AI136" i="729"/>
  <c r="AM136" i="729" s="1"/>
  <c r="AI131" i="729"/>
  <c r="AM131" i="729" s="1"/>
  <c r="AH131" i="729"/>
  <c r="AH30" i="729"/>
  <c r="AI30" i="729"/>
  <c r="AM30" i="729" s="1"/>
  <c r="AH39" i="729"/>
  <c r="AI39" i="729"/>
  <c r="AM39" i="729" s="1"/>
  <c r="AI120" i="729"/>
  <c r="AM120" i="729" s="1"/>
  <c r="AH120" i="729"/>
  <c r="AI118" i="729"/>
  <c r="AM118" i="729" s="1"/>
  <c r="AH118" i="729"/>
  <c r="AH109" i="729"/>
  <c r="AI109" i="729"/>
  <c r="AM109" i="729" s="1"/>
  <c r="AH23" i="729"/>
  <c r="AI23" i="729"/>
  <c r="AM23" i="729" s="1"/>
  <c r="AI125" i="729"/>
  <c r="AM125" i="729" s="1"/>
  <c r="AH125" i="729"/>
  <c r="AI84" i="729"/>
  <c r="AM84" i="729" s="1"/>
  <c r="AH84" i="729"/>
  <c r="AI34" i="729"/>
  <c r="AM34" i="729" s="1"/>
  <c r="AH34" i="729"/>
  <c r="AI49" i="729"/>
  <c r="AM49" i="729" s="1"/>
  <c r="AH49" i="729"/>
  <c r="AI31" i="729"/>
  <c r="AM31" i="729" s="1"/>
  <c r="AH31" i="729"/>
  <c r="AH36" i="729"/>
  <c r="AI36" i="729"/>
  <c r="AM36" i="729" s="1"/>
  <c r="AI78" i="729"/>
  <c r="AM78" i="729" s="1"/>
  <c r="AH78" i="729"/>
  <c r="AI40" i="729"/>
  <c r="AM40" i="729" s="1"/>
  <c r="AH40" i="729"/>
  <c r="AH41" i="729"/>
  <c r="AI41" i="729"/>
  <c r="AM41" i="729" s="1"/>
  <c r="AH110" i="729"/>
  <c r="AI110" i="729"/>
  <c r="AM110" i="729" s="1"/>
  <c r="AH138" i="729"/>
  <c r="AI138" i="729"/>
  <c r="AM138" i="729" s="1"/>
  <c r="AI81" i="729"/>
  <c r="AM81" i="729" s="1"/>
  <c r="AH81" i="729"/>
  <c r="AI24" i="729"/>
  <c r="AM24" i="729" s="1"/>
  <c r="AH24" i="729"/>
  <c r="AI117" i="729"/>
  <c r="AM117" i="729" s="1"/>
  <c r="AH117" i="729"/>
  <c r="AH86" i="729"/>
  <c r="AI86" i="729"/>
  <c r="AM86" i="729" s="1"/>
  <c r="AI72" i="729"/>
  <c r="AM72" i="729" s="1"/>
  <c r="AH72" i="729"/>
  <c r="AI13" i="729"/>
  <c r="AM13" i="729" s="1"/>
  <c r="AH13" i="729"/>
  <c r="AH98" i="729"/>
  <c r="AI98" i="729"/>
  <c r="AM98" i="729" s="1"/>
  <c r="AH114" i="729"/>
  <c r="AI114" i="729"/>
  <c r="AM114" i="729" s="1"/>
  <c r="AH134" i="729"/>
  <c r="AI134" i="729"/>
  <c r="AM134" i="729" s="1"/>
  <c r="AI15" i="729"/>
  <c r="AM15" i="729" s="1"/>
  <c r="AH15" i="729"/>
  <c r="AH79" i="729"/>
  <c r="AI79" i="729"/>
  <c r="AM79" i="729" s="1"/>
  <c r="AH19" i="729"/>
  <c r="AI19" i="729"/>
  <c r="AM19" i="729" s="1"/>
  <c r="AI53" i="729"/>
  <c r="AM53" i="729" s="1"/>
  <c r="AH53" i="729"/>
  <c r="AH43" i="729"/>
  <c r="AI43" i="729"/>
  <c r="AM43" i="729" s="1"/>
  <c r="AH7" i="729"/>
  <c r="AI7" i="729"/>
  <c r="AM7" i="729" s="1"/>
  <c r="AH99" i="729"/>
  <c r="AI99" i="729"/>
  <c r="AM99" i="729" s="1"/>
  <c r="AH27" i="729"/>
  <c r="AI27" i="729"/>
  <c r="AM27" i="729" s="1"/>
  <c r="AI21" i="729"/>
  <c r="AM21" i="729" s="1"/>
  <c r="AH21" i="729"/>
  <c r="AH96" i="729"/>
  <c r="AI96" i="729"/>
  <c r="AM96" i="729" s="1"/>
  <c r="AI58" i="729"/>
  <c r="AM58" i="729" s="1"/>
  <c r="AH58" i="729"/>
  <c r="AH47" i="729"/>
  <c r="AI47" i="729"/>
  <c r="AM47" i="729" s="1"/>
  <c r="AH11" i="729" l="1"/>
  <c r="AI11" i="729"/>
  <c r="AM11" i="729" s="1"/>
  <c r="AH9" i="729"/>
  <c r="AI9" i="729"/>
  <c r="AM9" i="729" s="1"/>
  <c r="AI111" i="729"/>
  <c r="AM111" i="729" s="1"/>
  <c r="AH111" i="729"/>
  <c r="AI91" i="729"/>
  <c r="AM91" i="729" s="1"/>
  <c r="AH91" i="729"/>
  <c r="AT139" i="727" l="1"/>
  <c r="AL139" i="727"/>
  <c r="U139" i="727"/>
  <c r="V139" i="727" s="1"/>
  <c r="N139" i="727"/>
  <c r="AT138" i="727"/>
  <c r="AL138" i="727"/>
  <c r="V138" i="727"/>
  <c r="U138" i="727"/>
  <c r="N138" i="727"/>
  <c r="AT137" i="727"/>
  <c r="AL137" i="727"/>
  <c r="V137" i="727"/>
  <c r="U137" i="727"/>
  <c r="N137" i="727"/>
  <c r="AT136" i="727"/>
  <c r="AL136" i="727"/>
  <c r="U136" i="727"/>
  <c r="V136" i="727" s="1"/>
  <c r="N136" i="727"/>
  <c r="AT135" i="727"/>
  <c r="AL135" i="727"/>
  <c r="V135" i="727"/>
  <c r="U135" i="727"/>
  <c r="N135" i="727"/>
  <c r="AT134" i="727"/>
  <c r="AL134" i="727"/>
  <c r="U134" i="727"/>
  <c r="V134" i="727" s="1"/>
  <c r="N134" i="727"/>
  <c r="AT133" i="727"/>
  <c r="AL133" i="727"/>
  <c r="U133" i="727"/>
  <c r="V133" i="727" s="1"/>
  <c r="N133" i="727"/>
  <c r="AT132" i="727"/>
  <c r="AL132" i="727"/>
  <c r="U132" i="727"/>
  <c r="V132" i="727" s="1"/>
  <c r="N132" i="727"/>
  <c r="AT131" i="727"/>
  <c r="AL131" i="727"/>
  <c r="U131" i="727"/>
  <c r="V131" i="727" s="1"/>
  <c r="N131" i="727"/>
  <c r="AT130" i="727"/>
  <c r="AL130" i="727"/>
  <c r="U130" i="727"/>
  <c r="V130" i="727" s="1"/>
  <c r="N130" i="727"/>
  <c r="AT129" i="727"/>
  <c r="AL129" i="727"/>
  <c r="V129" i="727"/>
  <c r="U129" i="727"/>
  <c r="N129" i="727"/>
  <c r="AT128" i="727"/>
  <c r="AL128" i="727"/>
  <c r="U128" i="727"/>
  <c r="V128" i="727" s="1"/>
  <c r="N128" i="727"/>
  <c r="AT127" i="727"/>
  <c r="AL127" i="727"/>
  <c r="V127" i="727"/>
  <c r="U127" i="727"/>
  <c r="N127" i="727"/>
  <c r="AT126" i="727"/>
  <c r="AL126" i="727"/>
  <c r="U126" i="727"/>
  <c r="V126" i="727" s="1"/>
  <c r="N126" i="727"/>
  <c r="AT125" i="727"/>
  <c r="AL125" i="727"/>
  <c r="V125" i="727"/>
  <c r="U125" i="727"/>
  <c r="N125" i="727"/>
  <c r="AT124" i="727"/>
  <c r="AL124" i="727"/>
  <c r="U124" i="727"/>
  <c r="V124" i="727" s="1"/>
  <c r="N124" i="727"/>
  <c r="AT123" i="727"/>
  <c r="AL123" i="727"/>
  <c r="U123" i="727"/>
  <c r="V123" i="727" s="1"/>
  <c r="N123" i="727"/>
  <c r="AT122" i="727"/>
  <c r="AL122" i="727"/>
  <c r="U122" i="727"/>
  <c r="V122" i="727" s="1"/>
  <c r="N122" i="727"/>
  <c r="AT121" i="727"/>
  <c r="AL121" i="727"/>
  <c r="U121" i="727"/>
  <c r="V121" i="727" s="1"/>
  <c r="N121" i="727"/>
  <c r="AT120" i="727"/>
  <c r="AL120" i="727"/>
  <c r="V120" i="727"/>
  <c r="U120" i="727"/>
  <c r="N120" i="727"/>
  <c r="AT119" i="727"/>
  <c r="AL119" i="727"/>
  <c r="U119" i="727"/>
  <c r="V119" i="727" s="1"/>
  <c r="N119" i="727"/>
  <c r="AT118" i="727"/>
  <c r="AL118" i="727"/>
  <c r="V118" i="727"/>
  <c r="U118" i="727"/>
  <c r="N118" i="727"/>
  <c r="AT117" i="727"/>
  <c r="AL117" i="727"/>
  <c r="V117" i="727"/>
  <c r="U117" i="727"/>
  <c r="N117" i="727"/>
  <c r="AT116" i="727"/>
  <c r="AL116" i="727"/>
  <c r="U116" i="727"/>
  <c r="V116" i="727" s="1"/>
  <c r="N116" i="727"/>
  <c r="AT115" i="727"/>
  <c r="AL115" i="727"/>
  <c r="V115" i="727"/>
  <c r="U115" i="727"/>
  <c r="N115" i="727"/>
  <c r="AT114" i="727"/>
  <c r="AL114" i="727"/>
  <c r="U114" i="727"/>
  <c r="V114" i="727" s="1"/>
  <c r="N114" i="727"/>
  <c r="AT113" i="727"/>
  <c r="AL113" i="727"/>
  <c r="U113" i="727"/>
  <c r="V113" i="727" s="1"/>
  <c r="N113" i="727"/>
  <c r="AT112" i="727"/>
  <c r="AL112" i="727"/>
  <c r="U112" i="727"/>
  <c r="V112" i="727" s="1"/>
  <c r="N112" i="727"/>
  <c r="AT111" i="727"/>
  <c r="AL111" i="727"/>
  <c r="U111" i="727"/>
  <c r="V111" i="727" s="1"/>
  <c r="N111" i="727"/>
  <c r="AT110" i="727"/>
  <c r="AL110" i="727"/>
  <c r="U110" i="727"/>
  <c r="V110" i="727" s="1"/>
  <c r="N110" i="727"/>
  <c r="AT109" i="727"/>
  <c r="AL109" i="727"/>
  <c r="V109" i="727"/>
  <c r="U109" i="727"/>
  <c r="N109" i="727"/>
  <c r="AT108" i="727"/>
  <c r="AL108" i="727"/>
  <c r="U108" i="727"/>
  <c r="V108" i="727" s="1"/>
  <c r="N108" i="727"/>
  <c r="AT107" i="727"/>
  <c r="AL107" i="727"/>
  <c r="V107" i="727"/>
  <c r="U107" i="727"/>
  <c r="N107" i="727"/>
  <c r="AT106" i="727"/>
  <c r="AL106" i="727"/>
  <c r="U106" i="727"/>
  <c r="V106" i="727" s="1"/>
  <c r="N106" i="727"/>
  <c r="AT105" i="727"/>
  <c r="AL105" i="727"/>
  <c r="V105" i="727"/>
  <c r="U105" i="727"/>
  <c r="N105" i="727"/>
  <c r="AT104" i="727"/>
  <c r="AL104" i="727"/>
  <c r="U104" i="727"/>
  <c r="V104" i="727" s="1"/>
  <c r="N104" i="727"/>
  <c r="AT103" i="727"/>
  <c r="AL103" i="727"/>
  <c r="U103" i="727"/>
  <c r="V103" i="727" s="1"/>
  <c r="N103" i="727"/>
  <c r="AT102" i="727"/>
  <c r="AL102" i="727"/>
  <c r="U102" i="727"/>
  <c r="V102" i="727" s="1"/>
  <c r="N102" i="727"/>
  <c r="AT101" i="727"/>
  <c r="AL101" i="727"/>
  <c r="U101" i="727"/>
  <c r="V101" i="727" s="1"/>
  <c r="N101" i="727"/>
  <c r="AT100" i="727"/>
  <c r="AL100" i="727"/>
  <c r="V100" i="727"/>
  <c r="U100" i="727"/>
  <c r="N100" i="727"/>
  <c r="AT99" i="727"/>
  <c r="AL99" i="727"/>
  <c r="U99" i="727"/>
  <c r="V99" i="727" s="1"/>
  <c r="N99" i="727"/>
  <c r="AT98" i="727"/>
  <c r="AL98" i="727"/>
  <c r="V98" i="727"/>
  <c r="U98" i="727"/>
  <c r="N98" i="727"/>
  <c r="AT97" i="727"/>
  <c r="AL97" i="727"/>
  <c r="V97" i="727"/>
  <c r="U97" i="727"/>
  <c r="N97" i="727"/>
  <c r="AT96" i="727"/>
  <c r="AL96" i="727"/>
  <c r="U96" i="727"/>
  <c r="V96" i="727" s="1"/>
  <c r="N96" i="727"/>
  <c r="AT95" i="727"/>
  <c r="AL95" i="727"/>
  <c r="V95" i="727"/>
  <c r="U95" i="727"/>
  <c r="N95" i="727"/>
  <c r="AT94" i="727"/>
  <c r="AL94" i="727"/>
  <c r="U94" i="727"/>
  <c r="V94" i="727" s="1"/>
  <c r="N94" i="727"/>
  <c r="AT93" i="727"/>
  <c r="AL93" i="727"/>
  <c r="U93" i="727"/>
  <c r="V93" i="727" s="1"/>
  <c r="N93" i="727"/>
  <c r="AT92" i="727"/>
  <c r="AL92" i="727"/>
  <c r="U92" i="727"/>
  <c r="V92" i="727" s="1"/>
  <c r="N92" i="727"/>
  <c r="AT91" i="727"/>
  <c r="AL91" i="727"/>
  <c r="U91" i="727"/>
  <c r="V91" i="727" s="1"/>
  <c r="N91" i="727"/>
  <c r="AT90" i="727"/>
  <c r="AL90" i="727"/>
  <c r="U90" i="727"/>
  <c r="V90" i="727" s="1"/>
  <c r="N90" i="727"/>
  <c r="AT89" i="727"/>
  <c r="AL89" i="727"/>
  <c r="V89" i="727"/>
  <c r="U89" i="727"/>
  <c r="N89" i="727"/>
  <c r="AT88" i="727"/>
  <c r="AL88" i="727"/>
  <c r="U88" i="727"/>
  <c r="V88" i="727" s="1"/>
  <c r="N88" i="727"/>
  <c r="AT87" i="727"/>
  <c r="AL87" i="727"/>
  <c r="V87" i="727"/>
  <c r="U87" i="727"/>
  <c r="N87" i="727"/>
  <c r="AT86" i="727"/>
  <c r="AL86" i="727"/>
  <c r="U86" i="727"/>
  <c r="V86" i="727" s="1"/>
  <c r="N86" i="727"/>
  <c r="AT85" i="727"/>
  <c r="AL85" i="727"/>
  <c r="V85" i="727"/>
  <c r="U85" i="727"/>
  <c r="N85" i="727"/>
  <c r="AT84" i="727"/>
  <c r="AL84" i="727"/>
  <c r="U84" i="727"/>
  <c r="V84" i="727" s="1"/>
  <c r="N84" i="727"/>
  <c r="AT83" i="727"/>
  <c r="AL83" i="727"/>
  <c r="U83" i="727"/>
  <c r="V83" i="727" s="1"/>
  <c r="N83" i="727"/>
  <c r="AT82" i="727"/>
  <c r="AL82" i="727"/>
  <c r="U82" i="727"/>
  <c r="V82" i="727" s="1"/>
  <c r="N82" i="727"/>
  <c r="AT81" i="727"/>
  <c r="AL81" i="727"/>
  <c r="U81" i="727"/>
  <c r="V81" i="727" s="1"/>
  <c r="N81" i="727"/>
  <c r="AT80" i="727"/>
  <c r="AL80" i="727"/>
  <c r="V80" i="727"/>
  <c r="U80" i="727"/>
  <c r="N80" i="727"/>
  <c r="AT79" i="727"/>
  <c r="AL79" i="727"/>
  <c r="U79" i="727"/>
  <c r="V79" i="727" s="1"/>
  <c r="N79" i="727"/>
  <c r="AT78" i="727"/>
  <c r="AL78" i="727"/>
  <c r="V78" i="727"/>
  <c r="U78" i="727"/>
  <c r="N78" i="727"/>
  <c r="AT77" i="727"/>
  <c r="AL77" i="727"/>
  <c r="V77" i="727"/>
  <c r="U77" i="727"/>
  <c r="N77" i="727"/>
  <c r="AT76" i="727"/>
  <c r="AL76" i="727"/>
  <c r="U76" i="727"/>
  <c r="V76" i="727" s="1"/>
  <c r="N76" i="727"/>
  <c r="AT75" i="727"/>
  <c r="AL75" i="727"/>
  <c r="V75" i="727"/>
  <c r="U75" i="727"/>
  <c r="N75" i="727"/>
  <c r="AT74" i="727"/>
  <c r="AL74" i="727"/>
  <c r="U74" i="727"/>
  <c r="V74" i="727" s="1"/>
  <c r="N74" i="727"/>
  <c r="AT73" i="727"/>
  <c r="AL73" i="727"/>
  <c r="U73" i="727"/>
  <c r="V73" i="727" s="1"/>
  <c r="N73" i="727"/>
  <c r="AT72" i="727"/>
  <c r="AL72" i="727"/>
  <c r="U72" i="727"/>
  <c r="V72" i="727" s="1"/>
  <c r="N72" i="727"/>
  <c r="AT71" i="727"/>
  <c r="AL71" i="727"/>
  <c r="U71" i="727"/>
  <c r="V71" i="727" s="1"/>
  <c r="N71" i="727"/>
  <c r="AT70" i="727"/>
  <c r="AL70" i="727"/>
  <c r="U70" i="727"/>
  <c r="V70" i="727" s="1"/>
  <c r="N70" i="727"/>
  <c r="AT69" i="727"/>
  <c r="AL69" i="727"/>
  <c r="V69" i="727"/>
  <c r="U69" i="727"/>
  <c r="N69" i="727"/>
  <c r="AT68" i="727"/>
  <c r="AL68" i="727"/>
  <c r="U68" i="727"/>
  <c r="V68" i="727" s="1"/>
  <c r="N68" i="727"/>
  <c r="AT67" i="727"/>
  <c r="AL67" i="727"/>
  <c r="V67" i="727"/>
  <c r="U67" i="727"/>
  <c r="N67" i="727"/>
  <c r="AT66" i="727"/>
  <c r="AL66" i="727"/>
  <c r="U66" i="727"/>
  <c r="V66" i="727" s="1"/>
  <c r="N66" i="727"/>
  <c r="AT65" i="727"/>
  <c r="AL65" i="727"/>
  <c r="V65" i="727"/>
  <c r="U65" i="727"/>
  <c r="N65" i="727"/>
  <c r="AT64" i="727"/>
  <c r="AL64" i="727"/>
  <c r="U64" i="727"/>
  <c r="V64" i="727" s="1"/>
  <c r="N64" i="727"/>
  <c r="AT63" i="727"/>
  <c r="AL63" i="727"/>
  <c r="U63" i="727"/>
  <c r="V63" i="727" s="1"/>
  <c r="N63" i="727"/>
  <c r="AT62" i="727"/>
  <c r="AL62" i="727"/>
  <c r="U62" i="727"/>
  <c r="V62" i="727" s="1"/>
  <c r="N62" i="727"/>
  <c r="AT61" i="727"/>
  <c r="AL61" i="727"/>
  <c r="U61" i="727"/>
  <c r="V61" i="727" s="1"/>
  <c r="N61" i="727"/>
  <c r="AT60" i="727"/>
  <c r="AL60" i="727"/>
  <c r="V60" i="727"/>
  <c r="U60" i="727"/>
  <c r="N60" i="727"/>
  <c r="AT59" i="727"/>
  <c r="AL59" i="727"/>
  <c r="U59" i="727"/>
  <c r="V59" i="727" s="1"/>
  <c r="N59" i="727"/>
  <c r="AT58" i="727"/>
  <c r="AL58" i="727"/>
  <c r="V58" i="727"/>
  <c r="U58" i="727"/>
  <c r="N58" i="727"/>
  <c r="AT57" i="727"/>
  <c r="AL57" i="727"/>
  <c r="U57" i="727"/>
  <c r="V57" i="727" s="1"/>
  <c r="N57" i="727"/>
  <c r="AT56" i="727"/>
  <c r="AL56" i="727"/>
  <c r="U56" i="727"/>
  <c r="V56" i="727" s="1"/>
  <c r="N56" i="727"/>
  <c r="AT55" i="727"/>
  <c r="AL55" i="727"/>
  <c r="U55" i="727"/>
  <c r="V55" i="727" s="1"/>
  <c r="N55" i="727"/>
  <c r="AT54" i="727"/>
  <c r="AL54" i="727"/>
  <c r="U54" i="727"/>
  <c r="V54" i="727" s="1"/>
  <c r="N54" i="727"/>
  <c r="AT53" i="727"/>
  <c r="AL53" i="727"/>
  <c r="U53" i="727"/>
  <c r="V53" i="727" s="1"/>
  <c r="N53" i="727"/>
  <c r="AT52" i="727"/>
  <c r="AL52" i="727"/>
  <c r="U52" i="727"/>
  <c r="V52" i="727" s="1"/>
  <c r="N52" i="727"/>
  <c r="AT51" i="727"/>
  <c r="AL51" i="727"/>
  <c r="U51" i="727"/>
  <c r="V51" i="727" s="1"/>
  <c r="N51" i="727"/>
  <c r="AT50" i="727"/>
  <c r="AL50" i="727"/>
  <c r="U50" i="727"/>
  <c r="V50" i="727" s="1"/>
  <c r="N50" i="727"/>
  <c r="AT49" i="727"/>
  <c r="AL49" i="727"/>
  <c r="V49" i="727"/>
  <c r="U49" i="727"/>
  <c r="N49" i="727"/>
  <c r="AT48" i="727"/>
  <c r="AL48" i="727"/>
  <c r="U48" i="727"/>
  <c r="V48" i="727" s="1"/>
  <c r="N48" i="727"/>
  <c r="AT47" i="727"/>
  <c r="AL47" i="727"/>
  <c r="V47" i="727"/>
  <c r="U47" i="727"/>
  <c r="N47" i="727"/>
  <c r="AT46" i="727"/>
  <c r="AL46" i="727"/>
  <c r="U46" i="727"/>
  <c r="V46" i="727" s="1"/>
  <c r="N46" i="727"/>
  <c r="AT45" i="727"/>
  <c r="AL45" i="727"/>
  <c r="V45" i="727"/>
  <c r="U45" i="727"/>
  <c r="N45" i="727"/>
  <c r="AT44" i="727"/>
  <c r="AL44" i="727"/>
  <c r="U44" i="727"/>
  <c r="V44" i="727" s="1"/>
  <c r="N44" i="727"/>
  <c r="AT43" i="727"/>
  <c r="AL43" i="727"/>
  <c r="U43" i="727"/>
  <c r="V43" i="727" s="1"/>
  <c r="N43" i="727"/>
  <c r="AT42" i="727"/>
  <c r="AL42" i="727"/>
  <c r="U42" i="727"/>
  <c r="V42" i="727" s="1"/>
  <c r="N42" i="727"/>
  <c r="AT41" i="727"/>
  <c r="AL41" i="727"/>
  <c r="U41" i="727"/>
  <c r="V41" i="727" s="1"/>
  <c r="N41" i="727"/>
  <c r="AT40" i="727"/>
  <c r="AL40" i="727"/>
  <c r="V40" i="727"/>
  <c r="U40" i="727"/>
  <c r="N40" i="727"/>
  <c r="AT39" i="727"/>
  <c r="AL39" i="727"/>
  <c r="U39" i="727"/>
  <c r="V39" i="727" s="1"/>
  <c r="N39" i="727"/>
  <c r="AT38" i="727"/>
  <c r="AL38" i="727"/>
  <c r="V38" i="727"/>
  <c r="U38" i="727"/>
  <c r="N38" i="727"/>
  <c r="AT37" i="727"/>
  <c r="AL37" i="727"/>
  <c r="U37" i="727"/>
  <c r="V37" i="727" s="1"/>
  <c r="N37" i="727"/>
  <c r="AT36" i="727"/>
  <c r="AL36" i="727"/>
  <c r="U36" i="727"/>
  <c r="V36" i="727" s="1"/>
  <c r="N36" i="727"/>
  <c r="AT35" i="727"/>
  <c r="AL35" i="727"/>
  <c r="U35" i="727"/>
  <c r="V35" i="727" s="1"/>
  <c r="N35" i="727"/>
  <c r="AT34" i="727"/>
  <c r="AL34" i="727"/>
  <c r="U34" i="727"/>
  <c r="V34" i="727" s="1"/>
  <c r="N34" i="727"/>
  <c r="AT33" i="727"/>
  <c r="AL33" i="727"/>
  <c r="U33" i="727"/>
  <c r="V33" i="727" s="1"/>
  <c r="N33" i="727"/>
  <c r="AT32" i="727"/>
  <c r="AL32" i="727"/>
  <c r="U32" i="727"/>
  <c r="V32" i="727" s="1"/>
  <c r="N32" i="727"/>
  <c r="AT31" i="727"/>
  <c r="AL31" i="727"/>
  <c r="U31" i="727"/>
  <c r="V31" i="727" s="1"/>
  <c r="N31" i="727"/>
  <c r="AT30" i="727"/>
  <c r="AL30" i="727"/>
  <c r="U30" i="727"/>
  <c r="V30" i="727" s="1"/>
  <c r="N30" i="727"/>
  <c r="AT29" i="727"/>
  <c r="AL29" i="727"/>
  <c r="V29" i="727"/>
  <c r="U29" i="727"/>
  <c r="N29" i="727"/>
  <c r="AT28" i="727"/>
  <c r="AL28" i="727"/>
  <c r="U28" i="727"/>
  <c r="V28" i="727" s="1"/>
  <c r="N28" i="727"/>
  <c r="AT27" i="727"/>
  <c r="AL27" i="727"/>
  <c r="V27" i="727"/>
  <c r="U27" i="727"/>
  <c r="N27" i="727"/>
  <c r="AT26" i="727"/>
  <c r="AL26" i="727"/>
  <c r="U26" i="727"/>
  <c r="V26" i="727" s="1"/>
  <c r="N26" i="727"/>
  <c r="AT25" i="727"/>
  <c r="AL25" i="727"/>
  <c r="V25" i="727"/>
  <c r="U25" i="727"/>
  <c r="N25" i="727"/>
  <c r="AT24" i="727"/>
  <c r="AL24" i="727"/>
  <c r="U24" i="727"/>
  <c r="V24" i="727" s="1"/>
  <c r="N24" i="727"/>
  <c r="AT23" i="727"/>
  <c r="AL23" i="727"/>
  <c r="U23" i="727"/>
  <c r="V23" i="727" s="1"/>
  <c r="N23" i="727"/>
  <c r="AT22" i="727"/>
  <c r="AL22" i="727"/>
  <c r="U22" i="727"/>
  <c r="V22" i="727" s="1"/>
  <c r="N22" i="727"/>
  <c r="AT21" i="727"/>
  <c r="AL21" i="727"/>
  <c r="U21" i="727"/>
  <c r="V21" i="727" s="1"/>
  <c r="N21" i="727"/>
  <c r="AT20" i="727"/>
  <c r="AL20" i="727"/>
  <c r="V20" i="727"/>
  <c r="U20" i="727"/>
  <c r="N20" i="727"/>
  <c r="AT19" i="727"/>
  <c r="AL19" i="727"/>
  <c r="U19" i="727"/>
  <c r="V19" i="727" s="1"/>
  <c r="N19" i="727"/>
  <c r="AT18" i="727"/>
  <c r="AL18" i="727"/>
  <c r="V18" i="727"/>
  <c r="U18" i="727"/>
  <c r="N18" i="727"/>
  <c r="AT17" i="727"/>
  <c r="AL17" i="727"/>
  <c r="U17" i="727"/>
  <c r="V17" i="727" s="1"/>
  <c r="N17" i="727"/>
  <c r="AT16" i="727"/>
  <c r="AL16" i="727"/>
  <c r="V16" i="727"/>
  <c r="U16" i="727"/>
  <c r="N16" i="727"/>
  <c r="AT15" i="727"/>
  <c r="AL15" i="727"/>
  <c r="U15" i="727"/>
  <c r="V15" i="727" s="1"/>
  <c r="N15" i="727"/>
  <c r="AT14" i="727"/>
  <c r="AL14" i="727"/>
  <c r="U14" i="727"/>
  <c r="V14" i="727" s="1"/>
  <c r="N14" i="727"/>
  <c r="AT13" i="727"/>
  <c r="AL13" i="727"/>
  <c r="U13" i="727"/>
  <c r="V13" i="727" s="1"/>
  <c r="N13" i="727"/>
  <c r="AT12" i="727"/>
  <c r="AL12" i="727"/>
  <c r="U12" i="727"/>
  <c r="V12" i="727" s="1"/>
  <c r="N12" i="727"/>
  <c r="AT11" i="727"/>
  <c r="AL11" i="727"/>
  <c r="V11" i="727"/>
  <c r="U11" i="727"/>
  <c r="N11" i="727"/>
  <c r="AT10" i="727"/>
  <c r="AL10" i="727"/>
  <c r="U10" i="727"/>
  <c r="V10" i="727" s="1"/>
  <c r="N10" i="727"/>
  <c r="AT9" i="727"/>
  <c r="AL9" i="727"/>
  <c r="V9" i="727"/>
  <c r="U9" i="727"/>
  <c r="N9" i="727"/>
  <c r="AT8" i="727"/>
  <c r="AL8" i="727"/>
  <c r="U8" i="727"/>
  <c r="V8" i="727" s="1"/>
  <c r="N8" i="727"/>
  <c r="AT7" i="727"/>
  <c r="AL7" i="727"/>
  <c r="U7" i="727"/>
  <c r="V7" i="727" s="1"/>
  <c r="N7" i="727"/>
  <c r="AT6" i="727"/>
  <c r="AL6" i="727"/>
  <c r="U6" i="727"/>
  <c r="V6" i="727" s="1"/>
  <c r="N6" i="727"/>
  <c r="AT5" i="727"/>
  <c r="AL5" i="727"/>
  <c r="AD5" i="727"/>
  <c r="U5" i="727"/>
  <c r="V5" i="727" s="1"/>
  <c r="N5" i="727"/>
  <c r="D2" i="727"/>
  <c r="K1" i="727" l="1"/>
  <c r="I2" i="727"/>
  <c r="AD5" i="726"/>
  <c r="AT139" i="726"/>
  <c r="AL139" i="726"/>
  <c r="U139" i="726"/>
  <c r="V139" i="726" s="1"/>
  <c r="N139" i="726"/>
  <c r="AT138" i="726"/>
  <c r="AL138" i="726"/>
  <c r="V138" i="726"/>
  <c r="U138" i="726"/>
  <c r="N138" i="726"/>
  <c r="AT137" i="726"/>
  <c r="AL137" i="726"/>
  <c r="U137" i="726"/>
  <c r="V137" i="726" s="1"/>
  <c r="N137" i="726"/>
  <c r="AT136" i="726"/>
  <c r="AL136" i="726"/>
  <c r="U136" i="726"/>
  <c r="V136" i="726" s="1"/>
  <c r="N136" i="726"/>
  <c r="AT135" i="726"/>
  <c r="AL135" i="726"/>
  <c r="U135" i="726"/>
  <c r="V135" i="726" s="1"/>
  <c r="N135" i="726"/>
  <c r="AT134" i="726"/>
  <c r="AL134" i="726"/>
  <c r="U134" i="726"/>
  <c r="V134" i="726" s="1"/>
  <c r="N134" i="726"/>
  <c r="AT133" i="726"/>
  <c r="AL133" i="726"/>
  <c r="U133" i="726"/>
  <c r="V133" i="726" s="1"/>
  <c r="N133" i="726"/>
  <c r="AT132" i="726"/>
  <c r="AL132" i="726"/>
  <c r="U132" i="726"/>
  <c r="V132" i="726" s="1"/>
  <c r="N132" i="726"/>
  <c r="AT131" i="726"/>
  <c r="AL131" i="726"/>
  <c r="U131" i="726"/>
  <c r="V131" i="726" s="1"/>
  <c r="N131" i="726"/>
  <c r="AT130" i="726"/>
  <c r="AL130" i="726"/>
  <c r="U130" i="726"/>
  <c r="V130" i="726" s="1"/>
  <c r="N130" i="726"/>
  <c r="AT129" i="726"/>
  <c r="AL129" i="726"/>
  <c r="V129" i="726"/>
  <c r="U129" i="726"/>
  <c r="N129" i="726"/>
  <c r="AT128" i="726"/>
  <c r="AL128" i="726"/>
  <c r="V128" i="726"/>
  <c r="U128" i="726"/>
  <c r="N128" i="726"/>
  <c r="AT127" i="726"/>
  <c r="AL127" i="726"/>
  <c r="U127" i="726"/>
  <c r="V127" i="726" s="1"/>
  <c r="N127" i="726"/>
  <c r="AT126" i="726"/>
  <c r="AL126" i="726"/>
  <c r="U126" i="726"/>
  <c r="V126" i="726" s="1"/>
  <c r="N126" i="726"/>
  <c r="AT125" i="726"/>
  <c r="AL125" i="726"/>
  <c r="V125" i="726"/>
  <c r="U125" i="726"/>
  <c r="N125" i="726"/>
  <c r="AT124" i="726"/>
  <c r="AL124" i="726"/>
  <c r="U124" i="726"/>
  <c r="V124" i="726" s="1"/>
  <c r="N124" i="726"/>
  <c r="AT123" i="726"/>
  <c r="AL123" i="726"/>
  <c r="U123" i="726"/>
  <c r="V123" i="726" s="1"/>
  <c r="N123" i="726"/>
  <c r="AT122" i="726"/>
  <c r="AL122" i="726"/>
  <c r="U122" i="726"/>
  <c r="V122" i="726" s="1"/>
  <c r="N122" i="726"/>
  <c r="AT121" i="726"/>
  <c r="AL121" i="726"/>
  <c r="U121" i="726"/>
  <c r="V121" i="726" s="1"/>
  <c r="N121" i="726"/>
  <c r="AT120" i="726"/>
  <c r="AL120" i="726"/>
  <c r="U120" i="726"/>
  <c r="V120" i="726" s="1"/>
  <c r="N120" i="726"/>
  <c r="AT119" i="726"/>
  <c r="AL119" i="726"/>
  <c r="U119" i="726"/>
  <c r="V119" i="726" s="1"/>
  <c r="N119" i="726"/>
  <c r="AT118" i="726"/>
  <c r="AL118" i="726"/>
  <c r="V118" i="726"/>
  <c r="U118" i="726"/>
  <c r="N118" i="726"/>
  <c r="AT117" i="726"/>
  <c r="AL117" i="726"/>
  <c r="U117" i="726"/>
  <c r="V117" i="726" s="1"/>
  <c r="N117" i="726"/>
  <c r="AT116" i="726"/>
  <c r="AL116" i="726"/>
  <c r="U116" i="726"/>
  <c r="V116" i="726" s="1"/>
  <c r="N116" i="726"/>
  <c r="AT115" i="726"/>
  <c r="AL115" i="726"/>
  <c r="V115" i="726"/>
  <c r="U115" i="726"/>
  <c r="N115" i="726"/>
  <c r="AT114" i="726"/>
  <c r="AL114" i="726"/>
  <c r="U114" i="726"/>
  <c r="V114" i="726" s="1"/>
  <c r="N114" i="726"/>
  <c r="AT113" i="726"/>
  <c r="AL113" i="726"/>
  <c r="U113" i="726"/>
  <c r="V113" i="726" s="1"/>
  <c r="N113" i="726"/>
  <c r="AT112" i="726"/>
  <c r="AL112" i="726"/>
  <c r="U112" i="726"/>
  <c r="V112" i="726" s="1"/>
  <c r="N112" i="726"/>
  <c r="AT111" i="726"/>
  <c r="AL111" i="726"/>
  <c r="V111" i="726"/>
  <c r="U111" i="726"/>
  <c r="N111" i="726"/>
  <c r="AT110" i="726"/>
  <c r="AL110" i="726"/>
  <c r="U110" i="726"/>
  <c r="V110" i="726" s="1"/>
  <c r="N110" i="726"/>
  <c r="AT109" i="726"/>
  <c r="AL109" i="726"/>
  <c r="U109" i="726"/>
  <c r="V109" i="726" s="1"/>
  <c r="N109" i="726"/>
  <c r="AT108" i="726"/>
  <c r="AL108" i="726"/>
  <c r="V108" i="726"/>
  <c r="U108" i="726"/>
  <c r="N108" i="726"/>
  <c r="AT107" i="726"/>
  <c r="AL107" i="726"/>
  <c r="U107" i="726"/>
  <c r="V107" i="726" s="1"/>
  <c r="N107" i="726"/>
  <c r="AT106" i="726"/>
  <c r="AL106" i="726"/>
  <c r="U106" i="726"/>
  <c r="V106" i="726" s="1"/>
  <c r="N106" i="726"/>
  <c r="AT105" i="726"/>
  <c r="AL105" i="726"/>
  <c r="V105" i="726"/>
  <c r="U105" i="726"/>
  <c r="N105" i="726"/>
  <c r="AT104" i="726"/>
  <c r="AL104" i="726"/>
  <c r="U104" i="726"/>
  <c r="V104" i="726" s="1"/>
  <c r="N104" i="726"/>
  <c r="AT103" i="726"/>
  <c r="AL103" i="726"/>
  <c r="U103" i="726"/>
  <c r="V103" i="726" s="1"/>
  <c r="N103" i="726"/>
  <c r="AT102" i="726"/>
  <c r="AL102" i="726"/>
  <c r="U102" i="726"/>
  <c r="V102" i="726" s="1"/>
  <c r="N102" i="726"/>
  <c r="AT101" i="726"/>
  <c r="AL101" i="726"/>
  <c r="U101" i="726"/>
  <c r="V101" i="726" s="1"/>
  <c r="N101" i="726"/>
  <c r="AT100" i="726"/>
  <c r="AL100" i="726"/>
  <c r="V100" i="726"/>
  <c r="U100" i="726"/>
  <c r="N100" i="726"/>
  <c r="AT99" i="726"/>
  <c r="AL99" i="726"/>
  <c r="U99" i="726"/>
  <c r="V99" i="726" s="1"/>
  <c r="N99" i="726"/>
  <c r="AT98" i="726"/>
  <c r="AL98" i="726"/>
  <c r="V98" i="726"/>
  <c r="U98" i="726"/>
  <c r="N98" i="726"/>
  <c r="AT97" i="726"/>
  <c r="AL97" i="726"/>
  <c r="U97" i="726"/>
  <c r="V97" i="726" s="1"/>
  <c r="N97" i="726"/>
  <c r="AT96" i="726"/>
  <c r="AL96" i="726"/>
  <c r="U96" i="726"/>
  <c r="V96" i="726" s="1"/>
  <c r="N96" i="726"/>
  <c r="AT95" i="726"/>
  <c r="AL95" i="726"/>
  <c r="U95" i="726"/>
  <c r="V95" i="726" s="1"/>
  <c r="N95" i="726"/>
  <c r="AT94" i="726"/>
  <c r="AL94" i="726"/>
  <c r="V94" i="726"/>
  <c r="U94" i="726"/>
  <c r="N94" i="726"/>
  <c r="AT93" i="726"/>
  <c r="AL93" i="726"/>
  <c r="V93" i="726"/>
  <c r="U93" i="726"/>
  <c r="N93" i="726"/>
  <c r="AT92" i="726"/>
  <c r="AL92" i="726"/>
  <c r="U92" i="726"/>
  <c r="V92" i="726" s="1"/>
  <c r="N92" i="726"/>
  <c r="AT91" i="726"/>
  <c r="AL91" i="726"/>
  <c r="U91" i="726"/>
  <c r="V91" i="726" s="1"/>
  <c r="N91" i="726"/>
  <c r="AT90" i="726"/>
  <c r="AL90" i="726"/>
  <c r="U90" i="726"/>
  <c r="V90" i="726" s="1"/>
  <c r="N90" i="726"/>
  <c r="AT89" i="726"/>
  <c r="AL89" i="726"/>
  <c r="V89" i="726"/>
  <c r="U89" i="726"/>
  <c r="N89" i="726"/>
  <c r="AT88" i="726"/>
  <c r="AL88" i="726"/>
  <c r="V88" i="726"/>
  <c r="U88" i="726"/>
  <c r="N88" i="726"/>
  <c r="AT87" i="726"/>
  <c r="AL87" i="726"/>
  <c r="U87" i="726"/>
  <c r="V87" i="726" s="1"/>
  <c r="N87" i="726"/>
  <c r="AT86" i="726"/>
  <c r="AL86" i="726"/>
  <c r="U86" i="726"/>
  <c r="V86" i="726" s="1"/>
  <c r="N86" i="726"/>
  <c r="AT85" i="726"/>
  <c r="AL85" i="726"/>
  <c r="V85" i="726"/>
  <c r="U85" i="726"/>
  <c r="N85" i="726"/>
  <c r="AT84" i="726"/>
  <c r="AL84" i="726"/>
  <c r="U84" i="726"/>
  <c r="V84" i="726" s="1"/>
  <c r="N84" i="726"/>
  <c r="AT83" i="726"/>
  <c r="AL83" i="726"/>
  <c r="U83" i="726"/>
  <c r="V83" i="726" s="1"/>
  <c r="N83" i="726"/>
  <c r="AT82" i="726"/>
  <c r="AL82" i="726"/>
  <c r="U82" i="726"/>
  <c r="V82" i="726" s="1"/>
  <c r="N82" i="726"/>
  <c r="AT81" i="726"/>
  <c r="AL81" i="726"/>
  <c r="U81" i="726"/>
  <c r="V81" i="726" s="1"/>
  <c r="N81" i="726"/>
  <c r="AT80" i="726"/>
  <c r="AL80" i="726"/>
  <c r="U80" i="726"/>
  <c r="V80" i="726" s="1"/>
  <c r="N80" i="726"/>
  <c r="AT79" i="726"/>
  <c r="AL79" i="726"/>
  <c r="U79" i="726"/>
  <c r="V79" i="726" s="1"/>
  <c r="N79" i="726"/>
  <c r="AT78" i="726"/>
  <c r="AL78" i="726"/>
  <c r="V78" i="726"/>
  <c r="U78" i="726"/>
  <c r="N78" i="726"/>
  <c r="AT77" i="726"/>
  <c r="AL77" i="726"/>
  <c r="U77" i="726"/>
  <c r="V77" i="726" s="1"/>
  <c r="N77" i="726"/>
  <c r="AT76" i="726"/>
  <c r="AL76" i="726"/>
  <c r="U76" i="726"/>
  <c r="V76" i="726" s="1"/>
  <c r="N76" i="726"/>
  <c r="AT75" i="726"/>
  <c r="AL75" i="726"/>
  <c r="V75" i="726"/>
  <c r="U75" i="726"/>
  <c r="N75" i="726"/>
  <c r="AT74" i="726"/>
  <c r="AL74" i="726"/>
  <c r="U74" i="726"/>
  <c r="V74" i="726" s="1"/>
  <c r="N74" i="726"/>
  <c r="AT73" i="726"/>
  <c r="AL73" i="726"/>
  <c r="U73" i="726"/>
  <c r="V73" i="726" s="1"/>
  <c r="N73" i="726"/>
  <c r="AT72" i="726"/>
  <c r="AL72" i="726"/>
  <c r="U72" i="726"/>
  <c r="V72" i="726" s="1"/>
  <c r="N72" i="726"/>
  <c r="AT71" i="726"/>
  <c r="AL71" i="726"/>
  <c r="U71" i="726"/>
  <c r="V71" i="726" s="1"/>
  <c r="N71" i="726"/>
  <c r="AT70" i="726"/>
  <c r="AL70" i="726"/>
  <c r="U70" i="726"/>
  <c r="V70" i="726" s="1"/>
  <c r="N70" i="726"/>
  <c r="AT69" i="726"/>
  <c r="AL69" i="726"/>
  <c r="U69" i="726"/>
  <c r="V69" i="726" s="1"/>
  <c r="N69" i="726"/>
  <c r="AT68" i="726"/>
  <c r="AL68" i="726"/>
  <c r="V68" i="726"/>
  <c r="U68" i="726"/>
  <c r="N68" i="726"/>
  <c r="AT67" i="726"/>
  <c r="AL67" i="726"/>
  <c r="U67" i="726"/>
  <c r="V67" i="726" s="1"/>
  <c r="N67" i="726"/>
  <c r="AT66" i="726"/>
  <c r="AL66" i="726"/>
  <c r="U66" i="726"/>
  <c r="V66" i="726" s="1"/>
  <c r="N66" i="726"/>
  <c r="AT65" i="726"/>
  <c r="AL65" i="726"/>
  <c r="V65" i="726"/>
  <c r="U65" i="726"/>
  <c r="N65" i="726"/>
  <c r="AT64" i="726"/>
  <c r="AL64" i="726"/>
  <c r="U64" i="726"/>
  <c r="V64" i="726" s="1"/>
  <c r="N64" i="726"/>
  <c r="AT63" i="726"/>
  <c r="AL63" i="726"/>
  <c r="U63" i="726"/>
  <c r="V63" i="726" s="1"/>
  <c r="N63" i="726"/>
  <c r="AT62" i="726"/>
  <c r="AL62" i="726"/>
  <c r="U62" i="726"/>
  <c r="V62" i="726" s="1"/>
  <c r="N62" i="726"/>
  <c r="AT61" i="726"/>
  <c r="AL61" i="726"/>
  <c r="U61" i="726"/>
  <c r="V61" i="726" s="1"/>
  <c r="N61" i="726"/>
  <c r="AT60" i="726"/>
  <c r="AL60" i="726"/>
  <c r="V60" i="726"/>
  <c r="U60" i="726"/>
  <c r="N60" i="726"/>
  <c r="AT59" i="726"/>
  <c r="AL59" i="726"/>
  <c r="U59" i="726"/>
  <c r="V59" i="726" s="1"/>
  <c r="N59" i="726"/>
  <c r="AT58" i="726"/>
  <c r="AL58" i="726"/>
  <c r="V58" i="726"/>
  <c r="U58" i="726"/>
  <c r="N58" i="726"/>
  <c r="AT57" i="726"/>
  <c r="AL57" i="726"/>
  <c r="U57" i="726"/>
  <c r="V57" i="726" s="1"/>
  <c r="N57" i="726"/>
  <c r="AT56" i="726"/>
  <c r="AL56" i="726"/>
  <c r="U56" i="726"/>
  <c r="V56" i="726" s="1"/>
  <c r="N56" i="726"/>
  <c r="AT55" i="726"/>
  <c r="AL55" i="726"/>
  <c r="V55" i="726"/>
  <c r="U55" i="726"/>
  <c r="N55" i="726"/>
  <c r="AT54" i="726"/>
  <c r="AL54" i="726"/>
  <c r="U54" i="726"/>
  <c r="V54" i="726" s="1"/>
  <c r="N54" i="726"/>
  <c r="AT53" i="726"/>
  <c r="AL53" i="726"/>
  <c r="U53" i="726"/>
  <c r="V53" i="726" s="1"/>
  <c r="N53" i="726"/>
  <c r="AT52" i="726"/>
  <c r="AL52" i="726"/>
  <c r="U52" i="726"/>
  <c r="V52" i="726" s="1"/>
  <c r="N52" i="726"/>
  <c r="AT51" i="726"/>
  <c r="AL51" i="726"/>
  <c r="U51" i="726"/>
  <c r="V51" i="726" s="1"/>
  <c r="N51" i="726"/>
  <c r="AT50" i="726"/>
  <c r="AL50" i="726"/>
  <c r="U50" i="726"/>
  <c r="V50" i="726" s="1"/>
  <c r="N50" i="726"/>
  <c r="AT49" i="726"/>
  <c r="AL49" i="726"/>
  <c r="U49" i="726"/>
  <c r="V49" i="726" s="1"/>
  <c r="N49" i="726"/>
  <c r="AT48" i="726"/>
  <c r="AL48" i="726"/>
  <c r="V48" i="726"/>
  <c r="U48" i="726"/>
  <c r="N48" i="726"/>
  <c r="AT47" i="726"/>
  <c r="AL47" i="726"/>
  <c r="U47" i="726"/>
  <c r="V47" i="726" s="1"/>
  <c r="N47" i="726"/>
  <c r="AT46" i="726"/>
  <c r="AL46" i="726"/>
  <c r="U46" i="726"/>
  <c r="V46" i="726" s="1"/>
  <c r="N46" i="726"/>
  <c r="AT45" i="726"/>
  <c r="AL45" i="726"/>
  <c r="V45" i="726"/>
  <c r="U45" i="726"/>
  <c r="N45" i="726"/>
  <c r="AT44" i="726"/>
  <c r="AL44" i="726"/>
  <c r="U44" i="726"/>
  <c r="V44" i="726" s="1"/>
  <c r="N44" i="726"/>
  <c r="AT43" i="726"/>
  <c r="AL43" i="726"/>
  <c r="U43" i="726"/>
  <c r="V43" i="726" s="1"/>
  <c r="N43" i="726"/>
  <c r="AT42" i="726"/>
  <c r="AL42" i="726"/>
  <c r="V42" i="726"/>
  <c r="U42" i="726"/>
  <c r="N42" i="726"/>
  <c r="AT41" i="726"/>
  <c r="AL41" i="726"/>
  <c r="U41" i="726"/>
  <c r="V41" i="726" s="1"/>
  <c r="N41" i="726"/>
  <c r="AT40" i="726"/>
  <c r="AL40" i="726"/>
  <c r="U40" i="726"/>
  <c r="V40" i="726" s="1"/>
  <c r="N40" i="726"/>
  <c r="AT39" i="726"/>
  <c r="AL39" i="726"/>
  <c r="V39" i="726"/>
  <c r="U39" i="726"/>
  <c r="N39" i="726"/>
  <c r="AT38" i="726"/>
  <c r="AL38" i="726"/>
  <c r="V38" i="726"/>
  <c r="U38" i="726"/>
  <c r="N38" i="726"/>
  <c r="AT37" i="726"/>
  <c r="AL37" i="726"/>
  <c r="U37" i="726"/>
  <c r="V37" i="726" s="1"/>
  <c r="N37" i="726"/>
  <c r="AT36" i="726"/>
  <c r="AL36" i="726"/>
  <c r="U36" i="726"/>
  <c r="V36" i="726" s="1"/>
  <c r="N36" i="726"/>
  <c r="AT35" i="726"/>
  <c r="AL35" i="726"/>
  <c r="U35" i="726"/>
  <c r="V35" i="726" s="1"/>
  <c r="N35" i="726"/>
  <c r="AT34" i="726"/>
  <c r="AL34" i="726"/>
  <c r="U34" i="726"/>
  <c r="V34" i="726" s="1"/>
  <c r="N34" i="726"/>
  <c r="AT33" i="726"/>
  <c r="AL33" i="726"/>
  <c r="U33" i="726"/>
  <c r="V33" i="726" s="1"/>
  <c r="N33" i="726"/>
  <c r="AT32" i="726"/>
  <c r="AL32" i="726"/>
  <c r="U32" i="726"/>
  <c r="V32" i="726" s="1"/>
  <c r="N32" i="726"/>
  <c r="AT31" i="726"/>
  <c r="AL31" i="726"/>
  <c r="U31" i="726"/>
  <c r="V31" i="726" s="1"/>
  <c r="N31" i="726"/>
  <c r="AT30" i="726"/>
  <c r="AL30" i="726"/>
  <c r="U30" i="726"/>
  <c r="V30" i="726" s="1"/>
  <c r="N30" i="726"/>
  <c r="AT29" i="726"/>
  <c r="AL29" i="726"/>
  <c r="U29" i="726"/>
  <c r="V29" i="726" s="1"/>
  <c r="N29" i="726"/>
  <c r="AT28" i="726"/>
  <c r="AL28" i="726"/>
  <c r="V28" i="726"/>
  <c r="U28" i="726"/>
  <c r="N28" i="726"/>
  <c r="AT27" i="726"/>
  <c r="AL27" i="726"/>
  <c r="U27" i="726"/>
  <c r="V27" i="726" s="1"/>
  <c r="N27" i="726"/>
  <c r="AT26" i="726"/>
  <c r="AL26" i="726"/>
  <c r="U26" i="726"/>
  <c r="V26" i="726" s="1"/>
  <c r="N26" i="726"/>
  <c r="AT25" i="726"/>
  <c r="AL25" i="726"/>
  <c r="V25" i="726"/>
  <c r="U25" i="726"/>
  <c r="N25" i="726"/>
  <c r="AT24" i="726"/>
  <c r="AL24" i="726"/>
  <c r="U24" i="726"/>
  <c r="V24" i="726" s="1"/>
  <c r="N24" i="726"/>
  <c r="AT23" i="726"/>
  <c r="AL23" i="726"/>
  <c r="U23" i="726"/>
  <c r="V23" i="726" s="1"/>
  <c r="N23" i="726"/>
  <c r="AT22" i="726"/>
  <c r="AL22" i="726"/>
  <c r="V22" i="726"/>
  <c r="U22" i="726"/>
  <c r="N22" i="726"/>
  <c r="AT21" i="726"/>
  <c r="AL21" i="726"/>
  <c r="U21" i="726"/>
  <c r="V21" i="726" s="1"/>
  <c r="N21" i="726"/>
  <c r="AT20" i="726"/>
  <c r="AL20" i="726"/>
  <c r="U20" i="726"/>
  <c r="V20" i="726" s="1"/>
  <c r="N20" i="726"/>
  <c r="AT19" i="726"/>
  <c r="AL19" i="726"/>
  <c r="V19" i="726"/>
  <c r="U19" i="726"/>
  <c r="N19" i="726"/>
  <c r="AT18" i="726"/>
  <c r="AL18" i="726"/>
  <c r="V18" i="726"/>
  <c r="U18" i="726"/>
  <c r="N18" i="726"/>
  <c r="AT17" i="726"/>
  <c r="AL17" i="726"/>
  <c r="U17" i="726"/>
  <c r="V17" i="726" s="1"/>
  <c r="N17" i="726"/>
  <c r="AT16" i="726"/>
  <c r="AL16" i="726"/>
  <c r="U16" i="726"/>
  <c r="V16" i="726" s="1"/>
  <c r="N16" i="726"/>
  <c r="AT15" i="726"/>
  <c r="AL15" i="726"/>
  <c r="U15" i="726"/>
  <c r="V15" i="726" s="1"/>
  <c r="N15" i="726"/>
  <c r="AT14" i="726"/>
  <c r="AL14" i="726"/>
  <c r="U14" i="726"/>
  <c r="V14" i="726" s="1"/>
  <c r="N14" i="726"/>
  <c r="AT13" i="726"/>
  <c r="AL13" i="726"/>
  <c r="U13" i="726"/>
  <c r="V13" i="726" s="1"/>
  <c r="N13" i="726"/>
  <c r="AT12" i="726"/>
  <c r="AL12" i="726"/>
  <c r="U12" i="726"/>
  <c r="V12" i="726" s="1"/>
  <c r="N12" i="726"/>
  <c r="AT11" i="726"/>
  <c r="AL11" i="726"/>
  <c r="U11" i="726"/>
  <c r="V11" i="726" s="1"/>
  <c r="N11" i="726"/>
  <c r="AT10" i="726"/>
  <c r="AL10" i="726"/>
  <c r="U10" i="726"/>
  <c r="V10" i="726" s="1"/>
  <c r="N10" i="726"/>
  <c r="AT9" i="726"/>
  <c r="AL9" i="726"/>
  <c r="U9" i="726"/>
  <c r="V9" i="726" s="1"/>
  <c r="N9" i="726"/>
  <c r="AT8" i="726"/>
  <c r="AL8" i="726"/>
  <c r="V8" i="726"/>
  <c r="U8" i="726"/>
  <c r="N8" i="726"/>
  <c r="AT7" i="726"/>
  <c r="AL7" i="726"/>
  <c r="U7" i="726"/>
  <c r="V7" i="726" s="1"/>
  <c r="N7" i="726"/>
  <c r="AT6" i="726"/>
  <c r="AL6" i="726"/>
  <c r="U6" i="726"/>
  <c r="V6" i="726" s="1"/>
  <c r="N6" i="726"/>
  <c r="AT5" i="726"/>
  <c r="AL5" i="726"/>
  <c r="U5" i="726"/>
  <c r="V5" i="726" s="1"/>
  <c r="N5" i="726"/>
  <c r="D2" i="726"/>
  <c r="AB136" i="727" l="1"/>
  <c r="AC136" i="727" s="1"/>
  <c r="AF136" i="727" s="1"/>
  <c r="AB116" i="727"/>
  <c r="AC116" i="727" s="1"/>
  <c r="AF116" i="727" s="1"/>
  <c r="AB96" i="727"/>
  <c r="AC96" i="727" s="1"/>
  <c r="AF96" i="727" s="1"/>
  <c r="AB76" i="727"/>
  <c r="AC76" i="727" s="1"/>
  <c r="AF76" i="727" s="1"/>
  <c r="AB56" i="727"/>
  <c r="AC56" i="727" s="1"/>
  <c r="AF56" i="727" s="1"/>
  <c r="AB36" i="727"/>
  <c r="AC36" i="727" s="1"/>
  <c r="AF36" i="727" s="1"/>
  <c r="AB16" i="727"/>
  <c r="AC16" i="727" s="1"/>
  <c r="AF16" i="727" s="1"/>
  <c r="AB121" i="727"/>
  <c r="AC121" i="727" s="1"/>
  <c r="AF121" i="727" s="1"/>
  <c r="AB101" i="727"/>
  <c r="AC101" i="727" s="1"/>
  <c r="AF101" i="727" s="1"/>
  <c r="AB21" i="727"/>
  <c r="AC21" i="727" s="1"/>
  <c r="AF21" i="727" s="1"/>
  <c r="AB59" i="727"/>
  <c r="AC59" i="727" s="1"/>
  <c r="AF59" i="727" s="1"/>
  <c r="AB88" i="727"/>
  <c r="AC88" i="727" s="1"/>
  <c r="AF88" i="727" s="1"/>
  <c r="AB68" i="727"/>
  <c r="AC68" i="727" s="1"/>
  <c r="AF68" i="727" s="1"/>
  <c r="AB125" i="727"/>
  <c r="AC125" i="727" s="1"/>
  <c r="AF125" i="727" s="1"/>
  <c r="AB105" i="727"/>
  <c r="AC105" i="727" s="1"/>
  <c r="AF105" i="727" s="1"/>
  <c r="AB85" i="727"/>
  <c r="AC85" i="727" s="1"/>
  <c r="AF85" i="727" s="1"/>
  <c r="AB65" i="727"/>
  <c r="AC65" i="727" s="1"/>
  <c r="AF65" i="727" s="1"/>
  <c r="AB45" i="727"/>
  <c r="AC45" i="727" s="1"/>
  <c r="AF45" i="727" s="1"/>
  <c r="AB25" i="727"/>
  <c r="AC25" i="727" s="1"/>
  <c r="AF25" i="727" s="1"/>
  <c r="AB130" i="727"/>
  <c r="AC130" i="727" s="1"/>
  <c r="AF130" i="727" s="1"/>
  <c r="AB50" i="727"/>
  <c r="AC50" i="727" s="1"/>
  <c r="AF50" i="727" s="1"/>
  <c r="AB134" i="727"/>
  <c r="AC134" i="727" s="1"/>
  <c r="AF134" i="727" s="1"/>
  <c r="AB114" i="727"/>
  <c r="AC114" i="727" s="1"/>
  <c r="AF114" i="727" s="1"/>
  <c r="AB94" i="727"/>
  <c r="AC94" i="727" s="1"/>
  <c r="AF94" i="727" s="1"/>
  <c r="AB74" i="727"/>
  <c r="AC74" i="727" s="1"/>
  <c r="AF74" i="727" s="1"/>
  <c r="AB54" i="727"/>
  <c r="AC54" i="727" s="1"/>
  <c r="AF54" i="727" s="1"/>
  <c r="AB34" i="727"/>
  <c r="AC34" i="727" s="1"/>
  <c r="AF34" i="727" s="1"/>
  <c r="AB14" i="727"/>
  <c r="AC14" i="727" s="1"/>
  <c r="AF14" i="727" s="1"/>
  <c r="AB5" i="727"/>
  <c r="AC5" i="727" s="1"/>
  <c r="AF5" i="727" s="1"/>
  <c r="AB81" i="727"/>
  <c r="AC81" i="727" s="1"/>
  <c r="AF81" i="727" s="1"/>
  <c r="AB30" i="727"/>
  <c r="AC30" i="727" s="1"/>
  <c r="AF30" i="727" s="1"/>
  <c r="AB10" i="727"/>
  <c r="AC10" i="727" s="1"/>
  <c r="AF10" i="727" s="1"/>
  <c r="AB119" i="727"/>
  <c r="AC119" i="727" s="1"/>
  <c r="AF119" i="727" s="1"/>
  <c r="AB99" i="727"/>
  <c r="AC99" i="727" s="1"/>
  <c r="AF99" i="727" s="1"/>
  <c r="AB123" i="727"/>
  <c r="AC123" i="727" s="1"/>
  <c r="AF123" i="727" s="1"/>
  <c r="AB103" i="727"/>
  <c r="AC103" i="727" s="1"/>
  <c r="AF103" i="727" s="1"/>
  <c r="AB83" i="727"/>
  <c r="AC83" i="727" s="1"/>
  <c r="AF83" i="727" s="1"/>
  <c r="AB63" i="727"/>
  <c r="AC63" i="727" s="1"/>
  <c r="AF63" i="727" s="1"/>
  <c r="AB43" i="727"/>
  <c r="AC43" i="727" s="1"/>
  <c r="AF43" i="727" s="1"/>
  <c r="AB23" i="727"/>
  <c r="AC23" i="727" s="1"/>
  <c r="AF23" i="727" s="1"/>
  <c r="AB70" i="727"/>
  <c r="AC70" i="727" s="1"/>
  <c r="AF70" i="727" s="1"/>
  <c r="AB39" i="727"/>
  <c r="AC39" i="727" s="1"/>
  <c r="AF39" i="727" s="1"/>
  <c r="AB108" i="727"/>
  <c r="AC108" i="727" s="1"/>
  <c r="AF108" i="727" s="1"/>
  <c r="AB48" i="727"/>
  <c r="AC48" i="727" s="1"/>
  <c r="AF48" i="727" s="1"/>
  <c r="AB132" i="727"/>
  <c r="AC132" i="727" s="1"/>
  <c r="AF132" i="727" s="1"/>
  <c r="AB112" i="727"/>
  <c r="AC112" i="727" s="1"/>
  <c r="AF112" i="727" s="1"/>
  <c r="AB92" i="727"/>
  <c r="AC92" i="727" s="1"/>
  <c r="AF92" i="727" s="1"/>
  <c r="AB72" i="727"/>
  <c r="AC72" i="727" s="1"/>
  <c r="AF72" i="727" s="1"/>
  <c r="AB52" i="727"/>
  <c r="AC52" i="727" s="1"/>
  <c r="AF52" i="727" s="1"/>
  <c r="AB32" i="727"/>
  <c r="AC32" i="727" s="1"/>
  <c r="AF32" i="727" s="1"/>
  <c r="AB12" i="727"/>
  <c r="AC12" i="727" s="1"/>
  <c r="AF12" i="727" s="1"/>
  <c r="AB61" i="727"/>
  <c r="AC61" i="727" s="1"/>
  <c r="AF61" i="727" s="1"/>
  <c r="AB90" i="727"/>
  <c r="AC90" i="727" s="1"/>
  <c r="AF90" i="727" s="1"/>
  <c r="AB128" i="727"/>
  <c r="AC128" i="727" s="1"/>
  <c r="AF128" i="727" s="1"/>
  <c r="AB135" i="727"/>
  <c r="AC135" i="727" s="1"/>
  <c r="AF135" i="727" s="1"/>
  <c r="AB115" i="727"/>
  <c r="AC115" i="727" s="1"/>
  <c r="AF115" i="727" s="1"/>
  <c r="AB95" i="727"/>
  <c r="AC95" i="727" s="1"/>
  <c r="AF95" i="727" s="1"/>
  <c r="AB75" i="727"/>
  <c r="AC75" i="727" s="1"/>
  <c r="AF75" i="727" s="1"/>
  <c r="AB138" i="727"/>
  <c r="AC138" i="727" s="1"/>
  <c r="AF138" i="727" s="1"/>
  <c r="AB118" i="727"/>
  <c r="AC118" i="727" s="1"/>
  <c r="AF118" i="727" s="1"/>
  <c r="AB98" i="727"/>
  <c r="AC98" i="727" s="1"/>
  <c r="AF98" i="727" s="1"/>
  <c r="AB78" i="727"/>
  <c r="AC78" i="727" s="1"/>
  <c r="AF78" i="727" s="1"/>
  <c r="AB58" i="727"/>
  <c r="AC58" i="727" s="1"/>
  <c r="AF58" i="727" s="1"/>
  <c r="AB38" i="727"/>
  <c r="AC38" i="727" s="1"/>
  <c r="AF38" i="727" s="1"/>
  <c r="AB18" i="727"/>
  <c r="AC18" i="727" s="1"/>
  <c r="AF18" i="727" s="1"/>
  <c r="AB139" i="727"/>
  <c r="AC139" i="727" s="1"/>
  <c r="AF139" i="727" s="1"/>
  <c r="AB127" i="727"/>
  <c r="AC127" i="727" s="1"/>
  <c r="AF127" i="727" s="1"/>
  <c r="AB107" i="727"/>
  <c r="AC107" i="727" s="1"/>
  <c r="AF107" i="727" s="1"/>
  <c r="AB87" i="727"/>
  <c r="AC87" i="727" s="1"/>
  <c r="AF87" i="727" s="1"/>
  <c r="AB67" i="727"/>
  <c r="AC67" i="727" s="1"/>
  <c r="AF67" i="727" s="1"/>
  <c r="AB47" i="727"/>
  <c r="AC47" i="727" s="1"/>
  <c r="AF47" i="727" s="1"/>
  <c r="AB27" i="727"/>
  <c r="AC27" i="727" s="1"/>
  <c r="AF27" i="727" s="1"/>
  <c r="AB7" i="727"/>
  <c r="AC7" i="727" s="1"/>
  <c r="AF7" i="727" s="1"/>
  <c r="AB41" i="727"/>
  <c r="AC41" i="727" s="1"/>
  <c r="AF41" i="727" s="1"/>
  <c r="AB110" i="727"/>
  <c r="AC110" i="727" s="1"/>
  <c r="AF110" i="727" s="1"/>
  <c r="AB79" i="727"/>
  <c r="AC79" i="727" s="1"/>
  <c r="AF79" i="727" s="1"/>
  <c r="AB19" i="727"/>
  <c r="AC19" i="727" s="1"/>
  <c r="AF19" i="727" s="1"/>
  <c r="AB122" i="727"/>
  <c r="AC122" i="727" s="1"/>
  <c r="AF122" i="727" s="1"/>
  <c r="AB102" i="727"/>
  <c r="AC102" i="727" s="1"/>
  <c r="AF102" i="727" s="1"/>
  <c r="AB82" i="727"/>
  <c r="AC82" i="727" s="1"/>
  <c r="AF82" i="727" s="1"/>
  <c r="AB62" i="727"/>
  <c r="AC62" i="727" s="1"/>
  <c r="AF62" i="727" s="1"/>
  <c r="AB51" i="727"/>
  <c r="AC51" i="727" s="1"/>
  <c r="AF51" i="727" s="1"/>
  <c r="AB24" i="727"/>
  <c r="AC24" i="727" s="1"/>
  <c r="AF24" i="727" s="1"/>
  <c r="AB104" i="727"/>
  <c r="AC104" i="727" s="1"/>
  <c r="AF104" i="727" s="1"/>
  <c r="AB55" i="727"/>
  <c r="AC55" i="727" s="1"/>
  <c r="AF55" i="727" s="1"/>
  <c r="AB137" i="727"/>
  <c r="AC137" i="727" s="1"/>
  <c r="AF137" i="727" s="1"/>
  <c r="AB124" i="727"/>
  <c r="AC124" i="727" s="1"/>
  <c r="AF124" i="727" s="1"/>
  <c r="AB100" i="727"/>
  <c r="AC100" i="727" s="1"/>
  <c r="AF100" i="727" s="1"/>
  <c r="AB49" i="727"/>
  <c r="AC49" i="727" s="1"/>
  <c r="AF49" i="727" s="1"/>
  <c r="AB35" i="727"/>
  <c r="AC35" i="727" s="1"/>
  <c r="AF35" i="727" s="1"/>
  <c r="AB8" i="727"/>
  <c r="AC8" i="727" s="1"/>
  <c r="AF8" i="727" s="1"/>
  <c r="AB40" i="727"/>
  <c r="AC40" i="727" s="1"/>
  <c r="AF40" i="727" s="1"/>
  <c r="AB37" i="727"/>
  <c r="AC37" i="727" s="1"/>
  <c r="AF37" i="727" s="1"/>
  <c r="AB29" i="727"/>
  <c r="AC29" i="727" s="1"/>
  <c r="AF29" i="727" s="1"/>
  <c r="AB53" i="727"/>
  <c r="AC53" i="727" s="1"/>
  <c r="AF53" i="727" s="1"/>
  <c r="AB42" i="727"/>
  <c r="AC42" i="727" s="1"/>
  <c r="AF42" i="727" s="1"/>
  <c r="AB9" i="727"/>
  <c r="AC9" i="727" s="1"/>
  <c r="AF9" i="727" s="1"/>
  <c r="AB97" i="727"/>
  <c r="AC97" i="727" s="1"/>
  <c r="AF97" i="727" s="1"/>
  <c r="AB57" i="727"/>
  <c r="AC57" i="727" s="1"/>
  <c r="AF57" i="727" s="1"/>
  <c r="AB111" i="727"/>
  <c r="AC111" i="727" s="1"/>
  <c r="AF111" i="727" s="1"/>
  <c r="AB91" i="727"/>
  <c r="AC91" i="727" s="1"/>
  <c r="AF91" i="727" s="1"/>
  <c r="AB133" i="727"/>
  <c r="AC133" i="727" s="1"/>
  <c r="AF133" i="727" s="1"/>
  <c r="AB113" i="727"/>
  <c r="AC113" i="727" s="1"/>
  <c r="AF113" i="727" s="1"/>
  <c r="AB93" i="727"/>
  <c r="AC93" i="727" s="1"/>
  <c r="AF93" i="727" s="1"/>
  <c r="AB73" i="727"/>
  <c r="AC73" i="727" s="1"/>
  <c r="AF73" i="727" s="1"/>
  <c r="AB13" i="727"/>
  <c r="AC13" i="727" s="1"/>
  <c r="AF13" i="727" s="1"/>
  <c r="AB20" i="727"/>
  <c r="AC20" i="727" s="1"/>
  <c r="AF20" i="727" s="1"/>
  <c r="AB71" i="727"/>
  <c r="AC71" i="727" s="1"/>
  <c r="AF71" i="727" s="1"/>
  <c r="AB26" i="727"/>
  <c r="AC26" i="727" s="1"/>
  <c r="AF26" i="727" s="1"/>
  <c r="AB84" i="727"/>
  <c r="AC84" i="727" s="1"/>
  <c r="AF84" i="727" s="1"/>
  <c r="AB31" i="727"/>
  <c r="AC31" i="727" s="1"/>
  <c r="AF31" i="727" s="1"/>
  <c r="AB22" i="727"/>
  <c r="AC22" i="727" s="1"/>
  <c r="AF22" i="727" s="1"/>
  <c r="AB64" i="727"/>
  <c r="AC64" i="727" s="1"/>
  <c r="AF64" i="727" s="1"/>
  <c r="AB28" i="727"/>
  <c r="AC28" i="727" s="1"/>
  <c r="AF28" i="727" s="1"/>
  <c r="AB117" i="727"/>
  <c r="AC117" i="727" s="1"/>
  <c r="AF117" i="727" s="1"/>
  <c r="AB46" i="727"/>
  <c r="AC46" i="727" s="1"/>
  <c r="AF46" i="727" s="1"/>
  <c r="AB15" i="727"/>
  <c r="AC15" i="727" s="1"/>
  <c r="AF15" i="727" s="1"/>
  <c r="AB77" i="727"/>
  <c r="AC77" i="727" s="1"/>
  <c r="AF77" i="727" s="1"/>
  <c r="AB6" i="727"/>
  <c r="AC6" i="727" s="1"/>
  <c r="AF6" i="727" s="1"/>
  <c r="AB131" i="727"/>
  <c r="AC131" i="727" s="1"/>
  <c r="AF131" i="727" s="1"/>
  <c r="AB129" i="727"/>
  <c r="AC129" i="727" s="1"/>
  <c r="AF129" i="727" s="1"/>
  <c r="AB109" i="727"/>
  <c r="AC109" i="727" s="1"/>
  <c r="AF109" i="727" s="1"/>
  <c r="AB89" i="727"/>
  <c r="AC89" i="727" s="1"/>
  <c r="AF89" i="727" s="1"/>
  <c r="AB69" i="727"/>
  <c r="AC69" i="727" s="1"/>
  <c r="AF69" i="727" s="1"/>
  <c r="AB17" i="727"/>
  <c r="AC17" i="727" s="1"/>
  <c r="AF17" i="727" s="1"/>
  <c r="AB126" i="727"/>
  <c r="AC126" i="727" s="1"/>
  <c r="AF126" i="727" s="1"/>
  <c r="AB106" i="727"/>
  <c r="AC106" i="727" s="1"/>
  <c r="AF106" i="727" s="1"/>
  <c r="AB86" i="727"/>
  <c r="AC86" i="727" s="1"/>
  <c r="AF86" i="727" s="1"/>
  <c r="AB66" i="727"/>
  <c r="AC66" i="727" s="1"/>
  <c r="AF66" i="727" s="1"/>
  <c r="AB44" i="727"/>
  <c r="AC44" i="727" s="1"/>
  <c r="AF44" i="727" s="1"/>
  <c r="AB33" i="727"/>
  <c r="AC33" i="727" s="1"/>
  <c r="AF33" i="727" s="1"/>
  <c r="AB120" i="727"/>
  <c r="AC120" i="727" s="1"/>
  <c r="AF120" i="727" s="1"/>
  <c r="AB80" i="727"/>
  <c r="AC80" i="727" s="1"/>
  <c r="AF80" i="727" s="1"/>
  <c r="AB60" i="727"/>
  <c r="AC60" i="727" s="1"/>
  <c r="AF60" i="727" s="1"/>
  <c r="AB11" i="727"/>
  <c r="AC11" i="727" s="1"/>
  <c r="AF11" i="727" s="1"/>
  <c r="I2" i="726"/>
  <c r="F2" i="726"/>
  <c r="K1" i="726" s="1"/>
  <c r="AT140" i="725"/>
  <c r="AL140" i="725"/>
  <c r="U140" i="725"/>
  <c r="V140" i="725" s="1"/>
  <c r="N140" i="725"/>
  <c r="AT139" i="725"/>
  <c r="AL139" i="725"/>
  <c r="U139" i="725"/>
  <c r="V139" i="725" s="1"/>
  <c r="N139" i="725"/>
  <c r="AT138" i="725"/>
  <c r="AL138" i="725"/>
  <c r="U138" i="725"/>
  <c r="V138" i="725" s="1"/>
  <c r="N138" i="725"/>
  <c r="AT137" i="725"/>
  <c r="AL137" i="725"/>
  <c r="U137" i="725"/>
  <c r="V137" i="725" s="1"/>
  <c r="N137" i="725"/>
  <c r="AT136" i="725"/>
  <c r="AL136" i="725"/>
  <c r="U136" i="725"/>
  <c r="V136" i="725" s="1"/>
  <c r="N136" i="725"/>
  <c r="AT135" i="725"/>
  <c r="AL135" i="725"/>
  <c r="U135" i="725"/>
  <c r="V135" i="725" s="1"/>
  <c r="N135" i="725"/>
  <c r="AT134" i="725"/>
  <c r="AL134" i="725"/>
  <c r="U134" i="725"/>
  <c r="V134" i="725" s="1"/>
  <c r="N134" i="725"/>
  <c r="AT133" i="725"/>
  <c r="AL133" i="725"/>
  <c r="U133" i="725"/>
  <c r="V133" i="725" s="1"/>
  <c r="N133" i="725"/>
  <c r="AT132" i="725"/>
  <c r="AL132" i="725"/>
  <c r="U132" i="725"/>
  <c r="V132" i="725" s="1"/>
  <c r="N132" i="725"/>
  <c r="AT131" i="725"/>
  <c r="AL131" i="725"/>
  <c r="U131" i="725"/>
  <c r="V131" i="725" s="1"/>
  <c r="N131" i="725"/>
  <c r="AT130" i="725"/>
  <c r="AL130" i="725"/>
  <c r="U130" i="725"/>
  <c r="V130" i="725" s="1"/>
  <c r="N130" i="725"/>
  <c r="AT129" i="725"/>
  <c r="AL129" i="725"/>
  <c r="U129" i="725"/>
  <c r="V129" i="725" s="1"/>
  <c r="N129" i="725"/>
  <c r="AT128" i="725"/>
  <c r="AL128" i="725"/>
  <c r="V128" i="725"/>
  <c r="U128" i="725"/>
  <c r="N128" i="725"/>
  <c r="AT127" i="725"/>
  <c r="AL127" i="725"/>
  <c r="U127" i="725"/>
  <c r="V127" i="725" s="1"/>
  <c r="N127" i="725"/>
  <c r="AT126" i="725"/>
  <c r="AL126" i="725"/>
  <c r="V126" i="725"/>
  <c r="U126" i="725"/>
  <c r="N126" i="725"/>
  <c r="AT125" i="725"/>
  <c r="AL125" i="725"/>
  <c r="V125" i="725"/>
  <c r="U125" i="725"/>
  <c r="N125" i="725"/>
  <c r="AT124" i="725"/>
  <c r="AL124" i="725"/>
  <c r="U124" i="725"/>
  <c r="V124" i="725" s="1"/>
  <c r="N124" i="725"/>
  <c r="AT123" i="725"/>
  <c r="AL123" i="725"/>
  <c r="V123" i="725"/>
  <c r="U123" i="725"/>
  <c r="N123" i="725"/>
  <c r="AT122" i="725"/>
  <c r="AL122" i="725"/>
  <c r="U122" i="725"/>
  <c r="V122" i="725" s="1"/>
  <c r="N122" i="725"/>
  <c r="AT121" i="725"/>
  <c r="AL121" i="725"/>
  <c r="V121" i="725"/>
  <c r="U121" i="725"/>
  <c r="N121" i="725"/>
  <c r="AT120" i="725"/>
  <c r="AL120" i="725"/>
  <c r="U120" i="725"/>
  <c r="V120" i="725" s="1"/>
  <c r="N120" i="725"/>
  <c r="AT119" i="725"/>
  <c r="AL119" i="725"/>
  <c r="V119" i="725"/>
  <c r="U119" i="725"/>
  <c r="N119" i="725"/>
  <c r="AT118" i="725"/>
  <c r="AL118" i="725"/>
  <c r="V118" i="725"/>
  <c r="U118" i="725"/>
  <c r="N118" i="725"/>
  <c r="AT117" i="725"/>
  <c r="AL117" i="725"/>
  <c r="U117" i="725"/>
  <c r="V117" i="725" s="1"/>
  <c r="N117" i="725"/>
  <c r="AT116" i="725"/>
  <c r="AL116" i="725"/>
  <c r="U116" i="725"/>
  <c r="V116" i="725" s="1"/>
  <c r="N116" i="725"/>
  <c r="AT115" i="725"/>
  <c r="AL115" i="725"/>
  <c r="U115" i="725"/>
  <c r="V115" i="725" s="1"/>
  <c r="N115" i="725"/>
  <c r="AT114" i="725"/>
  <c r="AL114" i="725"/>
  <c r="U114" i="725"/>
  <c r="V114" i="725" s="1"/>
  <c r="N114" i="725"/>
  <c r="AT113" i="725"/>
  <c r="AL113" i="725"/>
  <c r="U113" i="725"/>
  <c r="V113" i="725" s="1"/>
  <c r="N113" i="725"/>
  <c r="AT112" i="725"/>
  <c r="AL112" i="725"/>
  <c r="U112" i="725"/>
  <c r="V112" i="725" s="1"/>
  <c r="N112" i="725"/>
  <c r="AT111" i="725"/>
  <c r="AL111" i="725"/>
  <c r="U111" i="725"/>
  <c r="V111" i="725" s="1"/>
  <c r="N111" i="725"/>
  <c r="AT110" i="725"/>
  <c r="AL110" i="725"/>
  <c r="U110" i="725"/>
  <c r="V110" i="725" s="1"/>
  <c r="N110" i="725"/>
  <c r="AT109" i="725"/>
  <c r="AL109" i="725"/>
  <c r="U109" i="725"/>
  <c r="V109" i="725" s="1"/>
  <c r="N109" i="725"/>
  <c r="AT108" i="725"/>
  <c r="AL108" i="725"/>
  <c r="V108" i="725"/>
  <c r="U108" i="725"/>
  <c r="N108" i="725"/>
  <c r="AT107" i="725"/>
  <c r="AL107" i="725"/>
  <c r="U107" i="725"/>
  <c r="V107" i="725" s="1"/>
  <c r="N107" i="725"/>
  <c r="AT106" i="725"/>
  <c r="AL106" i="725"/>
  <c r="V106" i="725"/>
  <c r="U106" i="725"/>
  <c r="N106" i="725"/>
  <c r="AT105" i="725"/>
  <c r="AL105" i="725"/>
  <c r="V105" i="725"/>
  <c r="U105" i="725"/>
  <c r="N105" i="725"/>
  <c r="AT104" i="725"/>
  <c r="AL104" i="725"/>
  <c r="U104" i="725"/>
  <c r="V104" i="725" s="1"/>
  <c r="N104" i="725"/>
  <c r="AT103" i="725"/>
  <c r="AL103" i="725"/>
  <c r="V103" i="725"/>
  <c r="U103" i="725"/>
  <c r="N103" i="725"/>
  <c r="AT102" i="725"/>
  <c r="AL102" i="725"/>
  <c r="U102" i="725"/>
  <c r="V102" i="725" s="1"/>
  <c r="N102" i="725"/>
  <c r="AT101" i="725"/>
  <c r="AL101" i="725"/>
  <c r="V101" i="725"/>
  <c r="U101" i="725"/>
  <c r="N101" i="725"/>
  <c r="AT100" i="725"/>
  <c r="AL100" i="725"/>
  <c r="U100" i="725"/>
  <c r="V100" i="725" s="1"/>
  <c r="N100" i="725"/>
  <c r="AT99" i="725"/>
  <c r="AL99" i="725"/>
  <c r="V99" i="725"/>
  <c r="U99" i="725"/>
  <c r="N99" i="725"/>
  <c r="AT98" i="725"/>
  <c r="AL98" i="725"/>
  <c r="V98" i="725"/>
  <c r="U98" i="725"/>
  <c r="N98" i="725"/>
  <c r="AT97" i="725"/>
  <c r="AL97" i="725"/>
  <c r="U97" i="725"/>
  <c r="V97" i="725" s="1"/>
  <c r="N97" i="725"/>
  <c r="AT96" i="725"/>
  <c r="AL96" i="725"/>
  <c r="U96" i="725"/>
  <c r="V96" i="725" s="1"/>
  <c r="N96" i="725"/>
  <c r="AT95" i="725"/>
  <c r="AL95" i="725"/>
  <c r="U95" i="725"/>
  <c r="V95" i="725" s="1"/>
  <c r="N95" i="725"/>
  <c r="AT94" i="725"/>
  <c r="AL94" i="725"/>
  <c r="U94" i="725"/>
  <c r="V94" i="725" s="1"/>
  <c r="N94" i="725"/>
  <c r="AT93" i="725"/>
  <c r="AL93" i="725"/>
  <c r="U93" i="725"/>
  <c r="V93" i="725" s="1"/>
  <c r="N93" i="725"/>
  <c r="AT92" i="725"/>
  <c r="AL92" i="725"/>
  <c r="U92" i="725"/>
  <c r="V92" i="725" s="1"/>
  <c r="N92" i="725"/>
  <c r="AT91" i="725"/>
  <c r="AL91" i="725"/>
  <c r="U91" i="725"/>
  <c r="V91" i="725" s="1"/>
  <c r="N91" i="725"/>
  <c r="AT90" i="725"/>
  <c r="AL90" i="725"/>
  <c r="U90" i="725"/>
  <c r="V90" i="725" s="1"/>
  <c r="N90" i="725"/>
  <c r="AT89" i="725"/>
  <c r="AL89" i="725"/>
  <c r="U89" i="725"/>
  <c r="V89" i="725" s="1"/>
  <c r="N89" i="725"/>
  <c r="AT88" i="725"/>
  <c r="AL88" i="725"/>
  <c r="V88" i="725"/>
  <c r="U88" i="725"/>
  <c r="N88" i="725"/>
  <c r="AT87" i="725"/>
  <c r="AL87" i="725"/>
  <c r="U87" i="725"/>
  <c r="V87" i="725" s="1"/>
  <c r="N87" i="725"/>
  <c r="AT86" i="725"/>
  <c r="AL86" i="725"/>
  <c r="V86" i="725"/>
  <c r="U86" i="725"/>
  <c r="N86" i="725"/>
  <c r="AT85" i="725"/>
  <c r="AL85" i="725"/>
  <c r="V85" i="725"/>
  <c r="U85" i="725"/>
  <c r="N85" i="725"/>
  <c r="AT84" i="725"/>
  <c r="AL84" i="725"/>
  <c r="U84" i="725"/>
  <c r="V84" i="725" s="1"/>
  <c r="N84" i="725"/>
  <c r="AT83" i="725"/>
  <c r="AL83" i="725"/>
  <c r="V83" i="725"/>
  <c r="U83" i="725"/>
  <c r="N83" i="725"/>
  <c r="AT82" i="725"/>
  <c r="AL82" i="725"/>
  <c r="U82" i="725"/>
  <c r="V82" i="725" s="1"/>
  <c r="N82" i="725"/>
  <c r="AT81" i="725"/>
  <c r="AL81" i="725"/>
  <c r="V81" i="725"/>
  <c r="U81" i="725"/>
  <c r="N81" i="725"/>
  <c r="AT80" i="725"/>
  <c r="AL80" i="725"/>
  <c r="U80" i="725"/>
  <c r="V80" i="725" s="1"/>
  <c r="N80" i="725"/>
  <c r="AT79" i="725"/>
  <c r="AL79" i="725"/>
  <c r="V79" i="725"/>
  <c r="U79" i="725"/>
  <c r="N79" i="725"/>
  <c r="AT78" i="725"/>
  <c r="AL78" i="725"/>
  <c r="V78" i="725"/>
  <c r="U78" i="725"/>
  <c r="N78" i="725"/>
  <c r="AT77" i="725"/>
  <c r="AL77" i="725"/>
  <c r="U77" i="725"/>
  <c r="V77" i="725" s="1"/>
  <c r="N77" i="725"/>
  <c r="AT76" i="725"/>
  <c r="AL76" i="725"/>
  <c r="U76" i="725"/>
  <c r="V76" i="725" s="1"/>
  <c r="N76" i="725"/>
  <c r="AT75" i="725"/>
  <c r="AL75" i="725"/>
  <c r="U75" i="725"/>
  <c r="V75" i="725" s="1"/>
  <c r="N75" i="725"/>
  <c r="AT74" i="725"/>
  <c r="AL74" i="725"/>
  <c r="U74" i="725"/>
  <c r="V74" i="725" s="1"/>
  <c r="N74" i="725"/>
  <c r="AT73" i="725"/>
  <c r="AL73" i="725"/>
  <c r="U73" i="725"/>
  <c r="V73" i="725" s="1"/>
  <c r="N73" i="725"/>
  <c r="AT72" i="725"/>
  <c r="AL72" i="725"/>
  <c r="U72" i="725"/>
  <c r="V72" i="725" s="1"/>
  <c r="N72" i="725"/>
  <c r="AT71" i="725"/>
  <c r="AL71" i="725"/>
  <c r="U71" i="725"/>
  <c r="V71" i="725" s="1"/>
  <c r="N71" i="725"/>
  <c r="AT70" i="725"/>
  <c r="AL70" i="725"/>
  <c r="U70" i="725"/>
  <c r="V70" i="725" s="1"/>
  <c r="N70" i="725"/>
  <c r="AT69" i="725"/>
  <c r="AL69" i="725"/>
  <c r="U69" i="725"/>
  <c r="V69" i="725" s="1"/>
  <c r="N69" i="725"/>
  <c r="AT68" i="725"/>
  <c r="AL68" i="725"/>
  <c r="V68" i="725"/>
  <c r="U68" i="725"/>
  <c r="N68" i="725"/>
  <c r="AT67" i="725"/>
  <c r="AL67" i="725"/>
  <c r="U67" i="725"/>
  <c r="V67" i="725" s="1"/>
  <c r="N67" i="725"/>
  <c r="AT66" i="725"/>
  <c r="AL66" i="725"/>
  <c r="V66" i="725"/>
  <c r="U66" i="725"/>
  <c r="N66" i="725"/>
  <c r="AT65" i="725"/>
  <c r="AL65" i="725"/>
  <c r="V65" i="725"/>
  <c r="U65" i="725"/>
  <c r="N65" i="725"/>
  <c r="AT64" i="725"/>
  <c r="AL64" i="725"/>
  <c r="U64" i="725"/>
  <c r="V64" i="725" s="1"/>
  <c r="N64" i="725"/>
  <c r="AT63" i="725"/>
  <c r="AL63" i="725"/>
  <c r="V63" i="725"/>
  <c r="U63" i="725"/>
  <c r="N63" i="725"/>
  <c r="AT62" i="725"/>
  <c r="AL62" i="725"/>
  <c r="U62" i="725"/>
  <c r="V62" i="725" s="1"/>
  <c r="N62" i="725"/>
  <c r="AT61" i="725"/>
  <c r="AL61" i="725"/>
  <c r="V61" i="725"/>
  <c r="U61" i="725"/>
  <c r="N61" i="725"/>
  <c r="AT60" i="725"/>
  <c r="AL60" i="725"/>
  <c r="U60" i="725"/>
  <c r="V60" i="725" s="1"/>
  <c r="N60" i="725"/>
  <c r="AT59" i="725"/>
  <c r="AL59" i="725"/>
  <c r="V59" i="725"/>
  <c r="U59" i="725"/>
  <c r="N59" i="725"/>
  <c r="AT58" i="725"/>
  <c r="AL58" i="725"/>
  <c r="V58" i="725"/>
  <c r="U58" i="725"/>
  <c r="N58" i="725"/>
  <c r="AT57" i="725"/>
  <c r="AL57" i="725"/>
  <c r="U57" i="725"/>
  <c r="V57" i="725" s="1"/>
  <c r="N57" i="725"/>
  <c r="AT56" i="725"/>
  <c r="AL56" i="725"/>
  <c r="U56" i="725"/>
  <c r="V56" i="725" s="1"/>
  <c r="N56" i="725"/>
  <c r="AT55" i="725"/>
  <c r="AL55" i="725"/>
  <c r="U55" i="725"/>
  <c r="V55" i="725" s="1"/>
  <c r="N55" i="725"/>
  <c r="AT54" i="725"/>
  <c r="AL54" i="725"/>
  <c r="U54" i="725"/>
  <c r="V54" i="725" s="1"/>
  <c r="N54" i="725"/>
  <c r="AT53" i="725"/>
  <c r="AL53" i="725"/>
  <c r="U53" i="725"/>
  <c r="V53" i="725" s="1"/>
  <c r="N53" i="725"/>
  <c r="AT52" i="725"/>
  <c r="AL52" i="725"/>
  <c r="U52" i="725"/>
  <c r="V52" i="725" s="1"/>
  <c r="N52" i="725"/>
  <c r="AT51" i="725"/>
  <c r="AL51" i="725"/>
  <c r="U51" i="725"/>
  <c r="V51" i="725" s="1"/>
  <c r="N51" i="725"/>
  <c r="AT50" i="725"/>
  <c r="AL50" i="725"/>
  <c r="U50" i="725"/>
  <c r="V50" i="725" s="1"/>
  <c r="N50" i="725"/>
  <c r="AT49" i="725"/>
  <c r="AL49" i="725"/>
  <c r="U49" i="725"/>
  <c r="V49" i="725" s="1"/>
  <c r="N49" i="725"/>
  <c r="AT48" i="725"/>
  <c r="AL48" i="725"/>
  <c r="V48" i="725"/>
  <c r="U48" i="725"/>
  <c r="N48" i="725"/>
  <c r="AT47" i="725"/>
  <c r="AL47" i="725"/>
  <c r="U47" i="725"/>
  <c r="V47" i="725" s="1"/>
  <c r="N47" i="725"/>
  <c r="AT46" i="725"/>
  <c r="AL46" i="725"/>
  <c r="V46" i="725"/>
  <c r="U46" i="725"/>
  <c r="N46" i="725"/>
  <c r="AT45" i="725"/>
  <c r="AL45" i="725"/>
  <c r="V45" i="725"/>
  <c r="U45" i="725"/>
  <c r="N45" i="725"/>
  <c r="AT44" i="725"/>
  <c r="AL44" i="725"/>
  <c r="U44" i="725"/>
  <c r="V44" i="725" s="1"/>
  <c r="N44" i="725"/>
  <c r="AT43" i="725"/>
  <c r="AL43" i="725"/>
  <c r="V43" i="725"/>
  <c r="U43" i="725"/>
  <c r="N43" i="725"/>
  <c r="AT42" i="725"/>
  <c r="AL42" i="725"/>
  <c r="U42" i="725"/>
  <c r="V42" i="725" s="1"/>
  <c r="N42" i="725"/>
  <c r="AT41" i="725"/>
  <c r="AL41" i="725"/>
  <c r="V41" i="725"/>
  <c r="U41" i="725"/>
  <c r="N41" i="725"/>
  <c r="AT40" i="725"/>
  <c r="AL40" i="725"/>
  <c r="U40" i="725"/>
  <c r="V40" i="725" s="1"/>
  <c r="N40" i="725"/>
  <c r="AT39" i="725"/>
  <c r="AL39" i="725"/>
  <c r="V39" i="725"/>
  <c r="U39" i="725"/>
  <c r="N39" i="725"/>
  <c r="AT38" i="725"/>
  <c r="AL38" i="725"/>
  <c r="V38" i="725"/>
  <c r="U38" i="725"/>
  <c r="N38" i="725"/>
  <c r="AT37" i="725"/>
  <c r="AL37" i="725"/>
  <c r="U37" i="725"/>
  <c r="V37" i="725" s="1"/>
  <c r="N37" i="725"/>
  <c r="AT36" i="725"/>
  <c r="AL36" i="725"/>
  <c r="U36" i="725"/>
  <c r="V36" i="725" s="1"/>
  <c r="N36" i="725"/>
  <c r="AT35" i="725"/>
  <c r="AL35" i="725"/>
  <c r="U35" i="725"/>
  <c r="V35" i="725" s="1"/>
  <c r="N35" i="725"/>
  <c r="AT34" i="725"/>
  <c r="AL34" i="725"/>
  <c r="U34" i="725"/>
  <c r="V34" i="725" s="1"/>
  <c r="N34" i="725"/>
  <c r="AT33" i="725"/>
  <c r="AL33" i="725"/>
  <c r="U33" i="725"/>
  <c r="V33" i="725" s="1"/>
  <c r="N33" i="725"/>
  <c r="AT32" i="725"/>
  <c r="AL32" i="725"/>
  <c r="U32" i="725"/>
  <c r="V32" i="725" s="1"/>
  <c r="N32" i="725"/>
  <c r="AT31" i="725"/>
  <c r="AL31" i="725"/>
  <c r="U31" i="725"/>
  <c r="V31" i="725" s="1"/>
  <c r="N31" i="725"/>
  <c r="AT30" i="725"/>
  <c r="AL30" i="725"/>
  <c r="U30" i="725"/>
  <c r="V30" i="725" s="1"/>
  <c r="N30" i="725"/>
  <c r="AT29" i="725"/>
  <c r="AL29" i="725"/>
  <c r="U29" i="725"/>
  <c r="V29" i="725" s="1"/>
  <c r="N29" i="725"/>
  <c r="AT28" i="725"/>
  <c r="AL28" i="725"/>
  <c r="V28" i="725"/>
  <c r="U28" i="725"/>
  <c r="N28" i="725"/>
  <c r="AT27" i="725"/>
  <c r="AL27" i="725"/>
  <c r="U27" i="725"/>
  <c r="V27" i="725" s="1"/>
  <c r="N27" i="725"/>
  <c r="AT26" i="725"/>
  <c r="AL26" i="725"/>
  <c r="V26" i="725"/>
  <c r="U26" i="725"/>
  <c r="N26" i="725"/>
  <c r="AT25" i="725"/>
  <c r="AL25" i="725"/>
  <c r="V25" i="725"/>
  <c r="U25" i="725"/>
  <c r="N25" i="725"/>
  <c r="AT24" i="725"/>
  <c r="AL24" i="725"/>
  <c r="U24" i="725"/>
  <c r="V24" i="725" s="1"/>
  <c r="N24" i="725"/>
  <c r="AT23" i="725"/>
  <c r="AL23" i="725"/>
  <c r="V23" i="725"/>
  <c r="U23" i="725"/>
  <c r="N23" i="725"/>
  <c r="AT22" i="725"/>
  <c r="AL22" i="725"/>
  <c r="U22" i="725"/>
  <c r="V22" i="725" s="1"/>
  <c r="N22" i="725"/>
  <c r="AT21" i="725"/>
  <c r="AL21" i="725"/>
  <c r="V21" i="725"/>
  <c r="U21" i="725"/>
  <c r="N21" i="725"/>
  <c r="AT20" i="725"/>
  <c r="AL20" i="725"/>
  <c r="U20" i="725"/>
  <c r="V20" i="725" s="1"/>
  <c r="N20" i="725"/>
  <c r="AT19" i="725"/>
  <c r="AL19" i="725"/>
  <c r="V19" i="725"/>
  <c r="U19" i="725"/>
  <c r="N19" i="725"/>
  <c r="AT18" i="725"/>
  <c r="AL18" i="725"/>
  <c r="U18" i="725"/>
  <c r="V18" i="725" s="1"/>
  <c r="N18" i="725"/>
  <c r="AT17" i="725"/>
  <c r="AL17" i="725"/>
  <c r="U17" i="725"/>
  <c r="V17" i="725" s="1"/>
  <c r="N17" i="725"/>
  <c r="AT16" i="725"/>
  <c r="AL16" i="725"/>
  <c r="V16" i="725"/>
  <c r="U16" i="725"/>
  <c r="N16" i="725"/>
  <c r="AT15" i="725"/>
  <c r="AL15" i="725"/>
  <c r="U15" i="725"/>
  <c r="V15" i="725" s="1"/>
  <c r="N15" i="725"/>
  <c r="AT14" i="725"/>
  <c r="AL14" i="725"/>
  <c r="U14" i="725"/>
  <c r="V14" i="725" s="1"/>
  <c r="N14" i="725"/>
  <c r="AT13" i="725"/>
  <c r="AL13" i="725"/>
  <c r="U13" i="725"/>
  <c r="V13" i="725" s="1"/>
  <c r="N13" i="725"/>
  <c r="AT12" i="725"/>
  <c r="AL12" i="725"/>
  <c r="U12" i="725"/>
  <c r="V12" i="725" s="1"/>
  <c r="N12" i="725"/>
  <c r="AT11" i="725"/>
  <c r="AL11" i="725"/>
  <c r="U11" i="725"/>
  <c r="V11" i="725" s="1"/>
  <c r="N11" i="725"/>
  <c r="AT10" i="725"/>
  <c r="AL10" i="725"/>
  <c r="U10" i="725"/>
  <c r="V10" i="725" s="1"/>
  <c r="N10" i="725"/>
  <c r="AT9" i="725"/>
  <c r="AL9" i="725"/>
  <c r="U9" i="725"/>
  <c r="V9" i="725" s="1"/>
  <c r="N9" i="725"/>
  <c r="AT8" i="725"/>
  <c r="AL8" i="725"/>
  <c r="AD8" i="725"/>
  <c r="U8" i="725"/>
  <c r="V8" i="725" s="1"/>
  <c r="N8" i="725"/>
  <c r="AT7" i="725"/>
  <c r="AL7" i="725"/>
  <c r="U7" i="725"/>
  <c r="V7" i="725" s="1"/>
  <c r="N7" i="725"/>
  <c r="AT6" i="725"/>
  <c r="AL6" i="725"/>
  <c r="U6" i="725"/>
  <c r="V6" i="725" s="1"/>
  <c r="N6" i="725"/>
  <c r="AT5" i="725"/>
  <c r="AL5" i="725"/>
  <c r="U5" i="725"/>
  <c r="V5" i="725" s="1"/>
  <c r="N5" i="725"/>
  <c r="D2" i="725"/>
  <c r="I2" i="725" s="1"/>
  <c r="AH125" i="727" l="1"/>
  <c r="AI125" i="727"/>
  <c r="AM125" i="727" s="1"/>
  <c r="AI22" i="727"/>
  <c r="AM22" i="727" s="1"/>
  <c r="AH22" i="727"/>
  <c r="AI131" i="727"/>
  <c r="AM131" i="727" s="1"/>
  <c r="AH131" i="727"/>
  <c r="AI111" i="727"/>
  <c r="AM111" i="727" s="1"/>
  <c r="AH111" i="727"/>
  <c r="AH82" i="727"/>
  <c r="AI82" i="727"/>
  <c r="AM82" i="727" s="1"/>
  <c r="AH118" i="727"/>
  <c r="AI118" i="727"/>
  <c r="AM118" i="727" s="1"/>
  <c r="AH23" i="727"/>
  <c r="AI23" i="727"/>
  <c r="AM23" i="727" s="1"/>
  <c r="AI130" i="727"/>
  <c r="AM130" i="727" s="1"/>
  <c r="AH130" i="727"/>
  <c r="AH68" i="727"/>
  <c r="AI68" i="727"/>
  <c r="AM68" i="727" s="1"/>
  <c r="AH33" i="727"/>
  <c r="AI33" i="727"/>
  <c r="AM33" i="727" s="1"/>
  <c r="AI31" i="727"/>
  <c r="AM31" i="727" s="1"/>
  <c r="AH31" i="727"/>
  <c r="AH8" i="727"/>
  <c r="AI8" i="727"/>
  <c r="AM8" i="727" s="1"/>
  <c r="AI47" i="727"/>
  <c r="AM47" i="727" s="1"/>
  <c r="AH47" i="727"/>
  <c r="AI12" i="727"/>
  <c r="AM12" i="727" s="1"/>
  <c r="AH12" i="727"/>
  <c r="AI30" i="727"/>
  <c r="AM30" i="727" s="1"/>
  <c r="AH30" i="727"/>
  <c r="AI59" i="727"/>
  <c r="AM59" i="727" s="1"/>
  <c r="AH59" i="727"/>
  <c r="AH25" i="727"/>
  <c r="AI25" i="727"/>
  <c r="AM25" i="727" s="1"/>
  <c r="AH65" i="727"/>
  <c r="AI65" i="727"/>
  <c r="AM65" i="727" s="1"/>
  <c r="AH105" i="727"/>
  <c r="AI105" i="727"/>
  <c r="AM105" i="727" s="1"/>
  <c r="AI15" i="727"/>
  <c r="AM15" i="727" s="1"/>
  <c r="AH15" i="727"/>
  <c r="AI28" i="727"/>
  <c r="AM28" i="727" s="1"/>
  <c r="AH28" i="727"/>
  <c r="AH16" i="727"/>
  <c r="AI16" i="727"/>
  <c r="AM16" i="727" s="1"/>
  <c r="AH43" i="727"/>
  <c r="AI43" i="727"/>
  <c r="AM43" i="727" s="1"/>
  <c r="AI97" i="727"/>
  <c r="AM97" i="727" s="1"/>
  <c r="AH97" i="727"/>
  <c r="AH83" i="727"/>
  <c r="AI83" i="727"/>
  <c r="AM83" i="727" s="1"/>
  <c r="AI79" i="727"/>
  <c r="AM79" i="727" s="1"/>
  <c r="AH79" i="727"/>
  <c r="AI110" i="727"/>
  <c r="AM110" i="727" s="1"/>
  <c r="AH110" i="727"/>
  <c r="AH29" i="727"/>
  <c r="AI29" i="727"/>
  <c r="AM29" i="727" s="1"/>
  <c r="AI7" i="727"/>
  <c r="AM7" i="727" s="1"/>
  <c r="AH7" i="727"/>
  <c r="AI10" i="727"/>
  <c r="AM10" i="727" s="1"/>
  <c r="AH10" i="727"/>
  <c r="AI81" i="727"/>
  <c r="AM81" i="727" s="1"/>
  <c r="AH81" i="727"/>
  <c r="AI49" i="727"/>
  <c r="AM49" i="727" s="1"/>
  <c r="AH49" i="727"/>
  <c r="AI86" i="727"/>
  <c r="AM86" i="727" s="1"/>
  <c r="AH86" i="727"/>
  <c r="AI100" i="727"/>
  <c r="AM100" i="727" s="1"/>
  <c r="AH100" i="727"/>
  <c r="AI34" i="727"/>
  <c r="AM34" i="727" s="1"/>
  <c r="AH34" i="727"/>
  <c r="AH126" i="727"/>
  <c r="AI126" i="727"/>
  <c r="AM126" i="727" s="1"/>
  <c r="AH13" i="727"/>
  <c r="AI13" i="727"/>
  <c r="AM13" i="727" s="1"/>
  <c r="AH137" i="727"/>
  <c r="AI137" i="727"/>
  <c r="AM137" i="727" s="1"/>
  <c r="AI139" i="727"/>
  <c r="AM139" i="727" s="1"/>
  <c r="AH139" i="727"/>
  <c r="AI112" i="727"/>
  <c r="AM112" i="727" s="1"/>
  <c r="AH112" i="727"/>
  <c r="AI54" i="727"/>
  <c r="AM54" i="727" s="1"/>
  <c r="AH54" i="727"/>
  <c r="AH36" i="727"/>
  <c r="AI36" i="727"/>
  <c r="AM36" i="727" s="1"/>
  <c r="AH102" i="727"/>
  <c r="AI102" i="727"/>
  <c r="AM102" i="727" s="1"/>
  <c r="AH63" i="727"/>
  <c r="AI63" i="727"/>
  <c r="AM63" i="727" s="1"/>
  <c r="AH85" i="727"/>
  <c r="AI85" i="727"/>
  <c r="AM85" i="727" s="1"/>
  <c r="AI53" i="727"/>
  <c r="AM53" i="727" s="1"/>
  <c r="AH53" i="727"/>
  <c r="AI41" i="727"/>
  <c r="AM41" i="727" s="1"/>
  <c r="AH41" i="727"/>
  <c r="AI90" i="727"/>
  <c r="AM90" i="727" s="1"/>
  <c r="AH90" i="727"/>
  <c r="AI61" i="727"/>
  <c r="AM61" i="727" s="1"/>
  <c r="AH61" i="727"/>
  <c r="AI67" i="727"/>
  <c r="AM67" i="727" s="1"/>
  <c r="AH67" i="727"/>
  <c r="AI101" i="727"/>
  <c r="AM101" i="727" s="1"/>
  <c r="AH101" i="727"/>
  <c r="AI71" i="727"/>
  <c r="AM71" i="727" s="1"/>
  <c r="AH71" i="727"/>
  <c r="AI92" i="727"/>
  <c r="AM92" i="727" s="1"/>
  <c r="AH92" i="727"/>
  <c r="AH17" i="727"/>
  <c r="AI17" i="727"/>
  <c r="AM17" i="727" s="1"/>
  <c r="AI73" i="727"/>
  <c r="AM73" i="727" s="1"/>
  <c r="AH73" i="727"/>
  <c r="AI55" i="727"/>
  <c r="AM55" i="727" s="1"/>
  <c r="AH55" i="727"/>
  <c r="AH18" i="727"/>
  <c r="AI18" i="727"/>
  <c r="AM18" i="727" s="1"/>
  <c r="AI132" i="727"/>
  <c r="AM132" i="727" s="1"/>
  <c r="AH132" i="727"/>
  <c r="AI74" i="727"/>
  <c r="AM74" i="727" s="1"/>
  <c r="AH74" i="727"/>
  <c r="AI56" i="727"/>
  <c r="AM56" i="727" s="1"/>
  <c r="AH56" i="727"/>
  <c r="AI57" i="727"/>
  <c r="AM57" i="727" s="1"/>
  <c r="AH57" i="727"/>
  <c r="AH75" i="727"/>
  <c r="AI75" i="727"/>
  <c r="AM75" i="727" s="1"/>
  <c r="AI19" i="727"/>
  <c r="AM19" i="727" s="1"/>
  <c r="AH19" i="727"/>
  <c r="AI46" i="727"/>
  <c r="AM46" i="727" s="1"/>
  <c r="AH46" i="727"/>
  <c r="AH123" i="727"/>
  <c r="AI123" i="727"/>
  <c r="AM123" i="727" s="1"/>
  <c r="AI119" i="727"/>
  <c r="AM119" i="727" s="1"/>
  <c r="AH119" i="727"/>
  <c r="AH40" i="727"/>
  <c r="AI40" i="727"/>
  <c r="AM40" i="727" s="1"/>
  <c r="AI44" i="727"/>
  <c r="AM44" i="727" s="1"/>
  <c r="AH44" i="727"/>
  <c r="AI32" i="727"/>
  <c r="AM32" i="727" s="1"/>
  <c r="AH32" i="727"/>
  <c r="AI52" i="727"/>
  <c r="AM52" i="727" s="1"/>
  <c r="AH52" i="727"/>
  <c r="AI107" i="727"/>
  <c r="AM107" i="727" s="1"/>
  <c r="AH107" i="727"/>
  <c r="AI127" i="727"/>
  <c r="AM127" i="727" s="1"/>
  <c r="AH127" i="727"/>
  <c r="AI69" i="727"/>
  <c r="AM69" i="727" s="1"/>
  <c r="AH69" i="727"/>
  <c r="AI93" i="727"/>
  <c r="AM93" i="727" s="1"/>
  <c r="AH93" i="727"/>
  <c r="AI104" i="727"/>
  <c r="AM104" i="727" s="1"/>
  <c r="AH104" i="727"/>
  <c r="AH38" i="727"/>
  <c r="AI38" i="727"/>
  <c r="AM38" i="727" s="1"/>
  <c r="AH48" i="727"/>
  <c r="AI48" i="727"/>
  <c r="AM48" i="727" s="1"/>
  <c r="AI94" i="727"/>
  <c r="AM94" i="727" s="1"/>
  <c r="AH94" i="727"/>
  <c r="AI76" i="727"/>
  <c r="AM76" i="727" s="1"/>
  <c r="AH76" i="727"/>
  <c r="AH45" i="727"/>
  <c r="AI45" i="727"/>
  <c r="AM45" i="727" s="1"/>
  <c r="AH103" i="727"/>
  <c r="AI103" i="727"/>
  <c r="AM103" i="727" s="1"/>
  <c r="AI11" i="727"/>
  <c r="AM11" i="727" s="1"/>
  <c r="AH11" i="727"/>
  <c r="AH128" i="727"/>
  <c r="AI128" i="727"/>
  <c r="AM128" i="727" s="1"/>
  <c r="AI80" i="727"/>
  <c r="AM80" i="727" s="1"/>
  <c r="AH80" i="727"/>
  <c r="AH88" i="727"/>
  <c r="AI88" i="727"/>
  <c r="AM88" i="727" s="1"/>
  <c r="AH35" i="727"/>
  <c r="AI35" i="727"/>
  <c r="AM35" i="727" s="1"/>
  <c r="AI66" i="727"/>
  <c r="AM66" i="727" s="1"/>
  <c r="AH66" i="727"/>
  <c r="AI87" i="727"/>
  <c r="AM87" i="727" s="1"/>
  <c r="AH87" i="727"/>
  <c r="AI14" i="727"/>
  <c r="AM14" i="727" s="1"/>
  <c r="AH14" i="727"/>
  <c r="AI124" i="727"/>
  <c r="AM124" i="727" s="1"/>
  <c r="AH124" i="727"/>
  <c r="AI89" i="727"/>
  <c r="AM89" i="727" s="1"/>
  <c r="AH89" i="727"/>
  <c r="AI113" i="727"/>
  <c r="AM113" i="727" s="1"/>
  <c r="AH113" i="727"/>
  <c r="AI24" i="727"/>
  <c r="AM24" i="727" s="1"/>
  <c r="AH24" i="727"/>
  <c r="AH58" i="727"/>
  <c r="AI58" i="727"/>
  <c r="AM58" i="727" s="1"/>
  <c r="AH108" i="727"/>
  <c r="AI108" i="727"/>
  <c r="AM108" i="727" s="1"/>
  <c r="AI114" i="727"/>
  <c r="AM114" i="727" s="1"/>
  <c r="AH114" i="727"/>
  <c r="AI96" i="727"/>
  <c r="AM96" i="727" s="1"/>
  <c r="AH96" i="727"/>
  <c r="AH138" i="727"/>
  <c r="AI138" i="727"/>
  <c r="AM138" i="727" s="1"/>
  <c r="AI77" i="727"/>
  <c r="AM77" i="727" s="1"/>
  <c r="AH77" i="727"/>
  <c r="AI9" i="727"/>
  <c r="AM9" i="727" s="1"/>
  <c r="AH9" i="727"/>
  <c r="AH115" i="727"/>
  <c r="AI115" i="727"/>
  <c r="AM115" i="727" s="1"/>
  <c r="AI117" i="727"/>
  <c r="AM117" i="727" s="1"/>
  <c r="AH117" i="727"/>
  <c r="AI99" i="727"/>
  <c r="AM99" i="727" s="1"/>
  <c r="AH99" i="727"/>
  <c r="AI64" i="727"/>
  <c r="AM64" i="727" s="1"/>
  <c r="AH64" i="727"/>
  <c r="AI27" i="727"/>
  <c r="AM27" i="727" s="1"/>
  <c r="AH27" i="727"/>
  <c r="AI21" i="727"/>
  <c r="AM21" i="727" s="1"/>
  <c r="AH21" i="727"/>
  <c r="AH26" i="727"/>
  <c r="AI26" i="727"/>
  <c r="AM26" i="727" s="1"/>
  <c r="AI121" i="727"/>
  <c r="AM121" i="727" s="1"/>
  <c r="AH121" i="727"/>
  <c r="AH106" i="727"/>
  <c r="AI106" i="727"/>
  <c r="AM106" i="727" s="1"/>
  <c r="AI109" i="727"/>
  <c r="AM109" i="727" s="1"/>
  <c r="AH109" i="727"/>
  <c r="AI133" i="727"/>
  <c r="AM133" i="727" s="1"/>
  <c r="AH133" i="727"/>
  <c r="AH51" i="727"/>
  <c r="AI51" i="727"/>
  <c r="AM51" i="727" s="1"/>
  <c r="AI78" i="727"/>
  <c r="AM78" i="727" s="1"/>
  <c r="AH78" i="727"/>
  <c r="AI39" i="727"/>
  <c r="AM39" i="727" s="1"/>
  <c r="AH39" i="727"/>
  <c r="AI134" i="727"/>
  <c r="AM134" i="727" s="1"/>
  <c r="AH134" i="727"/>
  <c r="AI116" i="727"/>
  <c r="AM116" i="727" s="1"/>
  <c r="AH116" i="727"/>
  <c r="AI6" i="727"/>
  <c r="AM6" i="727" s="1"/>
  <c r="AH6" i="727"/>
  <c r="AH122" i="727"/>
  <c r="AI122" i="727"/>
  <c r="AM122" i="727" s="1"/>
  <c r="AH95" i="727"/>
  <c r="AI95" i="727"/>
  <c r="AM95" i="727" s="1"/>
  <c r="AI42" i="727"/>
  <c r="AM42" i="727" s="1"/>
  <c r="AH42" i="727"/>
  <c r="AI135" i="727"/>
  <c r="AM135" i="727" s="1"/>
  <c r="AH135" i="727"/>
  <c r="AI60" i="727"/>
  <c r="AM60" i="727" s="1"/>
  <c r="AH60" i="727"/>
  <c r="AI37" i="727"/>
  <c r="AM37" i="727" s="1"/>
  <c r="AH37" i="727"/>
  <c r="AI120" i="727"/>
  <c r="AM120" i="727" s="1"/>
  <c r="AH120" i="727"/>
  <c r="AI84" i="727"/>
  <c r="AM84" i="727" s="1"/>
  <c r="AH84" i="727"/>
  <c r="AH5" i="727"/>
  <c r="AI5" i="727"/>
  <c r="AM5" i="727" s="1"/>
  <c r="AI72" i="727"/>
  <c r="AM72" i="727" s="1"/>
  <c r="AH72" i="727"/>
  <c r="AH20" i="727"/>
  <c r="AI20" i="727"/>
  <c r="AM20" i="727" s="1"/>
  <c r="AI129" i="727"/>
  <c r="AM129" i="727" s="1"/>
  <c r="AH129" i="727"/>
  <c r="AI91" i="727"/>
  <c r="AM91" i="727" s="1"/>
  <c r="AH91" i="727"/>
  <c r="AH62" i="727"/>
  <c r="AI62" i="727"/>
  <c r="AM62" i="727" s="1"/>
  <c r="AH98" i="727"/>
  <c r="AI98" i="727"/>
  <c r="AM98" i="727" s="1"/>
  <c r="AI70" i="727"/>
  <c r="AM70" i="727" s="1"/>
  <c r="AH70" i="727"/>
  <c r="AI50" i="727"/>
  <c r="AM50" i="727" s="1"/>
  <c r="AH50" i="727"/>
  <c r="AI136" i="727"/>
  <c r="AM136" i="727" s="1"/>
  <c r="AH136" i="727"/>
  <c r="AB136" i="726"/>
  <c r="AC136" i="726" s="1"/>
  <c r="AF136" i="726" s="1"/>
  <c r="AB116" i="726"/>
  <c r="AC116" i="726" s="1"/>
  <c r="AF116" i="726" s="1"/>
  <c r="AB96" i="726"/>
  <c r="AC96" i="726" s="1"/>
  <c r="AF96" i="726" s="1"/>
  <c r="AB76" i="726"/>
  <c r="AC76" i="726" s="1"/>
  <c r="AF76" i="726" s="1"/>
  <c r="AB56" i="726"/>
  <c r="AC56" i="726" s="1"/>
  <c r="AF56" i="726" s="1"/>
  <c r="AB36" i="726"/>
  <c r="AC36" i="726" s="1"/>
  <c r="AF36" i="726" s="1"/>
  <c r="AB16" i="726"/>
  <c r="AC16" i="726" s="1"/>
  <c r="AF16" i="726" s="1"/>
  <c r="AB134" i="726"/>
  <c r="AC134" i="726" s="1"/>
  <c r="AF134" i="726" s="1"/>
  <c r="AB54" i="726"/>
  <c r="AC54" i="726" s="1"/>
  <c r="AF54" i="726" s="1"/>
  <c r="AB14" i="726"/>
  <c r="AC14" i="726" s="1"/>
  <c r="AF14" i="726" s="1"/>
  <c r="AB5" i="726"/>
  <c r="AC5" i="726" s="1"/>
  <c r="AF5" i="726" s="1"/>
  <c r="AB125" i="726"/>
  <c r="AC125" i="726" s="1"/>
  <c r="AF125" i="726" s="1"/>
  <c r="AB105" i="726"/>
  <c r="AC105" i="726" s="1"/>
  <c r="AF105" i="726" s="1"/>
  <c r="AB85" i="726"/>
  <c r="AC85" i="726" s="1"/>
  <c r="AF85" i="726" s="1"/>
  <c r="AB65" i="726"/>
  <c r="AC65" i="726" s="1"/>
  <c r="AF65" i="726" s="1"/>
  <c r="AB45" i="726"/>
  <c r="AC45" i="726" s="1"/>
  <c r="AF45" i="726" s="1"/>
  <c r="AB25" i="726"/>
  <c r="AC25" i="726" s="1"/>
  <c r="AF25" i="726" s="1"/>
  <c r="AB114" i="726"/>
  <c r="AC114" i="726" s="1"/>
  <c r="AF114" i="726" s="1"/>
  <c r="AB94" i="726"/>
  <c r="AC94" i="726" s="1"/>
  <c r="AF94" i="726" s="1"/>
  <c r="AB74" i="726"/>
  <c r="AC74" i="726" s="1"/>
  <c r="AF74" i="726" s="1"/>
  <c r="AB34" i="726"/>
  <c r="AC34" i="726" s="1"/>
  <c r="AF34" i="726" s="1"/>
  <c r="AB123" i="726"/>
  <c r="AC123" i="726" s="1"/>
  <c r="AF123" i="726" s="1"/>
  <c r="AB103" i="726"/>
  <c r="AC103" i="726" s="1"/>
  <c r="AF103" i="726" s="1"/>
  <c r="AB83" i="726"/>
  <c r="AC83" i="726" s="1"/>
  <c r="AF83" i="726" s="1"/>
  <c r="AB63" i="726"/>
  <c r="AC63" i="726" s="1"/>
  <c r="AF63" i="726" s="1"/>
  <c r="AB43" i="726"/>
  <c r="AC43" i="726" s="1"/>
  <c r="AF43" i="726" s="1"/>
  <c r="AB23" i="726"/>
  <c r="AC23" i="726" s="1"/>
  <c r="AF23" i="726" s="1"/>
  <c r="AB50" i="726"/>
  <c r="AC50" i="726" s="1"/>
  <c r="AF50" i="726" s="1"/>
  <c r="AB10" i="726"/>
  <c r="AC10" i="726" s="1"/>
  <c r="AF10" i="726" s="1"/>
  <c r="AB139" i="726"/>
  <c r="AC139" i="726" s="1"/>
  <c r="AF139" i="726" s="1"/>
  <c r="AB59" i="726"/>
  <c r="AC59" i="726" s="1"/>
  <c r="AF59" i="726" s="1"/>
  <c r="AB39" i="726"/>
  <c r="AC39" i="726" s="1"/>
  <c r="AF39" i="726" s="1"/>
  <c r="AB128" i="726"/>
  <c r="AC128" i="726" s="1"/>
  <c r="AF128" i="726" s="1"/>
  <c r="AB132" i="726"/>
  <c r="AC132" i="726" s="1"/>
  <c r="AF132" i="726" s="1"/>
  <c r="AB112" i="726"/>
  <c r="AC112" i="726" s="1"/>
  <c r="AF112" i="726" s="1"/>
  <c r="AB92" i="726"/>
  <c r="AC92" i="726" s="1"/>
  <c r="AF92" i="726" s="1"/>
  <c r="AB72" i="726"/>
  <c r="AC72" i="726" s="1"/>
  <c r="AF72" i="726" s="1"/>
  <c r="AB52" i="726"/>
  <c r="AC52" i="726" s="1"/>
  <c r="AF52" i="726" s="1"/>
  <c r="AB32" i="726"/>
  <c r="AC32" i="726" s="1"/>
  <c r="AF32" i="726" s="1"/>
  <c r="AB12" i="726"/>
  <c r="AC12" i="726" s="1"/>
  <c r="AF12" i="726" s="1"/>
  <c r="AB90" i="726"/>
  <c r="AC90" i="726" s="1"/>
  <c r="AF90" i="726" s="1"/>
  <c r="AB119" i="726"/>
  <c r="AC119" i="726" s="1"/>
  <c r="AF119" i="726" s="1"/>
  <c r="AB99" i="726"/>
  <c r="AC99" i="726" s="1"/>
  <c r="AF99" i="726" s="1"/>
  <c r="AB19" i="726"/>
  <c r="AC19" i="726" s="1"/>
  <c r="AF19" i="726" s="1"/>
  <c r="AB121" i="726"/>
  <c r="AC121" i="726" s="1"/>
  <c r="AF121" i="726" s="1"/>
  <c r="AB101" i="726"/>
  <c r="AC101" i="726" s="1"/>
  <c r="AF101" i="726" s="1"/>
  <c r="AB81" i="726"/>
  <c r="AC81" i="726" s="1"/>
  <c r="AF81" i="726" s="1"/>
  <c r="AB61" i="726"/>
  <c r="AC61" i="726" s="1"/>
  <c r="AF61" i="726" s="1"/>
  <c r="AB41" i="726"/>
  <c r="AC41" i="726" s="1"/>
  <c r="AF41" i="726" s="1"/>
  <c r="AB21" i="726"/>
  <c r="AC21" i="726" s="1"/>
  <c r="AF21" i="726" s="1"/>
  <c r="AB130" i="726"/>
  <c r="AC130" i="726" s="1"/>
  <c r="AF130" i="726" s="1"/>
  <c r="AB110" i="726"/>
  <c r="AC110" i="726" s="1"/>
  <c r="AF110" i="726" s="1"/>
  <c r="AB70" i="726"/>
  <c r="AC70" i="726" s="1"/>
  <c r="AF70" i="726" s="1"/>
  <c r="AB30" i="726"/>
  <c r="AC30" i="726" s="1"/>
  <c r="AF30" i="726" s="1"/>
  <c r="AB79" i="726"/>
  <c r="AC79" i="726" s="1"/>
  <c r="AF79" i="726" s="1"/>
  <c r="AB126" i="726"/>
  <c r="AC126" i="726" s="1"/>
  <c r="AF126" i="726" s="1"/>
  <c r="AB106" i="726"/>
  <c r="AC106" i="726" s="1"/>
  <c r="AF106" i="726" s="1"/>
  <c r="AB86" i="726"/>
  <c r="AC86" i="726" s="1"/>
  <c r="AF86" i="726" s="1"/>
  <c r="AB66" i="726"/>
  <c r="AC66" i="726" s="1"/>
  <c r="AF66" i="726" s="1"/>
  <c r="AB46" i="726"/>
  <c r="AC46" i="726" s="1"/>
  <c r="AF46" i="726" s="1"/>
  <c r="AB26" i="726"/>
  <c r="AC26" i="726" s="1"/>
  <c r="AF26" i="726" s="1"/>
  <c r="AB6" i="726"/>
  <c r="AC6" i="726" s="1"/>
  <c r="AF6" i="726" s="1"/>
  <c r="AB135" i="726"/>
  <c r="AC135" i="726" s="1"/>
  <c r="AF135" i="726" s="1"/>
  <c r="AB115" i="726"/>
  <c r="AC115" i="726" s="1"/>
  <c r="AF115" i="726" s="1"/>
  <c r="AB127" i="726"/>
  <c r="AC127" i="726" s="1"/>
  <c r="AF127" i="726" s="1"/>
  <c r="AB122" i="726"/>
  <c r="AC122" i="726" s="1"/>
  <c r="AF122" i="726" s="1"/>
  <c r="AB95" i="726"/>
  <c r="AC95" i="726" s="1"/>
  <c r="AF95" i="726" s="1"/>
  <c r="AB80" i="726"/>
  <c r="AC80" i="726" s="1"/>
  <c r="AF80" i="726" s="1"/>
  <c r="AB9" i="726"/>
  <c r="AC9" i="726" s="1"/>
  <c r="AF9" i="726" s="1"/>
  <c r="AB11" i="726"/>
  <c r="AC11" i="726" s="1"/>
  <c r="AF11" i="726" s="1"/>
  <c r="AB64" i="726"/>
  <c r="AC64" i="726" s="1"/>
  <c r="AF64" i="726" s="1"/>
  <c r="AB51" i="726"/>
  <c r="AC51" i="726" s="1"/>
  <c r="AF51" i="726" s="1"/>
  <c r="AB68" i="726"/>
  <c r="AC68" i="726" s="1"/>
  <c r="AF68" i="726" s="1"/>
  <c r="AB38" i="726"/>
  <c r="AC38" i="726" s="1"/>
  <c r="AF38" i="726" s="1"/>
  <c r="AB120" i="726"/>
  <c r="AC120" i="726" s="1"/>
  <c r="AF120" i="726" s="1"/>
  <c r="AB7" i="726"/>
  <c r="AC7" i="726" s="1"/>
  <c r="AF7" i="726" s="1"/>
  <c r="AB100" i="726"/>
  <c r="AC100" i="726" s="1"/>
  <c r="AF100" i="726" s="1"/>
  <c r="AB57" i="726"/>
  <c r="AC57" i="726" s="1"/>
  <c r="AF57" i="726" s="1"/>
  <c r="AB47" i="726"/>
  <c r="AC47" i="726" s="1"/>
  <c r="AF47" i="726" s="1"/>
  <c r="AB42" i="726"/>
  <c r="AC42" i="726" s="1"/>
  <c r="AF42" i="726" s="1"/>
  <c r="AB58" i="726"/>
  <c r="AC58" i="726" s="1"/>
  <c r="AF58" i="726" s="1"/>
  <c r="AB98" i="726"/>
  <c r="AC98" i="726" s="1"/>
  <c r="AF98" i="726" s="1"/>
  <c r="AB108" i="726"/>
  <c r="AC108" i="726" s="1"/>
  <c r="AF108" i="726" s="1"/>
  <c r="AB29" i="726"/>
  <c r="AC29" i="726" s="1"/>
  <c r="AF29" i="726" s="1"/>
  <c r="AB53" i="726"/>
  <c r="AC53" i="726" s="1"/>
  <c r="AF53" i="726" s="1"/>
  <c r="AB15" i="726"/>
  <c r="AC15" i="726" s="1"/>
  <c r="AF15" i="726" s="1"/>
  <c r="AB20" i="726"/>
  <c r="AC20" i="726" s="1"/>
  <c r="AF20" i="726" s="1"/>
  <c r="AB73" i="726"/>
  <c r="AC73" i="726" s="1"/>
  <c r="AF73" i="726" s="1"/>
  <c r="AB35" i="726"/>
  <c r="AC35" i="726" s="1"/>
  <c r="AF35" i="726" s="1"/>
  <c r="AB137" i="726"/>
  <c r="AC137" i="726" s="1"/>
  <c r="AF137" i="726" s="1"/>
  <c r="AB93" i="726"/>
  <c r="AC93" i="726" s="1"/>
  <c r="AF93" i="726" s="1"/>
  <c r="AB60" i="726"/>
  <c r="AC60" i="726" s="1"/>
  <c r="AF60" i="726" s="1"/>
  <c r="AB113" i="726"/>
  <c r="AC113" i="726" s="1"/>
  <c r="AF113" i="726" s="1"/>
  <c r="AB77" i="726"/>
  <c r="AC77" i="726" s="1"/>
  <c r="AF77" i="726" s="1"/>
  <c r="AB67" i="726"/>
  <c r="AC67" i="726" s="1"/>
  <c r="AF67" i="726" s="1"/>
  <c r="AB62" i="726"/>
  <c r="AC62" i="726" s="1"/>
  <c r="AF62" i="726" s="1"/>
  <c r="AB24" i="726"/>
  <c r="AC24" i="726" s="1"/>
  <c r="AF24" i="726" s="1"/>
  <c r="AB124" i="726"/>
  <c r="AC124" i="726" s="1"/>
  <c r="AF124" i="726" s="1"/>
  <c r="AB89" i="726"/>
  <c r="AC89" i="726" s="1"/>
  <c r="AF89" i="726" s="1"/>
  <c r="AB109" i="726"/>
  <c r="AC109" i="726" s="1"/>
  <c r="AF109" i="726" s="1"/>
  <c r="AB40" i="726"/>
  <c r="AC40" i="726" s="1"/>
  <c r="AF40" i="726" s="1"/>
  <c r="AB17" i="726"/>
  <c r="AC17" i="726" s="1"/>
  <c r="AF17" i="726" s="1"/>
  <c r="AB133" i="726"/>
  <c r="AC133" i="726" s="1"/>
  <c r="AF133" i="726" s="1"/>
  <c r="AB97" i="726"/>
  <c r="AC97" i="726" s="1"/>
  <c r="AF97" i="726" s="1"/>
  <c r="AB49" i="726"/>
  <c r="AC49" i="726" s="1"/>
  <c r="AF49" i="726" s="1"/>
  <c r="AB31" i="726"/>
  <c r="AC31" i="726" s="1"/>
  <c r="AF31" i="726" s="1"/>
  <c r="AB87" i="726"/>
  <c r="AC87" i="726" s="1"/>
  <c r="AF87" i="726" s="1"/>
  <c r="AB82" i="726"/>
  <c r="AC82" i="726" s="1"/>
  <c r="AF82" i="726" s="1"/>
  <c r="AB44" i="726"/>
  <c r="AC44" i="726" s="1"/>
  <c r="AF44" i="726" s="1"/>
  <c r="AB69" i="726"/>
  <c r="AC69" i="726" s="1"/>
  <c r="AF69" i="726" s="1"/>
  <c r="AB8" i="726"/>
  <c r="AC8" i="726" s="1"/>
  <c r="AF8" i="726" s="1"/>
  <c r="AB129" i="726"/>
  <c r="AC129" i="726" s="1"/>
  <c r="AF129" i="726" s="1"/>
  <c r="AB78" i="726"/>
  <c r="AC78" i="726" s="1"/>
  <c r="AF78" i="726" s="1"/>
  <c r="AB55" i="726"/>
  <c r="AC55" i="726" s="1"/>
  <c r="AF55" i="726" s="1"/>
  <c r="AB111" i="726"/>
  <c r="AC111" i="726" s="1"/>
  <c r="AF111" i="726" s="1"/>
  <c r="AB102" i="726"/>
  <c r="AC102" i="726" s="1"/>
  <c r="AF102" i="726" s="1"/>
  <c r="AB28" i="726"/>
  <c r="AC28" i="726" s="1"/>
  <c r="AF28" i="726" s="1"/>
  <c r="AB107" i="726"/>
  <c r="AC107" i="726" s="1"/>
  <c r="AF107" i="726" s="1"/>
  <c r="AB84" i="726"/>
  <c r="AC84" i="726" s="1"/>
  <c r="AF84" i="726" s="1"/>
  <c r="AB13" i="726"/>
  <c r="AC13" i="726" s="1"/>
  <c r="AF13" i="726" s="1"/>
  <c r="AB91" i="726"/>
  <c r="AC91" i="726" s="1"/>
  <c r="AF91" i="726" s="1"/>
  <c r="AB88" i="726"/>
  <c r="AC88" i="726" s="1"/>
  <c r="AF88" i="726" s="1"/>
  <c r="AB48" i="726"/>
  <c r="AC48" i="726" s="1"/>
  <c r="AF48" i="726" s="1"/>
  <c r="AB18" i="726"/>
  <c r="AC18" i="726" s="1"/>
  <c r="AF18" i="726" s="1"/>
  <c r="AB138" i="726"/>
  <c r="AC138" i="726" s="1"/>
  <c r="AF138" i="726" s="1"/>
  <c r="AB104" i="726"/>
  <c r="AC104" i="726" s="1"/>
  <c r="AF104" i="726" s="1"/>
  <c r="AB71" i="726"/>
  <c r="AC71" i="726" s="1"/>
  <c r="AF71" i="726" s="1"/>
  <c r="AB33" i="726"/>
  <c r="AC33" i="726" s="1"/>
  <c r="AF33" i="726" s="1"/>
  <c r="AB131" i="726"/>
  <c r="AC131" i="726" s="1"/>
  <c r="AF131" i="726" s="1"/>
  <c r="AB75" i="726"/>
  <c r="AC75" i="726" s="1"/>
  <c r="AF75" i="726" s="1"/>
  <c r="AB37" i="726"/>
  <c r="AC37" i="726" s="1"/>
  <c r="AF37" i="726" s="1"/>
  <c r="AB27" i="726"/>
  <c r="AC27" i="726" s="1"/>
  <c r="AF27" i="726" s="1"/>
  <c r="AB22" i="726"/>
  <c r="AC22" i="726" s="1"/>
  <c r="AF22" i="726" s="1"/>
  <c r="AB118" i="726"/>
  <c r="AC118" i="726" s="1"/>
  <c r="AF118" i="726" s="1"/>
  <c r="AB117" i="726"/>
  <c r="AC117" i="726" s="1"/>
  <c r="AF117" i="726" s="1"/>
  <c r="AB134" i="725"/>
  <c r="AC134" i="725" s="1"/>
  <c r="AF134" i="725" s="1"/>
  <c r="AB14" i="725"/>
  <c r="AC14" i="725" s="1"/>
  <c r="AB21" i="725"/>
  <c r="AC21" i="725" s="1"/>
  <c r="AB101" i="725"/>
  <c r="AC101" i="725" s="1"/>
  <c r="AB61" i="725"/>
  <c r="AC61" i="725" s="1"/>
  <c r="AF61" i="725" s="1"/>
  <c r="AB136" i="725"/>
  <c r="AC136" i="725" s="1"/>
  <c r="AB96" i="725"/>
  <c r="AC96" i="725" s="1"/>
  <c r="AB78" i="725"/>
  <c r="AC78" i="725" s="1"/>
  <c r="AF78" i="725" s="1"/>
  <c r="AB11" i="725"/>
  <c r="AC11" i="725" s="1"/>
  <c r="AF11" i="725" s="1"/>
  <c r="AB121" i="725"/>
  <c r="AC121" i="725" s="1"/>
  <c r="AF121" i="725" s="1"/>
  <c r="AB81" i="725"/>
  <c r="AC81" i="725" s="1"/>
  <c r="AB41" i="725"/>
  <c r="AC41" i="725" s="1"/>
  <c r="AB36" i="725"/>
  <c r="AC36" i="725" s="1"/>
  <c r="AF36" i="725" s="1"/>
  <c r="AB98" i="725"/>
  <c r="AC98" i="725" s="1"/>
  <c r="AF98" i="725" s="1"/>
  <c r="AB58" i="725"/>
  <c r="AC58" i="725" s="1"/>
  <c r="AF58" i="725" s="1"/>
  <c r="AI58" i="725" s="1"/>
  <c r="AM58" i="725" s="1"/>
  <c r="AB16" i="725"/>
  <c r="AC16" i="725" s="1"/>
  <c r="AF16" i="725" s="1"/>
  <c r="AB118" i="725"/>
  <c r="AC118" i="725" s="1"/>
  <c r="AF118" i="725" s="1"/>
  <c r="AB56" i="725"/>
  <c r="AC56" i="725" s="1"/>
  <c r="AF56" i="725" s="1"/>
  <c r="AB116" i="725"/>
  <c r="AC116" i="725" s="1"/>
  <c r="AF116" i="725" s="1"/>
  <c r="AB76" i="725"/>
  <c r="AC76" i="725" s="1"/>
  <c r="AF76" i="725" s="1"/>
  <c r="AF14" i="725"/>
  <c r="AH14" i="725" s="1"/>
  <c r="AF96" i="725"/>
  <c r="AF136" i="725"/>
  <c r="AF109" i="725"/>
  <c r="AF69" i="725"/>
  <c r="AF29" i="725"/>
  <c r="AF120" i="725"/>
  <c r="AF20" i="725"/>
  <c r="AF34" i="725"/>
  <c r="AF132" i="725"/>
  <c r="AF5" i="725"/>
  <c r="AI78" i="725"/>
  <c r="AH78" i="725"/>
  <c r="AF107" i="725"/>
  <c r="AI98" i="725"/>
  <c r="AH98" i="725"/>
  <c r="AF10" i="725"/>
  <c r="AI118" i="725"/>
  <c r="AM118" i="725" s="1"/>
  <c r="AH118" i="725"/>
  <c r="AF87" i="725"/>
  <c r="AI14" i="725"/>
  <c r="AM14" i="725" s="1"/>
  <c r="AI134" i="725"/>
  <c r="AM134" i="725" s="1"/>
  <c r="AH134" i="725"/>
  <c r="AB38" i="725"/>
  <c r="AC38" i="725" s="1"/>
  <c r="AF38" i="725" s="1"/>
  <c r="AB50" i="725"/>
  <c r="AC50" i="725" s="1"/>
  <c r="AF50" i="725" s="1"/>
  <c r="AB70" i="725"/>
  <c r="AC70" i="725" s="1"/>
  <c r="AF70" i="725" s="1"/>
  <c r="AB90" i="725"/>
  <c r="AC90" i="725" s="1"/>
  <c r="AF90" i="725" s="1"/>
  <c r="AB110" i="725"/>
  <c r="AC110" i="725" s="1"/>
  <c r="AF110" i="725" s="1"/>
  <c r="AB130" i="725"/>
  <c r="AC130" i="725" s="1"/>
  <c r="AF130" i="725" s="1"/>
  <c r="AB138" i="725"/>
  <c r="AC138" i="725" s="1"/>
  <c r="AF138" i="725" s="1"/>
  <c r="AB34" i="725"/>
  <c r="AC34" i="725" s="1"/>
  <c r="AB7" i="725"/>
  <c r="AC7" i="725" s="1"/>
  <c r="AF7" i="725" s="1"/>
  <c r="AB9" i="725"/>
  <c r="AC9" i="725" s="1"/>
  <c r="AF9" i="725" s="1"/>
  <c r="AB31" i="725"/>
  <c r="AC31" i="725" s="1"/>
  <c r="AF31" i="725" s="1"/>
  <c r="AB54" i="725"/>
  <c r="AC54" i="725" s="1"/>
  <c r="AF54" i="725" s="1"/>
  <c r="AB74" i="725"/>
  <c r="AC74" i="725" s="1"/>
  <c r="AF74" i="725" s="1"/>
  <c r="AB94" i="725"/>
  <c r="AC94" i="725" s="1"/>
  <c r="AF94" i="725" s="1"/>
  <c r="AB114" i="725"/>
  <c r="AC114" i="725" s="1"/>
  <c r="AF114" i="725" s="1"/>
  <c r="AF101" i="725"/>
  <c r="AB137" i="725"/>
  <c r="AC137" i="725" s="1"/>
  <c r="AF137" i="725" s="1"/>
  <c r="AB117" i="725"/>
  <c r="AC117" i="725" s="1"/>
  <c r="AF117" i="725" s="1"/>
  <c r="AB97" i="725"/>
  <c r="AC97" i="725" s="1"/>
  <c r="AF97" i="725" s="1"/>
  <c r="AB77" i="725"/>
  <c r="AC77" i="725" s="1"/>
  <c r="AF77" i="725" s="1"/>
  <c r="AB57" i="725"/>
  <c r="AC57" i="725" s="1"/>
  <c r="AF57" i="725" s="1"/>
  <c r="AB37" i="725"/>
  <c r="AC37" i="725" s="1"/>
  <c r="AF37" i="725" s="1"/>
  <c r="AB17" i="725"/>
  <c r="AC17" i="725" s="1"/>
  <c r="AB8" i="725"/>
  <c r="AC8" i="725" s="1"/>
  <c r="AF8" i="725" s="1"/>
  <c r="AB6" i="725"/>
  <c r="AC6" i="725" s="1"/>
  <c r="AB126" i="725"/>
  <c r="AC126" i="725" s="1"/>
  <c r="AF126" i="725" s="1"/>
  <c r="AB106" i="725"/>
  <c r="AC106" i="725" s="1"/>
  <c r="AF106" i="725" s="1"/>
  <c r="AB86" i="725"/>
  <c r="AC86" i="725" s="1"/>
  <c r="AF86" i="725" s="1"/>
  <c r="AB66" i="725"/>
  <c r="AC66" i="725" s="1"/>
  <c r="AF66" i="725" s="1"/>
  <c r="AB46" i="725"/>
  <c r="AC46" i="725" s="1"/>
  <c r="AF46" i="725" s="1"/>
  <c r="AB26" i="725"/>
  <c r="AC26" i="725" s="1"/>
  <c r="AF26" i="725" s="1"/>
  <c r="AB115" i="725"/>
  <c r="AC115" i="725" s="1"/>
  <c r="AB95" i="725"/>
  <c r="AC95" i="725" s="1"/>
  <c r="AB75" i="725"/>
  <c r="AC75" i="725" s="1"/>
  <c r="AB35" i="725"/>
  <c r="AC35" i="725" s="1"/>
  <c r="AF35" i="725" s="1"/>
  <c r="AB15" i="725"/>
  <c r="AC15" i="725" s="1"/>
  <c r="AF15" i="725" s="1"/>
  <c r="AB135" i="725"/>
  <c r="AC135" i="725" s="1"/>
  <c r="AB55" i="725"/>
  <c r="AC55" i="725" s="1"/>
  <c r="AF55" i="725" s="1"/>
  <c r="AB13" i="725"/>
  <c r="AC13" i="725" s="1"/>
  <c r="AF13" i="725" s="1"/>
  <c r="AB122" i="725"/>
  <c r="AC122" i="725" s="1"/>
  <c r="AF122" i="725" s="1"/>
  <c r="AB124" i="725"/>
  <c r="AC124" i="725" s="1"/>
  <c r="AF124" i="725" s="1"/>
  <c r="AB104" i="725"/>
  <c r="AC104" i="725" s="1"/>
  <c r="AF104" i="725" s="1"/>
  <c r="AB84" i="725"/>
  <c r="AC84" i="725" s="1"/>
  <c r="AF84" i="725" s="1"/>
  <c r="AB64" i="725"/>
  <c r="AC64" i="725" s="1"/>
  <c r="AF64" i="725" s="1"/>
  <c r="AB44" i="725"/>
  <c r="AC44" i="725" s="1"/>
  <c r="AF44" i="725" s="1"/>
  <c r="AB24" i="725"/>
  <c r="AC24" i="725" s="1"/>
  <c r="AF24" i="725" s="1"/>
  <c r="AB113" i="725"/>
  <c r="AC113" i="725" s="1"/>
  <c r="AF113" i="725" s="1"/>
  <c r="AB93" i="725"/>
  <c r="AC93" i="725" s="1"/>
  <c r="AF93" i="725" s="1"/>
  <c r="AB53" i="725"/>
  <c r="AC53" i="725" s="1"/>
  <c r="AF53" i="725" s="1"/>
  <c r="AB133" i="725"/>
  <c r="AC133" i="725" s="1"/>
  <c r="AF133" i="725" s="1"/>
  <c r="AB73" i="725"/>
  <c r="AC73" i="725" s="1"/>
  <c r="AF73" i="725" s="1"/>
  <c r="AB33" i="725"/>
  <c r="AC33" i="725" s="1"/>
  <c r="AF33" i="725" s="1"/>
  <c r="AB62" i="725"/>
  <c r="AC62" i="725" s="1"/>
  <c r="AF62" i="725" s="1"/>
  <c r="AB123" i="725"/>
  <c r="AC123" i="725" s="1"/>
  <c r="AF123" i="725" s="1"/>
  <c r="AB103" i="725"/>
  <c r="AC103" i="725" s="1"/>
  <c r="AF103" i="725" s="1"/>
  <c r="AB83" i="725"/>
  <c r="AC83" i="725" s="1"/>
  <c r="AF83" i="725" s="1"/>
  <c r="AB63" i="725"/>
  <c r="AC63" i="725" s="1"/>
  <c r="AF63" i="725" s="1"/>
  <c r="AB43" i="725"/>
  <c r="AC43" i="725" s="1"/>
  <c r="AF43" i="725" s="1"/>
  <c r="AB23" i="725"/>
  <c r="AC23" i="725" s="1"/>
  <c r="AF23" i="725" s="1"/>
  <c r="AB139" i="725"/>
  <c r="AC139" i="725" s="1"/>
  <c r="AF139" i="725" s="1"/>
  <c r="AB119" i="725"/>
  <c r="AC119" i="725" s="1"/>
  <c r="AF119" i="725" s="1"/>
  <c r="AB99" i="725"/>
  <c r="AC99" i="725" s="1"/>
  <c r="AF99" i="725" s="1"/>
  <c r="AB79" i="725"/>
  <c r="AC79" i="725" s="1"/>
  <c r="AF79" i="725" s="1"/>
  <c r="AB59" i="725"/>
  <c r="AC59" i="725" s="1"/>
  <c r="AF59" i="725" s="1"/>
  <c r="AB39" i="725"/>
  <c r="AC39" i="725" s="1"/>
  <c r="AF39" i="725" s="1"/>
  <c r="AB19" i="725"/>
  <c r="AC19" i="725" s="1"/>
  <c r="AF19" i="725" s="1"/>
  <c r="AB48" i="725"/>
  <c r="AC48" i="725" s="1"/>
  <c r="AF48" i="725" s="1"/>
  <c r="AB28" i="725"/>
  <c r="AC28" i="725" s="1"/>
  <c r="AF28" i="725" s="1"/>
  <c r="AB102" i="725"/>
  <c r="AC102" i="725" s="1"/>
  <c r="AF102" i="725" s="1"/>
  <c r="AB82" i="725"/>
  <c r="AC82" i="725" s="1"/>
  <c r="AF82" i="725" s="1"/>
  <c r="AB128" i="725"/>
  <c r="AC128" i="725" s="1"/>
  <c r="AF128" i="725" s="1"/>
  <c r="AB108" i="725"/>
  <c r="AC108" i="725" s="1"/>
  <c r="AF108" i="725" s="1"/>
  <c r="AB88" i="725"/>
  <c r="AC88" i="725" s="1"/>
  <c r="AF88" i="725" s="1"/>
  <c r="AB68" i="725"/>
  <c r="AC68" i="725" s="1"/>
  <c r="AF68" i="725" s="1"/>
  <c r="AB71" i="725"/>
  <c r="AC71" i="725" s="1"/>
  <c r="AF71" i="725" s="1"/>
  <c r="AF41" i="725"/>
  <c r="AB111" i="725"/>
  <c r="AC111" i="725" s="1"/>
  <c r="AF111" i="725" s="1"/>
  <c r="AB27" i="725"/>
  <c r="AC27" i="725" s="1"/>
  <c r="AF27" i="725" s="1"/>
  <c r="AB89" i="725"/>
  <c r="AC89" i="725" s="1"/>
  <c r="AF89" i="725" s="1"/>
  <c r="AB129" i="725"/>
  <c r="AC129" i="725" s="1"/>
  <c r="AF129" i="725" s="1"/>
  <c r="AB22" i="725"/>
  <c r="AC22" i="725" s="1"/>
  <c r="AF22" i="725" s="1"/>
  <c r="AB127" i="725"/>
  <c r="AC127" i="725" s="1"/>
  <c r="AF127" i="725" s="1"/>
  <c r="AF17" i="725"/>
  <c r="AB131" i="725"/>
  <c r="AC131" i="725" s="1"/>
  <c r="AF131" i="725" s="1"/>
  <c r="AB12" i="725"/>
  <c r="AC12" i="725" s="1"/>
  <c r="AF12" i="725" s="1"/>
  <c r="AB67" i="725"/>
  <c r="AC67" i="725" s="1"/>
  <c r="AF67" i="725" s="1"/>
  <c r="AB25" i="725"/>
  <c r="AC25" i="725" s="1"/>
  <c r="AF25" i="725" s="1"/>
  <c r="AB32" i="725"/>
  <c r="AC32" i="725" s="1"/>
  <c r="AF32" i="725" s="1"/>
  <c r="AB42" i="725"/>
  <c r="AC42" i="725" s="1"/>
  <c r="AF42" i="725" s="1"/>
  <c r="AB10" i="725"/>
  <c r="AC10" i="725" s="1"/>
  <c r="AB20" i="725"/>
  <c r="AC20" i="725" s="1"/>
  <c r="AB45" i="725"/>
  <c r="AC45" i="725" s="1"/>
  <c r="AF45" i="725" s="1"/>
  <c r="AB52" i="725"/>
  <c r="AC52" i="725" s="1"/>
  <c r="AF52" i="725" s="1"/>
  <c r="AB65" i="725"/>
  <c r="AC65" i="725" s="1"/>
  <c r="AF65" i="725" s="1"/>
  <c r="AB72" i="725"/>
  <c r="AC72" i="725" s="1"/>
  <c r="AF72" i="725" s="1"/>
  <c r="AB85" i="725"/>
  <c r="AC85" i="725" s="1"/>
  <c r="AF85" i="725" s="1"/>
  <c r="AB92" i="725"/>
  <c r="AC92" i="725" s="1"/>
  <c r="AF92" i="725" s="1"/>
  <c r="AB105" i="725"/>
  <c r="AC105" i="725" s="1"/>
  <c r="AF105" i="725" s="1"/>
  <c r="AB112" i="725"/>
  <c r="AC112" i="725" s="1"/>
  <c r="AF112" i="725" s="1"/>
  <c r="AB125" i="725"/>
  <c r="AC125" i="725" s="1"/>
  <c r="AF125" i="725" s="1"/>
  <c r="AB132" i="725"/>
  <c r="AC132" i="725" s="1"/>
  <c r="AB140" i="725"/>
  <c r="AC140" i="725" s="1"/>
  <c r="AF140" i="725" s="1"/>
  <c r="AF21" i="725"/>
  <c r="AB49" i="725"/>
  <c r="AC49" i="725" s="1"/>
  <c r="AF49" i="725" s="1"/>
  <c r="AB109" i="725"/>
  <c r="AC109" i="725" s="1"/>
  <c r="AB47" i="725"/>
  <c r="AC47" i="725" s="1"/>
  <c r="AF47" i="725" s="1"/>
  <c r="AB29" i="725"/>
  <c r="AC29" i="725" s="1"/>
  <c r="AB5" i="725"/>
  <c r="AC5" i="725" s="1"/>
  <c r="AB69" i="725"/>
  <c r="AC69" i="725" s="1"/>
  <c r="AB18" i="725"/>
  <c r="AC18" i="725" s="1"/>
  <c r="AF18" i="725" s="1"/>
  <c r="AB40" i="725"/>
  <c r="AC40" i="725" s="1"/>
  <c r="AF40" i="725" s="1"/>
  <c r="AF75" i="725"/>
  <c r="AF95" i="725"/>
  <c r="AF115" i="725"/>
  <c r="AF135" i="725"/>
  <c r="AF6" i="725"/>
  <c r="AF81" i="725"/>
  <c r="AB51" i="725"/>
  <c r="AC51" i="725" s="1"/>
  <c r="AF51" i="725" s="1"/>
  <c r="AB91" i="725"/>
  <c r="AC91" i="725" s="1"/>
  <c r="AF91" i="725" s="1"/>
  <c r="AB87" i="725"/>
  <c r="AC87" i="725" s="1"/>
  <c r="AB107" i="725"/>
  <c r="AC107" i="725" s="1"/>
  <c r="AB30" i="725"/>
  <c r="AC30" i="725" s="1"/>
  <c r="AF30" i="725" s="1"/>
  <c r="AB60" i="725"/>
  <c r="AC60" i="725" s="1"/>
  <c r="AF60" i="725" s="1"/>
  <c r="AB80" i="725"/>
  <c r="AC80" i="725" s="1"/>
  <c r="AF80" i="725" s="1"/>
  <c r="AB100" i="725"/>
  <c r="AC100" i="725" s="1"/>
  <c r="AF100" i="725" s="1"/>
  <c r="AB120" i="725"/>
  <c r="AC120" i="725" s="1"/>
  <c r="F2" i="725"/>
  <c r="K1" i="725" s="1"/>
  <c r="AM78" i="725"/>
  <c r="AM98" i="725"/>
  <c r="AH13" i="726" l="1"/>
  <c r="AI13" i="726"/>
  <c r="AM13" i="726" s="1"/>
  <c r="AH109" i="726"/>
  <c r="AI109" i="726"/>
  <c r="AM109" i="726" s="1"/>
  <c r="AI42" i="726"/>
  <c r="AM42" i="726" s="1"/>
  <c r="AH42" i="726"/>
  <c r="AI46" i="726"/>
  <c r="AM46" i="726" s="1"/>
  <c r="AH46" i="726"/>
  <c r="AI12" i="726"/>
  <c r="AM12" i="726" s="1"/>
  <c r="AH12" i="726"/>
  <c r="AH74" i="726"/>
  <c r="AI74" i="726"/>
  <c r="AM74" i="726" s="1"/>
  <c r="AI32" i="726"/>
  <c r="AM32" i="726" s="1"/>
  <c r="AH32" i="726"/>
  <c r="AI62" i="726"/>
  <c r="AM62" i="726" s="1"/>
  <c r="AH62" i="726"/>
  <c r="AI59" i="726"/>
  <c r="AM59" i="726" s="1"/>
  <c r="AH59" i="726"/>
  <c r="AH5" i="726"/>
  <c r="AI5" i="726"/>
  <c r="AM5" i="726" s="1"/>
  <c r="AH84" i="726"/>
  <c r="AI84" i="726"/>
  <c r="AM84" i="726" s="1"/>
  <c r="AI107" i="726"/>
  <c r="AM107" i="726" s="1"/>
  <c r="AH107" i="726"/>
  <c r="AH106" i="726"/>
  <c r="AI106" i="726"/>
  <c r="AM106" i="726" s="1"/>
  <c r="AI102" i="726"/>
  <c r="AM102" i="726" s="1"/>
  <c r="AH102" i="726"/>
  <c r="AH67" i="726"/>
  <c r="AI67" i="726"/>
  <c r="AM67" i="726" s="1"/>
  <c r="AI77" i="726"/>
  <c r="AM77" i="726" s="1"/>
  <c r="AH77" i="726"/>
  <c r="AI22" i="726"/>
  <c r="AM22" i="726" s="1"/>
  <c r="AH22" i="726"/>
  <c r="AH125" i="726"/>
  <c r="AI125" i="726"/>
  <c r="AM125" i="726" s="1"/>
  <c r="AI75" i="726"/>
  <c r="AM75" i="726" s="1"/>
  <c r="AH75" i="726"/>
  <c r="AI81" i="726"/>
  <c r="AM81" i="726" s="1"/>
  <c r="AH81" i="726"/>
  <c r="AI94" i="726"/>
  <c r="AM94" i="726" s="1"/>
  <c r="AH94" i="726"/>
  <c r="AI24" i="726"/>
  <c r="AM24" i="726" s="1"/>
  <c r="AH24" i="726"/>
  <c r="AH7" i="726"/>
  <c r="AI7" i="726"/>
  <c r="AM7" i="726" s="1"/>
  <c r="AI120" i="726"/>
  <c r="AM120" i="726" s="1"/>
  <c r="AH120" i="726"/>
  <c r="AI30" i="726"/>
  <c r="AM30" i="726" s="1"/>
  <c r="AH30" i="726"/>
  <c r="AI68" i="726"/>
  <c r="AM68" i="726" s="1"/>
  <c r="AH68" i="726"/>
  <c r="AI27" i="726"/>
  <c r="AM27" i="726" s="1"/>
  <c r="AH27" i="726"/>
  <c r="AI64" i="726"/>
  <c r="AM64" i="726" s="1"/>
  <c r="AH64" i="726"/>
  <c r="AI69" i="726"/>
  <c r="AM69" i="726" s="1"/>
  <c r="AH69" i="726"/>
  <c r="AI131" i="726"/>
  <c r="AM131" i="726" s="1"/>
  <c r="AH131" i="726"/>
  <c r="AI35" i="726"/>
  <c r="AM35" i="726" s="1"/>
  <c r="AH35" i="726"/>
  <c r="AH134" i="726"/>
  <c r="AI134" i="726"/>
  <c r="AM134" i="726" s="1"/>
  <c r="AI15" i="726"/>
  <c r="AM15" i="726" s="1"/>
  <c r="AH15" i="726"/>
  <c r="AI122" i="726"/>
  <c r="AM122" i="726" s="1"/>
  <c r="AH122" i="726"/>
  <c r="AI101" i="726"/>
  <c r="AM101" i="726" s="1"/>
  <c r="AH101" i="726"/>
  <c r="AH43" i="726"/>
  <c r="AI43" i="726"/>
  <c r="AM43" i="726" s="1"/>
  <c r="AI36" i="726"/>
  <c r="AM36" i="726" s="1"/>
  <c r="AH36" i="726"/>
  <c r="AH114" i="726"/>
  <c r="AI114" i="726"/>
  <c r="AM114" i="726" s="1"/>
  <c r="AI92" i="726"/>
  <c r="AM92" i="726" s="1"/>
  <c r="AH92" i="726"/>
  <c r="AI117" i="726"/>
  <c r="AM117" i="726" s="1"/>
  <c r="AH117" i="726"/>
  <c r="AI132" i="726"/>
  <c r="AM132" i="726" s="1"/>
  <c r="AH132" i="726"/>
  <c r="AH113" i="726"/>
  <c r="AI113" i="726"/>
  <c r="AM113" i="726" s="1"/>
  <c r="AI60" i="726"/>
  <c r="AM60" i="726" s="1"/>
  <c r="AH60" i="726"/>
  <c r="AI130" i="726"/>
  <c r="AM130" i="726" s="1"/>
  <c r="AH130" i="726"/>
  <c r="AH21" i="726"/>
  <c r="AI21" i="726"/>
  <c r="AM21" i="726" s="1"/>
  <c r="AI44" i="726"/>
  <c r="AM44" i="726" s="1"/>
  <c r="AH44" i="726"/>
  <c r="AH33" i="726"/>
  <c r="AI33" i="726"/>
  <c r="AM33" i="726" s="1"/>
  <c r="AI50" i="726"/>
  <c r="AM50" i="726" s="1"/>
  <c r="AH50" i="726"/>
  <c r="AI20" i="726"/>
  <c r="AM20" i="726" s="1"/>
  <c r="AH20" i="726"/>
  <c r="AI49" i="726"/>
  <c r="AM49" i="726" s="1"/>
  <c r="AH49" i="726"/>
  <c r="AH53" i="726"/>
  <c r="AI53" i="726"/>
  <c r="AM53" i="726" s="1"/>
  <c r="AH127" i="726"/>
  <c r="AI127" i="726"/>
  <c r="AM127" i="726" s="1"/>
  <c r="AH121" i="726"/>
  <c r="AI121" i="726"/>
  <c r="AM121" i="726" s="1"/>
  <c r="AH63" i="726"/>
  <c r="AI63" i="726"/>
  <c r="AM63" i="726" s="1"/>
  <c r="AI56" i="726"/>
  <c r="AM56" i="726" s="1"/>
  <c r="AH56" i="726"/>
  <c r="AI89" i="726"/>
  <c r="AM89" i="726" s="1"/>
  <c r="AH89" i="726"/>
  <c r="AI57" i="726"/>
  <c r="AM57" i="726" s="1"/>
  <c r="AH57" i="726"/>
  <c r="AI28" i="726"/>
  <c r="AM28" i="726" s="1"/>
  <c r="AH28" i="726"/>
  <c r="AH45" i="726"/>
  <c r="AI45" i="726"/>
  <c r="AM45" i="726" s="1"/>
  <c r="AI111" i="726"/>
  <c r="AM111" i="726" s="1"/>
  <c r="AH111" i="726"/>
  <c r="AI85" i="726"/>
  <c r="AM85" i="726" s="1"/>
  <c r="AH85" i="726"/>
  <c r="AH78" i="726"/>
  <c r="AI78" i="726"/>
  <c r="AM78" i="726" s="1"/>
  <c r="AI110" i="726"/>
  <c r="AM110" i="726" s="1"/>
  <c r="AH110" i="726"/>
  <c r="AI37" i="726"/>
  <c r="AM37" i="726" s="1"/>
  <c r="AH37" i="726"/>
  <c r="AI139" i="726"/>
  <c r="AM139" i="726" s="1"/>
  <c r="AH139" i="726"/>
  <c r="AH9" i="726"/>
  <c r="AI9" i="726"/>
  <c r="AM9" i="726" s="1"/>
  <c r="AH73" i="726"/>
  <c r="AI73" i="726"/>
  <c r="AM73" i="726" s="1"/>
  <c r="AI16" i="726"/>
  <c r="AM16" i="726" s="1"/>
  <c r="AH16" i="726"/>
  <c r="AH18" i="726"/>
  <c r="AI18" i="726"/>
  <c r="AM18" i="726" s="1"/>
  <c r="AI97" i="726"/>
  <c r="AM97" i="726" s="1"/>
  <c r="AH97" i="726"/>
  <c r="AI29" i="726"/>
  <c r="AM29" i="726" s="1"/>
  <c r="AH29" i="726"/>
  <c r="AH115" i="726"/>
  <c r="AI115" i="726"/>
  <c r="AM115" i="726" s="1"/>
  <c r="AI19" i="726"/>
  <c r="AM19" i="726" s="1"/>
  <c r="AH19" i="726"/>
  <c r="AH83" i="726"/>
  <c r="AI83" i="726"/>
  <c r="AM83" i="726" s="1"/>
  <c r="AI76" i="726"/>
  <c r="AM76" i="726" s="1"/>
  <c r="AH76" i="726"/>
  <c r="AI52" i="726"/>
  <c r="AM52" i="726" s="1"/>
  <c r="AH52" i="726"/>
  <c r="AI72" i="726"/>
  <c r="AM72" i="726" s="1"/>
  <c r="AH72" i="726"/>
  <c r="AI65" i="726"/>
  <c r="AM65" i="726" s="1"/>
  <c r="AH65" i="726"/>
  <c r="AH118" i="726"/>
  <c r="AI118" i="726"/>
  <c r="AM118" i="726" s="1"/>
  <c r="AI128" i="726"/>
  <c r="AM128" i="726" s="1"/>
  <c r="AH128" i="726"/>
  <c r="AI51" i="726"/>
  <c r="AM51" i="726" s="1"/>
  <c r="AH51" i="726"/>
  <c r="AI8" i="726"/>
  <c r="AM8" i="726" s="1"/>
  <c r="AH8" i="726"/>
  <c r="AI11" i="726"/>
  <c r="AM11" i="726" s="1"/>
  <c r="AH11" i="726"/>
  <c r="AI41" i="726"/>
  <c r="AM41" i="726" s="1"/>
  <c r="AH41" i="726"/>
  <c r="AI80" i="726"/>
  <c r="AM80" i="726" s="1"/>
  <c r="AH80" i="726"/>
  <c r="AI71" i="726"/>
  <c r="AM71" i="726" s="1"/>
  <c r="AH71" i="726"/>
  <c r="AI95" i="726"/>
  <c r="AM95" i="726" s="1"/>
  <c r="AH95" i="726"/>
  <c r="AI104" i="726"/>
  <c r="AM104" i="726" s="1"/>
  <c r="AH104" i="726"/>
  <c r="AI48" i="726"/>
  <c r="AM48" i="726" s="1"/>
  <c r="AH48" i="726"/>
  <c r="AH133" i="726"/>
  <c r="AI133" i="726"/>
  <c r="AM133" i="726" s="1"/>
  <c r="AI108" i="726"/>
  <c r="AM108" i="726" s="1"/>
  <c r="AH108" i="726"/>
  <c r="AH135" i="726"/>
  <c r="AI135" i="726"/>
  <c r="AM135" i="726" s="1"/>
  <c r="AI99" i="726"/>
  <c r="AM99" i="726" s="1"/>
  <c r="AH99" i="726"/>
  <c r="AH103" i="726"/>
  <c r="AI103" i="726"/>
  <c r="AM103" i="726" s="1"/>
  <c r="AI96" i="726"/>
  <c r="AM96" i="726" s="1"/>
  <c r="AH96" i="726"/>
  <c r="AH66" i="726"/>
  <c r="AI66" i="726"/>
  <c r="AM66" i="726" s="1"/>
  <c r="AH86" i="726"/>
  <c r="AI86" i="726"/>
  <c r="AM86" i="726" s="1"/>
  <c r="AH25" i="726"/>
  <c r="AI25" i="726"/>
  <c r="AM25" i="726" s="1"/>
  <c r="AI112" i="726"/>
  <c r="AM112" i="726" s="1"/>
  <c r="AH112" i="726"/>
  <c r="AI38" i="726"/>
  <c r="AM38" i="726" s="1"/>
  <c r="AH38" i="726"/>
  <c r="AI105" i="726"/>
  <c r="AM105" i="726" s="1"/>
  <c r="AH105" i="726"/>
  <c r="AI39" i="726"/>
  <c r="AM39" i="726" s="1"/>
  <c r="AH39" i="726"/>
  <c r="AI14" i="726"/>
  <c r="AM14" i="726" s="1"/>
  <c r="AH14" i="726"/>
  <c r="AI10" i="726"/>
  <c r="AM10" i="726" s="1"/>
  <c r="AH10" i="726"/>
  <c r="AH61" i="726"/>
  <c r="AI61" i="726"/>
  <c r="AM61" i="726" s="1"/>
  <c r="AI87" i="726"/>
  <c r="AM87" i="726" s="1"/>
  <c r="AH87" i="726"/>
  <c r="AI31" i="726"/>
  <c r="AM31" i="726" s="1"/>
  <c r="AH31" i="726"/>
  <c r="AI88" i="726"/>
  <c r="AM88" i="726" s="1"/>
  <c r="AH88" i="726"/>
  <c r="AH17" i="726"/>
  <c r="AI17" i="726"/>
  <c r="AM17" i="726" s="1"/>
  <c r="AH98" i="726"/>
  <c r="AI98" i="726"/>
  <c r="AM98" i="726" s="1"/>
  <c r="AH6" i="726"/>
  <c r="AI6" i="726"/>
  <c r="AM6" i="726" s="1"/>
  <c r="AI119" i="726"/>
  <c r="AM119" i="726" s="1"/>
  <c r="AH119" i="726"/>
  <c r="AH123" i="726"/>
  <c r="AI123" i="726"/>
  <c r="AM123" i="726" s="1"/>
  <c r="AI116" i="726"/>
  <c r="AM116" i="726" s="1"/>
  <c r="AH116" i="726"/>
  <c r="AH47" i="726"/>
  <c r="AI47" i="726"/>
  <c r="AM47" i="726" s="1"/>
  <c r="AI124" i="726"/>
  <c r="AM124" i="726" s="1"/>
  <c r="AH124" i="726"/>
  <c r="AH100" i="726"/>
  <c r="AI100" i="726"/>
  <c r="AM100" i="726" s="1"/>
  <c r="AH126" i="726"/>
  <c r="AI126" i="726"/>
  <c r="AM126" i="726" s="1"/>
  <c r="AI79" i="726"/>
  <c r="AM79" i="726" s="1"/>
  <c r="AH79" i="726"/>
  <c r="AI55" i="726"/>
  <c r="AM55" i="726" s="1"/>
  <c r="AH55" i="726"/>
  <c r="AI70" i="726"/>
  <c r="AM70" i="726" s="1"/>
  <c r="AH70" i="726"/>
  <c r="AI129" i="726"/>
  <c r="AM129" i="726" s="1"/>
  <c r="AH129" i="726"/>
  <c r="AH93" i="726"/>
  <c r="AI93" i="726"/>
  <c r="AM93" i="726" s="1"/>
  <c r="AH137" i="726"/>
  <c r="AI137" i="726"/>
  <c r="AM137" i="726" s="1"/>
  <c r="AI54" i="726"/>
  <c r="AM54" i="726" s="1"/>
  <c r="AH54" i="726"/>
  <c r="AI82" i="726"/>
  <c r="AM82" i="726" s="1"/>
  <c r="AH82" i="726"/>
  <c r="AH23" i="726"/>
  <c r="AI23" i="726"/>
  <c r="AM23" i="726" s="1"/>
  <c r="AH138" i="726"/>
  <c r="AI138" i="726"/>
  <c r="AM138" i="726" s="1"/>
  <c r="AI91" i="726"/>
  <c r="AM91" i="726" s="1"/>
  <c r="AH91" i="726"/>
  <c r="AH40" i="726"/>
  <c r="AI40" i="726"/>
  <c r="AM40" i="726" s="1"/>
  <c r="AI58" i="726"/>
  <c r="AM58" i="726" s="1"/>
  <c r="AH58" i="726"/>
  <c r="AH26" i="726"/>
  <c r="AI26" i="726"/>
  <c r="AM26" i="726" s="1"/>
  <c r="AI90" i="726"/>
  <c r="AM90" i="726" s="1"/>
  <c r="AH90" i="726"/>
  <c r="AI34" i="726"/>
  <c r="AM34" i="726" s="1"/>
  <c r="AH34" i="726"/>
  <c r="AI136" i="726"/>
  <c r="AM136" i="726" s="1"/>
  <c r="AH136" i="726"/>
  <c r="AI16" i="725"/>
  <c r="AM16" i="725" s="1"/>
  <c r="AH16" i="725"/>
  <c r="AH36" i="725"/>
  <c r="AI36" i="725"/>
  <c r="AM36" i="725" s="1"/>
  <c r="AI76" i="725"/>
  <c r="AM76" i="725" s="1"/>
  <c r="AH76" i="725"/>
  <c r="AI116" i="725"/>
  <c r="AM116" i="725" s="1"/>
  <c r="AH116" i="725"/>
  <c r="AH58" i="725"/>
  <c r="AI49" i="725"/>
  <c r="AM49" i="725" s="1"/>
  <c r="AH49" i="725"/>
  <c r="AI127" i="725"/>
  <c r="AM127" i="725" s="1"/>
  <c r="AH127" i="725"/>
  <c r="AH57" i="725"/>
  <c r="AI57" i="725"/>
  <c r="AM57" i="725" s="1"/>
  <c r="AH129" i="725"/>
  <c r="AI129" i="725"/>
  <c r="AM129" i="725" s="1"/>
  <c r="AI92" i="725"/>
  <c r="AM92" i="725" s="1"/>
  <c r="AH92" i="725"/>
  <c r="AH137" i="725"/>
  <c r="AI137" i="725"/>
  <c r="AM137" i="725" s="1"/>
  <c r="AI7" i="725"/>
  <c r="AM7" i="725" s="1"/>
  <c r="AH7" i="725"/>
  <c r="AI112" i="725"/>
  <c r="AM112" i="725" s="1"/>
  <c r="AH112" i="725"/>
  <c r="AI18" i="725"/>
  <c r="AM18" i="725" s="1"/>
  <c r="AH18" i="725"/>
  <c r="AH45" i="725"/>
  <c r="AI45" i="725"/>
  <c r="AM45" i="725" s="1"/>
  <c r="AI73" i="725"/>
  <c r="AM73" i="725" s="1"/>
  <c r="AH73" i="725"/>
  <c r="AI9" i="725"/>
  <c r="AM9" i="725" s="1"/>
  <c r="AH9" i="725"/>
  <c r="AH44" i="725"/>
  <c r="AI44" i="725"/>
  <c r="AM44" i="725" s="1"/>
  <c r="AH125" i="725"/>
  <c r="AI125" i="725"/>
  <c r="AM125" i="725" s="1"/>
  <c r="AH22" i="725"/>
  <c r="AI22" i="725"/>
  <c r="AM22" i="725" s="1"/>
  <c r="AI139" i="725"/>
  <c r="AM139" i="725" s="1"/>
  <c r="AH139" i="725"/>
  <c r="AI13" i="725"/>
  <c r="AM13" i="725" s="1"/>
  <c r="AH13" i="725"/>
  <c r="AH85" i="725"/>
  <c r="AI85" i="725"/>
  <c r="AM85" i="725" s="1"/>
  <c r="AI82" i="725"/>
  <c r="AM82" i="725" s="1"/>
  <c r="AH82" i="725"/>
  <c r="AI133" i="725"/>
  <c r="AM133" i="725" s="1"/>
  <c r="AH133" i="725"/>
  <c r="AH74" i="725"/>
  <c r="AI74" i="725"/>
  <c r="AM74" i="725" s="1"/>
  <c r="AI67" i="725"/>
  <c r="AM67" i="725" s="1"/>
  <c r="AH67" i="725"/>
  <c r="AI91" i="725"/>
  <c r="AM91" i="725" s="1"/>
  <c r="AH91" i="725"/>
  <c r="AI51" i="725"/>
  <c r="AM51" i="725" s="1"/>
  <c r="AH51" i="725"/>
  <c r="AI140" i="725"/>
  <c r="AM140" i="725" s="1"/>
  <c r="AH140" i="725"/>
  <c r="AI62" i="725"/>
  <c r="AM62" i="725" s="1"/>
  <c r="AH62" i="725"/>
  <c r="AI25" i="725"/>
  <c r="AM25" i="725" s="1"/>
  <c r="AH25" i="725"/>
  <c r="AI102" i="725"/>
  <c r="AM102" i="725" s="1"/>
  <c r="AH102" i="725"/>
  <c r="AI53" i="725"/>
  <c r="AM53" i="725" s="1"/>
  <c r="AH53" i="725"/>
  <c r="AI113" i="725"/>
  <c r="AM113" i="725" s="1"/>
  <c r="AH113" i="725"/>
  <c r="AH24" i="725"/>
  <c r="AI24" i="725"/>
  <c r="AM24" i="725" s="1"/>
  <c r="AI12" i="725"/>
  <c r="AM12" i="725" s="1"/>
  <c r="AH12" i="725"/>
  <c r="AI131" i="725"/>
  <c r="AM131" i="725" s="1"/>
  <c r="AH131" i="725"/>
  <c r="AI40" i="725"/>
  <c r="AM40" i="725" s="1"/>
  <c r="AH40" i="725"/>
  <c r="AI35" i="725"/>
  <c r="AM35" i="725" s="1"/>
  <c r="AH35" i="725"/>
  <c r="AI33" i="725"/>
  <c r="AM33" i="725" s="1"/>
  <c r="AH33" i="725"/>
  <c r="AI42" i="725"/>
  <c r="AM42" i="725" s="1"/>
  <c r="AH42" i="725"/>
  <c r="AI60" i="725"/>
  <c r="AM60" i="725" s="1"/>
  <c r="AH60" i="725"/>
  <c r="AI32" i="725"/>
  <c r="AM32" i="725" s="1"/>
  <c r="AH32" i="725"/>
  <c r="AI93" i="725"/>
  <c r="AM93" i="725" s="1"/>
  <c r="AH93" i="725"/>
  <c r="AH54" i="725"/>
  <c r="AI54" i="725"/>
  <c r="AM54" i="725" s="1"/>
  <c r="AI20" i="725"/>
  <c r="AM20" i="725" s="1"/>
  <c r="AH20" i="725"/>
  <c r="AH126" i="725"/>
  <c r="AI126" i="725"/>
  <c r="AM126" i="725" s="1"/>
  <c r="AI99" i="725"/>
  <c r="AM99" i="725" s="1"/>
  <c r="AH99" i="725"/>
  <c r="AH26" i="725"/>
  <c r="AI26" i="725"/>
  <c r="AM26" i="725" s="1"/>
  <c r="AI114" i="725"/>
  <c r="AM114" i="725" s="1"/>
  <c r="AH114" i="725"/>
  <c r="AH117" i="725"/>
  <c r="AI117" i="725"/>
  <c r="AM117" i="725" s="1"/>
  <c r="AI87" i="725"/>
  <c r="AM87" i="725" s="1"/>
  <c r="AH87" i="725"/>
  <c r="AI80" i="725"/>
  <c r="AM80" i="725" s="1"/>
  <c r="AH80" i="725"/>
  <c r="AI69" i="725"/>
  <c r="AM69" i="725" s="1"/>
  <c r="AH69" i="725"/>
  <c r="AI115" i="725"/>
  <c r="AM115" i="725" s="1"/>
  <c r="AH115" i="725"/>
  <c r="AH8" i="725"/>
  <c r="AI8" i="725"/>
  <c r="AM8" i="725" s="1"/>
  <c r="AI79" i="725"/>
  <c r="AM79" i="725" s="1"/>
  <c r="AH79" i="725"/>
  <c r="AI136" i="725"/>
  <c r="AM136" i="725" s="1"/>
  <c r="AH136" i="725"/>
  <c r="AI122" i="725"/>
  <c r="AM122" i="725" s="1"/>
  <c r="AH122" i="725"/>
  <c r="AH43" i="725"/>
  <c r="AI43" i="725"/>
  <c r="AM43" i="725" s="1"/>
  <c r="AH70" i="725"/>
  <c r="AI70" i="725"/>
  <c r="AM70" i="725" s="1"/>
  <c r="AI34" i="725"/>
  <c r="AM34" i="725" s="1"/>
  <c r="AH34" i="725"/>
  <c r="AH104" i="725"/>
  <c r="AI104" i="725"/>
  <c r="AM104" i="725" s="1"/>
  <c r="AI28" i="725"/>
  <c r="AM28" i="725" s="1"/>
  <c r="AH28" i="725"/>
  <c r="AI72" i="725"/>
  <c r="AM72" i="725" s="1"/>
  <c r="AH72" i="725"/>
  <c r="AI6" i="725"/>
  <c r="AM6" i="725" s="1"/>
  <c r="AH6" i="725"/>
  <c r="AI29" i="725"/>
  <c r="AM29" i="725" s="1"/>
  <c r="AH29" i="725"/>
  <c r="AI135" i="725"/>
  <c r="AM135" i="725" s="1"/>
  <c r="AH135" i="725"/>
  <c r="AI31" i="725"/>
  <c r="AM31" i="725" s="1"/>
  <c r="AH31" i="725"/>
  <c r="AH10" i="725"/>
  <c r="AI10" i="725"/>
  <c r="AM10" i="725" s="1"/>
  <c r="AI55" i="725"/>
  <c r="AM55" i="725" s="1"/>
  <c r="AH55" i="725"/>
  <c r="AH5" i="725"/>
  <c r="AI5" i="725"/>
  <c r="AM5" i="725" s="1"/>
  <c r="AI100" i="725"/>
  <c r="AM100" i="725" s="1"/>
  <c r="AH100" i="725"/>
  <c r="AI52" i="725"/>
  <c r="AM52" i="725" s="1"/>
  <c r="AH52" i="725"/>
  <c r="AI83" i="725"/>
  <c r="AM83" i="725" s="1"/>
  <c r="AH83" i="725"/>
  <c r="AI101" i="725"/>
  <c r="AM101" i="725" s="1"/>
  <c r="AH101" i="725"/>
  <c r="AI121" i="725"/>
  <c r="AM121" i="725" s="1"/>
  <c r="AH121" i="725"/>
  <c r="AH124" i="725"/>
  <c r="AI124" i="725"/>
  <c r="AM124" i="725" s="1"/>
  <c r="AH46" i="725"/>
  <c r="AI46" i="725"/>
  <c r="AM46" i="725" s="1"/>
  <c r="AH66" i="725"/>
  <c r="AI66" i="725"/>
  <c r="AM66" i="725" s="1"/>
  <c r="AI120" i="725"/>
  <c r="AM120" i="725" s="1"/>
  <c r="AH120" i="725"/>
  <c r="AH84" i="725"/>
  <c r="AI84" i="725"/>
  <c r="AM84" i="725" s="1"/>
  <c r="AI111" i="725"/>
  <c r="AM111" i="725" s="1"/>
  <c r="AH111" i="725"/>
  <c r="AI27" i="725"/>
  <c r="AM27" i="725" s="1"/>
  <c r="AH27" i="725"/>
  <c r="AI23" i="725"/>
  <c r="AM23" i="725" s="1"/>
  <c r="AH23" i="725"/>
  <c r="AI96" i="725"/>
  <c r="AM96" i="725" s="1"/>
  <c r="AH96" i="725"/>
  <c r="AH41" i="725"/>
  <c r="AI41" i="725"/>
  <c r="AM41" i="725" s="1"/>
  <c r="AI138" i="725"/>
  <c r="AM138" i="725" s="1"/>
  <c r="AH138" i="725"/>
  <c r="AI56" i="725"/>
  <c r="AM56" i="725" s="1"/>
  <c r="AH56" i="725"/>
  <c r="AH97" i="725"/>
  <c r="AI97" i="725"/>
  <c r="AM97" i="725" s="1"/>
  <c r="AI132" i="725"/>
  <c r="AM132" i="725" s="1"/>
  <c r="AH132" i="725"/>
  <c r="AI81" i="725"/>
  <c r="AM81" i="725" s="1"/>
  <c r="AH81" i="725"/>
  <c r="AH50" i="725"/>
  <c r="AI50" i="725"/>
  <c r="AM50" i="725" s="1"/>
  <c r="AI61" i="725"/>
  <c r="AM61" i="725" s="1"/>
  <c r="AH61" i="725"/>
  <c r="AI38" i="725"/>
  <c r="AM38" i="725" s="1"/>
  <c r="AH38" i="725"/>
  <c r="AH94" i="725"/>
  <c r="AI94" i="725"/>
  <c r="AM94" i="725" s="1"/>
  <c r="AI21" i="725"/>
  <c r="AM21" i="725" s="1"/>
  <c r="AH21" i="725"/>
  <c r="AI39" i="725"/>
  <c r="AM39" i="725" s="1"/>
  <c r="AH39" i="725"/>
  <c r="AI95" i="725"/>
  <c r="AM95" i="725" s="1"/>
  <c r="AH95" i="725"/>
  <c r="AI119" i="725"/>
  <c r="AM119" i="725" s="1"/>
  <c r="AH119" i="725"/>
  <c r="AH63" i="725"/>
  <c r="AI63" i="725"/>
  <c r="AM63" i="725" s="1"/>
  <c r="AI68" i="725"/>
  <c r="AM68" i="725" s="1"/>
  <c r="AH68" i="725"/>
  <c r="AI123" i="725"/>
  <c r="AM123" i="725" s="1"/>
  <c r="AH123" i="725"/>
  <c r="AH130" i="725"/>
  <c r="AI130" i="725"/>
  <c r="AM130" i="725" s="1"/>
  <c r="AI107" i="725"/>
  <c r="AM107" i="725" s="1"/>
  <c r="AH107" i="725"/>
  <c r="AH77" i="725"/>
  <c r="AI77" i="725"/>
  <c r="AM77" i="725" s="1"/>
  <c r="AH105" i="725"/>
  <c r="AI105" i="725"/>
  <c r="AM105" i="725" s="1"/>
  <c r="AI37" i="725"/>
  <c r="AM37" i="725" s="1"/>
  <c r="AH37" i="725"/>
  <c r="AH106" i="725"/>
  <c r="AI106" i="725"/>
  <c r="AM106" i="725" s="1"/>
  <c r="AI19" i="725"/>
  <c r="AM19" i="725" s="1"/>
  <c r="AH19" i="725"/>
  <c r="AI47" i="725"/>
  <c r="AM47" i="725" s="1"/>
  <c r="AH47" i="725"/>
  <c r="AH17" i="725"/>
  <c r="AI17" i="725"/>
  <c r="AM17" i="725" s="1"/>
  <c r="AH64" i="725"/>
  <c r="AI64" i="725"/>
  <c r="AM64" i="725" s="1"/>
  <c r="AI109" i="725"/>
  <c r="AM109" i="725" s="1"/>
  <c r="AH109" i="725"/>
  <c r="AH30" i="725"/>
  <c r="AI30" i="725"/>
  <c r="AM30" i="725" s="1"/>
  <c r="AI103" i="725"/>
  <c r="AM103" i="725" s="1"/>
  <c r="AH103" i="725"/>
  <c r="AI88" i="725"/>
  <c r="AM88" i="725" s="1"/>
  <c r="AH88" i="725"/>
  <c r="AH110" i="725"/>
  <c r="AI110" i="725"/>
  <c r="AM110" i="725" s="1"/>
  <c r="AH128" i="725"/>
  <c r="AI128" i="725"/>
  <c r="AM128" i="725" s="1"/>
  <c r="AI71" i="725"/>
  <c r="AM71" i="725" s="1"/>
  <c r="AH71" i="725"/>
  <c r="AI15" i="725"/>
  <c r="AM15" i="725" s="1"/>
  <c r="AH15" i="725"/>
  <c r="AI89" i="725"/>
  <c r="AM89" i="725" s="1"/>
  <c r="AH89" i="725"/>
  <c r="AH65" i="725"/>
  <c r="AI65" i="725"/>
  <c r="AM65" i="725" s="1"/>
  <c r="AH86" i="725"/>
  <c r="AI86" i="725"/>
  <c r="AM86" i="725" s="1"/>
  <c r="AH48" i="725"/>
  <c r="AI48" i="725"/>
  <c r="AM48" i="725" s="1"/>
  <c r="AI59" i="725"/>
  <c r="AM59" i="725" s="1"/>
  <c r="AH59" i="725"/>
  <c r="AI75" i="725"/>
  <c r="AM75" i="725" s="1"/>
  <c r="AH75" i="725"/>
  <c r="AI108" i="725"/>
  <c r="AM108" i="725" s="1"/>
  <c r="AH108" i="725"/>
  <c r="AH90" i="725"/>
  <c r="AI90" i="725"/>
  <c r="AM90" i="725" s="1"/>
  <c r="AI11" i="725"/>
  <c r="AM11" i="725" s="1"/>
  <c r="AH11" i="725"/>
  <c r="AD7" i="721" l="1"/>
  <c r="AD8" i="722"/>
  <c r="AT140" i="724" l="1"/>
  <c r="AL140" i="724"/>
  <c r="U140" i="724"/>
  <c r="V140" i="724" s="1"/>
  <c r="N140" i="724"/>
  <c r="AT139" i="724"/>
  <c r="AL139" i="724"/>
  <c r="U139" i="724"/>
  <c r="V139" i="724" s="1"/>
  <c r="N139" i="724"/>
  <c r="AT138" i="724"/>
  <c r="AL138" i="724"/>
  <c r="U138" i="724"/>
  <c r="V138" i="724" s="1"/>
  <c r="N138" i="724"/>
  <c r="AT137" i="724"/>
  <c r="AL137" i="724"/>
  <c r="V137" i="724"/>
  <c r="U137" i="724"/>
  <c r="N137" i="724"/>
  <c r="AT136" i="724"/>
  <c r="AL136" i="724"/>
  <c r="U136" i="724"/>
  <c r="V136" i="724" s="1"/>
  <c r="N136" i="724"/>
  <c r="AT135" i="724"/>
  <c r="AL135" i="724"/>
  <c r="U135" i="724"/>
  <c r="V135" i="724" s="1"/>
  <c r="N135" i="724"/>
  <c r="AT134" i="724"/>
  <c r="AL134" i="724"/>
  <c r="U134" i="724"/>
  <c r="V134" i="724" s="1"/>
  <c r="N134" i="724"/>
  <c r="AT133" i="724"/>
  <c r="AL133" i="724"/>
  <c r="U133" i="724"/>
  <c r="V133" i="724" s="1"/>
  <c r="N133" i="724"/>
  <c r="AT132" i="724"/>
  <c r="AL132" i="724"/>
  <c r="U132" i="724"/>
  <c r="V132" i="724" s="1"/>
  <c r="N132" i="724"/>
  <c r="AT131" i="724"/>
  <c r="AL131" i="724"/>
  <c r="U131" i="724"/>
  <c r="V131" i="724" s="1"/>
  <c r="N131" i="724"/>
  <c r="AT130" i="724"/>
  <c r="AL130" i="724"/>
  <c r="U130" i="724"/>
  <c r="V130" i="724" s="1"/>
  <c r="N130" i="724"/>
  <c r="AT129" i="724"/>
  <c r="AL129" i="724"/>
  <c r="V129" i="724"/>
  <c r="U129" i="724"/>
  <c r="N129" i="724"/>
  <c r="AT128" i="724"/>
  <c r="AL128" i="724"/>
  <c r="U128" i="724"/>
  <c r="V128" i="724" s="1"/>
  <c r="N128" i="724"/>
  <c r="AT127" i="724"/>
  <c r="AL127" i="724"/>
  <c r="U127" i="724"/>
  <c r="V127" i="724" s="1"/>
  <c r="N127" i="724"/>
  <c r="AT126" i="724"/>
  <c r="AL126" i="724"/>
  <c r="V126" i="724"/>
  <c r="U126" i="724"/>
  <c r="N126" i="724"/>
  <c r="AT125" i="724"/>
  <c r="AL125" i="724"/>
  <c r="U125" i="724"/>
  <c r="V125" i="724" s="1"/>
  <c r="N125" i="724"/>
  <c r="AT124" i="724"/>
  <c r="AL124" i="724"/>
  <c r="U124" i="724"/>
  <c r="V124" i="724" s="1"/>
  <c r="N124" i="724"/>
  <c r="AT123" i="724"/>
  <c r="AL123" i="724"/>
  <c r="V123" i="724"/>
  <c r="U123" i="724"/>
  <c r="N123" i="724"/>
  <c r="AT122" i="724"/>
  <c r="AL122" i="724"/>
  <c r="U122" i="724"/>
  <c r="V122" i="724" s="1"/>
  <c r="N122" i="724"/>
  <c r="AT121" i="724"/>
  <c r="AL121" i="724"/>
  <c r="U121" i="724"/>
  <c r="V121" i="724" s="1"/>
  <c r="N121" i="724"/>
  <c r="AT120" i="724"/>
  <c r="AL120" i="724"/>
  <c r="V120" i="724"/>
  <c r="U120" i="724"/>
  <c r="N120" i="724"/>
  <c r="AT119" i="724"/>
  <c r="AL119" i="724"/>
  <c r="U119" i="724"/>
  <c r="V119" i="724" s="1"/>
  <c r="N119" i="724"/>
  <c r="AT118" i="724"/>
  <c r="AL118" i="724"/>
  <c r="V118" i="724"/>
  <c r="U118" i="724"/>
  <c r="N118" i="724"/>
  <c r="AT117" i="724"/>
  <c r="AL117" i="724"/>
  <c r="V117" i="724"/>
  <c r="U117" i="724"/>
  <c r="N117" i="724"/>
  <c r="AT116" i="724"/>
  <c r="AL116" i="724"/>
  <c r="U116" i="724"/>
  <c r="V116" i="724" s="1"/>
  <c r="N116" i="724"/>
  <c r="AT115" i="724"/>
  <c r="AL115" i="724"/>
  <c r="U115" i="724"/>
  <c r="V115" i="724" s="1"/>
  <c r="N115" i="724"/>
  <c r="AT114" i="724"/>
  <c r="AL114" i="724"/>
  <c r="V114" i="724"/>
  <c r="U114" i="724"/>
  <c r="N114" i="724"/>
  <c r="AT113" i="724"/>
  <c r="AL113" i="724"/>
  <c r="U113" i="724"/>
  <c r="V113" i="724" s="1"/>
  <c r="N113" i="724"/>
  <c r="AT112" i="724"/>
  <c r="AL112" i="724"/>
  <c r="U112" i="724"/>
  <c r="V112" i="724" s="1"/>
  <c r="N112" i="724"/>
  <c r="AT111" i="724"/>
  <c r="AL111" i="724"/>
  <c r="V111" i="724"/>
  <c r="U111" i="724"/>
  <c r="N111" i="724"/>
  <c r="AT110" i="724"/>
  <c r="AL110" i="724"/>
  <c r="U110" i="724"/>
  <c r="V110" i="724" s="1"/>
  <c r="N110" i="724"/>
  <c r="AT109" i="724"/>
  <c r="AL109" i="724"/>
  <c r="U109" i="724"/>
  <c r="V109" i="724" s="1"/>
  <c r="N109" i="724"/>
  <c r="AT108" i="724"/>
  <c r="AL108" i="724"/>
  <c r="U108" i="724"/>
  <c r="V108" i="724" s="1"/>
  <c r="N108" i="724"/>
  <c r="AT107" i="724"/>
  <c r="AL107" i="724"/>
  <c r="U107" i="724"/>
  <c r="V107" i="724" s="1"/>
  <c r="N107" i="724"/>
  <c r="AT106" i="724"/>
  <c r="AL106" i="724"/>
  <c r="V106" i="724"/>
  <c r="U106" i="724"/>
  <c r="N106" i="724"/>
  <c r="AT105" i="724"/>
  <c r="AL105" i="724"/>
  <c r="U105" i="724"/>
  <c r="V105" i="724" s="1"/>
  <c r="N105" i="724"/>
  <c r="AT104" i="724"/>
  <c r="AL104" i="724"/>
  <c r="U104" i="724"/>
  <c r="V104" i="724" s="1"/>
  <c r="N104" i="724"/>
  <c r="AT103" i="724"/>
  <c r="AL103" i="724"/>
  <c r="V103" i="724"/>
  <c r="U103" i="724"/>
  <c r="N103" i="724"/>
  <c r="AT102" i="724"/>
  <c r="AL102" i="724"/>
  <c r="V102" i="724"/>
  <c r="U102" i="724"/>
  <c r="N102" i="724"/>
  <c r="AT101" i="724"/>
  <c r="AL101" i="724"/>
  <c r="U101" i="724"/>
  <c r="V101" i="724" s="1"/>
  <c r="N101" i="724"/>
  <c r="AT100" i="724"/>
  <c r="AL100" i="724"/>
  <c r="U100" i="724"/>
  <c r="V100" i="724" s="1"/>
  <c r="N100" i="724"/>
  <c r="AT99" i="724"/>
  <c r="AL99" i="724"/>
  <c r="V99" i="724"/>
  <c r="U99" i="724"/>
  <c r="N99" i="724"/>
  <c r="AT98" i="724"/>
  <c r="AL98" i="724"/>
  <c r="U98" i="724"/>
  <c r="V98" i="724" s="1"/>
  <c r="N98" i="724"/>
  <c r="AT97" i="724"/>
  <c r="AL97" i="724"/>
  <c r="V97" i="724"/>
  <c r="U97" i="724"/>
  <c r="N97" i="724"/>
  <c r="AT96" i="724"/>
  <c r="AL96" i="724"/>
  <c r="V96" i="724"/>
  <c r="U96" i="724"/>
  <c r="N96" i="724"/>
  <c r="AT95" i="724"/>
  <c r="AL95" i="724"/>
  <c r="U95" i="724"/>
  <c r="V95" i="724" s="1"/>
  <c r="N95" i="724"/>
  <c r="AT94" i="724"/>
  <c r="AL94" i="724"/>
  <c r="V94" i="724"/>
  <c r="U94" i="724"/>
  <c r="N94" i="724"/>
  <c r="AT93" i="724"/>
  <c r="AL93" i="724"/>
  <c r="U93" i="724"/>
  <c r="V93" i="724" s="1"/>
  <c r="N93" i="724"/>
  <c r="AT92" i="724"/>
  <c r="AL92" i="724"/>
  <c r="V92" i="724"/>
  <c r="U92" i="724"/>
  <c r="N92" i="724"/>
  <c r="AT91" i="724"/>
  <c r="AL91" i="724"/>
  <c r="V91" i="724"/>
  <c r="U91" i="724"/>
  <c r="N91" i="724"/>
  <c r="AT90" i="724"/>
  <c r="AL90" i="724"/>
  <c r="U90" i="724"/>
  <c r="V90" i="724" s="1"/>
  <c r="N90" i="724"/>
  <c r="AT89" i="724"/>
  <c r="AL89" i="724"/>
  <c r="V89" i="724"/>
  <c r="U89" i="724"/>
  <c r="N89" i="724"/>
  <c r="AT88" i="724"/>
  <c r="AL88" i="724"/>
  <c r="U88" i="724"/>
  <c r="V88" i="724" s="1"/>
  <c r="N88" i="724"/>
  <c r="AT87" i="724"/>
  <c r="AL87" i="724"/>
  <c r="U87" i="724"/>
  <c r="V87" i="724" s="1"/>
  <c r="N87" i="724"/>
  <c r="AT86" i="724"/>
  <c r="AL86" i="724"/>
  <c r="V86" i="724"/>
  <c r="U86" i="724"/>
  <c r="N86" i="724"/>
  <c r="AT85" i="724"/>
  <c r="AL85" i="724"/>
  <c r="U85" i="724"/>
  <c r="V85" i="724" s="1"/>
  <c r="N85" i="724"/>
  <c r="AT84" i="724"/>
  <c r="AL84" i="724"/>
  <c r="U84" i="724"/>
  <c r="V84" i="724" s="1"/>
  <c r="N84" i="724"/>
  <c r="AT83" i="724"/>
  <c r="AL83" i="724"/>
  <c r="U83" i="724"/>
  <c r="V83" i="724" s="1"/>
  <c r="N83" i="724"/>
  <c r="AT82" i="724"/>
  <c r="AL82" i="724"/>
  <c r="U82" i="724"/>
  <c r="V82" i="724" s="1"/>
  <c r="N82" i="724"/>
  <c r="AT81" i="724"/>
  <c r="AL81" i="724"/>
  <c r="U81" i="724"/>
  <c r="V81" i="724" s="1"/>
  <c r="N81" i="724"/>
  <c r="AT80" i="724"/>
  <c r="AL80" i="724"/>
  <c r="U80" i="724"/>
  <c r="V80" i="724" s="1"/>
  <c r="N80" i="724"/>
  <c r="AT79" i="724"/>
  <c r="AL79" i="724"/>
  <c r="U79" i="724"/>
  <c r="V79" i="724" s="1"/>
  <c r="N79" i="724"/>
  <c r="AT78" i="724"/>
  <c r="AL78" i="724"/>
  <c r="U78" i="724"/>
  <c r="V78" i="724" s="1"/>
  <c r="N78" i="724"/>
  <c r="AT77" i="724"/>
  <c r="AL77" i="724"/>
  <c r="V77" i="724"/>
  <c r="U77" i="724"/>
  <c r="N77" i="724"/>
  <c r="AT76" i="724"/>
  <c r="AL76" i="724"/>
  <c r="U76" i="724"/>
  <c r="V76" i="724" s="1"/>
  <c r="N76" i="724"/>
  <c r="AT75" i="724"/>
  <c r="AL75" i="724"/>
  <c r="U75" i="724"/>
  <c r="V75" i="724" s="1"/>
  <c r="N75" i="724"/>
  <c r="AT74" i="724"/>
  <c r="AL74" i="724"/>
  <c r="U74" i="724"/>
  <c r="V74" i="724" s="1"/>
  <c r="N74" i="724"/>
  <c r="AT73" i="724"/>
  <c r="AL73" i="724"/>
  <c r="U73" i="724"/>
  <c r="V73" i="724" s="1"/>
  <c r="N73" i="724"/>
  <c r="AT72" i="724"/>
  <c r="AL72" i="724"/>
  <c r="U72" i="724"/>
  <c r="V72" i="724" s="1"/>
  <c r="N72" i="724"/>
  <c r="AT71" i="724"/>
  <c r="AL71" i="724"/>
  <c r="V71" i="724"/>
  <c r="U71" i="724"/>
  <c r="N71" i="724"/>
  <c r="AT70" i="724"/>
  <c r="AL70" i="724"/>
  <c r="U70" i="724"/>
  <c r="V70" i="724" s="1"/>
  <c r="N70" i="724"/>
  <c r="AT69" i="724"/>
  <c r="AL69" i="724"/>
  <c r="V69" i="724"/>
  <c r="U69" i="724"/>
  <c r="N69" i="724"/>
  <c r="AT68" i="724"/>
  <c r="AL68" i="724"/>
  <c r="V68" i="724"/>
  <c r="U68" i="724"/>
  <c r="N68" i="724"/>
  <c r="AT67" i="724"/>
  <c r="AL67" i="724"/>
  <c r="U67" i="724"/>
  <c r="V67" i="724" s="1"/>
  <c r="N67" i="724"/>
  <c r="AT66" i="724"/>
  <c r="AL66" i="724"/>
  <c r="U66" i="724"/>
  <c r="V66" i="724" s="1"/>
  <c r="N66" i="724"/>
  <c r="AT65" i="724"/>
  <c r="AL65" i="724"/>
  <c r="U65" i="724"/>
  <c r="V65" i="724" s="1"/>
  <c r="N65" i="724"/>
  <c r="AT64" i="724"/>
  <c r="AL64" i="724"/>
  <c r="U64" i="724"/>
  <c r="V64" i="724" s="1"/>
  <c r="N64" i="724"/>
  <c r="AT63" i="724"/>
  <c r="AL63" i="724"/>
  <c r="U63" i="724"/>
  <c r="V63" i="724" s="1"/>
  <c r="N63" i="724"/>
  <c r="AT62" i="724"/>
  <c r="AL62" i="724"/>
  <c r="U62" i="724"/>
  <c r="V62" i="724" s="1"/>
  <c r="N62" i="724"/>
  <c r="AT61" i="724"/>
  <c r="AL61" i="724"/>
  <c r="V61" i="724"/>
  <c r="U61" i="724"/>
  <c r="N61" i="724"/>
  <c r="AT60" i="724"/>
  <c r="AL60" i="724"/>
  <c r="V60" i="724"/>
  <c r="U60" i="724"/>
  <c r="N60" i="724"/>
  <c r="AT59" i="724"/>
  <c r="AL59" i="724"/>
  <c r="V59" i="724"/>
  <c r="U59" i="724"/>
  <c r="N59" i="724"/>
  <c r="AT58" i="724"/>
  <c r="AL58" i="724"/>
  <c r="U58" i="724"/>
  <c r="V58" i="724" s="1"/>
  <c r="N58" i="724"/>
  <c r="AT57" i="724"/>
  <c r="AL57" i="724"/>
  <c r="V57" i="724"/>
  <c r="U57" i="724"/>
  <c r="N57" i="724"/>
  <c r="AT56" i="724"/>
  <c r="AL56" i="724"/>
  <c r="U56" i="724"/>
  <c r="V56" i="724" s="1"/>
  <c r="N56" i="724"/>
  <c r="AT55" i="724"/>
  <c r="AL55" i="724"/>
  <c r="U55" i="724"/>
  <c r="V55" i="724" s="1"/>
  <c r="N55" i="724"/>
  <c r="AT54" i="724"/>
  <c r="AL54" i="724"/>
  <c r="U54" i="724"/>
  <c r="V54" i="724" s="1"/>
  <c r="N54" i="724"/>
  <c r="AT53" i="724"/>
  <c r="AL53" i="724"/>
  <c r="V53" i="724"/>
  <c r="U53" i="724"/>
  <c r="N53" i="724"/>
  <c r="AT52" i="724"/>
  <c r="AL52" i="724"/>
  <c r="U52" i="724"/>
  <c r="V52" i="724" s="1"/>
  <c r="N52" i="724"/>
  <c r="AT51" i="724"/>
  <c r="AL51" i="724"/>
  <c r="U51" i="724"/>
  <c r="V51" i="724" s="1"/>
  <c r="N51" i="724"/>
  <c r="AT50" i="724"/>
  <c r="AL50" i="724"/>
  <c r="V50" i="724"/>
  <c r="U50" i="724"/>
  <c r="N50" i="724"/>
  <c r="AT49" i="724"/>
  <c r="AL49" i="724"/>
  <c r="U49" i="724"/>
  <c r="V49" i="724" s="1"/>
  <c r="N49" i="724"/>
  <c r="AT48" i="724"/>
  <c r="AL48" i="724"/>
  <c r="U48" i="724"/>
  <c r="V48" i="724" s="1"/>
  <c r="N48" i="724"/>
  <c r="AT47" i="724"/>
  <c r="AL47" i="724"/>
  <c r="V47" i="724"/>
  <c r="U47" i="724"/>
  <c r="N47" i="724"/>
  <c r="AT46" i="724"/>
  <c r="AL46" i="724"/>
  <c r="U46" i="724"/>
  <c r="V46" i="724" s="1"/>
  <c r="N46" i="724"/>
  <c r="AT45" i="724"/>
  <c r="AL45" i="724"/>
  <c r="U45" i="724"/>
  <c r="V45" i="724" s="1"/>
  <c r="N45" i="724"/>
  <c r="AT44" i="724"/>
  <c r="AL44" i="724"/>
  <c r="U44" i="724"/>
  <c r="V44" i="724" s="1"/>
  <c r="N44" i="724"/>
  <c r="AT43" i="724"/>
  <c r="AL43" i="724"/>
  <c r="V43" i="724"/>
  <c r="U43" i="724"/>
  <c r="N43" i="724"/>
  <c r="AT42" i="724"/>
  <c r="AL42" i="724"/>
  <c r="V42" i="724"/>
  <c r="U42" i="724"/>
  <c r="N42" i="724"/>
  <c r="AT41" i="724"/>
  <c r="AL41" i="724"/>
  <c r="U41" i="724"/>
  <c r="V41" i="724" s="1"/>
  <c r="N41" i="724"/>
  <c r="AT40" i="724"/>
  <c r="AL40" i="724"/>
  <c r="U40" i="724"/>
  <c r="V40" i="724" s="1"/>
  <c r="N40" i="724"/>
  <c r="AT39" i="724"/>
  <c r="AL39" i="724"/>
  <c r="U39" i="724"/>
  <c r="V39" i="724" s="1"/>
  <c r="N39" i="724"/>
  <c r="AT38" i="724"/>
  <c r="AL38" i="724"/>
  <c r="U38" i="724"/>
  <c r="V38" i="724" s="1"/>
  <c r="N38" i="724"/>
  <c r="AT37" i="724"/>
  <c r="AL37" i="724"/>
  <c r="V37" i="724"/>
  <c r="U37" i="724"/>
  <c r="N37" i="724"/>
  <c r="AT36" i="724"/>
  <c r="AL36" i="724"/>
  <c r="U36" i="724"/>
  <c r="V36" i="724" s="1"/>
  <c r="N36" i="724"/>
  <c r="AT35" i="724"/>
  <c r="AL35" i="724"/>
  <c r="U35" i="724"/>
  <c r="V35" i="724" s="1"/>
  <c r="N35" i="724"/>
  <c r="AT34" i="724"/>
  <c r="AL34" i="724"/>
  <c r="U34" i="724"/>
  <c r="V34" i="724" s="1"/>
  <c r="N34" i="724"/>
  <c r="AT33" i="724"/>
  <c r="AL33" i="724"/>
  <c r="U33" i="724"/>
  <c r="V33" i="724" s="1"/>
  <c r="N33" i="724"/>
  <c r="AT32" i="724"/>
  <c r="AL32" i="724"/>
  <c r="U32" i="724"/>
  <c r="V32" i="724" s="1"/>
  <c r="N32" i="724"/>
  <c r="AT31" i="724"/>
  <c r="AL31" i="724"/>
  <c r="U31" i="724"/>
  <c r="V31" i="724" s="1"/>
  <c r="N31" i="724"/>
  <c r="AT30" i="724"/>
  <c r="AL30" i="724"/>
  <c r="U30" i="724"/>
  <c r="V30" i="724" s="1"/>
  <c r="N30" i="724"/>
  <c r="AT29" i="724"/>
  <c r="AL29" i="724"/>
  <c r="U29" i="724"/>
  <c r="V29" i="724" s="1"/>
  <c r="N29" i="724"/>
  <c r="AT28" i="724"/>
  <c r="AL28" i="724"/>
  <c r="U28" i="724"/>
  <c r="V28" i="724" s="1"/>
  <c r="N28" i="724"/>
  <c r="AT27" i="724"/>
  <c r="AL27" i="724"/>
  <c r="U27" i="724"/>
  <c r="V27" i="724" s="1"/>
  <c r="N27" i="724"/>
  <c r="AT26" i="724"/>
  <c r="AL26" i="724"/>
  <c r="U26" i="724"/>
  <c r="V26" i="724" s="1"/>
  <c r="N26" i="724"/>
  <c r="AT25" i="724"/>
  <c r="AL25" i="724"/>
  <c r="V25" i="724"/>
  <c r="U25" i="724"/>
  <c r="N25" i="724"/>
  <c r="AT24" i="724"/>
  <c r="AL24" i="724"/>
  <c r="U24" i="724"/>
  <c r="V24" i="724" s="1"/>
  <c r="N24" i="724"/>
  <c r="AT23" i="724"/>
  <c r="AL23" i="724"/>
  <c r="U23" i="724"/>
  <c r="V23" i="724" s="1"/>
  <c r="N23" i="724"/>
  <c r="AT22" i="724"/>
  <c r="AL22" i="724"/>
  <c r="U22" i="724"/>
  <c r="V22" i="724" s="1"/>
  <c r="N22" i="724"/>
  <c r="AT21" i="724"/>
  <c r="AL21" i="724"/>
  <c r="U21" i="724"/>
  <c r="V21" i="724" s="1"/>
  <c r="N21" i="724"/>
  <c r="AT20" i="724"/>
  <c r="AL20" i="724"/>
  <c r="U20" i="724"/>
  <c r="V20" i="724" s="1"/>
  <c r="N20" i="724"/>
  <c r="AT19" i="724"/>
  <c r="AL19" i="724"/>
  <c r="U19" i="724"/>
  <c r="V19" i="724" s="1"/>
  <c r="N19" i="724"/>
  <c r="AT18" i="724"/>
  <c r="AL18" i="724"/>
  <c r="U18" i="724"/>
  <c r="V18" i="724" s="1"/>
  <c r="N18" i="724"/>
  <c r="AT17" i="724"/>
  <c r="AL17" i="724"/>
  <c r="V17" i="724"/>
  <c r="U17" i="724"/>
  <c r="N17" i="724"/>
  <c r="AT16" i="724"/>
  <c r="AL16" i="724"/>
  <c r="U16" i="724"/>
  <c r="V16" i="724" s="1"/>
  <c r="N16" i="724"/>
  <c r="AT15" i="724"/>
  <c r="AL15" i="724"/>
  <c r="U15" i="724"/>
  <c r="V15" i="724" s="1"/>
  <c r="N15" i="724"/>
  <c r="AT14" i="724"/>
  <c r="AL14" i="724"/>
  <c r="U14" i="724"/>
  <c r="V14" i="724" s="1"/>
  <c r="N14" i="724"/>
  <c r="AT13" i="724"/>
  <c r="AL13" i="724"/>
  <c r="U13" i="724"/>
  <c r="V13" i="724" s="1"/>
  <c r="N13" i="724"/>
  <c r="AT12" i="724"/>
  <c r="AL12" i="724"/>
  <c r="U12" i="724"/>
  <c r="V12" i="724" s="1"/>
  <c r="N12" i="724"/>
  <c r="AT11" i="724"/>
  <c r="AL11" i="724"/>
  <c r="U11" i="724"/>
  <c r="V11" i="724" s="1"/>
  <c r="N11" i="724"/>
  <c r="AT10" i="724"/>
  <c r="AL10" i="724"/>
  <c r="U10" i="724"/>
  <c r="V10" i="724" s="1"/>
  <c r="N10" i="724"/>
  <c r="AT9" i="724"/>
  <c r="AL9" i="724"/>
  <c r="U9" i="724"/>
  <c r="V9" i="724" s="1"/>
  <c r="N9" i="724"/>
  <c r="AT8" i="724"/>
  <c r="AL8" i="724"/>
  <c r="U8" i="724"/>
  <c r="V8" i="724" s="1"/>
  <c r="N8" i="724"/>
  <c r="AT7" i="724"/>
  <c r="AL7" i="724"/>
  <c r="U7" i="724"/>
  <c r="V7" i="724" s="1"/>
  <c r="N7" i="724"/>
  <c r="AT6" i="724"/>
  <c r="AL6" i="724"/>
  <c r="U6" i="724"/>
  <c r="V6" i="724" s="1"/>
  <c r="N6" i="724"/>
  <c r="AT5" i="724"/>
  <c r="AL5" i="724"/>
  <c r="U5" i="724"/>
  <c r="V5" i="724" s="1"/>
  <c r="N5" i="724"/>
  <c r="AT140" i="723"/>
  <c r="AL140" i="723"/>
  <c r="U140" i="723"/>
  <c r="V140" i="723" s="1"/>
  <c r="N140" i="723"/>
  <c r="AT139" i="723"/>
  <c r="AL139" i="723"/>
  <c r="U139" i="723"/>
  <c r="V139" i="723" s="1"/>
  <c r="N139" i="723"/>
  <c r="AT138" i="723"/>
  <c r="AL138" i="723"/>
  <c r="U138" i="723"/>
  <c r="V138" i="723" s="1"/>
  <c r="N138" i="723"/>
  <c r="AT137" i="723"/>
  <c r="AL137" i="723"/>
  <c r="U137" i="723"/>
  <c r="V137" i="723" s="1"/>
  <c r="N137" i="723"/>
  <c r="AT136" i="723"/>
  <c r="AL136" i="723"/>
  <c r="U136" i="723"/>
  <c r="V136" i="723" s="1"/>
  <c r="N136" i="723"/>
  <c r="AT135" i="723"/>
  <c r="AL135" i="723"/>
  <c r="U135" i="723"/>
  <c r="V135" i="723" s="1"/>
  <c r="N135" i="723"/>
  <c r="AT134" i="723"/>
  <c r="AL134" i="723"/>
  <c r="U134" i="723"/>
  <c r="V134" i="723" s="1"/>
  <c r="N134" i="723"/>
  <c r="AT133" i="723"/>
  <c r="AL133" i="723"/>
  <c r="U133" i="723"/>
  <c r="V133" i="723" s="1"/>
  <c r="N133" i="723"/>
  <c r="AT132" i="723"/>
  <c r="AL132" i="723"/>
  <c r="U132" i="723"/>
  <c r="V132" i="723" s="1"/>
  <c r="N132" i="723"/>
  <c r="AT131" i="723"/>
  <c r="AL131" i="723"/>
  <c r="U131" i="723"/>
  <c r="V131" i="723" s="1"/>
  <c r="N131" i="723"/>
  <c r="AT130" i="723"/>
  <c r="AL130" i="723"/>
  <c r="U130" i="723"/>
  <c r="V130" i="723" s="1"/>
  <c r="N130" i="723"/>
  <c r="AT129" i="723"/>
  <c r="AL129" i="723"/>
  <c r="U129" i="723"/>
  <c r="V129" i="723" s="1"/>
  <c r="N129" i="723"/>
  <c r="AT128" i="723"/>
  <c r="AL128" i="723"/>
  <c r="V128" i="723"/>
  <c r="U128" i="723"/>
  <c r="N128" i="723"/>
  <c r="AT127" i="723"/>
  <c r="AL127" i="723"/>
  <c r="U127" i="723"/>
  <c r="V127" i="723" s="1"/>
  <c r="N127" i="723"/>
  <c r="AT126" i="723"/>
  <c r="AL126" i="723"/>
  <c r="U126" i="723"/>
  <c r="V126" i="723" s="1"/>
  <c r="N126" i="723"/>
  <c r="AT125" i="723"/>
  <c r="AL125" i="723"/>
  <c r="U125" i="723"/>
  <c r="V125" i="723" s="1"/>
  <c r="N125" i="723"/>
  <c r="AT124" i="723"/>
  <c r="AL124" i="723"/>
  <c r="V124" i="723"/>
  <c r="U124" i="723"/>
  <c r="N124" i="723"/>
  <c r="AT123" i="723"/>
  <c r="AL123" i="723"/>
  <c r="U123" i="723"/>
  <c r="V123" i="723" s="1"/>
  <c r="N123" i="723"/>
  <c r="AT122" i="723"/>
  <c r="AL122" i="723"/>
  <c r="U122" i="723"/>
  <c r="V122" i="723" s="1"/>
  <c r="N122" i="723"/>
  <c r="AT121" i="723"/>
  <c r="AL121" i="723"/>
  <c r="U121" i="723"/>
  <c r="V121" i="723" s="1"/>
  <c r="N121" i="723"/>
  <c r="AT120" i="723"/>
  <c r="AL120" i="723"/>
  <c r="U120" i="723"/>
  <c r="V120" i="723" s="1"/>
  <c r="N120" i="723"/>
  <c r="AT119" i="723"/>
  <c r="AL119" i="723"/>
  <c r="U119" i="723"/>
  <c r="V119" i="723" s="1"/>
  <c r="N119" i="723"/>
  <c r="AT118" i="723"/>
  <c r="AL118" i="723"/>
  <c r="U118" i="723"/>
  <c r="V118" i="723" s="1"/>
  <c r="N118" i="723"/>
  <c r="AT117" i="723"/>
  <c r="AL117" i="723"/>
  <c r="U117" i="723"/>
  <c r="V117" i="723" s="1"/>
  <c r="N117" i="723"/>
  <c r="AT116" i="723"/>
  <c r="AL116" i="723"/>
  <c r="U116" i="723"/>
  <c r="V116" i="723" s="1"/>
  <c r="N116" i="723"/>
  <c r="AT115" i="723"/>
  <c r="AL115" i="723"/>
  <c r="U115" i="723"/>
  <c r="V115" i="723" s="1"/>
  <c r="N115" i="723"/>
  <c r="AT114" i="723"/>
  <c r="AL114" i="723"/>
  <c r="U114" i="723"/>
  <c r="V114" i="723" s="1"/>
  <c r="N114" i="723"/>
  <c r="AT113" i="723"/>
  <c r="AL113" i="723"/>
  <c r="U113" i="723"/>
  <c r="V113" i="723" s="1"/>
  <c r="N113" i="723"/>
  <c r="AT112" i="723"/>
  <c r="AL112" i="723"/>
  <c r="U112" i="723"/>
  <c r="V112" i="723" s="1"/>
  <c r="N112" i="723"/>
  <c r="AT111" i="723"/>
  <c r="AL111" i="723"/>
  <c r="U111" i="723"/>
  <c r="V111" i="723" s="1"/>
  <c r="N111" i="723"/>
  <c r="AT110" i="723"/>
  <c r="AL110" i="723"/>
  <c r="U110" i="723"/>
  <c r="V110" i="723" s="1"/>
  <c r="N110" i="723"/>
  <c r="AT109" i="723"/>
  <c r="AL109" i="723"/>
  <c r="U109" i="723"/>
  <c r="V109" i="723" s="1"/>
  <c r="N109" i="723"/>
  <c r="AT108" i="723"/>
  <c r="AL108" i="723"/>
  <c r="U108" i="723"/>
  <c r="V108" i="723" s="1"/>
  <c r="N108" i="723"/>
  <c r="AT107" i="723"/>
  <c r="AL107" i="723"/>
  <c r="U107" i="723"/>
  <c r="V107" i="723" s="1"/>
  <c r="N107" i="723"/>
  <c r="AT106" i="723"/>
  <c r="AL106" i="723"/>
  <c r="U106" i="723"/>
  <c r="V106" i="723" s="1"/>
  <c r="N106" i="723"/>
  <c r="AT105" i="723"/>
  <c r="AL105" i="723"/>
  <c r="U105" i="723"/>
  <c r="V105" i="723" s="1"/>
  <c r="N105" i="723"/>
  <c r="AT104" i="723"/>
  <c r="AL104" i="723"/>
  <c r="U104" i="723"/>
  <c r="V104" i="723" s="1"/>
  <c r="N104" i="723"/>
  <c r="AT103" i="723"/>
  <c r="AL103" i="723"/>
  <c r="U103" i="723"/>
  <c r="V103" i="723" s="1"/>
  <c r="N103" i="723"/>
  <c r="AT102" i="723"/>
  <c r="AL102" i="723"/>
  <c r="U102" i="723"/>
  <c r="V102" i="723" s="1"/>
  <c r="N102" i="723"/>
  <c r="AT101" i="723"/>
  <c r="AL101" i="723"/>
  <c r="U101" i="723"/>
  <c r="V101" i="723" s="1"/>
  <c r="N101" i="723"/>
  <c r="AT100" i="723"/>
  <c r="AL100" i="723"/>
  <c r="U100" i="723"/>
  <c r="V100" i="723" s="1"/>
  <c r="N100" i="723"/>
  <c r="AT99" i="723"/>
  <c r="AL99" i="723"/>
  <c r="U99" i="723"/>
  <c r="V99" i="723" s="1"/>
  <c r="N99" i="723"/>
  <c r="AT98" i="723"/>
  <c r="AL98" i="723"/>
  <c r="U98" i="723"/>
  <c r="V98" i="723" s="1"/>
  <c r="N98" i="723"/>
  <c r="AT97" i="723"/>
  <c r="AL97" i="723"/>
  <c r="U97" i="723"/>
  <c r="V97" i="723" s="1"/>
  <c r="N97" i="723"/>
  <c r="AT96" i="723"/>
  <c r="AL96" i="723"/>
  <c r="U96" i="723"/>
  <c r="V96" i="723" s="1"/>
  <c r="N96" i="723"/>
  <c r="AT95" i="723"/>
  <c r="AL95" i="723"/>
  <c r="U95" i="723"/>
  <c r="V95" i="723" s="1"/>
  <c r="N95" i="723"/>
  <c r="AT94" i="723"/>
  <c r="AL94" i="723"/>
  <c r="U94" i="723"/>
  <c r="V94" i="723" s="1"/>
  <c r="N94" i="723"/>
  <c r="AT93" i="723"/>
  <c r="AL93" i="723"/>
  <c r="U93" i="723"/>
  <c r="V93" i="723" s="1"/>
  <c r="N93" i="723"/>
  <c r="AT92" i="723"/>
  <c r="AL92" i="723"/>
  <c r="U92" i="723"/>
  <c r="V92" i="723" s="1"/>
  <c r="N92" i="723"/>
  <c r="AT91" i="723"/>
  <c r="AL91" i="723"/>
  <c r="U91" i="723"/>
  <c r="V91" i="723" s="1"/>
  <c r="N91" i="723"/>
  <c r="AT90" i="723"/>
  <c r="AL90" i="723"/>
  <c r="U90" i="723"/>
  <c r="V90" i="723" s="1"/>
  <c r="N90" i="723"/>
  <c r="AT89" i="723"/>
  <c r="AL89" i="723"/>
  <c r="U89" i="723"/>
  <c r="V89" i="723" s="1"/>
  <c r="N89" i="723"/>
  <c r="AT88" i="723"/>
  <c r="AL88" i="723"/>
  <c r="U88" i="723"/>
  <c r="V88" i="723" s="1"/>
  <c r="N88" i="723"/>
  <c r="AT87" i="723"/>
  <c r="AL87" i="723"/>
  <c r="U87" i="723"/>
  <c r="V87" i="723" s="1"/>
  <c r="N87" i="723"/>
  <c r="AT86" i="723"/>
  <c r="AL86" i="723"/>
  <c r="U86" i="723"/>
  <c r="V86" i="723" s="1"/>
  <c r="N86" i="723"/>
  <c r="AT85" i="723"/>
  <c r="AL85" i="723"/>
  <c r="U85" i="723"/>
  <c r="V85" i="723" s="1"/>
  <c r="N85" i="723"/>
  <c r="AT84" i="723"/>
  <c r="AL84" i="723"/>
  <c r="U84" i="723"/>
  <c r="V84" i="723" s="1"/>
  <c r="N84" i="723"/>
  <c r="AT83" i="723"/>
  <c r="AL83" i="723"/>
  <c r="U83" i="723"/>
  <c r="V83" i="723" s="1"/>
  <c r="N83" i="723"/>
  <c r="AT82" i="723"/>
  <c r="AL82" i="723"/>
  <c r="U82" i="723"/>
  <c r="V82" i="723" s="1"/>
  <c r="N82" i="723"/>
  <c r="AT81" i="723"/>
  <c r="AL81" i="723"/>
  <c r="U81" i="723"/>
  <c r="V81" i="723" s="1"/>
  <c r="N81" i="723"/>
  <c r="AT80" i="723"/>
  <c r="AL80" i="723"/>
  <c r="U80" i="723"/>
  <c r="V80" i="723" s="1"/>
  <c r="N80" i="723"/>
  <c r="AT79" i="723"/>
  <c r="AL79" i="723"/>
  <c r="U79" i="723"/>
  <c r="V79" i="723" s="1"/>
  <c r="N79" i="723"/>
  <c r="AT78" i="723"/>
  <c r="AL78" i="723"/>
  <c r="U78" i="723"/>
  <c r="V78" i="723" s="1"/>
  <c r="N78" i="723"/>
  <c r="AT77" i="723"/>
  <c r="AL77" i="723"/>
  <c r="V77" i="723"/>
  <c r="U77" i="723"/>
  <c r="N77" i="723"/>
  <c r="AT76" i="723"/>
  <c r="AL76" i="723"/>
  <c r="U76" i="723"/>
  <c r="V76" i="723" s="1"/>
  <c r="N76" i="723"/>
  <c r="AT75" i="723"/>
  <c r="AL75" i="723"/>
  <c r="U75" i="723"/>
  <c r="V75" i="723" s="1"/>
  <c r="N75" i="723"/>
  <c r="AT74" i="723"/>
  <c r="AL74" i="723"/>
  <c r="U74" i="723"/>
  <c r="V74" i="723" s="1"/>
  <c r="N74" i="723"/>
  <c r="AT73" i="723"/>
  <c r="AL73" i="723"/>
  <c r="U73" i="723"/>
  <c r="V73" i="723" s="1"/>
  <c r="N73" i="723"/>
  <c r="AT72" i="723"/>
  <c r="AL72" i="723"/>
  <c r="U72" i="723"/>
  <c r="V72" i="723" s="1"/>
  <c r="N72" i="723"/>
  <c r="AT71" i="723"/>
  <c r="AL71" i="723"/>
  <c r="U71" i="723"/>
  <c r="V71" i="723" s="1"/>
  <c r="N71" i="723"/>
  <c r="AT70" i="723"/>
  <c r="AL70" i="723"/>
  <c r="U70" i="723"/>
  <c r="V70" i="723" s="1"/>
  <c r="N70" i="723"/>
  <c r="AT69" i="723"/>
  <c r="AL69" i="723"/>
  <c r="U69" i="723"/>
  <c r="V69" i="723" s="1"/>
  <c r="N69" i="723"/>
  <c r="AT68" i="723"/>
  <c r="AL68" i="723"/>
  <c r="U68" i="723"/>
  <c r="V68" i="723" s="1"/>
  <c r="N68" i="723"/>
  <c r="AT67" i="723"/>
  <c r="AL67" i="723"/>
  <c r="U67" i="723"/>
  <c r="V67" i="723" s="1"/>
  <c r="N67" i="723"/>
  <c r="AT66" i="723"/>
  <c r="AL66" i="723"/>
  <c r="U66" i="723"/>
  <c r="V66" i="723" s="1"/>
  <c r="N66" i="723"/>
  <c r="AT65" i="723"/>
  <c r="AL65" i="723"/>
  <c r="U65" i="723"/>
  <c r="V65" i="723" s="1"/>
  <c r="N65" i="723"/>
  <c r="AT64" i="723"/>
  <c r="AL64" i="723"/>
  <c r="U64" i="723"/>
  <c r="V64" i="723" s="1"/>
  <c r="N64" i="723"/>
  <c r="AT63" i="723"/>
  <c r="AL63" i="723"/>
  <c r="U63" i="723"/>
  <c r="V63" i="723" s="1"/>
  <c r="N63" i="723"/>
  <c r="AT62" i="723"/>
  <c r="AL62" i="723"/>
  <c r="V62" i="723"/>
  <c r="U62" i="723"/>
  <c r="N62" i="723"/>
  <c r="AT61" i="723"/>
  <c r="AL61" i="723"/>
  <c r="U61" i="723"/>
  <c r="V61" i="723" s="1"/>
  <c r="N61" i="723"/>
  <c r="AT60" i="723"/>
  <c r="AL60" i="723"/>
  <c r="U60" i="723"/>
  <c r="V60" i="723" s="1"/>
  <c r="N60" i="723"/>
  <c r="AT59" i="723"/>
  <c r="AL59" i="723"/>
  <c r="U59" i="723"/>
  <c r="V59" i="723" s="1"/>
  <c r="N59" i="723"/>
  <c r="AT58" i="723"/>
  <c r="AL58" i="723"/>
  <c r="V58" i="723"/>
  <c r="U58" i="723"/>
  <c r="N58" i="723"/>
  <c r="AT57" i="723"/>
  <c r="AL57" i="723"/>
  <c r="U57" i="723"/>
  <c r="V57" i="723" s="1"/>
  <c r="N57" i="723"/>
  <c r="AT56" i="723"/>
  <c r="AL56" i="723"/>
  <c r="U56" i="723"/>
  <c r="V56" i="723" s="1"/>
  <c r="N56" i="723"/>
  <c r="AT55" i="723"/>
  <c r="AL55" i="723"/>
  <c r="U55" i="723"/>
  <c r="V55" i="723" s="1"/>
  <c r="N55" i="723"/>
  <c r="AT54" i="723"/>
  <c r="AL54" i="723"/>
  <c r="U54" i="723"/>
  <c r="V54" i="723" s="1"/>
  <c r="N54" i="723"/>
  <c r="AT53" i="723"/>
  <c r="AL53" i="723"/>
  <c r="V53" i="723"/>
  <c r="U53" i="723"/>
  <c r="N53" i="723"/>
  <c r="AT52" i="723"/>
  <c r="AL52" i="723"/>
  <c r="U52" i="723"/>
  <c r="V52" i="723" s="1"/>
  <c r="N52" i="723"/>
  <c r="AT51" i="723"/>
  <c r="AL51" i="723"/>
  <c r="U51" i="723"/>
  <c r="V51" i="723" s="1"/>
  <c r="N51" i="723"/>
  <c r="AT50" i="723"/>
  <c r="AL50" i="723"/>
  <c r="U50" i="723"/>
  <c r="V50" i="723" s="1"/>
  <c r="N50" i="723"/>
  <c r="AT49" i="723"/>
  <c r="AL49" i="723"/>
  <c r="U49" i="723"/>
  <c r="V49" i="723" s="1"/>
  <c r="N49" i="723"/>
  <c r="AT48" i="723"/>
  <c r="AL48" i="723"/>
  <c r="U48" i="723"/>
  <c r="V48" i="723" s="1"/>
  <c r="N48" i="723"/>
  <c r="AT47" i="723"/>
  <c r="AL47" i="723"/>
  <c r="U47" i="723"/>
  <c r="V47" i="723" s="1"/>
  <c r="N47" i="723"/>
  <c r="AT46" i="723"/>
  <c r="AL46" i="723"/>
  <c r="U46" i="723"/>
  <c r="V46" i="723" s="1"/>
  <c r="N46" i="723"/>
  <c r="AT45" i="723"/>
  <c r="AL45" i="723"/>
  <c r="U45" i="723"/>
  <c r="V45" i="723" s="1"/>
  <c r="N45" i="723"/>
  <c r="AT44" i="723"/>
  <c r="AL44" i="723"/>
  <c r="U44" i="723"/>
  <c r="V44" i="723" s="1"/>
  <c r="N44" i="723"/>
  <c r="AT43" i="723"/>
  <c r="AL43" i="723"/>
  <c r="U43" i="723"/>
  <c r="V43" i="723" s="1"/>
  <c r="N43" i="723"/>
  <c r="AT42" i="723"/>
  <c r="AL42" i="723"/>
  <c r="U42" i="723"/>
  <c r="V42" i="723" s="1"/>
  <c r="N42" i="723"/>
  <c r="AT41" i="723"/>
  <c r="AL41" i="723"/>
  <c r="U41" i="723"/>
  <c r="V41" i="723" s="1"/>
  <c r="N41" i="723"/>
  <c r="AT40" i="723"/>
  <c r="AL40" i="723"/>
  <c r="U40" i="723"/>
  <c r="V40" i="723" s="1"/>
  <c r="N40" i="723"/>
  <c r="AT39" i="723"/>
  <c r="AL39" i="723"/>
  <c r="V39" i="723"/>
  <c r="U39" i="723"/>
  <c r="N39" i="723"/>
  <c r="AT38" i="723"/>
  <c r="AL38" i="723"/>
  <c r="V38" i="723"/>
  <c r="U38" i="723"/>
  <c r="N38" i="723"/>
  <c r="AT37" i="723"/>
  <c r="AL37" i="723"/>
  <c r="U37" i="723"/>
  <c r="V37" i="723" s="1"/>
  <c r="N37" i="723"/>
  <c r="AT36" i="723"/>
  <c r="AL36" i="723"/>
  <c r="U36" i="723"/>
  <c r="V36" i="723" s="1"/>
  <c r="N36" i="723"/>
  <c r="AT35" i="723"/>
  <c r="AL35" i="723"/>
  <c r="U35" i="723"/>
  <c r="V35" i="723" s="1"/>
  <c r="N35" i="723"/>
  <c r="AT34" i="723"/>
  <c r="AL34" i="723"/>
  <c r="U34" i="723"/>
  <c r="V34" i="723" s="1"/>
  <c r="N34" i="723"/>
  <c r="AT33" i="723"/>
  <c r="AL33" i="723"/>
  <c r="U33" i="723"/>
  <c r="V33" i="723" s="1"/>
  <c r="N33" i="723"/>
  <c r="AT32" i="723"/>
  <c r="AL32" i="723"/>
  <c r="U32" i="723"/>
  <c r="V32" i="723" s="1"/>
  <c r="N32" i="723"/>
  <c r="AT31" i="723"/>
  <c r="AL31" i="723"/>
  <c r="U31" i="723"/>
  <c r="V31" i="723" s="1"/>
  <c r="N31" i="723"/>
  <c r="AT30" i="723"/>
  <c r="AL30" i="723"/>
  <c r="U30" i="723"/>
  <c r="V30" i="723" s="1"/>
  <c r="N30" i="723"/>
  <c r="AT29" i="723"/>
  <c r="AL29" i="723"/>
  <c r="U29" i="723"/>
  <c r="V29" i="723" s="1"/>
  <c r="N29" i="723"/>
  <c r="AT28" i="723"/>
  <c r="AL28" i="723"/>
  <c r="U28" i="723"/>
  <c r="V28" i="723" s="1"/>
  <c r="N28" i="723"/>
  <c r="AT27" i="723"/>
  <c r="AL27" i="723"/>
  <c r="U27" i="723"/>
  <c r="V27" i="723" s="1"/>
  <c r="N27" i="723"/>
  <c r="AT26" i="723"/>
  <c r="AL26" i="723"/>
  <c r="U26" i="723"/>
  <c r="V26" i="723" s="1"/>
  <c r="N26" i="723"/>
  <c r="AT25" i="723"/>
  <c r="AL25" i="723"/>
  <c r="U25" i="723"/>
  <c r="V25" i="723" s="1"/>
  <c r="N25" i="723"/>
  <c r="AT24" i="723"/>
  <c r="AL24" i="723"/>
  <c r="U24" i="723"/>
  <c r="V24" i="723" s="1"/>
  <c r="N24" i="723"/>
  <c r="AT23" i="723"/>
  <c r="AL23" i="723"/>
  <c r="U23" i="723"/>
  <c r="V23" i="723" s="1"/>
  <c r="N23" i="723"/>
  <c r="AT22" i="723"/>
  <c r="AL22" i="723"/>
  <c r="U22" i="723"/>
  <c r="V22" i="723" s="1"/>
  <c r="N22" i="723"/>
  <c r="AT21" i="723"/>
  <c r="AL21" i="723"/>
  <c r="U21" i="723"/>
  <c r="V21" i="723" s="1"/>
  <c r="N21" i="723"/>
  <c r="AT20" i="723"/>
  <c r="AL20" i="723"/>
  <c r="U20" i="723"/>
  <c r="V20" i="723" s="1"/>
  <c r="N20" i="723"/>
  <c r="AT19" i="723"/>
  <c r="AL19" i="723"/>
  <c r="U19" i="723"/>
  <c r="V19" i="723" s="1"/>
  <c r="N19" i="723"/>
  <c r="AT18" i="723"/>
  <c r="AL18" i="723"/>
  <c r="U18" i="723"/>
  <c r="V18" i="723" s="1"/>
  <c r="N18" i="723"/>
  <c r="AT17" i="723"/>
  <c r="AL17" i="723"/>
  <c r="U17" i="723"/>
  <c r="V17" i="723" s="1"/>
  <c r="N17" i="723"/>
  <c r="AT16" i="723"/>
  <c r="AL16" i="723"/>
  <c r="U16" i="723"/>
  <c r="V16" i="723" s="1"/>
  <c r="N16" i="723"/>
  <c r="AT15" i="723"/>
  <c r="AL15" i="723"/>
  <c r="V15" i="723"/>
  <c r="U15" i="723"/>
  <c r="N15" i="723"/>
  <c r="AT14" i="723"/>
  <c r="AL14" i="723"/>
  <c r="U14" i="723"/>
  <c r="V14" i="723" s="1"/>
  <c r="N14" i="723"/>
  <c r="AT13" i="723"/>
  <c r="AL13" i="723"/>
  <c r="U13" i="723"/>
  <c r="V13" i="723" s="1"/>
  <c r="N13" i="723"/>
  <c r="AT12" i="723"/>
  <c r="AL12" i="723"/>
  <c r="U12" i="723"/>
  <c r="V12" i="723" s="1"/>
  <c r="N12" i="723"/>
  <c r="AT11" i="723"/>
  <c r="AL11" i="723"/>
  <c r="U11" i="723"/>
  <c r="V11" i="723" s="1"/>
  <c r="N11" i="723"/>
  <c r="AT10" i="723"/>
  <c r="AL10" i="723"/>
  <c r="U10" i="723"/>
  <c r="V10" i="723" s="1"/>
  <c r="N10" i="723"/>
  <c r="AT9" i="723"/>
  <c r="AL9" i="723"/>
  <c r="U9" i="723"/>
  <c r="V9" i="723" s="1"/>
  <c r="N9" i="723"/>
  <c r="AT8" i="723"/>
  <c r="AL8" i="723"/>
  <c r="U8" i="723"/>
  <c r="V8" i="723" s="1"/>
  <c r="N8" i="723"/>
  <c r="AT7" i="723"/>
  <c r="AL7" i="723"/>
  <c r="AD7" i="723"/>
  <c r="U7" i="723"/>
  <c r="V7" i="723" s="1"/>
  <c r="N7" i="723"/>
  <c r="AT6" i="723"/>
  <c r="AL6" i="723"/>
  <c r="U6" i="723"/>
  <c r="V6" i="723" s="1"/>
  <c r="N6" i="723"/>
  <c r="AT5" i="723"/>
  <c r="AL5" i="723"/>
  <c r="U5" i="723"/>
  <c r="V5" i="723" s="1"/>
  <c r="N5" i="723"/>
  <c r="D2" i="723"/>
  <c r="AT140" i="722"/>
  <c r="AL140" i="722"/>
  <c r="U140" i="722"/>
  <c r="V140" i="722" s="1"/>
  <c r="N140" i="722"/>
  <c r="AT139" i="722"/>
  <c r="AL139" i="722"/>
  <c r="V139" i="722"/>
  <c r="U139" i="722"/>
  <c r="N139" i="722"/>
  <c r="AT138" i="722"/>
  <c r="AL138" i="722"/>
  <c r="V138" i="722"/>
  <c r="U138" i="722"/>
  <c r="N138" i="722"/>
  <c r="AT137" i="722"/>
  <c r="AL137" i="722"/>
  <c r="U137" i="722"/>
  <c r="V137" i="722" s="1"/>
  <c r="N137" i="722"/>
  <c r="AT136" i="722"/>
  <c r="AL136" i="722"/>
  <c r="U136" i="722"/>
  <c r="V136" i="722" s="1"/>
  <c r="N136" i="722"/>
  <c r="AT135" i="722"/>
  <c r="AL135" i="722"/>
  <c r="U135" i="722"/>
  <c r="V135" i="722" s="1"/>
  <c r="N135" i="722"/>
  <c r="AT134" i="722"/>
  <c r="AL134" i="722"/>
  <c r="U134" i="722"/>
  <c r="V134" i="722" s="1"/>
  <c r="N134" i="722"/>
  <c r="AT133" i="722"/>
  <c r="AL133" i="722"/>
  <c r="U133" i="722"/>
  <c r="V133" i="722" s="1"/>
  <c r="N133" i="722"/>
  <c r="AT132" i="722"/>
  <c r="AL132" i="722"/>
  <c r="U132" i="722"/>
  <c r="V132" i="722" s="1"/>
  <c r="N132" i="722"/>
  <c r="AT131" i="722"/>
  <c r="AL131" i="722"/>
  <c r="U131" i="722"/>
  <c r="V131" i="722" s="1"/>
  <c r="N131" i="722"/>
  <c r="AT130" i="722"/>
  <c r="AL130" i="722"/>
  <c r="V130" i="722"/>
  <c r="U130" i="722"/>
  <c r="N130" i="722"/>
  <c r="AT129" i="722"/>
  <c r="AL129" i="722"/>
  <c r="U129" i="722"/>
  <c r="V129" i="722" s="1"/>
  <c r="N129" i="722"/>
  <c r="AT128" i="722"/>
  <c r="AL128" i="722"/>
  <c r="U128" i="722"/>
  <c r="V128" i="722" s="1"/>
  <c r="N128" i="722"/>
  <c r="AT127" i="722"/>
  <c r="AL127" i="722"/>
  <c r="U127" i="722"/>
  <c r="V127" i="722" s="1"/>
  <c r="N127" i="722"/>
  <c r="AT126" i="722"/>
  <c r="AL126" i="722"/>
  <c r="U126" i="722"/>
  <c r="V126" i="722" s="1"/>
  <c r="N126" i="722"/>
  <c r="AT125" i="722"/>
  <c r="AL125" i="722"/>
  <c r="U125" i="722"/>
  <c r="V125" i="722" s="1"/>
  <c r="N125" i="722"/>
  <c r="AT124" i="722"/>
  <c r="AL124" i="722"/>
  <c r="U124" i="722"/>
  <c r="V124" i="722" s="1"/>
  <c r="N124" i="722"/>
  <c r="AT123" i="722"/>
  <c r="AL123" i="722"/>
  <c r="U123" i="722"/>
  <c r="V123" i="722" s="1"/>
  <c r="N123" i="722"/>
  <c r="AT122" i="722"/>
  <c r="AL122" i="722"/>
  <c r="U122" i="722"/>
  <c r="V122" i="722" s="1"/>
  <c r="N122" i="722"/>
  <c r="AT121" i="722"/>
  <c r="AL121" i="722"/>
  <c r="U121" i="722"/>
  <c r="V121" i="722" s="1"/>
  <c r="N121" i="722"/>
  <c r="AT120" i="722"/>
  <c r="AL120" i="722"/>
  <c r="U120" i="722"/>
  <c r="V120" i="722" s="1"/>
  <c r="N120" i="722"/>
  <c r="AT119" i="722"/>
  <c r="AL119" i="722"/>
  <c r="U119" i="722"/>
  <c r="V119" i="722" s="1"/>
  <c r="N119" i="722"/>
  <c r="AT118" i="722"/>
  <c r="AL118" i="722"/>
  <c r="U118" i="722"/>
  <c r="V118" i="722" s="1"/>
  <c r="N118" i="722"/>
  <c r="AT117" i="722"/>
  <c r="AL117" i="722"/>
  <c r="U117" i="722"/>
  <c r="V117" i="722" s="1"/>
  <c r="N117" i="722"/>
  <c r="AT116" i="722"/>
  <c r="AL116" i="722"/>
  <c r="U116" i="722"/>
  <c r="V116" i="722" s="1"/>
  <c r="N116" i="722"/>
  <c r="AT115" i="722"/>
  <c r="AL115" i="722"/>
  <c r="U115" i="722"/>
  <c r="V115" i="722" s="1"/>
  <c r="N115" i="722"/>
  <c r="AT114" i="722"/>
  <c r="AL114" i="722"/>
  <c r="U114" i="722"/>
  <c r="V114" i="722" s="1"/>
  <c r="N114" i="722"/>
  <c r="AT113" i="722"/>
  <c r="AL113" i="722"/>
  <c r="U113" i="722"/>
  <c r="V113" i="722" s="1"/>
  <c r="N113" i="722"/>
  <c r="AT112" i="722"/>
  <c r="AL112" i="722"/>
  <c r="U112" i="722"/>
  <c r="V112" i="722" s="1"/>
  <c r="N112" i="722"/>
  <c r="AT111" i="722"/>
  <c r="AL111" i="722"/>
  <c r="U111" i="722"/>
  <c r="V111" i="722" s="1"/>
  <c r="N111" i="722"/>
  <c r="AT110" i="722"/>
  <c r="AL110" i="722"/>
  <c r="U110" i="722"/>
  <c r="V110" i="722" s="1"/>
  <c r="N110" i="722"/>
  <c r="AT109" i="722"/>
  <c r="AL109" i="722"/>
  <c r="U109" i="722"/>
  <c r="V109" i="722" s="1"/>
  <c r="N109" i="722"/>
  <c r="AT108" i="722"/>
  <c r="AL108" i="722"/>
  <c r="U108" i="722"/>
  <c r="V108" i="722" s="1"/>
  <c r="N108" i="722"/>
  <c r="AT107" i="722"/>
  <c r="AL107" i="722"/>
  <c r="U107" i="722"/>
  <c r="V107" i="722" s="1"/>
  <c r="N107" i="722"/>
  <c r="AT106" i="722"/>
  <c r="AL106" i="722"/>
  <c r="U106" i="722"/>
  <c r="V106" i="722" s="1"/>
  <c r="N106" i="722"/>
  <c r="AT105" i="722"/>
  <c r="AL105" i="722"/>
  <c r="U105" i="722"/>
  <c r="V105" i="722" s="1"/>
  <c r="N105" i="722"/>
  <c r="AT104" i="722"/>
  <c r="AL104" i="722"/>
  <c r="AB104" i="722"/>
  <c r="AC104" i="722" s="1"/>
  <c r="U104" i="722"/>
  <c r="V104" i="722" s="1"/>
  <c r="N104" i="722"/>
  <c r="AT103" i="722"/>
  <c r="AL103" i="722"/>
  <c r="U103" i="722"/>
  <c r="V103" i="722" s="1"/>
  <c r="N103" i="722"/>
  <c r="AT102" i="722"/>
  <c r="AL102" i="722"/>
  <c r="V102" i="722"/>
  <c r="U102" i="722"/>
  <c r="N102" i="722"/>
  <c r="AT101" i="722"/>
  <c r="AL101" i="722"/>
  <c r="U101" i="722"/>
  <c r="V101" i="722" s="1"/>
  <c r="N101" i="722"/>
  <c r="AT100" i="722"/>
  <c r="AL100" i="722"/>
  <c r="U100" i="722"/>
  <c r="V100" i="722" s="1"/>
  <c r="N100" i="722"/>
  <c r="AT99" i="722"/>
  <c r="AL99" i="722"/>
  <c r="U99" i="722"/>
  <c r="V99" i="722" s="1"/>
  <c r="N99" i="722"/>
  <c r="AT98" i="722"/>
  <c r="AL98" i="722"/>
  <c r="U98" i="722"/>
  <c r="V98" i="722" s="1"/>
  <c r="N98" i="722"/>
  <c r="AT97" i="722"/>
  <c r="AL97" i="722"/>
  <c r="U97" i="722"/>
  <c r="V97" i="722" s="1"/>
  <c r="N97" i="722"/>
  <c r="AT96" i="722"/>
  <c r="AL96" i="722"/>
  <c r="U96" i="722"/>
  <c r="V96" i="722" s="1"/>
  <c r="N96" i="722"/>
  <c r="AT95" i="722"/>
  <c r="AL95" i="722"/>
  <c r="U95" i="722"/>
  <c r="V95" i="722" s="1"/>
  <c r="N95" i="722"/>
  <c r="AT94" i="722"/>
  <c r="AL94" i="722"/>
  <c r="U94" i="722"/>
  <c r="V94" i="722" s="1"/>
  <c r="N94" i="722"/>
  <c r="AT93" i="722"/>
  <c r="AL93" i="722"/>
  <c r="U93" i="722"/>
  <c r="V93" i="722" s="1"/>
  <c r="N93" i="722"/>
  <c r="AT92" i="722"/>
  <c r="AL92" i="722"/>
  <c r="U92" i="722"/>
  <c r="V92" i="722" s="1"/>
  <c r="N92" i="722"/>
  <c r="AT91" i="722"/>
  <c r="AL91" i="722"/>
  <c r="U91" i="722"/>
  <c r="V91" i="722" s="1"/>
  <c r="N91" i="722"/>
  <c r="AT90" i="722"/>
  <c r="AL90" i="722"/>
  <c r="U90" i="722"/>
  <c r="V90" i="722" s="1"/>
  <c r="N90" i="722"/>
  <c r="AT89" i="722"/>
  <c r="AL89" i="722"/>
  <c r="U89" i="722"/>
  <c r="V89" i="722" s="1"/>
  <c r="N89" i="722"/>
  <c r="AT88" i="722"/>
  <c r="AL88" i="722"/>
  <c r="U88" i="722"/>
  <c r="V88" i="722" s="1"/>
  <c r="N88" i="722"/>
  <c r="AT87" i="722"/>
  <c r="AL87" i="722"/>
  <c r="U87" i="722"/>
  <c r="V87" i="722" s="1"/>
  <c r="N87" i="722"/>
  <c r="AT86" i="722"/>
  <c r="AL86" i="722"/>
  <c r="U86" i="722"/>
  <c r="V86" i="722" s="1"/>
  <c r="N86" i="722"/>
  <c r="AT85" i="722"/>
  <c r="AL85" i="722"/>
  <c r="AB85" i="722"/>
  <c r="AC85" i="722" s="1"/>
  <c r="U85" i="722"/>
  <c r="V85" i="722" s="1"/>
  <c r="AF85" i="722" s="1"/>
  <c r="N85" i="722"/>
  <c r="AT84" i="722"/>
  <c r="AL84" i="722"/>
  <c r="U84" i="722"/>
  <c r="V84" i="722" s="1"/>
  <c r="N84" i="722"/>
  <c r="AT83" i="722"/>
  <c r="AL83" i="722"/>
  <c r="U83" i="722"/>
  <c r="V83" i="722" s="1"/>
  <c r="N83" i="722"/>
  <c r="AT82" i="722"/>
  <c r="AL82" i="722"/>
  <c r="U82" i="722"/>
  <c r="V82" i="722" s="1"/>
  <c r="N82" i="722"/>
  <c r="AT81" i="722"/>
  <c r="AL81" i="722"/>
  <c r="U81" i="722"/>
  <c r="V81" i="722" s="1"/>
  <c r="N81" i="722"/>
  <c r="AT80" i="722"/>
  <c r="AL80" i="722"/>
  <c r="U80" i="722"/>
  <c r="V80" i="722" s="1"/>
  <c r="N80" i="722"/>
  <c r="AT79" i="722"/>
  <c r="AL79" i="722"/>
  <c r="V79" i="722"/>
  <c r="U79" i="722"/>
  <c r="N79" i="722"/>
  <c r="AT78" i="722"/>
  <c r="AL78" i="722"/>
  <c r="U78" i="722"/>
  <c r="V78" i="722" s="1"/>
  <c r="N78" i="722"/>
  <c r="AT77" i="722"/>
  <c r="AL77" i="722"/>
  <c r="U77" i="722"/>
  <c r="V77" i="722" s="1"/>
  <c r="N77" i="722"/>
  <c r="AT76" i="722"/>
  <c r="AL76" i="722"/>
  <c r="U76" i="722"/>
  <c r="V76" i="722" s="1"/>
  <c r="N76" i="722"/>
  <c r="AT75" i="722"/>
  <c r="AL75" i="722"/>
  <c r="U75" i="722"/>
  <c r="V75" i="722" s="1"/>
  <c r="N75" i="722"/>
  <c r="AT74" i="722"/>
  <c r="AL74" i="722"/>
  <c r="U74" i="722"/>
  <c r="V74" i="722" s="1"/>
  <c r="N74" i="722"/>
  <c r="AT73" i="722"/>
  <c r="AL73" i="722"/>
  <c r="U73" i="722"/>
  <c r="V73" i="722" s="1"/>
  <c r="N73" i="722"/>
  <c r="AT72" i="722"/>
  <c r="AL72" i="722"/>
  <c r="U72" i="722"/>
  <c r="V72" i="722" s="1"/>
  <c r="N72" i="722"/>
  <c r="AT71" i="722"/>
  <c r="AL71" i="722"/>
  <c r="U71" i="722"/>
  <c r="V71" i="722" s="1"/>
  <c r="N71" i="722"/>
  <c r="AT70" i="722"/>
  <c r="AL70" i="722"/>
  <c r="U70" i="722"/>
  <c r="V70" i="722" s="1"/>
  <c r="N70" i="722"/>
  <c r="AT69" i="722"/>
  <c r="AL69" i="722"/>
  <c r="U69" i="722"/>
  <c r="V69" i="722" s="1"/>
  <c r="N69" i="722"/>
  <c r="AT68" i="722"/>
  <c r="AL68" i="722"/>
  <c r="U68" i="722"/>
  <c r="V68" i="722" s="1"/>
  <c r="N68" i="722"/>
  <c r="AT67" i="722"/>
  <c r="AL67" i="722"/>
  <c r="U67" i="722"/>
  <c r="V67" i="722" s="1"/>
  <c r="N67" i="722"/>
  <c r="AT66" i="722"/>
  <c r="AL66" i="722"/>
  <c r="U66" i="722"/>
  <c r="V66" i="722" s="1"/>
  <c r="N66" i="722"/>
  <c r="AT65" i="722"/>
  <c r="AL65" i="722"/>
  <c r="U65" i="722"/>
  <c r="V65" i="722" s="1"/>
  <c r="N65" i="722"/>
  <c r="AT64" i="722"/>
  <c r="AL64" i="722"/>
  <c r="U64" i="722"/>
  <c r="V64" i="722" s="1"/>
  <c r="N64" i="722"/>
  <c r="AT63" i="722"/>
  <c r="AL63" i="722"/>
  <c r="U63" i="722"/>
  <c r="V63" i="722" s="1"/>
  <c r="N63" i="722"/>
  <c r="AT62" i="722"/>
  <c r="AL62" i="722"/>
  <c r="U62" i="722"/>
  <c r="V62" i="722" s="1"/>
  <c r="N62" i="722"/>
  <c r="AT61" i="722"/>
  <c r="AL61" i="722"/>
  <c r="U61" i="722"/>
  <c r="V61" i="722" s="1"/>
  <c r="N61" i="722"/>
  <c r="AT60" i="722"/>
  <c r="AL60" i="722"/>
  <c r="U60" i="722"/>
  <c r="V60" i="722" s="1"/>
  <c r="N60" i="722"/>
  <c r="AT59" i="722"/>
  <c r="AL59" i="722"/>
  <c r="U59" i="722"/>
  <c r="V59" i="722" s="1"/>
  <c r="N59" i="722"/>
  <c r="AT58" i="722"/>
  <c r="AL58" i="722"/>
  <c r="U58" i="722"/>
  <c r="V58" i="722" s="1"/>
  <c r="N58" i="722"/>
  <c r="AT57" i="722"/>
  <c r="AL57" i="722"/>
  <c r="U57" i="722"/>
  <c r="V57" i="722" s="1"/>
  <c r="N57" i="722"/>
  <c r="AT56" i="722"/>
  <c r="AL56" i="722"/>
  <c r="U56" i="722"/>
  <c r="V56" i="722" s="1"/>
  <c r="N56" i="722"/>
  <c r="AT55" i="722"/>
  <c r="AL55" i="722"/>
  <c r="U55" i="722"/>
  <c r="V55" i="722" s="1"/>
  <c r="N55" i="722"/>
  <c r="AT54" i="722"/>
  <c r="AL54" i="722"/>
  <c r="U54" i="722"/>
  <c r="V54" i="722" s="1"/>
  <c r="N54" i="722"/>
  <c r="AT53" i="722"/>
  <c r="AL53" i="722"/>
  <c r="U53" i="722"/>
  <c r="V53" i="722" s="1"/>
  <c r="N53" i="722"/>
  <c r="AT52" i="722"/>
  <c r="AL52" i="722"/>
  <c r="AB52" i="722"/>
  <c r="AC52" i="722" s="1"/>
  <c r="U52" i="722"/>
  <c r="V52" i="722" s="1"/>
  <c r="N52" i="722"/>
  <c r="AT51" i="722"/>
  <c r="AL51" i="722"/>
  <c r="U51" i="722"/>
  <c r="V51" i="722" s="1"/>
  <c r="N51" i="722"/>
  <c r="AT50" i="722"/>
  <c r="AL50" i="722"/>
  <c r="U50" i="722"/>
  <c r="V50" i="722" s="1"/>
  <c r="N50" i="722"/>
  <c r="AT49" i="722"/>
  <c r="AL49" i="722"/>
  <c r="U49" i="722"/>
  <c r="V49" i="722" s="1"/>
  <c r="N49" i="722"/>
  <c r="AT48" i="722"/>
  <c r="AL48" i="722"/>
  <c r="U48" i="722"/>
  <c r="V48" i="722" s="1"/>
  <c r="N48" i="722"/>
  <c r="AT47" i="722"/>
  <c r="AL47" i="722"/>
  <c r="U47" i="722"/>
  <c r="V47" i="722" s="1"/>
  <c r="N47" i="722"/>
  <c r="AT46" i="722"/>
  <c r="AL46" i="722"/>
  <c r="U46" i="722"/>
  <c r="V46" i="722" s="1"/>
  <c r="N46" i="722"/>
  <c r="AT45" i="722"/>
  <c r="AL45" i="722"/>
  <c r="U45" i="722"/>
  <c r="V45" i="722" s="1"/>
  <c r="N45" i="722"/>
  <c r="AT44" i="722"/>
  <c r="AL44" i="722"/>
  <c r="U44" i="722"/>
  <c r="V44" i="722" s="1"/>
  <c r="N44" i="722"/>
  <c r="AT43" i="722"/>
  <c r="AL43" i="722"/>
  <c r="U43" i="722"/>
  <c r="V43" i="722" s="1"/>
  <c r="N43" i="722"/>
  <c r="AT42" i="722"/>
  <c r="AL42" i="722"/>
  <c r="U42" i="722"/>
  <c r="V42" i="722" s="1"/>
  <c r="N42" i="722"/>
  <c r="AT41" i="722"/>
  <c r="AL41" i="722"/>
  <c r="U41" i="722"/>
  <c r="V41" i="722" s="1"/>
  <c r="N41" i="722"/>
  <c r="AT40" i="722"/>
  <c r="AL40" i="722"/>
  <c r="U40" i="722"/>
  <c r="V40" i="722" s="1"/>
  <c r="N40" i="722"/>
  <c r="AT39" i="722"/>
  <c r="AL39" i="722"/>
  <c r="U39" i="722"/>
  <c r="V39" i="722" s="1"/>
  <c r="N39" i="722"/>
  <c r="AT38" i="722"/>
  <c r="AL38" i="722"/>
  <c r="U38" i="722"/>
  <c r="V38" i="722" s="1"/>
  <c r="N38" i="722"/>
  <c r="AT37" i="722"/>
  <c r="AL37" i="722"/>
  <c r="U37" i="722"/>
  <c r="V37" i="722" s="1"/>
  <c r="N37" i="722"/>
  <c r="AT36" i="722"/>
  <c r="AL36" i="722"/>
  <c r="AB36" i="722"/>
  <c r="AC36" i="722" s="1"/>
  <c r="U36" i="722"/>
  <c r="V36" i="722" s="1"/>
  <c r="AF36" i="722" s="1"/>
  <c r="AI36" i="722" s="1"/>
  <c r="AM36" i="722" s="1"/>
  <c r="N36" i="722"/>
  <c r="AT35" i="722"/>
  <c r="AL35" i="722"/>
  <c r="U35" i="722"/>
  <c r="V35" i="722" s="1"/>
  <c r="N35" i="722"/>
  <c r="AT34" i="722"/>
  <c r="AL34" i="722"/>
  <c r="U34" i="722"/>
  <c r="V34" i="722" s="1"/>
  <c r="N34" i="722"/>
  <c r="AT33" i="722"/>
  <c r="AL33" i="722"/>
  <c r="U33" i="722"/>
  <c r="V33" i="722" s="1"/>
  <c r="N33" i="722"/>
  <c r="AT32" i="722"/>
  <c r="AL32" i="722"/>
  <c r="U32" i="722"/>
  <c r="V32" i="722" s="1"/>
  <c r="N32" i="722"/>
  <c r="AT31" i="722"/>
  <c r="AL31" i="722"/>
  <c r="U31" i="722"/>
  <c r="V31" i="722" s="1"/>
  <c r="N31" i="722"/>
  <c r="AT30" i="722"/>
  <c r="AL30" i="722"/>
  <c r="U30" i="722"/>
  <c r="V30" i="722" s="1"/>
  <c r="N30" i="722"/>
  <c r="AT29" i="722"/>
  <c r="AL29" i="722"/>
  <c r="U29" i="722"/>
  <c r="V29" i="722" s="1"/>
  <c r="N29" i="722"/>
  <c r="AT28" i="722"/>
  <c r="AL28" i="722"/>
  <c r="U28" i="722"/>
  <c r="V28" i="722" s="1"/>
  <c r="N28" i="722"/>
  <c r="AT27" i="722"/>
  <c r="AL27" i="722"/>
  <c r="U27" i="722"/>
  <c r="V27" i="722" s="1"/>
  <c r="N27" i="722"/>
  <c r="AT26" i="722"/>
  <c r="AL26" i="722"/>
  <c r="U26" i="722"/>
  <c r="V26" i="722" s="1"/>
  <c r="N26" i="722"/>
  <c r="AT25" i="722"/>
  <c r="AL25" i="722"/>
  <c r="U25" i="722"/>
  <c r="V25" i="722" s="1"/>
  <c r="N25" i="722"/>
  <c r="AT24" i="722"/>
  <c r="AL24" i="722"/>
  <c r="U24" i="722"/>
  <c r="V24" i="722" s="1"/>
  <c r="N24" i="722"/>
  <c r="AT23" i="722"/>
  <c r="AL23" i="722"/>
  <c r="U23" i="722"/>
  <c r="V23" i="722" s="1"/>
  <c r="N23" i="722"/>
  <c r="AT22" i="722"/>
  <c r="AL22" i="722"/>
  <c r="U22" i="722"/>
  <c r="V22" i="722" s="1"/>
  <c r="N22" i="722"/>
  <c r="AT21" i="722"/>
  <c r="AL21" i="722"/>
  <c r="U21" i="722"/>
  <c r="V21" i="722" s="1"/>
  <c r="N21" i="722"/>
  <c r="AT20" i="722"/>
  <c r="AL20" i="722"/>
  <c r="U20" i="722"/>
  <c r="V20" i="722" s="1"/>
  <c r="N20" i="722"/>
  <c r="AT19" i="722"/>
  <c r="AL19" i="722"/>
  <c r="V19" i="722"/>
  <c r="U19" i="722"/>
  <c r="N19" i="722"/>
  <c r="AT18" i="722"/>
  <c r="AL18" i="722"/>
  <c r="U18" i="722"/>
  <c r="V18" i="722" s="1"/>
  <c r="N18" i="722"/>
  <c r="AT17" i="722"/>
  <c r="AL17" i="722"/>
  <c r="U17" i="722"/>
  <c r="V17" i="722" s="1"/>
  <c r="N17" i="722"/>
  <c r="AT16" i="722"/>
  <c r="AL16" i="722"/>
  <c r="U16" i="722"/>
  <c r="V16" i="722" s="1"/>
  <c r="N16" i="722"/>
  <c r="AT15" i="722"/>
  <c r="AL15" i="722"/>
  <c r="U15" i="722"/>
  <c r="V15" i="722" s="1"/>
  <c r="N15" i="722"/>
  <c r="AT14" i="722"/>
  <c r="AL14" i="722"/>
  <c r="U14" i="722"/>
  <c r="V14" i="722" s="1"/>
  <c r="N14" i="722"/>
  <c r="AT13" i="722"/>
  <c r="AL13" i="722"/>
  <c r="U13" i="722"/>
  <c r="V13" i="722" s="1"/>
  <c r="N13" i="722"/>
  <c r="AT12" i="722"/>
  <c r="AL12" i="722"/>
  <c r="U12" i="722"/>
  <c r="V12" i="722" s="1"/>
  <c r="N12" i="722"/>
  <c r="AT11" i="722"/>
  <c r="AL11" i="722"/>
  <c r="U11" i="722"/>
  <c r="V11" i="722" s="1"/>
  <c r="N11" i="722"/>
  <c r="AT10" i="722"/>
  <c r="AL10" i="722"/>
  <c r="U10" i="722"/>
  <c r="V10" i="722" s="1"/>
  <c r="N10" i="722"/>
  <c r="AT9" i="722"/>
  <c r="AL9" i="722"/>
  <c r="U9" i="722"/>
  <c r="V9" i="722" s="1"/>
  <c r="N9" i="722"/>
  <c r="AT8" i="722"/>
  <c r="AL8" i="722"/>
  <c r="U8" i="722"/>
  <c r="V8" i="722" s="1"/>
  <c r="N8" i="722"/>
  <c r="AT7" i="722"/>
  <c r="AL7" i="722"/>
  <c r="U7" i="722"/>
  <c r="V7" i="722" s="1"/>
  <c r="N7" i="722"/>
  <c r="AT6" i="722"/>
  <c r="AL6" i="722"/>
  <c r="U6" i="722"/>
  <c r="V6" i="722" s="1"/>
  <c r="N6" i="722"/>
  <c r="AT5" i="722"/>
  <c r="AL5" i="722"/>
  <c r="U5" i="722"/>
  <c r="V5" i="722" s="1"/>
  <c r="N5" i="722"/>
  <c r="D2" i="722"/>
  <c r="I2" i="722" s="1"/>
  <c r="AB44" i="722" s="1"/>
  <c r="AC44" i="722" s="1"/>
  <c r="AB48" i="722" l="1"/>
  <c r="AC48" i="722" s="1"/>
  <c r="AB112" i="722"/>
  <c r="AC112" i="722" s="1"/>
  <c r="AF44" i="722"/>
  <c r="AB78" i="722"/>
  <c r="AC78" i="722" s="1"/>
  <c r="AF78" i="722" s="1"/>
  <c r="AB73" i="722"/>
  <c r="AC73" i="722" s="1"/>
  <c r="AF73" i="722" s="1"/>
  <c r="AF112" i="722"/>
  <c r="K1" i="724"/>
  <c r="I2" i="724"/>
  <c r="I2" i="723"/>
  <c r="F2" i="723"/>
  <c r="K1" i="723" s="1"/>
  <c r="AF64" i="722"/>
  <c r="AH64" i="722" s="1"/>
  <c r="AB116" i="722"/>
  <c r="AC116" i="722" s="1"/>
  <c r="AF116" i="722" s="1"/>
  <c r="AI116" i="722" s="1"/>
  <c r="AM116" i="722" s="1"/>
  <c r="AB132" i="722"/>
  <c r="AC132" i="722" s="1"/>
  <c r="AF132" i="722" s="1"/>
  <c r="AH132" i="722" s="1"/>
  <c r="AB128" i="722"/>
  <c r="AC128" i="722" s="1"/>
  <c r="AF128" i="722" s="1"/>
  <c r="AI128" i="722" s="1"/>
  <c r="AM128" i="722" s="1"/>
  <c r="AB124" i="722"/>
  <c r="AC124" i="722" s="1"/>
  <c r="AF124" i="722" s="1"/>
  <c r="AB108" i="722"/>
  <c r="AC108" i="722" s="1"/>
  <c r="AF108" i="722" s="1"/>
  <c r="AB81" i="722"/>
  <c r="AC81" i="722" s="1"/>
  <c r="AF81" i="722" s="1"/>
  <c r="AB31" i="722"/>
  <c r="AC31" i="722" s="1"/>
  <c r="AF31" i="722" s="1"/>
  <c r="AB11" i="722"/>
  <c r="AC11" i="722" s="1"/>
  <c r="AF11" i="722" s="1"/>
  <c r="AB43" i="722"/>
  <c r="AC43" i="722" s="1"/>
  <c r="AF43" i="722" s="1"/>
  <c r="AI43" i="722" s="1"/>
  <c r="AM43" i="722" s="1"/>
  <c r="AB7" i="722"/>
  <c r="AC7" i="722" s="1"/>
  <c r="AF7" i="722" s="1"/>
  <c r="AH7" i="722" s="1"/>
  <c r="AB136" i="722"/>
  <c r="AC136" i="722" s="1"/>
  <c r="AF136" i="722" s="1"/>
  <c r="AI136" i="722" s="1"/>
  <c r="AM136" i="722" s="1"/>
  <c r="AB96" i="722"/>
  <c r="AC96" i="722" s="1"/>
  <c r="AF96" i="722" s="1"/>
  <c r="AI96" i="722" s="1"/>
  <c r="AM96" i="722" s="1"/>
  <c r="AB92" i="722"/>
  <c r="AC92" i="722" s="1"/>
  <c r="AF92" i="722" s="1"/>
  <c r="AB88" i="722"/>
  <c r="AC88" i="722" s="1"/>
  <c r="AF88" i="722" s="1"/>
  <c r="AI88" i="722" s="1"/>
  <c r="AM88" i="722" s="1"/>
  <c r="AB39" i="722"/>
  <c r="AC39" i="722" s="1"/>
  <c r="AF39" i="722" s="1"/>
  <c r="AI39" i="722" s="1"/>
  <c r="AM39" i="722" s="1"/>
  <c r="AB35" i="722"/>
  <c r="AC35" i="722" s="1"/>
  <c r="AF35" i="722" s="1"/>
  <c r="AB111" i="722"/>
  <c r="AC111" i="722" s="1"/>
  <c r="AF111" i="722" s="1"/>
  <c r="AB84" i="722"/>
  <c r="AC84" i="722" s="1"/>
  <c r="AF84" i="722" s="1"/>
  <c r="AB63" i="722"/>
  <c r="AC63" i="722" s="1"/>
  <c r="AF63" i="722" s="1"/>
  <c r="AB59" i="722"/>
  <c r="AC59" i="722" s="1"/>
  <c r="AF59" i="722" s="1"/>
  <c r="AB51" i="722"/>
  <c r="AC51" i="722" s="1"/>
  <c r="AF51" i="722" s="1"/>
  <c r="AB67" i="722"/>
  <c r="AC67" i="722" s="1"/>
  <c r="AF67" i="722" s="1"/>
  <c r="AB55" i="722"/>
  <c r="AC55" i="722" s="1"/>
  <c r="AF55" i="722" s="1"/>
  <c r="AI55" i="722" s="1"/>
  <c r="AM55" i="722" s="1"/>
  <c r="AB14" i="722"/>
  <c r="AC14" i="722" s="1"/>
  <c r="AF14" i="722" s="1"/>
  <c r="AB131" i="722"/>
  <c r="AC131" i="722" s="1"/>
  <c r="AF131" i="722" s="1"/>
  <c r="AI131" i="722" s="1"/>
  <c r="AM131" i="722" s="1"/>
  <c r="AB127" i="722"/>
  <c r="AC127" i="722" s="1"/>
  <c r="AF127" i="722" s="1"/>
  <c r="AB114" i="722"/>
  <c r="AC114" i="722" s="1"/>
  <c r="AF114" i="722" s="1"/>
  <c r="AB107" i="722"/>
  <c r="AC107" i="722" s="1"/>
  <c r="AF107" i="722" s="1"/>
  <c r="AI107" i="722" s="1"/>
  <c r="AM107" i="722" s="1"/>
  <c r="AB103" i="722"/>
  <c r="AC103" i="722" s="1"/>
  <c r="AF103" i="722" s="1"/>
  <c r="AB18" i="722"/>
  <c r="AC18" i="722" s="1"/>
  <c r="AF18" i="722" s="1"/>
  <c r="AB29" i="722"/>
  <c r="AC29" i="722" s="1"/>
  <c r="AF29" i="722" s="1"/>
  <c r="AB13" i="722"/>
  <c r="AC13" i="722" s="1"/>
  <c r="AF13" i="722" s="1"/>
  <c r="AB130" i="722"/>
  <c r="AC130" i="722" s="1"/>
  <c r="AF130" i="722" s="1"/>
  <c r="AB113" i="722"/>
  <c r="AC113" i="722" s="1"/>
  <c r="AF113" i="722" s="1"/>
  <c r="AB102" i="722"/>
  <c r="AC102" i="722" s="1"/>
  <c r="AF102" i="722" s="1"/>
  <c r="AB45" i="722"/>
  <c r="AC45" i="722" s="1"/>
  <c r="AF45" i="722" s="1"/>
  <c r="AH45" i="722" s="1"/>
  <c r="AB33" i="722"/>
  <c r="AC33" i="722" s="1"/>
  <c r="AF33" i="722" s="1"/>
  <c r="AH33" i="722" s="1"/>
  <c r="AB138" i="722"/>
  <c r="AC138" i="722" s="1"/>
  <c r="AF138" i="722" s="1"/>
  <c r="AI138" i="722" s="1"/>
  <c r="AM138" i="722" s="1"/>
  <c r="AB98" i="722"/>
  <c r="AC98" i="722" s="1"/>
  <c r="AF98" i="722" s="1"/>
  <c r="AB90" i="722"/>
  <c r="AC90" i="722" s="1"/>
  <c r="AF90" i="722" s="1"/>
  <c r="AB41" i="722"/>
  <c r="AC41" i="722" s="1"/>
  <c r="AF41" i="722" s="1"/>
  <c r="AI41" i="722" s="1"/>
  <c r="AM41" i="722" s="1"/>
  <c r="AB105" i="722"/>
  <c r="AC105" i="722" s="1"/>
  <c r="AF105" i="722" s="1"/>
  <c r="AB28" i="722"/>
  <c r="AC28" i="722" s="1"/>
  <c r="AF28" i="722" s="1"/>
  <c r="AB125" i="722"/>
  <c r="AC125" i="722" s="1"/>
  <c r="AF125" i="722" s="1"/>
  <c r="AB12" i="722"/>
  <c r="AC12" i="722" s="1"/>
  <c r="AF12" i="722" s="1"/>
  <c r="AB139" i="722"/>
  <c r="AC139" i="722" s="1"/>
  <c r="AF139" i="722" s="1"/>
  <c r="AB10" i="722"/>
  <c r="AC10" i="722" s="1"/>
  <c r="AF10" i="722" s="1"/>
  <c r="AB6" i="722"/>
  <c r="AC6" i="722" s="1"/>
  <c r="AF6" i="722" s="1"/>
  <c r="AB99" i="722"/>
  <c r="AC99" i="722" s="1"/>
  <c r="AF99" i="722" s="1"/>
  <c r="AB91" i="722"/>
  <c r="AC91" i="722" s="1"/>
  <c r="AB87" i="722"/>
  <c r="AC87" i="722" s="1"/>
  <c r="AB71" i="722"/>
  <c r="AC71" i="722" s="1"/>
  <c r="AB42" i="722"/>
  <c r="AC42" i="722" s="1"/>
  <c r="AF42" i="722" s="1"/>
  <c r="AI42" i="722" s="1"/>
  <c r="AM42" i="722" s="1"/>
  <c r="AB118" i="722"/>
  <c r="AC118" i="722" s="1"/>
  <c r="AF118" i="722" s="1"/>
  <c r="AI118" i="722" s="1"/>
  <c r="AM118" i="722" s="1"/>
  <c r="AB62" i="722"/>
  <c r="AC62" i="722" s="1"/>
  <c r="AF62" i="722" s="1"/>
  <c r="AB50" i="722"/>
  <c r="AC50" i="722" s="1"/>
  <c r="AF50" i="722" s="1"/>
  <c r="AB38" i="722"/>
  <c r="AC38" i="722" s="1"/>
  <c r="AF38" i="722" s="1"/>
  <c r="AI38" i="722" s="1"/>
  <c r="AM38" i="722" s="1"/>
  <c r="AB25" i="722"/>
  <c r="AC25" i="722" s="1"/>
  <c r="AF25" i="722" s="1"/>
  <c r="AB122" i="722"/>
  <c r="AC122" i="722" s="1"/>
  <c r="AF122" i="722" s="1"/>
  <c r="AB110" i="722"/>
  <c r="AC110" i="722" s="1"/>
  <c r="AF110" i="722" s="1"/>
  <c r="AB83" i="722"/>
  <c r="AC83" i="722" s="1"/>
  <c r="AF83" i="722" s="1"/>
  <c r="AB75" i="722"/>
  <c r="AC75" i="722" s="1"/>
  <c r="AF75" i="722" s="1"/>
  <c r="AH75" i="722" s="1"/>
  <c r="AB58" i="722"/>
  <c r="AC58" i="722" s="1"/>
  <c r="AF58" i="722" s="1"/>
  <c r="AH58" i="722" s="1"/>
  <c r="AB54" i="722"/>
  <c r="AC54" i="722" s="1"/>
  <c r="AF54" i="722" s="1"/>
  <c r="AB21" i="722"/>
  <c r="AC21" i="722" s="1"/>
  <c r="AF21" i="722" s="1"/>
  <c r="AI21" i="722" s="1"/>
  <c r="AM21" i="722" s="1"/>
  <c r="AB79" i="722"/>
  <c r="AC79" i="722" s="1"/>
  <c r="AF79" i="722" s="1"/>
  <c r="AI79" i="722" s="1"/>
  <c r="AM79" i="722" s="1"/>
  <c r="AB94" i="722"/>
  <c r="AC94" i="722" s="1"/>
  <c r="AB9" i="722"/>
  <c r="AC9" i="722" s="1"/>
  <c r="AF9" i="722" s="1"/>
  <c r="AH9" i="722" s="1"/>
  <c r="AB5" i="722"/>
  <c r="AC5" i="722" s="1"/>
  <c r="AF5" i="722" s="1"/>
  <c r="AB82" i="722"/>
  <c r="AC82" i="722" s="1"/>
  <c r="AF82" i="722" s="1"/>
  <c r="AB24" i="722"/>
  <c r="AC24" i="722" s="1"/>
  <c r="AB133" i="722"/>
  <c r="AC133" i="722" s="1"/>
  <c r="AF133" i="722" s="1"/>
  <c r="AB27" i="722"/>
  <c r="AC27" i="722" s="1"/>
  <c r="AB64" i="722"/>
  <c r="AC64" i="722" s="1"/>
  <c r="AB101" i="722"/>
  <c r="AC101" i="722" s="1"/>
  <c r="AF101" i="722" s="1"/>
  <c r="F2" i="722"/>
  <c r="K1" i="722" s="1"/>
  <c r="AB23" i="722"/>
  <c r="AC23" i="722" s="1"/>
  <c r="AB19" i="722"/>
  <c r="AC19" i="722" s="1"/>
  <c r="AF19" i="722" s="1"/>
  <c r="AH19" i="722" s="1"/>
  <c r="AB56" i="722"/>
  <c r="AC56" i="722" s="1"/>
  <c r="AB15" i="722"/>
  <c r="AC15" i="722" s="1"/>
  <c r="AF15" i="722" s="1"/>
  <c r="AF52" i="722"/>
  <c r="AI52" i="722" s="1"/>
  <c r="AM52" i="722" s="1"/>
  <c r="AB93" i="722"/>
  <c r="AC93" i="722" s="1"/>
  <c r="AF93" i="722" s="1"/>
  <c r="AF71" i="722"/>
  <c r="AI71" i="722" s="1"/>
  <c r="AM71" i="722" s="1"/>
  <c r="AF87" i="722"/>
  <c r="AH87" i="722" s="1"/>
  <c r="AF91" i="722"/>
  <c r="AH91" i="722" s="1"/>
  <c r="AF24" i="722"/>
  <c r="AH24" i="722" s="1"/>
  <c r="AF94" i="722"/>
  <c r="AI94" i="722" s="1"/>
  <c r="AM94" i="722" s="1"/>
  <c r="AF104" i="722"/>
  <c r="AI85" i="722"/>
  <c r="AM85" i="722" s="1"/>
  <c r="AH85" i="722"/>
  <c r="AF123" i="722"/>
  <c r="AF23" i="722"/>
  <c r="AF27" i="722"/>
  <c r="AF56" i="722"/>
  <c r="AH104" i="722"/>
  <c r="AI104" i="722"/>
  <c r="AM104" i="722" s="1"/>
  <c r="AH44" i="722"/>
  <c r="AI44" i="722"/>
  <c r="AM44" i="722" s="1"/>
  <c r="AH136" i="722"/>
  <c r="AF48" i="722"/>
  <c r="AF120" i="722"/>
  <c r="AH36" i="722"/>
  <c r="AI112" i="722"/>
  <c r="AM112" i="722" s="1"/>
  <c r="AH112" i="722"/>
  <c r="AB8" i="722"/>
  <c r="AC8" i="722" s="1"/>
  <c r="AF8" i="722" s="1"/>
  <c r="AB16" i="722"/>
  <c r="AC16" i="722" s="1"/>
  <c r="AF16" i="722" s="1"/>
  <c r="AB22" i="722"/>
  <c r="AC22" i="722" s="1"/>
  <c r="AF22" i="722" s="1"/>
  <c r="AB30" i="722"/>
  <c r="AC30" i="722" s="1"/>
  <c r="AF30" i="722" s="1"/>
  <c r="AB32" i="722"/>
  <c r="AC32" i="722" s="1"/>
  <c r="AF32" i="722" s="1"/>
  <c r="AB34" i="722"/>
  <c r="AC34" i="722" s="1"/>
  <c r="AF34" i="722" s="1"/>
  <c r="AB61" i="722"/>
  <c r="AC61" i="722" s="1"/>
  <c r="AF61" i="722" s="1"/>
  <c r="AB65" i="722"/>
  <c r="AC65" i="722" s="1"/>
  <c r="AF65" i="722" s="1"/>
  <c r="AB137" i="722"/>
  <c r="AC137" i="722" s="1"/>
  <c r="AF137" i="722" s="1"/>
  <c r="AB117" i="722"/>
  <c r="AC117" i="722" s="1"/>
  <c r="AF117" i="722" s="1"/>
  <c r="AB97" i="722"/>
  <c r="AC97" i="722" s="1"/>
  <c r="AF97" i="722" s="1"/>
  <c r="AB77" i="722"/>
  <c r="AC77" i="722" s="1"/>
  <c r="AF77" i="722" s="1"/>
  <c r="AB57" i="722"/>
  <c r="AC57" i="722" s="1"/>
  <c r="AF57" i="722" s="1"/>
  <c r="AB37" i="722"/>
  <c r="AC37" i="722" s="1"/>
  <c r="AF37" i="722" s="1"/>
  <c r="AB17" i="722"/>
  <c r="AC17" i="722" s="1"/>
  <c r="AF17" i="722" s="1"/>
  <c r="AB115" i="722"/>
  <c r="AC115" i="722" s="1"/>
  <c r="AF115" i="722" s="1"/>
  <c r="AB95" i="722"/>
  <c r="AC95" i="722" s="1"/>
  <c r="AF95" i="722" s="1"/>
  <c r="AB126" i="722"/>
  <c r="AC126" i="722" s="1"/>
  <c r="AF126" i="722" s="1"/>
  <c r="AB106" i="722"/>
  <c r="AC106" i="722" s="1"/>
  <c r="AF106" i="722" s="1"/>
  <c r="AB86" i="722"/>
  <c r="AC86" i="722" s="1"/>
  <c r="AF86" i="722" s="1"/>
  <c r="AB66" i="722"/>
  <c r="AC66" i="722" s="1"/>
  <c r="AF66" i="722" s="1"/>
  <c r="AB46" i="722"/>
  <c r="AC46" i="722" s="1"/>
  <c r="AF46" i="722" s="1"/>
  <c r="AB26" i="722"/>
  <c r="AC26" i="722" s="1"/>
  <c r="AF26" i="722" s="1"/>
  <c r="AB135" i="722"/>
  <c r="AC135" i="722" s="1"/>
  <c r="AF135" i="722" s="1"/>
  <c r="AB140" i="722"/>
  <c r="AC140" i="722" s="1"/>
  <c r="AF140" i="722" s="1"/>
  <c r="AB120" i="722"/>
  <c r="AC120" i="722" s="1"/>
  <c r="AB100" i="722"/>
  <c r="AC100" i="722" s="1"/>
  <c r="AF100" i="722" s="1"/>
  <c r="AB80" i="722"/>
  <c r="AC80" i="722" s="1"/>
  <c r="AF80" i="722" s="1"/>
  <c r="AB60" i="722"/>
  <c r="AC60" i="722" s="1"/>
  <c r="AF60" i="722" s="1"/>
  <c r="AB40" i="722"/>
  <c r="AC40" i="722" s="1"/>
  <c r="AF40" i="722" s="1"/>
  <c r="AB20" i="722"/>
  <c r="AC20" i="722" s="1"/>
  <c r="AF20" i="722" s="1"/>
  <c r="AB129" i="722"/>
  <c r="AC129" i="722" s="1"/>
  <c r="AF129" i="722" s="1"/>
  <c r="AB109" i="722"/>
  <c r="AC109" i="722" s="1"/>
  <c r="AF109" i="722" s="1"/>
  <c r="AB89" i="722"/>
  <c r="AC89" i="722" s="1"/>
  <c r="AF89" i="722" s="1"/>
  <c r="AB69" i="722"/>
  <c r="AC69" i="722" s="1"/>
  <c r="AF69" i="722" s="1"/>
  <c r="AB49" i="722"/>
  <c r="AC49" i="722" s="1"/>
  <c r="AF49" i="722" s="1"/>
  <c r="AB53" i="722"/>
  <c r="AC53" i="722" s="1"/>
  <c r="AF53" i="722" s="1"/>
  <c r="AB76" i="722"/>
  <c r="AC76" i="722" s="1"/>
  <c r="AF76" i="722" s="1"/>
  <c r="AB121" i="722"/>
  <c r="AC121" i="722" s="1"/>
  <c r="AF121" i="722" s="1"/>
  <c r="AB123" i="722"/>
  <c r="AC123" i="722" s="1"/>
  <c r="AB47" i="722"/>
  <c r="AC47" i="722" s="1"/>
  <c r="AF47" i="722" s="1"/>
  <c r="AB68" i="722"/>
  <c r="AC68" i="722" s="1"/>
  <c r="AF68" i="722" s="1"/>
  <c r="AB70" i="722"/>
  <c r="AC70" i="722" s="1"/>
  <c r="AF70" i="722" s="1"/>
  <c r="AB72" i="722"/>
  <c r="AC72" i="722" s="1"/>
  <c r="AF72" i="722" s="1"/>
  <c r="AB74" i="722"/>
  <c r="AC74" i="722" s="1"/>
  <c r="AF74" i="722" s="1"/>
  <c r="AB119" i="722"/>
  <c r="AC119" i="722" s="1"/>
  <c r="AF119" i="722" s="1"/>
  <c r="AB134" i="722"/>
  <c r="AC134" i="722" s="1"/>
  <c r="AF134" i="722" s="1"/>
  <c r="AH94" i="722" l="1"/>
  <c r="AI81" i="722"/>
  <c r="AM81" i="722" s="1"/>
  <c r="AH81" i="722"/>
  <c r="AI99" i="722"/>
  <c r="AM99" i="722" s="1"/>
  <c r="AH99" i="722"/>
  <c r="AI12" i="722"/>
  <c r="AM12" i="722" s="1"/>
  <c r="AH12" i="722"/>
  <c r="AI125" i="722"/>
  <c r="AM125" i="722" s="1"/>
  <c r="AH125" i="722"/>
  <c r="AH73" i="722"/>
  <c r="AI73" i="722"/>
  <c r="AM73" i="722" s="1"/>
  <c r="AI78" i="722"/>
  <c r="AM78" i="722" s="1"/>
  <c r="AH78" i="722"/>
  <c r="AH131" i="722"/>
  <c r="AI91" i="722"/>
  <c r="AM91" i="722" s="1"/>
  <c r="AH79" i="722"/>
  <c r="AH96" i="722"/>
  <c r="AH107" i="722"/>
  <c r="AB135" i="724"/>
  <c r="AC135" i="724" s="1"/>
  <c r="AF135" i="724" s="1"/>
  <c r="AB115" i="724"/>
  <c r="AC115" i="724" s="1"/>
  <c r="AF115" i="724" s="1"/>
  <c r="AB95" i="724"/>
  <c r="AC95" i="724" s="1"/>
  <c r="AF95" i="724" s="1"/>
  <c r="AB75" i="724"/>
  <c r="AC75" i="724" s="1"/>
  <c r="AF75" i="724" s="1"/>
  <c r="AB55" i="724"/>
  <c r="AC55" i="724" s="1"/>
  <c r="AF55" i="724" s="1"/>
  <c r="AB35" i="724"/>
  <c r="AC35" i="724" s="1"/>
  <c r="AF35" i="724" s="1"/>
  <c r="AB15" i="724"/>
  <c r="AC15" i="724" s="1"/>
  <c r="AF15" i="724" s="1"/>
  <c r="AB6" i="724"/>
  <c r="AC6" i="724" s="1"/>
  <c r="AF6" i="724" s="1"/>
  <c r="AB133" i="724"/>
  <c r="AC133" i="724" s="1"/>
  <c r="AF133" i="724" s="1"/>
  <c r="AB93" i="724"/>
  <c r="AC93" i="724" s="1"/>
  <c r="AF93" i="724" s="1"/>
  <c r="AB73" i="724"/>
  <c r="AC73" i="724" s="1"/>
  <c r="AF73" i="724" s="1"/>
  <c r="AB53" i="724"/>
  <c r="AC53" i="724" s="1"/>
  <c r="AF53" i="724" s="1"/>
  <c r="AB33" i="724"/>
  <c r="AC33" i="724" s="1"/>
  <c r="AF33" i="724" s="1"/>
  <c r="AB13" i="724"/>
  <c r="AC13" i="724" s="1"/>
  <c r="AF13" i="724" s="1"/>
  <c r="AB124" i="724"/>
  <c r="AC124" i="724" s="1"/>
  <c r="AF124" i="724" s="1"/>
  <c r="AB104" i="724"/>
  <c r="AC104" i="724" s="1"/>
  <c r="AF104" i="724" s="1"/>
  <c r="AB84" i="724"/>
  <c r="AC84" i="724" s="1"/>
  <c r="AF84" i="724" s="1"/>
  <c r="AB64" i="724"/>
  <c r="AC64" i="724" s="1"/>
  <c r="AF64" i="724" s="1"/>
  <c r="AB44" i="724"/>
  <c r="AC44" i="724" s="1"/>
  <c r="AF44" i="724" s="1"/>
  <c r="AB24" i="724"/>
  <c r="AC24" i="724" s="1"/>
  <c r="AF24" i="724" s="1"/>
  <c r="AB113" i="724"/>
  <c r="AC113" i="724" s="1"/>
  <c r="AF113" i="724" s="1"/>
  <c r="AB121" i="724"/>
  <c r="AC121" i="724" s="1"/>
  <c r="AF121" i="724" s="1"/>
  <c r="AB101" i="724"/>
  <c r="AC101" i="724" s="1"/>
  <c r="AF101" i="724" s="1"/>
  <c r="AB128" i="724"/>
  <c r="AC128" i="724" s="1"/>
  <c r="AF128" i="724" s="1"/>
  <c r="AB83" i="724"/>
  <c r="AC83" i="724" s="1"/>
  <c r="AF83" i="724" s="1"/>
  <c r="AB77" i="724"/>
  <c r="AC77" i="724" s="1"/>
  <c r="AF77" i="724" s="1"/>
  <c r="AB65" i="724"/>
  <c r="AC65" i="724" s="1"/>
  <c r="AF65" i="724" s="1"/>
  <c r="AB130" i="724"/>
  <c r="AC130" i="724" s="1"/>
  <c r="AF130" i="724" s="1"/>
  <c r="AB126" i="724"/>
  <c r="AC126" i="724" s="1"/>
  <c r="AF126" i="724" s="1"/>
  <c r="AB99" i="724"/>
  <c r="AC99" i="724" s="1"/>
  <c r="AF99" i="724" s="1"/>
  <c r="AB97" i="724"/>
  <c r="AC97" i="724" s="1"/>
  <c r="AF97" i="724" s="1"/>
  <c r="AB85" i="724"/>
  <c r="AC85" i="724" s="1"/>
  <c r="AF85" i="724" s="1"/>
  <c r="AB136" i="724"/>
  <c r="AC136" i="724" s="1"/>
  <c r="AF136" i="724" s="1"/>
  <c r="AB42" i="724"/>
  <c r="AC42" i="724" s="1"/>
  <c r="AF42" i="724" s="1"/>
  <c r="AB40" i="724"/>
  <c r="AC40" i="724" s="1"/>
  <c r="AF40" i="724" s="1"/>
  <c r="AB18" i="724"/>
  <c r="AC18" i="724" s="1"/>
  <c r="AF18" i="724" s="1"/>
  <c r="AB10" i="724"/>
  <c r="AC10" i="724" s="1"/>
  <c r="AF10" i="724" s="1"/>
  <c r="AB8" i="724"/>
  <c r="AC8" i="724" s="1"/>
  <c r="AF8" i="724" s="1"/>
  <c r="AB62" i="724"/>
  <c r="AC62" i="724" s="1"/>
  <c r="AF62" i="724" s="1"/>
  <c r="AB60" i="724"/>
  <c r="AC60" i="724" s="1"/>
  <c r="AF60" i="724" s="1"/>
  <c r="AB131" i="724"/>
  <c r="AC131" i="724" s="1"/>
  <c r="AF131" i="724" s="1"/>
  <c r="AB98" i="724"/>
  <c r="AC98" i="724" s="1"/>
  <c r="AF98" i="724" s="1"/>
  <c r="AB70" i="724"/>
  <c r="AC70" i="724" s="1"/>
  <c r="AF70" i="724" s="1"/>
  <c r="AB39" i="724"/>
  <c r="AC39" i="724" s="1"/>
  <c r="AF39" i="724" s="1"/>
  <c r="AB37" i="724"/>
  <c r="AC37" i="724" s="1"/>
  <c r="AF37" i="724" s="1"/>
  <c r="AB11" i="724"/>
  <c r="AC11" i="724" s="1"/>
  <c r="AF11" i="724" s="1"/>
  <c r="AB105" i="724"/>
  <c r="AC105" i="724" s="1"/>
  <c r="AF105" i="724" s="1"/>
  <c r="AB100" i="724"/>
  <c r="AC100" i="724" s="1"/>
  <c r="AF100" i="724" s="1"/>
  <c r="AB86" i="724"/>
  <c r="AC86" i="724" s="1"/>
  <c r="AF86" i="724" s="1"/>
  <c r="AB79" i="724"/>
  <c r="AC79" i="724" s="1"/>
  <c r="AF79" i="724" s="1"/>
  <c r="AB72" i="724"/>
  <c r="AC72" i="724" s="1"/>
  <c r="AF72" i="724" s="1"/>
  <c r="AB43" i="724"/>
  <c r="AC43" i="724" s="1"/>
  <c r="AF43" i="724" s="1"/>
  <c r="AB140" i="724"/>
  <c r="AC140" i="724" s="1"/>
  <c r="AF140" i="724" s="1"/>
  <c r="AB114" i="724"/>
  <c r="AC114" i="724" s="1"/>
  <c r="AF114" i="724" s="1"/>
  <c r="AB109" i="724"/>
  <c r="AC109" i="724" s="1"/>
  <c r="AF109" i="724" s="1"/>
  <c r="AB58" i="724"/>
  <c r="AC58" i="724" s="1"/>
  <c r="AF58" i="724" s="1"/>
  <c r="AB56" i="724"/>
  <c r="AC56" i="724" s="1"/>
  <c r="AF56" i="724" s="1"/>
  <c r="AB112" i="724"/>
  <c r="AC112" i="724" s="1"/>
  <c r="AF112" i="724" s="1"/>
  <c r="AB54" i="724"/>
  <c r="AC54" i="724" s="1"/>
  <c r="AF54" i="724" s="1"/>
  <c r="AB41" i="724"/>
  <c r="AC41" i="724" s="1"/>
  <c r="AF41" i="724" s="1"/>
  <c r="AB26" i="724"/>
  <c r="AC26" i="724" s="1"/>
  <c r="AF26" i="724" s="1"/>
  <c r="AB138" i="724"/>
  <c r="AC138" i="724" s="1"/>
  <c r="AF138" i="724" s="1"/>
  <c r="AB107" i="724"/>
  <c r="AC107" i="724" s="1"/>
  <c r="AF107" i="724" s="1"/>
  <c r="AB63" i="724"/>
  <c r="AC63" i="724" s="1"/>
  <c r="AF63" i="724" s="1"/>
  <c r="AB28" i="724"/>
  <c r="AC28" i="724" s="1"/>
  <c r="AF28" i="724" s="1"/>
  <c r="AB108" i="724"/>
  <c r="AC108" i="724" s="1"/>
  <c r="AF108" i="724" s="1"/>
  <c r="AB76" i="724"/>
  <c r="AC76" i="724" s="1"/>
  <c r="AF76" i="724" s="1"/>
  <c r="AB68" i="724"/>
  <c r="AC68" i="724" s="1"/>
  <c r="AF68" i="724" s="1"/>
  <c r="AB23" i="724"/>
  <c r="AC23" i="724" s="1"/>
  <c r="AF23" i="724" s="1"/>
  <c r="AB52" i="724"/>
  <c r="AC52" i="724" s="1"/>
  <c r="AF52" i="724" s="1"/>
  <c r="AB47" i="724"/>
  <c r="AC47" i="724" s="1"/>
  <c r="AF47" i="724" s="1"/>
  <c r="AB132" i="724"/>
  <c r="AC132" i="724" s="1"/>
  <c r="AF132" i="724" s="1"/>
  <c r="AB25" i="724"/>
  <c r="AC25" i="724" s="1"/>
  <c r="AF25" i="724" s="1"/>
  <c r="AB94" i="724"/>
  <c r="AC94" i="724" s="1"/>
  <c r="AF94" i="724" s="1"/>
  <c r="AB110" i="724"/>
  <c r="AC110" i="724" s="1"/>
  <c r="AF110" i="724" s="1"/>
  <c r="AB57" i="724"/>
  <c r="AC57" i="724" s="1"/>
  <c r="AF57" i="724" s="1"/>
  <c r="AB81" i="724"/>
  <c r="AC81" i="724" s="1"/>
  <c r="AF81" i="724" s="1"/>
  <c r="AB78" i="724"/>
  <c r="AC78" i="724" s="1"/>
  <c r="AF78" i="724" s="1"/>
  <c r="AB30" i="724"/>
  <c r="AC30" i="724" s="1"/>
  <c r="AF30" i="724" s="1"/>
  <c r="AB116" i="724"/>
  <c r="AC116" i="724" s="1"/>
  <c r="AF116" i="724" s="1"/>
  <c r="AB89" i="724"/>
  <c r="AC89" i="724" s="1"/>
  <c r="AF89" i="724" s="1"/>
  <c r="AB129" i="724"/>
  <c r="AC129" i="724" s="1"/>
  <c r="AF129" i="724" s="1"/>
  <c r="AB102" i="724"/>
  <c r="AC102" i="724" s="1"/>
  <c r="AF102" i="724" s="1"/>
  <c r="AB137" i="724"/>
  <c r="AC137" i="724" s="1"/>
  <c r="AF137" i="724" s="1"/>
  <c r="AB49" i="724"/>
  <c r="AC49" i="724" s="1"/>
  <c r="AF49" i="724" s="1"/>
  <c r="AB20" i="724"/>
  <c r="AC20" i="724" s="1"/>
  <c r="AF20" i="724" s="1"/>
  <c r="AB19" i="724"/>
  <c r="AC19" i="724" s="1"/>
  <c r="AF19" i="724" s="1"/>
  <c r="AB118" i="724"/>
  <c r="AC118" i="724" s="1"/>
  <c r="AF118" i="724" s="1"/>
  <c r="AB91" i="724"/>
  <c r="AC91" i="724" s="1"/>
  <c r="AF91" i="724" s="1"/>
  <c r="AB27" i="724"/>
  <c r="AC27" i="724" s="1"/>
  <c r="AF27" i="724" s="1"/>
  <c r="AB80" i="724"/>
  <c r="AC80" i="724" s="1"/>
  <c r="AF80" i="724" s="1"/>
  <c r="AB123" i="724"/>
  <c r="AC123" i="724" s="1"/>
  <c r="AF123" i="724" s="1"/>
  <c r="AB51" i="724"/>
  <c r="AC51" i="724" s="1"/>
  <c r="AF51" i="724" s="1"/>
  <c r="AB32" i="724"/>
  <c r="AC32" i="724" s="1"/>
  <c r="AF32" i="724" s="1"/>
  <c r="AB22" i="724"/>
  <c r="AC22" i="724" s="1"/>
  <c r="AF22" i="724" s="1"/>
  <c r="AB120" i="724"/>
  <c r="AC120" i="724" s="1"/>
  <c r="AF120" i="724" s="1"/>
  <c r="AB96" i="724"/>
  <c r="AC96" i="724" s="1"/>
  <c r="AF96" i="724" s="1"/>
  <c r="AB88" i="724"/>
  <c r="AC88" i="724" s="1"/>
  <c r="AF88" i="724" s="1"/>
  <c r="AB67" i="724"/>
  <c r="AC67" i="724" s="1"/>
  <c r="AF67" i="724" s="1"/>
  <c r="AB59" i="724"/>
  <c r="AC59" i="724" s="1"/>
  <c r="AF59" i="724" s="1"/>
  <c r="AB17" i="724"/>
  <c r="AC17" i="724" s="1"/>
  <c r="AF17" i="724" s="1"/>
  <c r="AB139" i="724"/>
  <c r="AC139" i="724" s="1"/>
  <c r="AF139" i="724" s="1"/>
  <c r="AB134" i="724"/>
  <c r="AC134" i="724" s="1"/>
  <c r="AF134" i="724" s="1"/>
  <c r="AB12" i="724"/>
  <c r="AC12" i="724" s="1"/>
  <c r="AF12" i="724" s="1"/>
  <c r="AB69" i="724"/>
  <c r="AC69" i="724" s="1"/>
  <c r="AF69" i="724" s="1"/>
  <c r="AB34" i="724"/>
  <c r="AC34" i="724" s="1"/>
  <c r="AF34" i="724" s="1"/>
  <c r="AB29" i="724"/>
  <c r="AC29" i="724" s="1"/>
  <c r="AF29" i="724" s="1"/>
  <c r="AB61" i="724"/>
  <c r="AC61" i="724" s="1"/>
  <c r="AF61" i="724" s="1"/>
  <c r="AB46" i="724"/>
  <c r="AC46" i="724" s="1"/>
  <c r="AF46" i="724" s="1"/>
  <c r="AB125" i="724"/>
  <c r="AC125" i="724" s="1"/>
  <c r="AF125" i="724" s="1"/>
  <c r="AB103" i="724"/>
  <c r="AC103" i="724" s="1"/>
  <c r="AF103" i="724" s="1"/>
  <c r="AB92" i="724"/>
  <c r="AC92" i="724" s="1"/>
  <c r="AF92" i="724" s="1"/>
  <c r="AB45" i="724"/>
  <c r="AC45" i="724" s="1"/>
  <c r="AF45" i="724" s="1"/>
  <c r="AB9" i="724"/>
  <c r="AC9" i="724" s="1"/>
  <c r="AF9" i="724" s="1"/>
  <c r="AB5" i="724"/>
  <c r="AC5" i="724" s="1"/>
  <c r="AF5" i="724" s="1"/>
  <c r="AB87" i="724"/>
  <c r="AC87" i="724" s="1"/>
  <c r="AF87" i="724" s="1"/>
  <c r="AB90" i="724"/>
  <c r="AC90" i="724" s="1"/>
  <c r="AF90" i="724" s="1"/>
  <c r="AB106" i="724"/>
  <c r="AC106" i="724" s="1"/>
  <c r="AF106" i="724" s="1"/>
  <c r="AB21" i="724"/>
  <c r="AC21" i="724" s="1"/>
  <c r="AF21" i="724" s="1"/>
  <c r="AB7" i="724"/>
  <c r="AC7" i="724" s="1"/>
  <c r="AF7" i="724" s="1"/>
  <c r="AB71" i="724"/>
  <c r="AC71" i="724" s="1"/>
  <c r="AF71" i="724" s="1"/>
  <c r="AB14" i="724"/>
  <c r="AC14" i="724" s="1"/>
  <c r="AF14" i="724" s="1"/>
  <c r="AB122" i="724"/>
  <c r="AC122" i="724" s="1"/>
  <c r="AF122" i="724" s="1"/>
  <c r="AB74" i="724"/>
  <c r="AC74" i="724" s="1"/>
  <c r="AF74" i="724" s="1"/>
  <c r="AB16" i="724"/>
  <c r="AC16" i="724" s="1"/>
  <c r="AF16" i="724" s="1"/>
  <c r="AB48" i="724"/>
  <c r="AC48" i="724" s="1"/>
  <c r="AF48" i="724" s="1"/>
  <c r="AB66" i="724"/>
  <c r="AC66" i="724" s="1"/>
  <c r="AF66" i="724" s="1"/>
  <c r="AB117" i="724"/>
  <c r="AC117" i="724" s="1"/>
  <c r="AF117" i="724" s="1"/>
  <c r="AB127" i="724"/>
  <c r="AC127" i="724" s="1"/>
  <c r="AF127" i="724" s="1"/>
  <c r="AB36" i="724"/>
  <c r="AC36" i="724" s="1"/>
  <c r="AF36" i="724" s="1"/>
  <c r="AB50" i="724"/>
  <c r="AC50" i="724" s="1"/>
  <c r="AF50" i="724" s="1"/>
  <c r="AB119" i="724"/>
  <c r="AC119" i="724" s="1"/>
  <c r="AF119" i="724" s="1"/>
  <c r="AB111" i="724"/>
  <c r="AC111" i="724" s="1"/>
  <c r="AF111" i="724" s="1"/>
  <c r="AB82" i="724"/>
  <c r="AC82" i="724" s="1"/>
  <c r="AF82" i="724" s="1"/>
  <c r="AB38" i="724"/>
  <c r="AC38" i="724" s="1"/>
  <c r="AF38" i="724" s="1"/>
  <c r="AB31" i="724"/>
  <c r="AC31" i="724" s="1"/>
  <c r="AF31" i="724" s="1"/>
  <c r="AB126" i="723"/>
  <c r="AC126" i="723" s="1"/>
  <c r="AF126" i="723" s="1"/>
  <c r="AB106" i="723"/>
  <c r="AC106" i="723" s="1"/>
  <c r="AF106" i="723" s="1"/>
  <c r="AB86" i="723"/>
  <c r="AC86" i="723" s="1"/>
  <c r="AF86" i="723" s="1"/>
  <c r="AB66" i="723"/>
  <c r="AC66" i="723" s="1"/>
  <c r="AF66" i="723" s="1"/>
  <c r="AB46" i="723"/>
  <c r="AC46" i="723" s="1"/>
  <c r="AF46" i="723" s="1"/>
  <c r="AB26" i="723"/>
  <c r="AC26" i="723" s="1"/>
  <c r="AF26" i="723" s="1"/>
  <c r="AB124" i="723"/>
  <c r="AC124" i="723" s="1"/>
  <c r="AF124" i="723" s="1"/>
  <c r="AB104" i="723"/>
  <c r="AC104" i="723" s="1"/>
  <c r="AF104" i="723" s="1"/>
  <c r="AB84" i="723"/>
  <c r="AC84" i="723" s="1"/>
  <c r="AF84" i="723" s="1"/>
  <c r="AB44" i="723"/>
  <c r="AC44" i="723" s="1"/>
  <c r="AF44" i="723" s="1"/>
  <c r="AB24" i="723"/>
  <c r="AC24" i="723" s="1"/>
  <c r="AF24" i="723" s="1"/>
  <c r="AB135" i="723"/>
  <c r="AC135" i="723" s="1"/>
  <c r="AF135" i="723" s="1"/>
  <c r="AB115" i="723"/>
  <c r="AC115" i="723" s="1"/>
  <c r="AF115" i="723" s="1"/>
  <c r="AB95" i="723"/>
  <c r="AC95" i="723" s="1"/>
  <c r="AF95" i="723" s="1"/>
  <c r="AB75" i="723"/>
  <c r="AC75" i="723" s="1"/>
  <c r="AF75" i="723" s="1"/>
  <c r="AB55" i="723"/>
  <c r="AC55" i="723" s="1"/>
  <c r="AF55" i="723" s="1"/>
  <c r="AB35" i="723"/>
  <c r="AC35" i="723" s="1"/>
  <c r="AF35" i="723" s="1"/>
  <c r="AB15" i="723"/>
  <c r="AC15" i="723" s="1"/>
  <c r="AF15" i="723" s="1"/>
  <c r="AB6" i="723"/>
  <c r="AC6" i="723" s="1"/>
  <c r="AF6" i="723" s="1"/>
  <c r="AB64" i="723"/>
  <c r="AC64" i="723" s="1"/>
  <c r="AF64" i="723" s="1"/>
  <c r="AB140" i="723"/>
  <c r="AC140" i="723" s="1"/>
  <c r="AF140" i="723" s="1"/>
  <c r="AB120" i="723"/>
  <c r="AC120" i="723" s="1"/>
  <c r="AF120" i="723" s="1"/>
  <c r="AB100" i="723"/>
  <c r="AC100" i="723" s="1"/>
  <c r="AF100" i="723" s="1"/>
  <c r="AB80" i="723"/>
  <c r="AC80" i="723" s="1"/>
  <c r="AF80" i="723" s="1"/>
  <c r="AB60" i="723"/>
  <c r="AC60" i="723" s="1"/>
  <c r="AF60" i="723" s="1"/>
  <c r="AB40" i="723"/>
  <c r="AC40" i="723" s="1"/>
  <c r="AF40" i="723" s="1"/>
  <c r="AB20" i="723"/>
  <c r="AC20" i="723" s="1"/>
  <c r="AF20" i="723" s="1"/>
  <c r="AB118" i="723"/>
  <c r="AC118" i="723" s="1"/>
  <c r="AF118" i="723" s="1"/>
  <c r="AB98" i="723"/>
  <c r="AC98" i="723" s="1"/>
  <c r="AF98" i="723" s="1"/>
  <c r="AB129" i="723"/>
  <c r="AC129" i="723" s="1"/>
  <c r="AF129" i="723" s="1"/>
  <c r="AB109" i="723"/>
  <c r="AC109" i="723" s="1"/>
  <c r="AF109" i="723" s="1"/>
  <c r="AB89" i="723"/>
  <c r="AC89" i="723" s="1"/>
  <c r="AF89" i="723" s="1"/>
  <c r="AB69" i="723"/>
  <c r="AC69" i="723" s="1"/>
  <c r="AF69" i="723" s="1"/>
  <c r="AB49" i="723"/>
  <c r="AC49" i="723" s="1"/>
  <c r="AF49" i="723" s="1"/>
  <c r="AB29" i="723"/>
  <c r="AC29" i="723" s="1"/>
  <c r="AF29" i="723" s="1"/>
  <c r="AB9" i="723"/>
  <c r="AC9" i="723" s="1"/>
  <c r="AF9" i="723" s="1"/>
  <c r="AB138" i="723"/>
  <c r="AC138" i="723" s="1"/>
  <c r="AF138" i="723" s="1"/>
  <c r="AB78" i="723"/>
  <c r="AC78" i="723" s="1"/>
  <c r="AF78" i="723" s="1"/>
  <c r="AB93" i="723"/>
  <c r="AC93" i="723" s="1"/>
  <c r="AF93" i="723" s="1"/>
  <c r="AB28" i="723"/>
  <c r="AC28" i="723" s="1"/>
  <c r="AF28" i="723" s="1"/>
  <c r="AB11" i="723"/>
  <c r="AC11" i="723" s="1"/>
  <c r="AF11" i="723" s="1"/>
  <c r="AB111" i="723"/>
  <c r="AC111" i="723" s="1"/>
  <c r="AF111" i="723" s="1"/>
  <c r="AB102" i="723"/>
  <c r="AC102" i="723" s="1"/>
  <c r="AF102" i="723" s="1"/>
  <c r="AB62" i="723"/>
  <c r="AC62" i="723" s="1"/>
  <c r="AF62" i="723" s="1"/>
  <c r="AB45" i="723"/>
  <c r="AC45" i="723" s="1"/>
  <c r="AF45" i="723" s="1"/>
  <c r="AB30" i="723"/>
  <c r="AC30" i="723" s="1"/>
  <c r="AF30" i="723" s="1"/>
  <c r="AB19" i="723"/>
  <c r="AC19" i="723" s="1"/>
  <c r="AF19" i="723" s="1"/>
  <c r="AB133" i="723"/>
  <c r="AC133" i="723" s="1"/>
  <c r="AF133" i="723" s="1"/>
  <c r="AB53" i="723"/>
  <c r="AC53" i="723" s="1"/>
  <c r="AF53" i="723" s="1"/>
  <c r="AB38" i="723"/>
  <c r="AC38" i="723" s="1"/>
  <c r="AF38" i="723" s="1"/>
  <c r="AB113" i="723"/>
  <c r="AC113" i="723" s="1"/>
  <c r="AF113" i="723" s="1"/>
  <c r="AB47" i="723"/>
  <c r="AC47" i="723" s="1"/>
  <c r="AF47" i="723" s="1"/>
  <c r="AB34" i="723"/>
  <c r="AC34" i="723" s="1"/>
  <c r="AF34" i="723" s="1"/>
  <c r="AB32" i="723"/>
  <c r="AC32" i="723" s="1"/>
  <c r="AF32" i="723" s="1"/>
  <c r="AB17" i="723"/>
  <c r="AC17" i="723" s="1"/>
  <c r="AF17" i="723" s="1"/>
  <c r="AB131" i="723"/>
  <c r="AC131" i="723" s="1"/>
  <c r="AF131" i="723" s="1"/>
  <c r="AB122" i="723"/>
  <c r="AC122" i="723" s="1"/>
  <c r="AF122" i="723" s="1"/>
  <c r="AB51" i="723"/>
  <c r="AC51" i="723" s="1"/>
  <c r="AF51" i="723" s="1"/>
  <c r="AB36" i="723"/>
  <c r="AC36" i="723" s="1"/>
  <c r="AF36" i="723" s="1"/>
  <c r="AB88" i="723"/>
  <c r="AC88" i="723" s="1"/>
  <c r="AF88" i="723" s="1"/>
  <c r="AB68" i="723"/>
  <c r="AC68" i="723" s="1"/>
  <c r="AF68" i="723" s="1"/>
  <c r="AB42" i="723"/>
  <c r="AC42" i="723" s="1"/>
  <c r="AF42" i="723" s="1"/>
  <c r="AB27" i="723"/>
  <c r="AC27" i="723" s="1"/>
  <c r="AF27" i="723" s="1"/>
  <c r="AB8" i="723"/>
  <c r="AC8" i="723" s="1"/>
  <c r="AF8" i="723" s="1"/>
  <c r="AB81" i="723"/>
  <c r="AC81" i="723" s="1"/>
  <c r="AF81" i="723" s="1"/>
  <c r="AB59" i="723"/>
  <c r="AC59" i="723" s="1"/>
  <c r="AF59" i="723" s="1"/>
  <c r="AB14" i="723"/>
  <c r="AC14" i="723" s="1"/>
  <c r="AF14" i="723" s="1"/>
  <c r="AB10" i="723"/>
  <c r="AC10" i="723" s="1"/>
  <c r="AF10" i="723" s="1"/>
  <c r="AB110" i="723"/>
  <c r="AC110" i="723" s="1"/>
  <c r="AF110" i="723" s="1"/>
  <c r="AB97" i="723"/>
  <c r="AC97" i="723" s="1"/>
  <c r="AF97" i="723" s="1"/>
  <c r="AB79" i="723"/>
  <c r="AC79" i="723" s="1"/>
  <c r="AF79" i="723" s="1"/>
  <c r="AB70" i="723"/>
  <c r="AC70" i="723" s="1"/>
  <c r="AF70" i="723" s="1"/>
  <c r="AB25" i="723"/>
  <c r="AC25" i="723" s="1"/>
  <c r="AF25" i="723" s="1"/>
  <c r="AB108" i="723"/>
  <c r="AC108" i="723" s="1"/>
  <c r="AF108" i="723" s="1"/>
  <c r="AB90" i="723"/>
  <c r="AC90" i="723" s="1"/>
  <c r="AF90" i="723" s="1"/>
  <c r="AB72" i="723"/>
  <c r="AC72" i="723" s="1"/>
  <c r="AF72" i="723" s="1"/>
  <c r="AB57" i="723"/>
  <c r="AC57" i="723" s="1"/>
  <c r="AF57" i="723" s="1"/>
  <c r="AB117" i="723"/>
  <c r="AC117" i="723" s="1"/>
  <c r="AF117" i="723" s="1"/>
  <c r="AB99" i="723"/>
  <c r="AC99" i="723" s="1"/>
  <c r="AF99" i="723" s="1"/>
  <c r="AB92" i="723"/>
  <c r="AC92" i="723" s="1"/>
  <c r="AF92" i="723" s="1"/>
  <c r="AB12" i="723"/>
  <c r="AC12" i="723" s="1"/>
  <c r="AF12" i="723" s="1"/>
  <c r="AB128" i="723"/>
  <c r="AC128" i="723" s="1"/>
  <c r="AF128" i="723" s="1"/>
  <c r="AB103" i="723"/>
  <c r="AC103" i="723" s="1"/>
  <c r="AF103" i="723" s="1"/>
  <c r="AB91" i="723"/>
  <c r="AC91" i="723" s="1"/>
  <c r="AF91" i="723" s="1"/>
  <c r="AB85" i="723"/>
  <c r="AC85" i="723" s="1"/>
  <c r="AF85" i="723" s="1"/>
  <c r="AB76" i="723"/>
  <c r="AC76" i="723" s="1"/>
  <c r="AF76" i="723" s="1"/>
  <c r="AB39" i="723"/>
  <c r="AC39" i="723" s="1"/>
  <c r="AF39" i="723" s="1"/>
  <c r="AB7" i="723"/>
  <c r="AC7" i="723" s="1"/>
  <c r="AF7" i="723" s="1"/>
  <c r="AB121" i="723"/>
  <c r="AC121" i="723" s="1"/>
  <c r="AF121" i="723" s="1"/>
  <c r="AB71" i="723"/>
  <c r="AC71" i="723" s="1"/>
  <c r="AF71" i="723" s="1"/>
  <c r="AB54" i="723"/>
  <c r="AC54" i="723" s="1"/>
  <c r="AF54" i="723" s="1"/>
  <c r="AB37" i="723"/>
  <c r="AC37" i="723" s="1"/>
  <c r="AF37" i="723" s="1"/>
  <c r="AB65" i="723"/>
  <c r="AC65" i="723" s="1"/>
  <c r="AF65" i="723" s="1"/>
  <c r="AB5" i="723"/>
  <c r="AC5" i="723" s="1"/>
  <c r="AF5" i="723" s="1"/>
  <c r="AB127" i="723"/>
  <c r="AC127" i="723" s="1"/>
  <c r="AF127" i="723" s="1"/>
  <c r="AB21" i="723"/>
  <c r="AC21" i="723" s="1"/>
  <c r="AF21" i="723" s="1"/>
  <c r="AB41" i="723"/>
  <c r="AC41" i="723" s="1"/>
  <c r="AF41" i="723" s="1"/>
  <c r="AB107" i="723"/>
  <c r="AC107" i="723" s="1"/>
  <c r="AF107" i="723" s="1"/>
  <c r="AB94" i="723"/>
  <c r="AC94" i="723" s="1"/>
  <c r="AF94" i="723" s="1"/>
  <c r="AB134" i="723"/>
  <c r="AC134" i="723" s="1"/>
  <c r="AF134" i="723" s="1"/>
  <c r="AB67" i="723"/>
  <c r="AC67" i="723" s="1"/>
  <c r="AF67" i="723" s="1"/>
  <c r="AB18" i="723"/>
  <c r="AC18" i="723" s="1"/>
  <c r="AF18" i="723" s="1"/>
  <c r="AB61" i="723"/>
  <c r="AC61" i="723" s="1"/>
  <c r="AF61" i="723" s="1"/>
  <c r="AB58" i="723"/>
  <c r="AC58" i="723" s="1"/>
  <c r="AF58" i="723" s="1"/>
  <c r="AB50" i="723"/>
  <c r="AC50" i="723" s="1"/>
  <c r="AF50" i="723" s="1"/>
  <c r="AB130" i="723"/>
  <c r="AC130" i="723" s="1"/>
  <c r="AF130" i="723" s="1"/>
  <c r="AB136" i="723"/>
  <c r="AC136" i="723" s="1"/>
  <c r="AF136" i="723" s="1"/>
  <c r="AB101" i="723"/>
  <c r="AC101" i="723" s="1"/>
  <c r="AF101" i="723" s="1"/>
  <c r="AB119" i="723"/>
  <c r="AC119" i="723" s="1"/>
  <c r="AF119" i="723" s="1"/>
  <c r="AB137" i="723"/>
  <c r="AC137" i="723" s="1"/>
  <c r="AF137" i="723" s="1"/>
  <c r="AB96" i="723"/>
  <c r="AC96" i="723" s="1"/>
  <c r="AF96" i="723" s="1"/>
  <c r="AB87" i="723"/>
  <c r="AC87" i="723" s="1"/>
  <c r="AF87" i="723" s="1"/>
  <c r="AB63" i="723"/>
  <c r="AC63" i="723" s="1"/>
  <c r="AF63" i="723" s="1"/>
  <c r="AB123" i="723"/>
  <c r="AC123" i="723" s="1"/>
  <c r="AF123" i="723" s="1"/>
  <c r="AB83" i="723"/>
  <c r="AC83" i="723" s="1"/>
  <c r="AF83" i="723" s="1"/>
  <c r="AB77" i="723"/>
  <c r="AC77" i="723" s="1"/>
  <c r="AF77" i="723" s="1"/>
  <c r="AB31" i="723"/>
  <c r="AC31" i="723" s="1"/>
  <c r="AF31" i="723" s="1"/>
  <c r="AB125" i="723"/>
  <c r="AC125" i="723" s="1"/>
  <c r="AF125" i="723" s="1"/>
  <c r="AB16" i="723"/>
  <c r="AC16" i="723" s="1"/>
  <c r="AF16" i="723" s="1"/>
  <c r="AB139" i="723"/>
  <c r="AC139" i="723" s="1"/>
  <c r="AF139" i="723" s="1"/>
  <c r="AB114" i="723"/>
  <c r="AC114" i="723" s="1"/>
  <c r="AF114" i="723" s="1"/>
  <c r="AB105" i="723"/>
  <c r="AC105" i="723" s="1"/>
  <c r="AF105" i="723" s="1"/>
  <c r="AB43" i="723"/>
  <c r="AC43" i="723" s="1"/>
  <c r="AF43" i="723" s="1"/>
  <c r="AB23" i="723"/>
  <c r="AC23" i="723" s="1"/>
  <c r="AF23" i="723" s="1"/>
  <c r="AB52" i="723"/>
  <c r="AC52" i="723" s="1"/>
  <c r="AF52" i="723" s="1"/>
  <c r="AB74" i="723"/>
  <c r="AC74" i="723" s="1"/>
  <c r="AF74" i="723" s="1"/>
  <c r="AB132" i="723"/>
  <c r="AC132" i="723" s="1"/>
  <c r="AF132" i="723" s="1"/>
  <c r="AB116" i="723"/>
  <c r="AC116" i="723" s="1"/>
  <c r="AF116" i="723" s="1"/>
  <c r="AB48" i="723"/>
  <c r="AC48" i="723" s="1"/>
  <c r="AF48" i="723" s="1"/>
  <c r="AB22" i="723"/>
  <c r="AC22" i="723" s="1"/>
  <c r="AF22" i="723" s="1"/>
  <c r="AB112" i="723"/>
  <c r="AC112" i="723" s="1"/>
  <c r="AF112" i="723" s="1"/>
  <c r="AB56" i="723"/>
  <c r="AC56" i="723" s="1"/>
  <c r="AF56" i="723" s="1"/>
  <c r="AB82" i="723"/>
  <c r="AC82" i="723" s="1"/>
  <c r="AF82" i="723" s="1"/>
  <c r="AB33" i="723"/>
  <c r="AC33" i="723" s="1"/>
  <c r="AF33" i="723" s="1"/>
  <c r="AB73" i="723"/>
  <c r="AC73" i="723" s="1"/>
  <c r="AF73" i="723" s="1"/>
  <c r="AB13" i="723"/>
  <c r="AC13" i="723" s="1"/>
  <c r="AF13" i="723" s="1"/>
  <c r="AH21" i="722"/>
  <c r="AI9" i="722"/>
  <c r="AM9" i="722" s="1"/>
  <c r="AI33" i="722"/>
  <c r="AM33" i="722" s="1"/>
  <c r="AI45" i="722"/>
  <c r="AM45" i="722" s="1"/>
  <c r="AI7" i="722"/>
  <c r="AM7" i="722" s="1"/>
  <c r="AH42" i="722"/>
  <c r="AI83" i="722"/>
  <c r="AM83" i="722" s="1"/>
  <c r="AH83" i="722"/>
  <c r="AH84" i="722"/>
  <c r="AI84" i="722"/>
  <c r="AM84" i="722" s="1"/>
  <c r="AI14" i="722"/>
  <c r="AM14" i="722" s="1"/>
  <c r="AH14" i="722"/>
  <c r="AI51" i="722"/>
  <c r="AM51" i="722" s="1"/>
  <c r="AH51" i="722"/>
  <c r="AI15" i="722"/>
  <c r="AM15" i="722" s="1"/>
  <c r="AH15" i="722"/>
  <c r="AI90" i="722"/>
  <c r="AM90" i="722" s="1"/>
  <c r="AH90" i="722"/>
  <c r="AH98" i="722"/>
  <c r="AI98" i="722"/>
  <c r="AM98" i="722" s="1"/>
  <c r="AI35" i="722"/>
  <c r="AM35" i="722" s="1"/>
  <c r="AH35" i="722"/>
  <c r="AI63" i="722"/>
  <c r="AM63" i="722" s="1"/>
  <c r="AH63" i="722"/>
  <c r="AH67" i="722"/>
  <c r="AI67" i="722"/>
  <c r="AM67" i="722" s="1"/>
  <c r="AI54" i="722"/>
  <c r="AM54" i="722" s="1"/>
  <c r="AH54" i="722"/>
  <c r="AH124" i="722"/>
  <c r="AI124" i="722"/>
  <c r="AM124" i="722" s="1"/>
  <c r="AI28" i="722"/>
  <c r="AM28" i="722" s="1"/>
  <c r="AH28" i="722"/>
  <c r="AI122" i="722"/>
  <c r="AM122" i="722" s="1"/>
  <c r="AH122" i="722"/>
  <c r="AH110" i="722"/>
  <c r="AI110" i="722"/>
  <c r="AM110" i="722" s="1"/>
  <c r="AI59" i="722"/>
  <c r="AM59" i="722" s="1"/>
  <c r="AH59" i="722"/>
  <c r="AH41" i="722"/>
  <c r="AI25" i="722"/>
  <c r="AM25" i="722" s="1"/>
  <c r="AH25" i="722"/>
  <c r="AI50" i="722"/>
  <c r="AM50" i="722" s="1"/>
  <c r="AH50" i="722"/>
  <c r="AI62" i="722"/>
  <c r="AM62" i="722" s="1"/>
  <c r="AH62" i="722"/>
  <c r="AH102" i="722"/>
  <c r="AI102" i="722"/>
  <c r="AM102" i="722" s="1"/>
  <c r="AH38" i="722"/>
  <c r="AI113" i="722"/>
  <c r="AM113" i="722" s="1"/>
  <c r="AH113" i="722"/>
  <c r="AH52" i="722"/>
  <c r="AH116" i="722"/>
  <c r="AI130" i="722"/>
  <c r="AM130" i="722" s="1"/>
  <c r="AH130" i="722"/>
  <c r="AI103" i="722"/>
  <c r="AM103" i="722" s="1"/>
  <c r="AH103" i="722"/>
  <c r="AI13" i="722"/>
  <c r="AM13" i="722" s="1"/>
  <c r="AH13" i="722"/>
  <c r="AH18" i="722"/>
  <c r="AI18" i="722"/>
  <c r="AM18" i="722" s="1"/>
  <c r="AI29" i="722"/>
  <c r="AM29" i="722" s="1"/>
  <c r="AH29" i="722"/>
  <c r="AI75" i="722"/>
  <c r="AM75" i="722" s="1"/>
  <c r="AI58" i="722"/>
  <c r="AM58" i="722" s="1"/>
  <c r="AI64" i="722"/>
  <c r="AM64" i="722" s="1"/>
  <c r="AH10" i="722"/>
  <c r="AI10" i="722"/>
  <c r="AM10" i="722" s="1"/>
  <c r="AH55" i="722"/>
  <c r="AH118" i="722"/>
  <c r="AI132" i="722"/>
  <c r="AM132" i="722" s="1"/>
  <c r="AI6" i="722"/>
  <c r="AM6" i="722" s="1"/>
  <c r="AH6" i="722"/>
  <c r="AI5" i="722"/>
  <c r="AM5" i="722" s="1"/>
  <c r="AH5" i="722"/>
  <c r="AI19" i="722"/>
  <c r="AM19" i="722" s="1"/>
  <c r="AI24" i="722"/>
  <c r="AM24" i="722" s="1"/>
  <c r="AH138" i="722"/>
  <c r="AH128" i="722"/>
  <c r="AH39" i="722"/>
  <c r="AI87" i="722"/>
  <c r="AM87" i="722" s="1"/>
  <c r="AH88" i="722"/>
  <c r="AI108" i="722"/>
  <c r="AM108" i="722" s="1"/>
  <c r="AH108" i="722"/>
  <c r="AH43" i="722"/>
  <c r="AH71" i="722"/>
  <c r="AI80" i="722"/>
  <c r="AM80" i="722" s="1"/>
  <c r="AH80" i="722"/>
  <c r="AI34" i="722"/>
  <c r="AM34" i="722" s="1"/>
  <c r="AH34" i="722"/>
  <c r="AI30" i="722"/>
  <c r="AM30" i="722" s="1"/>
  <c r="AH30" i="722"/>
  <c r="AI66" i="722"/>
  <c r="AM66" i="722" s="1"/>
  <c r="AH66" i="722"/>
  <c r="AI109" i="722"/>
  <c r="AM109" i="722" s="1"/>
  <c r="AH109" i="722"/>
  <c r="AI129" i="722"/>
  <c r="AM129" i="722" s="1"/>
  <c r="AH129" i="722"/>
  <c r="AH40" i="722"/>
  <c r="AI40" i="722"/>
  <c r="AM40" i="722" s="1"/>
  <c r="AH57" i="722"/>
  <c r="AI57" i="722"/>
  <c r="AM57" i="722" s="1"/>
  <c r="AI77" i="722"/>
  <c r="AM77" i="722" s="1"/>
  <c r="AH77" i="722"/>
  <c r="AI97" i="722"/>
  <c r="AM97" i="722" s="1"/>
  <c r="AH97" i="722"/>
  <c r="AI74" i="722"/>
  <c r="AM74" i="722" s="1"/>
  <c r="AH74" i="722"/>
  <c r="AI115" i="722"/>
  <c r="AM115" i="722" s="1"/>
  <c r="AH115" i="722"/>
  <c r="AI69" i="722"/>
  <c r="AM69" i="722" s="1"/>
  <c r="AH69" i="722"/>
  <c r="AH17" i="722"/>
  <c r="AI17" i="722"/>
  <c r="AM17" i="722" s="1"/>
  <c r="AI137" i="722"/>
  <c r="AM137" i="722" s="1"/>
  <c r="AH137" i="722"/>
  <c r="AH49" i="722"/>
  <c r="AI49" i="722"/>
  <c r="AM49" i="722" s="1"/>
  <c r="AI89" i="722"/>
  <c r="AM89" i="722" s="1"/>
  <c r="AH89" i="722"/>
  <c r="AI111" i="722"/>
  <c r="AM111" i="722" s="1"/>
  <c r="AH111" i="722"/>
  <c r="AI32" i="722"/>
  <c r="AM32" i="722" s="1"/>
  <c r="AH32" i="722"/>
  <c r="AI117" i="722"/>
  <c r="AM117" i="722" s="1"/>
  <c r="AH117" i="722"/>
  <c r="AI60" i="722"/>
  <c r="AM60" i="722" s="1"/>
  <c r="AH60" i="722"/>
  <c r="AH100" i="722"/>
  <c r="AI100" i="722"/>
  <c r="AM100" i="722" s="1"/>
  <c r="AI123" i="722"/>
  <c r="AM123" i="722" s="1"/>
  <c r="AH123" i="722"/>
  <c r="AH134" i="722"/>
  <c r="AI134" i="722"/>
  <c r="AM134" i="722" s="1"/>
  <c r="AH127" i="722"/>
  <c r="AI127" i="722"/>
  <c r="AM127" i="722" s="1"/>
  <c r="AH47" i="722"/>
  <c r="AI47" i="722"/>
  <c r="AM47" i="722" s="1"/>
  <c r="AI119" i="722"/>
  <c r="AM119" i="722" s="1"/>
  <c r="AH119" i="722"/>
  <c r="AI140" i="722"/>
  <c r="AM140" i="722" s="1"/>
  <c r="AH140" i="722"/>
  <c r="AI139" i="722"/>
  <c r="AM139" i="722" s="1"/>
  <c r="AH139" i="722"/>
  <c r="AI72" i="722"/>
  <c r="AM72" i="722" s="1"/>
  <c r="AH72" i="722"/>
  <c r="AI20" i="722"/>
  <c r="AM20" i="722" s="1"/>
  <c r="AH20" i="722"/>
  <c r="AH11" i="722"/>
  <c r="AI11" i="722"/>
  <c r="AM11" i="722" s="1"/>
  <c r="AI16" i="722"/>
  <c r="AM16" i="722" s="1"/>
  <c r="AH16" i="722"/>
  <c r="AI93" i="722"/>
  <c r="AM93" i="722" s="1"/>
  <c r="AH93" i="722"/>
  <c r="AI70" i="722"/>
  <c r="AM70" i="722" s="1"/>
  <c r="AH70" i="722"/>
  <c r="AI31" i="722"/>
  <c r="AM31" i="722" s="1"/>
  <c r="AH31" i="722"/>
  <c r="AI37" i="722"/>
  <c r="AM37" i="722" s="1"/>
  <c r="AH37" i="722"/>
  <c r="AH61" i="722"/>
  <c r="AI61" i="722"/>
  <c r="AM61" i="722" s="1"/>
  <c r="AI120" i="722"/>
  <c r="AM120" i="722" s="1"/>
  <c r="AH120" i="722"/>
  <c r="AI56" i="722"/>
  <c r="AM56" i="722" s="1"/>
  <c r="AH56" i="722"/>
  <c r="AI26" i="722"/>
  <c r="AM26" i="722" s="1"/>
  <c r="AH26" i="722"/>
  <c r="AI23" i="722"/>
  <c r="AM23" i="722" s="1"/>
  <c r="AH23" i="722"/>
  <c r="AI46" i="722"/>
  <c r="AM46" i="722" s="1"/>
  <c r="AH46" i="722"/>
  <c r="AH68" i="722"/>
  <c r="AI68" i="722"/>
  <c r="AM68" i="722" s="1"/>
  <c r="AI22" i="722"/>
  <c r="AM22" i="722" s="1"/>
  <c r="AH22" i="722"/>
  <c r="AI133" i="722"/>
  <c r="AM133" i="722" s="1"/>
  <c r="AH133" i="722"/>
  <c r="AI106" i="722"/>
  <c r="AM106" i="722" s="1"/>
  <c r="AH106" i="722"/>
  <c r="AH92" i="722"/>
  <c r="AI92" i="722"/>
  <c r="AM92" i="722" s="1"/>
  <c r="AI76" i="722"/>
  <c r="AM76" i="722" s="1"/>
  <c r="AH76" i="722"/>
  <c r="AH126" i="722"/>
  <c r="AI126" i="722"/>
  <c r="AM126" i="722" s="1"/>
  <c r="AI114" i="722"/>
  <c r="AM114" i="722" s="1"/>
  <c r="AH114" i="722"/>
  <c r="AI135" i="722"/>
  <c r="AM135" i="722" s="1"/>
  <c r="AH135" i="722"/>
  <c r="AI82" i="722"/>
  <c r="AM82" i="722" s="1"/>
  <c r="AH82" i="722"/>
  <c r="AH101" i="722"/>
  <c r="AI101" i="722"/>
  <c r="AM101" i="722" s="1"/>
  <c r="AI65" i="722"/>
  <c r="AM65" i="722" s="1"/>
  <c r="AH65" i="722"/>
  <c r="AH95" i="722"/>
  <c r="AI95" i="722"/>
  <c r="AM95" i="722" s="1"/>
  <c r="AH27" i="722"/>
  <c r="AI27" i="722"/>
  <c r="AM27" i="722" s="1"/>
  <c r="AI53" i="722"/>
  <c r="AM53" i="722" s="1"/>
  <c r="AH53" i="722"/>
  <c r="AI121" i="722"/>
  <c r="AM121" i="722" s="1"/>
  <c r="AH121" i="722"/>
  <c r="AI86" i="722"/>
  <c r="AM86" i="722" s="1"/>
  <c r="AH86" i="722"/>
  <c r="AH8" i="722"/>
  <c r="AI8" i="722"/>
  <c r="AM8" i="722" s="1"/>
  <c r="AI105" i="722"/>
  <c r="AM105" i="722" s="1"/>
  <c r="AH105" i="722"/>
  <c r="AI48" i="722"/>
  <c r="AM48" i="722" s="1"/>
  <c r="AH48" i="722"/>
  <c r="AI59" i="724" l="1"/>
  <c r="AM59" i="724" s="1"/>
  <c r="AH59" i="724"/>
  <c r="AI116" i="724"/>
  <c r="AM116" i="724" s="1"/>
  <c r="AH116" i="724"/>
  <c r="AH62" i="724"/>
  <c r="AI62" i="724"/>
  <c r="AM62" i="724" s="1"/>
  <c r="AI8" i="724"/>
  <c r="AM8" i="724" s="1"/>
  <c r="AH8" i="724"/>
  <c r="AI10" i="724"/>
  <c r="AM10" i="724" s="1"/>
  <c r="AH10" i="724"/>
  <c r="AI31" i="724"/>
  <c r="AM31" i="724" s="1"/>
  <c r="AH31" i="724"/>
  <c r="AI58" i="724"/>
  <c r="AM58" i="724" s="1"/>
  <c r="AH58" i="724"/>
  <c r="AI38" i="724"/>
  <c r="AM38" i="724" s="1"/>
  <c r="AH38" i="724"/>
  <c r="AI109" i="724"/>
  <c r="AM109" i="724" s="1"/>
  <c r="AH109" i="724"/>
  <c r="AH82" i="724"/>
  <c r="AI82" i="724"/>
  <c r="AM82" i="724" s="1"/>
  <c r="AH42" i="724"/>
  <c r="AI42" i="724"/>
  <c r="AM42" i="724" s="1"/>
  <c r="AH136" i="724"/>
  <c r="AI136" i="724"/>
  <c r="AM136" i="724" s="1"/>
  <c r="AI132" i="724"/>
  <c r="AM132" i="724" s="1"/>
  <c r="AH132" i="724"/>
  <c r="AI103" i="724"/>
  <c r="AM103" i="724" s="1"/>
  <c r="AH103" i="724"/>
  <c r="AH73" i="724"/>
  <c r="AI73" i="724"/>
  <c r="AM73" i="724" s="1"/>
  <c r="AH52" i="724"/>
  <c r="AI52" i="724"/>
  <c r="AM52" i="724" s="1"/>
  <c r="AI127" i="724"/>
  <c r="AM127" i="724" s="1"/>
  <c r="AH127" i="724"/>
  <c r="AI23" i="724"/>
  <c r="AM23" i="724" s="1"/>
  <c r="AH23" i="724"/>
  <c r="AI61" i="724"/>
  <c r="AM61" i="724" s="1"/>
  <c r="AH61" i="724"/>
  <c r="AI118" i="724"/>
  <c r="AM118" i="724" s="1"/>
  <c r="AH118" i="724"/>
  <c r="AH68" i="724"/>
  <c r="AI68" i="724"/>
  <c r="AM68" i="724" s="1"/>
  <c r="AH100" i="724"/>
  <c r="AI100" i="724"/>
  <c r="AM100" i="724" s="1"/>
  <c r="AI130" i="724"/>
  <c r="AM130" i="724" s="1"/>
  <c r="AH130" i="724"/>
  <c r="AH6" i="724"/>
  <c r="AI6" i="724"/>
  <c r="AM6" i="724" s="1"/>
  <c r="AI66" i="724"/>
  <c r="AM66" i="724" s="1"/>
  <c r="AH66" i="724"/>
  <c r="AI29" i="724"/>
  <c r="AM29" i="724" s="1"/>
  <c r="AH29" i="724"/>
  <c r="AH19" i="724"/>
  <c r="AI19" i="724"/>
  <c r="AM19" i="724" s="1"/>
  <c r="AI76" i="724"/>
  <c r="AM76" i="724" s="1"/>
  <c r="AH76" i="724"/>
  <c r="AI105" i="724"/>
  <c r="AM105" i="724" s="1"/>
  <c r="AH105" i="724"/>
  <c r="AH65" i="724"/>
  <c r="AI65" i="724"/>
  <c r="AM65" i="724" s="1"/>
  <c r="AI15" i="724"/>
  <c r="AM15" i="724" s="1"/>
  <c r="AH15" i="724"/>
  <c r="AH60" i="724"/>
  <c r="AI60" i="724"/>
  <c r="AM60" i="724" s="1"/>
  <c r="AH21" i="724"/>
  <c r="AI21" i="724"/>
  <c r="AM21" i="724" s="1"/>
  <c r="AI54" i="724"/>
  <c r="AM54" i="724" s="1"/>
  <c r="AH54" i="724"/>
  <c r="AH88" i="724"/>
  <c r="AI88" i="724"/>
  <c r="AM88" i="724" s="1"/>
  <c r="AI64" i="724"/>
  <c r="AM64" i="724" s="1"/>
  <c r="AH64" i="724"/>
  <c r="AH81" i="724"/>
  <c r="AI81" i="724"/>
  <c r="AM81" i="724" s="1"/>
  <c r="AH57" i="724"/>
  <c r="AI57" i="724"/>
  <c r="AM57" i="724" s="1"/>
  <c r="AI5" i="724"/>
  <c r="AM5" i="724" s="1"/>
  <c r="AH5" i="724"/>
  <c r="AH124" i="724"/>
  <c r="AI124" i="724"/>
  <c r="AM124" i="724" s="1"/>
  <c r="AH13" i="724"/>
  <c r="AI13" i="724"/>
  <c r="AM13" i="724" s="1"/>
  <c r="AI51" i="724"/>
  <c r="AM51" i="724" s="1"/>
  <c r="AH51" i="724"/>
  <c r="AI140" i="724"/>
  <c r="AM140" i="724" s="1"/>
  <c r="AH140" i="724"/>
  <c r="AI123" i="724"/>
  <c r="AM123" i="724" s="1"/>
  <c r="AH123" i="724"/>
  <c r="AI53" i="724"/>
  <c r="AM53" i="724" s="1"/>
  <c r="AH53" i="724"/>
  <c r="AI72" i="724"/>
  <c r="AM72" i="724" s="1"/>
  <c r="AH72" i="724"/>
  <c r="AH36" i="724"/>
  <c r="AI36" i="724"/>
  <c r="AM36" i="724" s="1"/>
  <c r="AI99" i="724"/>
  <c r="AM99" i="724" s="1"/>
  <c r="AH99" i="724"/>
  <c r="AH46" i="724"/>
  <c r="AI46" i="724"/>
  <c r="AM46" i="724" s="1"/>
  <c r="AI133" i="724"/>
  <c r="AM133" i="724" s="1"/>
  <c r="AH133" i="724"/>
  <c r="AH108" i="724"/>
  <c r="AI108" i="724"/>
  <c r="AM108" i="724" s="1"/>
  <c r="AI35" i="724"/>
  <c r="AM35" i="724" s="1"/>
  <c r="AH35" i="724"/>
  <c r="AI69" i="724"/>
  <c r="AM69" i="724" s="1"/>
  <c r="AH69" i="724"/>
  <c r="AI37" i="724"/>
  <c r="AM37" i="724" s="1"/>
  <c r="AH37" i="724"/>
  <c r="AI74" i="724"/>
  <c r="AM74" i="724" s="1"/>
  <c r="AH74" i="724"/>
  <c r="AI137" i="724"/>
  <c r="AM137" i="724" s="1"/>
  <c r="AH137" i="724"/>
  <c r="AI39" i="724"/>
  <c r="AM39" i="724" s="1"/>
  <c r="AH39" i="724"/>
  <c r="AH122" i="724"/>
  <c r="AI122" i="724"/>
  <c r="AM122" i="724" s="1"/>
  <c r="AI134" i="724"/>
  <c r="AM134" i="724" s="1"/>
  <c r="AH134" i="724"/>
  <c r="AH102" i="724"/>
  <c r="AI102" i="724"/>
  <c r="AM102" i="724" s="1"/>
  <c r="AH107" i="724"/>
  <c r="AI107" i="724"/>
  <c r="AM107" i="724" s="1"/>
  <c r="AH70" i="724"/>
  <c r="AI70" i="724"/>
  <c r="AM70" i="724" s="1"/>
  <c r="AH101" i="724"/>
  <c r="AI101" i="724"/>
  <c r="AM101" i="724" s="1"/>
  <c r="AI95" i="724"/>
  <c r="AM95" i="724" s="1"/>
  <c r="AH95" i="724"/>
  <c r="AI7" i="724"/>
  <c r="AM7" i="724" s="1"/>
  <c r="AH7" i="724"/>
  <c r="AI41" i="724"/>
  <c r="AM41" i="724" s="1"/>
  <c r="AH41" i="724"/>
  <c r="AI67" i="724"/>
  <c r="AM67" i="724" s="1"/>
  <c r="AH67" i="724"/>
  <c r="AI44" i="724"/>
  <c r="AM44" i="724" s="1"/>
  <c r="AH44" i="724"/>
  <c r="AH78" i="724"/>
  <c r="AI78" i="724"/>
  <c r="AM78" i="724" s="1"/>
  <c r="AI96" i="724"/>
  <c r="AM96" i="724" s="1"/>
  <c r="AH96" i="724"/>
  <c r="AH84" i="724"/>
  <c r="AI84" i="724"/>
  <c r="AM84" i="724" s="1"/>
  <c r="AH120" i="724"/>
  <c r="AI120" i="724"/>
  <c r="AM120" i="724" s="1"/>
  <c r="AH18" i="724"/>
  <c r="AI18" i="724"/>
  <c r="AM18" i="724" s="1"/>
  <c r="AH22" i="724"/>
  <c r="AI22" i="724"/>
  <c r="AM22" i="724" s="1"/>
  <c r="AH40" i="724"/>
  <c r="AI40" i="724"/>
  <c r="AM40" i="724" s="1"/>
  <c r="AI32" i="724"/>
  <c r="AM32" i="724" s="1"/>
  <c r="AH32" i="724"/>
  <c r="AI114" i="724"/>
  <c r="AM114" i="724" s="1"/>
  <c r="AH114" i="724"/>
  <c r="AH45" i="724"/>
  <c r="AI45" i="724"/>
  <c r="AM45" i="724" s="1"/>
  <c r="AH33" i="724"/>
  <c r="AI33" i="724"/>
  <c r="AM33" i="724" s="1"/>
  <c r="AI92" i="724"/>
  <c r="AM92" i="724" s="1"/>
  <c r="AH92" i="724"/>
  <c r="AH43" i="724"/>
  <c r="AI43" i="724"/>
  <c r="AM43" i="724" s="1"/>
  <c r="AI50" i="724"/>
  <c r="AM50" i="724" s="1"/>
  <c r="AH50" i="724"/>
  <c r="AI97" i="724"/>
  <c r="AM97" i="724" s="1"/>
  <c r="AH97" i="724"/>
  <c r="AI125" i="724"/>
  <c r="AM125" i="724" s="1"/>
  <c r="AH125" i="724"/>
  <c r="AI93" i="724"/>
  <c r="AM93" i="724" s="1"/>
  <c r="AH93" i="724"/>
  <c r="AI86" i="724"/>
  <c r="AM86" i="724" s="1"/>
  <c r="AH86" i="724"/>
  <c r="AI117" i="724"/>
  <c r="AM117" i="724" s="1"/>
  <c r="AH117" i="724"/>
  <c r="AH34" i="724"/>
  <c r="AI34" i="724"/>
  <c r="AM34" i="724" s="1"/>
  <c r="AI11" i="724"/>
  <c r="AM11" i="724" s="1"/>
  <c r="AH11" i="724"/>
  <c r="AH16" i="724"/>
  <c r="AI16" i="724"/>
  <c r="AM16" i="724" s="1"/>
  <c r="AH28" i="724"/>
  <c r="AI28" i="724"/>
  <c r="AM28" i="724" s="1"/>
  <c r="AI55" i="724"/>
  <c r="AM55" i="724" s="1"/>
  <c r="AH55" i="724"/>
  <c r="AI12" i="724"/>
  <c r="AM12" i="724" s="1"/>
  <c r="AH12" i="724"/>
  <c r="AH128" i="724"/>
  <c r="AI128" i="724"/>
  <c r="AM128" i="724" s="1"/>
  <c r="AH14" i="724"/>
  <c r="AI14" i="724"/>
  <c r="AM14" i="724" s="1"/>
  <c r="AI139" i="724"/>
  <c r="AM139" i="724" s="1"/>
  <c r="AH139" i="724"/>
  <c r="AI129" i="724"/>
  <c r="AM129" i="724" s="1"/>
  <c r="AH129" i="724"/>
  <c r="AI138" i="724"/>
  <c r="AM138" i="724" s="1"/>
  <c r="AH138" i="724"/>
  <c r="AI98" i="724"/>
  <c r="AM98" i="724" s="1"/>
  <c r="AH98" i="724"/>
  <c r="AI121" i="724"/>
  <c r="AM121" i="724" s="1"/>
  <c r="AH121" i="724"/>
  <c r="AH115" i="724"/>
  <c r="AI115" i="724"/>
  <c r="AM115" i="724" s="1"/>
  <c r="AH24" i="724"/>
  <c r="AI24" i="724"/>
  <c r="AM24" i="724" s="1"/>
  <c r="AI30" i="724"/>
  <c r="AM30" i="724" s="1"/>
  <c r="AH30" i="724"/>
  <c r="AI106" i="724"/>
  <c r="AM106" i="724" s="1"/>
  <c r="AH106" i="724"/>
  <c r="AI112" i="724"/>
  <c r="AM112" i="724" s="1"/>
  <c r="AH112" i="724"/>
  <c r="AH90" i="724"/>
  <c r="AI90" i="724"/>
  <c r="AM90" i="724" s="1"/>
  <c r="AI56" i="724"/>
  <c r="AM56" i="724" s="1"/>
  <c r="AH56" i="724"/>
  <c r="AH87" i="724"/>
  <c r="AI87" i="724"/>
  <c r="AM87" i="724" s="1"/>
  <c r="AI104" i="724"/>
  <c r="AM104" i="724" s="1"/>
  <c r="AH104" i="724"/>
  <c r="AI110" i="724"/>
  <c r="AM110" i="724" s="1"/>
  <c r="AH110" i="724"/>
  <c r="AI9" i="724"/>
  <c r="AM9" i="724" s="1"/>
  <c r="AH9" i="724"/>
  <c r="AI94" i="724"/>
  <c r="AM94" i="724" s="1"/>
  <c r="AH94" i="724"/>
  <c r="AI111" i="724"/>
  <c r="AM111" i="724" s="1"/>
  <c r="AH111" i="724"/>
  <c r="AH25" i="724"/>
  <c r="AI25" i="724"/>
  <c r="AM25" i="724" s="1"/>
  <c r="AH119" i="724"/>
  <c r="AI119" i="724"/>
  <c r="AM119" i="724" s="1"/>
  <c r="AI85" i="724"/>
  <c r="AM85" i="724" s="1"/>
  <c r="AH85" i="724"/>
  <c r="AH80" i="724"/>
  <c r="AI80" i="724"/>
  <c r="AM80" i="724" s="1"/>
  <c r="AH47" i="724"/>
  <c r="AI47" i="724"/>
  <c r="AM47" i="724" s="1"/>
  <c r="AI27" i="724"/>
  <c r="AM27" i="724" s="1"/>
  <c r="AH27" i="724"/>
  <c r="AH79" i="724"/>
  <c r="AI79" i="724"/>
  <c r="AM79" i="724" s="1"/>
  <c r="AI91" i="724"/>
  <c r="AM91" i="724" s="1"/>
  <c r="AH91" i="724"/>
  <c r="AH126" i="724"/>
  <c r="AI126" i="724"/>
  <c r="AM126" i="724" s="1"/>
  <c r="AI48" i="724"/>
  <c r="AM48" i="724" s="1"/>
  <c r="AH48" i="724"/>
  <c r="AH20" i="724"/>
  <c r="AI20" i="724"/>
  <c r="AM20" i="724" s="1"/>
  <c r="AI77" i="724"/>
  <c r="AM77" i="724" s="1"/>
  <c r="AH77" i="724"/>
  <c r="AI49" i="724"/>
  <c r="AM49" i="724" s="1"/>
  <c r="AH49" i="724"/>
  <c r="AI83" i="724"/>
  <c r="AM83" i="724" s="1"/>
  <c r="AH83" i="724"/>
  <c r="AI63" i="724"/>
  <c r="AM63" i="724" s="1"/>
  <c r="AH63" i="724"/>
  <c r="AI75" i="724"/>
  <c r="AM75" i="724" s="1"/>
  <c r="AH75" i="724"/>
  <c r="AI71" i="724"/>
  <c r="AM71" i="724" s="1"/>
  <c r="AH71" i="724"/>
  <c r="AH17" i="724"/>
  <c r="AI17" i="724"/>
  <c r="AM17" i="724" s="1"/>
  <c r="AI89" i="724"/>
  <c r="AM89" i="724" s="1"/>
  <c r="AH89" i="724"/>
  <c r="AH26" i="724"/>
  <c r="AI26" i="724"/>
  <c r="AM26" i="724" s="1"/>
  <c r="AI131" i="724"/>
  <c r="AM131" i="724" s="1"/>
  <c r="AH131" i="724"/>
  <c r="AH113" i="724"/>
  <c r="AI113" i="724"/>
  <c r="AM113" i="724" s="1"/>
  <c r="AH135" i="724"/>
  <c r="AI135" i="724"/>
  <c r="AM135" i="724" s="1"/>
  <c r="AH92" i="723"/>
  <c r="AI92" i="723"/>
  <c r="AM92" i="723" s="1"/>
  <c r="AI16" i="723"/>
  <c r="AM16" i="723" s="1"/>
  <c r="AH16" i="723"/>
  <c r="AI15" i="723"/>
  <c r="AM15" i="723" s="1"/>
  <c r="AH15" i="723"/>
  <c r="AI41" i="723"/>
  <c r="AM41" i="723" s="1"/>
  <c r="AH41" i="723"/>
  <c r="AH13" i="723"/>
  <c r="AI13" i="723"/>
  <c r="AM13" i="723" s="1"/>
  <c r="AI72" i="723"/>
  <c r="AM72" i="723" s="1"/>
  <c r="AH72" i="723"/>
  <c r="AH127" i="723"/>
  <c r="AI127" i="723"/>
  <c r="AM127" i="723" s="1"/>
  <c r="AH33" i="723"/>
  <c r="AI33" i="723"/>
  <c r="AM33" i="723" s="1"/>
  <c r="AH108" i="723"/>
  <c r="AI108" i="723"/>
  <c r="AM108" i="723" s="1"/>
  <c r="AI69" i="723"/>
  <c r="AM69" i="723" s="1"/>
  <c r="AH69" i="723"/>
  <c r="AI70" i="723"/>
  <c r="AM70" i="723" s="1"/>
  <c r="AH70" i="723"/>
  <c r="AI79" i="723"/>
  <c r="AM79" i="723" s="1"/>
  <c r="AH79" i="723"/>
  <c r="AH38" i="723"/>
  <c r="AI38" i="723"/>
  <c r="AM38" i="723" s="1"/>
  <c r="AI101" i="723"/>
  <c r="AM101" i="723" s="1"/>
  <c r="AH101" i="723"/>
  <c r="AH7" i="723"/>
  <c r="AI7" i="723"/>
  <c r="AM7" i="723" s="1"/>
  <c r="AH10" i="723"/>
  <c r="AI10" i="723"/>
  <c r="AM10" i="723" s="1"/>
  <c r="AH133" i="723"/>
  <c r="AI133" i="723"/>
  <c r="AM133" i="723" s="1"/>
  <c r="AI118" i="723"/>
  <c r="AM118" i="723" s="1"/>
  <c r="AH118" i="723"/>
  <c r="AI104" i="723"/>
  <c r="AM104" i="723" s="1"/>
  <c r="AH104" i="723"/>
  <c r="AI88" i="723"/>
  <c r="AM88" i="723" s="1"/>
  <c r="AH88" i="723"/>
  <c r="AI94" i="723"/>
  <c r="AM94" i="723" s="1"/>
  <c r="AH94" i="723"/>
  <c r="AH107" i="723"/>
  <c r="AI107" i="723"/>
  <c r="AM107" i="723" s="1"/>
  <c r="AI35" i="723"/>
  <c r="AM35" i="723" s="1"/>
  <c r="AH35" i="723"/>
  <c r="AI77" i="723"/>
  <c r="AM77" i="723" s="1"/>
  <c r="AH77" i="723"/>
  <c r="AI83" i="723"/>
  <c r="AM83" i="723" s="1"/>
  <c r="AH83" i="723"/>
  <c r="AH5" i="723"/>
  <c r="AI5" i="723"/>
  <c r="AM5" i="723" s="1"/>
  <c r="AI115" i="723"/>
  <c r="AM115" i="723" s="1"/>
  <c r="AH115" i="723"/>
  <c r="AH47" i="723"/>
  <c r="AI47" i="723"/>
  <c r="AM47" i="723" s="1"/>
  <c r="AH113" i="723"/>
  <c r="AI113" i="723"/>
  <c r="AM113" i="723" s="1"/>
  <c r="AH71" i="723"/>
  <c r="AI71" i="723"/>
  <c r="AM71" i="723" s="1"/>
  <c r="AI119" i="723"/>
  <c r="AM119" i="723" s="1"/>
  <c r="AH119" i="723"/>
  <c r="AI132" i="723"/>
  <c r="AM132" i="723" s="1"/>
  <c r="AH132" i="723"/>
  <c r="AH14" i="723"/>
  <c r="AI14" i="723"/>
  <c r="AM14" i="723" s="1"/>
  <c r="AI20" i="723"/>
  <c r="AM20" i="723" s="1"/>
  <c r="AH20" i="723"/>
  <c r="AI124" i="723"/>
  <c r="AM124" i="723" s="1"/>
  <c r="AH124" i="723"/>
  <c r="AH6" i="723"/>
  <c r="AI6" i="723"/>
  <c r="AM6" i="723" s="1"/>
  <c r="AH51" i="723"/>
  <c r="AI51" i="723"/>
  <c r="AM51" i="723" s="1"/>
  <c r="AI122" i="723"/>
  <c r="AM122" i="723" s="1"/>
  <c r="AH122" i="723"/>
  <c r="AH131" i="723"/>
  <c r="AI131" i="723"/>
  <c r="AM131" i="723" s="1"/>
  <c r="AI29" i="723"/>
  <c r="AM29" i="723" s="1"/>
  <c r="AH29" i="723"/>
  <c r="AI49" i="723"/>
  <c r="AM49" i="723" s="1"/>
  <c r="AH49" i="723"/>
  <c r="AI34" i="723"/>
  <c r="AM34" i="723" s="1"/>
  <c r="AH34" i="723"/>
  <c r="AH87" i="723"/>
  <c r="AI87" i="723"/>
  <c r="AM87" i="723" s="1"/>
  <c r="AI112" i="723"/>
  <c r="AM112" i="723" s="1"/>
  <c r="AH112" i="723"/>
  <c r="AH109" i="723"/>
  <c r="AI109" i="723"/>
  <c r="AM109" i="723" s="1"/>
  <c r="AH137" i="723"/>
  <c r="AI137" i="723"/>
  <c r="AM137" i="723" s="1"/>
  <c r="AI48" i="723"/>
  <c r="AM48" i="723" s="1"/>
  <c r="AH48" i="723"/>
  <c r="AI121" i="723"/>
  <c r="AM121" i="723" s="1"/>
  <c r="AH121" i="723"/>
  <c r="AI84" i="723"/>
  <c r="AM84" i="723" s="1"/>
  <c r="AH84" i="723"/>
  <c r="AI116" i="723"/>
  <c r="AM116" i="723" s="1"/>
  <c r="AH116" i="723"/>
  <c r="AI136" i="723"/>
  <c r="AM136" i="723" s="1"/>
  <c r="AH136" i="723"/>
  <c r="AH39" i="723"/>
  <c r="AI39" i="723"/>
  <c r="AM39" i="723" s="1"/>
  <c r="AH19" i="723"/>
  <c r="AI19" i="723"/>
  <c r="AM19" i="723" s="1"/>
  <c r="AI74" i="723"/>
  <c r="AM74" i="723" s="1"/>
  <c r="AH74" i="723"/>
  <c r="AH130" i="723"/>
  <c r="AI130" i="723"/>
  <c r="AM130" i="723" s="1"/>
  <c r="AI76" i="723"/>
  <c r="AM76" i="723" s="1"/>
  <c r="AH76" i="723"/>
  <c r="AH59" i="723"/>
  <c r="AI59" i="723"/>
  <c r="AM59" i="723" s="1"/>
  <c r="AI30" i="723"/>
  <c r="AM30" i="723" s="1"/>
  <c r="AH30" i="723"/>
  <c r="AI40" i="723"/>
  <c r="AM40" i="723" s="1"/>
  <c r="AH40" i="723"/>
  <c r="AH26" i="723"/>
  <c r="AI26" i="723"/>
  <c r="AM26" i="723" s="1"/>
  <c r="AI139" i="723"/>
  <c r="AM139" i="723" s="1"/>
  <c r="AH139" i="723"/>
  <c r="AI134" i="723"/>
  <c r="AM134" i="723" s="1"/>
  <c r="AH134" i="723"/>
  <c r="AH93" i="723"/>
  <c r="AI93" i="723"/>
  <c r="AM93" i="723" s="1"/>
  <c r="AH125" i="723"/>
  <c r="AI125" i="723"/>
  <c r="AM125" i="723" s="1"/>
  <c r="AI138" i="723"/>
  <c r="AM138" i="723" s="1"/>
  <c r="AH138" i="723"/>
  <c r="AI21" i="723"/>
  <c r="AM21" i="723" s="1"/>
  <c r="AH21" i="723"/>
  <c r="AH73" i="723"/>
  <c r="AI73" i="723"/>
  <c r="AM73" i="723" s="1"/>
  <c r="AI90" i="723"/>
  <c r="AM90" i="723" s="1"/>
  <c r="AH90" i="723"/>
  <c r="AI32" i="723"/>
  <c r="AM32" i="723" s="1"/>
  <c r="AH32" i="723"/>
  <c r="AH63" i="723"/>
  <c r="AI63" i="723"/>
  <c r="AM63" i="723" s="1"/>
  <c r="AI56" i="723"/>
  <c r="AM56" i="723" s="1"/>
  <c r="AH56" i="723"/>
  <c r="AI37" i="723"/>
  <c r="AM37" i="723" s="1"/>
  <c r="AH37" i="723"/>
  <c r="AH54" i="723"/>
  <c r="AI54" i="723"/>
  <c r="AM54" i="723" s="1"/>
  <c r="AH44" i="723"/>
  <c r="AI44" i="723"/>
  <c r="AM44" i="723" s="1"/>
  <c r="AI110" i="723"/>
  <c r="AM110" i="723" s="1"/>
  <c r="AH110" i="723"/>
  <c r="AH85" i="723"/>
  <c r="AI85" i="723"/>
  <c r="AM85" i="723" s="1"/>
  <c r="AH27" i="723"/>
  <c r="AI27" i="723"/>
  <c r="AM27" i="723" s="1"/>
  <c r="AI28" i="723"/>
  <c r="AM28" i="723" s="1"/>
  <c r="AH28" i="723"/>
  <c r="AH99" i="723"/>
  <c r="AI99" i="723"/>
  <c r="AM99" i="723" s="1"/>
  <c r="AI78" i="723"/>
  <c r="AM78" i="723" s="1"/>
  <c r="AH78" i="723"/>
  <c r="AI57" i="723"/>
  <c r="AM57" i="723" s="1"/>
  <c r="AH57" i="723"/>
  <c r="AI55" i="723"/>
  <c r="AM55" i="723" s="1"/>
  <c r="AH55" i="723"/>
  <c r="AI17" i="723"/>
  <c r="AM17" i="723" s="1"/>
  <c r="AH17" i="723"/>
  <c r="AI123" i="723"/>
  <c r="AM123" i="723" s="1"/>
  <c r="AH123" i="723"/>
  <c r="AI82" i="723"/>
  <c r="AM82" i="723" s="1"/>
  <c r="AH82" i="723"/>
  <c r="AI25" i="723"/>
  <c r="AM25" i="723" s="1"/>
  <c r="AH25" i="723"/>
  <c r="AH135" i="723"/>
  <c r="AI135" i="723"/>
  <c r="AM135" i="723" s="1"/>
  <c r="AI24" i="723"/>
  <c r="AM24" i="723" s="1"/>
  <c r="AH24" i="723"/>
  <c r="AI97" i="723"/>
  <c r="AM97" i="723" s="1"/>
  <c r="AH97" i="723"/>
  <c r="AH53" i="723"/>
  <c r="AI53" i="723"/>
  <c r="AM53" i="723" s="1"/>
  <c r="AI52" i="723"/>
  <c r="AM52" i="723" s="1"/>
  <c r="AH52" i="723"/>
  <c r="AH81" i="723"/>
  <c r="AI81" i="723"/>
  <c r="AM81" i="723" s="1"/>
  <c r="AI60" i="723"/>
  <c r="AM60" i="723" s="1"/>
  <c r="AH60" i="723"/>
  <c r="AI23" i="723"/>
  <c r="AM23" i="723" s="1"/>
  <c r="AH23" i="723"/>
  <c r="AI8" i="723"/>
  <c r="AM8" i="723" s="1"/>
  <c r="AH8" i="723"/>
  <c r="AI80" i="723"/>
  <c r="AM80" i="723" s="1"/>
  <c r="AH80" i="723"/>
  <c r="AI43" i="723"/>
  <c r="AM43" i="723" s="1"/>
  <c r="AH43" i="723"/>
  <c r="AI61" i="723"/>
  <c r="AM61" i="723" s="1"/>
  <c r="AH61" i="723"/>
  <c r="AI100" i="723"/>
  <c r="AM100" i="723" s="1"/>
  <c r="AH100" i="723"/>
  <c r="AH105" i="723"/>
  <c r="AI105" i="723"/>
  <c r="AM105" i="723" s="1"/>
  <c r="AI18" i="723"/>
  <c r="AM18" i="723" s="1"/>
  <c r="AH18" i="723"/>
  <c r="AI128" i="723"/>
  <c r="AM128" i="723" s="1"/>
  <c r="AH128" i="723"/>
  <c r="AI42" i="723"/>
  <c r="AM42" i="723" s="1"/>
  <c r="AH42" i="723"/>
  <c r="AH111" i="723"/>
  <c r="AI111" i="723"/>
  <c r="AM111" i="723" s="1"/>
  <c r="AI120" i="723"/>
  <c r="AM120" i="723" s="1"/>
  <c r="AH120" i="723"/>
  <c r="AI106" i="723"/>
  <c r="AM106" i="723" s="1"/>
  <c r="AH106" i="723"/>
  <c r="AH64" i="723"/>
  <c r="AI64" i="723"/>
  <c r="AM64" i="723" s="1"/>
  <c r="AI36" i="723"/>
  <c r="AM36" i="723" s="1"/>
  <c r="AH36" i="723"/>
  <c r="AH117" i="723"/>
  <c r="AI117" i="723"/>
  <c r="AM117" i="723" s="1"/>
  <c r="AH31" i="723"/>
  <c r="AI31" i="723"/>
  <c r="AM31" i="723" s="1"/>
  <c r="AI9" i="723"/>
  <c r="AM9" i="723" s="1"/>
  <c r="AH9" i="723"/>
  <c r="AI75" i="723"/>
  <c r="AM75" i="723" s="1"/>
  <c r="AH75" i="723"/>
  <c r="AI95" i="723"/>
  <c r="AM95" i="723" s="1"/>
  <c r="AH95" i="723"/>
  <c r="AI65" i="723"/>
  <c r="AM65" i="723" s="1"/>
  <c r="AH65" i="723"/>
  <c r="AI89" i="723"/>
  <c r="AM89" i="723" s="1"/>
  <c r="AH89" i="723"/>
  <c r="AI96" i="723"/>
  <c r="AM96" i="723" s="1"/>
  <c r="AH96" i="723"/>
  <c r="AI22" i="723"/>
  <c r="AM22" i="723" s="1"/>
  <c r="AH22" i="723"/>
  <c r="AH129" i="723"/>
  <c r="AI129" i="723"/>
  <c r="AM129" i="723" s="1"/>
  <c r="AH98" i="723"/>
  <c r="AI98" i="723"/>
  <c r="AM98" i="723" s="1"/>
  <c r="AI50" i="723"/>
  <c r="AM50" i="723" s="1"/>
  <c r="AH50" i="723"/>
  <c r="AI45" i="723"/>
  <c r="AM45" i="723" s="1"/>
  <c r="AH45" i="723"/>
  <c r="AI46" i="723"/>
  <c r="AM46" i="723" s="1"/>
  <c r="AH46" i="723"/>
  <c r="AI58" i="723"/>
  <c r="AM58" i="723" s="1"/>
  <c r="AH58" i="723"/>
  <c r="AH91" i="723"/>
  <c r="AI91" i="723"/>
  <c r="AM91" i="723" s="1"/>
  <c r="AI62" i="723"/>
  <c r="AM62" i="723" s="1"/>
  <c r="AH62" i="723"/>
  <c r="AH66" i="723"/>
  <c r="AI66" i="723"/>
  <c r="AM66" i="723" s="1"/>
  <c r="AH103" i="723"/>
  <c r="AI103" i="723"/>
  <c r="AM103" i="723" s="1"/>
  <c r="AI102" i="723"/>
  <c r="AM102" i="723" s="1"/>
  <c r="AH102" i="723"/>
  <c r="AI86" i="723"/>
  <c r="AM86" i="723" s="1"/>
  <c r="AH86" i="723"/>
  <c r="AI114" i="723"/>
  <c r="AM114" i="723" s="1"/>
  <c r="AH114" i="723"/>
  <c r="AH67" i="723"/>
  <c r="AI67" i="723"/>
  <c r="AM67" i="723" s="1"/>
  <c r="AH12" i="723"/>
  <c r="AI12" i="723"/>
  <c r="AM12" i="723" s="1"/>
  <c r="AI68" i="723"/>
  <c r="AM68" i="723" s="1"/>
  <c r="AH68" i="723"/>
  <c r="AI11" i="723"/>
  <c r="AM11" i="723" s="1"/>
  <c r="AH11" i="723"/>
  <c r="AI140" i="723"/>
  <c r="AM140" i="723" s="1"/>
  <c r="AH140" i="723"/>
  <c r="AH126" i="723"/>
  <c r="AI126" i="723"/>
  <c r="AM126" i="723" s="1"/>
  <c r="AT140" i="721" l="1"/>
  <c r="AL140" i="721"/>
  <c r="U140" i="721"/>
  <c r="V140" i="721" s="1"/>
  <c r="N140" i="721"/>
  <c r="AT139" i="721"/>
  <c r="AL139" i="721"/>
  <c r="U139" i="721"/>
  <c r="V139" i="721" s="1"/>
  <c r="N139" i="721"/>
  <c r="AT138" i="721"/>
  <c r="AL138" i="721"/>
  <c r="U138" i="721"/>
  <c r="V138" i="721" s="1"/>
  <c r="N138" i="721"/>
  <c r="AT137" i="721"/>
  <c r="AL137" i="721"/>
  <c r="V137" i="721"/>
  <c r="U137" i="721"/>
  <c r="N137" i="721"/>
  <c r="AT136" i="721"/>
  <c r="AL136" i="721"/>
  <c r="U136" i="721"/>
  <c r="V136" i="721" s="1"/>
  <c r="N136" i="721"/>
  <c r="AT135" i="721"/>
  <c r="AL135" i="721"/>
  <c r="U135" i="721"/>
  <c r="V135" i="721" s="1"/>
  <c r="N135" i="721"/>
  <c r="AT134" i="721"/>
  <c r="AL134" i="721"/>
  <c r="U134" i="721"/>
  <c r="V134" i="721" s="1"/>
  <c r="N134" i="721"/>
  <c r="AT133" i="721"/>
  <c r="AL133" i="721"/>
  <c r="U133" i="721"/>
  <c r="V133" i="721" s="1"/>
  <c r="N133" i="721"/>
  <c r="AT132" i="721"/>
  <c r="AL132" i="721"/>
  <c r="U132" i="721"/>
  <c r="V132" i="721" s="1"/>
  <c r="N132" i="721"/>
  <c r="AT131" i="721"/>
  <c r="AL131" i="721"/>
  <c r="U131" i="721"/>
  <c r="V131" i="721" s="1"/>
  <c r="N131" i="721"/>
  <c r="AT130" i="721"/>
  <c r="AL130" i="721"/>
  <c r="V130" i="721"/>
  <c r="U130" i="721"/>
  <c r="N130" i="721"/>
  <c r="AT129" i="721"/>
  <c r="AL129" i="721"/>
  <c r="U129" i="721"/>
  <c r="V129" i="721" s="1"/>
  <c r="N129" i="721"/>
  <c r="AT128" i="721"/>
  <c r="AL128" i="721"/>
  <c r="V128" i="721"/>
  <c r="U128" i="721"/>
  <c r="N128" i="721"/>
  <c r="AT127" i="721"/>
  <c r="AL127" i="721"/>
  <c r="U127" i="721"/>
  <c r="V127" i="721" s="1"/>
  <c r="N127" i="721"/>
  <c r="AT126" i="721"/>
  <c r="AL126" i="721"/>
  <c r="V126" i="721"/>
  <c r="U126" i="721"/>
  <c r="N126" i="721"/>
  <c r="AT125" i="721"/>
  <c r="AL125" i="721"/>
  <c r="U125" i="721"/>
  <c r="V125" i="721" s="1"/>
  <c r="N125" i="721"/>
  <c r="AT124" i="721"/>
  <c r="AL124" i="721"/>
  <c r="U124" i="721"/>
  <c r="V124" i="721" s="1"/>
  <c r="N124" i="721"/>
  <c r="AT123" i="721"/>
  <c r="AL123" i="721"/>
  <c r="U123" i="721"/>
  <c r="V123" i="721" s="1"/>
  <c r="N123" i="721"/>
  <c r="AT122" i="721"/>
  <c r="AL122" i="721"/>
  <c r="U122" i="721"/>
  <c r="V122" i="721" s="1"/>
  <c r="N122" i="721"/>
  <c r="AT121" i="721"/>
  <c r="AL121" i="721"/>
  <c r="U121" i="721"/>
  <c r="V121" i="721" s="1"/>
  <c r="N121" i="721"/>
  <c r="AT120" i="721"/>
  <c r="AL120" i="721"/>
  <c r="V120" i="721"/>
  <c r="U120" i="721"/>
  <c r="N120" i="721"/>
  <c r="AT119" i="721"/>
  <c r="AL119" i="721"/>
  <c r="U119" i="721"/>
  <c r="V119" i="721" s="1"/>
  <c r="N119" i="721"/>
  <c r="AT118" i="721"/>
  <c r="AL118" i="721"/>
  <c r="U118" i="721"/>
  <c r="V118" i="721" s="1"/>
  <c r="N118" i="721"/>
  <c r="AT117" i="721"/>
  <c r="AL117" i="721"/>
  <c r="U117" i="721"/>
  <c r="V117" i="721" s="1"/>
  <c r="N117" i="721"/>
  <c r="AT116" i="721"/>
  <c r="AL116" i="721"/>
  <c r="V116" i="721"/>
  <c r="U116" i="721"/>
  <c r="N116" i="721"/>
  <c r="AT115" i="721"/>
  <c r="AL115" i="721"/>
  <c r="U115" i="721"/>
  <c r="V115" i="721" s="1"/>
  <c r="N115" i="721"/>
  <c r="AT114" i="721"/>
  <c r="AL114" i="721"/>
  <c r="U114" i="721"/>
  <c r="V114" i="721" s="1"/>
  <c r="N114" i="721"/>
  <c r="AT113" i="721"/>
  <c r="AL113" i="721"/>
  <c r="U113" i="721"/>
  <c r="V113" i="721" s="1"/>
  <c r="N113" i="721"/>
  <c r="AT112" i="721"/>
  <c r="AL112" i="721"/>
  <c r="V112" i="721"/>
  <c r="U112" i="721"/>
  <c r="N112" i="721"/>
  <c r="AT111" i="721"/>
  <c r="AL111" i="721"/>
  <c r="U111" i="721"/>
  <c r="V111" i="721" s="1"/>
  <c r="N111" i="721"/>
  <c r="AT110" i="721"/>
  <c r="AL110" i="721"/>
  <c r="U110" i="721"/>
  <c r="V110" i="721" s="1"/>
  <c r="N110" i="721"/>
  <c r="AT109" i="721"/>
  <c r="AL109" i="721"/>
  <c r="U109" i="721"/>
  <c r="V109" i="721" s="1"/>
  <c r="N109" i="721"/>
  <c r="AT108" i="721"/>
  <c r="AL108" i="721"/>
  <c r="V108" i="721"/>
  <c r="U108" i="721"/>
  <c r="N108" i="721"/>
  <c r="AT107" i="721"/>
  <c r="AL107" i="721"/>
  <c r="U107" i="721"/>
  <c r="V107" i="721" s="1"/>
  <c r="N107" i="721"/>
  <c r="AT106" i="721"/>
  <c r="AL106" i="721"/>
  <c r="V106" i="721"/>
  <c r="U106" i="721"/>
  <c r="N106" i="721"/>
  <c r="AT105" i="721"/>
  <c r="AL105" i="721"/>
  <c r="U105" i="721"/>
  <c r="V105" i="721" s="1"/>
  <c r="N105" i="721"/>
  <c r="AT104" i="721"/>
  <c r="AL104" i="721"/>
  <c r="U104" i="721"/>
  <c r="V104" i="721" s="1"/>
  <c r="N104" i="721"/>
  <c r="AT103" i="721"/>
  <c r="AL103" i="721"/>
  <c r="U103" i="721"/>
  <c r="V103" i="721" s="1"/>
  <c r="N103" i="721"/>
  <c r="AT102" i="721"/>
  <c r="AL102" i="721"/>
  <c r="U102" i="721"/>
  <c r="V102" i="721" s="1"/>
  <c r="N102" i="721"/>
  <c r="AT101" i="721"/>
  <c r="AL101" i="721"/>
  <c r="V101" i="721"/>
  <c r="U101" i="721"/>
  <c r="N101" i="721"/>
  <c r="AT100" i="721"/>
  <c r="AL100" i="721"/>
  <c r="V100" i="721"/>
  <c r="U100" i="721"/>
  <c r="N100" i="721"/>
  <c r="AT99" i="721"/>
  <c r="AL99" i="721"/>
  <c r="U99" i="721"/>
  <c r="V99" i="721" s="1"/>
  <c r="N99" i="721"/>
  <c r="AT98" i="721"/>
  <c r="AL98" i="721"/>
  <c r="U98" i="721"/>
  <c r="V98" i="721" s="1"/>
  <c r="N98" i="721"/>
  <c r="AT97" i="721"/>
  <c r="AL97" i="721"/>
  <c r="U97" i="721"/>
  <c r="V97" i="721" s="1"/>
  <c r="N97" i="721"/>
  <c r="AT96" i="721"/>
  <c r="AL96" i="721"/>
  <c r="U96" i="721"/>
  <c r="V96" i="721" s="1"/>
  <c r="N96" i="721"/>
  <c r="AT95" i="721"/>
  <c r="AL95" i="721"/>
  <c r="U95" i="721"/>
  <c r="V95" i="721" s="1"/>
  <c r="N95" i="721"/>
  <c r="AT94" i="721"/>
  <c r="AL94" i="721"/>
  <c r="U94" i="721"/>
  <c r="V94" i="721" s="1"/>
  <c r="N94" i="721"/>
  <c r="AT93" i="721"/>
  <c r="AL93" i="721"/>
  <c r="U93" i="721"/>
  <c r="V93" i="721" s="1"/>
  <c r="N93" i="721"/>
  <c r="AT92" i="721"/>
  <c r="AL92" i="721"/>
  <c r="U92" i="721"/>
  <c r="V92" i="721" s="1"/>
  <c r="N92" i="721"/>
  <c r="AT91" i="721"/>
  <c r="AL91" i="721"/>
  <c r="V91" i="721"/>
  <c r="U91" i="721"/>
  <c r="N91" i="721"/>
  <c r="AT90" i="721"/>
  <c r="AL90" i="721"/>
  <c r="U90" i="721"/>
  <c r="V90" i="721" s="1"/>
  <c r="N90" i="721"/>
  <c r="AT89" i="721"/>
  <c r="AL89" i="721"/>
  <c r="V89" i="721"/>
  <c r="U89" i="721"/>
  <c r="N89" i="721"/>
  <c r="AT88" i="721"/>
  <c r="AL88" i="721"/>
  <c r="V88" i="721"/>
  <c r="U88" i="721"/>
  <c r="N88" i="721"/>
  <c r="AT87" i="721"/>
  <c r="AL87" i="721"/>
  <c r="U87" i="721"/>
  <c r="V87" i="721" s="1"/>
  <c r="N87" i="721"/>
  <c r="AT86" i="721"/>
  <c r="AL86" i="721"/>
  <c r="V86" i="721"/>
  <c r="U86" i="721"/>
  <c r="N86" i="721"/>
  <c r="AT85" i="721"/>
  <c r="AL85" i="721"/>
  <c r="V85" i="721"/>
  <c r="U85" i="721"/>
  <c r="N85" i="721"/>
  <c r="AT84" i="721"/>
  <c r="AL84" i="721"/>
  <c r="U84" i="721"/>
  <c r="V84" i="721" s="1"/>
  <c r="N84" i="721"/>
  <c r="AT83" i="721"/>
  <c r="AL83" i="721"/>
  <c r="V83" i="721"/>
  <c r="U83" i="721"/>
  <c r="N83" i="721"/>
  <c r="AT82" i="721"/>
  <c r="AL82" i="721"/>
  <c r="U82" i="721"/>
  <c r="V82" i="721" s="1"/>
  <c r="N82" i="721"/>
  <c r="AT81" i="721"/>
  <c r="AL81" i="721"/>
  <c r="V81" i="721"/>
  <c r="U81" i="721"/>
  <c r="N81" i="721"/>
  <c r="AT80" i="721"/>
  <c r="AL80" i="721"/>
  <c r="U80" i="721"/>
  <c r="V80" i="721" s="1"/>
  <c r="N80" i="721"/>
  <c r="AT79" i="721"/>
  <c r="AL79" i="721"/>
  <c r="U79" i="721"/>
  <c r="V79" i="721" s="1"/>
  <c r="N79" i="721"/>
  <c r="AT78" i="721"/>
  <c r="AL78" i="721"/>
  <c r="U78" i="721"/>
  <c r="V78" i="721" s="1"/>
  <c r="N78" i="721"/>
  <c r="AT77" i="721"/>
  <c r="AL77" i="721"/>
  <c r="U77" i="721"/>
  <c r="V77" i="721" s="1"/>
  <c r="N77" i="721"/>
  <c r="AT76" i="721"/>
  <c r="AL76" i="721"/>
  <c r="U76" i="721"/>
  <c r="V76" i="721" s="1"/>
  <c r="N76" i="721"/>
  <c r="AT75" i="721"/>
  <c r="AL75" i="721"/>
  <c r="U75" i="721"/>
  <c r="V75" i="721" s="1"/>
  <c r="N75" i="721"/>
  <c r="AT74" i="721"/>
  <c r="AL74" i="721"/>
  <c r="U74" i="721"/>
  <c r="V74" i="721" s="1"/>
  <c r="N74" i="721"/>
  <c r="AT73" i="721"/>
  <c r="AL73" i="721"/>
  <c r="U73" i="721"/>
  <c r="V73" i="721" s="1"/>
  <c r="N73" i="721"/>
  <c r="AT72" i="721"/>
  <c r="AL72" i="721"/>
  <c r="V72" i="721"/>
  <c r="U72" i="721"/>
  <c r="N72" i="721"/>
  <c r="AT71" i="721"/>
  <c r="AL71" i="721"/>
  <c r="U71" i="721"/>
  <c r="V71" i="721" s="1"/>
  <c r="N71" i="721"/>
  <c r="AT70" i="721"/>
  <c r="AL70" i="721"/>
  <c r="U70" i="721"/>
  <c r="V70" i="721" s="1"/>
  <c r="N70" i="721"/>
  <c r="AT69" i="721"/>
  <c r="AL69" i="721"/>
  <c r="U69" i="721"/>
  <c r="V69" i="721" s="1"/>
  <c r="N69" i="721"/>
  <c r="AT68" i="721"/>
  <c r="AL68" i="721"/>
  <c r="V68" i="721"/>
  <c r="U68" i="721"/>
  <c r="N68" i="721"/>
  <c r="AT67" i="721"/>
  <c r="AL67" i="721"/>
  <c r="U67" i="721"/>
  <c r="V67" i="721" s="1"/>
  <c r="N67" i="721"/>
  <c r="AT66" i="721"/>
  <c r="AL66" i="721"/>
  <c r="V66" i="721"/>
  <c r="U66" i="721"/>
  <c r="N66" i="721"/>
  <c r="AT65" i="721"/>
  <c r="AL65" i="721"/>
  <c r="U65" i="721"/>
  <c r="V65" i="721" s="1"/>
  <c r="N65" i="721"/>
  <c r="AT64" i="721"/>
  <c r="AL64" i="721"/>
  <c r="U64" i="721"/>
  <c r="V64" i="721" s="1"/>
  <c r="N64" i="721"/>
  <c r="AT63" i="721"/>
  <c r="AL63" i="721"/>
  <c r="U63" i="721"/>
  <c r="V63" i="721" s="1"/>
  <c r="N63" i="721"/>
  <c r="AT62" i="721"/>
  <c r="AL62" i="721"/>
  <c r="V62" i="721"/>
  <c r="U62" i="721"/>
  <c r="N62" i="721"/>
  <c r="AT61" i="721"/>
  <c r="AL61" i="721"/>
  <c r="U61" i="721"/>
  <c r="V61" i="721" s="1"/>
  <c r="N61" i="721"/>
  <c r="AT60" i="721"/>
  <c r="AL60" i="721"/>
  <c r="U60" i="721"/>
  <c r="V60" i="721" s="1"/>
  <c r="N60" i="721"/>
  <c r="AT59" i="721"/>
  <c r="AL59" i="721"/>
  <c r="U59" i="721"/>
  <c r="V59" i="721" s="1"/>
  <c r="N59" i="721"/>
  <c r="AT58" i="721"/>
  <c r="AL58" i="721"/>
  <c r="V58" i="721"/>
  <c r="U58" i="721"/>
  <c r="N58" i="721"/>
  <c r="AT57" i="721"/>
  <c r="AL57" i="721"/>
  <c r="U57" i="721"/>
  <c r="V57" i="721" s="1"/>
  <c r="N57" i="721"/>
  <c r="AT56" i="721"/>
  <c r="AL56" i="721"/>
  <c r="U56" i="721"/>
  <c r="V56" i="721" s="1"/>
  <c r="N56" i="721"/>
  <c r="AT55" i="721"/>
  <c r="AL55" i="721"/>
  <c r="U55" i="721"/>
  <c r="V55" i="721" s="1"/>
  <c r="N55" i="721"/>
  <c r="AT54" i="721"/>
  <c r="AL54" i="721"/>
  <c r="V54" i="721"/>
  <c r="U54" i="721"/>
  <c r="N54" i="721"/>
  <c r="AT53" i="721"/>
  <c r="AL53" i="721"/>
  <c r="U53" i="721"/>
  <c r="V53" i="721" s="1"/>
  <c r="N53" i="721"/>
  <c r="AT52" i="721"/>
  <c r="AL52" i="721"/>
  <c r="U52" i="721"/>
  <c r="V52" i="721" s="1"/>
  <c r="N52" i="721"/>
  <c r="AT51" i="721"/>
  <c r="AL51" i="721"/>
  <c r="U51" i="721"/>
  <c r="V51" i="721" s="1"/>
  <c r="N51" i="721"/>
  <c r="AT50" i="721"/>
  <c r="AL50" i="721"/>
  <c r="V50" i="721"/>
  <c r="U50" i="721"/>
  <c r="N50" i="721"/>
  <c r="AT49" i="721"/>
  <c r="AL49" i="721"/>
  <c r="U49" i="721"/>
  <c r="V49" i="721" s="1"/>
  <c r="N49" i="721"/>
  <c r="AT48" i="721"/>
  <c r="AL48" i="721"/>
  <c r="V48" i="721"/>
  <c r="U48" i="721"/>
  <c r="N48" i="721"/>
  <c r="AT47" i="721"/>
  <c r="AL47" i="721"/>
  <c r="U47" i="721"/>
  <c r="V47" i="721" s="1"/>
  <c r="N47" i="721"/>
  <c r="AT46" i="721"/>
  <c r="AL46" i="721"/>
  <c r="V46" i="721"/>
  <c r="U46" i="721"/>
  <c r="N46" i="721"/>
  <c r="AT45" i="721"/>
  <c r="AL45" i="721"/>
  <c r="U45" i="721"/>
  <c r="V45" i="721" s="1"/>
  <c r="N45" i="721"/>
  <c r="AT44" i="721"/>
  <c r="AL44" i="721"/>
  <c r="U44" i="721"/>
  <c r="V44" i="721" s="1"/>
  <c r="N44" i="721"/>
  <c r="AT43" i="721"/>
  <c r="AL43" i="721"/>
  <c r="U43" i="721"/>
  <c r="V43" i="721" s="1"/>
  <c r="N43" i="721"/>
  <c r="AT42" i="721"/>
  <c r="AL42" i="721"/>
  <c r="V42" i="721"/>
  <c r="U42" i="721"/>
  <c r="N42" i="721"/>
  <c r="AT41" i="721"/>
  <c r="AL41" i="721"/>
  <c r="U41" i="721"/>
  <c r="V41" i="721" s="1"/>
  <c r="N41" i="721"/>
  <c r="AT40" i="721"/>
  <c r="AL40" i="721"/>
  <c r="U40" i="721"/>
  <c r="V40" i="721" s="1"/>
  <c r="N40" i="721"/>
  <c r="AT39" i="721"/>
  <c r="AL39" i="721"/>
  <c r="U39" i="721"/>
  <c r="V39" i="721" s="1"/>
  <c r="N39" i="721"/>
  <c r="AT38" i="721"/>
  <c r="AL38" i="721"/>
  <c r="U38" i="721"/>
  <c r="V38" i="721" s="1"/>
  <c r="N38" i="721"/>
  <c r="AT37" i="721"/>
  <c r="AL37" i="721"/>
  <c r="U37" i="721"/>
  <c r="V37" i="721" s="1"/>
  <c r="N37" i="721"/>
  <c r="AT36" i="721"/>
  <c r="AL36" i="721"/>
  <c r="U36" i="721"/>
  <c r="V36" i="721" s="1"/>
  <c r="N36" i="721"/>
  <c r="AT35" i="721"/>
  <c r="AL35" i="721"/>
  <c r="U35" i="721"/>
  <c r="V35" i="721" s="1"/>
  <c r="N35" i="721"/>
  <c r="AT34" i="721"/>
  <c r="AL34" i="721"/>
  <c r="V34" i="721"/>
  <c r="U34" i="721"/>
  <c r="N34" i="721"/>
  <c r="AT33" i="721"/>
  <c r="AL33" i="721"/>
  <c r="V33" i="721"/>
  <c r="U33" i="721"/>
  <c r="N33" i="721"/>
  <c r="AT32" i="721"/>
  <c r="AL32" i="721"/>
  <c r="U32" i="721"/>
  <c r="V32" i="721" s="1"/>
  <c r="N32" i="721"/>
  <c r="AT31" i="721"/>
  <c r="AL31" i="721"/>
  <c r="U31" i="721"/>
  <c r="V31" i="721" s="1"/>
  <c r="N31" i="721"/>
  <c r="AT30" i="721"/>
  <c r="AL30" i="721"/>
  <c r="U30" i="721"/>
  <c r="V30" i="721" s="1"/>
  <c r="N30" i="721"/>
  <c r="AT29" i="721"/>
  <c r="AL29" i="721"/>
  <c r="V29" i="721"/>
  <c r="U29" i="721"/>
  <c r="N29" i="721"/>
  <c r="AT28" i="721"/>
  <c r="AL28" i="721"/>
  <c r="V28" i="721"/>
  <c r="U28" i="721"/>
  <c r="N28" i="721"/>
  <c r="AT27" i="721"/>
  <c r="AL27" i="721"/>
  <c r="V27" i="721"/>
  <c r="U27" i="721"/>
  <c r="N27" i="721"/>
  <c r="AT26" i="721"/>
  <c r="AL26" i="721"/>
  <c r="V26" i="721"/>
  <c r="U26" i="721"/>
  <c r="N26" i="721"/>
  <c r="AT25" i="721"/>
  <c r="AL25" i="721"/>
  <c r="U25" i="721"/>
  <c r="V25" i="721" s="1"/>
  <c r="N25" i="721"/>
  <c r="AT24" i="721"/>
  <c r="AL24" i="721"/>
  <c r="U24" i="721"/>
  <c r="V24" i="721" s="1"/>
  <c r="N24" i="721"/>
  <c r="AT23" i="721"/>
  <c r="AL23" i="721"/>
  <c r="U23" i="721"/>
  <c r="V23" i="721" s="1"/>
  <c r="N23" i="721"/>
  <c r="AT22" i="721"/>
  <c r="AL22" i="721"/>
  <c r="U22" i="721"/>
  <c r="V22" i="721" s="1"/>
  <c r="N22" i="721"/>
  <c r="AT21" i="721"/>
  <c r="AL21" i="721"/>
  <c r="U21" i="721"/>
  <c r="V21" i="721" s="1"/>
  <c r="N21" i="721"/>
  <c r="AT20" i="721"/>
  <c r="AL20" i="721"/>
  <c r="V20" i="721"/>
  <c r="U20" i="721"/>
  <c r="N20" i="721"/>
  <c r="AT19" i="721"/>
  <c r="AL19" i="721"/>
  <c r="U19" i="721"/>
  <c r="V19" i="721" s="1"/>
  <c r="N19" i="721"/>
  <c r="AT18" i="721"/>
  <c r="AL18" i="721"/>
  <c r="U18" i="721"/>
  <c r="V18" i="721" s="1"/>
  <c r="N18" i="721"/>
  <c r="AT17" i="721"/>
  <c r="AL17" i="721"/>
  <c r="U17" i="721"/>
  <c r="V17" i="721" s="1"/>
  <c r="N17" i="721"/>
  <c r="AT16" i="721"/>
  <c r="AL16" i="721"/>
  <c r="U16" i="721"/>
  <c r="V16" i="721" s="1"/>
  <c r="N16" i="721"/>
  <c r="AT15" i="721"/>
  <c r="AL15" i="721"/>
  <c r="U15" i="721"/>
  <c r="V15" i="721" s="1"/>
  <c r="N15" i="721"/>
  <c r="AT14" i="721"/>
  <c r="AL14" i="721"/>
  <c r="U14" i="721"/>
  <c r="V14" i="721" s="1"/>
  <c r="N14" i="721"/>
  <c r="AT13" i="721"/>
  <c r="AL13" i="721"/>
  <c r="U13" i="721"/>
  <c r="V13" i="721" s="1"/>
  <c r="N13" i="721"/>
  <c r="AT12" i="721"/>
  <c r="AL12" i="721"/>
  <c r="U12" i="721"/>
  <c r="V12" i="721" s="1"/>
  <c r="N12" i="721"/>
  <c r="AT11" i="721"/>
  <c r="AL11" i="721"/>
  <c r="U11" i="721"/>
  <c r="V11" i="721" s="1"/>
  <c r="N11" i="721"/>
  <c r="AT10" i="721"/>
  <c r="AL10" i="721"/>
  <c r="U10" i="721"/>
  <c r="V10" i="721" s="1"/>
  <c r="N10" i="721"/>
  <c r="AT9" i="721"/>
  <c r="AL9" i="721"/>
  <c r="U9" i="721"/>
  <c r="V9" i="721" s="1"/>
  <c r="N9" i="721"/>
  <c r="AT8" i="721"/>
  <c r="AL8" i="721"/>
  <c r="V8" i="721"/>
  <c r="U8" i="721"/>
  <c r="N8" i="721"/>
  <c r="AT7" i="721"/>
  <c r="AL7" i="721"/>
  <c r="V7" i="721"/>
  <c r="U7" i="721"/>
  <c r="N7" i="721"/>
  <c r="AT6" i="721"/>
  <c r="AL6" i="721"/>
  <c r="U6" i="721"/>
  <c r="V6" i="721" s="1"/>
  <c r="N6" i="721"/>
  <c r="AT5" i="721"/>
  <c r="AL5" i="721"/>
  <c r="AD5" i="721"/>
  <c r="U5" i="721"/>
  <c r="V5" i="721" s="1"/>
  <c r="N5" i="721"/>
  <c r="D2" i="721"/>
  <c r="I2" i="721" s="1"/>
  <c r="AB119" i="721" l="1"/>
  <c r="AC119" i="721" s="1"/>
  <c r="AF119" i="721" s="1"/>
  <c r="AB67" i="721"/>
  <c r="AC67" i="721" s="1"/>
  <c r="AF67" i="721" s="1"/>
  <c r="AB22" i="721"/>
  <c r="AC22" i="721" s="1"/>
  <c r="AF22" i="721" s="1"/>
  <c r="AB62" i="721"/>
  <c r="AC62" i="721" s="1"/>
  <c r="AF62" i="721" s="1"/>
  <c r="AB7" i="721"/>
  <c r="AC7" i="721" s="1"/>
  <c r="AB25" i="721"/>
  <c r="AC25" i="721" s="1"/>
  <c r="AB129" i="721"/>
  <c r="AC129" i="721" s="1"/>
  <c r="AB69" i="721"/>
  <c r="AC69" i="721" s="1"/>
  <c r="AB42" i="721"/>
  <c r="AC42" i="721" s="1"/>
  <c r="AB50" i="721"/>
  <c r="AC50" i="721" s="1"/>
  <c r="AF50" i="721" s="1"/>
  <c r="AB32" i="721"/>
  <c r="AC32" i="721" s="1"/>
  <c r="AB122" i="721"/>
  <c r="AC122" i="721" s="1"/>
  <c r="AF122" i="721" s="1"/>
  <c r="AB83" i="721"/>
  <c r="AC83" i="721" s="1"/>
  <c r="AF83" i="721" s="1"/>
  <c r="AI83" i="721" s="1"/>
  <c r="AM83" i="721" s="1"/>
  <c r="AB100" i="721"/>
  <c r="AC100" i="721" s="1"/>
  <c r="AF100" i="721" s="1"/>
  <c r="AH100" i="721" s="1"/>
  <c r="AB9" i="721"/>
  <c r="AC9" i="721" s="1"/>
  <c r="AB90" i="721"/>
  <c r="AC90" i="721" s="1"/>
  <c r="AF9" i="721"/>
  <c r="AI9" i="721" s="1"/>
  <c r="AM9" i="721" s="1"/>
  <c r="AF32" i="721"/>
  <c r="AF42" i="721"/>
  <c r="AF129" i="721"/>
  <c r="AI129" i="721" s="1"/>
  <c r="AM129" i="721" s="1"/>
  <c r="AF25" i="721"/>
  <c r="AI25" i="721" s="1"/>
  <c r="AM25" i="721" s="1"/>
  <c r="AF7" i="721"/>
  <c r="AI7" i="721" s="1"/>
  <c r="AM7" i="721" s="1"/>
  <c r="AF90" i="721"/>
  <c r="AI90" i="721" s="1"/>
  <c r="AM90" i="721" s="1"/>
  <c r="AF69" i="721"/>
  <c r="AI69" i="721" s="1"/>
  <c r="AM69" i="721" s="1"/>
  <c r="AI32" i="721"/>
  <c r="AM32" i="721" s="1"/>
  <c r="AH32" i="721"/>
  <c r="AF15" i="721"/>
  <c r="AH50" i="721"/>
  <c r="AI50" i="721"/>
  <c r="AM50" i="721" s="1"/>
  <c r="AF94" i="721"/>
  <c r="AF139" i="721"/>
  <c r="AB5" i="721"/>
  <c r="AC5" i="721" s="1"/>
  <c r="AF5" i="721" s="1"/>
  <c r="AB27" i="721"/>
  <c r="AC27" i="721" s="1"/>
  <c r="AF27" i="721" s="1"/>
  <c r="AF81" i="721"/>
  <c r="AF78" i="721"/>
  <c r="AF133" i="721"/>
  <c r="AB126" i="721"/>
  <c r="AC126" i="721" s="1"/>
  <c r="AF126" i="721" s="1"/>
  <c r="AB106" i="721"/>
  <c r="AC106" i="721" s="1"/>
  <c r="AF106" i="721" s="1"/>
  <c r="AB86" i="721"/>
  <c r="AC86" i="721" s="1"/>
  <c r="AF86" i="721" s="1"/>
  <c r="AB66" i="721"/>
  <c r="AC66" i="721" s="1"/>
  <c r="AF66" i="721" s="1"/>
  <c r="AB46" i="721"/>
  <c r="AC46" i="721" s="1"/>
  <c r="AF46" i="721" s="1"/>
  <c r="AB26" i="721"/>
  <c r="AC26" i="721" s="1"/>
  <c r="AF26" i="721" s="1"/>
  <c r="AB135" i="721"/>
  <c r="AC135" i="721" s="1"/>
  <c r="AF135" i="721" s="1"/>
  <c r="AB115" i="721"/>
  <c r="AC115" i="721" s="1"/>
  <c r="AF115" i="721" s="1"/>
  <c r="AB95" i="721"/>
  <c r="AC95" i="721" s="1"/>
  <c r="AF95" i="721" s="1"/>
  <c r="AB75" i="721"/>
  <c r="AC75" i="721" s="1"/>
  <c r="AF75" i="721" s="1"/>
  <c r="AB55" i="721"/>
  <c r="AC55" i="721" s="1"/>
  <c r="AF55" i="721" s="1"/>
  <c r="AB35" i="721"/>
  <c r="AC35" i="721" s="1"/>
  <c r="AF35" i="721" s="1"/>
  <c r="AB15" i="721"/>
  <c r="AC15" i="721" s="1"/>
  <c r="AB6" i="721"/>
  <c r="AC6" i="721" s="1"/>
  <c r="AF6" i="721" s="1"/>
  <c r="AB133" i="721"/>
  <c r="AC133" i="721" s="1"/>
  <c r="AB113" i="721"/>
  <c r="AC113" i="721" s="1"/>
  <c r="AF113" i="721" s="1"/>
  <c r="AB93" i="721"/>
  <c r="AC93" i="721" s="1"/>
  <c r="AF93" i="721" s="1"/>
  <c r="AB73" i="721"/>
  <c r="AC73" i="721" s="1"/>
  <c r="AF73" i="721" s="1"/>
  <c r="AB53" i="721"/>
  <c r="AC53" i="721" s="1"/>
  <c r="AF53" i="721" s="1"/>
  <c r="AB33" i="721"/>
  <c r="AC33" i="721" s="1"/>
  <c r="AF33" i="721" s="1"/>
  <c r="AB13" i="721"/>
  <c r="AC13" i="721" s="1"/>
  <c r="AB124" i="721"/>
  <c r="AC124" i="721" s="1"/>
  <c r="AF124" i="721" s="1"/>
  <c r="AB104" i="721"/>
  <c r="AC104" i="721" s="1"/>
  <c r="AB84" i="721"/>
  <c r="AC84" i="721" s="1"/>
  <c r="AB64" i="721"/>
  <c r="AC64" i="721" s="1"/>
  <c r="AB44" i="721"/>
  <c r="AC44" i="721" s="1"/>
  <c r="AF44" i="721" s="1"/>
  <c r="AB24" i="721"/>
  <c r="AC24" i="721" s="1"/>
  <c r="AF24" i="721" s="1"/>
  <c r="AB116" i="721"/>
  <c r="AC116" i="721" s="1"/>
  <c r="AF116" i="721" s="1"/>
  <c r="AB85" i="721"/>
  <c r="AC85" i="721" s="1"/>
  <c r="AF85" i="721" s="1"/>
  <c r="AB39" i="721"/>
  <c r="AC39" i="721" s="1"/>
  <c r="AF39" i="721" s="1"/>
  <c r="AB80" i="721"/>
  <c r="AC80" i="721" s="1"/>
  <c r="AF80" i="721" s="1"/>
  <c r="AB99" i="721"/>
  <c r="AC99" i="721" s="1"/>
  <c r="AB70" i="721"/>
  <c r="AC70" i="721" s="1"/>
  <c r="AF70" i="721" s="1"/>
  <c r="AB68" i="721"/>
  <c r="AC68" i="721" s="1"/>
  <c r="AB41" i="721"/>
  <c r="AC41" i="721" s="1"/>
  <c r="AB37" i="721"/>
  <c r="AC37" i="721" s="1"/>
  <c r="AB12" i="721"/>
  <c r="AC12" i="721" s="1"/>
  <c r="AF12" i="721" s="1"/>
  <c r="AB10" i="721"/>
  <c r="AC10" i="721" s="1"/>
  <c r="AF10" i="721" s="1"/>
  <c r="AB101" i="721"/>
  <c r="AC101" i="721" s="1"/>
  <c r="AF101" i="721" s="1"/>
  <c r="AB97" i="721"/>
  <c r="AC97" i="721" s="1"/>
  <c r="AF97" i="721" s="1"/>
  <c r="AB72" i="721"/>
  <c r="AC72" i="721" s="1"/>
  <c r="AB20" i="721"/>
  <c r="AC20" i="721" s="1"/>
  <c r="AF20" i="721" s="1"/>
  <c r="AB8" i="721"/>
  <c r="AC8" i="721" s="1"/>
  <c r="AB130" i="721"/>
  <c r="AC130" i="721" s="1"/>
  <c r="AF130" i="721" s="1"/>
  <c r="AB128" i="721"/>
  <c r="AC128" i="721" s="1"/>
  <c r="AF128" i="721" s="1"/>
  <c r="AB140" i="721"/>
  <c r="AC140" i="721" s="1"/>
  <c r="AF140" i="721" s="1"/>
  <c r="AB132" i="721"/>
  <c r="AC132" i="721" s="1"/>
  <c r="AF132" i="721" s="1"/>
  <c r="AB138" i="721"/>
  <c r="AC138" i="721" s="1"/>
  <c r="AF138" i="721" s="1"/>
  <c r="AB111" i="721"/>
  <c r="AC111" i="721" s="1"/>
  <c r="AF111" i="721" s="1"/>
  <c r="AB109" i="721"/>
  <c r="AC109" i="721" s="1"/>
  <c r="AF109" i="721" s="1"/>
  <c r="AB103" i="721"/>
  <c r="AC103" i="721" s="1"/>
  <c r="AF103" i="721" s="1"/>
  <c r="AB82" i="721"/>
  <c r="AC82" i="721" s="1"/>
  <c r="AB78" i="721"/>
  <c r="AC78" i="721" s="1"/>
  <c r="AB74" i="721"/>
  <c r="AC74" i="721" s="1"/>
  <c r="AF74" i="721" s="1"/>
  <c r="AB47" i="721"/>
  <c r="AC47" i="721" s="1"/>
  <c r="AF47" i="721" s="1"/>
  <c r="AB16" i="721"/>
  <c r="AC16" i="721" s="1"/>
  <c r="AF16" i="721" s="1"/>
  <c r="AB134" i="721"/>
  <c r="AC134" i="721" s="1"/>
  <c r="AF134" i="721" s="1"/>
  <c r="AB107" i="721"/>
  <c r="AC107" i="721" s="1"/>
  <c r="AF107" i="721" s="1"/>
  <c r="AB76" i="721"/>
  <c r="AC76" i="721" s="1"/>
  <c r="AF76" i="721" s="1"/>
  <c r="AB45" i="721"/>
  <c r="AC45" i="721" s="1"/>
  <c r="AF45" i="721" s="1"/>
  <c r="AB136" i="721"/>
  <c r="AC136" i="721" s="1"/>
  <c r="AF136" i="721" s="1"/>
  <c r="AB105" i="721"/>
  <c r="AC105" i="721" s="1"/>
  <c r="AF105" i="721" s="1"/>
  <c r="AB114" i="721"/>
  <c r="AC114" i="721" s="1"/>
  <c r="AF114" i="721" s="1"/>
  <c r="AB34" i="721"/>
  <c r="AC34" i="721" s="1"/>
  <c r="AF34" i="721" s="1"/>
  <c r="AB29" i="721"/>
  <c r="AC29" i="721" s="1"/>
  <c r="AF29" i="721" s="1"/>
  <c r="AB17" i="721"/>
  <c r="AC17" i="721" s="1"/>
  <c r="AF17" i="721" s="1"/>
  <c r="AB14" i="721"/>
  <c r="AC14" i="721" s="1"/>
  <c r="AF14" i="721" s="1"/>
  <c r="AB92" i="721"/>
  <c r="AC92" i="721" s="1"/>
  <c r="AF92" i="721" s="1"/>
  <c r="AB59" i="721"/>
  <c r="AC59" i="721" s="1"/>
  <c r="AF59" i="721" s="1"/>
  <c r="AB52" i="721"/>
  <c r="AC52" i="721" s="1"/>
  <c r="AF52" i="721" s="1"/>
  <c r="AB118" i="721"/>
  <c r="AC118" i="721" s="1"/>
  <c r="AF118" i="721" s="1"/>
  <c r="AB28" i="721"/>
  <c r="AC28" i="721" s="1"/>
  <c r="AF28" i="721" s="1"/>
  <c r="AB110" i="721"/>
  <c r="AC110" i="721" s="1"/>
  <c r="AF110" i="721" s="1"/>
  <c r="AB48" i="721"/>
  <c r="AC48" i="721" s="1"/>
  <c r="AF48" i="721" s="1"/>
  <c r="AB81" i="721"/>
  <c r="AC81" i="721" s="1"/>
  <c r="AB121" i="721"/>
  <c r="AC121" i="721" s="1"/>
  <c r="AF121" i="721" s="1"/>
  <c r="AB102" i="721"/>
  <c r="AC102" i="721" s="1"/>
  <c r="AF102" i="721" s="1"/>
  <c r="AB11" i="721"/>
  <c r="AC11" i="721" s="1"/>
  <c r="AF11" i="721" s="1"/>
  <c r="AB31" i="721"/>
  <c r="AC31" i="721" s="1"/>
  <c r="AF31" i="721" s="1"/>
  <c r="AB36" i="721"/>
  <c r="AC36" i="721" s="1"/>
  <c r="AF36" i="721" s="1"/>
  <c r="AB19" i="721"/>
  <c r="AC19" i="721" s="1"/>
  <c r="AB43" i="721"/>
  <c r="AC43" i="721" s="1"/>
  <c r="AF43" i="721" s="1"/>
  <c r="AB91" i="721"/>
  <c r="AC91" i="721" s="1"/>
  <c r="AB120" i="721"/>
  <c r="AC120" i="721" s="1"/>
  <c r="AF120" i="721" s="1"/>
  <c r="AB58" i="721"/>
  <c r="AC58" i="721" s="1"/>
  <c r="AF58" i="721" s="1"/>
  <c r="AB88" i="721"/>
  <c r="AC88" i="721" s="1"/>
  <c r="AB131" i="721"/>
  <c r="AC131" i="721" s="1"/>
  <c r="AB71" i="721"/>
  <c r="AC71" i="721" s="1"/>
  <c r="AF71" i="721" s="1"/>
  <c r="AB49" i="721"/>
  <c r="AC49" i="721" s="1"/>
  <c r="AF49" i="721" s="1"/>
  <c r="AB123" i="721"/>
  <c r="AC123" i="721" s="1"/>
  <c r="AF123" i="721" s="1"/>
  <c r="AB40" i="721"/>
  <c r="AC40" i="721" s="1"/>
  <c r="AF40" i="721" s="1"/>
  <c r="AB139" i="721"/>
  <c r="AC139" i="721" s="1"/>
  <c r="AB30" i="721"/>
  <c r="AC30" i="721" s="1"/>
  <c r="AB23" i="721"/>
  <c r="AC23" i="721" s="1"/>
  <c r="AF23" i="721" s="1"/>
  <c r="AB125" i="721"/>
  <c r="AC125" i="721" s="1"/>
  <c r="AF125" i="721" s="1"/>
  <c r="AB98" i="721"/>
  <c r="AC98" i="721" s="1"/>
  <c r="AF98" i="721" s="1"/>
  <c r="AB108" i="721"/>
  <c r="AC108" i="721" s="1"/>
  <c r="AB87" i="721"/>
  <c r="AC87" i="721" s="1"/>
  <c r="AF87" i="721" s="1"/>
  <c r="AB77" i="721"/>
  <c r="AC77" i="721" s="1"/>
  <c r="AF77" i="721" s="1"/>
  <c r="AB137" i="721"/>
  <c r="AC137" i="721" s="1"/>
  <c r="AF137" i="721" s="1"/>
  <c r="AB51" i="721"/>
  <c r="AC51" i="721" s="1"/>
  <c r="AB38" i="721"/>
  <c r="AC38" i="721" s="1"/>
  <c r="AB56" i="721"/>
  <c r="AC56" i="721" s="1"/>
  <c r="AB63" i="721"/>
  <c r="AC63" i="721" s="1"/>
  <c r="AF63" i="721" s="1"/>
  <c r="AB61" i="721"/>
  <c r="AC61" i="721" s="1"/>
  <c r="AB94" i="721"/>
  <c r="AC94" i="721" s="1"/>
  <c r="AB89" i="721"/>
  <c r="AC89" i="721" s="1"/>
  <c r="AF89" i="721" s="1"/>
  <c r="AB54" i="721"/>
  <c r="AC54" i="721" s="1"/>
  <c r="AF54" i="721" s="1"/>
  <c r="AB21" i="721"/>
  <c r="AC21" i="721" s="1"/>
  <c r="AF21" i="721" s="1"/>
  <c r="AB79" i="721"/>
  <c r="AC79" i="721" s="1"/>
  <c r="AF79" i="721" s="1"/>
  <c r="AB18" i="721"/>
  <c r="AC18" i="721" s="1"/>
  <c r="AF18" i="721" s="1"/>
  <c r="AB96" i="721"/>
  <c r="AC96" i="721" s="1"/>
  <c r="AB60" i="721"/>
  <c r="AC60" i="721" s="1"/>
  <c r="AF60" i="721" s="1"/>
  <c r="AB117" i="721"/>
  <c r="AC117" i="721" s="1"/>
  <c r="AF117" i="721" s="1"/>
  <c r="AB112" i="721"/>
  <c r="AC112" i="721" s="1"/>
  <c r="AF112" i="721" s="1"/>
  <c r="AF37" i="721"/>
  <c r="AF30" i="721"/>
  <c r="AF96" i="721"/>
  <c r="AF108" i="721"/>
  <c r="AF13" i="721"/>
  <c r="AF19" i="721"/>
  <c r="AB127" i="721"/>
  <c r="AC127" i="721" s="1"/>
  <c r="AF127" i="721" s="1"/>
  <c r="AB57" i="721"/>
  <c r="AC57" i="721" s="1"/>
  <c r="AF57" i="721" s="1"/>
  <c r="AF61" i="721"/>
  <c r="AF72" i="721"/>
  <c r="AF131" i="721"/>
  <c r="AI42" i="721"/>
  <c r="AM42" i="721" s="1"/>
  <c r="AH42" i="721"/>
  <c r="AF56" i="721"/>
  <c r="AF38" i="721"/>
  <c r="AB65" i="721"/>
  <c r="AC65" i="721" s="1"/>
  <c r="AF65" i="721" s="1"/>
  <c r="AF88" i="721"/>
  <c r="AF82" i="721"/>
  <c r="AF99" i="721"/>
  <c r="AF51" i="721"/>
  <c r="AF68" i="721"/>
  <c r="AF8" i="721"/>
  <c r="AF41" i="721"/>
  <c r="AF104" i="721"/>
  <c r="AF84" i="721"/>
  <c r="AF91" i="721"/>
  <c r="AF64" i="721"/>
  <c r="F2" i="721"/>
  <c r="K1" i="721" s="1"/>
  <c r="AD5" i="720"/>
  <c r="AT139" i="720"/>
  <c r="AL139" i="720"/>
  <c r="U139" i="720"/>
  <c r="V139" i="720" s="1"/>
  <c r="N139" i="720"/>
  <c r="AT138" i="720"/>
  <c r="AL138" i="720"/>
  <c r="V138" i="720"/>
  <c r="U138" i="720"/>
  <c r="N138" i="720"/>
  <c r="AT137" i="720"/>
  <c r="AL137" i="720"/>
  <c r="U137" i="720"/>
  <c r="V137" i="720" s="1"/>
  <c r="N137" i="720"/>
  <c r="AT136" i="720"/>
  <c r="AL136" i="720"/>
  <c r="U136" i="720"/>
  <c r="V136" i="720" s="1"/>
  <c r="N136" i="720"/>
  <c r="AT135" i="720"/>
  <c r="AL135" i="720"/>
  <c r="U135" i="720"/>
  <c r="V135" i="720" s="1"/>
  <c r="N135" i="720"/>
  <c r="AT134" i="720"/>
  <c r="AL134" i="720"/>
  <c r="U134" i="720"/>
  <c r="V134" i="720" s="1"/>
  <c r="N134" i="720"/>
  <c r="AT133" i="720"/>
  <c r="AL133" i="720"/>
  <c r="U133" i="720"/>
  <c r="V133" i="720" s="1"/>
  <c r="N133" i="720"/>
  <c r="AT132" i="720"/>
  <c r="AL132" i="720"/>
  <c r="U132" i="720"/>
  <c r="V132" i="720" s="1"/>
  <c r="N132" i="720"/>
  <c r="AT131" i="720"/>
  <c r="AL131" i="720"/>
  <c r="U131" i="720"/>
  <c r="V131" i="720" s="1"/>
  <c r="N131" i="720"/>
  <c r="AT130" i="720"/>
  <c r="AL130" i="720"/>
  <c r="U130" i="720"/>
  <c r="V130" i="720" s="1"/>
  <c r="N130" i="720"/>
  <c r="AT129" i="720"/>
  <c r="AL129" i="720"/>
  <c r="AB129" i="720"/>
  <c r="AC129" i="720" s="1"/>
  <c r="U129" i="720"/>
  <c r="V129" i="720" s="1"/>
  <c r="N129" i="720"/>
  <c r="AT128" i="720"/>
  <c r="AL128" i="720"/>
  <c r="U128" i="720"/>
  <c r="V128" i="720" s="1"/>
  <c r="N128" i="720"/>
  <c r="AT127" i="720"/>
  <c r="AL127" i="720"/>
  <c r="AB127" i="720"/>
  <c r="AC127" i="720" s="1"/>
  <c r="AF127" i="720" s="1"/>
  <c r="V127" i="720"/>
  <c r="U127" i="720"/>
  <c r="N127" i="720"/>
  <c r="AT126" i="720"/>
  <c r="AL126" i="720"/>
  <c r="V126" i="720"/>
  <c r="U126" i="720"/>
  <c r="N126" i="720"/>
  <c r="AT125" i="720"/>
  <c r="AL125" i="720"/>
  <c r="U125" i="720"/>
  <c r="V125" i="720" s="1"/>
  <c r="N125" i="720"/>
  <c r="AT124" i="720"/>
  <c r="AL124" i="720"/>
  <c r="V124" i="720"/>
  <c r="U124" i="720"/>
  <c r="N124" i="720"/>
  <c r="AT123" i="720"/>
  <c r="AL123" i="720"/>
  <c r="U123" i="720"/>
  <c r="V123" i="720" s="1"/>
  <c r="N123" i="720"/>
  <c r="AT122" i="720"/>
  <c r="AL122" i="720"/>
  <c r="U122" i="720"/>
  <c r="V122" i="720" s="1"/>
  <c r="N122" i="720"/>
  <c r="AT121" i="720"/>
  <c r="AL121" i="720"/>
  <c r="U121" i="720"/>
  <c r="V121" i="720" s="1"/>
  <c r="N121" i="720"/>
  <c r="AT120" i="720"/>
  <c r="AL120" i="720"/>
  <c r="U120" i="720"/>
  <c r="V120" i="720" s="1"/>
  <c r="N120" i="720"/>
  <c r="AT119" i="720"/>
  <c r="AL119" i="720"/>
  <c r="U119" i="720"/>
  <c r="V119" i="720" s="1"/>
  <c r="N119" i="720"/>
  <c r="AT118" i="720"/>
  <c r="AL118" i="720"/>
  <c r="V118" i="720"/>
  <c r="U118" i="720"/>
  <c r="N118" i="720"/>
  <c r="AT117" i="720"/>
  <c r="AL117" i="720"/>
  <c r="U117" i="720"/>
  <c r="V117" i="720" s="1"/>
  <c r="N117" i="720"/>
  <c r="AT116" i="720"/>
  <c r="AL116" i="720"/>
  <c r="U116" i="720"/>
  <c r="V116" i="720" s="1"/>
  <c r="N116" i="720"/>
  <c r="AT115" i="720"/>
  <c r="AL115" i="720"/>
  <c r="U115" i="720"/>
  <c r="V115" i="720" s="1"/>
  <c r="N115" i="720"/>
  <c r="AT114" i="720"/>
  <c r="AL114" i="720"/>
  <c r="U114" i="720"/>
  <c r="V114" i="720" s="1"/>
  <c r="N114" i="720"/>
  <c r="AT113" i="720"/>
  <c r="AL113" i="720"/>
  <c r="V113" i="720"/>
  <c r="U113" i="720"/>
  <c r="N113" i="720"/>
  <c r="AT112" i="720"/>
  <c r="AL112" i="720"/>
  <c r="U112" i="720"/>
  <c r="V112" i="720" s="1"/>
  <c r="N112" i="720"/>
  <c r="AT111" i="720"/>
  <c r="AL111" i="720"/>
  <c r="U111" i="720"/>
  <c r="V111" i="720" s="1"/>
  <c r="N111" i="720"/>
  <c r="AT110" i="720"/>
  <c r="AL110" i="720"/>
  <c r="AB110" i="720"/>
  <c r="AC110" i="720" s="1"/>
  <c r="U110" i="720"/>
  <c r="V110" i="720" s="1"/>
  <c r="AF110" i="720" s="1"/>
  <c r="N110" i="720"/>
  <c r="AT109" i="720"/>
  <c r="AL109" i="720"/>
  <c r="U109" i="720"/>
  <c r="V109" i="720" s="1"/>
  <c r="N109" i="720"/>
  <c r="AT108" i="720"/>
  <c r="AL108" i="720"/>
  <c r="U108" i="720"/>
  <c r="V108" i="720" s="1"/>
  <c r="N108" i="720"/>
  <c r="AT107" i="720"/>
  <c r="AL107" i="720"/>
  <c r="V107" i="720"/>
  <c r="U107" i="720"/>
  <c r="N107" i="720"/>
  <c r="AT106" i="720"/>
  <c r="AL106" i="720"/>
  <c r="U106" i="720"/>
  <c r="V106" i="720" s="1"/>
  <c r="N106" i="720"/>
  <c r="AT105" i="720"/>
  <c r="AL105" i="720"/>
  <c r="U105" i="720"/>
  <c r="V105" i="720" s="1"/>
  <c r="N105" i="720"/>
  <c r="AT104" i="720"/>
  <c r="AL104" i="720"/>
  <c r="V104" i="720"/>
  <c r="U104" i="720"/>
  <c r="N104" i="720"/>
  <c r="AT103" i="720"/>
  <c r="AL103" i="720"/>
  <c r="U103" i="720"/>
  <c r="V103" i="720" s="1"/>
  <c r="N103" i="720"/>
  <c r="AT102" i="720"/>
  <c r="AL102" i="720"/>
  <c r="V102" i="720"/>
  <c r="U102" i="720"/>
  <c r="N102" i="720"/>
  <c r="AT101" i="720"/>
  <c r="AL101" i="720"/>
  <c r="V101" i="720"/>
  <c r="U101" i="720"/>
  <c r="N101" i="720"/>
  <c r="AT100" i="720"/>
  <c r="AL100" i="720"/>
  <c r="U100" i="720"/>
  <c r="V100" i="720" s="1"/>
  <c r="N100" i="720"/>
  <c r="AT99" i="720"/>
  <c r="AL99" i="720"/>
  <c r="AB99" i="720"/>
  <c r="AC99" i="720" s="1"/>
  <c r="AF99" i="720" s="1"/>
  <c r="U99" i="720"/>
  <c r="V99" i="720" s="1"/>
  <c r="N99" i="720"/>
  <c r="AT98" i="720"/>
  <c r="AL98" i="720"/>
  <c r="V98" i="720"/>
  <c r="U98" i="720"/>
  <c r="N98" i="720"/>
  <c r="AT97" i="720"/>
  <c r="AL97" i="720"/>
  <c r="AB97" i="720"/>
  <c r="AC97" i="720" s="1"/>
  <c r="V97" i="720"/>
  <c r="AF97" i="720" s="1"/>
  <c r="U97" i="720"/>
  <c r="N97" i="720"/>
  <c r="AT96" i="720"/>
  <c r="AL96" i="720"/>
  <c r="U96" i="720"/>
  <c r="V96" i="720" s="1"/>
  <c r="N96" i="720"/>
  <c r="AT95" i="720"/>
  <c r="AL95" i="720"/>
  <c r="AB95" i="720"/>
  <c r="AC95" i="720" s="1"/>
  <c r="V95" i="720"/>
  <c r="AF95" i="720" s="1"/>
  <c r="U95" i="720"/>
  <c r="N95" i="720"/>
  <c r="AT94" i="720"/>
  <c r="AL94" i="720"/>
  <c r="U94" i="720"/>
  <c r="V94" i="720" s="1"/>
  <c r="N94" i="720"/>
  <c r="AT93" i="720"/>
  <c r="AL93" i="720"/>
  <c r="AB93" i="720"/>
  <c r="AC93" i="720" s="1"/>
  <c r="U93" i="720"/>
  <c r="V93" i="720" s="1"/>
  <c r="AF93" i="720" s="1"/>
  <c r="N93" i="720"/>
  <c r="AT92" i="720"/>
  <c r="AL92" i="720"/>
  <c r="U92" i="720"/>
  <c r="V92" i="720" s="1"/>
  <c r="N92" i="720"/>
  <c r="AT91" i="720"/>
  <c r="AL91" i="720"/>
  <c r="U91" i="720"/>
  <c r="V91" i="720" s="1"/>
  <c r="N91" i="720"/>
  <c r="AT90" i="720"/>
  <c r="AL90" i="720"/>
  <c r="U90" i="720"/>
  <c r="V90" i="720" s="1"/>
  <c r="N90" i="720"/>
  <c r="AT89" i="720"/>
  <c r="AL89" i="720"/>
  <c r="V89" i="720"/>
  <c r="U89" i="720"/>
  <c r="N89" i="720"/>
  <c r="AT88" i="720"/>
  <c r="AL88" i="720"/>
  <c r="U88" i="720"/>
  <c r="V88" i="720" s="1"/>
  <c r="N88" i="720"/>
  <c r="AT87" i="720"/>
  <c r="AL87" i="720"/>
  <c r="AB87" i="720"/>
  <c r="AC87" i="720" s="1"/>
  <c r="AF87" i="720" s="1"/>
  <c r="V87" i="720"/>
  <c r="U87" i="720"/>
  <c r="N87" i="720"/>
  <c r="AT86" i="720"/>
  <c r="AL86" i="720"/>
  <c r="U86" i="720"/>
  <c r="V86" i="720" s="1"/>
  <c r="N86" i="720"/>
  <c r="AT85" i="720"/>
  <c r="AL85" i="720"/>
  <c r="U85" i="720"/>
  <c r="V85" i="720" s="1"/>
  <c r="N85" i="720"/>
  <c r="AT84" i="720"/>
  <c r="AL84" i="720"/>
  <c r="U84" i="720"/>
  <c r="V84" i="720" s="1"/>
  <c r="N84" i="720"/>
  <c r="AT83" i="720"/>
  <c r="AL83" i="720"/>
  <c r="U83" i="720"/>
  <c r="V83" i="720" s="1"/>
  <c r="N83" i="720"/>
  <c r="AT82" i="720"/>
  <c r="AL82" i="720"/>
  <c r="V82" i="720"/>
  <c r="U82" i="720"/>
  <c r="N82" i="720"/>
  <c r="AT81" i="720"/>
  <c r="AL81" i="720"/>
  <c r="U81" i="720"/>
  <c r="V81" i="720" s="1"/>
  <c r="N81" i="720"/>
  <c r="AT80" i="720"/>
  <c r="AL80" i="720"/>
  <c r="AB80" i="720"/>
  <c r="AC80" i="720" s="1"/>
  <c r="U80" i="720"/>
  <c r="V80" i="720" s="1"/>
  <c r="N80" i="720"/>
  <c r="AT79" i="720"/>
  <c r="AL79" i="720"/>
  <c r="U79" i="720"/>
  <c r="V79" i="720" s="1"/>
  <c r="N79" i="720"/>
  <c r="AT78" i="720"/>
  <c r="AL78" i="720"/>
  <c r="V78" i="720"/>
  <c r="U78" i="720"/>
  <c r="N78" i="720"/>
  <c r="AT77" i="720"/>
  <c r="AL77" i="720"/>
  <c r="U77" i="720"/>
  <c r="V77" i="720" s="1"/>
  <c r="N77" i="720"/>
  <c r="AT76" i="720"/>
  <c r="AL76" i="720"/>
  <c r="U76" i="720"/>
  <c r="V76" i="720" s="1"/>
  <c r="N76" i="720"/>
  <c r="AT75" i="720"/>
  <c r="AL75" i="720"/>
  <c r="U75" i="720"/>
  <c r="V75" i="720" s="1"/>
  <c r="N75" i="720"/>
  <c r="AT74" i="720"/>
  <c r="AL74" i="720"/>
  <c r="U74" i="720"/>
  <c r="V74" i="720" s="1"/>
  <c r="N74" i="720"/>
  <c r="AT73" i="720"/>
  <c r="AL73" i="720"/>
  <c r="U73" i="720"/>
  <c r="V73" i="720" s="1"/>
  <c r="N73" i="720"/>
  <c r="AT72" i="720"/>
  <c r="AL72" i="720"/>
  <c r="U72" i="720"/>
  <c r="V72" i="720" s="1"/>
  <c r="N72" i="720"/>
  <c r="AT71" i="720"/>
  <c r="AL71" i="720"/>
  <c r="V71" i="720"/>
  <c r="U71" i="720"/>
  <c r="N71" i="720"/>
  <c r="AT70" i="720"/>
  <c r="AL70" i="720"/>
  <c r="U70" i="720"/>
  <c r="V70" i="720" s="1"/>
  <c r="N70" i="720"/>
  <c r="AT69" i="720"/>
  <c r="AL69" i="720"/>
  <c r="AB69" i="720"/>
  <c r="AC69" i="720" s="1"/>
  <c r="U69" i="720"/>
  <c r="V69" i="720" s="1"/>
  <c r="AF69" i="720" s="1"/>
  <c r="N69" i="720"/>
  <c r="AT68" i="720"/>
  <c r="AL68" i="720"/>
  <c r="U68" i="720"/>
  <c r="V68" i="720" s="1"/>
  <c r="N68" i="720"/>
  <c r="AT67" i="720"/>
  <c r="AL67" i="720"/>
  <c r="V67" i="720"/>
  <c r="U67" i="720"/>
  <c r="N67" i="720"/>
  <c r="AT66" i="720"/>
  <c r="AL66" i="720"/>
  <c r="AB66" i="720"/>
  <c r="AC66" i="720" s="1"/>
  <c r="U66" i="720"/>
  <c r="V66" i="720" s="1"/>
  <c r="AF66" i="720" s="1"/>
  <c r="N66" i="720"/>
  <c r="AT65" i="720"/>
  <c r="AL65" i="720"/>
  <c r="U65" i="720"/>
  <c r="V65" i="720" s="1"/>
  <c r="N65" i="720"/>
  <c r="AT64" i="720"/>
  <c r="AL64" i="720"/>
  <c r="AB64" i="720"/>
  <c r="AC64" i="720" s="1"/>
  <c r="U64" i="720"/>
  <c r="V64" i="720" s="1"/>
  <c r="AF64" i="720" s="1"/>
  <c r="N64" i="720"/>
  <c r="AT63" i="720"/>
  <c r="AL63" i="720"/>
  <c r="V63" i="720"/>
  <c r="U63" i="720"/>
  <c r="N63" i="720"/>
  <c r="AT62" i="720"/>
  <c r="AL62" i="720"/>
  <c r="U62" i="720"/>
  <c r="V62" i="720" s="1"/>
  <c r="N62" i="720"/>
  <c r="AT61" i="720"/>
  <c r="AL61" i="720"/>
  <c r="U61" i="720"/>
  <c r="V61" i="720" s="1"/>
  <c r="N61" i="720"/>
  <c r="AT60" i="720"/>
  <c r="AL60" i="720"/>
  <c r="U60" i="720"/>
  <c r="V60" i="720" s="1"/>
  <c r="N60" i="720"/>
  <c r="AT59" i="720"/>
  <c r="AL59" i="720"/>
  <c r="U59" i="720"/>
  <c r="V59" i="720" s="1"/>
  <c r="N59" i="720"/>
  <c r="AT58" i="720"/>
  <c r="AL58" i="720"/>
  <c r="V58" i="720"/>
  <c r="U58" i="720"/>
  <c r="N58" i="720"/>
  <c r="AT57" i="720"/>
  <c r="AL57" i="720"/>
  <c r="U57" i="720"/>
  <c r="V57" i="720" s="1"/>
  <c r="N57" i="720"/>
  <c r="AT56" i="720"/>
  <c r="AL56" i="720"/>
  <c r="U56" i="720"/>
  <c r="V56" i="720" s="1"/>
  <c r="N56" i="720"/>
  <c r="AT55" i="720"/>
  <c r="AL55" i="720"/>
  <c r="V55" i="720"/>
  <c r="U55" i="720"/>
  <c r="N55" i="720"/>
  <c r="AT54" i="720"/>
  <c r="AL54" i="720"/>
  <c r="U54" i="720"/>
  <c r="V54" i="720" s="1"/>
  <c r="N54" i="720"/>
  <c r="AT53" i="720"/>
  <c r="AL53" i="720"/>
  <c r="AB53" i="720"/>
  <c r="AC53" i="720" s="1"/>
  <c r="U53" i="720"/>
  <c r="V53" i="720" s="1"/>
  <c r="N53" i="720"/>
  <c r="AT52" i="720"/>
  <c r="AL52" i="720"/>
  <c r="V52" i="720"/>
  <c r="U52" i="720"/>
  <c r="N52" i="720"/>
  <c r="AT51" i="720"/>
  <c r="AL51" i="720"/>
  <c r="U51" i="720"/>
  <c r="V51" i="720" s="1"/>
  <c r="N51" i="720"/>
  <c r="AT50" i="720"/>
  <c r="AL50" i="720"/>
  <c r="V50" i="720"/>
  <c r="U50" i="720"/>
  <c r="N50" i="720"/>
  <c r="AT49" i="720"/>
  <c r="AL49" i="720"/>
  <c r="U49" i="720"/>
  <c r="V49" i="720" s="1"/>
  <c r="N49" i="720"/>
  <c r="AT48" i="720"/>
  <c r="AL48" i="720"/>
  <c r="V48" i="720"/>
  <c r="U48" i="720"/>
  <c r="N48" i="720"/>
  <c r="AT47" i="720"/>
  <c r="AL47" i="720"/>
  <c r="AB47" i="720"/>
  <c r="AC47" i="720" s="1"/>
  <c r="AF47" i="720" s="1"/>
  <c r="V47" i="720"/>
  <c r="U47" i="720"/>
  <c r="N47" i="720"/>
  <c r="AT46" i="720"/>
  <c r="AL46" i="720"/>
  <c r="U46" i="720"/>
  <c r="V46" i="720" s="1"/>
  <c r="N46" i="720"/>
  <c r="AT45" i="720"/>
  <c r="AL45" i="720"/>
  <c r="U45" i="720"/>
  <c r="V45" i="720" s="1"/>
  <c r="N45" i="720"/>
  <c r="AT44" i="720"/>
  <c r="AL44" i="720"/>
  <c r="U44" i="720"/>
  <c r="V44" i="720" s="1"/>
  <c r="N44" i="720"/>
  <c r="AT43" i="720"/>
  <c r="AL43" i="720"/>
  <c r="U43" i="720"/>
  <c r="V43" i="720" s="1"/>
  <c r="N43" i="720"/>
  <c r="AT42" i="720"/>
  <c r="AL42" i="720"/>
  <c r="V42" i="720"/>
  <c r="U42" i="720"/>
  <c r="N42" i="720"/>
  <c r="AT41" i="720"/>
  <c r="AL41" i="720"/>
  <c r="AB41" i="720"/>
  <c r="AC41" i="720" s="1"/>
  <c r="U41" i="720"/>
  <c r="V41" i="720" s="1"/>
  <c r="N41" i="720"/>
  <c r="AT40" i="720"/>
  <c r="AL40" i="720"/>
  <c r="U40" i="720"/>
  <c r="V40" i="720" s="1"/>
  <c r="N40" i="720"/>
  <c r="AT39" i="720"/>
  <c r="AL39" i="720"/>
  <c r="AB39" i="720"/>
  <c r="AC39" i="720" s="1"/>
  <c r="U39" i="720"/>
  <c r="V39" i="720" s="1"/>
  <c r="AF39" i="720" s="1"/>
  <c r="N39" i="720"/>
  <c r="AT38" i="720"/>
  <c r="AL38" i="720"/>
  <c r="V38" i="720"/>
  <c r="U38" i="720"/>
  <c r="N38" i="720"/>
  <c r="AT37" i="720"/>
  <c r="AL37" i="720"/>
  <c r="AB37" i="720"/>
  <c r="AC37" i="720" s="1"/>
  <c r="U37" i="720"/>
  <c r="V37" i="720" s="1"/>
  <c r="AF37" i="720" s="1"/>
  <c r="N37" i="720"/>
  <c r="AT36" i="720"/>
  <c r="AL36" i="720"/>
  <c r="U36" i="720"/>
  <c r="V36" i="720" s="1"/>
  <c r="N36" i="720"/>
  <c r="AT35" i="720"/>
  <c r="AL35" i="720"/>
  <c r="V35" i="720"/>
  <c r="U35" i="720"/>
  <c r="N35" i="720"/>
  <c r="AT34" i="720"/>
  <c r="AL34" i="720"/>
  <c r="U34" i="720"/>
  <c r="V34" i="720" s="1"/>
  <c r="N34" i="720"/>
  <c r="AT33" i="720"/>
  <c r="AL33" i="720"/>
  <c r="U33" i="720"/>
  <c r="V33" i="720" s="1"/>
  <c r="N33" i="720"/>
  <c r="AT32" i="720"/>
  <c r="AL32" i="720"/>
  <c r="U32" i="720"/>
  <c r="V32" i="720" s="1"/>
  <c r="N32" i="720"/>
  <c r="AT31" i="720"/>
  <c r="AL31" i="720"/>
  <c r="U31" i="720"/>
  <c r="V31" i="720" s="1"/>
  <c r="N31" i="720"/>
  <c r="AT30" i="720"/>
  <c r="AL30" i="720"/>
  <c r="U30" i="720"/>
  <c r="V30" i="720" s="1"/>
  <c r="N30" i="720"/>
  <c r="AT29" i="720"/>
  <c r="AL29" i="720"/>
  <c r="U29" i="720"/>
  <c r="V29" i="720" s="1"/>
  <c r="N29" i="720"/>
  <c r="AT28" i="720"/>
  <c r="AL28" i="720"/>
  <c r="V28" i="720"/>
  <c r="U28" i="720"/>
  <c r="N28" i="720"/>
  <c r="AT27" i="720"/>
  <c r="AL27" i="720"/>
  <c r="V27" i="720"/>
  <c r="U27" i="720"/>
  <c r="N27" i="720"/>
  <c r="AT26" i="720"/>
  <c r="AL26" i="720"/>
  <c r="AB26" i="720"/>
  <c r="AC26" i="720" s="1"/>
  <c r="U26" i="720"/>
  <c r="V26" i="720" s="1"/>
  <c r="AF26" i="720" s="1"/>
  <c r="N26" i="720"/>
  <c r="AT25" i="720"/>
  <c r="AL25" i="720"/>
  <c r="U25" i="720"/>
  <c r="V25" i="720" s="1"/>
  <c r="N25" i="720"/>
  <c r="AT24" i="720"/>
  <c r="AL24" i="720"/>
  <c r="AB24" i="720"/>
  <c r="AC24" i="720" s="1"/>
  <c r="U24" i="720"/>
  <c r="V24" i="720" s="1"/>
  <c r="AF24" i="720" s="1"/>
  <c r="N24" i="720"/>
  <c r="AT23" i="720"/>
  <c r="AL23" i="720"/>
  <c r="U23" i="720"/>
  <c r="V23" i="720" s="1"/>
  <c r="N23" i="720"/>
  <c r="AT22" i="720"/>
  <c r="AL22" i="720"/>
  <c r="U22" i="720"/>
  <c r="V22" i="720" s="1"/>
  <c r="N22" i="720"/>
  <c r="AT21" i="720"/>
  <c r="AL21" i="720"/>
  <c r="AB21" i="720"/>
  <c r="AC21" i="720" s="1"/>
  <c r="V21" i="720"/>
  <c r="U21" i="720"/>
  <c r="N21" i="720"/>
  <c r="AT20" i="720"/>
  <c r="AL20" i="720"/>
  <c r="U20" i="720"/>
  <c r="V20" i="720" s="1"/>
  <c r="N20" i="720"/>
  <c r="AT19" i="720"/>
  <c r="AL19" i="720"/>
  <c r="AB19" i="720"/>
  <c r="AC19" i="720" s="1"/>
  <c r="AF19" i="720" s="1"/>
  <c r="V19" i="720"/>
  <c r="U19" i="720"/>
  <c r="N19" i="720"/>
  <c r="AT18" i="720"/>
  <c r="AL18" i="720"/>
  <c r="V18" i="720"/>
  <c r="U18" i="720"/>
  <c r="N18" i="720"/>
  <c r="AT17" i="720"/>
  <c r="AL17" i="720"/>
  <c r="U17" i="720"/>
  <c r="V17" i="720" s="1"/>
  <c r="N17" i="720"/>
  <c r="AT16" i="720"/>
  <c r="AL16" i="720"/>
  <c r="U16" i="720"/>
  <c r="V16" i="720" s="1"/>
  <c r="N16" i="720"/>
  <c r="AT15" i="720"/>
  <c r="AL15" i="720"/>
  <c r="U15" i="720"/>
  <c r="V15" i="720" s="1"/>
  <c r="N15" i="720"/>
  <c r="AT14" i="720"/>
  <c r="AL14" i="720"/>
  <c r="U14" i="720"/>
  <c r="V14" i="720" s="1"/>
  <c r="N14" i="720"/>
  <c r="AT13" i="720"/>
  <c r="AL13" i="720"/>
  <c r="V13" i="720"/>
  <c r="U13" i="720"/>
  <c r="N13" i="720"/>
  <c r="AT12" i="720"/>
  <c r="AL12" i="720"/>
  <c r="U12" i="720"/>
  <c r="V12" i="720" s="1"/>
  <c r="N12" i="720"/>
  <c r="AT11" i="720"/>
  <c r="AL11" i="720"/>
  <c r="U11" i="720"/>
  <c r="V11" i="720" s="1"/>
  <c r="N11" i="720"/>
  <c r="AT10" i="720"/>
  <c r="AL10" i="720"/>
  <c r="U10" i="720"/>
  <c r="V10" i="720" s="1"/>
  <c r="N10" i="720"/>
  <c r="AT9" i="720"/>
  <c r="AL9" i="720"/>
  <c r="U9" i="720"/>
  <c r="V9" i="720" s="1"/>
  <c r="N9" i="720"/>
  <c r="AT8" i="720"/>
  <c r="AL8" i="720"/>
  <c r="U8" i="720"/>
  <c r="V8" i="720" s="1"/>
  <c r="N8" i="720"/>
  <c r="AT7" i="720"/>
  <c r="AL7" i="720"/>
  <c r="AB7" i="720"/>
  <c r="AC7" i="720" s="1"/>
  <c r="AF7" i="720" s="1"/>
  <c r="V7" i="720"/>
  <c r="U7" i="720"/>
  <c r="N7" i="720"/>
  <c r="AT6" i="720"/>
  <c r="AL6" i="720"/>
  <c r="U6" i="720"/>
  <c r="V6" i="720" s="1"/>
  <c r="N6" i="720"/>
  <c r="AT5" i="720"/>
  <c r="AL5" i="720"/>
  <c r="U5" i="720"/>
  <c r="V5" i="720" s="1"/>
  <c r="N5" i="720"/>
  <c r="I2" i="720"/>
  <c r="AB121" i="720" s="1"/>
  <c r="AC121" i="720" s="1"/>
  <c r="F2" i="720"/>
  <c r="K1" i="720" s="1"/>
  <c r="D2" i="720"/>
  <c r="AI122" i="721" l="1"/>
  <c r="AM122" i="721" s="1"/>
  <c r="AH122" i="721"/>
  <c r="AI22" i="721"/>
  <c r="AM22" i="721" s="1"/>
  <c r="AH22" i="721"/>
  <c r="AH62" i="721"/>
  <c r="AI62" i="721"/>
  <c r="AM62" i="721" s="1"/>
  <c r="AH67" i="721"/>
  <c r="AI67" i="721"/>
  <c r="AM67" i="721" s="1"/>
  <c r="AH90" i="721"/>
  <c r="AH7" i="721"/>
  <c r="AH25" i="721"/>
  <c r="AI100" i="721"/>
  <c r="AM100" i="721" s="1"/>
  <c r="AH129" i="721"/>
  <c r="AH9" i="721"/>
  <c r="AH83" i="721"/>
  <c r="AH69" i="721"/>
  <c r="AI123" i="721"/>
  <c r="AM123" i="721" s="1"/>
  <c r="AH123" i="721"/>
  <c r="AH120" i="721"/>
  <c r="AI120" i="721"/>
  <c r="AM120" i="721" s="1"/>
  <c r="AH20" i="721"/>
  <c r="AI20" i="721"/>
  <c r="AM20" i="721" s="1"/>
  <c r="AH127" i="721"/>
  <c r="AI127" i="721"/>
  <c r="AM127" i="721" s="1"/>
  <c r="AH40" i="721"/>
  <c r="AI40" i="721"/>
  <c r="AM40" i="721" s="1"/>
  <c r="AI103" i="721"/>
  <c r="AM103" i="721" s="1"/>
  <c r="AH103" i="721"/>
  <c r="AI52" i="721"/>
  <c r="AM52" i="721" s="1"/>
  <c r="AH52" i="721"/>
  <c r="AH21" i="721"/>
  <c r="AI21" i="721"/>
  <c r="AM21" i="721" s="1"/>
  <c r="AI49" i="721"/>
  <c r="AM49" i="721" s="1"/>
  <c r="AH49" i="721"/>
  <c r="AH59" i="721"/>
  <c r="AI59" i="721"/>
  <c r="AM59" i="721" s="1"/>
  <c r="AI111" i="721"/>
  <c r="AM111" i="721" s="1"/>
  <c r="AH111" i="721"/>
  <c r="AI95" i="721"/>
  <c r="AM95" i="721" s="1"/>
  <c r="AH95" i="721"/>
  <c r="AH33" i="721"/>
  <c r="AI33" i="721"/>
  <c r="AM33" i="721" s="1"/>
  <c r="AI31" i="721"/>
  <c r="AM31" i="721" s="1"/>
  <c r="AH31" i="721"/>
  <c r="AH73" i="721"/>
  <c r="AI73" i="721"/>
  <c r="AM73" i="721" s="1"/>
  <c r="AI118" i="721"/>
  <c r="AM118" i="721" s="1"/>
  <c r="AH118" i="721"/>
  <c r="AI79" i="721"/>
  <c r="AM79" i="721" s="1"/>
  <c r="AH79" i="721"/>
  <c r="AI65" i="721"/>
  <c r="AM65" i="721" s="1"/>
  <c r="AH65" i="721"/>
  <c r="AI54" i="721"/>
  <c r="AM54" i="721" s="1"/>
  <c r="AH54" i="721"/>
  <c r="AI71" i="721"/>
  <c r="AM71" i="721" s="1"/>
  <c r="AH71" i="721"/>
  <c r="AI92" i="721"/>
  <c r="AM92" i="721" s="1"/>
  <c r="AH92" i="721"/>
  <c r="AI138" i="721"/>
  <c r="AM138" i="721" s="1"/>
  <c r="AH138" i="721"/>
  <c r="AI115" i="721"/>
  <c r="AM115" i="721" s="1"/>
  <c r="AH115" i="721"/>
  <c r="AH63" i="721"/>
  <c r="AI63" i="721"/>
  <c r="AM63" i="721" s="1"/>
  <c r="AI124" i="721"/>
  <c r="AM124" i="721" s="1"/>
  <c r="AH124" i="721"/>
  <c r="AI136" i="721"/>
  <c r="AM136" i="721" s="1"/>
  <c r="AH136" i="721"/>
  <c r="AH97" i="721"/>
  <c r="AI97" i="721"/>
  <c r="AM97" i="721" s="1"/>
  <c r="AI77" i="721"/>
  <c r="AM77" i="721" s="1"/>
  <c r="AH77" i="721"/>
  <c r="AI102" i="721"/>
  <c r="AM102" i="721" s="1"/>
  <c r="AH102" i="721"/>
  <c r="AI89" i="721"/>
  <c r="AM89" i="721" s="1"/>
  <c r="AH89" i="721"/>
  <c r="AI14" i="721"/>
  <c r="AM14" i="721" s="1"/>
  <c r="AH14" i="721"/>
  <c r="AI132" i="721"/>
  <c r="AM132" i="721" s="1"/>
  <c r="AH132" i="721"/>
  <c r="AI24" i="721"/>
  <c r="AM24" i="721" s="1"/>
  <c r="AH24" i="721"/>
  <c r="AI135" i="721"/>
  <c r="AM135" i="721" s="1"/>
  <c r="AH135" i="721"/>
  <c r="AH130" i="721"/>
  <c r="AI130" i="721"/>
  <c r="AM130" i="721" s="1"/>
  <c r="AI43" i="721"/>
  <c r="AM43" i="721" s="1"/>
  <c r="AH43" i="721"/>
  <c r="AH101" i="721"/>
  <c r="AI101" i="721"/>
  <c r="AM101" i="721" s="1"/>
  <c r="AI134" i="721"/>
  <c r="AM134" i="721" s="1"/>
  <c r="AH134" i="721"/>
  <c r="AH80" i="721"/>
  <c r="AI80" i="721"/>
  <c r="AM80" i="721" s="1"/>
  <c r="AI39" i="721"/>
  <c r="AM39" i="721" s="1"/>
  <c r="AH39" i="721"/>
  <c r="AH140" i="721"/>
  <c r="AI140" i="721"/>
  <c r="AM140" i="721" s="1"/>
  <c r="AH105" i="721"/>
  <c r="AI105" i="721"/>
  <c r="AM105" i="721" s="1"/>
  <c r="AH53" i="721"/>
  <c r="AI53" i="721"/>
  <c r="AM53" i="721" s="1"/>
  <c r="AI11" i="721"/>
  <c r="AM11" i="721" s="1"/>
  <c r="AH11" i="721"/>
  <c r="AI5" i="721"/>
  <c r="AM5" i="721" s="1"/>
  <c r="AH5" i="721"/>
  <c r="AI18" i="721"/>
  <c r="AM18" i="721" s="1"/>
  <c r="AH18" i="721"/>
  <c r="AI55" i="721"/>
  <c r="AM55" i="721" s="1"/>
  <c r="AH55" i="721"/>
  <c r="AI109" i="721"/>
  <c r="AM109" i="721" s="1"/>
  <c r="AH109" i="721"/>
  <c r="AI58" i="721"/>
  <c r="AM58" i="721" s="1"/>
  <c r="AH58" i="721"/>
  <c r="AH128" i="721"/>
  <c r="AI128" i="721"/>
  <c r="AM128" i="721" s="1"/>
  <c r="AI17" i="721"/>
  <c r="AM17" i="721" s="1"/>
  <c r="AH17" i="721"/>
  <c r="AI29" i="721"/>
  <c r="AM29" i="721" s="1"/>
  <c r="AH29" i="721"/>
  <c r="AI107" i="721"/>
  <c r="AM107" i="721" s="1"/>
  <c r="AH107" i="721"/>
  <c r="AH133" i="721"/>
  <c r="AI133" i="721"/>
  <c r="AM133" i="721" s="1"/>
  <c r="AH27" i="721"/>
  <c r="AI27" i="721"/>
  <c r="AM27" i="721" s="1"/>
  <c r="AI70" i="721"/>
  <c r="AM70" i="721" s="1"/>
  <c r="AH70" i="721"/>
  <c r="AI110" i="721"/>
  <c r="AM110" i="721" s="1"/>
  <c r="AH110" i="721"/>
  <c r="AI37" i="721"/>
  <c r="AM37" i="721" s="1"/>
  <c r="AH37" i="721"/>
  <c r="AI78" i="721"/>
  <c r="AM78" i="721" s="1"/>
  <c r="AH78" i="721"/>
  <c r="AI91" i="721"/>
  <c r="AM91" i="721" s="1"/>
  <c r="AH91" i="721"/>
  <c r="AI139" i="721"/>
  <c r="AM139" i="721" s="1"/>
  <c r="AH139" i="721"/>
  <c r="AI104" i="721"/>
  <c r="AM104" i="721" s="1"/>
  <c r="AH104" i="721"/>
  <c r="AI121" i="721"/>
  <c r="AM121" i="721" s="1"/>
  <c r="AH121" i="721"/>
  <c r="AI94" i="721"/>
  <c r="AM94" i="721" s="1"/>
  <c r="AH94" i="721"/>
  <c r="AI38" i="721"/>
  <c r="AM38" i="721" s="1"/>
  <c r="AH38" i="721"/>
  <c r="AI116" i="721"/>
  <c r="AM116" i="721" s="1"/>
  <c r="AH116" i="721"/>
  <c r="AI64" i="721"/>
  <c r="AM64" i="721" s="1"/>
  <c r="AH64" i="721"/>
  <c r="AI41" i="721"/>
  <c r="AM41" i="721" s="1"/>
  <c r="AH41" i="721"/>
  <c r="AH60" i="721"/>
  <c r="AI60" i="721"/>
  <c r="AM60" i="721" s="1"/>
  <c r="AI46" i="721"/>
  <c r="AM46" i="721" s="1"/>
  <c r="AH46" i="721"/>
  <c r="AI57" i="721"/>
  <c r="AM57" i="721" s="1"/>
  <c r="AH57" i="721"/>
  <c r="AH98" i="721"/>
  <c r="AI98" i="721"/>
  <c r="AM98" i="721" s="1"/>
  <c r="AI48" i="721"/>
  <c r="AM48" i="721" s="1"/>
  <c r="AH48" i="721"/>
  <c r="AI86" i="721"/>
  <c r="AM86" i="721" s="1"/>
  <c r="AH86" i="721"/>
  <c r="AI19" i="721"/>
  <c r="AM19" i="721" s="1"/>
  <c r="AH19" i="721"/>
  <c r="AI106" i="721"/>
  <c r="AM106" i="721" s="1"/>
  <c r="AH106" i="721"/>
  <c r="AH30" i="721"/>
  <c r="AI30" i="721"/>
  <c r="AM30" i="721" s="1"/>
  <c r="AI137" i="721"/>
  <c r="AM137" i="721" s="1"/>
  <c r="AH137" i="721"/>
  <c r="AH93" i="721"/>
  <c r="AI93" i="721"/>
  <c r="AM93" i="721" s="1"/>
  <c r="AI75" i="721"/>
  <c r="AM75" i="721" s="1"/>
  <c r="AH75" i="721"/>
  <c r="AH84" i="721"/>
  <c r="AI84" i="721"/>
  <c r="AM84" i="721" s="1"/>
  <c r="AI74" i="721"/>
  <c r="AM74" i="721" s="1"/>
  <c r="AH74" i="721"/>
  <c r="AI44" i="721"/>
  <c r="AM44" i="721" s="1"/>
  <c r="AH44" i="721"/>
  <c r="AH13" i="721"/>
  <c r="AI13" i="721"/>
  <c r="AM13" i="721" s="1"/>
  <c r="AI125" i="721"/>
  <c r="AM125" i="721" s="1"/>
  <c r="AH125" i="721"/>
  <c r="AH72" i="721"/>
  <c r="AI72" i="721"/>
  <c r="AM72" i="721" s="1"/>
  <c r="AI26" i="721"/>
  <c r="AM26" i="721" s="1"/>
  <c r="AH26" i="721"/>
  <c r="AH56" i="721"/>
  <c r="AI56" i="721"/>
  <c r="AM56" i="721" s="1"/>
  <c r="AH66" i="721"/>
  <c r="AI66" i="721"/>
  <c r="AM66" i="721" s="1"/>
  <c r="AI51" i="721"/>
  <c r="AM51" i="721" s="1"/>
  <c r="AH51" i="721"/>
  <c r="AH10" i="721"/>
  <c r="AI10" i="721"/>
  <c r="AM10" i="721" s="1"/>
  <c r="AI87" i="721"/>
  <c r="AM87" i="721" s="1"/>
  <c r="AH87" i="721"/>
  <c r="AI126" i="721"/>
  <c r="AM126" i="721" s="1"/>
  <c r="AH126" i="721"/>
  <c r="AI99" i="721"/>
  <c r="AM99" i="721" s="1"/>
  <c r="AH99" i="721"/>
  <c r="AH113" i="721"/>
  <c r="AI113" i="721"/>
  <c r="AM113" i="721" s="1"/>
  <c r="AI88" i="721"/>
  <c r="AM88" i="721" s="1"/>
  <c r="AH88" i="721"/>
  <c r="AI131" i="721"/>
  <c r="AM131" i="721" s="1"/>
  <c r="AH131" i="721"/>
  <c r="AI76" i="721"/>
  <c r="AM76" i="721" s="1"/>
  <c r="AH76" i="721"/>
  <c r="AI45" i="721"/>
  <c r="AM45" i="721" s="1"/>
  <c r="AH45" i="721"/>
  <c r="AH8" i="721"/>
  <c r="AI8" i="721"/>
  <c r="AM8" i="721" s="1"/>
  <c r="AI47" i="721"/>
  <c r="AM47" i="721" s="1"/>
  <c r="AH47" i="721"/>
  <c r="AI36" i="721"/>
  <c r="AM36" i="721" s="1"/>
  <c r="AH36" i="721"/>
  <c r="AI82" i="721"/>
  <c r="AM82" i="721" s="1"/>
  <c r="AH82" i="721"/>
  <c r="AI6" i="721"/>
  <c r="AM6" i="721" s="1"/>
  <c r="AH6" i="721"/>
  <c r="AH81" i="721"/>
  <c r="AI81" i="721"/>
  <c r="AM81" i="721" s="1"/>
  <c r="AI34" i="721"/>
  <c r="AM34" i="721" s="1"/>
  <c r="AH34" i="721"/>
  <c r="AI114" i="721"/>
  <c r="AM114" i="721" s="1"/>
  <c r="AH114" i="721"/>
  <c r="AH28" i="721"/>
  <c r="AI28" i="721"/>
  <c r="AM28" i="721" s="1"/>
  <c r="AI16" i="721"/>
  <c r="AM16" i="721" s="1"/>
  <c r="AH16" i="721"/>
  <c r="AI112" i="721"/>
  <c r="AM112" i="721" s="1"/>
  <c r="AH112" i="721"/>
  <c r="AI15" i="721"/>
  <c r="AM15" i="721" s="1"/>
  <c r="AH15" i="721"/>
  <c r="AH85" i="721"/>
  <c r="AI85" i="721"/>
  <c r="AM85" i="721" s="1"/>
  <c r="AI117" i="721"/>
  <c r="AM117" i="721" s="1"/>
  <c r="AH117" i="721"/>
  <c r="AI12" i="721"/>
  <c r="AM12" i="721" s="1"/>
  <c r="AH12" i="721"/>
  <c r="AI61" i="721"/>
  <c r="AM61" i="721" s="1"/>
  <c r="AH61" i="721"/>
  <c r="AI68" i="721"/>
  <c r="AM68" i="721" s="1"/>
  <c r="AH68" i="721"/>
  <c r="AI108" i="721"/>
  <c r="AM108" i="721" s="1"/>
  <c r="AH108" i="721"/>
  <c r="AI96" i="721"/>
  <c r="AM96" i="721" s="1"/>
  <c r="AH96" i="721"/>
  <c r="AI23" i="721"/>
  <c r="AM23" i="721" s="1"/>
  <c r="AH23" i="721"/>
  <c r="AH35" i="721"/>
  <c r="AI35" i="721"/>
  <c r="AM35" i="721" s="1"/>
  <c r="AI119" i="721"/>
  <c r="AM119" i="721" s="1"/>
  <c r="AH119" i="721"/>
  <c r="AF53" i="720"/>
  <c r="AF80" i="720"/>
  <c r="AF129" i="720"/>
  <c r="AF49" i="720"/>
  <c r="AF121" i="720"/>
  <c r="AB49" i="720"/>
  <c r="AC49" i="720" s="1"/>
  <c r="AB71" i="720"/>
  <c r="AC71" i="720" s="1"/>
  <c r="AF71" i="720" s="1"/>
  <c r="AF41" i="720"/>
  <c r="AB67" i="720"/>
  <c r="AC67" i="720" s="1"/>
  <c r="AF67" i="720" s="1"/>
  <c r="AI99" i="720"/>
  <c r="AH99" i="720"/>
  <c r="AH110" i="720"/>
  <c r="AI110" i="720"/>
  <c r="AM110" i="720" s="1"/>
  <c r="AI69" i="720"/>
  <c r="AM69" i="720" s="1"/>
  <c r="AH69" i="720"/>
  <c r="AI39" i="720"/>
  <c r="AM39" i="720" s="1"/>
  <c r="AH39" i="720"/>
  <c r="AI93" i="720"/>
  <c r="AM93" i="720" s="1"/>
  <c r="AH93" i="720"/>
  <c r="AI53" i="720"/>
  <c r="AM53" i="720" s="1"/>
  <c r="AH53" i="720"/>
  <c r="AH26" i="720"/>
  <c r="AI26" i="720"/>
  <c r="AM26" i="720" s="1"/>
  <c r="AH80" i="720"/>
  <c r="AI80" i="720"/>
  <c r="AM80" i="720" s="1"/>
  <c r="AI97" i="720"/>
  <c r="AH97" i="720"/>
  <c r="AI129" i="720"/>
  <c r="AM129" i="720" s="1"/>
  <c r="AH129" i="720"/>
  <c r="AI66" i="720"/>
  <c r="AM66" i="720" s="1"/>
  <c r="AH66" i="720"/>
  <c r="AI121" i="720"/>
  <c r="AM121" i="720" s="1"/>
  <c r="AH121" i="720"/>
  <c r="AF15" i="720"/>
  <c r="AI49" i="720"/>
  <c r="AM49" i="720" s="1"/>
  <c r="AH49" i="720"/>
  <c r="AI37" i="720"/>
  <c r="AM37" i="720" s="1"/>
  <c r="AH37" i="720"/>
  <c r="AH127" i="720"/>
  <c r="AI127" i="720"/>
  <c r="AM127" i="720" s="1"/>
  <c r="AH87" i="720"/>
  <c r="AI87" i="720"/>
  <c r="AM87" i="720" s="1"/>
  <c r="AH24" i="720"/>
  <c r="AI24" i="720"/>
  <c r="AM24" i="720" s="1"/>
  <c r="AI71" i="720"/>
  <c r="AM71" i="720" s="1"/>
  <c r="AH71" i="720"/>
  <c r="AI7" i="720"/>
  <c r="AM7" i="720" s="1"/>
  <c r="AH7" i="720"/>
  <c r="AI64" i="720"/>
  <c r="AM64" i="720" s="1"/>
  <c r="AH64" i="720"/>
  <c r="AF128" i="720"/>
  <c r="AI95" i="720"/>
  <c r="AM95" i="720" s="1"/>
  <c r="AH95" i="720"/>
  <c r="AI19" i="720"/>
  <c r="AM19" i="720" s="1"/>
  <c r="AH19" i="720"/>
  <c r="AH47" i="720"/>
  <c r="AI47" i="720"/>
  <c r="AM47" i="720" s="1"/>
  <c r="AI41" i="720"/>
  <c r="AM41" i="720" s="1"/>
  <c r="AH41" i="720"/>
  <c r="AF78" i="720"/>
  <c r="AB136" i="720"/>
  <c r="AC136" i="720" s="1"/>
  <c r="AF136" i="720" s="1"/>
  <c r="AB116" i="720"/>
  <c r="AC116" i="720" s="1"/>
  <c r="AF116" i="720" s="1"/>
  <c r="AB96" i="720"/>
  <c r="AC96" i="720" s="1"/>
  <c r="AF96" i="720" s="1"/>
  <c r="AB76" i="720"/>
  <c r="AC76" i="720" s="1"/>
  <c r="AF76" i="720" s="1"/>
  <c r="AB56" i="720"/>
  <c r="AC56" i="720" s="1"/>
  <c r="AF56" i="720" s="1"/>
  <c r="AB36" i="720"/>
  <c r="AC36" i="720" s="1"/>
  <c r="AF36" i="720" s="1"/>
  <c r="AB16" i="720"/>
  <c r="AC16" i="720" s="1"/>
  <c r="AF16" i="720" s="1"/>
  <c r="AB34" i="720"/>
  <c r="AC34" i="720" s="1"/>
  <c r="AF34" i="720" s="1"/>
  <c r="AB14" i="720"/>
  <c r="AC14" i="720" s="1"/>
  <c r="AF14" i="720" s="1"/>
  <c r="AB125" i="720"/>
  <c r="AC125" i="720" s="1"/>
  <c r="AF125" i="720" s="1"/>
  <c r="AB105" i="720"/>
  <c r="AC105" i="720" s="1"/>
  <c r="AF105" i="720" s="1"/>
  <c r="AB85" i="720"/>
  <c r="AC85" i="720" s="1"/>
  <c r="AF85" i="720" s="1"/>
  <c r="AB65" i="720"/>
  <c r="AC65" i="720" s="1"/>
  <c r="AF65" i="720" s="1"/>
  <c r="AB45" i="720"/>
  <c r="AC45" i="720" s="1"/>
  <c r="AF45" i="720" s="1"/>
  <c r="AB25" i="720"/>
  <c r="AC25" i="720" s="1"/>
  <c r="AB5" i="720"/>
  <c r="AC5" i="720" s="1"/>
  <c r="AF5" i="720" s="1"/>
  <c r="AB103" i="720"/>
  <c r="AC103" i="720" s="1"/>
  <c r="AB83" i="720"/>
  <c r="AC83" i="720" s="1"/>
  <c r="AB63" i="720"/>
  <c r="AC63" i="720" s="1"/>
  <c r="AF63" i="720" s="1"/>
  <c r="AB112" i="720"/>
  <c r="AC112" i="720" s="1"/>
  <c r="AF112" i="720" s="1"/>
  <c r="AB92" i="720"/>
  <c r="AC92" i="720" s="1"/>
  <c r="AF92" i="720" s="1"/>
  <c r="AB72" i="720"/>
  <c r="AC72" i="720" s="1"/>
  <c r="AB134" i="720"/>
  <c r="AC134" i="720" s="1"/>
  <c r="AF134" i="720" s="1"/>
  <c r="AB114" i="720"/>
  <c r="AC114" i="720" s="1"/>
  <c r="AF114" i="720" s="1"/>
  <c r="AB94" i="720"/>
  <c r="AC94" i="720" s="1"/>
  <c r="AF94" i="720" s="1"/>
  <c r="AB74" i="720"/>
  <c r="AC74" i="720" s="1"/>
  <c r="AF74" i="720" s="1"/>
  <c r="AB54" i="720"/>
  <c r="AC54" i="720" s="1"/>
  <c r="AF54" i="720" s="1"/>
  <c r="AB123" i="720"/>
  <c r="AC123" i="720" s="1"/>
  <c r="AF123" i="720" s="1"/>
  <c r="AB43" i="720"/>
  <c r="AC43" i="720" s="1"/>
  <c r="AB23" i="720"/>
  <c r="AC23" i="720" s="1"/>
  <c r="AF23" i="720" s="1"/>
  <c r="AB90" i="720"/>
  <c r="AC90" i="720" s="1"/>
  <c r="AF90" i="720" s="1"/>
  <c r="AB88" i="720"/>
  <c r="AC88" i="720" s="1"/>
  <c r="AF88" i="720" s="1"/>
  <c r="AB84" i="720"/>
  <c r="AC84" i="720" s="1"/>
  <c r="AB44" i="720"/>
  <c r="AC44" i="720" s="1"/>
  <c r="AF44" i="720" s="1"/>
  <c r="AB17" i="720"/>
  <c r="AC17" i="720" s="1"/>
  <c r="AF17" i="720" s="1"/>
  <c r="AB15" i="720"/>
  <c r="AC15" i="720" s="1"/>
  <c r="AB27" i="720"/>
  <c r="AC27" i="720" s="1"/>
  <c r="AF27" i="720" s="1"/>
  <c r="AB135" i="720"/>
  <c r="AC135" i="720" s="1"/>
  <c r="AF135" i="720" s="1"/>
  <c r="AB62" i="720"/>
  <c r="AC62" i="720" s="1"/>
  <c r="AF62" i="720" s="1"/>
  <c r="AB33" i="720"/>
  <c r="AC33" i="720" s="1"/>
  <c r="AF33" i="720" s="1"/>
  <c r="AB12" i="720"/>
  <c r="AC12" i="720" s="1"/>
  <c r="AF12" i="720" s="1"/>
  <c r="AB131" i="720"/>
  <c r="AC131" i="720" s="1"/>
  <c r="AF131" i="720" s="1"/>
  <c r="AB86" i="720"/>
  <c r="AC86" i="720" s="1"/>
  <c r="AF86" i="720" s="1"/>
  <c r="AB46" i="720"/>
  <c r="AC46" i="720" s="1"/>
  <c r="AF46" i="720" s="1"/>
  <c r="AB73" i="720"/>
  <c r="AC73" i="720" s="1"/>
  <c r="AF73" i="720" s="1"/>
  <c r="AB29" i="720"/>
  <c r="AC29" i="720" s="1"/>
  <c r="AF29" i="720" s="1"/>
  <c r="AB139" i="720"/>
  <c r="AC139" i="720" s="1"/>
  <c r="AF139" i="720" s="1"/>
  <c r="AB81" i="720"/>
  <c r="AC81" i="720" s="1"/>
  <c r="AF81" i="720" s="1"/>
  <c r="AB77" i="720"/>
  <c r="AC77" i="720" s="1"/>
  <c r="AF77" i="720" s="1"/>
  <c r="AB10" i="720"/>
  <c r="AC10" i="720" s="1"/>
  <c r="AF10" i="720" s="1"/>
  <c r="AB137" i="720"/>
  <c r="AC137" i="720" s="1"/>
  <c r="AB109" i="720"/>
  <c r="AC109" i="720" s="1"/>
  <c r="AF109" i="720" s="1"/>
  <c r="AB8" i="720"/>
  <c r="AC8" i="720" s="1"/>
  <c r="AF8" i="720" s="1"/>
  <c r="AB118" i="720"/>
  <c r="AC118" i="720" s="1"/>
  <c r="AF118" i="720" s="1"/>
  <c r="AB133" i="720"/>
  <c r="AC133" i="720" s="1"/>
  <c r="AB120" i="720"/>
  <c r="AC120" i="720" s="1"/>
  <c r="AB79" i="720"/>
  <c r="AC79" i="720" s="1"/>
  <c r="AB31" i="720"/>
  <c r="AC31" i="720" s="1"/>
  <c r="AB75" i="720"/>
  <c r="AC75" i="720" s="1"/>
  <c r="AF75" i="720" s="1"/>
  <c r="AB60" i="720"/>
  <c r="AC60" i="720" s="1"/>
  <c r="AF60" i="720" s="1"/>
  <c r="AB58" i="720"/>
  <c r="AC58" i="720" s="1"/>
  <c r="AF58" i="720" s="1"/>
  <c r="AB122" i="720"/>
  <c r="AC122" i="720" s="1"/>
  <c r="AF122" i="720" s="1"/>
  <c r="AB107" i="720"/>
  <c r="AC107" i="720" s="1"/>
  <c r="AF107" i="720" s="1"/>
  <c r="AB68" i="720"/>
  <c r="AC68" i="720" s="1"/>
  <c r="AB9" i="720"/>
  <c r="AC9" i="720" s="1"/>
  <c r="AF9" i="720" s="1"/>
  <c r="AB50" i="720"/>
  <c r="AC50" i="720" s="1"/>
  <c r="AF50" i="720" s="1"/>
  <c r="AB6" i="720"/>
  <c r="AC6" i="720" s="1"/>
  <c r="AF6" i="720" s="1"/>
  <c r="AB52" i="720"/>
  <c r="AC52" i="720" s="1"/>
  <c r="AF52" i="720" s="1"/>
  <c r="AB130" i="720"/>
  <c r="AC130" i="720" s="1"/>
  <c r="AF130" i="720" s="1"/>
  <c r="AB57" i="720"/>
  <c r="AC57" i="720" s="1"/>
  <c r="AF57" i="720" s="1"/>
  <c r="AB91" i="720"/>
  <c r="AC91" i="720" s="1"/>
  <c r="AF91" i="720" s="1"/>
  <c r="AB119" i="720"/>
  <c r="AC119" i="720" s="1"/>
  <c r="AF119" i="720" s="1"/>
  <c r="AB13" i="720"/>
  <c r="AC13" i="720" s="1"/>
  <c r="AF13" i="720" s="1"/>
  <c r="AB32" i="720"/>
  <c r="AC32" i="720" s="1"/>
  <c r="AF32" i="720" s="1"/>
  <c r="AB100" i="720"/>
  <c r="AC100" i="720" s="1"/>
  <c r="AF100" i="720" s="1"/>
  <c r="AB126" i="720"/>
  <c r="AC126" i="720" s="1"/>
  <c r="AF126" i="720" s="1"/>
  <c r="AB104" i="720"/>
  <c r="AC104" i="720" s="1"/>
  <c r="AF104" i="720" s="1"/>
  <c r="AB89" i="720"/>
  <c r="AC89" i="720" s="1"/>
  <c r="AF89" i="720" s="1"/>
  <c r="AB55" i="720"/>
  <c r="AC55" i="720" s="1"/>
  <c r="AF55" i="720" s="1"/>
  <c r="AB48" i="720"/>
  <c r="AC48" i="720" s="1"/>
  <c r="AF48" i="720" s="1"/>
  <c r="AB28" i="720"/>
  <c r="AC28" i="720" s="1"/>
  <c r="AF28" i="720" s="1"/>
  <c r="AB128" i="720"/>
  <c r="AC128" i="720" s="1"/>
  <c r="AB115" i="720"/>
  <c r="AC115" i="720" s="1"/>
  <c r="AF115" i="720" s="1"/>
  <c r="AB30" i="720"/>
  <c r="AC30" i="720" s="1"/>
  <c r="AF30" i="720" s="1"/>
  <c r="AB11" i="720"/>
  <c r="AC11" i="720" s="1"/>
  <c r="AF11" i="720" s="1"/>
  <c r="AB117" i="720"/>
  <c r="AC117" i="720" s="1"/>
  <c r="AF117" i="720" s="1"/>
  <c r="AB106" i="720"/>
  <c r="AC106" i="720" s="1"/>
  <c r="AB98" i="720"/>
  <c r="AC98" i="720" s="1"/>
  <c r="AF98" i="720" s="1"/>
  <c r="AB18" i="720"/>
  <c r="AC18" i="720" s="1"/>
  <c r="AF18" i="720" s="1"/>
  <c r="AB111" i="720"/>
  <c r="AC111" i="720" s="1"/>
  <c r="AF111" i="720" s="1"/>
  <c r="AB40" i="720"/>
  <c r="AC40" i="720" s="1"/>
  <c r="AF40" i="720" s="1"/>
  <c r="AB22" i="720"/>
  <c r="AC22" i="720" s="1"/>
  <c r="AF22" i="720" s="1"/>
  <c r="AB138" i="720"/>
  <c r="AC138" i="720" s="1"/>
  <c r="AF138" i="720" s="1"/>
  <c r="AB101" i="720"/>
  <c r="AC101" i="720" s="1"/>
  <c r="AF101" i="720" s="1"/>
  <c r="AB70" i="720"/>
  <c r="AC70" i="720" s="1"/>
  <c r="AF70" i="720" s="1"/>
  <c r="AB38" i="720"/>
  <c r="AC38" i="720" s="1"/>
  <c r="AB78" i="720"/>
  <c r="AC78" i="720" s="1"/>
  <c r="AB20" i="720"/>
  <c r="AC20" i="720" s="1"/>
  <c r="AF20" i="720" s="1"/>
  <c r="AB59" i="720"/>
  <c r="AC59" i="720" s="1"/>
  <c r="AF59" i="720" s="1"/>
  <c r="AB132" i="720"/>
  <c r="AC132" i="720" s="1"/>
  <c r="AF132" i="720" s="1"/>
  <c r="AB108" i="720"/>
  <c r="AC108" i="720" s="1"/>
  <c r="AF108" i="720" s="1"/>
  <c r="AB35" i="720"/>
  <c r="AC35" i="720" s="1"/>
  <c r="AF35" i="720" s="1"/>
  <c r="AB51" i="720"/>
  <c r="AC51" i="720" s="1"/>
  <c r="AF51" i="720" s="1"/>
  <c r="AB61" i="720"/>
  <c r="AC61" i="720" s="1"/>
  <c r="AF61" i="720" s="1"/>
  <c r="AF68" i="720"/>
  <c r="AF106" i="720"/>
  <c r="AF72" i="720"/>
  <c r="AF43" i="720"/>
  <c r="AB102" i="720"/>
  <c r="AC102" i="720" s="1"/>
  <c r="AF102" i="720" s="1"/>
  <c r="AB113" i="720"/>
  <c r="AC113" i="720" s="1"/>
  <c r="AF113" i="720" s="1"/>
  <c r="AB124" i="720"/>
  <c r="AC124" i="720" s="1"/>
  <c r="AF124" i="720" s="1"/>
  <c r="AF137" i="720"/>
  <c r="AF84" i="720"/>
  <c r="AI67" i="720"/>
  <c r="AM67" i="720" s="1"/>
  <c r="AH67" i="720"/>
  <c r="AF31" i="720"/>
  <c r="AF38" i="720"/>
  <c r="AB82" i="720"/>
  <c r="AC82" i="720" s="1"/>
  <c r="AF82" i="720" s="1"/>
  <c r="AB42" i="720"/>
  <c r="AC42" i="720" s="1"/>
  <c r="AF42" i="720" s="1"/>
  <c r="AF79" i="720"/>
  <c r="AF133" i="720"/>
  <c r="AF83" i="720"/>
  <c r="AF120" i="720"/>
  <c r="AF25" i="720"/>
  <c r="AF103" i="720"/>
  <c r="AM99" i="720"/>
  <c r="AM97" i="720"/>
  <c r="AF21" i="720"/>
  <c r="K1" i="719"/>
  <c r="AI101" i="720" l="1"/>
  <c r="AM101" i="720" s="1"/>
  <c r="AH101" i="720"/>
  <c r="AI45" i="720"/>
  <c r="AM45" i="720" s="1"/>
  <c r="AH45" i="720"/>
  <c r="AI8" i="720"/>
  <c r="AM8" i="720" s="1"/>
  <c r="AH8" i="720"/>
  <c r="AI88" i="720"/>
  <c r="AM88" i="720" s="1"/>
  <c r="AH88" i="720"/>
  <c r="AH105" i="720"/>
  <c r="AI105" i="720"/>
  <c r="AM105" i="720" s="1"/>
  <c r="AI10" i="720"/>
  <c r="AM10" i="720" s="1"/>
  <c r="AH10" i="720"/>
  <c r="AI118" i="720"/>
  <c r="AM118" i="720" s="1"/>
  <c r="AH118" i="720"/>
  <c r="AI65" i="720"/>
  <c r="AM65" i="720" s="1"/>
  <c r="AH65" i="720"/>
  <c r="AI109" i="720"/>
  <c r="AM109" i="720" s="1"/>
  <c r="AH109" i="720"/>
  <c r="AH40" i="720"/>
  <c r="AI40" i="720"/>
  <c r="AM40" i="720" s="1"/>
  <c r="AI111" i="720"/>
  <c r="AM111" i="720" s="1"/>
  <c r="AH111" i="720"/>
  <c r="AH23" i="720"/>
  <c r="AI23" i="720"/>
  <c r="AM23" i="720" s="1"/>
  <c r="AI130" i="720"/>
  <c r="AM130" i="720" s="1"/>
  <c r="AH130" i="720"/>
  <c r="AI52" i="720"/>
  <c r="AM52" i="720" s="1"/>
  <c r="AH52" i="720"/>
  <c r="AH34" i="720"/>
  <c r="AI34" i="720"/>
  <c r="AM34" i="720" s="1"/>
  <c r="AI36" i="720"/>
  <c r="AM36" i="720" s="1"/>
  <c r="AH36" i="720"/>
  <c r="AI11" i="720"/>
  <c r="AM11" i="720" s="1"/>
  <c r="AH11" i="720"/>
  <c r="AI56" i="720"/>
  <c r="AM56" i="720" s="1"/>
  <c r="AH56" i="720"/>
  <c r="AI61" i="720"/>
  <c r="AM61" i="720" s="1"/>
  <c r="AH61" i="720"/>
  <c r="AH115" i="720"/>
  <c r="AI115" i="720"/>
  <c r="AM115" i="720" s="1"/>
  <c r="AI134" i="720"/>
  <c r="AM134" i="720" s="1"/>
  <c r="AH134" i="720"/>
  <c r="AI122" i="720"/>
  <c r="AM122" i="720" s="1"/>
  <c r="AH122" i="720"/>
  <c r="AI12" i="720"/>
  <c r="AM12" i="720" s="1"/>
  <c r="AH12" i="720"/>
  <c r="AI20" i="720"/>
  <c r="AM20" i="720" s="1"/>
  <c r="AH20" i="720"/>
  <c r="AH124" i="720"/>
  <c r="AI124" i="720"/>
  <c r="AM124" i="720" s="1"/>
  <c r="AI44" i="720"/>
  <c r="AM44" i="720" s="1"/>
  <c r="AH44" i="720"/>
  <c r="AH138" i="720"/>
  <c r="AI138" i="720"/>
  <c r="AM138" i="720" s="1"/>
  <c r="AH119" i="720"/>
  <c r="AI119" i="720"/>
  <c r="AM119" i="720" s="1"/>
  <c r="AI91" i="720"/>
  <c r="AM91" i="720" s="1"/>
  <c r="AH91" i="720"/>
  <c r="AI77" i="720"/>
  <c r="AM77" i="720" s="1"/>
  <c r="AH77" i="720"/>
  <c r="AI98" i="720"/>
  <c r="AM98" i="720" s="1"/>
  <c r="AH98" i="720"/>
  <c r="AH123" i="720"/>
  <c r="AI123" i="720"/>
  <c r="AM123" i="720" s="1"/>
  <c r="AI30" i="720"/>
  <c r="AM30" i="720" s="1"/>
  <c r="AH30" i="720"/>
  <c r="AI35" i="720"/>
  <c r="AM35" i="720" s="1"/>
  <c r="AH35" i="720"/>
  <c r="AI32" i="720"/>
  <c r="AM32" i="720" s="1"/>
  <c r="AH32" i="720"/>
  <c r="AH13" i="720"/>
  <c r="AI13" i="720"/>
  <c r="AM13" i="720" s="1"/>
  <c r="AI22" i="720"/>
  <c r="AM22" i="720" s="1"/>
  <c r="AH22" i="720"/>
  <c r="AH85" i="720"/>
  <c r="AI85" i="720"/>
  <c r="AM85" i="720" s="1"/>
  <c r="AH90" i="720"/>
  <c r="AI90" i="720"/>
  <c r="AM90" i="720" s="1"/>
  <c r="AI57" i="720"/>
  <c r="AM57" i="720" s="1"/>
  <c r="AH57" i="720"/>
  <c r="AH125" i="720"/>
  <c r="AI125" i="720"/>
  <c r="AM125" i="720" s="1"/>
  <c r="AH18" i="720"/>
  <c r="AI18" i="720"/>
  <c r="AM18" i="720" s="1"/>
  <c r="AI14" i="720"/>
  <c r="AM14" i="720" s="1"/>
  <c r="AH14" i="720"/>
  <c r="AI81" i="720"/>
  <c r="AM81" i="720" s="1"/>
  <c r="AH81" i="720"/>
  <c r="AI139" i="720"/>
  <c r="AM139" i="720" s="1"/>
  <c r="AH139" i="720"/>
  <c r="AI50" i="720"/>
  <c r="AM50" i="720" s="1"/>
  <c r="AH50" i="720"/>
  <c r="AI74" i="720"/>
  <c r="AM74" i="720" s="1"/>
  <c r="AH74" i="720"/>
  <c r="AI82" i="720"/>
  <c r="AM82" i="720" s="1"/>
  <c r="AH82" i="720"/>
  <c r="AI9" i="720"/>
  <c r="AM9" i="720" s="1"/>
  <c r="AH9" i="720"/>
  <c r="AI94" i="720"/>
  <c r="AM94" i="720" s="1"/>
  <c r="AH94" i="720"/>
  <c r="AI51" i="720"/>
  <c r="AM51" i="720" s="1"/>
  <c r="AH51" i="720"/>
  <c r="AI86" i="720"/>
  <c r="AM86" i="720" s="1"/>
  <c r="AH86" i="720"/>
  <c r="AI96" i="720"/>
  <c r="AM96" i="720" s="1"/>
  <c r="AH96" i="720"/>
  <c r="AH116" i="720"/>
  <c r="AI116" i="720"/>
  <c r="AM116" i="720" s="1"/>
  <c r="AI108" i="720"/>
  <c r="AM108" i="720" s="1"/>
  <c r="AH108" i="720"/>
  <c r="AH63" i="720"/>
  <c r="AI63" i="720"/>
  <c r="AM63" i="720" s="1"/>
  <c r="AI137" i="720"/>
  <c r="AM137" i="720" s="1"/>
  <c r="AH137" i="720"/>
  <c r="AI117" i="720"/>
  <c r="AM117" i="720" s="1"/>
  <c r="AH117" i="720"/>
  <c r="AH42" i="720"/>
  <c r="AI42" i="720"/>
  <c r="AM42" i="720" s="1"/>
  <c r="AI73" i="720"/>
  <c r="AM73" i="720" s="1"/>
  <c r="AH73" i="720"/>
  <c r="AI92" i="720"/>
  <c r="AM92" i="720" s="1"/>
  <c r="AH92" i="720"/>
  <c r="AI135" i="720"/>
  <c r="AM135" i="720" s="1"/>
  <c r="AH135" i="720"/>
  <c r="AH131" i="720"/>
  <c r="AI131" i="720"/>
  <c r="AM131" i="720" s="1"/>
  <c r="AH133" i="720"/>
  <c r="AI133" i="720"/>
  <c r="AM133" i="720" s="1"/>
  <c r="AH76" i="720"/>
  <c r="AI76" i="720"/>
  <c r="AM76" i="720" s="1"/>
  <c r="AI16" i="720"/>
  <c r="AM16" i="720" s="1"/>
  <c r="AH16" i="720"/>
  <c r="AI113" i="720"/>
  <c r="AM113" i="720" s="1"/>
  <c r="AH113" i="720"/>
  <c r="AI68" i="720"/>
  <c r="AM68" i="720" s="1"/>
  <c r="AH68" i="720"/>
  <c r="AI102" i="720"/>
  <c r="AM102" i="720" s="1"/>
  <c r="AH102" i="720"/>
  <c r="AH114" i="720"/>
  <c r="AI114" i="720"/>
  <c r="AM114" i="720" s="1"/>
  <c r="AI33" i="720"/>
  <c r="AM33" i="720" s="1"/>
  <c r="AH33" i="720"/>
  <c r="AI107" i="720"/>
  <c r="AM107" i="720" s="1"/>
  <c r="AH107" i="720"/>
  <c r="AI136" i="720"/>
  <c r="AM136" i="720" s="1"/>
  <c r="AH136" i="720"/>
  <c r="AI28" i="720"/>
  <c r="AM28" i="720" s="1"/>
  <c r="AH28" i="720"/>
  <c r="AI62" i="720"/>
  <c r="AM62" i="720" s="1"/>
  <c r="AH62" i="720"/>
  <c r="AI25" i="720"/>
  <c r="AM25" i="720" s="1"/>
  <c r="AH25" i="720"/>
  <c r="AH104" i="720"/>
  <c r="AI104" i="720"/>
  <c r="AM104" i="720" s="1"/>
  <c r="AH27" i="720"/>
  <c r="AI27" i="720"/>
  <c r="AM27" i="720" s="1"/>
  <c r="AI84" i="720"/>
  <c r="AM84" i="720" s="1"/>
  <c r="AH84" i="720"/>
  <c r="AI128" i="720"/>
  <c r="AM128" i="720" s="1"/>
  <c r="AH128" i="720"/>
  <c r="AI75" i="720"/>
  <c r="AM75" i="720" s="1"/>
  <c r="AH75" i="720"/>
  <c r="AI17" i="720"/>
  <c r="AM17" i="720" s="1"/>
  <c r="AH17" i="720"/>
  <c r="AH29" i="720"/>
  <c r="AI29" i="720"/>
  <c r="AM29" i="720" s="1"/>
  <c r="AI58" i="720"/>
  <c r="AM58" i="720" s="1"/>
  <c r="AH58" i="720"/>
  <c r="AI72" i="720"/>
  <c r="AM72" i="720" s="1"/>
  <c r="AH72" i="720"/>
  <c r="AI106" i="720"/>
  <c r="AM106" i="720" s="1"/>
  <c r="AH106" i="720"/>
  <c r="AI46" i="720"/>
  <c r="AM46" i="720" s="1"/>
  <c r="AH46" i="720"/>
  <c r="AI100" i="720"/>
  <c r="AM100" i="720" s="1"/>
  <c r="AH100" i="720"/>
  <c r="AH103" i="720"/>
  <c r="AI103" i="720"/>
  <c r="AM103" i="720" s="1"/>
  <c r="AI70" i="720"/>
  <c r="AM70" i="720" s="1"/>
  <c r="AH70" i="720"/>
  <c r="AI60" i="720"/>
  <c r="AM60" i="720" s="1"/>
  <c r="AH60" i="720"/>
  <c r="AI78" i="720"/>
  <c r="AM78" i="720" s="1"/>
  <c r="AH78" i="720"/>
  <c r="AI126" i="720"/>
  <c r="AM126" i="720" s="1"/>
  <c r="AH126" i="720"/>
  <c r="AI5" i="720"/>
  <c r="AM5" i="720" s="1"/>
  <c r="AH5" i="720"/>
  <c r="AI59" i="720"/>
  <c r="AM59" i="720" s="1"/>
  <c r="AH59" i="720"/>
  <c r="AI112" i="720"/>
  <c r="AM112" i="720" s="1"/>
  <c r="AH112" i="720"/>
  <c r="AH83" i="720"/>
  <c r="AI83" i="720"/>
  <c r="AM83" i="720" s="1"/>
  <c r="AH43" i="720"/>
  <c r="AI43" i="720"/>
  <c r="AM43" i="720" s="1"/>
  <c r="AI132" i="720"/>
  <c r="AM132" i="720" s="1"/>
  <c r="AH132" i="720"/>
  <c r="AH6" i="720"/>
  <c r="AI6" i="720"/>
  <c r="AM6" i="720" s="1"/>
  <c r="AI15" i="720"/>
  <c r="AM15" i="720" s="1"/>
  <c r="AH15" i="720"/>
  <c r="AI79" i="720"/>
  <c r="AM79" i="720" s="1"/>
  <c r="AH79" i="720"/>
  <c r="AI54" i="720"/>
  <c r="AM54" i="720" s="1"/>
  <c r="AH54" i="720"/>
  <c r="AI21" i="720"/>
  <c r="AM21" i="720" s="1"/>
  <c r="AH21" i="720"/>
  <c r="AH38" i="720"/>
  <c r="AI38" i="720"/>
  <c r="AM38" i="720" s="1"/>
  <c r="AH31" i="720"/>
  <c r="AI31" i="720"/>
  <c r="AM31" i="720" s="1"/>
  <c r="AI48" i="720"/>
  <c r="AM48" i="720" s="1"/>
  <c r="AH48" i="720"/>
  <c r="AI55" i="720"/>
  <c r="AM55" i="720" s="1"/>
  <c r="AH55" i="720"/>
  <c r="AH89" i="720"/>
  <c r="AI89" i="720"/>
  <c r="AM89" i="720" s="1"/>
  <c r="AH120" i="720"/>
  <c r="AI120" i="720"/>
  <c r="AM120" i="720" s="1"/>
  <c r="F2" i="719"/>
  <c r="AT139" i="719" l="1"/>
  <c r="AL139" i="719"/>
  <c r="U139" i="719"/>
  <c r="V139" i="719" s="1"/>
  <c r="N139" i="719"/>
  <c r="AT138" i="719"/>
  <c r="AL138" i="719"/>
  <c r="V138" i="719"/>
  <c r="U138" i="719"/>
  <c r="N138" i="719"/>
  <c r="AT137" i="719"/>
  <c r="AL137" i="719"/>
  <c r="U137" i="719"/>
  <c r="V137" i="719" s="1"/>
  <c r="N137" i="719"/>
  <c r="AT136" i="719"/>
  <c r="AL136" i="719"/>
  <c r="U136" i="719"/>
  <c r="V136" i="719" s="1"/>
  <c r="N136" i="719"/>
  <c r="AT135" i="719"/>
  <c r="AL135" i="719"/>
  <c r="U135" i="719"/>
  <c r="V135" i="719" s="1"/>
  <c r="N135" i="719"/>
  <c r="AT134" i="719"/>
  <c r="AL134" i="719"/>
  <c r="V134" i="719"/>
  <c r="U134" i="719"/>
  <c r="N134" i="719"/>
  <c r="AT133" i="719"/>
  <c r="AL133" i="719"/>
  <c r="U133" i="719"/>
  <c r="V133" i="719" s="1"/>
  <c r="N133" i="719"/>
  <c r="AT132" i="719"/>
  <c r="AL132" i="719"/>
  <c r="U132" i="719"/>
  <c r="V132" i="719" s="1"/>
  <c r="N132" i="719"/>
  <c r="AT131" i="719"/>
  <c r="AL131" i="719"/>
  <c r="U131" i="719"/>
  <c r="V131" i="719" s="1"/>
  <c r="N131" i="719"/>
  <c r="AT130" i="719"/>
  <c r="AL130" i="719"/>
  <c r="U130" i="719"/>
  <c r="V130" i="719" s="1"/>
  <c r="N130" i="719"/>
  <c r="AT129" i="719"/>
  <c r="AL129" i="719"/>
  <c r="V129" i="719"/>
  <c r="U129" i="719"/>
  <c r="N129" i="719"/>
  <c r="AT128" i="719"/>
  <c r="AL128" i="719"/>
  <c r="U128" i="719"/>
  <c r="V128" i="719" s="1"/>
  <c r="N128" i="719"/>
  <c r="AT127" i="719"/>
  <c r="AL127" i="719"/>
  <c r="U127" i="719"/>
  <c r="V127" i="719" s="1"/>
  <c r="N127" i="719"/>
  <c r="AT126" i="719"/>
  <c r="AL126" i="719"/>
  <c r="U126" i="719"/>
  <c r="V126" i="719" s="1"/>
  <c r="N126" i="719"/>
  <c r="AT125" i="719"/>
  <c r="AL125" i="719"/>
  <c r="V125" i="719"/>
  <c r="U125" i="719"/>
  <c r="N125" i="719"/>
  <c r="AT124" i="719"/>
  <c r="AL124" i="719"/>
  <c r="U124" i="719"/>
  <c r="V124" i="719" s="1"/>
  <c r="N124" i="719"/>
  <c r="AT123" i="719"/>
  <c r="AL123" i="719"/>
  <c r="V123" i="719"/>
  <c r="U123" i="719"/>
  <c r="N123" i="719"/>
  <c r="AT122" i="719"/>
  <c r="AL122" i="719"/>
  <c r="V122" i="719"/>
  <c r="U122" i="719"/>
  <c r="N122" i="719"/>
  <c r="AT121" i="719"/>
  <c r="AL121" i="719"/>
  <c r="U121" i="719"/>
  <c r="V121" i="719" s="1"/>
  <c r="N121" i="719"/>
  <c r="AT120" i="719"/>
  <c r="AL120" i="719"/>
  <c r="U120" i="719"/>
  <c r="V120" i="719" s="1"/>
  <c r="N120" i="719"/>
  <c r="AT119" i="719"/>
  <c r="AL119" i="719"/>
  <c r="U119" i="719"/>
  <c r="V119" i="719" s="1"/>
  <c r="N119" i="719"/>
  <c r="AT118" i="719"/>
  <c r="AL118" i="719"/>
  <c r="V118" i="719"/>
  <c r="U118" i="719"/>
  <c r="N118" i="719"/>
  <c r="AT117" i="719"/>
  <c r="AL117" i="719"/>
  <c r="U117" i="719"/>
  <c r="V117" i="719" s="1"/>
  <c r="N117" i="719"/>
  <c r="AT116" i="719"/>
  <c r="AL116" i="719"/>
  <c r="U116" i="719"/>
  <c r="V116" i="719" s="1"/>
  <c r="N116" i="719"/>
  <c r="AT115" i="719"/>
  <c r="AL115" i="719"/>
  <c r="U115" i="719"/>
  <c r="V115" i="719" s="1"/>
  <c r="N115" i="719"/>
  <c r="AT114" i="719"/>
  <c r="AL114" i="719"/>
  <c r="U114" i="719"/>
  <c r="V114" i="719" s="1"/>
  <c r="N114" i="719"/>
  <c r="AT113" i="719"/>
  <c r="AL113" i="719"/>
  <c r="V113" i="719"/>
  <c r="U113" i="719"/>
  <c r="N113" i="719"/>
  <c r="AT112" i="719"/>
  <c r="AL112" i="719"/>
  <c r="V112" i="719"/>
  <c r="U112" i="719"/>
  <c r="N112" i="719"/>
  <c r="AT111" i="719"/>
  <c r="AL111" i="719"/>
  <c r="U111" i="719"/>
  <c r="V111" i="719" s="1"/>
  <c r="N111" i="719"/>
  <c r="AT110" i="719"/>
  <c r="AL110" i="719"/>
  <c r="U110" i="719"/>
  <c r="V110" i="719" s="1"/>
  <c r="N110" i="719"/>
  <c r="AT109" i="719"/>
  <c r="AL109" i="719"/>
  <c r="U109" i="719"/>
  <c r="V109" i="719" s="1"/>
  <c r="N109" i="719"/>
  <c r="AT108" i="719"/>
  <c r="AL108" i="719"/>
  <c r="U108" i="719"/>
  <c r="V108" i="719" s="1"/>
  <c r="N108" i="719"/>
  <c r="AT107" i="719"/>
  <c r="AL107" i="719"/>
  <c r="U107" i="719"/>
  <c r="V107" i="719" s="1"/>
  <c r="N107" i="719"/>
  <c r="AT106" i="719"/>
  <c r="AL106" i="719"/>
  <c r="U106" i="719"/>
  <c r="V106" i="719" s="1"/>
  <c r="N106" i="719"/>
  <c r="AT105" i="719"/>
  <c r="AL105" i="719"/>
  <c r="U105" i="719"/>
  <c r="V105" i="719" s="1"/>
  <c r="N105" i="719"/>
  <c r="AT104" i="719"/>
  <c r="AL104" i="719"/>
  <c r="U104" i="719"/>
  <c r="V104" i="719" s="1"/>
  <c r="N104" i="719"/>
  <c r="AT103" i="719"/>
  <c r="AL103" i="719"/>
  <c r="U103" i="719"/>
  <c r="V103" i="719" s="1"/>
  <c r="N103" i="719"/>
  <c r="AT102" i="719"/>
  <c r="AL102" i="719"/>
  <c r="V102" i="719"/>
  <c r="U102" i="719"/>
  <c r="N102" i="719"/>
  <c r="AT101" i="719"/>
  <c r="AL101" i="719"/>
  <c r="V101" i="719"/>
  <c r="U101" i="719"/>
  <c r="N101" i="719"/>
  <c r="AT100" i="719"/>
  <c r="AL100" i="719"/>
  <c r="U100" i="719"/>
  <c r="V100" i="719" s="1"/>
  <c r="N100" i="719"/>
  <c r="AT99" i="719"/>
  <c r="AL99" i="719"/>
  <c r="V99" i="719"/>
  <c r="U99" i="719"/>
  <c r="N99" i="719"/>
  <c r="AT98" i="719"/>
  <c r="AL98" i="719"/>
  <c r="V98" i="719"/>
  <c r="U98" i="719"/>
  <c r="N98" i="719"/>
  <c r="AT97" i="719"/>
  <c r="AL97" i="719"/>
  <c r="U97" i="719"/>
  <c r="V97" i="719" s="1"/>
  <c r="N97" i="719"/>
  <c r="AT96" i="719"/>
  <c r="AL96" i="719"/>
  <c r="U96" i="719"/>
  <c r="V96" i="719" s="1"/>
  <c r="N96" i="719"/>
  <c r="AT95" i="719"/>
  <c r="AL95" i="719"/>
  <c r="V95" i="719"/>
  <c r="U95" i="719"/>
  <c r="N95" i="719"/>
  <c r="AT94" i="719"/>
  <c r="AL94" i="719"/>
  <c r="V94" i="719"/>
  <c r="U94" i="719"/>
  <c r="N94" i="719"/>
  <c r="AT93" i="719"/>
  <c r="AL93" i="719"/>
  <c r="V93" i="719"/>
  <c r="U93" i="719"/>
  <c r="N93" i="719"/>
  <c r="AT92" i="719"/>
  <c r="AL92" i="719"/>
  <c r="U92" i="719"/>
  <c r="V92" i="719" s="1"/>
  <c r="N92" i="719"/>
  <c r="AT91" i="719"/>
  <c r="AL91" i="719"/>
  <c r="U91" i="719"/>
  <c r="V91" i="719" s="1"/>
  <c r="N91" i="719"/>
  <c r="AT90" i="719"/>
  <c r="AL90" i="719"/>
  <c r="U90" i="719"/>
  <c r="V90" i="719" s="1"/>
  <c r="N90" i="719"/>
  <c r="AT89" i="719"/>
  <c r="AL89" i="719"/>
  <c r="U89" i="719"/>
  <c r="V89" i="719" s="1"/>
  <c r="N89" i="719"/>
  <c r="AT88" i="719"/>
  <c r="AL88" i="719"/>
  <c r="U88" i="719"/>
  <c r="V88" i="719" s="1"/>
  <c r="N88" i="719"/>
  <c r="AT87" i="719"/>
  <c r="AL87" i="719"/>
  <c r="U87" i="719"/>
  <c r="V87" i="719" s="1"/>
  <c r="N87" i="719"/>
  <c r="AT86" i="719"/>
  <c r="AL86" i="719"/>
  <c r="U86" i="719"/>
  <c r="V86" i="719" s="1"/>
  <c r="N86" i="719"/>
  <c r="AT85" i="719"/>
  <c r="AL85" i="719"/>
  <c r="U85" i="719"/>
  <c r="V85" i="719" s="1"/>
  <c r="N85" i="719"/>
  <c r="AT84" i="719"/>
  <c r="AL84" i="719"/>
  <c r="V84" i="719"/>
  <c r="U84" i="719"/>
  <c r="N84" i="719"/>
  <c r="AT83" i="719"/>
  <c r="AL83" i="719"/>
  <c r="U83" i="719"/>
  <c r="V83" i="719" s="1"/>
  <c r="N83" i="719"/>
  <c r="AT82" i="719"/>
  <c r="AL82" i="719"/>
  <c r="V82" i="719"/>
  <c r="U82" i="719"/>
  <c r="N82" i="719"/>
  <c r="AT81" i="719"/>
  <c r="AL81" i="719"/>
  <c r="U81" i="719"/>
  <c r="V81" i="719" s="1"/>
  <c r="N81" i="719"/>
  <c r="AT80" i="719"/>
  <c r="AL80" i="719"/>
  <c r="V80" i="719"/>
  <c r="U80" i="719"/>
  <c r="N80" i="719"/>
  <c r="AT79" i="719"/>
  <c r="AL79" i="719"/>
  <c r="U79" i="719"/>
  <c r="V79" i="719" s="1"/>
  <c r="N79" i="719"/>
  <c r="AT78" i="719"/>
  <c r="AL78" i="719"/>
  <c r="V78" i="719"/>
  <c r="U78" i="719"/>
  <c r="N78" i="719"/>
  <c r="AT77" i="719"/>
  <c r="AL77" i="719"/>
  <c r="V77" i="719"/>
  <c r="U77" i="719"/>
  <c r="N77" i="719"/>
  <c r="AT76" i="719"/>
  <c r="AL76" i="719"/>
  <c r="U76" i="719"/>
  <c r="V76" i="719" s="1"/>
  <c r="N76" i="719"/>
  <c r="AT75" i="719"/>
  <c r="AL75" i="719"/>
  <c r="U75" i="719"/>
  <c r="V75" i="719" s="1"/>
  <c r="N75" i="719"/>
  <c r="AT74" i="719"/>
  <c r="AL74" i="719"/>
  <c r="U74" i="719"/>
  <c r="V74" i="719" s="1"/>
  <c r="N74" i="719"/>
  <c r="AT73" i="719"/>
  <c r="AL73" i="719"/>
  <c r="U73" i="719"/>
  <c r="V73" i="719" s="1"/>
  <c r="N73" i="719"/>
  <c r="AT72" i="719"/>
  <c r="AL72" i="719"/>
  <c r="U72" i="719"/>
  <c r="V72" i="719" s="1"/>
  <c r="N72" i="719"/>
  <c r="AT71" i="719"/>
  <c r="AL71" i="719"/>
  <c r="U71" i="719"/>
  <c r="V71" i="719" s="1"/>
  <c r="N71" i="719"/>
  <c r="AT70" i="719"/>
  <c r="AL70" i="719"/>
  <c r="U70" i="719"/>
  <c r="V70" i="719" s="1"/>
  <c r="N70" i="719"/>
  <c r="AT69" i="719"/>
  <c r="AL69" i="719"/>
  <c r="U69" i="719"/>
  <c r="V69" i="719" s="1"/>
  <c r="N69" i="719"/>
  <c r="AT68" i="719"/>
  <c r="AL68" i="719"/>
  <c r="V68" i="719"/>
  <c r="U68" i="719"/>
  <c r="N68" i="719"/>
  <c r="AT67" i="719"/>
  <c r="AL67" i="719"/>
  <c r="U67" i="719"/>
  <c r="V67" i="719" s="1"/>
  <c r="N67" i="719"/>
  <c r="AT66" i="719"/>
  <c r="AL66" i="719"/>
  <c r="U66" i="719"/>
  <c r="V66" i="719" s="1"/>
  <c r="N66" i="719"/>
  <c r="AT65" i="719"/>
  <c r="AL65" i="719"/>
  <c r="U65" i="719"/>
  <c r="V65" i="719" s="1"/>
  <c r="N65" i="719"/>
  <c r="AT64" i="719"/>
  <c r="AL64" i="719"/>
  <c r="U64" i="719"/>
  <c r="V64" i="719" s="1"/>
  <c r="N64" i="719"/>
  <c r="AT63" i="719"/>
  <c r="AL63" i="719"/>
  <c r="U63" i="719"/>
  <c r="V63" i="719" s="1"/>
  <c r="N63" i="719"/>
  <c r="AT62" i="719"/>
  <c r="AL62" i="719"/>
  <c r="V62" i="719"/>
  <c r="U62" i="719"/>
  <c r="N62" i="719"/>
  <c r="AT61" i="719"/>
  <c r="AL61" i="719"/>
  <c r="U61" i="719"/>
  <c r="V61" i="719" s="1"/>
  <c r="N61" i="719"/>
  <c r="AT60" i="719"/>
  <c r="AL60" i="719"/>
  <c r="U60" i="719"/>
  <c r="V60" i="719" s="1"/>
  <c r="N60" i="719"/>
  <c r="AT59" i="719"/>
  <c r="AL59" i="719"/>
  <c r="U59" i="719"/>
  <c r="V59" i="719" s="1"/>
  <c r="N59" i="719"/>
  <c r="AT58" i="719"/>
  <c r="AL58" i="719"/>
  <c r="V58" i="719"/>
  <c r="U58" i="719"/>
  <c r="N58" i="719"/>
  <c r="AT57" i="719"/>
  <c r="AL57" i="719"/>
  <c r="U57" i="719"/>
  <c r="V57" i="719" s="1"/>
  <c r="N57" i="719"/>
  <c r="AT56" i="719"/>
  <c r="AL56" i="719"/>
  <c r="U56" i="719"/>
  <c r="V56" i="719" s="1"/>
  <c r="N56" i="719"/>
  <c r="AT55" i="719"/>
  <c r="AL55" i="719"/>
  <c r="U55" i="719"/>
  <c r="V55" i="719" s="1"/>
  <c r="N55" i="719"/>
  <c r="AT54" i="719"/>
  <c r="AL54" i="719"/>
  <c r="V54" i="719"/>
  <c r="U54" i="719"/>
  <c r="N54" i="719"/>
  <c r="AT53" i="719"/>
  <c r="AL53" i="719"/>
  <c r="U53" i="719"/>
  <c r="V53" i="719" s="1"/>
  <c r="N53" i="719"/>
  <c r="AT52" i="719"/>
  <c r="AL52" i="719"/>
  <c r="U52" i="719"/>
  <c r="V52" i="719" s="1"/>
  <c r="N52" i="719"/>
  <c r="AT51" i="719"/>
  <c r="AL51" i="719"/>
  <c r="U51" i="719"/>
  <c r="V51" i="719" s="1"/>
  <c r="N51" i="719"/>
  <c r="AT50" i="719"/>
  <c r="AL50" i="719"/>
  <c r="U50" i="719"/>
  <c r="V50" i="719" s="1"/>
  <c r="N50" i="719"/>
  <c r="AT49" i="719"/>
  <c r="AL49" i="719"/>
  <c r="U49" i="719"/>
  <c r="V49" i="719" s="1"/>
  <c r="N49" i="719"/>
  <c r="AT48" i="719"/>
  <c r="AL48" i="719"/>
  <c r="U48" i="719"/>
  <c r="V48" i="719" s="1"/>
  <c r="N48" i="719"/>
  <c r="AT47" i="719"/>
  <c r="AL47" i="719"/>
  <c r="U47" i="719"/>
  <c r="V47" i="719" s="1"/>
  <c r="N47" i="719"/>
  <c r="AT46" i="719"/>
  <c r="AL46" i="719"/>
  <c r="U46" i="719"/>
  <c r="V46" i="719" s="1"/>
  <c r="N46" i="719"/>
  <c r="AT45" i="719"/>
  <c r="AL45" i="719"/>
  <c r="U45" i="719"/>
  <c r="V45" i="719" s="1"/>
  <c r="N45" i="719"/>
  <c r="AT44" i="719"/>
  <c r="AL44" i="719"/>
  <c r="U44" i="719"/>
  <c r="V44" i="719" s="1"/>
  <c r="N44" i="719"/>
  <c r="AT43" i="719"/>
  <c r="AL43" i="719"/>
  <c r="U43" i="719"/>
  <c r="V43" i="719" s="1"/>
  <c r="N43" i="719"/>
  <c r="AT42" i="719"/>
  <c r="AL42" i="719"/>
  <c r="V42" i="719"/>
  <c r="U42" i="719"/>
  <c r="N42" i="719"/>
  <c r="AT41" i="719"/>
  <c r="AL41" i="719"/>
  <c r="U41" i="719"/>
  <c r="V41" i="719" s="1"/>
  <c r="N41" i="719"/>
  <c r="AT40" i="719"/>
  <c r="AL40" i="719"/>
  <c r="U40" i="719"/>
  <c r="V40" i="719" s="1"/>
  <c r="N40" i="719"/>
  <c r="AT39" i="719"/>
  <c r="AL39" i="719"/>
  <c r="U39" i="719"/>
  <c r="V39" i="719" s="1"/>
  <c r="N39" i="719"/>
  <c r="AT38" i="719"/>
  <c r="AL38" i="719"/>
  <c r="V38" i="719"/>
  <c r="U38" i="719"/>
  <c r="N38" i="719"/>
  <c r="AT37" i="719"/>
  <c r="AL37" i="719"/>
  <c r="V37" i="719"/>
  <c r="U37" i="719"/>
  <c r="N37" i="719"/>
  <c r="AT36" i="719"/>
  <c r="AL36" i="719"/>
  <c r="U36" i="719"/>
  <c r="V36" i="719" s="1"/>
  <c r="N36" i="719"/>
  <c r="AT35" i="719"/>
  <c r="AL35" i="719"/>
  <c r="U35" i="719"/>
  <c r="V35" i="719" s="1"/>
  <c r="N35" i="719"/>
  <c r="AT34" i="719"/>
  <c r="AL34" i="719"/>
  <c r="U34" i="719"/>
  <c r="V34" i="719" s="1"/>
  <c r="N34" i="719"/>
  <c r="AT33" i="719"/>
  <c r="AL33" i="719"/>
  <c r="U33" i="719"/>
  <c r="V33" i="719" s="1"/>
  <c r="N33" i="719"/>
  <c r="AT32" i="719"/>
  <c r="AL32" i="719"/>
  <c r="U32" i="719"/>
  <c r="V32" i="719" s="1"/>
  <c r="N32" i="719"/>
  <c r="AT31" i="719"/>
  <c r="AL31" i="719"/>
  <c r="U31" i="719"/>
  <c r="V31" i="719" s="1"/>
  <c r="N31" i="719"/>
  <c r="AT30" i="719"/>
  <c r="AL30" i="719"/>
  <c r="U30" i="719"/>
  <c r="V30" i="719" s="1"/>
  <c r="N30" i="719"/>
  <c r="AT29" i="719"/>
  <c r="AL29" i="719"/>
  <c r="U29" i="719"/>
  <c r="V29" i="719" s="1"/>
  <c r="N29" i="719"/>
  <c r="AT28" i="719"/>
  <c r="AL28" i="719"/>
  <c r="U28" i="719"/>
  <c r="V28" i="719" s="1"/>
  <c r="N28" i="719"/>
  <c r="AT27" i="719"/>
  <c r="AL27" i="719"/>
  <c r="U27" i="719"/>
  <c r="V27" i="719" s="1"/>
  <c r="N27" i="719"/>
  <c r="AT26" i="719"/>
  <c r="AL26" i="719"/>
  <c r="U26" i="719"/>
  <c r="V26" i="719" s="1"/>
  <c r="N26" i="719"/>
  <c r="AT25" i="719"/>
  <c r="AL25" i="719"/>
  <c r="U25" i="719"/>
  <c r="V25" i="719" s="1"/>
  <c r="N25" i="719"/>
  <c r="AT24" i="719"/>
  <c r="AL24" i="719"/>
  <c r="U24" i="719"/>
  <c r="V24" i="719" s="1"/>
  <c r="N24" i="719"/>
  <c r="AT23" i="719"/>
  <c r="AL23" i="719"/>
  <c r="U23" i="719"/>
  <c r="V23" i="719" s="1"/>
  <c r="N23" i="719"/>
  <c r="AT22" i="719"/>
  <c r="AL22" i="719"/>
  <c r="V22" i="719"/>
  <c r="U22" i="719"/>
  <c r="N22" i="719"/>
  <c r="AT21" i="719"/>
  <c r="AL21" i="719"/>
  <c r="U21" i="719"/>
  <c r="V21" i="719" s="1"/>
  <c r="N21" i="719"/>
  <c r="AT20" i="719"/>
  <c r="AL20" i="719"/>
  <c r="U20" i="719"/>
  <c r="V20" i="719" s="1"/>
  <c r="N20" i="719"/>
  <c r="AT19" i="719"/>
  <c r="AL19" i="719"/>
  <c r="V19" i="719"/>
  <c r="U19" i="719"/>
  <c r="N19" i="719"/>
  <c r="AT18" i="719"/>
  <c r="AL18" i="719"/>
  <c r="V18" i="719"/>
  <c r="U18" i="719"/>
  <c r="N18" i="719"/>
  <c r="AT17" i="719"/>
  <c r="AL17" i="719"/>
  <c r="U17" i="719"/>
  <c r="V17" i="719" s="1"/>
  <c r="N17" i="719"/>
  <c r="AT16" i="719"/>
  <c r="AL16" i="719"/>
  <c r="U16" i="719"/>
  <c r="V16" i="719" s="1"/>
  <c r="N16" i="719"/>
  <c r="AT15" i="719"/>
  <c r="AL15" i="719"/>
  <c r="U15" i="719"/>
  <c r="V15" i="719" s="1"/>
  <c r="N15" i="719"/>
  <c r="AT14" i="719"/>
  <c r="AL14" i="719"/>
  <c r="V14" i="719"/>
  <c r="U14" i="719"/>
  <c r="N14" i="719"/>
  <c r="AT13" i="719"/>
  <c r="AL13" i="719"/>
  <c r="U13" i="719"/>
  <c r="V13" i="719" s="1"/>
  <c r="N13" i="719"/>
  <c r="AT12" i="719"/>
  <c r="AL12" i="719"/>
  <c r="U12" i="719"/>
  <c r="V12" i="719" s="1"/>
  <c r="N12" i="719"/>
  <c r="AT11" i="719"/>
  <c r="AL11" i="719"/>
  <c r="U11" i="719"/>
  <c r="V11" i="719" s="1"/>
  <c r="N11" i="719"/>
  <c r="AT10" i="719"/>
  <c r="AL10" i="719"/>
  <c r="U10" i="719"/>
  <c r="V10" i="719" s="1"/>
  <c r="N10" i="719"/>
  <c r="AT9" i="719"/>
  <c r="AL9" i="719"/>
  <c r="U9" i="719"/>
  <c r="V9" i="719" s="1"/>
  <c r="N9" i="719"/>
  <c r="AT8" i="719"/>
  <c r="AL8" i="719"/>
  <c r="V8" i="719"/>
  <c r="U8" i="719"/>
  <c r="N8" i="719"/>
  <c r="AT7" i="719"/>
  <c r="AL7" i="719"/>
  <c r="U7" i="719"/>
  <c r="V7" i="719" s="1"/>
  <c r="N7" i="719"/>
  <c r="AT6" i="719"/>
  <c r="AL6" i="719"/>
  <c r="V6" i="719"/>
  <c r="U6" i="719"/>
  <c r="N6" i="719"/>
  <c r="AT5" i="719"/>
  <c r="AL5" i="719"/>
  <c r="U5" i="719"/>
  <c r="V5" i="719" s="1"/>
  <c r="N5" i="719"/>
  <c r="D2" i="719"/>
  <c r="I2" i="719" l="1"/>
  <c r="D2" i="718"/>
  <c r="AD5" i="718"/>
  <c r="AB136" i="719" l="1"/>
  <c r="AC136" i="719" s="1"/>
  <c r="AF136" i="719" s="1"/>
  <c r="AB116" i="719"/>
  <c r="AC116" i="719" s="1"/>
  <c r="AF116" i="719" s="1"/>
  <c r="AB96" i="719"/>
  <c r="AC96" i="719" s="1"/>
  <c r="AF96" i="719" s="1"/>
  <c r="AB76" i="719"/>
  <c r="AC76" i="719" s="1"/>
  <c r="AF76" i="719" s="1"/>
  <c r="AB56" i="719"/>
  <c r="AC56" i="719" s="1"/>
  <c r="AF56" i="719" s="1"/>
  <c r="AB36" i="719"/>
  <c r="AC36" i="719" s="1"/>
  <c r="AF36" i="719" s="1"/>
  <c r="AB16" i="719"/>
  <c r="AC16" i="719" s="1"/>
  <c r="AF16" i="719" s="1"/>
  <c r="AB125" i="719"/>
  <c r="AC125" i="719" s="1"/>
  <c r="AF125" i="719" s="1"/>
  <c r="AB105" i="719"/>
  <c r="AC105" i="719" s="1"/>
  <c r="AF105" i="719" s="1"/>
  <c r="AB85" i="719"/>
  <c r="AC85" i="719" s="1"/>
  <c r="AF85" i="719" s="1"/>
  <c r="AB65" i="719"/>
  <c r="AC65" i="719" s="1"/>
  <c r="AF65" i="719" s="1"/>
  <c r="AB45" i="719"/>
  <c r="AC45" i="719" s="1"/>
  <c r="AF45" i="719" s="1"/>
  <c r="AB120" i="719"/>
  <c r="AC120" i="719" s="1"/>
  <c r="AF120" i="719" s="1"/>
  <c r="AB100" i="719"/>
  <c r="AC100" i="719" s="1"/>
  <c r="AF100" i="719" s="1"/>
  <c r="AB80" i="719"/>
  <c r="AC80" i="719" s="1"/>
  <c r="AF80" i="719" s="1"/>
  <c r="AB60" i="719"/>
  <c r="AC60" i="719" s="1"/>
  <c r="AF60" i="719" s="1"/>
  <c r="AB40" i="719"/>
  <c r="AC40" i="719" s="1"/>
  <c r="AF40" i="719" s="1"/>
  <c r="AB20" i="719"/>
  <c r="AC20" i="719" s="1"/>
  <c r="AF20" i="719" s="1"/>
  <c r="AB49" i="719"/>
  <c r="AC49" i="719" s="1"/>
  <c r="AF49" i="719" s="1"/>
  <c r="AB43" i="719"/>
  <c r="AC43" i="719" s="1"/>
  <c r="AF43" i="719" s="1"/>
  <c r="AB53" i="719"/>
  <c r="AC53" i="719" s="1"/>
  <c r="AF53" i="719" s="1"/>
  <c r="AB47" i="719"/>
  <c r="AC47" i="719" s="1"/>
  <c r="AF47" i="719" s="1"/>
  <c r="AB41" i="719"/>
  <c r="AC41" i="719" s="1"/>
  <c r="AF41" i="719" s="1"/>
  <c r="AB35" i="719"/>
  <c r="AC35" i="719" s="1"/>
  <c r="AF35" i="719" s="1"/>
  <c r="AB29" i="719"/>
  <c r="AC29" i="719" s="1"/>
  <c r="AF29" i="719" s="1"/>
  <c r="AB73" i="719"/>
  <c r="AC73" i="719" s="1"/>
  <c r="AF73" i="719" s="1"/>
  <c r="AB59" i="719"/>
  <c r="AC59" i="719" s="1"/>
  <c r="AF59" i="719" s="1"/>
  <c r="AB55" i="719"/>
  <c r="AC55" i="719" s="1"/>
  <c r="AF55" i="719" s="1"/>
  <c r="AB37" i="719"/>
  <c r="AC37" i="719" s="1"/>
  <c r="AF37" i="719" s="1"/>
  <c r="AB31" i="719"/>
  <c r="AC31" i="719" s="1"/>
  <c r="AF31" i="719" s="1"/>
  <c r="AB25" i="719"/>
  <c r="AC25" i="719" s="1"/>
  <c r="AF25" i="719" s="1"/>
  <c r="AB91" i="719"/>
  <c r="AC91" i="719" s="1"/>
  <c r="AF91" i="719" s="1"/>
  <c r="AB87" i="719"/>
  <c r="AC87" i="719" s="1"/>
  <c r="AF87" i="719" s="1"/>
  <c r="AB81" i="719"/>
  <c r="AC81" i="719" s="1"/>
  <c r="AF81" i="719" s="1"/>
  <c r="AB69" i="719"/>
  <c r="AC69" i="719" s="1"/>
  <c r="AF69" i="719" s="1"/>
  <c r="AB63" i="719"/>
  <c r="AC63" i="719" s="1"/>
  <c r="AF63" i="719" s="1"/>
  <c r="AB51" i="719"/>
  <c r="AC51" i="719" s="1"/>
  <c r="AF51" i="719" s="1"/>
  <c r="AB39" i="719"/>
  <c r="AC39" i="719" s="1"/>
  <c r="AF39" i="719" s="1"/>
  <c r="AB33" i="719"/>
  <c r="AC33" i="719" s="1"/>
  <c r="AF33" i="719" s="1"/>
  <c r="AB89" i="719"/>
  <c r="AC89" i="719" s="1"/>
  <c r="AF89" i="719" s="1"/>
  <c r="AB83" i="719"/>
  <c r="AC83" i="719" s="1"/>
  <c r="AF83" i="719" s="1"/>
  <c r="AB71" i="719"/>
  <c r="AC71" i="719" s="1"/>
  <c r="AF71" i="719" s="1"/>
  <c r="AB67" i="719"/>
  <c r="AC67" i="719" s="1"/>
  <c r="AF67" i="719" s="1"/>
  <c r="AB61" i="719"/>
  <c r="AC61" i="719" s="1"/>
  <c r="AF61" i="719" s="1"/>
  <c r="AB27" i="719"/>
  <c r="AC27" i="719" s="1"/>
  <c r="AF27" i="719" s="1"/>
  <c r="AB109" i="719"/>
  <c r="AC109" i="719" s="1"/>
  <c r="AF109" i="719" s="1"/>
  <c r="AB103" i="719"/>
  <c r="AC103" i="719" s="1"/>
  <c r="AF103" i="719" s="1"/>
  <c r="AB93" i="719"/>
  <c r="AC93" i="719" s="1"/>
  <c r="AF93" i="719" s="1"/>
  <c r="AB139" i="719"/>
  <c r="AC139" i="719" s="1"/>
  <c r="AF139" i="719" s="1"/>
  <c r="AB135" i="719"/>
  <c r="AC135" i="719" s="1"/>
  <c r="AF135" i="719" s="1"/>
  <c r="AB117" i="719"/>
  <c r="AC117" i="719" s="1"/>
  <c r="AF117" i="719" s="1"/>
  <c r="AB19" i="719"/>
  <c r="AC19" i="719" s="1"/>
  <c r="AF19" i="719" s="1"/>
  <c r="AB132" i="719"/>
  <c r="AC132" i="719" s="1"/>
  <c r="AF132" i="719" s="1"/>
  <c r="AB110" i="719"/>
  <c r="AC110" i="719" s="1"/>
  <c r="AF110" i="719" s="1"/>
  <c r="AB88" i="719"/>
  <c r="AC88" i="719" s="1"/>
  <c r="AF88" i="719" s="1"/>
  <c r="AB66" i="719"/>
  <c r="AC66" i="719" s="1"/>
  <c r="AF66" i="719" s="1"/>
  <c r="AB28" i="719"/>
  <c r="AC28" i="719" s="1"/>
  <c r="AF28" i="719" s="1"/>
  <c r="AB8" i="719"/>
  <c r="AC8" i="719" s="1"/>
  <c r="AF8" i="719" s="1"/>
  <c r="AB21" i="719"/>
  <c r="AC21" i="719" s="1"/>
  <c r="AF21" i="719" s="1"/>
  <c r="AB95" i="719"/>
  <c r="AC95" i="719" s="1"/>
  <c r="AF95" i="719" s="1"/>
  <c r="AB90" i="719"/>
  <c r="AC90" i="719" s="1"/>
  <c r="AF90" i="719" s="1"/>
  <c r="AB30" i="719"/>
  <c r="AC30" i="719" s="1"/>
  <c r="AF30" i="719" s="1"/>
  <c r="AB12" i="719"/>
  <c r="AC12" i="719" s="1"/>
  <c r="AF12" i="719" s="1"/>
  <c r="AB112" i="719"/>
  <c r="AC112" i="719" s="1"/>
  <c r="AF112" i="719" s="1"/>
  <c r="AB107" i="719"/>
  <c r="AC107" i="719" s="1"/>
  <c r="AF107" i="719" s="1"/>
  <c r="AB68" i="719"/>
  <c r="AC68" i="719" s="1"/>
  <c r="AF68" i="719" s="1"/>
  <c r="AB75" i="719"/>
  <c r="AC75" i="719" s="1"/>
  <c r="AF75" i="719" s="1"/>
  <c r="AB137" i="719"/>
  <c r="AC137" i="719" s="1"/>
  <c r="AF137" i="719" s="1"/>
  <c r="AB115" i="719"/>
  <c r="AC115" i="719" s="1"/>
  <c r="AF115" i="719" s="1"/>
  <c r="AB98" i="719"/>
  <c r="AC98" i="719" s="1"/>
  <c r="AF98" i="719" s="1"/>
  <c r="AB78" i="719"/>
  <c r="AC78" i="719" s="1"/>
  <c r="AF78" i="719" s="1"/>
  <c r="AB23" i="719"/>
  <c r="AC23" i="719" s="1"/>
  <c r="AF23" i="719" s="1"/>
  <c r="AB10" i="719"/>
  <c r="AC10" i="719" s="1"/>
  <c r="AF10" i="719" s="1"/>
  <c r="AB127" i="719"/>
  <c r="AC127" i="719" s="1"/>
  <c r="AF127" i="719" s="1"/>
  <c r="AB134" i="719"/>
  <c r="AC134" i="719" s="1"/>
  <c r="AF134" i="719" s="1"/>
  <c r="AB129" i="719"/>
  <c r="AC129" i="719" s="1"/>
  <c r="AF129" i="719" s="1"/>
  <c r="AB42" i="719"/>
  <c r="AC42" i="719" s="1"/>
  <c r="AF42" i="719" s="1"/>
  <c r="AB14" i="719"/>
  <c r="AC14" i="719" s="1"/>
  <c r="AF14" i="719" s="1"/>
  <c r="AB122" i="719"/>
  <c r="AC122" i="719" s="1"/>
  <c r="AF122" i="719" s="1"/>
  <c r="AB58" i="719"/>
  <c r="AC58" i="719" s="1"/>
  <c r="AF58" i="719" s="1"/>
  <c r="AB44" i="719"/>
  <c r="AC44" i="719" s="1"/>
  <c r="AF44" i="719" s="1"/>
  <c r="AB32" i="719"/>
  <c r="AC32" i="719" s="1"/>
  <c r="AF32" i="719" s="1"/>
  <c r="AB92" i="719"/>
  <c r="AC92" i="719" s="1"/>
  <c r="AF92" i="719" s="1"/>
  <c r="AB70" i="719"/>
  <c r="AC70" i="719" s="1"/>
  <c r="AF70" i="719" s="1"/>
  <c r="AB131" i="719"/>
  <c r="AC131" i="719" s="1"/>
  <c r="AF131" i="719" s="1"/>
  <c r="AB114" i="719"/>
  <c r="AC114" i="719" s="1"/>
  <c r="AF114" i="719" s="1"/>
  <c r="AB102" i="719"/>
  <c r="AC102" i="719" s="1"/>
  <c r="AF102" i="719" s="1"/>
  <c r="AB82" i="719"/>
  <c r="AC82" i="719" s="1"/>
  <c r="AF82" i="719" s="1"/>
  <c r="AB46" i="719"/>
  <c r="AC46" i="719" s="1"/>
  <c r="AF46" i="719" s="1"/>
  <c r="AB133" i="719"/>
  <c r="AC133" i="719" s="1"/>
  <c r="AF133" i="719" s="1"/>
  <c r="AB130" i="719"/>
  <c r="AC130" i="719" s="1"/>
  <c r="AF130" i="719" s="1"/>
  <c r="AB124" i="719"/>
  <c r="AC124" i="719" s="1"/>
  <c r="AF124" i="719" s="1"/>
  <c r="AB64" i="719"/>
  <c r="AC64" i="719" s="1"/>
  <c r="AF64" i="719" s="1"/>
  <c r="AB13" i="719"/>
  <c r="AC13" i="719" s="1"/>
  <c r="AF13" i="719" s="1"/>
  <c r="AB5" i="719"/>
  <c r="AC5" i="719" s="1"/>
  <c r="AF5" i="719" s="1"/>
  <c r="AB79" i="719"/>
  <c r="AC79" i="719" s="1"/>
  <c r="AF79" i="719" s="1"/>
  <c r="AB26" i="719"/>
  <c r="AC26" i="719" s="1"/>
  <c r="AF26" i="719" s="1"/>
  <c r="AB18" i="719"/>
  <c r="AC18" i="719" s="1"/>
  <c r="AF18" i="719" s="1"/>
  <c r="AB54" i="719"/>
  <c r="AC54" i="719" s="1"/>
  <c r="AF54" i="719" s="1"/>
  <c r="AB123" i="719"/>
  <c r="AC123" i="719" s="1"/>
  <c r="AF123" i="719" s="1"/>
  <c r="AB101" i="719"/>
  <c r="AC101" i="719" s="1"/>
  <c r="AF101" i="719" s="1"/>
  <c r="AB7" i="719"/>
  <c r="AC7" i="719" s="1"/>
  <c r="AF7" i="719" s="1"/>
  <c r="AB113" i="719"/>
  <c r="AC113" i="719" s="1"/>
  <c r="AF113" i="719" s="1"/>
  <c r="AB15" i="719"/>
  <c r="AC15" i="719" s="1"/>
  <c r="AF15" i="719" s="1"/>
  <c r="AB9" i="719"/>
  <c r="AC9" i="719" s="1"/>
  <c r="AF9" i="719" s="1"/>
  <c r="AB108" i="719"/>
  <c r="AC108" i="719" s="1"/>
  <c r="AF108" i="719" s="1"/>
  <c r="AB86" i="719"/>
  <c r="AC86" i="719" s="1"/>
  <c r="AF86" i="719" s="1"/>
  <c r="AB48" i="719"/>
  <c r="AC48" i="719" s="1"/>
  <c r="AF48" i="719" s="1"/>
  <c r="AB57" i="719"/>
  <c r="AC57" i="719" s="1"/>
  <c r="AF57" i="719" s="1"/>
  <c r="AB38" i="719"/>
  <c r="AC38" i="719" s="1"/>
  <c r="AF38" i="719" s="1"/>
  <c r="AB138" i="719"/>
  <c r="AC138" i="719" s="1"/>
  <c r="AF138" i="719" s="1"/>
  <c r="AB126" i="719"/>
  <c r="AC126" i="719" s="1"/>
  <c r="AF126" i="719" s="1"/>
  <c r="AB104" i="719"/>
  <c r="AC104" i="719" s="1"/>
  <c r="AF104" i="719" s="1"/>
  <c r="AB128" i="719"/>
  <c r="AC128" i="719" s="1"/>
  <c r="AF128" i="719" s="1"/>
  <c r="AB50" i="719"/>
  <c r="AC50" i="719" s="1"/>
  <c r="AF50" i="719" s="1"/>
  <c r="AB119" i="719"/>
  <c r="AC119" i="719" s="1"/>
  <c r="AF119" i="719" s="1"/>
  <c r="AB24" i="719"/>
  <c r="AC24" i="719" s="1"/>
  <c r="AF24" i="719" s="1"/>
  <c r="AB97" i="719"/>
  <c r="AC97" i="719" s="1"/>
  <c r="AF97" i="719" s="1"/>
  <c r="AB111" i="719"/>
  <c r="AC111" i="719" s="1"/>
  <c r="AF111" i="719" s="1"/>
  <c r="AB17" i="719"/>
  <c r="AC17" i="719" s="1"/>
  <c r="AF17" i="719" s="1"/>
  <c r="AB22" i="719"/>
  <c r="AC22" i="719" s="1"/>
  <c r="AF22" i="719" s="1"/>
  <c r="AB106" i="719"/>
  <c r="AC106" i="719" s="1"/>
  <c r="AF106" i="719" s="1"/>
  <c r="AB72" i="719"/>
  <c r="AC72" i="719" s="1"/>
  <c r="AF72" i="719" s="1"/>
  <c r="AB11" i="719"/>
  <c r="AC11" i="719" s="1"/>
  <c r="AF11" i="719" s="1"/>
  <c r="AB94" i="719"/>
  <c r="AC94" i="719" s="1"/>
  <c r="AF94" i="719" s="1"/>
  <c r="AB74" i="719"/>
  <c r="AC74" i="719" s="1"/>
  <c r="AF74" i="719" s="1"/>
  <c r="AB99" i="719"/>
  <c r="AC99" i="719" s="1"/>
  <c r="AF99" i="719" s="1"/>
  <c r="AB34" i="719"/>
  <c r="AC34" i="719" s="1"/>
  <c r="AF34" i="719" s="1"/>
  <c r="AB52" i="719"/>
  <c r="AC52" i="719" s="1"/>
  <c r="AF52" i="719" s="1"/>
  <c r="AB118" i="719"/>
  <c r="AC118" i="719" s="1"/>
  <c r="AF118" i="719" s="1"/>
  <c r="AB121" i="719"/>
  <c r="AC121" i="719" s="1"/>
  <c r="AF121" i="719" s="1"/>
  <c r="AB6" i="719"/>
  <c r="AC6" i="719" s="1"/>
  <c r="AF6" i="719" s="1"/>
  <c r="AB77" i="719"/>
  <c r="AC77" i="719" s="1"/>
  <c r="AF77" i="719" s="1"/>
  <c r="AB84" i="719"/>
  <c r="AC84" i="719" s="1"/>
  <c r="AF84" i="719" s="1"/>
  <c r="AB62" i="719"/>
  <c r="AC62" i="719" s="1"/>
  <c r="AF62" i="719" s="1"/>
  <c r="AD7" i="718"/>
  <c r="AT140" i="718"/>
  <c r="AL140" i="718"/>
  <c r="U140" i="718"/>
  <c r="V140" i="718" s="1"/>
  <c r="N140" i="718"/>
  <c r="AT139" i="718"/>
  <c r="AL139" i="718"/>
  <c r="U139" i="718"/>
  <c r="V139" i="718" s="1"/>
  <c r="N139" i="718"/>
  <c r="AT138" i="718"/>
  <c r="AL138" i="718"/>
  <c r="U138" i="718"/>
  <c r="V138" i="718" s="1"/>
  <c r="N138" i="718"/>
  <c r="AT137" i="718"/>
  <c r="AL137" i="718"/>
  <c r="U137" i="718"/>
  <c r="V137" i="718" s="1"/>
  <c r="N137" i="718"/>
  <c r="AT136" i="718"/>
  <c r="AL136" i="718"/>
  <c r="U136" i="718"/>
  <c r="V136" i="718" s="1"/>
  <c r="N136" i="718"/>
  <c r="AT135" i="718"/>
  <c r="AL135" i="718"/>
  <c r="U135" i="718"/>
  <c r="V135" i="718" s="1"/>
  <c r="N135" i="718"/>
  <c r="AT134" i="718"/>
  <c r="AL134" i="718"/>
  <c r="U134" i="718"/>
  <c r="V134" i="718" s="1"/>
  <c r="N134" i="718"/>
  <c r="AT133" i="718"/>
  <c r="AL133" i="718"/>
  <c r="U133" i="718"/>
  <c r="V133" i="718" s="1"/>
  <c r="N133" i="718"/>
  <c r="AT132" i="718"/>
  <c r="AL132" i="718"/>
  <c r="U132" i="718"/>
  <c r="V132" i="718" s="1"/>
  <c r="N132" i="718"/>
  <c r="AT131" i="718"/>
  <c r="AL131" i="718"/>
  <c r="U131" i="718"/>
  <c r="V131" i="718" s="1"/>
  <c r="N131" i="718"/>
  <c r="AT130" i="718"/>
  <c r="AL130" i="718"/>
  <c r="U130" i="718"/>
  <c r="V130" i="718" s="1"/>
  <c r="N130" i="718"/>
  <c r="AT129" i="718"/>
  <c r="AL129" i="718"/>
  <c r="U129" i="718"/>
  <c r="V129" i="718" s="1"/>
  <c r="N129" i="718"/>
  <c r="AT128" i="718"/>
  <c r="AL128" i="718"/>
  <c r="U128" i="718"/>
  <c r="V128" i="718" s="1"/>
  <c r="N128" i="718"/>
  <c r="AT127" i="718"/>
  <c r="AL127" i="718"/>
  <c r="U127" i="718"/>
  <c r="V127" i="718" s="1"/>
  <c r="N127" i="718"/>
  <c r="AT126" i="718"/>
  <c r="AL126" i="718"/>
  <c r="U126" i="718"/>
  <c r="V126" i="718" s="1"/>
  <c r="N126" i="718"/>
  <c r="AT125" i="718"/>
  <c r="AL125" i="718"/>
  <c r="U125" i="718"/>
  <c r="V125" i="718" s="1"/>
  <c r="N125" i="718"/>
  <c r="AT124" i="718"/>
  <c r="AL124" i="718"/>
  <c r="U124" i="718"/>
  <c r="V124" i="718" s="1"/>
  <c r="N124" i="718"/>
  <c r="AT123" i="718"/>
  <c r="AL123" i="718"/>
  <c r="U123" i="718"/>
  <c r="V123" i="718" s="1"/>
  <c r="N123" i="718"/>
  <c r="AT122" i="718"/>
  <c r="AL122" i="718"/>
  <c r="U122" i="718"/>
  <c r="V122" i="718" s="1"/>
  <c r="N122" i="718"/>
  <c r="AT121" i="718"/>
  <c r="AL121" i="718"/>
  <c r="U121" i="718"/>
  <c r="V121" i="718" s="1"/>
  <c r="N121" i="718"/>
  <c r="AT120" i="718"/>
  <c r="AL120" i="718"/>
  <c r="U120" i="718"/>
  <c r="V120" i="718" s="1"/>
  <c r="N120" i="718"/>
  <c r="AT119" i="718"/>
  <c r="AL119" i="718"/>
  <c r="U119" i="718"/>
  <c r="V119" i="718" s="1"/>
  <c r="N119" i="718"/>
  <c r="AT118" i="718"/>
  <c r="AL118" i="718"/>
  <c r="U118" i="718"/>
  <c r="V118" i="718" s="1"/>
  <c r="N118" i="718"/>
  <c r="AT117" i="718"/>
  <c r="AL117" i="718"/>
  <c r="U117" i="718"/>
  <c r="V117" i="718" s="1"/>
  <c r="N117" i="718"/>
  <c r="AT116" i="718"/>
  <c r="AL116" i="718"/>
  <c r="U116" i="718"/>
  <c r="V116" i="718" s="1"/>
  <c r="N116" i="718"/>
  <c r="AT115" i="718"/>
  <c r="AL115" i="718"/>
  <c r="U115" i="718"/>
  <c r="V115" i="718" s="1"/>
  <c r="N115" i="718"/>
  <c r="AT114" i="718"/>
  <c r="AL114" i="718"/>
  <c r="U114" i="718"/>
  <c r="V114" i="718" s="1"/>
  <c r="N114" i="718"/>
  <c r="AT113" i="718"/>
  <c r="AL113" i="718"/>
  <c r="U113" i="718"/>
  <c r="V113" i="718" s="1"/>
  <c r="N113" i="718"/>
  <c r="AT112" i="718"/>
  <c r="AL112" i="718"/>
  <c r="U112" i="718"/>
  <c r="V112" i="718" s="1"/>
  <c r="N112" i="718"/>
  <c r="AT111" i="718"/>
  <c r="AL111" i="718"/>
  <c r="U111" i="718"/>
  <c r="V111" i="718" s="1"/>
  <c r="N111" i="718"/>
  <c r="AT110" i="718"/>
  <c r="AL110" i="718"/>
  <c r="U110" i="718"/>
  <c r="V110" i="718" s="1"/>
  <c r="N110" i="718"/>
  <c r="AT109" i="718"/>
  <c r="AL109" i="718"/>
  <c r="U109" i="718"/>
  <c r="V109" i="718" s="1"/>
  <c r="N109" i="718"/>
  <c r="AT108" i="718"/>
  <c r="AL108" i="718"/>
  <c r="U108" i="718"/>
  <c r="V108" i="718" s="1"/>
  <c r="N108" i="718"/>
  <c r="AT107" i="718"/>
  <c r="AL107" i="718"/>
  <c r="U107" i="718"/>
  <c r="V107" i="718" s="1"/>
  <c r="N107" i="718"/>
  <c r="AT106" i="718"/>
  <c r="AL106" i="718"/>
  <c r="U106" i="718"/>
  <c r="V106" i="718" s="1"/>
  <c r="N106" i="718"/>
  <c r="AT105" i="718"/>
  <c r="AL105" i="718"/>
  <c r="U105" i="718"/>
  <c r="V105" i="718" s="1"/>
  <c r="N105" i="718"/>
  <c r="AT104" i="718"/>
  <c r="AL104" i="718"/>
  <c r="U104" i="718"/>
  <c r="V104" i="718" s="1"/>
  <c r="N104" i="718"/>
  <c r="AT103" i="718"/>
  <c r="AL103" i="718"/>
  <c r="U103" i="718"/>
  <c r="V103" i="718" s="1"/>
  <c r="N103" i="718"/>
  <c r="AT102" i="718"/>
  <c r="AL102" i="718"/>
  <c r="U102" i="718"/>
  <c r="V102" i="718" s="1"/>
  <c r="N102" i="718"/>
  <c r="AT101" i="718"/>
  <c r="AL101" i="718"/>
  <c r="U101" i="718"/>
  <c r="V101" i="718" s="1"/>
  <c r="N101" i="718"/>
  <c r="AT100" i="718"/>
  <c r="AL100" i="718"/>
  <c r="U100" i="718"/>
  <c r="V100" i="718" s="1"/>
  <c r="N100" i="718"/>
  <c r="AT99" i="718"/>
  <c r="AL99" i="718"/>
  <c r="U99" i="718"/>
  <c r="V99" i="718" s="1"/>
  <c r="N99" i="718"/>
  <c r="AT98" i="718"/>
  <c r="AL98" i="718"/>
  <c r="U98" i="718"/>
  <c r="V98" i="718" s="1"/>
  <c r="N98" i="718"/>
  <c r="AT97" i="718"/>
  <c r="AL97" i="718"/>
  <c r="U97" i="718"/>
  <c r="V97" i="718" s="1"/>
  <c r="N97" i="718"/>
  <c r="AT96" i="718"/>
  <c r="AL96" i="718"/>
  <c r="U96" i="718"/>
  <c r="V96" i="718" s="1"/>
  <c r="N96" i="718"/>
  <c r="AT95" i="718"/>
  <c r="AL95" i="718"/>
  <c r="U95" i="718"/>
  <c r="V95" i="718" s="1"/>
  <c r="N95" i="718"/>
  <c r="AT94" i="718"/>
  <c r="AL94" i="718"/>
  <c r="U94" i="718"/>
  <c r="V94" i="718" s="1"/>
  <c r="N94" i="718"/>
  <c r="AT93" i="718"/>
  <c r="AL93" i="718"/>
  <c r="U93" i="718"/>
  <c r="V93" i="718" s="1"/>
  <c r="N93" i="718"/>
  <c r="AT92" i="718"/>
  <c r="AL92" i="718"/>
  <c r="U92" i="718"/>
  <c r="V92" i="718" s="1"/>
  <c r="N92" i="718"/>
  <c r="AT91" i="718"/>
  <c r="AL91" i="718"/>
  <c r="U91" i="718"/>
  <c r="V91" i="718" s="1"/>
  <c r="N91" i="718"/>
  <c r="AT90" i="718"/>
  <c r="AL90" i="718"/>
  <c r="U90" i="718"/>
  <c r="V90" i="718" s="1"/>
  <c r="N90" i="718"/>
  <c r="AT89" i="718"/>
  <c r="AL89" i="718"/>
  <c r="U89" i="718"/>
  <c r="V89" i="718" s="1"/>
  <c r="N89" i="718"/>
  <c r="AT88" i="718"/>
  <c r="AL88" i="718"/>
  <c r="U88" i="718"/>
  <c r="V88" i="718" s="1"/>
  <c r="N88" i="718"/>
  <c r="AT87" i="718"/>
  <c r="AL87" i="718"/>
  <c r="U87" i="718"/>
  <c r="V87" i="718" s="1"/>
  <c r="N87" i="718"/>
  <c r="AT86" i="718"/>
  <c r="AL86" i="718"/>
  <c r="U86" i="718"/>
  <c r="V86" i="718" s="1"/>
  <c r="N86" i="718"/>
  <c r="AT85" i="718"/>
  <c r="AL85" i="718"/>
  <c r="U85" i="718"/>
  <c r="V85" i="718" s="1"/>
  <c r="N85" i="718"/>
  <c r="AT84" i="718"/>
  <c r="AL84" i="718"/>
  <c r="U84" i="718"/>
  <c r="V84" i="718" s="1"/>
  <c r="N84" i="718"/>
  <c r="AT83" i="718"/>
  <c r="AL83" i="718"/>
  <c r="U83" i="718"/>
  <c r="V83" i="718" s="1"/>
  <c r="N83" i="718"/>
  <c r="AT82" i="718"/>
  <c r="AL82" i="718"/>
  <c r="U82" i="718"/>
  <c r="V82" i="718" s="1"/>
  <c r="N82" i="718"/>
  <c r="AT81" i="718"/>
  <c r="AL81" i="718"/>
  <c r="U81" i="718"/>
  <c r="V81" i="718" s="1"/>
  <c r="N81" i="718"/>
  <c r="AT80" i="718"/>
  <c r="AL80" i="718"/>
  <c r="V80" i="718"/>
  <c r="U80" i="718"/>
  <c r="N80" i="718"/>
  <c r="AT79" i="718"/>
  <c r="AL79" i="718"/>
  <c r="U79" i="718"/>
  <c r="V79" i="718" s="1"/>
  <c r="N79" i="718"/>
  <c r="AT78" i="718"/>
  <c r="AL78" i="718"/>
  <c r="U78" i="718"/>
  <c r="V78" i="718" s="1"/>
  <c r="N78" i="718"/>
  <c r="AT77" i="718"/>
  <c r="AL77" i="718"/>
  <c r="U77" i="718"/>
  <c r="V77" i="718" s="1"/>
  <c r="N77" i="718"/>
  <c r="AT76" i="718"/>
  <c r="AL76" i="718"/>
  <c r="U76" i="718"/>
  <c r="V76" i="718" s="1"/>
  <c r="N76" i="718"/>
  <c r="AT75" i="718"/>
  <c r="AL75" i="718"/>
  <c r="U75" i="718"/>
  <c r="V75" i="718" s="1"/>
  <c r="N75" i="718"/>
  <c r="AT74" i="718"/>
  <c r="AL74" i="718"/>
  <c r="U74" i="718"/>
  <c r="V74" i="718" s="1"/>
  <c r="N74" i="718"/>
  <c r="AT73" i="718"/>
  <c r="AL73" i="718"/>
  <c r="U73" i="718"/>
  <c r="V73" i="718" s="1"/>
  <c r="N73" i="718"/>
  <c r="AT72" i="718"/>
  <c r="AL72" i="718"/>
  <c r="U72" i="718"/>
  <c r="V72" i="718" s="1"/>
  <c r="N72" i="718"/>
  <c r="AT71" i="718"/>
  <c r="AL71" i="718"/>
  <c r="U71" i="718"/>
  <c r="V71" i="718" s="1"/>
  <c r="N71" i="718"/>
  <c r="AT70" i="718"/>
  <c r="AL70" i="718"/>
  <c r="U70" i="718"/>
  <c r="V70" i="718" s="1"/>
  <c r="N70" i="718"/>
  <c r="AT69" i="718"/>
  <c r="AL69" i="718"/>
  <c r="U69" i="718"/>
  <c r="V69" i="718" s="1"/>
  <c r="N69" i="718"/>
  <c r="AT68" i="718"/>
  <c r="AL68" i="718"/>
  <c r="U68" i="718"/>
  <c r="V68" i="718" s="1"/>
  <c r="N68" i="718"/>
  <c r="AT67" i="718"/>
  <c r="AL67" i="718"/>
  <c r="U67" i="718"/>
  <c r="V67" i="718" s="1"/>
  <c r="N67" i="718"/>
  <c r="AT66" i="718"/>
  <c r="AL66" i="718"/>
  <c r="U66" i="718"/>
  <c r="V66" i="718" s="1"/>
  <c r="N66" i="718"/>
  <c r="AT65" i="718"/>
  <c r="AL65" i="718"/>
  <c r="U65" i="718"/>
  <c r="V65" i="718" s="1"/>
  <c r="N65" i="718"/>
  <c r="AT64" i="718"/>
  <c r="AL64" i="718"/>
  <c r="U64" i="718"/>
  <c r="V64" i="718" s="1"/>
  <c r="N64" i="718"/>
  <c r="AT63" i="718"/>
  <c r="AL63" i="718"/>
  <c r="U63" i="718"/>
  <c r="V63" i="718" s="1"/>
  <c r="N63" i="718"/>
  <c r="AT62" i="718"/>
  <c r="AL62" i="718"/>
  <c r="U62" i="718"/>
  <c r="V62" i="718" s="1"/>
  <c r="N62" i="718"/>
  <c r="AT61" i="718"/>
  <c r="AL61" i="718"/>
  <c r="U61" i="718"/>
  <c r="V61" i="718" s="1"/>
  <c r="N61" i="718"/>
  <c r="AT60" i="718"/>
  <c r="AL60" i="718"/>
  <c r="U60" i="718"/>
  <c r="V60" i="718" s="1"/>
  <c r="N60" i="718"/>
  <c r="AT59" i="718"/>
  <c r="AL59" i="718"/>
  <c r="U59" i="718"/>
  <c r="V59" i="718" s="1"/>
  <c r="N59" i="718"/>
  <c r="AT58" i="718"/>
  <c r="AL58" i="718"/>
  <c r="U58" i="718"/>
  <c r="V58" i="718" s="1"/>
  <c r="N58" i="718"/>
  <c r="AT57" i="718"/>
  <c r="AL57" i="718"/>
  <c r="U57" i="718"/>
  <c r="V57" i="718" s="1"/>
  <c r="N57" i="718"/>
  <c r="AT56" i="718"/>
  <c r="AL56" i="718"/>
  <c r="U56" i="718"/>
  <c r="V56" i="718" s="1"/>
  <c r="N56" i="718"/>
  <c r="AT55" i="718"/>
  <c r="AL55" i="718"/>
  <c r="U55" i="718"/>
  <c r="V55" i="718" s="1"/>
  <c r="N55" i="718"/>
  <c r="AT54" i="718"/>
  <c r="AL54" i="718"/>
  <c r="U54" i="718"/>
  <c r="V54" i="718" s="1"/>
  <c r="N54" i="718"/>
  <c r="AT53" i="718"/>
  <c r="AL53" i="718"/>
  <c r="U53" i="718"/>
  <c r="V53" i="718" s="1"/>
  <c r="N53" i="718"/>
  <c r="AT52" i="718"/>
  <c r="AL52" i="718"/>
  <c r="U52" i="718"/>
  <c r="V52" i="718" s="1"/>
  <c r="N52" i="718"/>
  <c r="AT51" i="718"/>
  <c r="AL51" i="718"/>
  <c r="U51" i="718"/>
  <c r="V51" i="718" s="1"/>
  <c r="N51" i="718"/>
  <c r="AT50" i="718"/>
  <c r="AL50" i="718"/>
  <c r="U50" i="718"/>
  <c r="V50" i="718" s="1"/>
  <c r="N50" i="718"/>
  <c r="AT49" i="718"/>
  <c r="AL49" i="718"/>
  <c r="U49" i="718"/>
  <c r="V49" i="718" s="1"/>
  <c r="N49" i="718"/>
  <c r="AT48" i="718"/>
  <c r="AL48" i="718"/>
  <c r="U48" i="718"/>
  <c r="V48" i="718" s="1"/>
  <c r="N48" i="718"/>
  <c r="AT47" i="718"/>
  <c r="AL47" i="718"/>
  <c r="U47" i="718"/>
  <c r="V47" i="718" s="1"/>
  <c r="N47" i="718"/>
  <c r="AT46" i="718"/>
  <c r="AL46" i="718"/>
  <c r="U46" i="718"/>
  <c r="V46" i="718" s="1"/>
  <c r="N46" i="718"/>
  <c r="AT45" i="718"/>
  <c r="AL45" i="718"/>
  <c r="U45" i="718"/>
  <c r="V45" i="718" s="1"/>
  <c r="N45" i="718"/>
  <c r="AT44" i="718"/>
  <c r="AL44" i="718"/>
  <c r="U44" i="718"/>
  <c r="V44" i="718" s="1"/>
  <c r="N44" i="718"/>
  <c r="AT43" i="718"/>
  <c r="AL43" i="718"/>
  <c r="U43" i="718"/>
  <c r="V43" i="718" s="1"/>
  <c r="N43" i="718"/>
  <c r="AT42" i="718"/>
  <c r="AL42" i="718"/>
  <c r="U42" i="718"/>
  <c r="V42" i="718" s="1"/>
  <c r="N42" i="718"/>
  <c r="AT41" i="718"/>
  <c r="AL41" i="718"/>
  <c r="U41" i="718"/>
  <c r="V41" i="718" s="1"/>
  <c r="N41" i="718"/>
  <c r="AT40" i="718"/>
  <c r="AL40" i="718"/>
  <c r="U40" i="718"/>
  <c r="V40" i="718" s="1"/>
  <c r="N40" i="718"/>
  <c r="AT39" i="718"/>
  <c r="AL39" i="718"/>
  <c r="U39" i="718"/>
  <c r="V39" i="718" s="1"/>
  <c r="N39" i="718"/>
  <c r="AT38" i="718"/>
  <c r="AL38" i="718"/>
  <c r="U38" i="718"/>
  <c r="V38" i="718" s="1"/>
  <c r="N38" i="718"/>
  <c r="AT37" i="718"/>
  <c r="AL37" i="718"/>
  <c r="U37" i="718"/>
  <c r="V37" i="718" s="1"/>
  <c r="N37" i="718"/>
  <c r="AT36" i="718"/>
  <c r="AL36" i="718"/>
  <c r="U36" i="718"/>
  <c r="V36" i="718" s="1"/>
  <c r="N36" i="718"/>
  <c r="AT35" i="718"/>
  <c r="AL35" i="718"/>
  <c r="U35" i="718"/>
  <c r="V35" i="718" s="1"/>
  <c r="N35" i="718"/>
  <c r="AT34" i="718"/>
  <c r="AL34" i="718"/>
  <c r="U34" i="718"/>
  <c r="V34" i="718" s="1"/>
  <c r="N34" i="718"/>
  <c r="AT33" i="718"/>
  <c r="AL33" i="718"/>
  <c r="U33" i="718"/>
  <c r="V33" i="718" s="1"/>
  <c r="N33" i="718"/>
  <c r="AT32" i="718"/>
  <c r="AL32" i="718"/>
  <c r="U32" i="718"/>
  <c r="V32" i="718" s="1"/>
  <c r="N32" i="718"/>
  <c r="AT31" i="718"/>
  <c r="AL31" i="718"/>
  <c r="U31" i="718"/>
  <c r="V31" i="718" s="1"/>
  <c r="N31" i="718"/>
  <c r="AT30" i="718"/>
  <c r="AL30" i="718"/>
  <c r="U30" i="718"/>
  <c r="V30" i="718" s="1"/>
  <c r="N30" i="718"/>
  <c r="AT29" i="718"/>
  <c r="AL29" i="718"/>
  <c r="U29" i="718"/>
  <c r="V29" i="718" s="1"/>
  <c r="N29" i="718"/>
  <c r="AT28" i="718"/>
  <c r="AL28" i="718"/>
  <c r="U28" i="718"/>
  <c r="V28" i="718" s="1"/>
  <c r="N28" i="718"/>
  <c r="AT27" i="718"/>
  <c r="AL27" i="718"/>
  <c r="U27" i="718"/>
  <c r="V27" i="718" s="1"/>
  <c r="N27" i="718"/>
  <c r="AT26" i="718"/>
  <c r="AL26" i="718"/>
  <c r="U26" i="718"/>
  <c r="V26" i="718" s="1"/>
  <c r="N26" i="718"/>
  <c r="AT25" i="718"/>
  <c r="AL25" i="718"/>
  <c r="U25" i="718"/>
  <c r="V25" i="718" s="1"/>
  <c r="N25" i="718"/>
  <c r="AT24" i="718"/>
  <c r="AL24" i="718"/>
  <c r="U24" i="718"/>
  <c r="V24" i="718" s="1"/>
  <c r="N24" i="718"/>
  <c r="AT23" i="718"/>
  <c r="AL23" i="718"/>
  <c r="U23" i="718"/>
  <c r="V23" i="718" s="1"/>
  <c r="N23" i="718"/>
  <c r="AT22" i="718"/>
  <c r="AL22" i="718"/>
  <c r="U22" i="718"/>
  <c r="V22" i="718" s="1"/>
  <c r="N22" i="718"/>
  <c r="AT21" i="718"/>
  <c r="AL21" i="718"/>
  <c r="U21" i="718"/>
  <c r="V21" i="718" s="1"/>
  <c r="N21" i="718"/>
  <c r="AT20" i="718"/>
  <c r="AL20" i="718"/>
  <c r="U20" i="718"/>
  <c r="V20" i="718" s="1"/>
  <c r="N20" i="718"/>
  <c r="AT19" i="718"/>
  <c r="AL19" i="718"/>
  <c r="U19" i="718"/>
  <c r="V19" i="718" s="1"/>
  <c r="N19" i="718"/>
  <c r="AT18" i="718"/>
  <c r="AL18" i="718"/>
  <c r="U18" i="718"/>
  <c r="V18" i="718" s="1"/>
  <c r="N18" i="718"/>
  <c r="AT17" i="718"/>
  <c r="AL17" i="718"/>
  <c r="U17" i="718"/>
  <c r="V17" i="718" s="1"/>
  <c r="N17" i="718"/>
  <c r="AT16" i="718"/>
  <c r="AL16" i="718"/>
  <c r="U16" i="718"/>
  <c r="V16" i="718" s="1"/>
  <c r="N16" i="718"/>
  <c r="AT15" i="718"/>
  <c r="AL15" i="718"/>
  <c r="U15" i="718"/>
  <c r="V15" i="718" s="1"/>
  <c r="N15" i="718"/>
  <c r="AT14" i="718"/>
  <c r="AL14" i="718"/>
  <c r="U14" i="718"/>
  <c r="V14" i="718" s="1"/>
  <c r="N14" i="718"/>
  <c r="AT13" i="718"/>
  <c r="AL13" i="718"/>
  <c r="U13" i="718"/>
  <c r="V13" i="718" s="1"/>
  <c r="N13" i="718"/>
  <c r="AT12" i="718"/>
  <c r="AL12" i="718"/>
  <c r="U12" i="718"/>
  <c r="V12" i="718" s="1"/>
  <c r="N12" i="718"/>
  <c r="AT11" i="718"/>
  <c r="AL11" i="718"/>
  <c r="U11" i="718"/>
  <c r="V11" i="718" s="1"/>
  <c r="N11" i="718"/>
  <c r="AT10" i="718"/>
  <c r="AL10" i="718"/>
  <c r="U10" i="718"/>
  <c r="V10" i="718" s="1"/>
  <c r="N10" i="718"/>
  <c r="AT9" i="718"/>
  <c r="AL9" i="718"/>
  <c r="U9" i="718"/>
  <c r="V9" i="718" s="1"/>
  <c r="N9" i="718"/>
  <c r="AT8" i="718"/>
  <c r="AL8" i="718"/>
  <c r="U8" i="718"/>
  <c r="V8" i="718" s="1"/>
  <c r="N8" i="718"/>
  <c r="AT7" i="718"/>
  <c r="AL7" i="718"/>
  <c r="U7" i="718"/>
  <c r="V7" i="718" s="1"/>
  <c r="N7" i="718"/>
  <c r="AT6" i="718"/>
  <c r="AL6" i="718"/>
  <c r="U6" i="718"/>
  <c r="V6" i="718" s="1"/>
  <c r="N6" i="718"/>
  <c r="AT5" i="718"/>
  <c r="AL5" i="718"/>
  <c r="U5" i="718"/>
  <c r="V5" i="718" s="1"/>
  <c r="N5" i="718"/>
  <c r="F2" i="718"/>
  <c r="K1" i="718" s="1"/>
  <c r="AI95" i="719" l="1"/>
  <c r="AM95" i="719" s="1"/>
  <c r="AH95" i="719"/>
  <c r="AI111" i="719"/>
  <c r="AM111" i="719" s="1"/>
  <c r="AH111" i="719"/>
  <c r="AI21" i="719"/>
  <c r="AM21" i="719" s="1"/>
  <c r="AH21" i="719"/>
  <c r="AH8" i="719"/>
  <c r="AI8" i="719"/>
  <c r="AM8" i="719" s="1"/>
  <c r="AI24" i="719"/>
  <c r="AM24" i="719" s="1"/>
  <c r="AH24" i="719"/>
  <c r="AH51" i="719"/>
  <c r="AI51" i="719"/>
  <c r="AM51" i="719" s="1"/>
  <c r="AH63" i="719"/>
  <c r="AI63" i="719"/>
  <c r="AM63" i="719" s="1"/>
  <c r="AI62" i="719"/>
  <c r="AM62" i="719" s="1"/>
  <c r="AH62" i="719"/>
  <c r="AI88" i="719"/>
  <c r="AM88" i="719" s="1"/>
  <c r="AH88" i="719"/>
  <c r="AI13" i="719"/>
  <c r="AM13" i="719" s="1"/>
  <c r="AH13" i="719"/>
  <c r="AH110" i="719"/>
  <c r="AI110" i="719"/>
  <c r="AM110" i="719" s="1"/>
  <c r="AI77" i="719"/>
  <c r="AM77" i="719" s="1"/>
  <c r="AH77" i="719"/>
  <c r="AI132" i="719"/>
  <c r="AM132" i="719" s="1"/>
  <c r="AH132" i="719"/>
  <c r="AH6" i="719"/>
  <c r="AI6" i="719"/>
  <c r="AM6" i="719" s="1"/>
  <c r="AH91" i="719"/>
  <c r="AI91" i="719"/>
  <c r="AM91" i="719" s="1"/>
  <c r="AI130" i="719"/>
  <c r="AM130" i="719" s="1"/>
  <c r="AH130" i="719"/>
  <c r="AH25" i="719"/>
  <c r="AI25" i="719"/>
  <c r="AM25" i="719" s="1"/>
  <c r="AH133" i="719"/>
  <c r="AI133" i="719"/>
  <c r="AM133" i="719" s="1"/>
  <c r="AI31" i="719"/>
  <c r="AM31" i="719" s="1"/>
  <c r="AH31" i="719"/>
  <c r="AI139" i="719"/>
  <c r="AM139" i="719" s="1"/>
  <c r="AH139" i="719"/>
  <c r="AI34" i="719"/>
  <c r="AM34" i="719" s="1"/>
  <c r="AH34" i="719"/>
  <c r="AI55" i="719"/>
  <c r="AM55" i="719" s="1"/>
  <c r="AH55" i="719"/>
  <c r="AI102" i="719"/>
  <c r="AM102" i="719" s="1"/>
  <c r="AH102" i="719"/>
  <c r="AH59" i="719"/>
  <c r="AI59" i="719"/>
  <c r="AM59" i="719" s="1"/>
  <c r="AI109" i="719"/>
  <c r="AM109" i="719" s="1"/>
  <c r="AH109" i="719"/>
  <c r="AI9" i="719"/>
  <c r="AM9" i="719" s="1"/>
  <c r="AH9" i="719"/>
  <c r="AI29" i="719"/>
  <c r="AM29" i="719" s="1"/>
  <c r="AH29" i="719"/>
  <c r="AI15" i="719"/>
  <c r="AM15" i="719" s="1"/>
  <c r="AH15" i="719"/>
  <c r="AI76" i="719"/>
  <c r="AM76" i="719" s="1"/>
  <c r="AH76" i="719"/>
  <c r="AI72" i="719"/>
  <c r="AM72" i="719" s="1"/>
  <c r="AH72" i="719"/>
  <c r="AI113" i="719"/>
  <c r="AM113" i="719" s="1"/>
  <c r="AH113" i="719"/>
  <c r="AI92" i="719"/>
  <c r="AM92" i="719" s="1"/>
  <c r="AH92" i="719"/>
  <c r="AI12" i="719"/>
  <c r="AM12" i="719" s="1"/>
  <c r="AH12" i="719"/>
  <c r="AH67" i="719"/>
  <c r="AI67" i="719"/>
  <c r="AM67" i="719" s="1"/>
  <c r="AI41" i="719"/>
  <c r="AM41" i="719" s="1"/>
  <c r="AH41" i="719"/>
  <c r="AI96" i="719"/>
  <c r="AM96" i="719" s="1"/>
  <c r="AH96" i="719"/>
  <c r="AH123" i="719"/>
  <c r="AI123" i="719"/>
  <c r="AM123" i="719" s="1"/>
  <c r="AH89" i="719"/>
  <c r="AI89" i="719"/>
  <c r="AM89" i="719" s="1"/>
  <c r="AH33" i="719"/>
  <c r="AI33" i="719"/>
  <c r="AM33" i="719" s="1"/>
  <c r="AH18" i="719"/>
  <c r="AI18" i="719"/>
  <c r="AM18" i="719" s="1"/>
  <c r="AI39" i="719"/>
  <c r="AM39" i="719" s="1"/>
  <c r="AH39" i="719"/>
  <c r="AI28" i="719"/>
  <c r="AM28" i="719" s="1"/>
  <c r="AH28" i="719"/>
  <c r="AH119" i="719"/>
  <c r="AI119" i="719"/>
  <c r="AM119" i="719" s="1"/>
  <c r="AI66" i="719"/>
  <c r="AM66" i="719" s="1"/>
  <c r="AH66" i="719"/>
  <c r="AI50" i="719"/>
  <c r="AM50" i="719" s="1"/>
  <c r="AH50" i="719"/>
  <c r="AH69" i="719"/>
  <c r="AI69" i="719"/>
  <c r="AM69" i="719" s="1"/>
  <c r="AI84" i="719"/>
  <c r="AM84" i="719" s="1"/>
  <c r="AH84" i="719"/>
  <c r="AI81" i="719"/>
  <c r="AM81" i="719" s="1"/>
  <c r="AH81" i="719"/>
  <c r="AH64" i="719"/>
  <c r="AI64" i="719"/>
  <c r="AM64" i="719" s="1"/>
  <c r="AH87" i="719"/>
  <c r="AI87" i="719"/>
  <c r="AM87" i="719" s="1"/>
  <c r="AI126" i="719"/>
  <c r="AM126" i="719" s="1"/>
  <c r="AH126" i="719"/>
  <c r="AI19" i="719"/>
  <c r="AM19" i="719" s="1"/>
  <c r="AH19" i="719"/>
  <c r="AI121" i="719"/>
  <c r="AM121" i="719" s="1"/>
  <c r="AH121" i="719"/>
  <c r="AI117" i="719"/>
  <c r="AM117" i="719" s="1"/>
  <c r="AH117" i="719"/>
  <c r="AH118" i="719"/>
  <c r="AI118" i="719"/>
  <c r="AM118" i="719" s="1"/>
  <c r="AI135" i="719"/>
  <c r="AM135" i="719" s="1"/>
  <c r="AH135" i="719"/>
  <c r="AI52" i="719"/>
  <c r="AM52" i="719" s="1"/>
  <c r="AH52" i="719"/>
  <c r="AI37" i="719"/>
  <c r="AM37" i="719" s="1"/>
  <c r="AH37" i="719"/>
  <c r="AI48" i="719"/>
  <c r="AM48" i="719" s="1"/>
  <c r="AH48" i="719"/>
  <c r="AH93" i="719"/>
  <c r="AI93" i="719"/>
  <c r="AM93" i="719" s="1"/>
  <c r="AI99" i="719"/>
  <c r="AM99" i="719" s="1"/>
  <c r="AH99" i="719"/>
  <c r="AH103" i="719"/>
  <c r="AI103" i="719"/>
  <c r="AM103" i="719" s="1"/>
  <c r="AI74" i="719"/>
  <c r="AM74" i="719" s="1"/>
  <c r="AH74" i="719"/>
  <c r="AI73" i="719"/>
  <c r="AM73" i="719" s="1"/>
  <c r="AH73" i="719"/>
  <c r="AI94" i="719"/>
  <c r="AM94" i="719" s="1"/>
  <c r="AH94" i="719"/>
  <c r="AH107" i="719"/>
  <c r="AI107" i="719"/>
  <c r="AM107" i="719" s="1"/>
  <c r="AI56" i="719"/>
  <c r="AM56" i="719" s="1"/>
  <c r="AH56" i="719"/>
  <c r="AI70" i="719"/>
  <c r="AM70" i="719" s="1"/>
  <c r="AH70" i="719"/>
  <c r="AI61" i="719"/>
  <c r="AM61" i="719" s="1"/>
  <c r="AH61" i="719"/>
  <c r="AI106" i="719"/>
  <c r="AM106" i="719" s="1"/>
  <c r="AH106" i="719"/>
  <c r="AH7" i="719"/>
  <c r="AI7" i="719"/>
  <c r="AM7" i="719" s="1"/>
  <c r="AI32" i="719"/>
  <c r="AM32" i="719" s="1"/>
  <c r="AH32" i="719"/>
  <c r="AH30" i="719"/>
  <c r="AI30" i="719"/>
  <c r="AM30" i="719" s="1"/>
  <c r="AI71" i="719"/>
  <c r="AM71" i="719" s="1"/>
  <c r="AH71" i="719"/>
  <c r="AH47" i="719"/>
  <c r="AI47" i="719"/>
  <c r="AM47" i="719" s="1"/>
  <c r="AI116" i="719"/>
  <c r="AM116" i="719" s="1"/>
  <c r="AH116" i="719"/>
  <c r="AI17" i="719"/>
  <c r="AM17" i="719" s="1"/>
  <c r="AH17" i="719"/>
  <c r="AI58" i="719"/>
  <c r="AM58" i="719" s="1"/>
  <c r="AH58" i="719"/>
  <c r="AH43" i="719"/>
  <c r="AI43" i="719"/>
  <c r="AM43" i="719" s="1"/>
  <c r="AI54" i="719"/>
  <c r="AM54" i="719" s="1"/>
  <c r="AH54" i="719"/>
  <c r="AI122" i="719"/>
  <c r="AM122" i="719" s="1"/>
  <c r="AH122" i="719"/>
  <c r="AI49" i="719"/>
  <c r="AM49" i="719" s="1"/>
  <c r="AH49" i="719"/>
  <c r="AI97" i="719"/>
  <c r="AM97" i="719" s="1"/>
  <c r="AH97" i="719"/>
  <c r="AH14" i="719"/>
  <c r="AI14" i="719"/>
  <c r="AM14" i="719" s="1"/>
  <c r="AI20" i="719"/>
  <c r="AM20" i="719" s="1"/>
  <c r="AH20" i="719"/>
  <c r="AI26" i="719"/>
  <c r="AM26" i="719" s="1"/>
  <c r="AH26" i="719"/>
  <c r="AI42" i="719"/>
  <c r="AM42" i="719" s="1"/>
  <c r="AH42" i="719"/>
  <c r="AI40" i="719"/>
  <c r="AM40" i="719" s="1"/>
  <c r="AH40" i="719"/>
  <c r="AH79" i="719"/>
  <c r="AI79" i="719"/>
  <c r="AM79" i="719" s="1"/>
  <c r="AI129" i="719"/>
  <c r="AM129" i="719" s="1"/>
  <c r="AH129" i="719"/>
  <c r="AI60" i="719"/>
  <c r="AM60" i="719" s="1"/>
  <c r="AH60" i="719"/>
  <c r="AH5" i="719"/>
  <c r="AI5" i="719"/>
  <c r="AM5" i="719" s="1"/>
  <c r="AI134" i="719"/>
  <c r="AM134" i="719" s="1"/>
  <c r="AH134" i="719"/>
  <c r="AI80" i="719"/>
  <c r="AM80" i="719" s="1"/>
  <c r="AH80" i="719"/>
  <c r="AH128" i="719"/>
  <c r="AI128" i="719"/>
  <c r="AM128" i="719" s="1"/>
  <c r="AH127" i="719"/>
  <c r="AI127" i="719"/>
  <c r="AM127" i="719" s="1"/>
  <c r="AI100" i="719"/>
  <c r="AM100" i="719" s="1"/>
  <c r="AH100" i="719"/>
  <c r="AI104" i="719"/>
  <c r="AM104" i="719" s="1"/>
  <c r="AH104" i="719"/>
  <c r="AI10" i="719"/>
  <c r="AM10" i="719" s="1"/>
  <c r="AH10" i="719"/>
  <c r="AH120" i="719"/>
  <c r="AI120" i="719"/>
  <c r="AM120" i="719" s="1"/>
  <c r="AI124" i="719"/>
  <c r="AM124" i="719" s="1"/>
  <c r="AH124" i="719"/>
  <c r="AH23" i="719"/>
  <c r="AI23" i="719"/>
  <c r="AM23" i="719" s="1"/>
  <c r="AH45" i="719"/>
  <c r="AI45" i="719"/>
  <c r="AM45" i="719" s="1"/>
  <c r="AH138" i="719"/>
  <c r="AI138" i="719"/>
  <c r="AM138" i="719" s="1"/>
  <c r="AI78" i="719"/>
  <c r="AM78" i="719" s="1"/>
  <c r="AH78" i="719"/>
  <c r="AH65" i="719"/>
  <c r="AI65" i="719"/>
  <c r="AM65" i="719" s="1"/>
  <c r="AH38" i="719"/>
  <c r="AI38" i="719"/>
  <c r="AM38" i="719" s="1"/>
  <c r="AI98" i="719"/>
  <c r="AM98" i="719" s="1"/>
  <c r="AH98" i="719"/>
  <c r="AI85" i="719"/>
  <c r="AM85" i="719" s="1"/>
  <c r="AH85" i="719"/>
  <c r="AH57" i="719"/>
  <c r="AI57" i="719"/>
  <c r="AM57" i="719" s="1"/>
  <c r="AI46" i="719"/>
  <c r="AM46" i="719" s="1"/>
  <c r="AH46" i="719"/>
  <c r="AH115" i="719"/>
  <c r="AI115" i="719"/>
  <c r="AM115" i="719" s="1"/>
  <c r="AI105" i="719"/>
  <c r="AM105" i="719" s="1"/>
  <c r="AH105" i="719"/>
  <c r="AI82" i="719"/>
  <c r="AM82" i="719" s="1"/>
  <c r="AH82" i="719"/>
  <c r="AI137" i="719"/>
  <c r="AM137" i="719" s="1"/>
  <c r="AH137" i="719"/>
  <c r="AI125" i="719"/>
  <c r="AM125" i="719" s="1"/>
  <c r="AH125" i="719"/>
  <c r="AI86" i="719"/>
  <c r="AM86" i="719" s="1"/>
  <c r="AH86" i="719"/>
  <c r="AH75" i="719"/>
  <c r="AI75" i="719"/>
  <c r="AM75" i="719" s="1"/>
  <c r="AI16" i="719"/>
  <c r="AM16" i="719" s="1"/>
  <c r="AH16" i="719"/>
  <c r="AH108" i="719"/>
  <c r="AI108" i="719"/>
  <c r="AM108" i="719" s="1"/>
  <c r="AI114" i="719"/>
  <c r="AM114" i="719" s="1"/>
  <c r="AH114" i="719"/>
  <c r="AI68" i="719"/>
  <c r="AM68" i="719" s="1"/>
  <c r="AH68" i="719"/>
  <c r="AI36" i="719"/>
  <c r="AM36" i="719" s="1"/>
  <c r="AH36" i="719"/>
  <c r="AI131" i="719"/>
  <c r="AM131" i="719" s="1"/>
  <c r="AH131" i="719"/>
  <c r="AH27" i="719"/>
  <c r="AI27" i="719"/>
  <c r="AM27" i="719" s="1"/>
  <c r="AI11" i="719"/>
  <c r="AM11" i="719" s="1"/>
  <c r="AH11" i="719"/>
  <c r="AI112" i="719"/>
  <c r="AM112" i="719" s="1"/>
  <c r="AH112" i="719"/>
  <c r="AH35" i="719"/>
  <c r="AI35" i="719"/>
  <c r="AM35" i="719" s="1"/>
  <c r="AI22" i="719"/>
  <c r="AM22" i="719" s="1"/>
  <c r="AH22" i="719"/>
  <c r="AI101" i="719"/>
  <c r="AM101" i="719" s="1"/>
  <c r="AH101" i="719"/>
  <c r="AI44" i="719"/>
  <c r="AM44" i="719" s="1"/>
  <c r="AH44" i="719"/>
  <c r="AH90" i="719"/>
  <c r="AI90" i="719"/>
  <c r="AM90" i="719" s="1"/>
  <c r="AH83" i="719"/>
  <c r="AI83" i="719"/>
  <c r="AM83" i="719" s="1"/>
  <c r="AI53" i="719"/>
  <c r="AM53" i="719" s="1"/>
  <c r="AH53" i="719"/>
  <c r="AI136" i="719"/>
  <c r="AM136" i="719" s="1"/>
  <c r="AH136" i="719"/>
  <c r="I2" i="718"/>
  <c r="AB117" i="718"/>
  <c r="AC117" i="718" s="1"/>
  <c r="AF117" i="718" s="1"/>
  <c r="AF112" i="718"/>
  <c r="AF110" i="718"/>
  <c r="AB137" i="718"/>
  <c r="AC137" i="718" s="1"/>
  <c r="AF137" i="718" s="1"/>
  <c r="AB97" i="718"/>
  <c r="AC97" i="718" s="1"/>
  <c r="AF97" i="718" s="1"/>
  <c r="AB77" i="718"/>
  <c r="AC77" i="718" s="1"/>
  <c r="AF77" i="718" s="1"/>
  <c r="AB57" i="718"/>
  <c r="AC57" i="718" s="1"/>
  <c r="AF57" i="718" s="1"/>
  <c r="AB37" i="718"/>
  <c r="AC37" i="718" s="1"/>
  <c r="AF37" i="718" s="1"/>
  <c r="AB17" i="718"/>
  <c r="AC17" i="718" s="1"/>
  <c r="AF17" i="718" s="1"/>
  <c r="AB8" i="718"/>
  <c r="AC8" i="718" s="1"/>
  <c r="AF8" i="718" s="1"/>
  <c r="AB126" i="718"/>
  <c r="AC126" i="718" s="1"/>
  <c r="AF126" i="718" s="1"/>
  <c r="AB86" i="718"/>
  <c r="AC86" i="718" s="1"/>
  <c r="AF86" i="718" s="1"/>
  <c r="AB46" i="718"/>
  <c r="AC46" i="718" s="1"/>
  <c r="AF46" i="718" s="1"/>
  <c r="AB26" i="718"/>
  <c r="AC26" i="718" s="1"/>
  <c r="AF26" i="718" s="1"/>
  <c r="AB135" i="718"/>
  <c r="AC135" i="718" s="1"/>
  <c r="AF135" i="718" s="1"/>
  <c r="AB95" i="718"/>
  <c r="AC95" i="718" s="1"/>
  <c r="AF95" i="718" s="1"/>
  <c r="AB140" i="718"/>
  <c r="AC140" i="718" s="1"/>
  <c r="AF140" i="718" s="1"/>
  <c r="AB128" i="718"/>
  <c r="AC128" i="718" s="1"/>
  <c r="AF128" i="718" s="1"/>
  <c r="AB108" i="718"/>
  <c r="AC108" i="718" s="1"/>
  <c r="AF108" i="718" s="1"/>
  <c r="AB88" i="718"/>
  <c r="AC88" i="718" s="1"/>
  <c r="AF88" i="718" s="1"/>
  <c r="AB68" i="718"/>
  <c r="AC68" i="718" s="1"/>
  <c r="AF68" i="718" s="1"/>
  <c r="AB48" i="718"/>
  <c r="AC48" i="718" s="1"/>
  <c r="AF48" i="718" s="1"/>
  <c r="AB106" i="718"/>
  <c r="AC106" i="718" s="1"/>
  <c r="AF106" i="718" s="1"/>
  <c r="AB66" i="718"/>
  <c r="AC66" i="718" s="1"/>
  <c r="AF66" i="718" s="1"/>
  <c r="AB115" i="718"/>
  <c r="AC115" i="718" s="1"/>
  <c r="AF115" i="718" s="1"/>
  <c r="AB75" i="718"/>
  <c r="AC75" i="718" s="1"/>
  <c r="AF75" i="718" s="1"/>
  <c r="AB136" i="718"/>
  <c r="AC136" i="718" s="1"/>
  <c r="AF136" i="718" s="1"/>
  <c r="AB81" i="718"/>
  <c r="AC81" i="718" s="1"/>
  <c r="AF81" i="718" s="1"/>
  <c r="AB24" i="718"/>
  <c r="AC24" i="718" s="1"/>
  <c r="AF24" i="718" s="1"/>
  <c r="AB22" i="718"/>
  <c r="AC22" i="718" s="1"/>
  <c r="AF22" i="718" s="1"/>
  <c r="AB14" i="718"/>
  <c r="AC14" i="718" s="1"/>
  <c r="AF14" i="718" s="1"/>
  <c r="AB12" i="718"/>
  <c r="AC12" i="718" s="1"/>
  <c r="AF12" i="718" s="1"/>
  <c r="AB6" i="718"/>
  <c r="AC6" i="718" s="1"/>
  <c r="AF6" i="718" s="1"/>
  <c r="AB20" i="718"/>
  <c r="AC20" i="718" s="1"/>
  <c r="AF20" i="718" s="1"/>
  <c r="AB16" i="718"/>
  <c r="AC16" i="718" s="1"/>
  <c r="AF16" i="718" s="1"/>
  <c r="AB112" i="718"/>
  <c r="AC112" i="718" s="1"/>
  <c r="AB110" i="718"/>
  <c r="AC110" i="718" s="1"/>
  <c r="AB83" i="718"/>
  <c r="AC83" i="718" s="1"/>
  <c r="AF83" i="718" s="1"/>
  <c r="AB79" i="718"/>
  <c r="AC79" i="718" s="1"/>
  <c r="AF79" i="718" s="1"/>
  <c r="AB44" i="718"/>
  <c r="AC44" i="718" s="1"/>
  <c r="AF44" i="718" s="1"/>
  <c r="AB34" i="718"/>
  <c r="AC34" i="718" s="1"/>
  <c r="AF34" i="718" s="1"/>
  <c r="AB32" i="718"/>
  <c r="AC32" i="718" s="1"/>
  <c r="AF32" i="718" s="1"/>
  <c r="AB10" i="718"/>
  <c r="AC10" i="718" s="1"/>
  <c r="AF10" i="718" s="1"/>
  <c r="AB127" i="718"/>
  <c r="AC127" i="718" s="1"/>
  <c r="AF127" i="718" s="1"/>
  <c r="AB62" i="718"/>
  <c r="AC62" i="718" s="1"/>
  <c r="AF62" i="718" s="1"/>
  <c r="AB52" i="718"/>
  <c r="AC52" i="718" s="1"/>
  <c r="AF52" i="718" s="1"/>
  <c r="AB40" i="718"/>
  <c r="AC40" i="718" s="1"/>
  <c r="AF40" i="718" s="1"/>
  <c r="AB36" i="718"/>
  <c r="AC36" i="718" s="1"/>
  <c r="AF36" i="718" s="1"/>
  <c r="AB30" i="718"/>
  <c r="AC30" i="718" s="1"/>
  <c r="AF30" i="718" s="1"/>
  <c r="AB18" i="718"/>
  <c r="AC18" i="718" s="1"/>
  <c r="AF18" i="718" s="1"/>
  <c r="AB85" i="718"/>
  <c r="AC85" i="718" s="1"/>
  <c r="AF85" i="718" s="1"/>
  <c r="AB64" i="718"/>
  <c r="AC64" i="718" s="1"/>
  <c r="AF64" i="718" s="1"/>
  <c r="AB74" i="718"/>
  <c r="AC74" i="718" s="1"/>
  <c r="AF74" i="718" s="1"/>
  <c r="AB7" i="718"/>
  <c r="AC7" i="718" s="1"/>
  <c r="AF7" i="718" s="1"/>
  <c r="AB58" i="718"/>
  <c r="AC58" i="718" s="1"/>
  <c r="AF58" i="718" s="1"/>
  <c r="AB63" i="718"/>
  <c r="AC63" i="718" s="1"/>
  <c r="AF63" i="718" s="1"/>
  <c r="AB104" i="718"/>
  <c r="AC104" i="718" s="1"/>
  <c r="AF104" i="718" s="1"/>
  <c r="AB114" i="718"/>
  <c r="AC114" i="718" s="1"/>
  <c r="AF114" i="718" s="1"/>
  <c r="AB23" i="718"/>
  <c r="AC23" i="718" s="1"/>
  <c r="AF23" i="718" s="1"/>
  <c r="AB51" i="718"/>
  <c r="AC51" i="718" s="1"/>
  <c r="AF51" i="718" s="1"/>
  <c r="AB72" i="718"/>
  <c r="AC72" i="718" s="1"/>
  <c r="AF72" i="718" s="1"/>
  <c r="AB93" i="718"/>
  <c r="AC93" i="718" s="1"/>
  <c r="AF93" i="718" s="1"/>
  <c r="AB21" i="718"/>
  <c r="AC21" i="718" s="1"/>
  <c r="AF21" i="718" s="1"/>
  <c r="AB107" i="718"/>
  <c r="AC107" i="718" s="1"/>
  <c r="AF107" i="718" s="1"/>
  <c r="AB47" i="718"/>
  <c r="AC47" i="718" s="1"/>
  <c r="AF47" i="718" s="1"/>
  <c r="AB56" i="718"/>
  <c r="AC56" i="718" s="1"/>
  <c r="AF56" i="718" s="1"/>
  <c r="AB91" i="718"/>
  <c r="AC91" i="718" s="1"/>
  <c r="AF91" i="718" s="1"/>
  <c r="AB96" i="718"/>
  <c r="AC96" i="718" s="1"/>
  <c r="AF96" i="718" s="1"/>
  <c r="AB132" i="718"/>
  <c r="AC132" i="718" s="1"/>
  <c r="AF132" i="718" s="1"/>
  <c r="AB53" i="718" l="1"/>
  <c r="AC53" i="718" s="1"/>
  <c r="AF53" i="718" s="1"/>
  <c r="AI53" i="718" s="1"/>
  <c r="AM53" i="718" s="1"/>
  <c r="AB42" i="718"/>
  <c r="AC42" i="718" s="1"/>
  <c r="AF42" i="718" s="1"/>
  <c r="AB28" i="718"/>
  <c r="AC28" i="718" s="1"/>
  <c r="AF28" i="718" s="1"/>
  <c r="AI28" i="718" s="1"/>
  <c r="AM28" i="718" s="1"/>
  <c r="AB120" i="718"/>
  <c r="AC120" i="718" s="1"/>
  <c r="AF120" i="718" s="1"/>
  <c r="AB116" i="718"/>
  <c r="AC116" i="718" s="1"/>
  <c r="AF116" i="718" s="1"/>
  <c r="AB99" i="718"/>
  <c r="AC99" i="718" s="1"/>
  <c r="AF99" i="718" s="1"/>
  <c r="AB82" i="718"/>
  <c r="AC82" i="718" s="1"/>
  <c r="AF82" i="718" s="1"/>
  <c r="AI82" i="718" s="1"/>
  <c r="AM82" i="718" s="1"/>
  <c r="AB78" i="718"/>
  <c r="AC78" i="718" s="1"/>
  <c r="AF78" i="718" s="1"/>
  <c r="AB35" i="718"/>
  <c r="AC35" i="718" s="1"/>
  <c r="AF35" i="718" s="1"/>
  <c r="AB13" i="718"/>
  <c r="AC13" i="718" s="1"/>
  <c r="AF13" i="718" s="1"/>
  <c r="AB9" i="718"/>
  <c r="AC9" i="718" s="1"/>
  <c r="AF9" i="718" s="1"/>
  <c r="AB123" i="718"/>
  <c r="AC123" i="718" s="1"/>
  <c r="AF123" i="718" s="1"/>
  <c r="AI123" i="718" s="1"/>
  <c r="AM123" i="718" s="1"/>
  <c r="AB90" i="718"/>
  <c r="AC90" i="718" s="1"/>
  <c r="AF90" i="718" s="1"/>
  <c r="AB43" i="718"/>
  <c r="AC43" i="718" s="1"/>
  <c r="AF43" i="718" s="1"/>
  <c r="AB94" i="718"/>
  <c r="AC94" i="718" s="1"/>
  <c r="AF94" i="718" s="1"/>
  <c r="AB73" i="718"/>
  <c r="AC73" i="718" s="1"/>
  <c r="AF73" i="718" s="1"/>
  <c r="AB102" i="718"/>
  <c r="AC102" i="718" s="1"/>
  <c r="AF102" i="718" s="1"/>
  <c r="AB65" i="718"/>
  <c r="AC65" i="718" s="1"/>
  <c r="AF65" i="718" s="1"/>
  <c r="AB98" i="718"/>
  <c r="AC98" i="718" s="1"/>
  <c r="AF98" i="718" s="1"/>
  <c r="AB29" i="718"/>
  <c r="AC29" i="718" s="1"/>
  <c r="AF29" i="718" s="1"/>
  <c r="AB105" i="718"/>
  <c r="AC105" i="718" s="1"/>
  <c r="AF105" i="718" s="1"/>
  <c r="AB80" i="718"/>
  <c r="AC80" i="718" s="1"/>
  <c r="AF80" i="718" s="1"/>
  <c r="AB15" i="718"/>
  <c r="AC15" i="718" s="1"/>
  <c r="AF15" i="718" s="1"/>
  <c r="AB138" i="718"/>
  <c r="AC138" i="718" s="1"/>
  <c r="AF138" i="718" s="1"/>
  <c r="AB59" i="718"/>
  <c r="AC59" i="718" s="1"/>
  <c r="AF59" i="718" s="1"/>
  <c r="AB133" i="718"/>
  <c r="AC133" i="718" s="1"/>
  <c r="AF133" i="718" s="1"/>
  <c r="AB19" i="718"/>
  <c r="AC19" i="718" s="1"/>
  <c r="AF19" i="718" s="1"/>
  <c r="AB113" i="718"/>
  <c r="AC113" i="718" s="1"/>
  <c r="AF113" i="718" s="1"/>
  <c r="AH113" i="718" s="1"/>
  <c r="AB92" i="718"/>
  <c r="AC92" i="718" s="1"/>
  <c r="AF92" i="718" s="1"/>
  <c r="AB100" i="718"/>
  <c r="AC100" i="718" s="1"/>
  <c r="AF100" i="718" s="1"/>
  <c r="AB124" i="718"/>
  <c r="AC124" i="718" s="1"/>
  <c r="AF124" i="718" s="1"/>
  <c r="AB70" i="718"/>
  <c r="AC70" i="718" s="1"/>
  <c r="AF70" i="718" s="1"/>
  <c r="AB5" i="718"/>
  <c r="AC5" i="718" s="1"/>
  <c r="AF5" i="718" s="1"/>
  <c r="AB87" i="718"/>
  <c r="AC87" i="718" s="1"/>
  <c r="AF87" i="718" s="1"/>
  <c r="AB131" i="718"/>
  <c r="AC131" i="718" s="1"/>
  <c r="AF131" i="718" s="1"/>
  <c r="AB61" i="718"/>
  <c r="AC61" i="718" s="1"/>
  <c r="AF61" i="718" s="1"/>
  <c r="AB39" i="718"/>
  <c r="AC39" i="718" s="1"/>
  <c r="AF39" i="718" s="1"/>
  <c r="AI39" i="718" s="1"/>
  <c r="AM39" i="718" s="1"/>
  <c r="AB111" i="718"/>
  <c r="AC111" i="718" s="1"/>
  <c r="AF111" i="718" s="1"/>
  <c r="AB69" i="718"/>
  <c r="AC69" i="718" s="1"/>
  <c r="AF69" i="718" s="1"/>
  <c r="AB55" i="718"/>
  <c r="AC55" i="718" s="1"/>
  <c r="AF55" i="718" s="1"/>
  <c r="AB76" i="718"/>
  <c r="AC76" i="718" s="1"/>
  <c r="AF76" i="718" s="1"/>
  <c r="AB50" i="718"/>
  <c r="AC50" i="718" s="1"/>
  <c r="AF50" i="718" s="1"/>
  <c r="AB118" i="718"/>
  <c r="AC118" i="718" s="1"/>
  <c r="AF118" i="718" s="1"/>
  <c r="AB31" i="718"/>
  <c r="AC31" i="718" s="1"/>
  <c r="AF31" i="718" s="1"/>
  <c r="AB130" i="718"/>
  <c r="AC130" i="718" s="1"/>
  <c r="AF130" i="718" s="1"/>
  <c r="AB119" i="718"/>
  <c r="AC119" i="718" s="1"/>
  <c r="AF119" i="718" s="1"/>
  <c r="AB60" i="718"/>
  <c r="AC60" i="718" s="1"/>
  <c r="AF60" i="718" s="1"/>
  <c r="AB38" i="718"/>
  <c r="AC38" i="718" s="1"/>
  <c r="AF38" i="718" s="1"/>
  <c r="AB25" i="718"/>
  <c r="AC25" i="718" s="1"/>
  <c r="AF25" i="718" s="1"/>
  <c r="AB134" i="718"/>
  <c r="AC134" i="718" s="1"/>
  <c r="AF134" i="718" s="1"/>
  <c r="AB122" i="718"/>
  <c r="AC122" i="718" s="1"/>
  <c r="AF122" i="718" s="1"/>
  <c r="AI122" i="718" s="1"/>
  <c r="AM122" i="718" s="1"/>
  <c r="AB89" i="718"/>
  <c r="AC89" i="718" s="1"/>
  <c r="AF89" i="718" s="1"/>
  <c r="AI89" i="718" s="1"/>
  <c r="AM89" i="718" s="1"/>
  <c r="AB101" i="718"/>
  <c r="AC101" i="718" s="1"/>
  <c r="AF101" i="718" s="1"/>
  <c r="AB33" i="718"/>
  <c r="AC33" i="718" s="1"/>
  <c r="AF33" i="718" s="1"/>
  <c r="AB11" i="718"/>
  <c r="AC11" i="718" s="1"/>
  <c r="AF11" i="718" s="1"/>
  <c r="AB125" i="718"/>
  <c r="AC125" i="718" s="1"/>
  <c r="AF125" i="718" s="1"/>
  <c r="AB84" i="718"/>
  <c r="AC84" i="718" s="1"/>
  <c r="AF84" i="718" s="1"/>
  <c r="AB71" i="718"/>
  <c r="AC71" i="718" s="1"/>
  <c r="AF71" i="718" s="1"/>
  <c r="AB41" i="718"/>
  <c r="AC41" i="718" s="1"/>
  <c r="AF41" i="718" s="1"/>
  <c r="AB45" i="718"/>
  <c r="AC45" i="718" s="1"/>
  <c r="AF45" i="718" s="1"/>
  <c r="AB121" i="718"/>
  <c r="AC121" i="718" s="1"/>
  <c r="AF121" i="718" s="1"/>
  <c r="AB67" i="718"/>
  <c r="AC67" i="718" s="1"/>
  <c r="AF67" i="718" s="1"/>
  <c r="AB49" i="718"/>
  <c r="AC49" i="718" s="1"/>
  <c r="AF49" i="718" s="1"/>
  <c r="AB27" i="718"/>
  <c r="AC27" i="718" s="1"/>
  <c r="AF27" i="718" s="1"/>
  <c r="AB103" i="718"/>
  <c r="AC103" i="718" s="1"/>
  <c r="AF103" i="718" s="1"/>
  <c r="AB129" i="718"/>
  <c r="AC129" i="718" s="1"/>
  <c r="AF129" i="718" s="1"/>
  <c r="AB109" i="718"/>
  <c r="AC109" i="718" s="1"/>
  <c r="AF109" i="718" s="1"/>
  <c r="AI109" i="718" s="1"/>
  <c r="AM109" i="718" s="1"/>
  <c r="AB54" i="718"/>
  <c r="AC54" i="718" s="1"/>
  <c r="AF54" i="718" s="1"/>
  <c r="AB139" i="718"/>
  <c r="AC139" i="718" s="1"/>
  <c r="AF139" i="718" s="1"/>
  <c r="AI139" i="718" s="1"/>
  <c r="AM139" i="718" s="1"/>
  <c r="AH72" i="718"/>
  <c r="AI72" i="718"/>
  <c r="AM72" i="718" s="1"/>
  <c r="AH51" i="718"/>
  <c r="AI51" i="718"/>
  <c r="AM51" i="718" s="1"/>
  <c r="AI32" i="718"/>
  <c r="AM32" i="718" s="1"/>
  <c r="AH32" i="718"/>
  <c r="AI106" i="718"/>
  <c r="AM106" i="718" s="1"/>
  <c r="AH106" i="718"/>
  <c r="AI42" i="718"/>
  <c r="AM42" i="718" s="1"/>
  <c r="AH42" i="718"/>
  <c r="AI117" i="718"/>
  <c r="AM117" i="718" s="1"/>
  <c r="AH117" i="718"/>
  <c r="AI140" i="718"/>
  <c r="AM140" i="718" s="1"/>
  <c r="AH140" i="718"/>
  <c r="AH64" i="718"/>
  <c r="AI64" i="718"/>
  <c r="AM64" i="718" s="1"/>
  <c r="AI12" i="718"/>
  <c r="AM12" i="718" s="1"/>
  <c r="AH12" i="718"/>
  <c r="AI30" i="718"/>
  <c r="AM30" i="718" s="1"/>
  <c r="AH30" i="718"/>
  <c r="AI46" i="718"/>
  <c r="AM46" i="718" s="1"/>
  <c r="AH46" i="718"/>
  <c r="AI22" i="718"/>
  <c r="AM22" i="718" s="1"/>
  <c r="AH22" i="718"/>
  <c r="AI86" i="718"/>
  <c r="AM86" i="718" s="1"/>
  <c r="AH86" i="718"/>
  <c r="AH75" i="718"/>
  <c r="AI75" i="718"/>
  <c r="AM75" i="718" s="1"/>
  <c r="AH115" i="718"/>
  <c r="AI115" i="718"/>
  <c r="AM115" i="718" s="1"/>
  <c r="AI97" i="718"/>
  <c r="AM97" i="718" s="1"/>
  <c r="AH97" i="718"/>
  <c r="AH44" i="718"/>
  <c r="AI44" i="718"/>
  <c r="AM44" i="718" s="1"/>
  <c r="AI58" i="718"/>
  <c r="AM58" i="718" s="1"/>
  <c r="AH58" i="718"/>
  <c r="AI16" i="718"/>
  <c r="AM16" i="718" s="1"/>
  <c r="AH16" i="718"/>
  <c r="AH95" i="718"/>
  <c r="AI95" i="718"/>
  <c r="AM95" i="718" s="1"/>
  <c r="AH6" i="718"/>
  <c r="AI6" i="718"/>
  <c r="AM6" i="718" s="1"/>
  <c r="AI135" i="718"/>
  <c r="AM135" i="718" s="1"/>
  <c r="AH135" i="718"/>
  <c r="AI26" i="718"/>
  <c r="AM26" i="718" s="1"/>
  <c r="AH26" i="718"/>
  <c r="AH24" i="718"/>
  <c r="AI24" i="718"/>
  <c r="AM24" i="718" s="1"/>
  <c r="AI8" i="718"/>
  <c r="AM8" i="718" s="1"/>
  <c r="AH8" i="718"/>
  <c r="AI37" i="718"/>
  <c r="AM37" i="718" s="1"/>
  <c r="AH37" i="718"/>
  <c r="AH23" i="718"/>
  <c r="AI23" i="718"/>
  <c r="AM23" i="718" s="1"/>
  <c r="AH132" i="718"/>
  <c r="AI132" i="718"/>
  <c r="AM132" i="718" s="1"/>
  <c r="AI74" i="718"/>
  <c r="AM74" i="718" s="1"/>
  <c r="AH74" i="718"/>
  <c r="AI91" i="718"/>
  <c r="AM91" i="718" s="1"/>
  <c r="AH91" i="718"/>
  <c r="AI20" i="718"/>
  <c r="AM20" i="718" s="1"/>
  <c r="AH20" i="718"/>
  <c r="AH85" i="718"/>
  <c r="AI85" i="718"/>
  <c r="AM85" i="718" s="1"/>
  <c r="AH18" i="718"/>
  <c r="AI18" i="718"/>
  <c r="AM18" i="718" s="1"/>
  <c r="AH40" i="718"/>
  <c r="AI40" i="718"/>
  <c r="AM40" i="718" s="1"/>
  <c r="AI93" i="718"/>
  <c r="AM93" i="718" s="1"/>
  <c r="AH93" i="718"/>
  <c r="AH17" i="718"/>
  <c r="AI17" i="718"/>
  <c r="AM17" i="718" s="1"/>
  <c r="AH28" i="718"/>
  <c r="AI21" i="718"/>
  <c r="AM21" i="718" s="1"/>
  <c r="AH21" i="718"/>
  <c r="AH56" i="718"/>
  <c r="AI56" i="718"/>
  <c r="AM56" i="718" s="1"/>
  <c r="AI34" i="718"/>
  <c r="AM34" i="718" s="1"/>
  <c r="AH34" i="718"/>
  <c r="AH62" i="718"/>
  <c r="AI62" i="718"/>
  <c r="AM62" i="718" s="1"/>
  <c r="AH81" i="718"/>
  <c r="AI81" i="718"/>
  <c r="AM81" i="718" s="1"/>
  <c r="AI48" i="718"/>
  <c r="AM48" i="718" s="1"/>
  <c r="AH48" i="718"/>
  <c r="AH77" i="718"/>
  <c r="AI77" i="718"/>
  <c r="AM77" i="718" s="1"/>
  <c r="AH10" i="718"/>
  <c r="AI10" i="718"/>
  <c r="AM10" i="718" s="1"/>
  <c r="AI96" i="718"/>
  <c r="AM96" i="718" s="1"/>
  <c r="AH96" i="718"/>
  <c r="AI79" i="718"/>
  <c r="AM79" i="718" s="1"/>
  <c r="AH79" i="718"/>
  <c r="AI7" i="718"/>
  <c r="AM7" i="718" s="1"/>
  <c r="AH7" i="718"/>
  <c r="AI83" i="718"/>
  <c r="AM83" i="718" s="1"/>
  <c r="AH83" i="718"/>
  <c r="AH112" i="718"/>
  <c r="AI112" i="718"/>
  <c r="AM112" i="718" s="1"/>
  <c r="AI14" i="718"/>
  <c r="AM14" i="718" s="1"/>
  <c r="AH14" i="718"/>
  <c r="AI137" i="718"/>
  <c r="AM137" i="718" s="1"/>
  <c r="AH137" i="718"/>
  <c r="AH127" i="718"/>
  <c r="AI127" i="718"/>
  <c r="AM127" i="718" s="1"/>
  <c r="AH128" i="718"/>
  <c r="AI128" i="718"/>
  <c r="AM128" i="718" s="1"/>
  <c r="AI68" i="718"/>
  <c r="AM68" i="718" s="1"/>
  <c r="AH68" i="718"/>
  <c r="AI57" i="718"/>
  <c r="AM57" i="718" s="1"/>
  <c r="AH57" i="718"/>
  <c r="AI136" i="718"/>
  <c r="AM136" i="718" s="1"/>
  <c r="AH136" i="718"/>
  <c r="AH47" i="718"/>
  <c r="AI47" i="718"/>
  <c r="AM47" i="718" s="1"/>
  <c r="AH104" i="718"/>
  <c r="AI104" i="718"/>
  <c r="AM104" i="718" s="1"/>
  <c r="AH54" i="718"/>
  <c r="AI54" i="718"/>
  <c r="AM54" i="718" s="1"/>
  <c r="AI49" i="718"/>
  <c r="AM49" i="718" s="1"/>
  <c r="AH49" i="718"/>
  <c r="AI107" i="718"/>
  <c r="AM107" i="718" s="1"/>
  <c r="AH107" i="718"/>
  <c r="AI113" i="718"/>
  <c r="AM113" i="718" s="1"/>
  <c r="AI52" i="718"/>
  <c r="AM52" i="718" s="1"/>
  <c r="AH52" i="718"/>
  <c r="AI36" i="718"/>
  <c r="AM36" i="718" s="1"/>
  <c r="AH36" i="718"/>
  <c r="AI114" i="718"/>
  <c r="AM114" i="718" s="1"/>
  <c r="AH114" i="718"/>
  <c r="AH126" i="718"/>
  <c r="AI126" i="718"/>
  <c r="AM126" i="718" s="1"/>
  <c r="AI66" i="718"/>
  <c r="AM66" i="718" s="1"/>
  <c r="AH66" i="718"/>
  <c r="AI108" i="718"/>
  <c r="AM108" i="718" s="1"/>
  <c r="AH108" i="718"/>
  <c r="AI63" i="718"/>
  <c r="AM63" i="718" s="1"/>
  <c r="AH63" i="718"/>
  <c r="AH122" i="718"/>
  <c r="AH129" i="718"/>
  <c r="AI129" i="718"/>
  <c r="AM129" i="718" s="1"/>
  <c r="AH110" i="718"/>
  <c r="AI110" i="718"/>
  <c r="AM110" i="718" s="1"/>
  <c r="AH88" i="718"/>
  <c r="AI88" i="718"/>
  <c r="AM88" i="718" s="1"/>
  <c r="AH39" i="718" l="1"/>
  <c r="AH139" i="718"/>
  <c r="AH89" i="718"/>
  <c r="AH123" i="718"/>
  <c r="AH45" i="718"/>
  <c r="AI45" i="718"/>
  <c r="AM45" i="718" s="1"/>
  <c r="AI55" i="718"/>
  <c r="AM55" i="718" s="1"/>
  <c r="AH55" i="718"/>
  <c r="AI41" i="718"/>
  <c r="AM41" i="718" s="1"/>
  <c r="AH41" i="718"/>
  <c r="AI98" i="718"/>
  <c r="AM98" i="718" s="1"/>
  <c r="AH98" i="718"/>
  <c r="AI111" i="718"/>
  <c r="AM111" i="718" s="1"/>
  <c r="AH111" i="718"/>
  <c r="AH84" i="718"/>
  <c r="AI84" i="718"/>
  <c r="AM84" i="718" s="1"/>
  <c r="AH73" i="718"/>
  <c r="AI73" i="718"/>
  <c r="AM73" i="718" s="1"/>
  <c r="AH131" i="718"/>
  <c r="AI131" i="718"/>
  <c r="AM131" i="718" s="1"/>
  <c r="AI33" i="718"/>
  <c r="AM33" i="718" s="1"/>
  <c r="AH33" i="718"/>
  <c r="AH43" i="718"/>
  <c r="AI43" i="718"/>
  <c r="AM43" i="718" s="1"/>
  <c r="AH101" i="718"/>
  <c r="AI101" i="718"/>
  <c r="AM101" i="718" s="1"/>
  <c r="AH5" i="718"/>
  <c r="AI5" i="718"/>
  <c r="AM5" i="718" s="1"/>
  <c r="AH90" i="718"/>
  <c r="AI90" i="718"/>
  <c r="AM90" i="718" s="1"/>
  <c r="AI70" i="718"/>
  <c r="AM70" i="718" s="1"/>
  <c r="AH70" i="718"/>
  <c r="AH82" i="718"/>
  <c r="AH124" i="718"/>
  <c r="AI124" i="718"/>
  <c r="AM124" i="718" s="1"/>
  <c r="AH9" i="718"/>
  <c r="AI9" i="718"/>
  <c r="AM9" i="718" s="1"/>
  <c r="AI134" i="718"/>
  <c r="AM134" i="718" s="1"/>
  <c r="AH134" i="718"/>
  <c r="AH100" i="718"/>
  <c r="AI100" i="718"/>
  <c r="AM100" i="718" s="1"/>
  <c r="AI13" i="718"/>
  <c r="AM13" i="718" s="1"/>
  <c r="AH13" i="718"/>
  <c r="AH25" i="718"/>
  <c r="AI25" i="718"/>
  <c r="AM25" i="718" s="1"/>
  <c r="AH92" i="718"/>
  <c r="AI92" i="718"/>
  <c r="AM92" i="718" s="1"/>
  <c r="AH35" i="718"/>
  <c r="AI35" i="718"/>
  <c r="AM35" i="718" s="1"/>
  <c r="AH38" i="718"/>
  <c r="AI38" i="718"/>
  <c r="AM38" i="718" s="1"/>
  <c r="AI78" i="718"/>
  <c r="AM78" i="718" s="1"/>
  <c r="AH78" i="718"/>
  <c r="AH121" i="718"/>
  <c r="AI121" i="718"/>
  <c r="AM121" i="718" s="1"/>
  <c r="AI76" i="718"/>
  <c r="AM76" i="718" s="1"/>
  <c r="AH76" i="718"/>
  <c r="AH105" i="718"/>
  <c r="AI105" i="718"/>
  <c r="AM105" i="718" s="1"/>
  <c r="AI29" i="718"/>
  <c r="AM29" i="718" s="1"/>
  <c r="AH29" i="718"/>
  <c r="AH69" i="718"/>
  <c r="AI69" i="718"/>
  <c r="AM69" i="718" s="1"/>
  <c r="AH71" i="718"/>
  <c r="AI71" i="718"/>
  <c r="AM71" i="718" s="1"/>
  <c r="AI65" i="718"/>
  <c r="AM65" i="718" s="1"/>
  <c r="AH65" i="718"/>
  <c r="AH102" i="718"/>
  <c r="AI102" i="718"/>
  <c r="AM102" i="718" s="1"/>
  <c r="AH125" i="718"/>
  <c r="AI125" i="718"/>
  <c r="AM125" i="718" s="1"/>
  <c r="AH61" i="718"/>
  <c r="AI61" i="718"/>
  <c r="AM61" i="718" s="1"/>
  <c r="AI11" i="718"/>
  <c r="AM11" i="718" s="1"/>
  <c r="AH11" i="718"/>
  <c r="AI94" i="718"/>
  <c r="AM94" i="718" s="1"/>
  <c r="AH94" i="718"/>
  <c r="AH87" i="718"/>
  <c r="AI87" i="718"/>
  <c r="AM87" i="718" s="1"/>
  <c r="AH53" i="718"/>
  <c r="AH60" i="718"/>
  <c r="AI60" i="718"/>
  <c r="AM60" i="718" s="1"/>
  <c r="AI19" i="718"/>
  <c r="AM19" i="718" s="1"/>
  <c r="AH19" i="718"/>
  <c r="AI119" i="718"/>
  <c r="AM119" i="718" s="1"/>
  <c r="AH119" i="718"/>
  <c r="AI133" i="718"/>
  <c r="AM133" i="718" s="1"/>
  <c r="AH133" i="718"/>
  <c r="AI99" i="718"/>
  <c r="AM99" i="718" s="1"/>
  <c r="AH99" i="718"/>
  <c r="AI103" i="718"/>
  <c r="AM103" i="718" s="1"/>
  <c r="AH103" i="718"/>
  <c r="AH130" i="718"/>
  <c r="AI130" i="718"/>
  <c r="AM130" i="718" s="1"/>
  <c r="AI59" i="718"/>
  <c r="AM59" i="718" s="1"/>
  <c r="AH59" i="718"/>
  <c r="AI116" i="718"/>
  <c r="AM116" i="718" s="1"/>
  <c r="AH116" i="718"/>
  <c r="AH27" i="718"/>
  <c r="AI27" i="718"/>
  <c r="AM27" i="718" s="1"/>
  <c r="AI31" i="718"/>
  <c r="AM31" i="718" s="1"/>
  <c r="AH31" i="718"/>
  <c r="AI138" i="718"/>
  <c r="AM138" i="718" s="1"/>
  <c r="AH138" i="718"/>
  <c r="AH120" i="718"/>
  <c r="AI120" i="718"/>
  <c r="AM120" i="718" s="1"/>
  <c r="AH109" i="718"/>
  <c r="AH118" i="718"/>
  <c r="AI118" i="718"/>
  <c r="AM118" i="718" s="1"/>
  <c r="AH15" i="718"/>
  <c r="AI15" i="718"/>
  <c r="AM15" i="718" s="1"/>
  <c r="AI67" i="718"/>
  <c r="AM67" i="718" s="1"/>
  <c r="AH67" i="718"/>
  <c r="AH50" i="718"/>
  <c r="AI50" i="718"/>
  <c r="AM50" i="718" s="1"/>
  <c r="AH80" i="718"/>
  <c r="AI80" i="718"/>
  <c r="AM80" i="718" s="1"/>
  <c r="AT139" i="717" l="1"/>
  <c r="AL139" i="717"/>
  <c r="U139" i="717"/>
  <c r="V139" i="717" s="1"/>
  <c r="N139" i="717"/>
  <c r="AT138" i="717"/>
  <c r="AL138" i="717"/>
  <c r="U138" i="717"/>
  <c r="V138" i="717" s="1"/>
  <c r="N138" i="717"/>
  <c r="AT137" i="717"/>
  <c r="AL137" i="717"/>
  <c r="U137" i="717"/>
  <c r="V137" i="717" s="1"/>
  <c r="N137" i="717"/>
  <c r="AT136" i="717"/>
  <c r="AL136" i="717"/>
  <c r="U136" i="717"/>
  <c r="V136" i="717" s="1"/>
  <c r="N136" i="717"/>
  <c r="AT135" i="717"/>
  <c r="AL135" i="717"/>
  <c r="U135" i="717"/>
  <c r="V135" i="717" s="1"/>
  <c r="N135" i="717"/>
  <c r="AT134" i="717"/>
  <c r="AL134" i="717"/>
  <c r="U134" i="717"/>
  <c r="V134" i="717" s="1"/>
  <c r="N134" i="717"/>
  <c r="AT133" i="717"/>
  <c r="AL133" i="717"/>
  <c r="U133" i="717"/>
  <c r="V133" i="717" s="1"/>
  <c r="N133" i="717"/>
  <c r="AT132" i="717"/>
  <c r="AL132" i="717"/>
  <c r="U132" i="717"/>
  <c r="V132" i="717" s="1"/>
  <c r="N132" i="717"/>
  <c r="AT131" i="717"/>
  <c r="AL131" i="717"/>
  <c r="U131" i="717"/>
  <c r="V131" i="717" s="1"/>
  <c r="N131" i="717"/>
  <c r="AT130" i="717"/>
  <c r="AL130" i="717"/>
  <c r="U130" i="717"/>
  <c r="V130" i="717" s="1"/>
  <c r="N130" i="717"/>
  <c r="AT129" i="717"/>
  <c r="AL129" i="717"/>
  <c r="U129" i="717"/>
  <c r="V129" i="717" s="1"/>
  <c r="N129" i="717"/>
  <c r="AT128" i="717"/>
  <c r="AL128" i="717"/>
  <c r="U128" i="717"/>
  <c r="V128" i="717" s="1"/>
  <c r="N128" i="717"/>
  <c r="AT127" i="717"/>
  <c r="AL127" i="717"/>
  <c r="U127" i="717"/>
  <c r="V127" i="717" s="1"/>
  <c r="N127" i="717"/>
  <c r="AT126" i="717"/>
  <c r="AL126" i="717"/>
  <c r="U126" i="717"/>
  <c r="V126" i="717" s="1"/>
  <c r="N126" i="717"/>
  <c r="AT125" i="717"/>
  <c r="AL125" i="717"/>
  <c r="U125" i="717"/>
  <c r="V125" i="717" s="1"/>
  <c r="N125" i="717"/>
  <c r="AT124" i="717"/>
  <c r="AL124" i="717"/>
  <c r="U124" i="717"/>
  <c r="V124" i="717" s="1"/>
  <c r="N124" i="717"/>
  <c r="AT123" i="717"/>
  <c r="AL123" i="717"/>
  <c r="U123" i="717"/>
  <c r="V123" i="717" s="1"/>
  <c r="N123" i="717"/>
  <c r="AT122" i="717"/>
  <c r="AL122" i="717"/>
  <c r="U122" i="717"/>
  <c r="V122" i="717" s="1"/>
  <c r="N122" i="717"/>
  <c r="AT121" i="717"/>
  <c r="AL121" i="717"/>
  <c r="U121" i="717"/>
  <c r="V121" i="717" s="1"/>
  <c r="N121" i="717"/>
  <c r="AT120" i="717"/>
  <c r="AL120" i="717"/>
  <c r="U120" i="717"/>
  <c r="V120" i="717" s="1"/>
  <c r="N120" i="717"/>
  <c r="AT119" i="717"/>
  <c r="AL119" i="717"/>
  <c r="U119" i="717"/>
  <c r="V119" i="717" s="1"/>
  <c r="N119" i="717"/>
  <c r="AT118" i="717"/>
  <c r="AL118" i="717"/>
  <c r="U118" i="717"/>
  <c r="V118" i="717" s="1"/>
  <c r="N118" i="717"/>
  <c r="AT117" i="717"/>
  <c r="AL117" i="717"/>
  <c r="U117" i="717"/>
  <c r="V117" i="717" s="1"/>
  <c r="N117" i="717"/>
  <c r="AT116" i="717"/>
  <c r="AL116" i="717"/>
  <c r="U116" i="717"/>
  <c r="V116" i="717" s="1"/>
  <c r="N116" i="717"/>
  <c r="AT115" i="717"/>
  <c r="AL115" i="717"/>
  <c r="U115" i="717"/>
  <c r="V115" i="717" s="1"/>
  <c r="N115" i="717"/>
  <c r="AT114" i="717"/>
  <c r="AL114" i="717"/>
  <c r="U114" i="717"/>
  <c r="V114" i="717" s="1"/>
  <c r="N114" i="717"/>
  <c r="AT113" i="717"/>
  <c r="AL113" i="717"/>
  <c r="U113" i="717"/>
  <c r="V113" i="717" s="1"/>
  <c r="N113" i="717"/>
  <c r="AT112" i="717"/>
  <c r="AL112" i="717"/>
  <c r="U112" i="717"/>
  <c r="V112" i="717" s="1"/>
  <c r="N112" i="717"/>
  <c r="AT111" i="717"/>
  <c r="AL111" i="717"/>
  <c r="U111" i="717"/>
  <c r="V111" i="717" s="1"/>
  <c r="N111" i="717"/>
  <c r="AT110" i="717"/>
  <c r="AL110" i="717"/>
  <c r="U110" i="717"/>
  <c r="V110" i="717" s="1"/>
  <c r="N110" i="717"/>
  <c r="AT109" i="717"/>
  <c r="AL109" i="717"/>
  <c r="U109" i="717"/>
  <c r="V109" i="717" s="1"/>
  <c r="N109" i="717"/>
  <c r="AT108" i="717"/>
  <c r="AL108" i="717"/>
  <c r="U108" i="717"/>
  <c r="V108" i="717" s="1"/>
  <c r="N108" i="717"/>
  <c r="AT107" i="717"/>
  <c r="AL107" i="717"/>
  <c r="U107" i="717"/>
  <c r="V107" i="717" s="1"/>
  <c r="N107" i="717"/>
  <c r="AT106" i="717"/>
  <c r="AL106" i="717"/>
  <c r="U106" i="717"/>
  <c r="V106" i="717" s="1"/>
  <c r="N106" i="717"/>
  <c r="AT105" i="717"/>
  <c r="AL105" i="717"/>
  <c r="U105" i="717"/>
  <c r="V105" i="717" s="1"/>
  <c r="N105" i="717"/>
  <c r="AT104" i="717"/>
  <c r="AL104" i="717"/>
  <c r="U104" i="717"/>
  <c r="V104" i="717" s="1"/>
  <c r="N104" i="717"/>
  <c r="AT103" i="717"/>
  <c r="AL103" i="717"/>
  <c r="U103" i="717"/>
  <c r="V103" i="717" s="1"/>
  <c r="N103" i="717"/>
  <c r="AT102" i="717"/>
  <c r="AL102" i="717"/>
  <c r="U102" i="717"/>
  <c r="V102" i="717" s="1"/>
  <c r="N102" i="717"/>
  <c r="AT101" i="717"/>
  <c r="AL101" i="717"/>
  <c r="U101" i="717"/>
  <c r="V101" i="717" s="1"/>
  <c r="N101" i="717"/>
  <c r="AT100" i="717"/>
  <c r="AL100" i="717"/>
  <c r="U100" i="717"/>
  <c r="V100" i="717" s="1"/>
  <c r="N100" i="717"/>
  <c r="AT99" i="717"/>
  <c r="AL99" i="717"/>
  <c r="U99" i="717"/>
  <c r="V99" i="717" s="1"/>
  <c r="N99" i="717"/>
  <c r="AT98" i="717"/>
  <c r="AL98" i="717"/>
  <c r="U98" i="717"/>
  <c r="V98" i="717" s="1"/>
  <c r="N98" i="717"/>
  <c r="AT97" i="717"/>
  <c r="AL97" i="717"/>
  <c r="U97" i="717"/>
  <c r="V97" i="717" s="1"/>
  <c r="N97" i="717"/>
  <c r="AT96" i="717"/>
  <c r="AL96" i="717"/>
  <c r="U96" i="717"/>
  <c r="V96" i="717" s="1"/>
  <c r="N96" i="717"/>
  <c r="AT95" i="717"/>
  <c r="AL95" i="717"/>
  <c r="U95" i="717"/>
  <c r="V95" i="717" s="1"/>
  <c r="N95" i="717"/>
  <c r="AT94" i="717"/>
  <c r="AL94" i="717"/>
  <c r="U94" i="717"/>
  <c r="V94" i="717" s="1"/>
  <c r="N94" i="717"/>
  <c r="AT93" i="717"/>
  <c r="AL93" i="717"/>
  <c r="U93" i="717"/>
  <c r="V93" i="717" s="1"/>
  <c r="N93" i="717"/>
  <c r="AT92" i="717"/>
  <c r="AL92" i="717"/>
  <c r="U92" i="717"/>
  <c r="V92" i="717" s="1"/>
  <c r="N92" i="717"/>
  <c r="AT91" i="717"/>
  <c r="AL91" i="717"/>
  <c r="U91" i="717"/>
  <c r="V91" i="717" s="1"/>
  <c r="N91" i="717"/>
  <c r="AT90" i="717"/>
  <c r="AL90" i="717"/>
  <c r="U90" i="717"/>
  <c r="V90" i="717" s="1"/>
  <c r="N90" i="717"/>
  <c r="AT89" i="717"/>
  <c r="AL89" i="717"/>
  <c r="U89" i="717"/>
  <c r="V89" i="717" s="1"/>
  <c r="N89" i="717"/>
  <c r="AT88" i="717"/>
  <c r="AL88" i="717"/>
  <c r="U88" i="717"/>
  <c r="V88" i="717" s="1"/>
  <c r="N88" i="717"/>
  <c r="AT87" i="717"/>
  <c r="AL87" i="717"/>
  <c r="U87" i="717"/>
  <c r="V87" i="717" s="1"/>
  <c r="N87" i="717"/>
  <c r="AT86" i="717"/>
  <c r="AL86" i="717"/>
  <c r="U86" i="717"/>
  <c r="V86" i="717" s="1"/>
  <c r="N86" i="717"/>
  <c r="AT85" i="717"/>
  <c r="AL85" i="717"/>
  <c r="U85" i="717"/>
  <c r="V85" i="717" s="1"/>
  <c r="N85" i="717"/>
  <c r="AT84" i="717"/>
  <c r="AL84" i="717"/>
  <c r="U84" i="717"/>
  <c r="V84" i="717" s="1"/>
  <c r="N84" i="717"/>
  <c r="AT83" i="717"/>
  <c r="AL83" i="717"/>
  <c r="U83" i="717"/>
  <c r="V83" i="717" s="1"/>
  <c r="N83" i="717"/>
  <c r="AT82" i="717"/>
  <c r="AL82" i="717"/>
  <c r="U82" i="717"/>
  <c r="V82" i="717" s="1"/>
  <c r="N82" i="717"/>
  <c r="AT81" i="717"/>
  <c r="AL81" i="717"/>
  <c r="U81" i="717"/>
  <c r="V81" i="717" s="1"/>
  <c r="N81" i="717"/>
  <c r="AT80" i="717"/>
  <c r="AL80" i="717"/>
  <c r="U80" i="717"/>
  <c r="V80" i="717" s="1"/>
  <c r="N80" i="717"/>
  <c r="AT79" i="717"/>
  <c r="AL79" i="717"/>
  <c r="U79" i="717"/>
  <c r="V79" i="717" s="1"/>
  <c r="N79" i="717"/>
  <c r="AT78" i="717"/>
  <c r="AL78" i="717"/>
  <c r="U78" i="717"/>
  <c r="V78" i="717" s="1"/>
  <c r="N78" i="717"/>
  <c r="AT77" i="717"/>
  <c r="AL77" i="717"/>
  <c r="U77" i="717"/>
  <c r="V77" i="717" s="1"/>
  <c r="N77" i="717"/>
  <c r="AT76" i="717"/>
  <c r="AL76" i="717"/>
  <c r="U76" i="717"/>
  <c r="V76" i="717" s="1"/>
  <c r="N76" i="717"/>
  <c r="AT75" i="717"/>
  <c r="AL75" i="717"/>
  <c r="U75" i="717"/>
  <c r="V75" i="717" s="1"/>
  <c r="N75" i="717"/>
  <c r="AT74" i="717"/>
  <c r="AL74" i="717"/>
  <c r="U74" i="717"/>
  <c r="V74" i="717" s="1"/>
  <c r="N74" i="717"/>
  <c r="AT73" i="717"/>
  <c r="AL73" i="717"/>
  <c r="U73" i="717"/>
  <c r="V73" i="717" s="1"/>
  <c r="N73" i="717"/>
  <c r="AT72" i="717"/>
  <c r="AL72" i="717"/>
  <c r="U72" i="717"/>
  <c r="V72" i="717" s="1"/>
  <c r="N72" i="717"/>
  <c r="AT71" i="717"/>
  <c r="AL71" i="717"/>
  <c r="U71" i="717"/>
  <c r="V71" i="717" s="1"/>
  <c r="N71" i="717"/>
  <c r="AT70" i="717"/>
  <c r="AL70" i="717"/>
  <c r="U70" i="717"/>
  <c r="V70" i="717" s="1"/>
  <c r="N70" i="717"/>
  <c r="AT69" i="717"/>
  <c r="AL69" i="717"/>
  <c r="U69" i="717"/>
  <c r="V69" i="717" s="1"/>
  <c r="N69" i="717"/>
  <c r="AT68" i="717"/>
  <c r="AL68" i="717"/>
  <c r="U68" i="717"/>
  <c r="V68" i="717" s="1"/>
  <c r="N68" i="717"/>
  <c r="AT67" i="717"/>
  <c r="AL67" i="717"/>
  <c r="U67" i="717"/>
  <c r="V67" i="717" s="1"/>
  <c r="N67" i="717"/>
  <c r="AT66" i="717"/>
  <c r="AL66" i="717"/>
  <c r="U66" i="717"/>
  <c r="V66" i="717" s="1"/>
  <c r="N66" i="717"/>
  <c r="AT65" i="717"/>
  <c r="AL65" i="717"/>
  <c r="U65" i="717"/>
  <c r="V65" i="717" s="1"/>
  <c r="N65" i="717"/>
  <c r="AT64" i="717"/>
  <c r="AL64" i="717"/>
  <c r="U64" i="717"/>
  <c r="V64" i="717" s="1"/>
  <c r="N64" i="717"/>
  <c r="AT63" i="717"/>
  <c r="AL63" i="717"/>
  <c r="U63" i="717"/>
  <c r="V63" i="717" s="1"/>
  <c r="N63" i="717"/>
  <c r="AT62" i="717"/>
  <c r="AL62" i="717"/>
  <c r="U62" i="717"/>
  <c r="V62" i="717" s="1"/>
  <c r="N62" i="717"/>
  <c r="AT61" i="717"/>
  <c r="AL61" i="717"/>
  <c r="U61" i="717"/>
  <c r="V61" i="717" s="1"/>
  <c r="N61" i="717"/>
  <c r="AT60" i="717"/>
  <c r="AL60" i="717"/>
  <c r="U60" i="717"/>
  <c r="V60" i="717" s="1"/>
  <c r="N60" i="717"/>
  <c r="AT59" i="717"/>
  <c r="AL59" i="717"/>
  <c r="U59" i="717"/>
  <c r="V59" i="717" s="1"/>
  <c r="N59" i="717"/>
  <c r="AT58" i="717"/>
  <c r="AL58" i="717"/>
  <c r="U58" i="717"/>
  <c r="V58" i="717" s="1"/>
  <c r="N58" i="717"/>
  <c r="AT57" i="717"/>
  <c r="AL57" i="717"/>
  <c r="U57" i="717"/>
  <c r="V57" i="717" s="1"/>
  <c r="N57" i="717"/>
  <c r="AT56" i="717"/>
  <c r="AL56" i="717"/>
  <c r="U56" i="717"/>
  <c r="V56" i="717" s="1"/>
  <c r="N56" i="717"/>
  <c r="AT55" i="717"/>
  <c r="AL55" i="717"/>
  <c r="U55" i="717"/>
  <c r="V55" i="717" s="1"/>
  <c r="N55" i="717"/>
  <c r="AT54" i="717"/>
  <c r="AL54" i="717"/>
  <c r="U54" i="717"/>
  <c r="V54" i="717" s="1"/>
  <c r="N54" i="717"/>
  <c r="AT53" i="717"/>
  <c r="AL53" i="717"/>
  <c r="U53" i="717"/>
  <c r="V53" i="717" s="1"/>
  <c r="N53" i="717"/>
  <c r="AT52" i="717"/>
  <c r="AL52" i="717"/>
  <c r="U52" i="717"/>
  <c r="V52" i="717" s="1"/>
  <c r="N52" i="717"/>
  <c r="AT51" i="717"/>
  <c r="AL51" i="717"/>
  <c r="U51" i="717"/>
  <c r="V51" i="717" s="1"/>
  <c r="N51" i="717"/>
  <c r="AT50" i="717"/>
  <c r="AL50" i="717"/>
  <c r="U50" i="717"/>
  <c r="V50" i="717" s="1"/>
  <c r="N50" i="717"/>
  <c r="AT49" i="717"/>
  <c r="AL49" i="717"/>
  <c r="U49" i="717"/>
  <c r="V49" i="717" s="1"/>
  <c r="N49" i="717"/>
  <c r="AT48" i="717"/>
  <c r="AL48" i="717"/>
  <c r="U48" i="717"/>
  <c r="V48" i="717" s="1"/>
  <c r="N48" i="717"/>
  <c r="AT47" i="717"/>
  <c r="AL47" i="717"/>
  <c r="U47" i="717"/>
  <c r="V47" i="717" s="1"/>
  <c r="N47" i="717"/>
  <c r="AT46" i="717"/>
  <c r="AL46" i="717"/>
  <c r="U46" i="717"/>
  <c r="V46" i="717" s="1"/>
  <c r="N46" i="717"/>
  <c r="AT45" i="717"/>
  <c r="AL45" i="717"/>
  <c r="U45" i="717"/>
  <c r="V45" i="717" s="1"/>
  <c r="N45" i="717"/>
  <c r="AT44" i="717"/>
  <c r="AL44" i="717"/>
  <c r="U44" i="717"/>
  <c r="V44" i="717" s="1"/>
  <c r="N44" i="717"/>
  <c r="AT43" i="717"/>
  <c r="AL43" i="717"/>
  <c r="U43" i="717"/>
  <c r="V43" i="717" s="1"/>
  <c r="N43" i="717"/>
  <c r="AT42" i="717"/>
  <c r="AL42" i="717"/>
  <c r="U42" i="717"/>
  <c r="V42" i="717" s="1"/>
  <c r="N42" i="717"/>
  <c r="AT41" i="717"/>
  <c r="AL41" i="717"/>
  <c r="U41" i="717"/>
  <c r="V41" i="717" s="1"/>
  <c r="N41" i="717"/>
  <c r="AT40" i="717"/>
  <c r="AL40" i="717"/>
  <c r="U40" i="717"/>
  <c r="V40" i="717" s="1"/>
  <c r="N40" i="717"/>
  <c r="AT39" i="717"/>
  <c r="AL39" i="717"/>
  <c r="U39" i="717"/>
  <c r="V39" i="717" s="1"/>
  <c r="N39" i="717"/>
  <c r="AT38" i="717"/>
  <c r="AL38" i="717"/>
  <c r="U38" i="717"/>
  <c r="V38" i="717" s="1"/>
  <c r="N38" i="717"/>
  <c r="AT37" i="717"/>
  <c r="AL37" i="717"/>
  <c r="U37" i="717"/>
  <c r="V37" i="717" s="1"/>
  <c r="N37" i="717"/>
  <c r="AT36" i="717"/>
  <c r="AL36" i="717"/>
  <c r="U36" i="717"/>
  <c r="V36" i="717" s="1"/>
  <c r="N36" i="717"/>
  <c r="AT35" i="717"/>
  <c r="AL35" i="717"/>
  <c r="U35" i="717"/>
  <c r="V35" i="717" s="1"/>
  <c r="N35" i="717"/>
  <c r="AT34" i="717"/>
  <c r="AL34" i="717"/>
  <c r="U34" i="717"/>
  <c r="V34" i="717" s="1"/>
  <c r="N34" i="717"/>
  <c r="AT33" i="717"/>
  <c r="AL33" i="717"/>
  <c r="U33" i="717"/>
  <c r="V33" i="717" s="1"/>
  <c r="N33" i="717"/>
  <c r="AT32" i="717"/>
  <c r="AL32" i="717"/>
  <c r="U32" i="717"/>
  <c r="V32" i="717" s="1"/>
  <c r="N32" i="717"/>
  <c r="AT31" i="717"/>
  <c r="AL31" i="717"/>
  <c r="U31" i="717"/>
  <c r="V31" i="717" s="1"/>
  <c r="N31" i="717"/>
  <c r="AT30" i="717"/>
  <c r="AL30" i="717"/>
  <c r="U30" i="717"/>
  <c r="V30" i="717" s="1"/>
  <c r="N30" i="717"/>
  <c r="AT29" i="717"/>
  <c r="AL29" i="717"/>
  <c r="U29" i="717"/>
  <c r="V29" i="717" s="1"/>
  <c r="N29" i="717"/>
  <c r="AT28" i="717"/>
  <c r="AL28" i="717"/>
  <c r="U28" i="717"/>
  <c r="V28" i="717" s="1"/>
  <c r="N28" i="717"/>
  <c r="AT27" i="717"/>
  <c r="AL27" i="717"/>
  <c r="U27" i="717"/>
  <c r="V27" i="717" s="1"/>
  <c r="N27" i="717"/>
  <c r="AT26" i="717"/>
  <c r="AL26" i="717"/>
  <c r="U26" i="717"/>
  <c r="V26" i="717" s="1"/>
  <c r="N26" i="717"/>
  <c r="AT25" i="717"/>
  <c r="AL25" i="717"/>
  <c r="U25" i="717"/>
  <c r="V25" i="717" s="1"/>
  <c r="N25" i="717"/>
  <c r="AT24" i="717"/>
  <c r="AL24" i="717"/>
  <c r="U24" i="717"/>
  <c r="V24" i="717" s="1"/>
  <c r="N24" i="717"/>
  <c r="AT23" i="717"/>
  <c r="AL23" i="717"/>
  <c r="U23" i="717"/>
  <c r="V23" i="717" s="1"/>
  <c r="N23" i="717"/>
  <c r="AT22" i="717"/>
  <c r="AL22" i="717"/>
  <c r="U22" i="717"/>
  <c r="V22" i="717" s="1"/>
  <c r="N22" i="717"/>
  <c r="AT21" i="717"/>
  <c r="AL21" i="717"/>
  <c r="U21" i="717"/>
  <c r="V21" i="717" s="1"/>
  <c r="N21" i="717"/>
  <c r="AT20" i="717"/>
  <c r="AL20" i="717"/>
  <c r="U20" i="717"/>
  <c r="V20" i="717" s="1"/>
  <c r="N20" i="717"/>
  <c r="AT19" i="717"/>
  <c r="AL19" i="717"/>
  <c r="U19" i="717"/>
  <c r="V19" i="717" s="1"/>
  <c r="N19" i="717"/>
  <c r="AT18" i="717"/>
  <c r="AL18" i="717"/>
  <c r="U18" i="717"/>
  <c r="V18" i="717" s="1"/>
  <c r="N18" i="717"/>
  <c r="AT17" i="717"/>
  <c r="AL17" i="717"/>
  <c r="U17" i="717"/>
  <c r="V17" i="717" s="1"/>
  <c r="N17" i="717"/>
  <c r="AT16" i="717"/>
  <c r="AL16" i="717"/>
  <c r="U16" i="717"/>
  <c r="V16" i="717" s="1"/>
  <c r="N16" i="717"/>
  <c r="AT15" i="717"/>
  <c r="AL15" i="717"/>
  <c r="U15" i="717"/>
  <c r="V15" i="717" s="1"/>
  <c r="N15" i="717"/>
  <c r="AT14" i="717"/>
  <c r="AL14" i="717"/>
  <c r="U14" i="717"/>
  <c r="V14" i="717" s="1"/>
  <c r="N14" i="717"/>
  <c r="AT13" i="717"/>
  <c r="AL13" i="717"/>
  <c r="U13" i="717"/>
  <c r="V13" i="717" s="1"/>
  <c r="N13" i="717"/>
  <c r="AT12" i="717"/>
  <c r="AL12" i="717"/>
  <c r="U12" i="717"/>
  <c r="V12" i="717" s="1"/>
  <c r="N12" i="717"/>
  <c r="AT11" i="717"/>
  <c r="AL11" i="717"/>
  <c r="U11" i="717"/>
  <c r="V11" i="717" s="1"/>
  <c r="N11" i="717"/>
  <c r="AT10" i="717"/>
  <c r="AL10" i="717"/>
  <c r="U10" i="717"/>
  <c r="V10" i="717" s="1"/>
  <c r="N10" i="717"/>
  <c r="AT9" i="717"/>
  <c r="AL9" i="717"/>
  <c r="U9" i="717"/>
  <c r="V9" i="717" s="1"/>
  <c r="N9" i="717"/>
  <c r="AT8" i="717"/>
  <c r="AL8" i="717"/>
  <c r="U8" i="717"/>
  <c r="V8" i="717" s="1"/>
  <c r="N8" i="717"/>
  <c r="AT7" i="717"/>
  <c r="AL7" i="717"/>
  <c r="U7" i="717"/>
  <c r="V7" i="717" s="1"/>
  <c r="N7" i="717"/>
  <c r="AT6" i="717"/>
  <c r="AL6" i="717"/>
  <c r="U6" i="717"/>
  <c r="V6" i="717" s="1"/>
  <c r="N6" i="717"/>
  <c r="AT5" i="717"/>
  <c r="AL5" i="717"/>
  <c r="U5" i="717"/>
  <c r="V5" i="717" s="1"/>
  <c r="N5" i="717"/>
  <c r="D2" i="717"/>
  <c r="F2" i="717" l="1"/>
  <c r="K1" i="717" s="1"/>
  <c r="I2" i="717"/>
  <c r="AB136" i="717" l="1"/>
  <c r="AC136" i="717" s="1"/>
  <c r="AF136" i="717" s="1"/>
  <c r="AB116" i="717"/>
  <c r="AC116" i="717" s="1"/>
  <c r="AF116" i="717" s="1"/>
  <c r="AB96" i="717"/>
  <c r="AC96" i="717" s="1"/>
  <c r="AF96" i="717" s="1"/>
  <c r="AB76" i="717"/>
  <c r="AC76" i="717" s="1"/>
  <c r="AF76" i="717" s="1"/>
  <c r="AB56" i="717"/>
  <c r="AC56" i="717" s="1"/>
  <c r="AF56" i="717" s="1"/>
  <c r="AB36" i="717"/>
  <c r="AC36" i="717" s="1"/>
  <c r="AF36" i="717" s="1"/>
  <c r="AB16" i="717"/>
  <c r="AC16" i="717" s="1"/>
  <c r="AF16" i="717" s="1"/>
  <c r="AB125" i="717"/>
  <c r="AC125" i="717" s="1"/>
  <c r="AF125" i="717" s="1"/>
  <c r="AB105" i="717"/>
  <c r="AC105" i="717" s="1"/>
  <c r="AF105" i="717" s="1"/>
  <c r="AB85" i="717"/>
  <c r="AC85" i="717" s="1"/>
  <c r="AF85" i="717" s="1"/>
  <c r="AB65" i="717"/>
  <c r="AC65" i="717" s="1"/>
  <c r="AF65" i="717" s="1"/>
  <c r="AB45" i="717"/>
  <c r="AC45" i="717" s="1"/>
  <c r="AF45" i="717" s="1"/>
  <c r="AB130" i="717"/>
  <c r="AC130" i="717" s="1"/>
  <c r="AF130" i="717" s="1"/>
  <c r="AB110" i="717"/>
  <c r="AC110" i="717" s="1"/>
  <c r="AF110" i="717" s="1"/>
  <c r="AB90" i="717"/>
  <c r="AC90" i="717" s="1"/>
  <c r="AF90" i="717" s="1"/>
  <c r="AB70" i="717"/>
  <c r="AC70" i="717" s="1"/>
  <c r="AF70" i="717" s="1"/>
  <c r="AB50" i="717"/>
  <c r="AC50" i="717" s="1"/>
  <c r="AF50" i="717" s="1"/>
  <c r="AB30" i="717"/>
  <c r="AC30" i="717" s="1"/>
  <c r="AF30" i="717" s="1"/>
  <c r="AB10" i="717"/>
  <c r="AC10" i="717" s="1"/>
  <c r="AF10" i="717" s="1"/>
  <c r="AB139" i="717"/>
  <c r="AC139" i="717" s="1"/>
  <c r="AF139" i="717" s="1"/>
  <c r="AB133" i="717"/>
  <c r="AC133" i="717" s="1"/>
  <c r="AF133" i="717" s="1"/>
  <c r="AB113" i="717"/>
  <c r="AC113" i="717" s="1"/>
  <c r="AF113" i="717" s="1"/>
  <c r="AB93" i="717"/>
  <c r="AC93" i="717" s="1"/>
  <c r="AF93" i="717" s="1"/>
  <c r="AB73" i="717"/>
  <c r="AC73" i="717" s="1"/>
  <c r="AF73" i="717" s="1"/>
  <c r="AB53" i="717"/>
  <c r="AC53" i="717" s="1"/>
  <c r="AF53" i="717" s="1"/>
  <c r="AB33" i="717"/>
  <c r="AC33" i="717" s="1"/>
  <c r="AF33" i="717" s="1"/>
  <c r="AB13" i="717"/>
  <c r="AC13" i="717" s="1"/>
  <c r="AF13" i="717" s="1"/>
  <c r="AB126" i="717"/>
  <c r="AC126" i="717" s="1"/>
  <c r="AF126" i="717" s="1"/>
  <c r="AB135" i="717"/>
  <c r="AC135" i="717" s="1"/>
  <c r="AF135" i="717" s="1"/>
  <c r="AB117" i="717"/>
  <c r="AC117" i="717" s="1"/>
  <c r="AF117" i="717" s="1"/>
  <c r="AB115" i="717"/>
  <c r="AC115" i="717" s="1"/>
  <c r="AF115" i="717" s="1"/>
  <c r="AB92" i="717"/>
  <c r="AC92" i="717" s="1"/>
  <c r="AF92" i="717" s="1"/>
  <c r="AB132" i="717"/>
  <c r="AC132" i="717" s="1"/>
  <c r="AF132" i="717" s="1"/>
  <c r="AB123" i="717"/>
  <c r="AC123" i="717" s="1"/>
  <c r="AF123" i="717" s="1"/>
  <c r="AB121" i="717"/>
  <c r="AC121" i="717" s="1"/>
  <c r="AF121" i="717" s="1"/>
  <c r="AB94" i="717"/>
  <c r="AC94" i="717" s="1"/>
  <c r="AF94" i="717" s="1"/>
  <c r="AB69" i="717"/>
  <c r="AC69" i="717" s="1"/>
  <c r="AF69" i="717" s="1"/>
  <c r="AB67" i="717"/>
  <c r="AC67" i="717" s="1"/>
  <c r="AF67" i="717" s="1"/>
  <c r="AB44" i="717"/>
  <c r="AC44" i="717" s="1"/>
  <c r="AF44" i="717" s="1"/>
  <c r="AB100" i="717"/>
  <c r="AC100" i="717" s="1"/>
  <c r="AF100" i="717" s="1"/>
  <c r="AB98" i="717"/>
  <c r="AC98" i="717" s="1"/>
  <c r="AF98" i="717" s="1"/>
  <c r="AB71" i="717"/>
  <c r="AC71" i="717" s="1"/>
  <c r="AF71" i="717" s="1"/>
  <c r="AB122" i="717"/>
  <c r="AC122" i="717" s="1"/>
  <c r="AF122" i="717" s="1"/>
  <c r="AB89" i="717"/>
  <c r="AC89" i="717" s="1"/>
  <c r="AF89" i="717" s="1"/>
  <c r="AB59" i="717"/>
  <c r="AC59" i="717" s="1"/>
  <c r="AF59" i="717" s="1"/>
  <c r="AB57" i="717"/>
  <c r="AC57" i="717" s="1"/>
  <c r="AF57" i="717" s="1"/>
  <c r="AB48" i="717"/>
  <c r="AC48" i="717" s="1"/>
  <c r="AF48" i="717" s="1"/>
  <c r="AB37" i="717"/>
  <c r="AC37" i="717" s="1"/>
  <c r="AF37" i="717" s="1"/>
  <c r="AB35" i="717"/>
  <c r="AC35" i="717" s="1"/>
  <c r="AF35" i="717" s="1"/>
  <c r="AB31" i="717"/>
  <c r="AC31" i="717" s="1"/>
  <c r="AF31" i="717" s="1"/>
  <c r="AB6" i="717"/>
  <c r="AC6" i="717" s="1"/>
  <c r="AF6" i="717" s="1"/>
  <c r="AB8" i="717"/>
  <c r="AC8" i="717" s="1"/>
  <c r="AF8" i="717" s="1"/>
  <c r="AB52" i="717"/>
  <c r="AC52" i="717" s="1"/>
  <c r="AF52" i="717" s="1"/>
  <c r="AB80" i="717"/>
  <c r="AC80" i="717" s="1"/>
  <c r="AF80" i="717" s="1"/>
  <c r="AB68" i="717"/>
  <c r="AC68" i="717" s="1"/>
  <c r="AF68" i="717" s="1"/>
  <c r="AB41" i="717"/>
  <c r="AC41" i="717" s="1"/>
  <c r="AF41" i="717" s="1"/>
  <c r="AB103" i="717"/>
  <c r="AC103" i="717" s="1"/>
  <c r="AF103" i="717" s="1"/>
  <c r="AB91" i="717"/>
  <c r="AC91" i="717" s="1"/>
  <c r="AF91" i="717" s="1"/>
  <c r="AB43" i="717"/>
  <c r="AC43" i="717" s="1"/>
  <c r="AF43" i="717" s="1"/>
  <c r="AB14" i="717"/>
  <c r="AC14" i="717" s="1"/>
  <c r="AF14" i="717" s="1"/>
  <c r="AB12" i="717"/>
  <c r="AC12" i="717" s="1"/>
  <c r="AF12" i="717" s="1"/>
  <c r="AB82" i="717"/>
  <c r="AC82" i="717" s="1"/>
  <c r="AF82" i="717" s="1"/>
  <c r="AB20" i="717"/>
  <c r="AC20" i="717" s="1"/>
  <c r="AF20" i="717" s="1"/>
  <c r="AB124" i="717"/>
  <c r="AC124" i="717" s="1"/>
  <c r="AF124" i="717" s="1"/>
  <c r="AB137" i="717"/>
  <c r="AC137" i="717" s="1"/>
  <c r="AF137" i="717" s="1"/>
  <c r="AB127" i="717"/>
  <c r="AC127" i="717" s="1"/>
  <c r="AF127" i="717" s="1"/>
  <c r="AB108" i="717"/>
  <c r="AC108" i="717" s="1"/>
  <c r="AF108" i="717" s="1"/>
  <c r="AB75" i="717"/>
  <c r="AC75" i="717" s="1"/>
  <c r="AF75" i="717" s="1"/>
  <c r="AB61" i="717"/>
  <c r="AC61" i="717" s="1"/>
  <c r="AF61" i="717" s="1"/>
  <c r="AB63" i="717"/>
  <c r="AC63" i="717" s="1"/>
  <c r="AF63" i="717" s="1"/>
  <c r="AB18" i="717"/>
  <c r="AC18" i="717" s="1"/>
  <c r="AF18" i="717" s="1"/>
  <c r="AB134" i="717"/>
  <c r="AC134" i="717" s="1"/>
  <c r="AF134" i="717" s="1"/>
  <c r="AB129" i="717"/>
  <c r="AC129" i="717" s="1"/>
  <c r="AF129" i="717" s="1"/>
  <c r="AB119" i="717"/>
  <c r="AC119" i="717" s="1"/>
  <c r="AF119" i="717" s="1"/>
  <c r="AB77" i="717"/>
  <c r="AC77" i="717" s="1"/>
  <c r="AF77" i="717" s="1"/>
  <c r="AB112" i="717"/>
  <c r="AC112" i="717" s="1"/>
  <c r="AF112" i="717" s="1"/>
  <c r="AB84" i="717"/>
  <c r="AC84" i="717" s="1"/>
  <c r="AF84" i="717" s="1"/>
  <c r="AB79" i="717"/>
  <c r="AC79" i="717" s="1"/>
  <c r="AF79" i="717" s="1"/>
  <c r="AB54" i="717"/>
  <c r="AC54" i="717" s="1"/>
  <c r="AF54" i="717" s="1"/>
  <c r="AB24" i="717"/>
  <c r="AC24" i="717" s="1"/>
  <c r="AF24" i="717" s="1"/>
  <c r="AB102" i="717"/>
  <c r="AC102" i="717" s="1"/>
  <c r="AF102" i="717" s="1"/>
  <c r="AB95" i="717"/>
  <c r="AC95" i="717" s="1"/>
  <c r="AF95" i="717" s="1"/>
  <c r="AB86" i="717"/>
  <c r="AC86" i="717" s="1"/>
  <c r="AF86" i="717" s="1"/>
  <c r="AB72" i="717"/>
  <c r="AC72" i="717" s="1"/>
  <c r="AF72" i="717" s="1"/>
  <c r="AB128" i="717"/>
  <c r="AC128" i="717" s="1"/>
  <c r="AF128" i="717" s="1"/>
  <c r="AB109" i="717"/>
  <c r="AC109" i="717" s="1"/>
  <c r="AF109" i="717" s="1"/>
  <c r="AB99" i="717"/>
  <c r="AC99" i="717" s="1"/>
  <c r="AF99" i="717" s="1"/>
  <c r="AB62" i="717"/>
  <c r="AC62" i="717" s="1"/>
  <c r="AF62" i="717" s="1"/>
  <c r="AB111" i="717"/>
  <c r="AC111" i="717" s="1"/>
  <c r="AF111" i="717" s="1"/>
  <c r="AB101" i="717"/>
  <c r="AC101" i="717" s="1"/>
  <c r="AF101" i="717" s="1"/>
  <c r="AB29" i="717"/>
  <c r="AC29" i="717" s="1"/>
  <c r="AF29" i="717" s="1"/>
  <c r="AB21" i="717"/>
  <c r="AC21" i="717" s="1"/>
  <c r="AF21" i="717" s="1"/>
  <c r="AB104" i="717"/>
  <c r="AC104" i="717" s="1"/>
  <c r="AF104" i="717" s="1"/>
  <c r="AB26" i="717"/>
  <c r="AC26" i="717" s="1"/>
  <c r="AF26" i="717" s="1"/>
  <c r="AB107" i="717"/>
  <c r="AC107" i="717" s="1"/>
  <c r="AF107" i="717" s="1"/>
  <c r="AB55" i="717"/>
  <c r="AC55" i="717" s="1"/>
  <c r="AF55" i="717" s="1"/>
  <c r="AB38" i="717"/>
  <c r="AC38" i="717" s="1"/>
  <c r="AF38" i="717" s="1"/>
  <c r="AB88" i="717"/>
  <c r="AC88" i="717" s="1"/>
  <c r="AF88" i="717" s="1"/>
  <c r="AB60" i="717"/>
  <c r="AC60" i="717" s="1"/>
  <c r="AF60" i="717" s="1"/>
  <c r="AB15" i="717"/>
  <c r="AC15" i="717" s="1"/>
  <c r="AF15" i="717" s="1"/>
  <c r="AB66" i="717"/>
  <c r="AC66" i="717" s="1"/>
  <c r="AF66" i="717" s="1"/>
  <c r="AB49" i="717"/>
  <c r="AC49" i="717" s="1"/>
  <c r="AF49" i="717" s="1"/>
  <c r="AB23" i="717"/>
  <c r="AC23" i="717" s="1"/>
  <c r="AF23" i="717" s="1"/>
  <c r="AB7" i="717"/>
  <c r="AC7" i="717" s="1"/>
  <c r="AF7" i="717" s="1"/>
  <c r="AB19" i="717"/>
  <c r="AC19" i="717" s="1"/>
  <c r="AF19" i="717" s="1"/>
  <c r="AB32" i="717"/>
  <c r="AC32" i="717" s="1"/>
  <c r="AF32" i="717" s="1"/>
  <c r="AB11" i="717"/>
  <c r="AC11" i="717" s="1"/>
  <c r="AF11" i="717" s="1"/>
  <c r="AB83" i="717"/>
  <c r="AC83" i="717" s="1"/>
  <c r="AF83" i="717" s="1"/>
  <c r="AB39" i="717"/>
  <c r="AC39" i="717" s="1"/>
  <c r="AF39" i="717" s="1"/>
  <c r="AB64" i="717"/>
  <c r="AC64" i="717" s="1"/>
  <c r="AF64" i="717" s="1"/>
  <c r="AB97" i="717"/>
  <c r="AC97" i="717" s="1"/>
  <c r="AF97" i="717" s="1"/>
  <c r="AB46" i="717"/>
  <c r="AC46" i="717" s="1"/>
  <c r="AF46" i="717" s="1"/>
  <c r="AB28" i="717"/>
  <c r="AC28" i="717" s="1"/>
  <c r="AF28" i="717" s="1"/>
  <c r="AB17" i="717"/>
  <c r="AC17" i="717" s="1"/>
  <c r="AF17" i="717" s="1"/>
  <c r="AB138" i="717"/>
  <c r="AC138" i="717" s="1"/>
  <c r="AF138" i="717" s="1"/>
  <c r="AB25" i="717"/>
  <c r="AC25" i="717" s="1"/>
  <c r="AF25" i="717" s="1"/>
  <c r="AB131" i="717"/>
  <c r="AC131" i="717" s="1"/>
  <c r="AF131" i="717" s="1"/>
  <c r="AB87" i="717"/>
  <c r="AC87" i="717" s="1"/>
  <c r="AF87" i="717" s="1"/>
  <c r="AB74" i="717"/>
  <c r="AC74" i="717" s="1"/>
  <c r="AF74" i="717" s="1"/>
  <c r="AB27" i="717"/>
  <c r="AC27" i="717" s="1"/>
  <c r="AF27" i="717" s="1"/>
  <c r="AB40" i="717"/>
  <c r="AC40" i="717" s="1"/>
  <c r="AF40" i="717" s="1"/>
  <c r="AB9" i="717"/>
  <c r="AC9" i="717" s="1"/>
  <c r="AF9" i="717" s="1"/>
  <c r="AB81" i="717"/>
  <c r="AC81" i="717" s="1"/>
  <c r="AF81" i="717" s="1"/>
  <c r="AB106" i="717"/>
  <c r="AC106" i="717" s="1"/>
  <c r="AF106" i="717" s="1"/>
  <c r="AB78" i="717"/>
  <c r="AC78" i="717" s="1"/>
  <c r="AF78" i="717" s="1"/>
  <c r="AB22" i="717"/>
  <c r="AC22" i="717" s="1"/>
  <c r="AF22" i="717" s="1"/>
  <c r="AB51" i="717"/>
  <c r="AC51" i="717" s="1"/>
  <c r="AF51" i="717" s="1"/>
  <c r="AB42" i="717"/>
  <c r="AC42" i="717" s="1"/>
  <c r="AF42" i="717" s="1"/>
  <c r="AB118" i="717"/>
  <c r="AC118" i="717" s="1"/>
  <c r="AF118" i="717" s="1"/>
  <c r="AB114" i="717"/>
  <c r="AC114" i="717" s="1"/>
  <c r="AF114" i="717" s="1"/>
  <c r="AB120" i="717"/>
  <c r="AC120" i="717" s="1"/>
  <c r="AF120" i="717" s="1"/>
  <c r="AB58" i="717"/>
  <c r="AC58" i="717" s="1"/>
  <c r="AF58" i="717" s="1"/>
  <c r="AB5" i="717"/>
  <c r="AC5" i="717" s="1"/>
  <c r="AF5" i="717" s="1"/>
  <c r="AB47" i="717"/>
  <c r="AC47" i="717" s="1"/>
  <c r="AF47" i="717" s="1"/>
  <c r="AB34" i="717"/>
  <c r="AC34" i="717" s="1"/>
  <c r="AF34" i="717" s="1"/>
  <c r="AI54" i="717" l="1"/>
  <c r="AM54" i="717" s="1"/>
  <c r="AH54" i="717"/>
  <c r="AI79" i="717"/>
  <c r="AM79" i="717" s="1"/>
  <c r="AH79" i="717"/>
  <c r="AI25" i="717"/>
  <c r="AM25" i="717" s="1"/>
  <c r="AH25" i="717"/>
  <c r="AI138" i="717"/>
  <c r="AM138" i="717" s="1"/>
  <c r="AH138" i="717"/>
  <c r="AH17" i="717"/>
  <c r="AI17" i="717"/>
  <c r="AM17" i="717" s="1"/>
  <c r="AI26" i="717"/>
  <c r="AM26" i="717" s="1"/>
  <c r="AH26" i="717"/>
  <c r="AH119" i="717"/>
  <c r="AI119" i="717"/>
  <c r="AM119" i="717" s="1"/>
  <c r="AH80" i="717"/>
  <c r="AI80" i="717"/>
  <c r="AM80" i="717" s="1"/>
  <c r="AH123" i="717"/>
  <c r="AI123" i="717"/>
  <c r="AM123" i="717" s="1"/>
  <c r="AH110" i="717"/>
  <c r="AI110" i="717"/>
  <c r="AM110" i="717" s="1"/>
  <c r="AI24" i="717"/>
  <c r="AM24" i="717" s="1"/>
  <c r="AH24" i="717"/>
  <c r="AI84" i="717"/>
  <c r="AM84" i="717" s="1"/>
  <c r="AH84" i="717"/>
  <c r="AI112" i="717"/>
  <c r="AM112" i="717" s="1"/>
  <c r="AH112" i="717"/>
  <c r="AH77" i="717"/>
  <c r="AI77" i="717"/>
  <c r="AM77" i="717" s="1"/>
  <c r="AI5" i="717"/>
  <c r="AM5" i="717" s="1"/>
  <c r="AH5" i="717"/>
  <c r="AI52" i="717"/>
  <c r="AM52" i="717" s="1"/>
  <c r="AH52" i="717"/>
  <c r="AI46" i="717"/>
  <c r="AM46" i="717" s="1"/>
  <c r="AH46" i="717"/>
  <c r="AI134" i="717"/>
  <c r="AM134" i="717" s="1"/>
  <c r="AH134" i="717"/>
  <c r="AI8" i="717"/>
  <c r="AM8" i="717" s="1"/>
  <c r="AH8" i="717"/>
  <c r="AI45" i="717"/>
  <c r="AM45" i="717" s="1"/>
  <c r="AH45" i="717"/>
  <c r="AH97" i="717"/>
  <c r="AI97" i="717"/>
  <c r="AM97" i="717" s="1"/>
  <c r="AI6" i="717"/>
  <c r="AM6" i="717" s="1"/>
  <c r="AH6" i="717"/>
  <c r="AI115" i="717"/>
  <c r="AM115" i="717" s="1"/>
  <c r="AH115" i="717"/>
  <c r="AI114" i="717"/>
  <c r="AM114" i="717" s="1"/>
  <c r="AH114" i="717"/>
  <c r="AI101" i="717"/>
  <c r="AM101" i="717" s="1"/>
  <c r="AH101" i="717"/>
  <c r="AH63" i="717"/>
  <c r="AI63" i="717"/>
  <c r="AM63" i="717" s="1"/>
  <c r="AI31" i="717"/>
  <c r="AM31" i="717" s="1"/>
  <c r="AH31" i="717"/>
  <c r="AI85" i="717"/>
  <c r="AM85" i="717" s="1"/>
  <c r="AH85" i="717"/>
  <c r="AH118" i="717"/>
  <c r="AI118" i="717"/>
  <c r="AM118" i="717" s="1"/>
  <c r="AI39" i="717"/>
  <c r="AM39" i="717" s="1"/>
  <c r="AH39" i="717"/>
  <c r="AI111" i="717"/>
  <c r="AM111" i="717" s="1"/>
  <c r="AH111" i="717"/>
  <c r="AI61" i="717"/>
  <c r="AM61" i="717" s="1"/>
  <c r="AH61" i="717"/>
  <c r="AI35" i="717"/>
  <c r="AM35" i="717" s="1"/>
  <c r="AH35" i="717"/>
  <c r="AI135" i="717"/>
  <c r="AM135" i="717" s="1"/>
  <c r="AH135" i="717"/>
  <c r="AH105" i="717"/>
  <c r="AI105" i="717"/>
  <c r="AM105" i="717" s="1"/>
  <c r="AI42" i="717"/>
  <c r="AM42" i="717" s="1"/>
  <c r="AH42" i="717"/>
  <c r="AH83" i="717"/>
  <c r="AI83" i="717"/>
  <c r="AM83" i="717" s="1"/>
  <c r="AI62" i="717"/>
  <c r="AM62" i="717" s="1"/>
  <c r="AH62" i="717"/>
  <c r="AI75" i="717"/>
  <c r="AM75" i="717" s="1"/>
  <c r="AH75" i="717"/>
  <c r="AH37" i="717"/>
  <c r="AI37" i="717"/>
  <c r="AM37" i="717" s="1"/>
  <c r="AI126" i="717"/>
  <c r="AM126" i="717" s="1"/>
  <c r="AH126" i="717"/>
  <c r="AI125" i="717"/>
  <c r="AM125" i="717" s="1"/>
  <c r="AH125" i="717"/>
  <c r="AI27" i="717"/>
  <c r="AM27" i="717" s="1"/>
  <c r="AH27" i="717"/>
  <c r="AH139" i="717"/>
  <c r="AI139" i="717"/>
  <c r="AM139" i="717" s="1"/>
  <c r="AH60" i="717"/>
  <c r="AI60" i="717"/>
  <c r="AM60" i="717" s="1"/>
  <c r="AH43" i="717"/>
  <c r="AI43" i="717"/>
  <c r="AM43" i="717" s="1"/>
  <c r="AI87" i="717"/>
  <c r="AM87" i="717" s="1"/>
  <c r="AH87" i="717"/>
  <c r="AI30" i="717"/>
  <c r="AM30" i="717" s="1"/>
  <c r="AH30" i="717"/>
  <c r="AI131" i="717"/>
  <c r="AM131" i="717" s="1"/>
  <c r="AH131" i="717"/>
  <c r="AH103" i="717"/>
  <c r="AI103" i="717"/>
  <c r="AM103" i="717" s="1"/>
  <c r="AH55" i="717"/>
  <c r="AI55" i="717"/>
  <c r="AM55" i="717" s="1"/>
  <c r="AH94" i="717"/>
  <c r="AI94" i="717"/>
  <c r="AM94" i="717" s="1"/>
  <c r="AI34" i="717"/>
  <c r="AM34" i="717" s="1"/>
  <c r="AH34" i="717"/>
  <c r="AI90" i="717"/>
  <c r="AM90" i="717" s="1"/>
  <c r="AH90" i="717"/>
  <c r="AI47" i="717"/>
  <c r="AM47" i="717" s="1"/>
  <c r="AH47" i="717"/>
  <c r="AI104" i="717"/>
  <c r="AM104" i="717" s="1"/>
  <c r="AH104" i="717"/>
  <c r="AI129" i="717"/>
  <c r="AM129" i="717" s="1"/>
  <c r="AH129" i="717"/>
  <c r="AI58" i="717"/>
  <c r="AM58" i="717" s="1"/>
  <c r="AH58" i="717"/>
  <c r="AI21" i="717"/>
  <c r="AM21" i="717" s="1"/>
  <c r="AH21" i="717"/>
  <c r="AI92" i="717"/>
  <c r="AM92" i="717" s="1"/>
  <c r="AH92" i="717"/>
  <c r="AH120" i="717"/>
  <c r="AI120" i="717"/>
  <c r="AM120" i="717" s="1"/>
  <c r="AI29" i="717"/>
  <c r="AM29" i="717" s="1"/>
  <c r="AH29" i="717"/>
  <c r="AI18" i="717"/>
  <c r="AM18" i="717" s="1"/>
  <c r="AH18" i="717"/>
  <c r="AI65" i="717"/>
  <c r="AM65" i="717" s="1"/>
  <c r="AH65" i="717"/>
  <c r="AH64" i="717"/>
  <c r="AI64" i="717"/>
  <c r="AM64" i="717" s="1"/>
  <c r="AH117" i="717"/>
  <c r="AI117" i="717"/>
  <c r="AM117" i="717" s="1"/>
  <c r="AH51" i="717"/>
  <c r="AI51" i="717"/>
  <c r="AM51" i="717" s="1"/>
  <c r="AH11" i="717"/>
  <c r="AI11" i="717"/>
  <c r="AM11" i="717" s="1"/>
  <c r="AH99" i="717"/>
  <c r="AI99" i="717"/>
  <c r="AM99" i="717" s="1"/>
  <c r="AH108" i="717"/>
  <c r="AI108" i="717"/>
  <c r="AM108" i="717" s="1"/>
  <c r="AI48" i="717"/>
  <c r="AM48" i="717" s="1"/>
  <c r="AH48" i="717"/>
  <c r="AI13" i="717"/>
  <c r="AM13" i="717" s="1"/>
  <c r="AH13" i="717"/>
  <c r="AI16" i="717"/>
  <c r="AM16" i="717" s="1"/>
  <c r="AH16" i="717"/>
  <c r="AI15" i="717"/>
  <c r="AM15" i="717" s="1"/>
  <c r="AH15" i="717"/>
  <c r="AH100" i="717"/>
  <c r="AI100" i="717"/>
  <c r="AM100" i="717" s="1"/>
  <c r="AI74" i="717"/>
  <c r="AM74" i="717" s="1"/>
  <c r="AH74" i="717"/>
  <c r="AH44" i="717"/>
  <c r="AI44" i="717"/>
  <c r="AM44" i="717" s="1"/>
  <c r="AH91" i="717"/>
  <c r="AI91" i="717"/>
  <c r="AM91" i="717" s="1"/>
  <c r="AI69" i="717"/>
  <c r="AM69" i="717" s="1"/>
  <c r="AH69" i="717"/>
  <c r="AI70" i="717"/>
  <c r="AM70" i="717" s="1"/>
  <c r="AH70" i="717"/>
  <c r="AI68" i="717"/>
  <c r="AM68" i="717" s="1"/>
  <c r="AH68" i="717"/>
  <c r="AH130" i="717"/>
  <c r="AI130" i="717"/>
  <c r="AM130" i="717" s="1"/>
  <c r="AI32" i="717"/>
  <c r="AM32" i="717" s="1"/>
  <c r="AH32" i="717"/>
  <c r="AI127" i="717"/>
  <c r="AM127" i="717" s="1"/>
  <c r="AH127" i="717"/>
  <c r="AH57" i="717"/>
  <c r="AI57" i="717"/>
  <c r="AM57" i="717" s="1"/>
  <c r="AI36" i="717"/>
  <c r="AM36" i="717" s="1"/>
  <c r="AH36" i="717"/>
  <c r="AI19" i="717"/>
  <c r="AM19" i="717" s="1"/>
  <c r="AH19" i="717"/>
  <c r="AH137" i="717"/>
  <c r="AI137" i="717"/>
  <c r="AM137" i="717" s="1"/>
  <c r="AI56" i="717"/>
  <c r="AM56" i="717" s="1"/>
  <c r="AH56" i="717"/>
  <c r="AI106" i="717"/>
  <c r="AM106" i="717" s="1"/>
  <c r="AH106" i="717"/>
  <c r="AI72" i="717"/>
  <c r="AM72" i="717" s="1"/>
  <c r="AH72" i="717"/>
  <c r="AI76" i="717"/>
  <c r="AM76" i="717" s="1"/>
  <c r="AH76" i="717"/>
  <c r="AI81" i="717"/>
  <c r="AM81" i="717" s="1"/>
  <c r="AH81" i="717"/>
  <c r="AI86" i="717"/>
  <c r="AM86" i="717" s="1"/>
  <c r="AH86" i="717"/>
  <c r="AI122" i="717"/>
  <c r="AM122" i="717" s="1"/>
  <c r="AH122" i="717"/>
  <c r="AI93" i="717"/>
  <c r="AM93" i="717" s="1"/>
  <c r="AH93" i="717"/>
  <c r="AI9" i="717"/>
  <c r="AM9" i="717" s="1"/>
  <c r="AH9" i="717"/>
  <c r="AI49" i="717"/>
  <c r="AM49" i="717" s="1"/>
  <c r="AH49" i="717"/>
  <c r="AI95" i="717"/>
  <c r="AM95" i="717" s="1"/>
  <c r="AH95" i="717"/>
  <c r="AI82" i="717"/>
  <c r="AM82" i="717" s="1"/>
  <c r="AH82" i="717"/>
  <c r="AH71" i="717"/>
  <c r="AI71" i="717"/>
  <c r="AM71" i="717" s="1"/>
  <c r="AI113" i="717"/>
  <c r="AM113" i="717" s="1"/>
  <c r="AH113" i="717"/>
  <c r="AI116" i="717"/>
  <c r="AM116" i="717" s="1"/>
  <c r="AH116" i="717"/>
  <c r="AI14" i="717"/>
  <c r="AM14" i="717" s="1"/>
  <c r="AH14" i="717"/>
  <c r="AH10" i="717"/>
  <c r="AI10" i="717"/>
  <c r="AM10" i="717" s="1"/>
  <c r="AI88" i="717"/>
  <c r="AM88" i="717" s="1"/>
  <c r="AH88" i="717"/>
  <c r="AI67" i="717"/>
  <c r="AM67" i="717" s="1"/>
  <c r="AH67" i="717"/>
  <c r="AI38" i="717"/>
  <c r="AM38" i="717" s="1"/>
  <c r="AH38" i="717"/>
  <c r="AI50" i="717"/>
  <c r="AM50" i="717" s="1"/>
  <c r="AH50" i="717"/>
  <c r="AI41" i="717"/>
  <c r="AM41" i="717" s="1"/>
  <c r="AH41" i="717"/>
  <c r="AH107" i="717"/>
  <c r="AI107" i="717"/>
  <c r="AM107" i="717" s="1"/>
  <c r="AI121" i="717"/>
  <c r="AM121" i="717" s="1"/>
  <c r="AH121" i="717"/>
  <c r="AI28" i="717"/>
  <c r="AM28" i="717" s="1"/>
  <c r="AH28" i="717"/>
  <c r="AI132" i="717"/>
  <c r="AM132" i="717" s="1"/>
  <c r="AH132" i="717"/>
  <c r="AI22" i="717"/>
  <c r="AM22" i="717" s="1"/>
  <c r="AH22" i="717"/>
  <c r="AI109" i="717"/>
  <c r="AM109" i="717" s="1"/>
  <c r="AH109" i="717"/>
  <c r="AI33" i="717"/>
  <c r="AM33" i="717" s="1"/>
  <c r="AH33" i="717"/>
  <c r="AI78" i="717"/>
  <c r="AM78" i="717" s="1"/>
  <c r="AH78" i="717"/>
  <c r="AI128" i="717"/>
  <c r="AM128" i="717" s="1"/>
  <c r="AH128" i="717"/>
  <c r="AI59" i="717"/>
  <c r="AM59" i="717" s="1"/>
  <c r="AH59" i="717"/>
  <c r="AI53" i="717"/>
  <c r="AM53" i="717" s="1"/>
  <c r="AH53" i="717"/>
  <c r="AI7" i="717"/>
  <c r="AM7" i="717" s="1"/>
  <c r="AH7" i="717"/>
  <c r="AI124" i="717"/>
  <c r="AM124" i="717" s="1"/>
  <c r="AH124" i="717"/>
  <c r="AI89" i="717"/>
  <c r="AM89" i="717" s="1"/>
  <c r="AH89" i="717"/>
  <c r="AI73" i="717"/>
  <c r="AM73" i="717" s="1"/>
  <c r="AH73" i="717"/>
  <c r="AH23" i="717"/>
  <c r="AI23" i="717"/>
  <c r="AM23" i="717" s="1"/>
  <c r="AH20" i="717"/>
  <c r="AI20" i="717"/>
  <c r="AM20" i="717" s="1"/>
  <c r="AH96" i="717"/>
  <c r="AI96" i="717"/>
  <c r="AM96" i="717" s="1"/>
  <c r="AH40" i="717"/>
  <c r="AI40" i="717"/>
  <c r="AM40" i="717" s="1"/>
  <c r="AI66" i="717"/>
  <c r="AM66" i="717" s="1"/>
  <c r="AH66" i="717"/>
  <c r="AI102" i="717"/>
  <c r="AM102" i="717" s="1"/>
  <c r="AH102" i="717"/>
  <c r="AI12" i="717"/>
  <c r="AM12" i="717" s="1"/>
  <c r="AH12" i="717"/>
  <c r="AI98" i="717"/>
  <c r="AM98" i="717" s="1"/>
  <c r="AH98" i="717"/>
  <c r="AI133" i="717"/>
  <c r="AM133" i="717" s="1"/>
  <c r="AH133" i="717"/>
  <c r="AI136" i="717"/>
  <c r="AM136" i="717" s="1"/>
  <c r="AH136" i="717"/>
</calcChain>
</file>

<file path=xl/sharedStrings.xml><?xml version="1.0" encoding="utf-8"?>
<sst xmlns="http://schemas.openxmlformats.org/spreadsheetml/2006/main" count="2989" uniqueCount="557">
  <si>
    <t>시공능력제한</t>
    <phoneticPr fontId="3" type="noConversion"/>
  </si>
  <si>
    <t>연번</t>
    <phoneticPr fontId="3" type="noConversion"/>
  </si>
  <si>
    <t>승인여부</t>
    <phoneticPr fontId="3" type="noConversion"/>
  </si>
  <si>
    <t>업 체 명</t>
    <phoneticPr fontId="3" type="noConversion"/>
  </si>
  <si>
    <t>지 분</t>
    <phoneticPr fontId="3" type="noConversion"/>
  </si>
  <si>
    <t>합산지분</t>
    <phoneticPr fontId="3" type="noConversion"/>
  </si>
  <si>
    <t>가점</t>
    <phoneticPr fontId="3" type="noConversion"/>
  </si>
  <si>
    <t>경영상태(부채,유동,영업기간)</t>
    <phoneticPr fontId="3" type="noConversion"/>
  </si>
  <si>
    <t>투찰율[%]  소수점3째자리 반올림</t>
    <phoneticPr fontId="3" type="noConversion"/>
  </si>
  <si>
    <t>격차</t>
    <phoneticPr fontId="3" type="noConversion"/>
  </si>
  <si>
    <t>사정율</t>
    <phoneticPr fontId="3" type="noConversion"/>
  </si>
  <si>
    <t>예가         투찰율</t>
    <phoneticPr fontId="3" type="noConversion"/>
  </si>
  <si>
    <t>투찰금액</t>
    <phoneticPr fontId="3" type="noConversion"/>
  </si>
  <si>
    <t>비 고</t>
    <phoneticPr fontId="3" type="noConversion"/>
  </si>
  <si>
    <t>시공능력 대표사</t>
    <phoneticPr fontId="3" type="noConversion"/>
  </si>
  <si>
    <t>시공능력*시공비율</t>
    <phoneticPr fontId="3" type="noConversion"/>
  </si>
  <si>
    <t>대표사</t>
    <phoneticPr fontId="3" type="noConversion"/>
  </si>
  <si>
    <t>구성원1</t>
    <phoneticPr fontId="3" type="noConversion"/>
  </si>
  <si>
    <t>구성원2</t>
    <phoneticPr fontId="3" type="noConversion"/>
  </si>
  <si>
    <t>구성원3</t>
    <phoneticPr fontId="3" type="noConversion"/>
  </si>
  <si>
    <t>구성원4</t>
    <phoneticPr fontId="3" type="noConversion"/>
  </si>
  <si>
    <t>경영          (15점만점)</t>
    <phoneticPr fontId="3" type="noConversion"/>
  </si>
  <si>
    <t>경영적용점수</t>
    <phoneticPr fontId="3" type="noConversion"/>
  </si>
  <si>
    <t>실적         (15점만점)</t>
    <phoneticPr fontId="3" type="noConversion"/>
  </si>
  <si>
    <t>합산점수</t>
    <phoneticPr fontId="3" type="noConversion"/>
  </si>
  <si>
    <t>입찰점수</t>
    <phoneticPr fontId="3" type="noConversion"/>
  </si>
  <si>
    <t>예상점수</t>
    <phoneticPr fontId="3" type="noConversion"/>
  </si>
  <si>
    <t>지음이엔아이</t>
    <phoneticPr fontId="3" type="noConversion"/>
  </si>
  <si>
    <t>우진일렉트</t>
    <phoneticPr fontId="3" type="noConversion"/>
  </si>
  <si>
    <t>5년1배수</t>
    <phoneticPr fontId="3" type="noConversion"/>
  </si>
  <si>
    <t>시공실적(최근5년간 1배수)</t>
    <phoneticPr fontId="3" type="noConversion"/>
  </si>
  <si>
    <t>비고</t>
    <phoneticPr fontId="3" type="noConversion"/>
  </si>
  <si>
    <t>실적  만점</t>
    <phoneticPr fontId="3" type="noConversion"/>
  </si>
  <si>
    <t>아람이엔테크</t>
    <phoneticPr fontId="3" type="noConversion"/>
  </si>
  <si>
    <t>지음쏠라테크</t>
    <phoneticPr fontId="3" type="noConversion"/>
  </si>
  <si>
    <t>입찰</t>
    <phoneticPr fontId="3" type="noConversion"/>
  </si>
  <si>
    <t xml:space="preserve">기초금액 </t>
    <phoneticPr fontId="3" type="noConversion"/>
  </si>
  <si>
    <t>추정가격</t>
    <phoneticPr fontId="3" type="noConversion"/>
  </si>
  <si>
    <t>도화엔지니어링</t>
    <phoneticPr fontId="3" type="noConversion"/>
  </si>
  <si>
    <t>대흥디씨티</t>
    <phoneticPr fontId="3" type="noConversion"/>
  </si>
  <si>
    <t>입찰참가자격
시평제한</t>
    <phoneticPr fontId="3" type="noConversion"/>
  </si>
  <si>
    <t>시공능력구성사1</t>
    <phoneticPr fontId="3" type="noConversion"/>
  </si>
  <si>
    <t>시공능력구성사2</t>
    <phoneticPr fontId="3" type="noConversion"/>
  </si>
  <si>
    <t>시공능력구성사3</t>
    <phoneticPr fontId="3" type="noConversion"/>
  </si>
  <si>
    <t>시공능력구성사4</t>
    <phoneticPr fontId="3" type="noConversion"/>
  </si>
  <si>
    <t>대한종합산전</t>
    <phoneticPr fontId="3" type="noConversion"/>
  </si>
  <si>
    <t>실적적용점수</t>
    <phoneticPr fontId="3" type="noConversion"/>
  </si>
  <si>
    <t>신인도</t>
    <phoneticPr fontId="3" type="noConversion"/>
  </si>
  <si>
    <t>순공사
가점</t>
    <phoneticPr fontId="3" type="noConversion"/>
  </si>
  <si>
    <t>경기의무30%, 5개사</t>
    <phoneticPr fontId="3" type="noConversion"/>
  </si>
  <si>
    <t>일광이앤씨</t>
    <phoneticPr fontId="3" type="noConversion"/>
  </si>
  <si>
    <t>삼영플랜트</t>
    <phoneticPr fontId="3" type="noConversion"/>
  </si>
  <si>
    <t>2023.12.12</t>
    <phoneticPr fontId="3" type="noConversion"/>
  </si>
  <si>
    <t>엠라이테크</t>
    <phoneticPr fontId="3" type="noConversion"/>
  </si>
  <si>
    <t>정준테크
이동훈</t>
    <phoneticPr fontId="3" type="noConversion"/>
  </si>
  <si>
    <t>에코엠이엔씨</t>
    <phoneticPr fontId="3" type="noConversion"/>
  </si>
  <si>
    <t>남양계전</t>
    <phoneticPr fontId="3" type="noConversion"/>
  </si>
  <si>
    <t>보원엔지니어링
이재웅</t>
    <phoneticPr fontId="3" type="noConversion"/>
  </si>
  <si>
    <t>녹십자이엠</t>
    <phoneticPr fontId="3" type="noConversion"/>
  </si>
  <si>
    <t>동해전기공사 박재웅
97.59</t>
    <phoneticPr fontId="3" type="noConversion"/>
  </si>
  <si>
    <t>은성산업
유형민 46.26</t>
    <phoneticPr fontId="3" type="noConversion"/>
  </si>
  <si>
    <t>R25BK00997817-000 수원보훈요양원 증축사업 공사계약 요청(전기)</t>
    <phoneticPr fontId="3" type="noConversion"/>
  </si>
  <si>
    <t>추정가격</t>
    <phoneticPr fontId="3" type="noConversion"/>
  </si>
  <si>
    <t>시공능력제한</t>
    <phoneticPr fontId="3" type="noConversion"/>
  </si>
  <si>
    <t xml:space="preserve">기초금액 </t>
    <phoneticPr fontId="3" type="noConversion"/>
  </si>
  <si>
    <t>실적  만점</t>
    <phoneticPr fontId="3" type="noConversion"/>
  </si>
  <si>
    <t>5년1배수</t>
    <phoneticPr fontId="3" type="noConversion"/>
  </si>
  <si>
    <t>입찰</t>
    <phoneticPr fontId="3" type="noConversion"/>
  </si>
  <si>
    <t>2023.12.12</t>
    <phoneticPr fontId="3" type="noConversion"/>
  </si>
  <si>
    <t>입찰참가자격
시평제한</t>
    <phoneticPr fontId="3" type="noConversion"/>
  </si>
  <si>
    <t>연번</t>
    <phoneticPr fontId="3" type="noConversion"/>
  </si>
  <si>
    <t>승인여부</t>
    <phoneticPr fontId="3" type="noConversion"/>
  </si>
  <si>
    <t>업 체 명</t>
    <phoneticPr fontId="3" type="noConversion"/>
  </si>
  <si>
    <t>지 분</t>
    <phoneticPr fontId="3" type="noConversion"/>
  </si>
  <si>
    <t>합산지분</t>
    <phoneticPr fontId="3" type="noConversion"/>
  </si>
  <si>
    <t>가점</t>
    <phoneticPr fontId="3" type="noConversion"/>
  </si>
  <si>
    <t>경영상태(부채,유동,영업기간)</t>
    <phoneticPr fontId="3" type="noConversion"/>
  </si>
  <si>
    <t>시공실적(최근5년간 1배수)</t>
    <phoneticPr fontId="3" type="noConversion"/>
  </si>
  <si>
    <t>투찰율[%]  소수점3째자리 반올림</t>
    <phoneticPr fontId="3" type="noConversion"/>
  </si>
  <si>
    <t>격차</t>
    <phoneticPr fontId="3" type="noConversion"/>
  </si>
  <si>
    <t>사정율</t>
    <phoneticPr fontId="3" type="noConversion"/>
  </si>
  <si>
    <t>예가         투찰율</t>
    <phoneticPr fontId="3" type="noConversion"/>
  </si>
  <si>
    <t>투찰금액</t>
    <phoneticPr fontId="3" type="noConversion"/>
  </si>
  <si>
    <t>비 고</t>
    <phoneticPr fontId="3" type="noConversion"/>
  </si>
  <si>
    <t>시공능력 대표사</t>
    <phoneticPr fontId="3" type="noConversion"/>
  </si>
  <si>
    <t>시공능력구성사1</t>
    <phoneticPr fontId="3" type="noConversion"/>
  </si>
  <si>
    <t>시공능력구성사2</t>
    <phoneticPr fontId="3" type="noConversion"/>
  </si>
  <si>
    <t>시공능력구성사3</t>
    <phoneticPr fontId="3" type="noConversion"/>
  </si>
  <si>
    <t>시공능력구성사4</t>
    <phoneticPr fontId="3" type="noConversion"/>
  </si>
  <si>
    <t>시공능력*시공비율</t>
    <phoneticPr fontId="3" type="noConversion"/>
  </si>
  <si>
    <t>대표사</t>
    <phoneticPr fontId="3" type="noConversion"/>
  </si>
  <si>
    <t>구성원1</t>
    <phoneticPr fontId="3" type="noConversion"/>
  </si>
  <si>
    <t>구성원2</t>
    <phoneticPr fontId="3" type="noConversion"/>
  </si>
  <si>
    <t>구성원3</t>
    <phoneticPr fontId="3" type="noConversion"/>
  </si>
  <si>
    <t>구성원4</t>
    <phoneticPr fontId="3" type="noConversion"/>
  </si>
  <si>
    <t>비고</t>
    <phoneticPr fontId="3" type="noConversion"/>
  </si>
  <si>
    <t>대표사</t>
    <phoneticPr fontId="3" type="noConversion"/>
  </si>
  <si>
    <t>구성원2</t>
    <phoneticPr fontId="3" type="noConversion"/>
  </si>
  <si>
    <t>구성원3</t>
    <phoneticPr fontId="3" type="noConversion"/>
  </si>
  <si>
    <t>경영          (15점만점)</t>
    <phoneticPr fontId="3" type="noConversion"/>
  </si>
  <si>
    <t>경영적용점수</t>
    <phoneticPr fontId="3" type="noConversion"/>
  </si>
  <si>
    <t>구성원1</t>
    <phoneticPr fontId="3" type="noConversion"/>
  </si>
  <si>
    <t>실적         (15점만점)</t>
    <phoneticPr fontId="3" type="noConversion"/>
  </si>
  <si>
    <t>실적적용점수</t>
    <phoneticPr fontId="3" type="noConversion"/>
  </si>
  <si>
    <t>신인도</t>
    <phoneticPr fontId="3" type="noConversion"/>
  </si>
  <si>
    <t>순공사
가점</t>
    <phoneticPr fontId="3" type="noConversion"/>
  </si>
  <si>
    <t>합산점수</t>
    <phoneticPr fontId="3" type="noConversion"/>
  </si>
  <si>
    <t>입찰점수</t>
    <phoneticPr fontId="3" type="noConversion"/>
  </si>
  <si>
    <t>예상점수</t>
    <phoneticPr fontId="3" type="noConversion"/>
  </si>
  <si>
    <t>지음이엔아이</t>
    <phoneticPr fontId="3" type="noConversion"/>
  </si>
  <si>
    <t>도원이엔아이</t>
    <phoneticPr fontId="3" type="noConversion"/>
  </si>
  <si>
    <t>우진일렉트</t>
    <phoneticPr fontId="3" type="noConversion"/>
  </si>
  <si>
    <t>아람이엔테크</t>
    <phoneticPr fontId="3" type="noConversion"/>
  </si>
  <si>
    <t>에스지씨이앤씨</t>
    <phoneticPr fontId="3" type="noConversion"/>
  </si>
  <si>
    <t>영웅개발
98.61</t>
    <phoneticPr fontId="3" type="noConversion"/>
  </si>
  <si>
    <t xml:space="preserve">강남이엔씨
</t>
    <phoneticPr fontId="3" type="noConversion"/>
  </si>
  <si>
    <t>서울의무49%, 5개사</t>
    <phoneticPr fontId="3" type="noConversion"/>
  </si>
  <si>
    <t xml:space="preserve">태호ENG
70.29 이동훈
</t>
    <phoneticPr fontId="3" type="noConversion"/>
  </si>
  <si>
    <t>송원이앤씨</t>
    <phoneticPr fontId="3" type="noConversion"/>
  </si>
  <si>
    <t>한울종합전기 73.04
윤명숙</t>
    <phoneticPr fontId="3" type="noConversion"/>
  </si>
  <si>
    <t>대흥디씨티</t>
    <phoneticPr fontId="3" type="noConversion"/>
  </si>
  <si>
    <t>경기의무49%, 2개사</t>
    <phoneticPr fontId="3" type="noConversion"/>
  </si>
  <si>
    <t xml:space="preserve">동해전기공사 박재웅
</t>
    <phoneticPr fontId="3" type="noConversion"/>
  </si>
  <si>
    <t>은성산업
유형민52.67</t>
    <phoneticPr fontId="3" type="noConversion"/>
  </si>
  <si>
    <t>R25BK01012564-000 이목지구 공원 및 녹지 조성 전기공사</t>
    <phoneticPr fontId="3" type="noConversion"/>
  </si>
  <si>
    <t>경남의무49%, 5개사</t>
    <phoneticPr fontId="3" type="noConversion"/>
  </si>
  <si>
    <t>지음이엔아이</t>
    <phoneticPr fontId="3" type="noConversion"/>
  </si>
  <si>
    <t>한도전기공사
박성균</t>
    <phoneticPr fontId="3" type="noConversion"/>
  </si>
  <si>
    <t>R25BK00996917-000 하남지구 농촌용수이용체계재편사업 전기공사</t>
    <phoneticPr fontId="3" type="noConversion"/>
  </si>
  <si>
    <t>한울종합전기 79.31
윤명숙</t>
    <phoneticPr fontId="3" type="noConversion"/>
  </si>
  <si>
    <t xml:space="preserve">태호ENG
60.52 이동훈
</t>
    <phoneticPr fontId="3" type="noConversion"/>
  </si>
  <si>
    <t>영웅개발
84.91</t>
    <phoneticPr fontId="3" type="noConversion"/>
  </si>
  <si>
    <t>지음이엔아이</t>
    <phoneticPr fontId="0" type="Hiragana"/>
  </si>
  <si>
    <t>도원이엔아이</t>
    <phoneticPr fontId="0" type="Hiragana"/>
  </si>
  <si>
    <t>아람이엔테크</t>
    <phoneticPr fontId="0" type="Hiragana"/>
  </si>
  <si>
    <t>파르이앤씨</t>
    <phoneticPr fontId="3" type="noConversion"/>
  </si>
  <si>
    <t>대흥디씨티</t>
    <phoneticPr fontId="0" type="Hiragana"/>
  </si>
  <si>
    <t>우진일렉트</t>
    <phoneticPr fontId="3" type="noConversion"/>
  </si>
  <si>
    <t>부현전기</t>
    <phoneticPr fontId="0" type="Hiragana"/>
  </si>
  <si>
    <t>에코엠이엔씨</t>
    <phoneticPr fontId="0" type="Hiragana"/>
  </si>
  <si>
    <t>지음쏠라테크</t>
    <phoneticPr fontId="0" type="Hiragana"/>
  </si>
  <si>
    <t>극동파워테크</t>
    <phoneticPr fontId="3" type="noConversion"/>
  </si>
  <si>
    <t>김앤드이</t>
    <phoneticPr fontId="0" type="Hiragana"/>
  </si>
  <si>
    <t>에스지씨이앤씨</t>
    <phoneticPr fontId="3" type="noConversion"/>
  </si>
  <si>
    <t>온세이엔씨</t>
    <phoneticPr fontId="3" type="noConversion"/>
  </si>
  <si>
    <t>연일전력_윤명숙</t>
    <phoneticPr fontId="0" type="Hiragana"/>
  </si>
  <si>
    <t>광동전력
이동훈</t>
    <phoneticPr fontId="3" type="noConversion"/>
  </si>
  <si>
    <t>영웅개발(단독)</t>
    <phoneticPr fontId="0" type="Hiragana"/>
  </si>
  <si>
    <t>대일소방산업</t>
    <phoneticPr fontId="3" type="noConversion"/>
  </si>
  <si>
    <t>태건전설_
47.16
윤명숙</t>
    <phoneticPr fontId="0" type="Hiragana"/>
  </si>
  <si>
    <t>재윤전기
60.18
_박성균</t>
    <phoneticPr fontId="3" type="noConversion"/>
  </si>
  <si>
    <t>연일전력
75.50
윤명숙</t>
    <phoneticPr fontId="0" type="Hiragana"/>
  </si>
  <si>
    <t>아람이엔테크</t>
    <phoneticPr fontId="3" type="noConversion"/>
  </si>
  <si>
    <t>부현전기
김장섭</t>
    <phoneticPr fontId="3" type="noConversion"/>
  </si>
  <si>
    <t>대흥디씨티</t>
    <phoneticPr fontId="3" type="noConversion"/>
  </si>
  <si>
    <t>지음이엔아이</t>
    <phoneticPr fontId="3" type="noConversion"/>
  </si>
  <si>
    <t>도원이엔아이</t>
    <phoneticPr fontId="3" type="noConversion"/>
  </si>
  <si>
    <t>파르이앤씨
66.84
김장섭</t>
    <phoneticPr fontId="3" type="noConversion"/>
  </si>
  <si>
    <t>대명지이씨
78.69</t>
    <phoneticPr fontId="3" type="noConversion"/>
  </si>
  <si>
    <t>R25BK01012098-001 은평세무서 청사 신축공사(전기)</t>
    <phoneticPr fontId="3" type="noConversion"/>
  </si>
  <si>
    <t>아람이엔테크</t>
  </si>
  <si>
    <t>우진일렉트</t>
  </si>
  <si>
    <t>대흥디씨티</t>
  </si>
  <si>
    <t>지음이엔아이</t>
  </si>
  <si>
    <t>대한종합산전</t>
  </si>
  <si>
    <t>광원
윤명숙</t>
  </si>
  <si>
    <t>코레일테크</t>
  </si>
  <si>
    <t>부국전력통신공사
김희준</t>
  </si>
  <si>
    <t>유티정보
조재진</t>
  </si>
  <si>
    <t>경우전기
김장섭</t>
  </si>
  <si>
    <t>부현전기</t>
    <phoneticPr fontId="3" type="noConversion"/>
  </si>
  <si>
    <t>부원전기
64.10
김장섭</t>
    <phoneticPr fontId="3" type="noConversion"/>
  </si>
  <si>
    <t>은성산업
26.73
유형민</t>
    <phoneticPr fontId="3" type="noConversion"/>
  </si>
  <si>
    <t>건양전기신호 43.23
허민선</t>
    <phoneticPr fontId="3" type="noConversion"/>
  </si>
  <si>
    <t>일광이앤씨
65.75</t>
    <phoneticPr fontId="3" type="noConversion"/>
  </si>
  <si>
    <t>서울의무40%, 5개사</t>
    <phoneticPr fontId="3" type="noConversion"/>
  </si>
  <si>
    <t>서울의무40%, 5개사</t>
    <phoneticPr fontId="3" type="noConversion"/>
  </si>
  <si>
    <t>도화엔지니어링
19.59</t>
    <phoneticPr fontId="0" type="Hiragana"/>
  </si>
  <si>
    <t>R25BK01027529-000 강동세무서 청사 신축공사 (전기)</t>
    <phoneticPr fontId="3" type="noConversion"/>
  </si>
  <si>
    <t>경기의무30%, 3개사</t>
    <phoneticPr fontId="3" type="noConversion"/>
  </si>
  <si>
    <t>도화엔지니어링
64.02</t>
    <phoneticPr fontId="3" type="noConversion"/>
  </si>
  <si>
    <t>R25BK01029565-000 일산선 대화역 등 10개역 통신분야 비상통화장치 개량공사</t>
    <phoneticPr fontId="3" type="noConversion"/>
  </si>
  <si>
    <t>※ 시공경험은 배점한도를 적용</t>
    <phoneticPr fontId="3" type="noConversion"/>
  </si>
  <si>
    <t>대상전력</t>
    <phoneticPr fontId="3" type="noConversion"/>
  </si>
  <si>
    <t>부현전기</t>
    <phoneticPr fontId="3" type="noConversion"/>
  </si>
  <si>
    <t>대상전력
82.82
김희준</t>
    <phoneticPr fontId="3" type="noConversion"/>
  </si>
  <si>
    <t>우주전기통신
김희준</t>
    <phoneticPr fontId="3" type="noConversion"/>
  </si>
  <si>
    <t>이화공영</t>
    <phoneticPr fontId="3" type="noConversion"/>
  </si>
  <si>
    <t>에코엠이엔씨 70.33</t>
    <phoneticPr fontId="0" type="Hiragana"/>
  </si>
  <si>
    <t>에코엠이엔씨</t>
    <phoneticPr fontId="3" type="noConversion"/>
  </si>
  <si>
    <t>태건
49%</t>
    <phoneticPr fontId="3" type="noConversion"/>
  </si>
  <si>
    <t>R25BK01027511-000 강동세무서 청사 신축공사 (통신)</t>
    <phoneticPr fontId="3" type="noConversion"/>
  </si>
  <si>
    <t>재윤전기
70.82
_박성균</t>
    <phoneticPr fontId="3" type="noConversion"/>
  </si>
  <si>
    <t>연일전력
88.85
윤명숙</t>
    <phoneticPr fontId="0" type="Hiragana"/>
  </si>
  <si>
    <t>태건전설_
55.50
윤명숙</t>
    <phoneticPr fontId="0" type="Hiragana"/>
  </si>
  <si>
    <t>에코엠이엔씨 82.77</t>
    <phoneticPr fontId="0" type="Hiragana"/>
  </si>
  <si>
    <t>서울의무49%, 5개사</t>
    <phoneticPr fontId="3" type="noConversion"/>
  </si>
  <si>
    <t>R25BK01027551-000 강동세무서 청사 신축공사 (소방)</t>
    <phoneticPr fontId="3" type="noConversion"/>
  </si>
  <si>
    <t>R25BK01027798-000 은평세무서 청사 신축공사(소방)</t>
    <phoneticPr fontId="3" type="noConversion"/>
  </si>
  <si>
    <t>부산의무30%, 5개사</t>
    <phoneticPr fontId="3" type="noConversion"/>
  </si>
  <si>
    <t>가화건설
20.53</t>
    <phoneticPr fontId="3" type="noConversion"/>
  </si>
  <si>
    <t>R25BK01036376-000 2025년 국립백양산자연휴양림 신규 조성공사(전기)</t>
    <phoneticPr fontId="3" type="noConversion"/>
  </si>
  <si>
    <t>강원의무30%, 3개사</t>
    <phoneticPr fontId="3" type="noConversion"/>
  </si>
  <si>
    <t>대금종합건설
52.95</t>
    <phoneticPr fontId="3" type="noConversion"/>
  </si>
  <si>
    <t>R25BK01038864-000 태백선 사북역 신축에 따른 전기공사(총체 및 1차)</t>
    <phoneticPr fontId="3" type="noConversion"/>
  </si>
  <si>
    <t>경기의무49%, 5개사</t>
    <phoneticPr fontId="3" type="noConversion"/>
  </si>
  <si>
    <t>동해전기공사 박재웅
88.17</t>
    <phoneticPr fontId="3" type="noConversion"/>
  </si>
  <si>
    <t>은성산업
유형민 65.88</t>
    <phoneticPr fontId="3" type="noConversion"/>
  </si>
  <si>
    <t xml:space="preserve">엠라이테크
</t>
    <phoneticPr fontId="3" type="noConversion"/>
  </si>
  <si>
    <t>신광전력
구성서</t>
    <phoneticPr fontId="3" type="noConversion"/>
  </si>
  <si>
    <t>전남의무49%, 5개사</t>
    <phoneticPr fontId="3" type="noConversion"/>
  </si>
  <si>
    <t>아람이엔테크</t>
    <phoneticPr fontId="3" type="noConversion"/>
  </si>
  <si>
    <t>새천년종합건설
유형민</t>
    <phoneticPr fontId="3" type="noConversion"/>
  </si>
  <si>
    <t>에코엠이엔씨</t>
    <phoneticPr fontId="3" type="noConversion"/>
  </si>
  <si>
    <t>덕흥건설
31.39
유형민</t>
    <phoneticPr fontId="3" type="noConversion"/>
  </si>
  <si>
    <t>학림건설
48.90
유형민</t>
    <phoneticPr fontId="3" type="noConversion"/>
  </si>
  <si>
    <t>우진일렉트</t>
    <phoneticPr fontId="3" type="noConversion"/>
  </si>
  <si>
    <t>덕흥
-1.11</t>
    <phoneticPr fontId="3" type="noConversion"/>
  </si>
  <si>
    <t>학림
49%</t>
    <phoneticPr fontId="3" type="noConversion"/>
  </si>
  <si>
    <t>R25BK01045980-000 경기남부경찰청 수사동 증축공사 [전기]</t>
    <phoneticPr fontId="3" type="noConversion"/>
  </si>
  <si>
    <t>경기의무49%, 5개사</t>
    <phoneticPr fontId="3" type="noConversion"/>
  </si>
  <si>
    <t>부원전기
43.91
김장섭</t>
    <phoneticPr fontId="3" type="noConversion"/>
  </si>
  <si>
    <t>광원
73.08
윤명숙</t>
    <phoneticPr fontId="3" type="noConversion"/>
  </si>
  <si>
    <t>일광이앤씨45.05</t>
    <phoneticPr fontId="3" type="noConversion"/>
  </si>
  <si>
    <t>건양전기신호 29.62
허민선</t>
    <phoneticPr fontId="3" type="noConversion"/>
  </si>
  <si>
    <t>은성산업
20.78
유형민</t>
    <phoneticPr fontId="3" type="noConversion"/>
  </si>
  <si>
    <t>전남의무30%, 5개사</t>
    <phoneticPr fontId="3" type="noConversion"/>
  </si>
  <si>
    <t>해동건설
73.16</t>
    <phoneticPr fontId="3" type="noConversion"/>
  </si>
  <si>
    <t>에코엠이엔씨</t>
    <phoneticPr fontId="3" type="noConversion"/>
  </si>
  <si>
    <t>덕흥건설
13.49
유형민</t>
    <phoneticPr fontId="3" type="noConversion"/>
  </si>
  <si>
    <t xml:space="preserve">덕흥
30%
</t>
    <phoneticPr fontId="3" type="noConversion"/>
  </si>
  <si>
    <t>0.37점 
빠집니다</t>
    <phoneticPr fontId="3" type="noConversion"/>
  </si>
  <si>
    <t>ㄹ</t>
    <phoneticPr fontId="3" type="noConversion"/>
  </si>
  <si>
    <t>대상전력
김희준
56.75</t>
    <phoneticPr fontId="3" type="noConversion"/>
  </si>
  <si>
    <t>세진종합이엔씨 84.18
김장섭</t>
    <phoneticPr fontId="3" type="noConversion"/>
  </si>
  <si>
    <t>신신이앤씨
김장섭</t>
    <phoneticPr fontId="3" type="noConversion"/>
  </si>
  <si>
    <t>부국전력통신공사80.27</t>
    <phoneticPr fontId="3" type="noConversion"/>
  </si>
  <si>
    <t>녹십자이엠
49.40</t>
    <phoneticPr fontId="3" type="noConversion"/>
  </si>
  <si>
    <t>R25BK01045681-000 [광양항 묘도 항만재개발 공공폐수처리시설 설치사업(1~3단계)] 전기·계측제어공사</t>
    <phoneticPr fontId="3" type="noConversion"/>
  </si>
  <si>
    <t>R25BK01048050-000 국도22호선 영광 밀재터널 제연설비 보강공사</t>
    <phoneticPr fontId="3" type="noConversion"/>
  </si>
  <si>
    <t>녹십자 기초금액 나오면 꼭 확인하기</t>
    <phoneticPr fontId="3" type="noConversion"/>
  </si>
  <si>
    <t>추가</t>
    <phoneticPr fontId="3" type="noConversion"/>
  </si>
  <si>
    <t>태평양개발
조재진</t>
    <phoneticPr fontId="3" type="noConversion"/>
  </si>
  <si>
    <t>대용와트스
윤명숙</t>
    <phoneticPr fontId="3" type="noConversion"/>
  </si>
  <si>
    <t>큐센텍
정충선</t>
    <phoneticPr fontId="3" type="noConversion"/>
  </si>
  <si>
    <t>R25BK01043198-000 동해통신실 신설에 따른 통신설비 이설공사</t>
    <phoneticPr fontId="3" type="noConversion"/>
  </si>
  <si>
    <t>강원의무30%, 3개사</t>
    <phoneticPr fontId="3" type="noConversion"/>
  </si>
  <si>
    <t>취소</t>
    <phoneticPr fontId="3" type="noConversion"/>
  </si>
  <si>
    <t>경기의무49%, 5개사</t>
    <phoneticPr fontId="3" type="noConversion"/>
  </si>
  <si>
    <t>지음이엔아이</t>
    <phoneticPr fontId="3" type="noConversion"/>
  </si>
  <si>
    <t>아람이엔테크</t>
    <phoneticPr fontId="3" type="noConversion"/>
  </si>
  <si>
    <t>대흥디씨티</t>
    <phoneticPr fontId="3" type="noConversion"/>
  </si>
  <si>
    <t>지음쏠라테크</t>
    <phoneticPr fontId="3" type="noConversion"/>
  </si>
  <si>
    <t>경우전기_김장섭</t>
    <phoneticPr fontId="3" type="noConversion"/>
  </si>
  <si>
    <t>구보공영
김희준</t>
    <phoneticPr fontId="3" type="noConversion"/>
  </si>
  <si>
    <t>대한종합산전</t>
    <phoneticPr fontId="3" type="noConversion"/>
  </si>
  <si>
    <t>광동전력</t>
    <phoneticPr fontId="3" type="noConversion"/>
  </si>
  <si>
    <t>부국전력통신공사
김희준</t>
    <phoneticPr fontId="3" type="noConversion"/>
  </si>
  <si>
    <t>녹십자이엠</t>
    <phoneticPr fontId="3" type="noConversion"/>
  </si>
  <si>
    <t>부현전기</t>
    <phoneticPr fontId="3" type="noConversion"/>
  </si>
  <si>
    <t>대상전력
김희준</t>
    <phoneticPr fontId="3" type="noConversion"/>
  </si>
  <si>
    <t>도화엔지니어링</t>
    <phoneticPr fontId="3" type="noConversion"/>
  </si>
  <si>
    <t>영웅개발</t>
    <phoneticPr fontId="3" type="noConversion"/>
  </si>
  <si>
    <t>에스지씨이앤씨</t>
    <phoneticPr fontId="3" type="noConversion"/>
  </si>
  <si>
    <t>대광건영</t>
    <phoneticPr fontId="3" type="noConversion"/>
  </si>
  <si>
    <t>대흥전력기술
윤명숙</t>
    <phoneticPr fontId="3" type="noConversion"/>
  </si>
  <si>
    <t>동산씨앤이
이동훈</t>
    <phoneticPr fontId="3" type="noConversion"/>
  </si>
  <si>
    <t>도원이엔아이</t>
    <phoneticPr fontId="3" type="noConversion"/>
  </si>
  <si>
    <t>은성산업
99.48</t>
    <phoneticPr fontId="3" type="noConversion"/>
  </si>
  <si>
    <t>파워텔레콤
김대열
69.14</t>
    <phoneticPr fontId="3" type="noConversion"/>
  </si>
  <si>
    <t>㈜신우이엔아이_김장섭 70.63</t>
    <phoneticPr fontId="3" type="noConversion"/>
  </si>
  <si>
    <t>대원전력공사_윤명숙
39.29</t>
    <phoneticPr fontId="3" type="noConversion"/>
  </si>
  <si>
    <t>㈜김호건설이동훈
71.34</t>
    <phoneticPr fontId="3" type="noConversion"/>
  </si>
  <si>
    <t>우진일렉트</t>
    <phoneticPr fontId="3" type="noConversion"/>
  </si>
  <si>
    <t>에코엠이엔씨
75.32</t>
    <phoneticPr fontId="3" type="noConversion"/>
  </si>
  <si>
    <t>알림</t>
    <phoneticPr fontId="3" type="noConversion"/>
  </si>
  <si>
    <t>두성이앤씨
74.66
(이미협정)</t>
    <phoneticPr fontId="3" type="noConversion"/>
  </si>
  <si>
    <t>알림</t>
    <phoneticPr fontId="3" type="noConversion"/>
  </si>
  <si>
    <t>정정</t>
    <phoneticPr fontId="3" type="noConversion"/>
  </si>
  <si>
    <t>정정</t>
    <phoneticPr fontId="3" type="noConversion"/>
  </si>
  <si>
    <t>한국정보기술단</t>
    <phoneticPr fontId="3" type="noConversion"/>
  </si>
  <si>
    <t>은성산업
유형민
81.62</t>
    <phoneticPr fontId="3" type="noConversion"/>
  </si>
  <si>
    <t>동해전기공사 박재웅</t>
    <phoneticPr fontId="3" type="noConversion"/>
  </si>
  <si>
    <t>엠라이테크</t>
  </si>
  <si>
    <t>녹십자이엠
유형민</t>
  </si>
  <si>
    <t>다현정보통신
나의상</t>
  </si>
  <si>
    <t>코원건설
유형민</t>
    <phoneticPr fontId="3" type="noConversion"/>
  </si>
  <si>
    <t>이엘케이</t>
  </si>
  <si>
    <t>동해전기공사 박재웅
79.34</t>
    <phoneticPr fontId="3" type="noConversion"/>
  </si>
  <si>
    <t>은성산업
유형민 59.28</t>
    <phoneticPr fontId="3" type="noConversion"/>
  </si>
  <si>
    <t xml:space="preserve">엠라이테크
90.55
</t>
    <phoneticPr fontId="3" type="noConversion"/>
  </si>
  <si>
    <t>영성전력
구성서</t>
    <phoneticPr fontId="3" type="noConversion"/>
  </si>
  <si>
    <t>R25BK01036435-000 어연2지구 배수개선사업 전기공사</t>
    <phoneticPr fontId="3" type="noConversion"/>
  </si>
  <si>
    <t>R25BK01041906-000 중부지방해양경찰청 청사 신축(전기공사)</t>
    <phoneticPr fontId="3" type="noConversion"/>
  </si>
  <si>
    <t>부원전기
65.27
김장섭</t>
    <phoneticPr fontId="3" type="noConversion"/>
  </si>
  <si>
    <t>건양전기신호 44.02
허민선</t>
    <phoneticPr fontId="3" type="noConversion"/>
  </si>
  <si>
    <t>광원
윤명숙</t>
    <phoneticPr fontId="3" type="noConversion"/>
  </si>
  <si>
    <t>대상전력
김희준</t>
    <phoneticPr fontId="3" type="noConversion"/>
  </si>
  <si>
    <t>부국전력통신공사</t>
    <phoneticPr fontId="3" type="noConversion"/>
  </si>
  <si>
    <t>일광이앤씨66.96</t>
    <phoneticPr fontId="3" type="noConversion"/>
  </si>
  <si>
    <t>은성산업
30.89
유형민</t>
    <phoneticPr fontId="3" type="noConversion"/>
  </si>
  <si>
    <t>대상전력
84.34
김희준</t>
    <phoneticPr fontId="3" type="noConversion"/>
  </si>
  <si>
    <t>R25BK01055249-000 중부지방해양경찰청 청사 신축(통신공사)</t>
    <phoneticPr fontId="3" type="noConversion"/>
  </si>
  <si>
    <t>취소</t>
    <phoneticPr fontId="3" type="noConversion"/>
  </si>
  <si>
    <t>R25BK01056694-000 119항공정비실 건립사업 전기공사</t>
    <phoneticPr fontId="3" type="noConversion"/>
  </si>
  <si>
    <t>제이티
구성서</t>
    <phoneticPr fontId="3" type="noConversion"/>
  </si>
  <si>
    <t>대흥디씨티</t>
    <phoneticPr fontId="3" type="noConversion"/>
  </si>
  <si>
    <t>좋은이엔지
29.72
유형민</t>
    <phoneticPr fontId="3" type="noConversion"/>
  </si>
  <si>
    <t>충북의무30%, 5개사</t>
    <phoneticPr fontId="3" type="noConversion"/>
  </si>
  <si>
    <t>좋은이엔지
30%</t>
    <phoneticPr fontId="3" type="noConversion"/>
  </si>
  <si>
    <t>에코엠이엔씨</t>
    <phoneticPr fontId="3" type="noConversion"/>
  </si>
  <si>
    <t>경북,경남의무30%, 5개사</t>
    <phoneticPr fontId="3" type="noConversion"/>
  </si>
  <si>
    <t>우진일렉트</t>
    <phoneticPr fontId="3" type="noConversion"/>
  </si>
  <si>
    <t>아람이엔테크</t>
    <phoneticPr fontId="3" type="noConversion"/>
  </si>
  <si>
    <t>렉터슨
55.56</t>
    <phoneticPr fontId="3" type="noConversion"/>
  </si>
  <si>
    <t>태임전설
83.88</t>
    <phoneticPr fontId="3" type="noConversion"/>
  </si>
  <si>
    <t>R25BK01048448-000 2025년 하반기 부산청 국도ITS 이설 및 정비 통신공사</t>
    <phoneticPr fontId="3" type="noConversion"/>
  </si>
  <si>
    <t>경기, 서울 의무30%, 3개사</t>
    <phoneticPr fontId="3" type="noConversion"/>
  </si>
  <si>
    <t>부원전기
76.11
김장섭</t>
    <phoneticPr fontId="3" type="noConversion"/>
  </si>
  <si>
    <t>대상전력
98.35
김희준</t>
    <phoneticPr fontId="3" type="noConversion"/>
  </si>
  <si>
    <t>건양전기신호 51.33
허민선</t>
    <phoneticPr fontId="3" type="noConversion"/>
  </si>
  <si>
    <t>도원이엔아이</t>
    <phoneticPr fontId="3" type="noConversion"/>
  </si>
  <si>
    <t>이화공영</t>
    <phoneticPr fontId="3" type="noConversion"/>
  </si>
  <si>
    <t>파르이앤씨
김장섭
67.54</t>
    <phoneticPr fontId="3" type="noConversion"/>
  </si>
  <si>
    <t>도화엔지니어링
64.70</t>
    <phoneticPr fontId="3" type="noConversion"/>
  </si>
  <si>
    <t>대명지이씨
79.52</t>
    <phoneticPr fontId="3" type="noConversion"/>
  </si>
  <si>
    <t>송암산업
이동훈</t>
    <phoneticPr fontId="3" type="noConversion"/>
  </si>
  <si>
    <t>대광건영
유형민</t>
    <phoneticPr fontId="3" type="noConversion"/>
  </si>
  <si>
    <t>아이디스
김기성</t>
    <phoneticPr fontId="3" type="noConversion"/>
  </si>
  <si>
    <t>동우텍
김기성</t>
    <phoneticPr fontId="3" type="noConversion"/>
  </si>
  <si>
    <t>건영전기
김희준</t>
    <phoneticPr fontId="3" type="noConversion"/>
  </si>
  <si>
    <t>길리
김희준</t>
    <phoneticPr fontId="3" type="noConversion"/>
  </si>
  <si>
    <t>건화티에스
윤명숙</t>
    <phoneticPr fontId="3" type="noConversion"/>
  </si>
  <si>
    <t>은성산업
36.02
유형민</t>
    <phoneticPr fontId="3" type="noConversion"/>
  </si>
  <si>
    <t>일광이앤씨78.08</t>
    <phoneticPr fontId="3" type="noConversion"/>
  </si>
  <si>
    <t>연일전력
윤명숙</t>
    <phoneticPr fontId="3" type="noConversion"/>
  </si>
  <si>
    <t>광동전력
84.33
이동훈</t>
    <phoneticPr fontId="3" type="noConversion"/>
  </si>
  <si>
    <t>R25BK01062342-000 경원선 의정부역 등 18역 열차행선안내장치 개량공사</t>
    <phoneticPr fontId="3" type="noConversion"/>
  </si>
  <si>
    <t>수정</t>
    <phoneticPr fontId="3" type="noConversion"/>
  </si>
  <si>
    <t>황제전기통신</t>
    <phoneticPr fontId="3" type="noConversion"/>
  </si>
  <si>
    <t>한울종합전기 66.71
윤명숙</t>
    <phoneticPr fontId="3" type="noConversion"/>
  </si>
  <si>
    <t xml:space="preserve">태호ENG
64.19 이동훈
</t>
    <phoneticPr fontId="3" type="noConversion"/>
  </si>
  <si>
    <t>영웅개발
90.06</t>
    <phoneticPr fontId="3" type="noConversion"/>
  </si>
  <si>
    <t>태건전설
윤명숙</t>
    <phoneticPr fontId="3" type="noConversion"/>
  </si>
  <si>
    <t>R25BK01071293-000 글로벌 창업허브 리모델링 공사(통신)</t>
    <phoneticPr fontId="3" type="noConversion"/>
  </si>
  <si>
    <t>서울의무49%, 5개사</t>
    <phoneticPr fontId="3" type="noConversion"/>
  </si>
  <si>
    <t>파르이앤씨
47.55
김장섭</t>
    <phoneticPr fontId="3" type="noConversion"/>
  </si>
  <si>
    <t>대명지이씨
51.68</t>
    <phoneticPr fontId="3" type="noConversion"/>
  </si>
  <si>
    <t>도원이엔아이
76.46</t>
    <phoneticPr fontId="3" type="noConversion"/>
  </si>
  <si>
    <t>이화공영
74.78</t>
    <phoneticPr fontId="3" type="noConversion"/>
  </si>
  <si>
    <t>도화엔지니어링
42.05</t>
    <phoneticPr fontId="3" type="noConversion"/>
  </si>
  <si>
    <t>연일전력
윤명숙</t>
    <phoneticPr fontId="3" type="noConversion"/>
  </si>
  <si>
    <t>코레일테크</t>
    <phoneticPr fontId="3" type="noConversion"/>
  </si>
  <si>
    <t>파르
49%</t>
    <phoneticPr fontId="3" type="noConversion"/>
  </si>
  <si>
    <t>도화
49%</t>
    <phoneticPr fontId="3" type="noConversion"/>
  </si>
  <si>
    <t>R25BK01071244-000 글로벌 창업허브 리모델링 공사(전기)</t>
    <phoneticPr fontId="3" type="noConversion"/>
  </si>
  <si>
    <t>R25BK01071693-000 태백선 사북역사 신축에 따른 통신공사(총체 및 1차)</t>
    <phoneticPr fontId="3" type="noConversion"/>
  </si>
  <si>
    <t>취소</t>
    <phoneticPr fontId="3" type="noConversion"/>
  </si>
  <si>
    <t>부원전기
54.79
김장섭</t>
    <phoneticPr fontId="3" type="noConversion"/>
  </si>
  <si>
    <t>경기의무30%, 5개사</t>
    <phoneticPr fontId="3" type="noConversion"/>
  </si>
  <si>
    <t>광원
91.18
윤명숙</t>
    <phoneticPr fontId="3" type="noConversion"/>
  </si>
  <si>
    <t>대상전력
70.79
김희준</t>
    <phoneticPr fontId="3" type="noConversion"/>
  </si>
  <si>
    <t>일광이앤씨
56.20</t>
    <phoneticPr fontId="3" type="noConversion"/>
  </si>
  <si>
    <t>건양전기신호 36.95
허민선</t>
    <phoneticPr fontId="3" type="noConversion"/>
  </si>
  <si>
    <t>은성산업
25.93</t>
    <phoneticPr fontId="3" type="noConversion"/>
  </si>
  <si>
    <t>R25BK01072162-001 국도39호선 장흥터널 등 2개소 통합관제시스템 개선공사</t>
    <phoneticPr fontId="3" type="noConversion"/>
  </si>
  <si>
    <t>R25BK01046740-000 경기남부경찰청 수사동 증축공사 [통신]</t>
    <phoneticPr fontId="3" type="noConversion"/>
  </si>
  <si>
    <t>은성
30</t>
    <phoneticPr fontId="3" type="noConversion"/>
  </si>
  <si>
    <t>송암산업
이동훈</t>
    <phoneticPr fontId="3" type="noConversion"/>
  </si>
  <si>
    <t>부국전력통신공사</t>
    <phoneticPr fontId="3" type="noConversion"/>
  </si>
  <si>
    <t>대흥전력기술 24.2</t>
    <phoneticPr fontId="3" type="noConversion"/>
  </si>
  <si>
    <t>대상전력
55.03
김희준</t>
    <phoneticPr fontId="3" type="noConversion"/>
  </si>
  <si>
    <t>에코엠이엔씨
45.88</t>
    <phoneticPr fontId="3" type="noConversion"/>
  </si>
  <si>
    <t>㈜김호건설이동훈
43.46</t>
    <phoneticPr fontId="3" type="noConversion"/>
  </si>
  <si>
    <t>대원전력공사 윤명숙</t>
    <phoneticPr fontId="3" type="noConversion"/>
  </si>
  <si>
    <t>R25BK01050113-000 경기남부경찰청 수사동 증축공사 [소방]</t>
    <phoneticPr fontId="3" type="noConversion"/>
  </si>
  <si>
    <t>R25BK01076363-000 수원 친환경에너지 개선사업 소방공사</t>
    <phoneticPr fontId="3" type="noConversion"/>
  </si>
  <si>
    <t>경기의무30%, 2개사</t>
    <phoneticPr fontId="3" type="noConversion"/>
  </si>
  <si>
    <t>2025.09.25</t>
    <phoneticPr fontId="3" type="noConversion"/>
  </si>
  <si>
    <t>대원전력공사_윤명숙
23.93</t>
    <phoneticPr fontId="3" type="noConversion"/>
  </si>
  <si>
    <t>은성산업
78</t>
    <phoneticPr fontId="3" type="noConversion"/>
  </si>
  <si>
    <t>㈜신우이엔아이_김장섭43</t>
    <phoneticPr fontId="3" type="noConversion"/>
  </si>
  <si>
    <t>파워텔레콤
김대열
42.1</t>
    <phoneticPr fontId="3" type="noConversion"/>
  </si>
  <si>
    <t>만양83
이동훈</t>
    <phoneticPr fontId="3" type="noConversion"/>
  </si>
  <si>
    <t>에스지씨이앤씨</t>
    <phoneticPr fontId="3" type="noConversion"/>
  </si>
  <si>
    <t>대일소방산업</t>
    <phoneticPr fontId="3" type="noConversion"/>
  </si>
  <si>
    <t>김앤드이</t>
    <phoneticPr fontId="3" type="noConversion"/>
  </si>
  <si>
    <t>세진종합이엔씨72</t>
    <phoneticPr fontId="3" type="noConversion"/>
  </si>
  <si>
    <t>일진종합전설</t>
    <phoneticPr fontId="3" type="noConversion"/>
  </si>
  <si>
    <t>코원건설</t>
    <phoneticPr fontId="3" type="noConversion"/>
  </si>
  <si>
    <t>도원이엔아이</t>
    <phoneticPr fontId="3" type="noConversion"/>
  </si>
  <si>
    <t>이화공영</t>
    <phoneticPr fontId="3" type="noConversion"/>
  </si>
  <si>
    <t>하나전기</t>
    <phoneticPr fontId="3" type="noConversion"/>
  </si>
  <si>
    <t>※입찰참가자격 : 시평 2,513,320,000원 이상인 업체 (비율반영)</t>
    <phoneticPr fontId="3" type="noConversion"/>
  </si>
  <si>
    <t>부산, 울산, 경남의무30%, 3개사</t>
    <phoneticPr fontId="3" type="noConversion"/>
  </si>
  <si>
    <t>렉터슨</t>
    <phoneticPr fontId="3" type="noConversion"/>
  </si>
  <si>
    <t>성전사
54.21</t>
    <phoneticPr fontId="3" type="noConversion"/>
  </si>
  <si>
    <t>우진일렉트</t>
    <phoneticPr fontId="3" type="noConversion"/>
  </si>
  <si>
    <t>진사전력기술단 49.64
윤명숙</t>
    <phoneticPr fontId="3" type="noConversion"/>
  </si>
  <si>
    <t>대전의무30%, 3개사</t>
    <phoneticPr fontId="3" type="noConversion"/>
  </si>
  <si>
    <t>코레일테크</t>
    <phoneticPr fontId="3" type="noConversion"/>
  </si>
  <si>
    <t>지음쏠라테크</t>
    <phoneticPr fontId="3" type="noConversion"/>
  </si>
  <si>
    <t>아림이엔테크</t>
    <phoneticPr fontId="3" type="noConversion"/>
  </si>
  <si>
    <t>지음이엔아이</t>
    <phoneticPr fontId="3" type="noConversion"/>
  </si>
  <si>
    <t>해성테크
조규범
67.90</t>
    <phoneticPr fontId="3" type="noConversion"/>
  </si>
  <si>
    <t>정운아이티씨 41.30
김기성</t>
    <phoneticPr fontId="3" type="noConversion"/>
  </si>
  <si>
    <t>영인산업
유형민
21.95</t>
    <phoneticPr fontId="3" type="noConversion"/>
  </si>
  <si>
    <t>아이디스
김기성
19.51</t>
    <phoneticPr fontId="3" type="noConversion"/>
  </si>
  <si>
    <t>영인
30%</t>
    <phoneticPr fontId="3" type="noConversion"/>
  </si>
  <si>
    <t>아이디스
30%</t>
    <phoneticPr fontId="3" type="noConversion"/>
  </si>
  <si>
    <t>R25BK01088896-001 KAIST 혁신 디지털 의과학원 신축공사(전기)</t>
    <phoneticPr fontId="3" type="noConversion"/>
  </si>
  <si>
    <t>추가</t>
    <phoneticPr fontId="3" type="noConversion"/>
  </si>
  <si>
    <t>지광
47.14</t>
    <phoneticPr fontId="3" type="noConversion"/>
  </si>
  <si>
    <t>대흥디씨티</t>
    <phoneticPr fontId="3" type="noConversion"/>
  </si>
  <si>
    <t>R25BK01085204-000 밀양변전소 등 24동 방화셔터 및 댐퍼교체 기타공사(총체 및 1차)</t>
    <phoneticPr fontId="3" type="noConversion"/>
  </si>
  <si>
    <t>충남의무30%, 5개사</t>
    <phoneticPr fontId="3" type="noConversion"/>
  </si>
  <si>
    <t>동성건설
김상곤
75.06</t>
    <phoneticPr fontId="3" type="noConversion"/>
  </si>
  <si>
    <t>서울의무30%, 5개사</t>
    <phoneticPr fontId="3" type="noConversion"/>
  </si>
  <si>
    <t>에스지씨이엔씨</t>
    <phoneticPr fontId="3" type="noConversion"/>
  </si>
  <si>
    <t xml:space="preserve">태호ENG
이동훈
27.85
</t>
    <phoneticPr fontId="3" type="noConversion"/>
  </si>
  <si>
    <t>강남이엔씨
이동훈
73.53</t>
    <phoneticPr fontId="3" type="noConversion"/>
  </si>
  <si>
    <t>태건전설
윤명숙
71.86</t>
    <phoneticPr fontId="3" type="noConversion"/>
  </si>
  <si>
    <t>세현전력
윤명숙
50.55</t>
    <phoneticPr fontId="3" type="noConversion"/>
  </si>
  <si>
    <t>거성전력
윤명숙
26.17</t>
    <phoneticPr fontId="3" type="noConversion"/>
  </si>
  <si>
    <t>정준테크
78.09</t>
    <phoneticPr fontId="3" type="noConversion"/>
  </si>
  <si>
    <t>왕선전설
이동훈
58.90</t>
    <phoneticPr fontId="3" type="noConversion"/>
  </si>
  <si>
    <t>벽산전기
이동훈</t>
    <phoneticPr fontId="3" type="noConversion"/>
  </si>
  <si>
    <t>부현전기</t>
    <phoneticPr fontId="3" type="noConversion"/>
  </si>
  <si>
    <t>덕원전설</t>
    <phoneticPr fontId="3" type="noConversion"/>
  </si>
  <si>
    <t>코레일테크</t>
    <phoneticPr fontId="3" type="noConversion"/>
  </si>
  <si>
    <t>충남의무40%, 5개사</t>
    <phoneticPr fontId="3" type="noConversion"/>
  </si>
  <si>
    <t>서울의무30%, 5개사</t>
    <phoneticPr fontId="3" type="noConversion"/>
  </si>
  <si>
    <t>삼보종합이엔씨 55.55
김성길</t>
    <phoneticPr fontId="3" type="noConversion"/>
  </si>
  <si>
    <t>파르이앤씨30.65
김장섭</t>
    <phoneticPr fontId="3" type="noConversion"/>
  </si>
  <si>
    <t>대명지이씨
36.09</t>
    <phoneticPr fontId="3" type="noConversion"/>
  </si>
  <si>
    <t>도화엔지니어링
29.96</t>
    <phoneticPr fontId="3" type="noConversion"/>
  </si>
  <si>
    <t>도화
30%</t>
    <phoneticPr fontId="3" type="noConversion"/>
  </si>
  <si>
    <t>도원이엔아이
53.39</t>
    <phoneticPr fontId="3" type="noConversion"/>
  </si>
  <si>
    <t>이화공영
52.22</t>
    <phoneticPr fontId="3" type="noConversion"/>
  </si>
  <si>
    <t>우주전기통신
깅희준</t>
    <phoneticPr fontId="3" type="noConversion"/>
  </si>
  <si>
    <t>송원이앤씨
이동훈</t>
    <phoneticPr fontId="3" type="noConversion"/>
  </si>
  <si>
    <t>이화공영</t>
    <phoneticPr fontId="3" type="noConversion"/>
  </si>
  <si>
    <t>영웅개발
39.21</t>
    <phoneticPr fontId="3" type="noConversion"/>
  </si>
  <si>
    <t>신광전력
구성서</t>
    <phoneticPr fontId="3" type="noConversion"/>
  </si>
  <si>
    <t>김호이앤씨
이동훈</t>
    <phoneticPr fontId="3" type="noConversion"/>
  </si>
  <si>
    <t>R25BK01103793-000 나라키움 종로복합청사 개발사업 전기공사</t>
    <phoneticPr fontId="3" type="noConversion"/>
  </si>
  <si>
    <t>우진일렉트</t>
    <phoneticPr fontId="3" type="noConversion"/>
  </si>
  <si>
    <t>화승전력
이동훈
29.74</t>
    <phoneticPr fontId="3" type="noConversion"/>
  </si>
  <si>
    <t>아람이엔테크</t>
    <phoneticPr fontId="3" type="noConversion"/>
  </si>
  <si>
    <t>동성건설
43.88
김상곤</t>
    <phoneticPr fontId="3" type="noConversion"/>
  </si>
  <si>
    <t>대상전력
41.74
김희준</t>
    <phoneticPr fontId="3" type="noConversion"/>
  </si>
  <si>
    <t>부국전력통신공사
59.04</t>
    <phoneticPr fontId="3" type="noConversion"/>
  </si>
  <si>
    <t>경동이앤지
이동훈
41.87</t>
    <phoneticPr fontId="3" type="noConversion"/>
  </si>
  <si>
    <t>코레일테크</t>
    <phoneticPr fontId="3" type="noConversion"/>
  </si>
  <si>
    <t>새한전기통신 88.56
김희준</t>
    <phoneticPr fontId="3" type="noConversion"/>
  </si>
  <si>
    <t>대흥디씨티</t>
    <phoneticPr fontId="3" type="noConversion"/>
  </si>
  <si>
    <t>광전사
김희준
27.80</t>
    <phoneticPr fontId="3" type="noConversion"/>
  </si>
  <si>
    <t>사정률 100.7 이하 투찰!!</t>
    <phoneticPr fontId="3" type="noConversion"/>
  </si>
  <si>
    <t>알림</t>
    <phoneticPr fontId="3" type="noConversion"/>
  </si>
  <si>
    <t>정정</t>
    <phoneticPr fontId="3" type="noConversion"/>
  </si>
  <si>
    <t>R25BK01105095-000 연산-두마 등 6개소 국도ITS 구축공사</t>
    <phoneticPr fontId="3" type="noConversion"/>
  </si>
  <si>
    <t>광전사
40%</t>
    <phoneticPr fontId="3" type="noConversion"/>
  </si>
  <si>
    <t>지음이엔아이</t>
    <phoneticPr fontId="3" type="noConversion"/>
  </si>
  <si>
    <t>서울의무30%, 5개사</t>
    <phoneticPr fontId="3" type="noConversion"/>
  </si>
  <si>
    <t>도원이엔아이 63.77</t>
    <phoneticPr fontId="0" type="Hiragana"/>
  </si>
  <si>
    <t>태건전설_
20.41
윤명숙</t>
    <phoneticPr fontId="0" type="Hiragana"/>
  </si>
  <si>
    <t>2025-11-18  13:00:00 PM</t>
    <phoneticPr fontId="3" type="noConversion"/>
  </si>
  <si>
    <t>대명지이씨</t>
    <phoneticPr fontId="3" type="noConversion"/>
  </si>
  <si>
    <t>도화엔지니어링 8.48</t>
  </si>
  <si>
    <t>연일전력_윤명숙
32.68</t>
    <phoneticPr fontId="0" type="Hiragana"/>
  </si>
  <si>
    <t>대한종합산전 62.95</t>
  </si>
  <si>
    <t>부현전기</t>
    <phoneticPr fontId="3" type="noConversion"/>
  </si>
  <si>
    <t>오성방재공영 94.33
박성균</t>
    <phoneticPr fontId="3" type="noConversion"/>
  </si>
  <si>
    <t>에스지씨이앤씨</t>
    <phoneticPr fontId="3" type="noConversion"/>
  </si>
  <si>
    <t>알림</t>
    <phoneticPr fontId="3" type="noConversion"/>
  </si>
  <si>
    <t>건화티에스</t>
    <phoneticPr fontId="3" type="noConversion"/>
  </si>
  <si>
    <t>부국전력통신공사
72.97</t>
    <phoneticPr fontId="3" type="noConversion"/>
  </si>
  <si>
    <t>트래콘건설</t>
    <phoneticPr fontId="3" type="noConversion"/>
  </si>
  <si>
    <t>일광이앤씨</t>
    <phoneticPr fontId="3" type="noConversion"/>
  </si>
  <si>
    <t>송원이앤씨
78.77</t>
    <phoneticPr fontId="3" type="noConversion"/>
  </si>
  <si>
    <t>인천의무30%, 2개사</t>
    <phoneticPr fontId="3" type="noConversion"/>
  </si>
  <si>
    <t>우진일렉트</t>
    <phoneticPr fontId="3" type="noConversion"/>
  </si>
  <si>
    <t>청운전기
51.03
김장섭</t>
    <phoneticPr fontId="3" type="noConversion"/>
  </si>
  <si>
    <t>대건전기제어</t>
    <phoneticPr fontId="3" type="noConversion"/>
  </si>
  <si>
    <t>에코엠이엔씨</t>
    <phoneticPr fontId="3" type="noConversion"/>
  </si>
  <si>
    <t>R25BK01111438-000 25년 여객터미널 사용성 개선 전기공사</t>
    <phoneticPr fontId="3" type="noConversion"/>
  </si>
  <si>
    <t>경성이에스
김희준
22.44</t>
  </si>
  <si>
    <t>경성
30</t>
    <phoneticPr fontId="3" type="noConversion"/>
  </si>
  <si>
    <t>R25BK01114584-000 국도4호선 사비터널 방재시설 설치공사(소방)</t>
    <phoneticPr fontId="3" type="noConversion"/>
  </si>
  <si>
    <t>경동이엔지
이동훈
53.12</t>
    <phoneticPr fontId="3" type="noConversion"/>
  </si>
  <si>
    <t>아람이엔테크</t>
    <phoneticPr fontId="3" type="noConversion"/>
  </si>
  <si>
    <t>우진일렉트</t>
    <phoneticPr fontId="3" type="noConversion"/>
  </si>
  <si>
    <t>전남의무30%, 2개사</t>
    <phoneticPr fontId="3" type="noConversion"/>
  </si>
  <si>
    <t>해동건설
41.39</t>
  </si>
  <si>
    <t>학림건설
18.36</t>
    <phoneticPr fontId="3" type="noConversion"/>
  </si>
  <si>
    <t>덕흥건설
11.78</t>
  </si>
  <si>
    <t>새천년종합건설 46.54</t>
    <phoneticPr fontId="3" type="noConversion"/>
  </si>
  <si>
    <t>엘엠피
61.44
윤명숙</t>
    <phoneticPr fontId="3" type="noConversion"/>
  </si>
  <si>
    <t>에코엠이엔씨</t>
  </si>
  <si>
    <t>※입찰참가자격 : 시평 4,468,900,000원 이상인 업체</t>
    <phoneticPr fontId="3" type="noConversion"/>
  </si>
  <si>
    <t>백두기연
47.26
송용주</t>
    <phoneticPr fontId="3" type="noConversion"/>
  </si>
  <si>
    <t>49% 고정</t>
    <phoneticPr fontId="3" type="noConversion"/>
  </si>
  <si>
    <t>서안종합건설 17.45
김대열</t>
  </si>
  <si>
    <t>서안
30%</t>
    <phoneticPr fontId="3" type="noConversion"/>
  </si>
  <si>
    <t>우진일렉트</t>
    <phoneticPr fontId="3" type="noConversion"/>
  </si>
  <si>
    <t>아람이엔테크</t>
    <phoneticPr fontId="3" type="noConversion"/>
  </si>
  <si>
    <t>학림
30%</t>
    <phoneticPr fontId="3" type="noConversion"/>
  </si>
  <si>
    <t>파르이앤씨
72.87</t>
    <phoneticPr fontId="3" type="noConversion"/>
  </si>
  <si>
    <t>대일소방산업</t>
    <phoneticPr fontId="3" type="noConversion"/>
  </si>
  <si>
    <t>지음쏠라테크</t>
    <phoneticPr fontId="0" type="Hiragana"/>
  </si>
  <si>
    <t>대흥디씨티</t>
    <phoneticPr fontId="0" type="Hiragana"/>
  </si>
  <si>
    <t>정정</t>
    <phoneticPr fontId="3" type="noConversion"/>
  </si>
  <si>
    <t>정정</t>
    <phoneticPr fontId="3" type="noConversion"/>
  </si>
  <si>
    <t>알림</t>
    <phoneticPr fontId="3" type="noConversion"/>
  </si>
  <si>
    <t>정정</t>
    <phoneticPr fontId="3" type="noConversion"/>
  </si>
  <si>
    <t>재윤전기 30%</t>
    <phoneticPr fontId="3" type="noConversion"/>
  </si>
  <si>
    <t>태건30</t>
    <phoneticPr fontId="3" type="noConversion"/>
  </si>
  <si>
    <t>에코엠이엔씨 30.44</t>
  </si>
  <si>
    <t>국동전설
윤명숙
24.26</t>
    <phoneticPr fontId="3" type="noConversion"/>
  </si>
  <si>
    <t>재윤전기
26.10
_박성균</t>
    <phoneticPr fontId="3" type="noConversion"/>
  </si>
  <si>
    <t>업 체 명</t>
    <phoneticPr fontId="3" type="noConversion"/>
  </si>
  <si>
    <t>99.2% 
이하 투찰!</t>
    <phoneticPr fontId="3" type="noConversion"/>
  </si>
  <si>
    <t>에코엠 32%</t>
    <phoneticPr fontId="3" type="noConversion"/>
  </si>
  <si>
    <t>국동
30%</t>
    <phoneticPr fontId="3" type="noConversion"/>
  </si>
  <si>
    <t>대흥디씨티</t>
    <phoneticPr fontId="3" type="noConversion"/>
  </si>
  <si>
    <t>코레일테크</t>
    <phoneticPr fontId="3" type="noConversion"/>
  </si>
  <si>
    <t>남도건설
60.38
김대열</t>
    <phoneticPr fontId="3" type="noConversion"/>
  </si>
  <si>
    <t>알림</t>
    <phoneticPr fontId="3" type="noConversion"/>
  </si>
  <si>
    <t>알림</t>
    <phoneticPr fontId="3" type="noConversion"/>
  </si>
  <si>
    <t>R25BK01115206-000 나라키움 종로복합청사 개발사업 소방공사</t>
    <phoneticPr fontId="3" type="noConversion"/>
  </si>
  <si>
    <t>R25BK01119378-000 여수공항 수배전시설 개량 및 기타공사(장기계속계약)</t>
    <phoneticPr fontId="3" type="noConversion"/>
  </si>
  <si>
    <t>전남의무30%, 5개사</t>
    <phoneticPr fontId="3" type="noConversion"/>
  </si>
  <si>
    <t>서안종합건설 37.69
김대열</t>
  </si>
  <si>
    <t>학림건설
39.65</t>
    <phoneticPr fontId="3" type="noConversion"/>
  </si>
  <si>
    <t>엘엠피
윤명숙</t>
  </si>
  <si>
    <t>새천년종합건설</t>
    <phoneticPr fontId="3" type="noConversion"/>
  </si>
  <si>
    <t>해동건설
89.41</t>
  </si>
  <si>
    <t>신광전력
구성서</t>
  </si>
  <si>
    <t>에코엠이엔씨</t>
    <phoneticPr fontId="3" type="noConversion"/>
  </si>
  <si>
    <t>대흥디씨티</t>
    <phoneticPr fontId="3" type="noConversion"/>
  </si>
  <si>
    <t>우진일렉트</t>
    <phoneticPr fontId="3" type="noConversion"/>
  </si>
  <si>
    <t>협신전력
김대열</t>
    <phoneticPr fontId="3" type="noConversion"/>
  </si>
  <si>
    <t>덕흥30%</t>
    <phoneticPr fontId="3" type="noConversion"/>
  </si>
  <si>
    <t>덕흥건설
25.44</t>
    <phoneticPr fontId="3" type="noConversion"/>
  </si>
  <si>
    <t>아람이엔테크</t>
    <phoneticPr fontId="3" type="noConversion"/>
  </si>
  <si>
    <t>보평전력
59.25
윤명숙</t>
    <phoneticPr fontId="3" type="noConversion"/>
  </si>
  <si>
    <t>51고정</t>
    <phoneticPr fontId="3" type="noConversion"/>
  </si>
  <si>
    <t>우진</t>
    <phoneticPr fontId="3" type="noConversion"/>
  </si>
  <si>
    <t>알림</t>
    <phoneticPr fontId="3" type="noConversion"/>
  </si>
  <si>
    <t>지음이엔아이</t>
    <phoneticPr fontId="3" type="noConversion"/>
  </si>
  <si>
    <t>솔라드림
김대열</t>
    <phoneticPr fontId="3" type="noConversion"/>
  </si>
  <si>
    <t>R25BK01120661-000 국립목포병원 내성결핵전문치료센터 건립공사(전기)</t>
    <phoneticPr fontId="3" type="noConversion"/>
  </si>
  <si>
    <t>R25BK01106533-000 나라키움 종로복합청사 개발사업 통신공사</t>
    <phoneticPr fontId="3" type="noConversion"/>
  </si>
  <si>
    <t>삼보종합이앤씨㈜</t>
  </si>
  <si>
    <t>지음쏠라테크</t>
    <phoneticPr fontId="3" type="noConversion"/>
  </si>
  <si>
    <t>신신이앤씨</t>
    <phoneticPr fontId="3" type="noConversion"/>
  </si>
  <si>
    <t>에덴이엔지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</si>
</sst>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-* #,##0_-;\-* #,##0_-;_-* &quot;-&quot;_-;_-@_-"/>
    <numFmt numFmtId="176" formatCode="_(* #,##0_);_(* \(#,##0\);_(* &quot;-&quot;_);_(@_)"/>
    <numFmt numFmtId="177" formatCode="_(* #,##0.00_);_(* \(#,##0.00\);_(* &quot;-&quot;??_);_(@_)"/>
    <numFmt numFmtId="178" formatCode="0.0%"/>
    <numFmt numFmtId="179" formatCode="_-* #,##0.00_-;\-* #,##0.00_-;_-* &quot;-&quot;_-;_-@_-"/>
    <numFmt numFmtId="180" formatCode="0.000%"/>
    <numFmt numFmtId="181" formatCode="0.0000%"/>
    <numFmt numFmtId="182" formatCode="#,##0.000_ "/>
  </numFmts>
  <fonts count="20">
    <font>
      <sz val="11"/>
      <name val="돋움"/>
      <family val="3"/>
      <charset val="129"/>
    </font>
    <font>
      <sz val="11"/>
      <name val="돋움"/>
      <family val="3"/>
      <charset val="129"/>
    </font>
    <font>
      <sz val="11"/>
      <name val="굴림체"/>
      <family val="3"/>
      <charset val="129"/>
    </font>
    <font>
      <sz val="8"/>
      <name val="돋움"/>
      <family val="3"/>
      <charset val="129"/>
    </font>
    <font>
      <b/>
      <sz val="10"/>
      <name val="굴림체"/>
      <family val="3"/>
      <charset val="129"/>
    </font>
    <font>
      <sz val="10"/>
      <color rgb="FFFF0000"/>
      <name val="굴림체"/>
      <family val="3"/>
      <charset val="129"/>
    </font>
    <font>
      <b/>
      <sz val="18"/>
      <name val="굴림체"/>
      <family val="3"/>
      <charset val="129"/>
    </font>
    <font>
      <b/>
      <sz val="16"/>
      <color rgb="FFFF0000"/>
      <name val="굴림체"/>
      <family val="3"/>
      <charset val="129"/>
    </font>
    <font>
      <b/>
      <sz val="10"/>
      <color rgb="FFFF0000"/>
      <name val="굴림체"/>
      <family val="3"/>
      <charset val="129"/>
    </font>
    <font>
      <sz val="10"/>
      <name val="굴림체"/>
      <family val="3"/>
      <charset val="129"/>
    </font>
    <font>
      <b/>
      <sz val="18"/>
      <color rgb="FFFF0000"/>
      <name val="굴림체"/>
      <family val="3"/>
      <charset val="129"/>
    </font>
    <font>
      <sz val="10"/>
      <color rgb="FF000000"/>
      <name val="한양신명조"/>
      <family val="3"/>
      <charset val="129"/>
    </font>
    <font>
      <sz val="9"/>
      <name val="굴림체"/>
      <family val="3"/>
      <charset val="129"/>
    </font>
    <font>
      <sz val="10"/>
      <color theme="1"/>
      <name val="굴림체"/>
      <family val="3"/>
      <charset val="129"/>
    </font>
    <font>
      <sz val="10"/>
      <color rgb="FF00B0F0"/>
      <name val="굴림체"/>
      <family val="3"/>
      <charset val="129"/>
    </font>
    <font>
      <b/>
      <sz val="14"/>
      <name val="굴림체"/>
      <family val="3"/>
      <charset val="129"/>
    </font>
    <font>
      <b/>
      <sz val="10"/>
      <color rgb="FF0070C0"/>
      <name val="굴림체"/>
      <family val="3"/>
      <charset val="129"/>
    </font>
    <font>
      <b/>
      <sz val="10"/>
      <color theme="1"/>
      <name val="굴림체"/>
      <family val="3"/>
      <charset val="129"/>
    </font>
    <font>
      <b/>
      <sz val="11"/>
      <name val="굴림체"/>
      <family val="3"/>
      <charset val="129"/>
    </font>
    <font>
      <sz val="10"/>
      <color rgb="FF000000"/>
      <name val="굴림체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392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176" fontId="4" fillId="2" borderId="0" xfId="1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176" fontId="10" fillId="2" borderId="0" xfId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2" borderId="0" xfId="0" applyFont="1" applyFill="1">
      <alignment vertical="center"/>
    </xf>
    <xf numFmtId="0" fontId="4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right" vertical="center"/>
    </xf>
    <xf numFmtId="0" fontId="9" fillId="2" borderId="12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9" fillId="2" borderId="2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4" borderId="24" xfId="0" applyFont="1" applyFill="1" applyBorder="1" applyAlignment="1">
      <alignment horizontal="center" vertical="center" wrapText="1" shrinkToFit="1"/>
    </xf>
    <xf numFmtId="0" fontId="9" fillId="0" borderId="26" xfId="0" applyFont="1" applyBorder="1" applyAlignment="1">
      <alignment horizontal="center" vertical="center" wrapText="1" shrinkToFit="1"/>
    </xf>
    <xf numFmtId="0" fontId="9" fillId="4" borderId="3" xfId="0" applyFont="1" applyFill="1" applyBorder="1" applyAlignment="1">
      <alignment horizontal="center" vertical="center" wrapText="1" shrinkToFit="1"/>
    </xf>
    <xf numFmtId="0" fontId="9" fillId="4" borderId="27" xfId="0" applyFont="1" applyFill="1" applyBorder="1" applyAlignment="1">
      <alignment horizontal="center" vertical="center" wrapText="1" shrinkToFit="1"/>
    </xf>
    <xf numFmtId="0" fontId="9" fillId="2" borderId="28" xfId="0" applyFont="1" applyFill="1" applyBorder="1" applyAlignment="1">
      <alignment horizontal="center" vertical="center" wrapText="1" shrinkToFit="1"/>
    </xf>
    <xf numFmtId="0" fontId="5" fillId="0" borderId="31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 shrinkToFit="1"/>
    </xf>
    <xf numFmtId="0" fontId="9" fillId="0" borderId="32" xfId="0" applyFont="1" applyBorder="1" applyAlignment="1">
      <alignment horizontal="left" vertical="center" wrapText="1" shrinkToFit="1"/>
    </xf>
    <xf numFmtId="178" fontId="9" fillId="0" borderId="33" xfId="0" applyNumberFormat="1" applyFont="1" applyBorder="1" applyAlignment="1">
      <alignment horizontal="center" vertical="center"/>
    </xf>
    <xf numFmtId="178" fontId="9" fillId="0" borderId="4" xfId="0" applyNumberFormat="1" applyFont="1" applyBorder="1" applyAlignment="1">
      <alignment horizontal="center" vertical="center"/>
    </xf>
    <xf numFmtId="178" fontId="9" fillId="0" borderId="31" xfId="0" applyNumberFormat="1" applyFont="1" applyBorder="1" applyAlignment="1">
      <alignment horizontal="center" vertical="center"/>
    </xf>
    <xf numFmtId="178" fontId="9" fillId="0" borderId="32" xfId="0" applyNumberFormat="1" applyFont="1" applyBorder="1" applyAlignment="1">
      <alignment horizontal="center" vertical="center"/>
    </xf>
    <xf numFmtId="9" fontId="9" fillId="0" borderId="34" xfId="0" applyNumberFormat="1" applyFont="1" applyBorder="1" applyAlignment="1">
      <alignment horizontal="center" vertical="center"/>
    </xf>
    <xf numFmtId="179" fontId="9" fillId="0" borderId="34" xfId="1" applyNumberFormat="1" applyFont="1" applyFill="1" applyBorder="1">
      <alignment vertical="center"/>
    </xf>
    <xf numFmtId="179" fontId="9" fillId="0" borderId="35" xfId="1" applyNumberFormat="1" applyFont="1" applyFill="1" applyBorder="1">
      <alignment vertical="center"/>
    </xf>
    <xf numFmtId="179" fontId="9" fillId="0" borderId="4" xfId="1" applyNumberFormat="1" applyFont="1" applyFill="1" applyBorder="1">
      <alignment vertical="center"/>
    </xf>
    <xf numFmtId="179" fontId="9" fillId="0" borderId="31" xfId="1" applyNumberFormat="1" applyFont="1" applyFill="1" applyBorder="1">
      <alignment vertical="center"/>
    </xf>
    <xf numFmtId="179" fontId="5" fillId="0" borderId="32" xfId="1" applyNumberFormat="1" applyFont="1" applyFill="1" applyBorder="1">
      <alignment vertical="center"/>
    </xf>
    <xf numFmtId="179" fontId="9" fillId="0" borderId="36" xfId="1" applyNumberFormat="1" applyFont="1" applyFill="1" applyBorder="1">
      <alignment vertical="center"/>
    </xf>
    <xf numFmtId="179" fontId="5" fillId="0" borderId="34" xfId="1" applyNumberFormat="1" applyFont="1" applyFill="1" applyBorder="1">
      <alignment vertical="center"/>
    </xf>
    <xf numFmtId="179" fontId="9" fillId="5" borderId="38" xfId="1" applyNumberFormat="1" applyFont="1" applyFill="1" applyBorder="1">
      <alignment vertical="center"/>
    </xf>
    <xf numFmtId="176" fontId="9" fillId="0" borderId="4" xfId="1" applyFont="1" applyFill="1" applyBorder="1">
      <alignment vertical="center"/>
    </xf>
    <xf numFmtId="179" fontId="9" fillId="0" borderId="4" xfId="0" applyNumberFormat="1" applyFont="1" applyBorder="1">
      <alignment vertical="center"/>
    </xf>
    <xf numFmtId="180" fontId="9" fillId="0" borderId="4" xfId="2" applyNumberFormat="1" applyFont="1" applyFill="1" applyBorder="1" applyAlignment="1">
      <alignment vertical="center"/>
    </xf>
    <xf numFmtId="177" fontId="4" fillId="0" borderId="31" xfId="0" applyNumberFormat="1" applyFont="1" applyBorder="1">
      <alignment vertical="center"/>
    </xf>
    <xf numFmtId="181" fontId="9" fillId="0" borderId="33" xfId="2" applyNumberFormat="1" applyFont="1" applyFill="1" applyBorder="1">
      <alignment vertical="center"/>
    </xf>
    <xf numFmtId="181" fontId="9" fillId="0" borderId="31" xfId="2" applyNumberFormat="1" applyFont="1" applyFill="1" applyBorder="1">
      <alignment vertical="center"/>
    </xf>
    <xf numFmtId="176" fontId="9" fillId="0" borderId="3" xfId="1" applyFont="1" applyFill="1" applyBorder="1">
      <alignment vertical="center"/>
    </xf>
    <xf numFmtId="0" fontId="9" fillId="0" borderId="38" xfId="0" applyFont="1" applyBorder="1">
      <alignment vertical="center"/>
    </xf>
    <xf numFmtId="176" fontId="11" fillId="0" borderId="4" xfId="1" applyFont="1" applyBorder="1" applyAlignment="1">
      <alignment horizontal="justify" vertical="center" wrapText="1"/>
    </xf>
    <xf numFmtId="176" fontId="9" fillId="2" borderId="4" xfId="1" applyFont="1" applyFill="1" applyBorder="1" applyAlignment="1">
      <alignment horizontal="center" vertical="center" wrapText="1"/>
    </xf>
    <xf numFmtId="176" fontId="11" fillId="0" borderId="4" xfId="1" applyFont="1" applyBorder="1" applyAlignment="1">
      <alignment horizontal="center" vertical="center" wrapText="1"/>
    </xf>
    <xf numFmtId="0" fontId="9" fillId="0" borderId="0" xfId="0" applyFont="1">
      <alignment vertical="center"/>
    </xf>
    <xf numFmtId="0" fontId="9" fillId="0" borderId="37" xfId="0" applyFont="1" applyBorder="1" applyAlignment="1">
      <alignment horizontal="left" vertical="center" wrapText="1" shrinkToFit="1"/>
    </xf>
    <xf numFmtId="0" fontId="9" fillId="0" borderId="31" xfId="0" applyFont="1" applyBorder="1" applyAlignment="1">
      <alignment horizontal="left" vertical="center" wrapText="1" shrinkToFit="1"/>
    </xf>
    <xf numFmtId="178" fontId="9" fillId="0" borderId="1" xfId="0" applyNumberFormat="1" applyFont="1" applyBorder="1" applyAlignment="1">
      <alignment horizontal="center" vertical="center"/>
    </xf>
    <xf numFmtId="179" fontId="9" fillId="0" borderId="1" xfId="1" applyNumberFormat="1" applyFont="1" applyFill="1" applyBorder="1">
      <alignment vertical="center"/>
    </xf>
    <xf numFmtId="0" fontId="9" fillId="0" borderId="36" xfId="0" applyFont="1" applyBorder="1" applyAlignment="1">
      <alignment horizontal="left" vertical="center" wrapText="1" shrinkToFit="1"/>
    </xf>
    <xf numFmtId="0" fontId="9" fillId="0" borderId="34" xfId="0" applyFont="1" applyBorder="1" applyAlignment="1">
      <alignment horizontal="left" vertical="center" wrapText="1" shrinkToFit="1"/>
    </xf>
    <xf numFmtId="0" fontId="9" fillId="0" borderId="31" xfId="0" applyFont="1" applyBorder="1" applyAlignment="1">
      <alignment horizontal="center" vertical="center" wrapText="1"/>
    </xf>
    <xf numFmtId="0" fontId="9" fillId="4" borderId="4" xfId="0" applyFont="1" applyFill="1" applyBorder="1" applyAlignment="1">
      <alignment horizontal="left" vertical="center" wrapText="1" shrinkToFit="1"/>
    </xf>
    <xf numFmtId="0" fontId="5" fillId="2" borderId="4" xfId="0" applyFont="1" applyFill="1" applyBorder="1" applyAlignment="1">
      <alignment horizontal="center" vertical="center" wrapText="1"/>
    </xf>
    <xf numFmtId="0" fontId="9" fillId="0" borderId="42" xfId="0" applyFont="1" applyBorder="1" applyAlignment="1">
      <alignment horizontal="left" vertical="center" wrapText="1" shrinkToFit="1"/>
    </xf>
    <xf numFmtId="178" fontId="9" fillId="0" borderId="44" xfId="0" applyNumberFormat="1" applyFont="1" applyBorder="1" applyAlignment="1">
      <alignment horizontal="center" vertical="center"/>
    </xf>
    <xf numFmtId="179" fontId="9" fillId="0" borderId="42" xfId="1" applyNumberFormat="1" applyFont="1" applyFill="1" applyBorder="1">
      <alignment vertical="center"/>
    </xf>
    <xf numFmtId="179" fontId="9" fillId="0" borderId="43" xfId="1" applyNumberFormat="1" applyFont="1" applyFill="1" applyBorder="1">
      <alignment vertical="center"/>
    </xf>
    <xf numFmtId="179" fontId="9" fillId="0" borderId="39" xfId="1" applyNumberFormat="1" applyFont="1" applyFill="1" applyBorder="1">
      <alignment vertical="center"/>
    </xf>
    <xf numFmtId="179" fontId="9" fillId="5" borderId="40" xfId="1" applyNumberFormat="1" applyFont="1" applyFill="1" applyBorder="1">
      <alignment vertical="center"/>
    </xf>
    <xf numFmtId="0" fontId="9" fillId="0" borderId="40" xfId="0" applyFont="1" applyBorder="1">
      <alignment vertical="center"/>
    </xf>
    <xf numFmtId="176" fontId="11" fillId="0" borderId="43" xfId="1" applyFont="1" applyBorder="1" applyAlignment="1">
      <alignment horizontal="justify" vertical="center" wrapText="1"/>
    </xf>
    <xf numFmtId="176" fontId="9" fillId="2" borderId="43" xfId="1" applyFont="1" applyFill="1" applyBorder="1" applyAlignment="1">
      <alignment horizontal="center" vertical="center" wrapText="1"/>
    </xf>
    <xf numFmtId="178" fontId="9" fillId="0" borderId="41" xfId="0" applyNumberFormat="1" applyFont="1" applyBorder="1" applyAlignment="1">
      <alignment horizontal="center" vertical="center"/>
    </xf>
    <xf numFmtId="0" fontId="9" fillId="0" borderId="36" xfId="0" applyFont="1" applyBorder="1">
      <alignment vertical="center"/>
    </xf>
    <xf numFmtId="0" fontId="9" fillId="2" borderId="0" xfId="0" applyFont="1" applyFill="1" applyAlignment="1">
      <alignment horizontal="center" vertical="center" wrapText="1"/>
    </xf>
    <xf numFmtId="0" fontId="9" fillId="2" borderId="46" xfId="0" applyFont="1" applyFill="1" applyBorder="1" applyAlignment="1">
      <alignment horizontal="center" vertical="center" wrapText="1"/>
    </xf>
    <xf numFmtId="0" fontId="9" fillId="5" borderId="47" xfId="0" applyFont="1" applyFill="1" applyBorder="1" applyAlignment="1">
      <alignment horizontal="center" vertical="center" wrapText="1" shrinkToFit="1"/>
    </xf>
    <xf numFmtId="0" fontId="9" fillId="2" borderId="43" xfId="0" applyFont="1" applyFill="1" applyBorder="1" applyAlignment="1">
      <alignment horizontal="center" vertical="center" wrapText="1"/>
    </xf>
    <xf numFmtId="0" fontId="9" fillId="0" borderId="49" xfId="0" applyFont="1" applyBorder="1" applyAlignment="1">
      <alignment horizontal="left" vertical="center" wrapText="1" shrinkToFit="1"/>
    </xf>
    <xf numFmtId="178" fontId="9" fillId="0" borderId="50" xfId="0" applyNumberFormat="1" applyFont="1" applyBorder="1" applyAlignment="1">
      <alignment horizontal="center" vertical="center"/>
    </xf>
    <xf numFmtId="179" fontId="9" fillId="0" borderId="49" xfId="1" applyNumberFormat="1" applyFont="1" applyFill="1" applyBorder="1">
      <alignment vertical="center"/>
    </xf>
    <xf numFmtId="179" fontId="9" fillId="0" borderId="48" xfId="1" applyNumberFormat="1" applyFont="1" applyFill="1" applyBorder="1">
      <alignment vertical="center"/>
    </xf>
    <xf numFmtId="179" fontId="9" fillId="5" borderId="51" xfId="1" applyNumberFormat="1" applyFont="1" applyFill="1" applyBorder="1">
      <alignment vertical="center"/>
    </xf>
    <xf numFmtId="0" fontId="9" fillId="0" borderId="51" xfId="0" applyFont="1" applyBorder="1">
      <alignment vertical="center"/>
    </xf>
    <xf numFmtId="176" fontId="11" fillId="0" borderId="1" xfId="1" applyFont="1" applyBorder="1" applyAlignment="1">
      <alignment horizontal="justify" vertical="center" wrapText="1"/>
    </xf>
    <xf numFmtId="176" fontId="9" fillId="2" borderId="1" xfId="1" applyFont="1" applyFill="1" applyBorder="1" applyAlignment="1">
      <alignment horizontal="center" vertical="center" wrapText="1"/>
    </xf>
    <xf numFmtId="179" fontId="9" fillId="5" borderId="4" xfId="1" applyNumberFormat="1" applyFont="1" applyFill="1" applyBorder="1">
      <alignment vertical="center"/>
    </xf>
    <xf numFmtId="0" fontId="9" fillId="0" borderId="4" xfId="0" applyFont="1" applyBorder="1">
      <alignment vertical="center"/>
    </xf>
    <xf numFmtId="0" fontId="2" fillId="2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9" fillId="0" borderId="43" xfId="0" applyFont="1" applyBorder="1" applyAlignment="1">
      <alignment horizontal="left" vertical="center" wrapText="1" shrinkToFit="1"/>
    </xf>
    <xf numFmtId="0" fontId="9" fillId="0" borderId="45" xfId="0" applyFont="1" applyBorder="1" applyAlignment="1">
      <alignment horizontal="left" vertical="center" wrapText="1" shrinkToFit="1"/>
    </xf>
    <xf numFmtId="0" fontId="9" fillId="4" borderId="43" xfId="0" applyFont="1" applyFill="1" applyBorder="1" applyAlignment="1">
      <alignment horizontal="left" vertical="center" wrapText="1" shrinkToFit="1"/>
    </xf>
    <xf numFmtId="0" fontId="9" fillId="6" borderId="4" xfId="0" applyFont="1" applyFill="1" applyBorder="1" applyAlignment="1">
      <alignment horizontal="left" vertical="center" wrapText="1" shrinkToFit="1"/>
    </xf>
    <xf numFmtId="0" fontId="9" fillId="6" borderId="43" xfId="0" applyFont="1" applyFill="1" applyBorder="1" applyAlignment="1">
      <alignment horizontal="left" vertical="center" wrapText="1" shrinkToFit="1"/>
    </xf>
    <xf numFmtId="176" fontId="9" fillId="0" borderId="4" xfId="1" applyFont="1" applyBorder="1" applyAlignment="1">
      <alignment vertical="center" wrapText="1" shrinkToFit="1"/>
    </xf>
    <xf numFmtId="176" fontId="9" fillId="0" borderId="35" xfId="1" applyFont="1" applyBorder="1" applyAlignment="1">
      <alignment vertical="center" wrapText="1" shrinkToFit="1"/>
    </xf>
    <xf numFmtId="179" fontId="9" fillId="0" borderId="14" xfId="1" applyNumberFormat="1" applyFont="1" applyFill="1" applyBorder="1">
      <alignment vertical="center"/>
    </xf>
    <xf numFmtId="179" fontId="9" fillId="0" borderId="37" xfId="1" applyNumberFormat="1" applyFont="1" applyFill="1" applyBorder="1">
      <alignment vertical="center"/>
    </xf>
    <xf numFmtId="176" fontId="9" fillId="0" borderId="38" xfId="1" applyFont="1" applyBorder="1" applyAlignment="1">
      <alignment vertical="center" wrapText="1" shrinkToFit="1"/>
    </xf>
    <xf numFmtId="0" fontId="9" fillId="6" borderId="1" xfId="0" applyFont="1" applyFill="1" applyBorder="1" applyAlignment="1">
      <alignment horizontal="left" vertical="center" wrapText="1" shrinkToFit="1"/>
    </xf>
    <xf numFmtId="176" fontId="9" fillId="0" borderId="31" xfId="1" applyFont="1" applyBorder="1" applyAlignment="1">
      <alignment vertical="center" wrapText="1" shrinkToFit="1"/>
    </xf>
    <xf numFmtId="0" fontId="9" fillId="2" borderId="52" xfId="0" applyFont="1" applyFill="1" applyBorder="1" applyAlignment="1">
      <alignment horizontal="center" vertical="center" wrapText="1"/>
    </xf>
    <xf numFmtId="176" fontId="9" fillId="0" borderId="36" xfId="1" applyFont="1" applyBorder="1" applyAlignment="1">
      <alignment vertical="center" wrapText="1" shrinkToFit="1"/>
    </xf>
    <xf numFmtId="179" fontId="9" fillId="0" borderId="33" xfId="1" applyNumberFormat="1" applyFont="1" applyBorder="1">
      <alignment vertical="center"/>
    </xf>
    <xf numFmtId="179" fontId="9" fillId="0" borderId="4" xfId="1" applyNumberFormat="1" applyFont="1" applyBorder="1">
      <alignment vertical="center"/>
    </xf>
    <xf numFmtId="176" fontId="9" fillId="0" borderId="43" xfId="1" applyFont="1" applyBorder="1" applyAlignment="1">
      <alignment vertical="center" wrapText="1" shrinkToFit="1"/>
    </xf>
    <xf numFmtId="179" fontId="9" fillId="0" borderId="45" xfId="1" applyNumberFormat="1" applyFont="1" applyFill="1" applyBorder="1">
      <alignment vertical="center"/>
    </xf>
    <xf numFmtId="178" fontId="9" fillId="0" borderId="38" xfId="0" applyNumberFormat="1" applyFont="1" applyBorder="1" applyAlignment="1">
      <alignment horizontal="center" vertical="center"/>
    </xf>
    <xf numFmtId="176" fontId="14" fillId="0" borderId="4" xfId="1" applyFont="1" applyBorder="1" applyAlignment="1">
      <alignment vertical="center" wrapText="1" shrinkToFit="1"/>
    </xf>
    <xf numFmtId="0" fontId="12" fillId="2" borderId="0" xfId="0" applyFont="1" applyFill="1" applyAlignment="1">
      <alignment horizontal="center" vertical="center" wrapText="1"/>
    </xf>
    <xf numFmtId="41" fontId="9" fillId="0" borderId="4" xfId="3" applyFont="1" applyBorder="1" applyAlignment="1">
      <alignment vertical="center" wrapText="1" shrinkToFit="1"/>
    </xf>
    <xf numFmtId="41" fontId="9" fillId="0" borderId="38" xfId="3" applyFont="1" applyBorder="1" applyAlignment="1">
      <alignment vertical="center" wrapText="1" shrinkToFit="1"/>
    </xf>
    <xf numFmtId="41" fontId="9" fillId="0" borderId="35" xfId="3" applyFont="1" applyBorder="1" applyAlignment="1">
      <alignment vertical="center" wrapText="1" shrinkToFit="1"/>
    </xf>
    <xf numFmtId="0" fontId="5" fillId="0" borderId="34" xfId="0" applyFont="1" applyBorder="1" applyAlignment="1">
      <alignment horizontal="left" vertical="center" wrapText="1" shrinkToFit="1"/>
    </xf>
    <xf numFmtId="0" fontId="5" fillId="0" borderId="32" xfId="0" applyFont="1" applyBorder="1" applyAlignment="1">
      <alignment horizontal="left" vertical="center" wrapText="1" shrinkToFit="1"/>
    </xf>
    <xf numFmtId="176" fontId="5" fillId="2" borderId="28" xfId="1" applyFont="1" applyFill="1" applyBorder="1" applyAlignment="1">
      <alignment horizontal="left" vertical="center"/>
    </xf>
    <xf numFmtId="10" fontId="4" fillId="2" borderId="1" xfId="2" applyNumberFormat="1" applyFont="1" applyFill="1" applyBorder="1" applyAlignment="1">
      <alignment horizontal="center" vertical="center" wrapText="1"/>
    </xf>
    <xf numFmtId="178" fontId="9" fillId="6" borderId="4" xfId="0" applyNumberFormat="1" applyFont="1" applyFill="1" applyBorder="1" applyAlignment="1">
      <alignment horizontal="center" vertical="center"/>
    </xf>
    <xf numFmtId="179" fontId="5" fillId="0" borderId="37" xfId="1" applyNumberFormat="1" applyFont="1" applyFill="1" applyBorder="1">
      <alignment vertical="center"/>
    </xf>
    <xf numFmtId="0" fontId="9" fillId="5" borderId="28" xfId="0" applyFont="1" applyFill="1" applyBorder="1" applyAlignment="1">
      <alignment horizontal="center" vertical="center" wrapText="1" shrinkToFit="1"/>
    </xf>
    <xf numFmtId="0" fontId="2" fillId="2" borderId="0" xfId="0" applyFont="1" applyFill="1" applyBorder="1">
      <alignment vertical="center"/>
    </xf>
    <xf numFmtId="0" fontId="5" fillId="2" borderId="43" xfId="0" applyFont="1" applyFill="1" applyBorder="1" applyAlignment="1">
      <alignment horizontal="center" vertical="center" wrapText="1"/>
    </xf>
    <xf numFmtId="0" fontId="5" fillId="2" borderId="39" xfId="0" applyFont="1" applyFill="1" applyBorder="1" applyAlignment="1">
      <alignment horizontal="center" vertical="center" wrapText="1"/>
    </xf>
    <xf numFmtId="176" fontId="5" fillId="2" borderId="40" xfId="0" applyNumberFormat="1" applyFont="1" applyFill="1" applyBorder="1">
      <alignment vertical="center"/>
    </xf>
    <xf numFmtId="0" fontId="5" fillId="2" borderId="41" xfId="0" applyFont="1" applyFill="1" applyBorder="1" applyAlignment="1">
      <alignment horizontal="center" vertical="center" wrapText="1"/>
    </xf>
    <xf numFmtId="0" fontId="9" fillId="5" borderId="27" xfId="0" applyFont="1" applyFill="1" applyBorder="1" applyAlignment="1">
      <alignment horizontal="center" vertical="center" wrapText="1" shrinkToFit="1"/>
    </xf>
    <xf numFmtId="179" fontId="9" fillId="5" borderId="36" xfId="1" applyNumberFormat="1" applyFont="1" applyFill="1" applyBorder="1">
      <alignment vertical="center"/>
    </xf>
    <xf numFmtId="179" fontId="9" fillId="5" borderId="41" xfId="1" applyNumberFormat="1" applyFont="1" applyFill="1" applyBorder="1">
      <alignment vertical="center"/>
    </xf>
    <xf numFmtId="0" fontId="9" fillId="5" borderId="0" xfId="0" applyFont="1" applyFill="1" applyBorder="1" applyAlignment="1">
      <alignment horizontal="center" vertical="center" wrapText="1" shrinkToFit="1"/>
    </xf>
    <xf numFmtId="179" fontId="9" fillId="5" borderId="48" xfId="1" applyNumberFormat="1" applyFont="1" applyFill="1" applyBorder="1">
      <alignment vertical="center"/>
    </xf>
    <xf numFmtId="0" fontId="9" fillId="2" borderId="55" xfId="0" applyFont="1" applyFill="1" applyBorder="1" applyAlignment="1">
      <alignment horizontal="center" vertical="center" wrapText="1"/>
    </xf>
    <xf numFmtId="179" fontId="9" fillId="0" borderId="54" xfId="1" applyNumberFormat="1" applyFont="1" applyFill="1" applyBorder="1">
      <alignment vertical="center"/>
    </xf>
    <xf numFmtId="176" fontId="9" fillId="0" borderId="4" xfId="1" applyFont="1" applyFill="1" applyBorder="1" applyAlignment="1">
      <alignment vertical="center" wrapText="1" shrinkToFit="1"/>
    </xf>
    <xf numFmtId="0" fontId="8" fillId="0" borderId="32" xfId="0" applyFont="1" applyBorder="1" applyAlignment="1">
      <alignment horizontal="left" vertical="center" wrapText="1" shrinkToFit="1"/>
    </xf>
    <xf numFmtId="176" fontId="9" fillId="0" borderId="33" xfId="1" applyFont="1" applyBorder="1" applyAlignment="1">
      <alignment vertical="center" wrapText="1" shrinkToFit="1"/>
    </xf>
    <xf numFmtId="10" fontId="9" fillId="0" borderId="4" xfId="0" applyNumberFormat="1" applyFont="1" applyBorder="1" applyAlignment="1">
      <alignment horizontal="center" vertical="center"/>
    </xf>
    <xf numFmtId="0" fontId="13" fillId="4" borderId="4" xfId="0" applyFont="1" applyFill="1" applyBorder="1" applyAlignment="1">
      <alignment horizontal="left" vertical="center" wrapText="1" shrinkToFit="1"/>
    </xf>
    <xf numFmtId="0" fontId="13" fillId="6" borderId="4" xfId="0" applyFont="1" applyFill="1" applyBorder="1" applyAlignment="1">
      <alignment horizontal="left" vertical="center" wrapText="1" shrinkToFit="1"/>
    </xf>
    <xf numFmtId="176" fontId="13" fillId="0" borderId="38" xfId="1" applyFont="1" applyBorder="1" applyAlignment="1">
      <alignment vertical="center" wrapText="1" shrinkToFit="1"/>
    </xf>
    <xf numFmtId="0" fontId="9" fillId="0" borderId="43" xfId="0" applyFont="1" applyFill="1" applyBorder="1" applyAlignment="1">
      <alignment horizontal="left" vertical="center" wrapText="1" shrinkToFit="1"/>
    </xf>
    <xf numFmtId="179" fontId="9" fillId="6" borderId="1" xfId="1" applyNumberFormat="1" applyFont="1" applyFill="1" applyBorder="1">
      <alignment vertical="center"/>
    </xf>
    <xf numFmtId="176" fontId="9" fillId="6" borderId="31" xfId="1" applyFont="1" applyFill="1" applyBorder="1" applyAlignment="1">
      <alignment vertical="center" wrapText="1" shrinkToFit="1"/>
    </xf>
    <xf numFmtId="0" fontId="9" fillId="2" borderId="4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176" fontId="9" fillId="6" borderId="4" xfId="1" applyFont="1" applyFill="1" applyBorder="1" applyAlignment="1">
      <alignment vertical="center" wrapText="1" shrinkToFit="1"/>
    </xf>
    <xf numFmtId="0" fontId="9" fillId="2" borderId="4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vertical="center"/>
    </xf>
    <xf numFmtId="176" fontId="13" fillId="0" borderId="43" xfId="1" applyFont="1" applyBorder="1" applyAlignment="1">
      <alignment vertical="center" wrapText="1" shrinkToFit="1"/>
    </xf>
    <xf numFmtId="179" fontId="9" fillId="7" borderId="35" xfId="1" applyNumberFormat="1" applyFont="1" applyFill="1" applyBorder="1">
      <alignment vertical="center"/>
    </xf>
    <xf numFmtId="0" fontId="9" fillId="6" borderId="43" xfId="0" applyFont="1" applyFill="1" applyBorder="1" applyAlignment="1">
      <alignment horizontal="left" vertical="justify" wrapText="1" shrinkToFit="1"/>
    </xf>
    <xf numFmtId="0" fontId="9" fillId="4" borderId="43" xfId="0" applyFont="1" applyFill="1" applyBorder="1" applyAlignment="1">
      <alignment horizontal="left" vertical="justify" wrapText="1" shrinkToFit="1"/>
    </xf>
    <xf numFmtId="179" fontId="9" fillId="7" borderId="4" xfId="1" applyNumberFormat="1" applyFont="1" applyFill="1" applyBorder="1">
      <alignment vertical="center"/>
    </xf>
    <xf numFmtId="0" fontId="9" fillId="2" borderId="4" xfId="0" applyFont="1" applyFill="1" applyBorder="1" applyAlignment="1">
      <alignment horizontal="center" vertical="center" wrapText="1"/>
    </xf>
    <xf numFmtId="179" fontId="9" fillId="6" borderId="4" xfId="1" applyNumberFormat="1" applyFont="1" applyFill="1" applyBorder="1">
      <alignment vertical="center"/>
    </xf>
    <xf numFmtId="176" fontId="13" fillId="0" borderId="39" xfId="1" applyFont="1" applyBorder="1" applyAlignment="1">
      <alignment vertical="center" wrapText="1" shrinkToFit="1"/>
    </xf>
    <xf numFmtId="176" fontId="9" fillId="0" borderId="14" xfId="1" applyFont="1" applyBorder="1" applyAlignment="1">
      <alignment vertical="center" wrapText="1" shrinkToFi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179" fontId="9" fillId="7" borderId="1" xfId="1" applyNumberFormat="1" applyFont="1" applyFill="1" applyBorder="1">
      <alignment vertical="center"/>
    </xf>
    <xf numFmtId="0" fontId="9" fillId="2" borderId="4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vertical="center" wrapText="1" shrinkToFit="1"/>
    </xf>
    <xf numFmtId="3" fontId="9" fillId="0" borderId="4" xfId="0" applyNumberFormat="1" applyFont="1" applyBorder="1" applyAlignment="1">
      <alignment horizontal="left" vertical="center" wrapText="1" shrinkToFit="1"/>
    </xf>
    <xf numFmtId="0" fontId="9" fillId="6" borderId="4" xfId="0" applyFont="1" applyFill="1" applyBorder="1" applyAlignment="1">
      <alignment vertical="center" wrapText="1" shrinkToFit="1"/>
    </xf>
    <xf numFmtId="179" fontId="9" fillId="0" borderId="5" xfId="3" applyNumberFormat="1" applyFont="1" applyFill="1" applyBorder="1">
      <alignment vertical="center"/>
    </xf>
    <xf numFmtId="179" fontId="9" fillId="0" borderId="14" xfId="3" applyNumberFormat="1" applyFont="1" applyFill="1" applyBorder="1">
      <alignment vertical="center"/>
    </xf>
    <xf numFmtId="179" fontId="9" fillId="0" borderId="35" xfId="3" applyNumberFormat="1" applyFont="1" applyFill="1" applyBorder="1">
      <alignment vertical="center"/>
    </xf>
    <xf numFmtId="179" fontId="9" fillId="0" borderId="1" xfId="3" applyNumberFormat="1" applyFont="1" applyFill="1" applyBorder="1">
      <alignment vertical="center"/>
    </xf>
    <xf numFmtId="41" fontId="13" fillId="0" borderId="57" xfId="3" applyFont="1" applyBorder="1" applyAlignment="1">
      <alignment vertical="center" wrapText="1" shrinkToFit="1"/>
    </xf>
    <xf numFmtId="41" fontId="9" fillId="0" borderId="43" xfId="3" applyFont="1" applyBorder="1" applyAlignment="1">
      <alignment vertical="center" wrapText="1" shrinkToFit="1"/>
    </xf>
    <xf numFmtId="3" fontId="9" fillId="6" borderId="4" xfId="0" applyNumberFormat="1" applyFont="1" applyFill="1" applyBorder="1" applyAlignment="1">
      <alignment horizontal="left" vertical="center" wrapText="1" shrinkToFit="1"/>
    </xf>
    <xf numFmtId="41" fontId="9" fillId="0" borderId="33" xfId="3" applyFont="1" applyBorder="1" applyAlignment="1">
      <alignment vertical="center" wrapText="1" shrinkToFit="1"/>
    </xf>
    <xf numFmtId="41" fontId="13" fillId="0" borderId="43" xfId="3" applyFont="1" applyBorder="1" applyAlignment="1">
      <alignment vertical="center" wrapText="1" shrinkToFit="1"/>
    </xf>
    <xf numFmtId="41" fontId="9" fillId="0" borderId="1" xfId="3" applyFont="1" applyBorder="1" applyAlignment="1">
      <alignment vertical="center" wrapText="1" shrinkToFit="1"/>
    </xf>
    <xf numFmtId="41" fontId="13" fillId="0" borderId="33" xfId="3" applyFont="1" applyBorder="1" applyAlignment="1">
      <alignment vertical="center" wrapText="1" shrinkToFit="1"/>
    </xf>
    <xf numFmtId="41" fontId="9" fillId="0" borderId="38" xfId="3" applyFont="1" applyBorder="1" applyAlignment="1">
      <alignment horizontal="left" vertical="center" wrapText="1" shrinkToFit="1"/>
    </xf>
    <xf numFmtId="0" fontId="9" fillId="8" borderId="4" xfId="0" applyFont="1" applyFill="1" applyBorder="1" applyAlignment="1">
      <alignment vertical="center" wrapText="1"/>
    </xf>
    <xf numFmtId="0" fontId="9" fillId="8" borderId="43" xfId="0" applyFont="1" applyFill="1" applyBorder="1" applyAlignment="1">
      <alignment vertical="center" wrapText="1"/>
    </xf>
    <xf numFmtId="0" fontId="9" fillId="6" borderId="43" xfId="0" applyFont="1" applyFill="1" applyBorder="1" applyAlignment="1">
      <alignment vertical="center" wrapText="1"/>
    </xf>
    <xf numFmtId="0" fontId="13" fillId="6" borderId="43" xfId="0" applyFont="1" applyFill="1" applyBorder="1" applyAlignment="1">
      <alignment vertical="center" wrapText="1"/>
    </xf>
    <xf numFmtId="0" fontId="9" fillId="6" borderId="4" xfId="0" applyFont="1" applyFill="1" applyBorder="1" applyAlignment="1">
      <alignment vertical="center" wrapText="1"/>
    </xf>
    <xf numFmtId="41" fontId="13" fillId="0" borderId="57" xfId="4" applyNumberFormat="1" applyFont="1" applyBorder="1" applyAlignment="1">
      <alignment vertical="center" wrapText="1" shrinkToFit="1"/>
    </xf>
    <xf numFmtId="41" fontId="9" fillId="0" borderId="43" xfId="4" applyNumberFormat="1" applyFont="1" applyBorder="1" applyAlignment="1">
      <alignment vertical="center" wrapText="1" shrinkToFit="1"/>
    </xf>
    <xf numFmtId="41" fontId="9" fillId="0" borderId="4" xfId="4" applyNumberFormat="1" applyFont="1" applyBorder="1" applyAlignment="1">
      <alignment vertical="center" wrapText="1" shrinkToFit="1"/>
    </xf>
    <xf numFmtId="41" fontId="9" fillId="0" borderId="38" xfId="4" applyNumberFormat="1" applyFont="1" applyBorder="1" applyAlignment="1">
      <alignment vertical="center" wrapText="1" shrinkToFit="1"/>
    </xf>
    <xf numFmtId="41" fontId="9" fillId="0" borderId="38" xfId="5" applyNumberFormat="1" applyFont="1" applyBorder="1" applyAlignment="1">
      <alignment vertical="center" wrapText="1" shrinkToFit="1"/>
    </xf>
    <xf numFmtId="41" fontId="9" fillId="6" borderId="38" xfId="5" applyNumberFormat="1" applyFont="1" applyFill="1" applyBorder="1" applyAlignment="1">
      <alignment vertical="center" wrapText="1" shrinkToFit="1"/>
    </xf>
    <xf numFmtId="41" fontId="9" fillId="0" borderId="38" xfId="5" applyFont="1" applyBorder="1" applyAlignment="1">
      <alignment vertical="center" wrapText="1" shrinkToFit="1"/>
    </xf>
    <xf numFmtId="0" fontId="16" fillId="2" borderId="0" xfId="0" applyFont="1" applyFill="1" applyAlignment="1">
      <alignment horizontal="center" vertical="center"/>
    </xf>
    <xf numFmtId="179" fontId="5" fillId="7" borderId="32" xfId="1" applyNumberFormat="1" applyFont="1" applyFill="1" applyBorder="1">
      <alignment vertical="center"/>
    </xf>
    <xf numFmtId="0" fontId="9" fillId="9" borderId="4" xfId="0" applyFont="1" applyFill="1" applyBorder="1" applyAlignment="1">
      <alignment vertical="center" wrapText="1"/>
    </xf>
    <xf numFmtId="0" fontId="9" fillId="2" borderId="4" xfId="0" applyFont="1" applyFill="1" applyBorder="1" applyAlignment="1">
      <alignment horizontal="center" vertical="center" wrapText="1"/>
    </xf>
    <xf numFmtId="179" fontId="5" fillId="6" borderId="32" xfId="1" applyNumberFormat="1" applyFont="1" applyFill="1" applyBorder="1">
      <alignment vertical="center"/>
    </xf>
    <xf numFmtId="178" fontId="9" fillId="7" borderId="4" xfId="0" applyNumberFormat="1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left" vertical="center"/>
    </xf>
    <xf numFmtId="0" fontId="9" fillId="2" borderId="4" xfId="0" applyFont="1" applyFill="1" applyBorder="1" applyAlignment="1">
      <alignment horizontal="center" vertical="center" wrapText="1"/>
    </xf>
    <xf numFmtId="178" fontId="13" fillId="7" borderId="4" xfId="0" applyNumberFormat="1" applyFont="1" applyFill="1" applyBorder="1" applyAlignment="1">
      <alignment horizontal="center" vertical="center"/>
    </xf>
    <xf numFmtId="0" fontId="8" fillId="0" borderId="34" xfId="0" applyFont="1" applyBorder="1" applyAlignment="1">
      <alignment horizontal="left" vertical="center" wrapText="1" shrinkToFit="1"/>
    </xf>
    <xf numFmtId="178" fontId="13" fillId="6" borderId="4" xfId="0" applyNumberFormat="1" applyFont="1" applyFill="1" applyBorder="1" applyAlignment="1">
      <alignment horizontal="center" vertical="center"/>
    </xf>
    <xf numFmtId="176" fontId="9" fillId="0" borderId="1" xfId="1" applyFont="1" applyBorder="1" applyAlignment="1">
      <alignment vertical="center" wrapText="1" shrinkToFit="1"/>
    </xf>
    <xf numFmtId="0" fontId="8" fillId="6" borderId="32" xfId="0" applyFont="1" applyFill="1" applyBorder="1" applyAlignment="1">
      <alignment horizontal="left" vertical="center" wrapText="1" shrinkToFit="1"/>
    </xf>
    <xf numFmtId="178" fontId="9" fillId="6" borderId="38" xfId="0" applyNumberFormat="1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 wrapText="1"/>
    </xf>
    <xf numFmtId="0" fontId="17" fillId="0" borderId="37" xfId="0" applyFont="1" applyBorder="1" applyAlignment="1">
      <alignment horizontal="left" vertical="center" wrapText="1" shrinkToFit="1"/>
    </xf>
    <xf numFmtId="41" fontId="9" fillId="0" borderId="31" xfId="3" applyFont="1" applyBorder="1" applyAlignment="1">
      <alignment vertical="center" wrapText="1" shrinkToFit="1"/>
    </xf>
    <xf numFmtId="41" fontId="9" fillId="0" borderId="36" xfId="5" applyFont="1" applyBorder="1" applyAlignment="1">
      <alignment vertical="center" wrapText="1" shrinkToFit="1"/>
    </xf>
    <xf numFmtId="41" fontId="9" fillId="0" borderId="4" xfId="5" applyNumberFormat="1" applyFont="1" applyBorder="1" applyAlignment="1">
      <alignment vertical="center" wrapText="1" shrinkToFit="1"/>
    </xf>
    <xf numFmtId="176" fontId="9" fillId="0" borderId="31" xfId="1" applyFont="1" applyFill="1" applyBorder="1" applyAlignment="1">
      <alignment vertical="center" wrapText="1" shrinkToFit="1"/>
    </xf>
    <xf numFmtId="179" fontId="9" fillId="7" borderId="14" xfId="3" applyNumberFormat="1" applyFont="1" applyFill="1" applyBorder="1">
      <alignment vertical="center"/>
    </xf>
    <xf numFmtId="0" fontId="9" fillId="2" borderId="4" xfId="0" applyFont="1" applyFill="1" applyBorder="1" applyAlignment="1">
      <alignment horizontal="center" vertical="center" wrapText="1"/>
    </xf>
    <xf numFmtId="0" fontId="13" fillId="4" borderId="43" xfId="0" applyFont="1" applyFill="1" applyBorder="1" applyAlignment="1">
      <alignment horizontal="left" vertical="center" wrapText="1" shrinkToFit="1"/>
    </xf>
    <xf numFmtId="41" fontId="9" fillId="0" borderId="38" xfId="6" applyFont="1" applyBorder="1" applyAlignment="1">
      <alignment vertical="center" wrapText="1" shrinkToFit="1"/>
    </xf>
    <xf numFmtId="41" fontId="9" fillId="6" borderId="38" xfId="6" applyFont="1" applyFill="1" applyBorder="1" applyAlignment="1">
      <alignment vertical="center" wrapText="1" shrinkToFit="1"/>
    </xf>
    <xf numFmtId="0" fontId="9" fillId="6" borderId="32" xfId="0" applyFont="1" applyFill="1" applyBorder="1" applyAlignment="1">
      <alignment horizontal="left" vertical="center" wrapText="1" shrinkToFit="1"/>
    </xf>
    <xf numFmtId="0" fontId="9" fillId="6" borderId="36" xfId="0" applyFont="1" applyFill="1" applyBorder="1" applyAlignment="1">
      <alignment horizontal="left" vertical="center" wrapText="1" shrinkToFit="1"/>
    </xf>
    <xf numFmtId="179" fontId="9" fillId="6" borderId="1" xfId="3" applyNumberFormat="1" applyFont="1" applyFill="1" applyBorder="1">
      <alignment vertical="center"/>
    </xf>
    <xf numFmtId="179" fontId="9" fillId="7" borderId="1" xfId="3" applyNumberFormat="1" applyFont="1" applyFill="1" applyBorder="1">
      <alignment vertical="center"/>
    </xf>
    <xf numFmtId="0" fontId="9" fillId="10" borderId="31" xfId="0" applyFont="1" applyFill="1" applyBorder="1" applyAlignment="1">
      <alignment horizontal="left" vertical="center" wrapText="1" shrinkToFit="1"/>
    </xf>
    <xf numFmtId="0" fontId="9" fillId="10" borderId="4" xfId="0" applyFont="1" applyFill="1" applyBorder="1" applyAlignment="1">
      <alignment horizontal="left" vertical="center" wrapText="1" shrinkToFit="1"/>
    </xf>
    <xf numFmtId="0" fontId="9" fillId="2" borderId="4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left" vertical="center"/>
    </xf>
    <xf numFmtId="0" fontId="4" fillId="0" borderId="31" xfId="0" applyFont="1" applyBorder="1" applyAlignment="1">
      <alignment vertical="center" wrapText="1" shrinkToFit="1"/>
    </xf>
    <xf numFmtId="0" fontId="4" fillId="0" borderId="37" xfId="0" applyFont="1" applyBorder="1" applyAlignment="1">
      <alignment vertical="center" wrapText="1" shrinkToFit="1"/>
    </xf>
    <xf numFmtId="0" fontId="9" fillId="11" borderId="4" xfId="0" applyFont="1" applyFill="1" applyBorder="1" applyAlignment="1">
      <alignment horizontal="left" vertical="center" wrapText="1" shrinkToFi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179" fontId="9" fillId="6" borderId="14" xfId="3" applyNumberFormat="1" applyFont="1" applyFill="1" applyBorder="1">
      <alignment vertical="center"/>
    </xf>
    <xf numFmtId="0" fontId="9" fillId="6" borderId="31" xfId="0" applyFont="1" applyFill="1" applyBorder="1" applyAlignment="1">
      <alignment horizontal="left" vertical="center" wrapText="1" shrinkToFit="1"/>
    </xf>
    <xf numFmtId="41" fontId="9" fillId="0" borderId="4" xfId="5" applyFont="1" applyBorder="1" applyAlignment="1">
      <alignment vertical="center" wrapText="1" shrinkToFit="1"/>
    </xf>
    <xf numFmtId="179" fontId="9" fillId="7" borderId="35" xfId="3" applyNumberFormat="1" applyFont="1" applyFill="1" applyBorder="1">
      <alignment vertical="center"/>
    </xf>
    <xf numFmtId="0" fontId="9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41" fontId="13" fillId="0" borderId="39" xfId="3" applyFont="1" applyBorder="1" applyAlignment="1">
      <alignment vertical="center" wrapText="1" shrinkToFit="1"/>
    </xf>
    <xf numFmtId="41" fontId="9" fillId="0" borderId="14" xfId="3" applyFont="1" applyBorder="1" applyAlignment="1">
      <alignment vertical="center" wrapText="1" shrinkToFit="1"/>
    </xf>
    <xf numFmtId="9" fontId="17" fillId="0" borderId="34" xfId="0" applyNumberFormat="1" applyFont="1" applyBorder="1" applyAlignment="1">
      <alignment horizontal="left" vertical="center" wrapText="1" shrinkToFit="1"/>
    </xf>
    <xf numFmtId="0" fontId="4" fillId="0" borderId="32" xfId="0" applyFont="1" applyBorder="1" applyAlignment="1">
      <alignment horizontal="left" vertical="center" wrapText="1" shrinkToFit="1"/>
    </xf>
    <xf numFmtId="0" fontId="4" fillId="0" borderId="34" xfId="0" applyFont="1" applyBorder="1" applyAlignment="1">
      <alignment horizontal="left" vertical="center" wrapText="1" shrinkToFit="1"/>
    </xf>
    <xf numFmtId="0" fontId="9" fillId="2" borderId="4" xfId="0" applyFont="1" applyFill="1" applyBorder="1" applyAlignment="1">
      <alignment horizontal="center" vertical="center" wrapText="1"/>
    </xf>
    <xf numFmtId="3" fontId="5" fillId="2" borderId="4" xfId="0" applyNumberFormat="1" applyFont="1" applyFill="1" applyBorder="1" applyAlignment="1">
      <alignment horizontal="center" vertical="center" wrapText="1"/>
    </xf>
    <xf numFmtId="0" fontId="9" fillId="6" borderId="37" xfId="0" applyFont="1" applyFill="1" applyBorder="1" applyAlignment="1">
      <alignment horizontal="left" vertical="center" wrapText="1" shrinkToFit="1"/>
    </xf>
    <xf numFmtId="0" fontId="9" fillId="4" borderId="37" xfId="0" applyFont="1" applyFill="1" applyBorder="1" applyAlignment="1">
      <alignment horizontal="left" vertical="center" wrapText="1" shrinkToFit="1"/>
    </xf>
    <xf numFmtId="0" fontId="9" fillId="0" borderId="4" xfId="0" applyFont="1" applyFill="1" applyBorder="1" applyAlignment="1">
      <alignment horizontal="left" vertical="center" wrapText="1" shrinkToFit="1"/>
    </xf>
    <xf numFmtId="0" fontId="4" fillId="12" borderId="0" xfId="0" applyFont="1" applyFill="1" applyAlignment="1">
      <alignment horizontal="left" vertical="center"/>
    </xf>
    <xf numFmtId="0" fontId="4" fillId="12" borderId="0" xfId="0" applyFont="1" applyFill="1" applyAlignment="1">
      <alignment horizontal="center" vertical="center"/>
    </xf>
    <xf numFmtId="0" fontId="16" fillId="12" borderId="0" xfId="0" applyFont="1" applyFill="1" applyAlignment="1">
      <alignment horizontal="center" vertical="center"/>
    </xf>
    <xf numFmtId="0" fontId="9" fillId="12" borderId="0" xfId="0" applyFont="1" applyFill="1">
      <alignment vertical="center"/>
    </xf>
    <xf numFmtId="0" fontId="9" fillId="12" borderId="0" xfId="0" applyFont="1" applyFill="1" applyAlignment="1">
      <alignment horizontal="left" vertical="center"/>
    </xf>
    <xf numFmtId="0" fontId="18" fillId="12" borderId="0" xfId="0" applyFont="1" applyFill="1" applyAlignment="1">
      <alignment horizontal="left" vertical="center"/>
    </xf>
    <xf numFmtId="0" fontId="9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17" fillId="0" borderId="32" xfId="0" applyFont="1" applyBorder="1" applyAlignment="1">
      <alignment horizontal="left" vertical="center" wrapText="1" shrinkToFit="1"/>
    </xf>
    <xf numFmtId="176" fontId="9" fillId="0" borderId="6" xfId="1" applyFont="1" applyBorder="1" applyAlignment="1">
      <alignment vertical="center" wrapText="1" shrinkToFit="1"/>
    </xf>
    <xf numFmtId="41" fontId="13" fillId="0" borderId="14" xfId="3" applyFont="1" applyBorder="1" applyAlignment="1">
      <alignment vertical="center" wrapText="1" shrinkToFi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179" fontId="13" fillId="6" borderId="1" xfId="3" applyNumberFormat="1" applyFont="1" applyFill="1" applyBorder="1">
      <alignment vertical="center"/>
    </xf>
    <xf numFmtId="0" fontId="9" fillId="2" borderId="4" xfId="0" applyFont="1" applyFill="1" applyBorder="1" applyAlignment="1">
      <alignment horizontal="center" vertical="center" wrapText="1"/>
    </xf>
    <xf numFmtId="179" fontId="13" fillId="6" borderId="35" xfId="1" applyNumberFormat="1" applyFont="1" applyFill="1" applyBorder="1">
      <alignment vertical="center"/>
    </xf>
    <xf numFmtId="0" fontId="13" fillId="6" borderId="43" xfId="0" applyFont="1" applyFill="1" applyBorder="1" applyAlignment="1">
      <alignment horizontal="left" vertical="center" wrapText="1" shrinkToFit="1"/>
    </xf>
    <xf numFmtId="0" fontId="9" fillId="9" borderId="43" xfId="0" applyFont="1" applyFill="1" applyBorder="1" applyAlignment="1">
      <alignment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13" fillId="0" borderId="43" xfId="0" applyFont="1" applyBorder="1" applyAlignment="1">
      <alignment horizontal="left" vertical="center" wrapText="1" shrinkToFit="1"/>
    </xf>
    <xf numFmtId="0" fontId="17" fillId="0" borderId="34" xfId="0" applyFont="1" applyBorder="1" applyAlignment="1">
      <alignment horizontal="left" vertical="center" wrapText="1" shrinkToFit="1"/>
    </xf>
    <xf numFmtId="0" fontId="4" fillId="0" borderId="45" xfId="0" applyFont="1" applyBorder="1" applyAlignment="1">
      <alignment horizontal="left" vertical="center" wrapText="1" shrinkToFit="1"/>
    </xf>
    <xf numFmtId="0" fontId="9" fillId="10" borderId="4" xfId="0" applyFont="1" applyFill="1" applyBorder="1" applyAlignment="1">
      <alignment horizontal="center" vertical="center" wrapText="1" shrinkToFit="1"/>
    </xf>
    <xf numFmtId="179" fontId="9" fillId="6" borderId="35" xfId="3" applyNumberFormat="1" applyFont="1" applyFill="1" applyBorder="1">
      <alignment vertical="center"/>
    </xf>
    <xf numFmtId="0" fontId="13" fillId="0" borderId="32" xfId="0" applyFont="1" applyBorder="1" applyAlignment="1">
      <alignment horizontal="left" vertical="center" wrapText="1" shrinkToFit="1"/>
    </xf>
    <xf numFmtId="0" fontId="19" fillId="4" borderId="43" xfId="0" applyFont="1" applyFill="1" applyBorder="1" applyAlignment="1">
      <alignment horizontal="left" vertical="center" wrapText="1" shrinkToFit="1"/>
    </xf>
    <xf numFmtId="178" fontId="19" fillId="0" borderId="4" xfId="0" applyNumberFormat="1" applyFont="1" applyFill="1" applyBorder="1" applyAlignment="1">
      <alignment horizontal="center" vertical="center"/>
    </xf>
    <xf numFmtId="179" fontId="19" fillId="0" borderId="14" xfId="3" applyNumberFormat="1" applyFont="1" applyFill="1" applyBorder="1">
      <alignment vertical="center"/>
    </xf>
    <xf numFmtId="179" fontId="19" fillId="0" borderId="1" xfId="3" applyNumberFormat="1" applyFont="1" applyFill="1" applyBorder="1">
      <alignment vertical="center"/>
    </xf>
    <xf numFmtId="41" fontId="19" fillId="0" borderId="38" xfId="3" applyFont="1" applyFill="1" applyBorder="1" applyAlignment="1">
      <alignment vertical="center" wrapText="1" shrinkToFit="1"/>
    </xf>
    <xf numFmtId="0" fontId="19" fillId="4" borderId="4" xfId="0" applyFont="1" applyFill="1" applyBorder="1" applyAlignment="1">
      <alignment vertical="center" wrapText="1" shrinkToFit="1"/>
    </xf>
    <xf numFmtId="178" fontId="19" fillId="0" borderId="33" xfId="0" applyNumberFormat="1" applyFont="1" applyFill="1" applyBorder="1" applyAlignment="1">
      <alignment horizontal="center" vertical="center"/>
    </xf>
    <xf numFmtId="179" fontId="19" fillId="0" borderId="35" xfId="3" applyNumberFormat="1" applyFont="1" applyFill="1" applyBorder="1">
      <alignment vertical="center"/>
    </xf>
    <xf numFmtId="176" fontId="19" fillId="0" borderId="35" xfId="1" applyFont="1" applyFill="1" applyBorder="1" applyAlignment="1">
      <alignment vertical="center" wrapText="1" shrinkToFit="1"/>
    </xf>
    <xf numFmtId="41" fontId="19" fillId="0" borderId="4" xfId="3" applyFont="1" applyFill="1" applyBorder="1" applyAlignment="1">
      <alignment vertical="center" wrapText="1" shrinkToFit="1"/>
    </xf>
    <xf numFmtId="176" fontId="19" fillId="0" borderId="43" xfId="1" applyFont="1" applyFill="1" applyBorder="1" applyAlignment="1">
      <alignment vertical="center" wrapText="1" shrinkToFit="1"/>
    </xf>
    <xf numFmtId="178" fontId="19" fillId="7" borderId="4" xfId="0" applyNumberFormat="1" applyFont="1" applyFill="1" applyBorder="1" applyAlignment="1">
      <alignment horizontal="center" vertical="center"/>
    </xf>
    <xf numFmtId="176" fontId="19" fillId="0" borderId="4" xfId="1" applyFont="1" applyFill="1" applyBorder="1" applyAlignment="1">
      <alignment vertical="center" wrapText="1" shrinkToFit="1"/>
    </xf>
    <xf numFmtId="179" fontId="19" fillId="0" borderId="4" xfId="1" applyNumberFormat="1" applyFont="1" applyFill="1" applyBorder="1">
      <alignment vertical="center"/>
    </xf>
    <xf numFmtId="176" fontId="19" fillId="0" borderId="38" xfId="1" applyFont="1" applyFill="1" applyBorder="1" applyAlignment="1">
      <alignment vertical="center" wrapText="1" shrinkToFit="1"/>
    </xf>
    <xf numFmtId="0" fontId="19" fillId="13" borderId="43" xfId="0" applyFont="1" applyFill="1" applyBorder="1" applyAlignment="1">
      <alignment horizontal="left" vertical="center" wrapText="1" shrinkToFit="1"/>
    </xf>
    <xf numFmtId="0" fontId="19" fillId="4" borderId="4" xfId="0" applyFont="1" applyFill="1" applyBorder="1" applyAlignment="1">
      <alignment horizontal="left" vertical="center" wrapText="1" shrinkToFit="1"/>
    </xf>
    <xf numFmtId="0" fontId="19" fillId="13" borderId="4" xfId="0" applyFont="1" applyFill="1" applyBorder="1" applyAlignment="1">
      <alignment vertical="center" wrapText="1" shrinkToFit="1"/>
    </xf>
    <xf numFmtId="176" fontId="19" fillId="0" borderId="36" xfId="1" applyFont="1" applyFill="1" applyBorder="1" applyAlignment="1">
      <alignment vertical="center" wrapText="1" shrinkToFit="1"/>
    </xf>
    <xf numFmtId="0" fontId="9" fillId="2" borderId="4" xfId="0" applyFont="1" applyFill="1" applyBorder="1" applyAlignment="1">
      <alignment horizontal="center" vertical="center" wrapText="1"/>
    </xf>
    <xf numFmtId="179" fontId="19" fillId="0" borderId="31" xfId="1" applyNumberFormat="1" applyFont="1" applyFill="1" applyBorder="1">
      <alignment vertical="center"/>
    </xf>
    <xf numFmtId="0" fontId="9" fillId="2" borderId="4" xfId="0" applyFont="1" applyFill="1" applyBorder="1" applyAlignment="1">
      <alignment horizontal="center" vertical="center" wrapText="1"/>
    </xf>
    <xf numFmtId="178" fontId="19" fillId="0" borderId="38" xfId="0" applyNumberFormat="1" applyFont="1" applyFill="1" applyBorder="1" applyAlignment="1">
      <alignment horizontal="center" vertical="center"/>
    </xf>
    <xf numFmtId="179" fontId="19" fillId="0" borderId="5" xfId="3" applyNumberFormat="1" applyFont="1" applyFill="1" applyBorder="1">
      <alignment vertical="center"/>
    </xf>
    <xf numFmtId="0" fontId="19" fillId="13" borderId="4" xfId="0" applyFont="1" applyFill="1" applyBorder="1" applyAlignment="1">
      <alignment horizontal="left" vertical="center" wrapText="1" shrinkToFit="1"/>
    </xf>
    <xf numFmtId="41" fontId="19" fillId="0" borderId="57" xfId="3" applyFont="1" applyFill="1" applyBorder="1" applyAlignment="1">
      <alignment vertical="center" wrapText="1" shrinkToFit="1"/>
    </xf>
    <xf numFmtId="179" fontId="19" fillId="13" borderId="1" xfId="3" applyNumberFormat="1" applyFont="1" applyFill="1" applyBorder="1">
      <alignment vertical="center"/>
    </xf>
    <xf numFmtId="10" fontId="19" fillId="0" borderId="4" xfId="0" applyNumberFormat="1" applyFont="1" applyFill="1" applyBorder="1" applyAlignment="1">
      <alignment horizontal="center" vertical="center"/>
    </xf>
    <xf numFmtId="0" fontId="19" fillId="6" borderId="4" xfId="0" applyFont="1" applyFill="1" applyBorder="1" applyAlignment="1">
      <alignment horizontal="left" vertical="center" wrapText="1" shrinkToFit="1"/>
    </xf>
    <xf numFmtId="0" fontId="19" fillId="6" borderId="43" xfId="0" applyFont="1" applyFill="1" applyBorder="1" applyAlignment="1">
      <alignment horizontal="left" vertical="center" wrapText="1" shrinkToFit="1"/>
    </xf>
    <xf numFmtId="178" fontId="19" fillId="6" borderId="4" xfId="0" applyNumberFormat="1" applyFont="1" applyFill="1" applyBorder="1" applyAlignment="1">
      <alignment horizontal="center" vertical="center"/>
    </xf>
    <xf numFmtId="41" fontId="19" fillId="0" borderId="38" xfId="6" applyFont="1" applyFill="1" applyBorder="1" applyAlignment="1">
      <alignment vertical="center" wrapText="1" shrinkToFit="1"/>
    </xf>
    <xf numFmtId="179" fontId="19" fillId="13" borderId="14" xfId="3" applyNumberFormat="1" applyFont="1" applyFill="1" applyBorder="1">
      <alignment vertical="center"/>
    </xf>
    <xf numFmtId="41" fontId="19" fillId="13" borderId="38" xfId="6" applyFont="1" applyFill="1" applyBorder="1" applyAlignment="1">
      <alignment vertical="center" wrapText="1" shrinkToFit="1"/>
    </xf>
    <xf numFmtId="41" fontId="19" fillId="0" borderId="43" xfId="3" applyFont="1" applyFill="1" applyBorder="1" applyAlignment="1">
      <alignment vertical="center" wrapText="1" shrinkToFit="1"/>
    </xf>
    <xf numFmtId="178" fontId="19" fillId="13" borderId="33" xfId="0" applyNumberFormat="1" applyFont="1" applyFill="1" applyBorder="1" applyAlignment="1">
      <alignment horizontal="center" vertical="center"/>
    </xf>
    <xf numFmtId="179" fontId="19" fillId="13" borderId="35" xfId="3" applyNumberFormat="1" applyFont="1" applyFill="1" applyBorder="1">
      <alignment vertical="center"/>
    </xf>
    <xf numFmtId="3" fontId="19" fillId="4" borderId="4" xfId="0" applyNumberFormat="1" applyFont="1" applyFill="1" applyBorder="1" applyAlignment="1">
      <alignment horizontal="left" vertical="center" wrapText="1" shrinkToFit="1"/>
    </xf>
    <xf numFmtId="0" fontId="19" fillId="0" borderId="43" xfId="0" applyFont="1" applyFill="1" applyBorder="1" applyAlignment="1">
      <alignment horizontal="left" vertical="center" wrapText="1" shrinkToFit="1"/>
    </xf>
    <xf numFmtId="179" fontId="19" fillId="7" borderId="35" xfId="3" applyNumberFormat="1" applyFont="1" applyFill="1" applyBorder="1">
      <alignment vertical="center"/>
    </xf>
    <xf numFmtId="178" fontId="19" fillId="13" borderId="4" xfId="0" applyNumberFormat="1" applyFont="1" applyFill="1" applyBorder="1" applyAlignment="1">
      <alignment horizontal="center" vertical="center"/>
    </xf>
    <xf numFmtId="10" fontId="19" fillId="7" borderId="4" xfId="0" applyNumberFormat="1" applyFont="1" applyFill="1" applyBorder="1" applyAlignment="1">
      <alignment horizontal="center" vertical="center"/>
    </xf>
    <xf numFmtId="180" fontId="4" fillId="2" borderId="1" xfId="2" applyNumberFormat="1" applyFont="1" applyFill="1" applyBorder="1" applyAlignment="1">
      <alignment horizontal="center" vertical="center" wrapText="1"/>
    </xf>
    <xf numFmtId="182" fontId="9" fillId="5" borderId="38" xfId="1" applyNumberFormat="1" applyFont="1" applyFill="1" applyBorder="1">
      <alignment vertical="center"/>
    </xf>
    <xf numFmtId="0" fontId="4" fillId="0" borderId="37" xfId="0" applyFont="1" applyBorder="1" applyAlignment="1">
      <alignment horizontal="left" vertical="center" wrapText="1" shrinkToFit="1"/>
    </xf>
    <xf numFmtId="10" fontId="19" fillId="0" borderId="38" xfId="0" applyNumberFormat="1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 wrapText="1"/>
    </xf>
    <xf numFmtId="0" fontId="18" fillId="6" borderId="0" xfId="0" applyFont="1" applyFill="1" applyAlignment="1">
      <alignment horizontal="left" vertical="center"/>
    </xf>
    <xf numFmtId="0" fontId="4" fillId="6" borderId="0" xfId="0" applyFont="1" applyFill="1" applyAlignment="1">
      <alignment horizontal="center" vertical="center"/>
    </xf>
    <xf numFmtId="0" fontId="16" fillId="6" borderId="0" xfId="0" applyFont="1" applyFill="1" applyAlignment="1">
      <alignment horizontal="center" vertical="center"/>
    </xf>
    <xf numFmtId="0" fontId="9" fillId="6" borderId="0" xfId="0" applyFont="1" applyFill="1">
      <alignment vertical="center"/>
    </xf>
    <xf numFmtId="0" fontId="4" fillId="6" borderId="0" xfId="0" applyFont="1" applyFill="1" applyAlignment="1">
      <alignment horizontal="left" vertical="center"/>
    </xf>
    <xf numFmtId="0" fontId="9" fillId="6" borderId="0" xfId="0" applyFont="1" applyFill="1" applyAlignment="1">
      <alignment horizontal="left" vertical="center"/>
    </xf>
    <xf numFmtId="178" fontId="19" fillId="13" borderId="38" xfId="0" applyNumberFormat="1" applyFont="1" applyFill="1" applyBorder="1" applyAlignment="1">
      <alignment horizontal="center" vertical="center"/>
    </xf>
    <xf numFmtId="178" fontId="19" fillId="0" borderId="31" xfId="0" applyNumberFormat="1" applyFont="1" applyFill="1" applyBorder="1" applyAlignment="1">
      <alignment horizontal="center" vertical="center"/>
    </xf>
    <xf numFmtId="179" fontId="19" fillId="7" borderId="1" xfId="3" applyNumberFormat="1" applyFont="1" applyFill="1" applyBorder="1">
      <alignment vertical="center"/>
    </xf>
    <xf numFmtId="41" fontId="19" fillId="13" borderId="4" xfId="3" applyFont="1" applyFill="1" applyBorder="1" applyAlignment="1">
      <alignment vertical="center" wrapText="1" shrinkToFit="1"/>
    </xf>
    <xf numFmtId="176" fontId="11" fillId="13" borderId="4" xfId="1" applyFont="1" applyFill="1" applyBorder="1" applyAlignment="1">
      <alignment horizontal="justify" vertical="center" wrapText="1"/>
    </xf>
    <xf numFmtId="10" fontId="19" fillId="13" borderId="4" xfId="0" applyNumberFormat="1" applyFont="1" applyFill="1" applyBorder="1" applyAlignment="1">
      <alignment horizontal="center" vertical="center"/>
    </xf>
    <xf numFmtId="179" fontId="19" fillId="13" borderId="4" xfId="1" applyNumberFormat="1" applyFont="1" applyFill="1" applyBorder="1">
      <alignment vertical="center"/>
    </xf>
    <xf numFmtId="176" fontId="19" fillId="13" borderId="33" xfId="1" applyFont="1" applyFill="1" applyBorder="1" applyAlignment="1">
      <alignment vertical="center" wrapText="1" shrinkToFit="1"/>
    </xf>
    <xf numFmtId="179" fontId="19" fillId="0" borderId="33" xfId="1" applyNumberFormat="1" applyFont="1" applyFill="1" applyBorder="1">
      <alignment vertical="center"/>
    </xf>
    <xf numFmtId="0" fontId="15" fillId="2" borderId="0" xfId="0" applyFont="1" applyFill="1" applyAlignment="1">
      <alignment horizontal="left" vertical="center"/>
    </xf>
    <xf numFmtId="0" fontId="9" fillId="2" borderId="4" xfId="0" applyFont="1" applyFill="1" applyBorder="1" applyAlignment="1">
      <alignment horizontal="center" vertical="center" wrapText="1"/>
    </xf>
    <xf numFmtId="0" fontId="19" fillId="0" borderId="4" xfId="0" applyFont="1" applyFill="1" applyBorder="1" applyAlignment="1">
      <alignment horizontal="left" vertical="center" wrapText="1" shrinkToFit="1"/>
    </xf>
    <xf numFmtId="10" fontId="9" fillId="0" borderId="58" xfId="0" applyNumberFormat="1" applyFont="1" applyBorder="1" applyAlignment="1">
      <alignment horizontal="center" vertical="center"/>
    </xf>
    <xf numFmtId="10" fontId="9" fillId="0" borderId="14" xfId="0" applyNumberFormat="1" applyFont="1" applyBorder="1" applyAlignment="1">
      <alignment horizontal="center" vertical="center"/>
    </xf>
    <xf numFmtId="10" fontId="9" fillId="0" borderId="33" xfId="0" applyNumberFormat="1" applyFont="1" applyBorder="1" applyAlignment="1">
      <alignment horizontal="center" vertical="center"/>
    </xf>
    <xf numFmtId="179" fontId="9" fillId="0" borderId="5" xfId="4" applyNumberFormat="1" applyFont="1" applyBorder="1" applyAlignment="1">
      <alignment vertical="center"/>
    </xf>
    <xf numFmtId="179" fontId="9" fillId="0" borderId="14" xfId="4" applyNumberFormat="1" applyFont="1" applyBorder="1" applyAlignment="1">
      <alignment vertical="center"/>
    </xf>
    <xf numFmtId="179" fontId="9" fillId="0" borderId="35" xfId="4" applyNumberFormat="1" applyFont="1" applyBorder="1" applyAlignment="1">
      <alignment vertical="center"/>
    </xf>
    <xf numFmtId="179" fontId="9" fillId="0" borderId="1" xfId="4" applyNumberFormat="1" applyFont="1" applyBorder="1" applyAlignment="1">
      <alignment vertical="center"/>
    </xf>
    <xf numFmtId="3" fontId="13" fillId="0" borderId="57" xfId="4" applyNumberFormat="1" applyFont="1" applyBorder="1" applyAlignment="1">
      <alignment vertical="center" wrapText="1" shrinkToFit="1"/>
    </xf>
    <xf numFmtId="3" fontId="9" fillId="0" borderId="43" xfId="4" applyNumberFormat="1" applyFont="1" applyBorder="1" applyAlignment="1">
      <alignment vertical="center" wrapText="1" shrinkToFit="1"/>
    </xf>
    <xf numFmtId="3" fontId="9" fillId="0" borderId="4" xfId="4" applyNumberFormat="1" applyFont="1" applyBorder="1" applyAlignment="1">
      <alignment vertical="center" wrapText="1" shrinkToFit="1"/>
    </xf>
    <xf numFmtId="3" fontId="9" fillId="0" borderId="38" xfId="4" applyNumberFormat="1" applyFont="1" applyBorder="1" applyAlignment="1">
      <alignment vertical="center" wrapText="1" shrinkToFit="1"/>
    </xf>
    <xf numFmtId="0" fontId="19" fillId="13" borderId="43" xfId="0" applyFont="1" applyFill="1" applyBorder="1" applyAlignment="1">
      <alignment vertical="center" wrapText="1"/>
    </xf>
    <xf numFmtId="10" fontId="19" fillId="13" borderId="33" xfId="0" applyNumberFormat="1" applyFont="1" applyFill="1" applyBorder="1" applyAlignment="1">
      <alignment horizontal="center" vertical="center"/>
    </xf>
    <xf numFmtId="179" fontId="19" fillId="13" borderId="35" xfId="4" applyNumberFormat="1" applyFont="1" applyFill="1" applyBorder="1" applyAlignment="1">
      <alignment vertical="center"/>
    </xf>
    <xf numFmtId="3" fontId="19" fillId="13" borderId="4" xfId="4" applyNumberFormat="1" applyFont="1" applyFill="1" applyBorder="1" applyAlignment="1">
      <alignment vertical="center" wrapText="1" shrinkToFit="1"/>
    </xf>
    <xf numFmtId="41" fontId="19" fillId="13" borderId="38" xfId="5" applyFont="1" applyFill="1" applyBorder="1" applyAlignment="1">
      <alignment vertical="center" wrapText="1" shrinkToFit="1"/>
    </xf>
    <xf numFmtId="176" fontId="4" fillId="2" borderId="1" xfId="1" applyFont="1" applyFill="1" applyBorder="1" applyAlignment="1">
      <alignment horizontal="center" vertical="center"/>
    </xf>
    <xf numFmtId="176" fontId="5" fillId="2" borderId="1" xfId="1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 wrapText="1"/>
    </xf>
    <xf numFmtId="176" fontId="8" fillId="2" borderId="20" xfId="1" applyFont="1" applyFill="1" applyBorder="1" applyAlignment="1">
      <alignment horizontal="center" vertical="center"/>
    </xf>
    <xf numFmtId="176" fontId="8" fillId="2" borderId="27" xfId="1" applyFont="1" applyFill="1" applyBorder="1" applyAlignment="1">
      <alignment horizontal="center" vertical="center"/>
    </xf>
    <xf numFmtId="176" fontId="9" fillId="2" borderId="1" xfId="1" applyFont="1" applyFill="1" applyBorder="1" applyAlignment="1">
      <alignment horizontal="center" vertical="center"/>
    </xf>
    <xf numFmtId="176" fontId="9" fillId="2" borderId="2" xfId="1" applyFont="1" applyFill="1" applyBorder="1" applyAlignment="1">
      <alignment horizontal="center" vertical="center"/>
    </xf>
    <xf numFmtId="22" fontId="10" fillId="2" borderId="26" xfId="1" applyNumberFormat="1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 wrapText="1"/>
    </xf>
    <xf numFmtId="0" fontId="9" fillId="3" borderId="22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20" xfId="0" applyFont="1" applyFill="1" applyBorder="1" applyAlignment="1">
      <alignment horizontal="center" vertical="center" wrapText="1"/>
    </xf>
    <xf numFmtId="0" fontId="9" fillId="2" borderId="53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24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25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9" fillId="2" borderId="28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9" fillId="3" borderId="21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 wrapText="1"/>
    </xf>
    <xf numFmtId="0" fontId="9" fillId="3" borderId="29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9" fillId="2" borderId="30" xfId="0" applyFont="1" applyFill="1" applyBorder="1" applyAlignment="1">
      <alignment horizontal="center" vertical="center" wrapText="1"/>
    </xf>
    <xf numFmtId="0" fontId="15" fillId="2" borderId="56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4" fillId="0" borderId="31" xfId="0" applyFont="1" applyBorder="1" applyAlignment="1">
      <alignment horizontal="center" vertical="center" wrapText="1" shrinkToFit="1"/>
    </xf>
    <xf numFmtId="0" fontId="4" fillId="0" borderId="32" xfId="0" applyFont="1" applyBorder="1" applyAlignment="1">
      <alignment horizontal="center" vertical="center" wrapText="1" shrinkToFit="1"/>
    </xf>
    <xf numFmtId="0" fontId="9" fillId="6" borderId="31" xfId="0" applyFont="1" applyFill="1" applyBorder="1" applyAlignment="1">
      <alignment horizontal="center" vertical="center" wrapText="1" shrinkToFit="1"/>
    </xf>
    <xf numFmtId="0" fontId="9" fillId="6" borderId="36" xfId="0" applyFont="1" applyFill="1" applyBorder="1" applyAlignment="1">
      <alignment horizontal="center" vertical="center" wrapText="1" shrinkToFit="1"/>
    </xf>
    <xf numFmtId="0" fontId="9" fillId="6" borderId="32" xfId="0" applyFont="1" applyFill="1" applyBorder="1" applyAlignment="1">
      <alignment horizontal="center" vertical="center" wrapText="1" shrinkToFit="1"/>
    </xf>
  </cellXfs>
  <cellStyles count="7">
    <cellStyle name="백분율" xfId="2" builtinId="5"/>
    <cellStyle name="쉼표 [0]" xfId="1" builtinId="6"/>
    <cellStyle name="쉼표 [0] 2" xfId="3"/>
    <cellStyle name="쉼표 [0] 2 4 2" xfId="4"/>
    <cellStyle name="쉼표 [0] 8" xfId="6"/>
    <cellStyle name="쉼표 [0] 8 2" xf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T139"/>
  <sheetViews>
    <sheetView showZeros="0" view="pageBreakPreview" zoomScale="80" workbookViewId="0">
      <selection activeCell="Y10" sqref="Y10"/>
    </sheetView>
  </sheetViews>
  <sheetFormatPr defaultColWidth="8.88671875" defaultRowHeight="13.5"/>
  <cols>
    <col min="1" max="1" width="5" style="1" customWidth="1"/>
    <col min="2" max="2" width="5.109375" style="2" customWidth="1"/>
    <col min="3" max="3" width="9.21875" style="89" customWidth="1"/>
    <col min="4" max="7" width="9.21875" style="1" customWidth="1"/>
    <col min="8" max="8" width="6.6640625" style="1" customWidth="1"/>
    <col min="9" max="10" width="7.33203125" style="1" customWidth="1"/>
    <col min="11" max="11" width="7.6640625" style="1" customWidth="1"/>
    <col min="12" max="13" width="6.77734375" style="1" customWidth="1"/>
    <col min="14" max="14" width="6.44140625" style="1" customWidth="1"/>
    <col min="15" max="15" width="5.109375" style="1" customWidth="1"/>
    <col min="16" max="16" width="7.109375" style="1" customWidth="1"/>
    <col min="17" max="17" width="6.77734375" style="1" customWidth="1"/>
    <col min="18" max="20" width="6.6640625" style="1" customWidth="1"/>
    <col min="21" max="21" width="7.109375" style="1" customWidth="1"/>
    <col min="22" max="22" width="10.44140625" style="90" hidden="1" customWidth="1"/>
    <col min="23" max="24" width="8" style="1" customWidth="1"/>
    <col min="25" max="27" width="7.21875" style="1" customWidth="1"/>
    <col min="28" max="28" width="9.6640625" style="1" customWidth="1"/>
    <col min="29" max="29" width="2" style="90" hidden="1" customWidth="1"/>
    <col min="30" max="31" width="6.21875" style="1" customWidth="1"/>
    <col min="32" max="32" width="7" style="1" customWidth="1"/>
    <col min="33" max="33" width="4.6640625" style="1" customWidth="1"/>
    <col min="34" max="34" width="8.21875" style="1" customWidth="1"/>
    <col min="35" max="35" width="8.77734375" style="1" customWidth="1"/>
    <col min="36" max="36" width="7.5546875" style="1" customWidth="1"/>
    <col min="37" max="38" width="8.33203125" style="1" customWidth="1"/>
    <col min="39" max="39" width="20.21875" style="1" customWidth="1"/>
    <col min="40" max="40" width="8.33203125" style="1" customWidth="1"/>
    <col min="41" max="42" width="17.6640625" style="1" customWidth="1"/>
    <col min="43" max="45" width="17.6640625" style="1" hidden="1" customWidth="1"/>
    <col min="46" max="46" width="17.6640625" style="1" customWidth="1"/>
    <col min="47" max="16384" width="8.88671875" style="1"/>
  </cols>
  <sheetData>
    <row r="1" spans="1:46" ht="33.75" customHeight="1">
      <c r="C1" s="3" t="s">
        <v>37</v>
      </c>
      <c r="D1" s="353">
        <v>1492400000</v>
      </c>
      <c r="E1" s="353"/>
      <c r="F1" s="4"/>
      <c r="G1" s="4"/>
      <c r="H1" s="3" t="s">
        <v>0</v>
      </c>
      <c r="I1" s="354">
        <v>1414707000</v>
      </c>
      <c r="J1" s="354"/>
      <c r="K1" s="118">
        <f>TRUNC(I1/F2,7)</f>
        <v>0.97587979999999996</v>
      </c>
      <c r="L1" s="111"/>
      <c r="M1" s="5"/>
      <c r="N1" s="355" t="s">
        <v>61</v>
      </c>
      <c r="O1" s="355"/>
      <c r="P1" s="355"/>
      <c r="Q1" s="355"/>
      <c r="R1" s="355"/>
      <c r="S1" s="355"/>
      <c r="T1" s="355"/>
      <c r="U1" s="355"/>
      <c r="V1" s="355"/>
      <c r="W1" s="355"/>
      <c r="X1" s="355"/>
      <c r="Y1" s="355"/>
      <c r="Z1" s="355"/>
      <c r="AA1" s="355"/>
      <c r="AB1" s="355"/>
      <c r="AC1" s="355"/>
      <c r="AD1" s="355"/>
      <c r="AE1" s="355"/>
      <c r="AF1" s="355"/>
      <c r="AG1" s="355"/>
      <c r="AH1" s="356" t="s">
        <v>49</v>
      </c>
      <c r="AI1" s="356"/>
      <c r="AJ1" s="356"/>
      <c r="AK1" s="356"/>
      <c r="AL1" s="145"/>
      <c r="AM1" s="145"/>
      <c r="AN1" s="145"/>
      <c r="AO1" s="122"/>
      <c r="AP1" s="122"/>
      <c r="AQ1" s="122"/>
      <c r="AR1" s="122"/>
      <c r="AS1" s="122"/>
      <c r="AT1" s="122"/>
    </row>
    <row r="2" spans="1:46" s="11" customFormat="1" ht="30" customHeight="1" thickBot="1">
      <c r="A2" s="6"/>
      <c r="B2" s="7"/>
      <c r="C2" s="8" t="s">
        <v>36</v>
      </c>
      <c r="D2" s="357">
        <f>D1*1.1</f>
        <v>1641640000.0000002</v>
      </c>
      <c r="E2" s="358"/>
      <c r="F2" s="357">
        <f>D2*86.745%*101.8%</f>
        <v>1449673349.1240003</v>
      </c>
      <c r="G2" s="358"/>
      <c r="H2" s="3" t="s">
        <v>32</v>
      </c>
      <c r="I2" s="359">
        <f>D2*1</f>
        <v>1641640000.0000002</v>
      </c>
      <c r="J2" s="360"/>
      <c r="K2" s="117" t="s">
        <v>29</v>
      </c>
      <c r="L2" s="4"/>
      <c r="M2" s="4"/>
      <c r="N2" s="4"/>
      <c r="O2" s="9" t="s">
        <v>35</v>
      </c>
      <c r="P2" s="361">
        <v>45890.458333333336</v>
      </c>
      <c r="Q2" s="361"/>
      <c r="R2" s="361"/>
      <c r="S2" s="361"/>
      <c r="T2" s="361"/>
      <c r="U2" s="361"/>
      <c r="V2" s="10"/>
      <c r="W2" s="10"/>
      <c r="X2" s="6"/>
      <c r="Y2" s="6"/>
      <c r="Z2" s="6"/>
      <c r="AA2" s="6"/>
      <c r="AB2" s="6"/>
      <c r="AC2" s="10"/>
      <c r="AD2" s="6"/>
      <c r="AE2" s="6"/>
      <c r="AF2" s="6"/>
      <c r="AG2" s="6"/>
      <c r="AH2" s="6"/>
      <c r="AJ2" s="12"/>
      <c r="AK2" s="13"/>
      <c r="AL2" s="13"/>
      <c r="AM2" s="14" t="s">
        <v>52</v>
      </c>
      <c r="AO2" s="63" t="s">
        <v>40</v>
      </c>
      <c r="AP2" s="63"/>
      <c r="AQ2" s="123"/>
      <c r="AR2" s="124"/>
      <c r="AS2" s="126"/>
      <c r="AT2" s="125"/>
    </row>
    <row r="3" spans="1:46" s="17" customFormat="1" ht="24.95" customHeight="1" thickBot="1">
      <c r="A3" s="364" t="s">
        <v>1</v>
      </c>
      <c r="B3" s="366" t="s">
        <v>2</v>
      </c>
      <c r="C3" s="368" t="s">
        <v>3</v>
      </c>
      <c r="D3" s="369"/>
      <c r="E3" s="369"/>
      <c r="F3" s="369"/>
      <c r="G3" s="369"/>
      <c r="H3" s="370"/>
      <c r="I3" s="371" t="s">
        <v>4</v>
      </c>
      <c r="J3" s="369"/>
      <c r="K3" s="369"/>
      <c r="L3" s="369"/>
      <c r="M3" s="370"/>
      <c r="N3" s="372" t="s">
        <v>5</v>
      </c>
      <c r="O3" s="374" t="s">
        <v>6</v>
      </c>
      <c r="P3" s="371" t="s">
        <v>7</v>
      </c>
      <c r="Q3" s="369"/>
      <c r="R3" s="369"/>
      <c r="S3" s="369"/>
      <c r="T3" s="369"/>
      <c r="U3" s="370"/>
      <c r="V3" s="15"/>
      <c r="W3" s="371" t="s">
        <v>30</v>
      </c>
      <c r="X3" s="369"/>
      <c r="Y3" s="369"/>
      <c r="Z3" s="369"/>
      <c r="AA3" s="369"/>
      <c r="AB3" s="370"/>
      <c r="AC3" s="15"/>
      <c r="AD3" s="15"/>
      <c r="AE3" s="15"/>
      <c r="AF3" s="15"/>
      <c r="AG3" s="15"/>
      <c r="AH3" s="16"/>
      <c r="AI3" s="376" t="s">
        <v>8</v>
      </c>
      <c r="AJ3" s="366" t="s">
        <v>9</v>
      </c>
      <c r="AK3" s="378" t="s">
        <v>10</v>
      </c>
      <c r="AL3" s="362" t="s">
        <v>11</v>
      </c>
      <c r="AM3" s="381" t="s">
        <v>12</v>
      </c>
      <c r="AN3" s="383" t="s">
        <v>13</v>
      </c>
      <c r="AO3" s="380" t="s">
        <v>14</v>
      </c>
      <c r="AP3" s="380" t="s">
        <v>41</v>
      </c>
      <c r="AQ3" s="380" t="s">
        <v>42</v>
      </c>
      <c r="AR3" s="380" t="s">
        <v>43</v>
      </c>
      <c r="AS3" s="380" t="s">
        <v>44</v>
      </c>
      <c r="AT3" s="380" t="s">
        <v>15</v>
      </c>
    </row>
    <row r="4" spans="1:46" s="17" customFormat="1" ht="39.75" customHeight="1" thickBot="1">
      <c r="A4" s="365"/>
      <c r="B4" s="367"/>
      <c r="C4" s="103" t="s">
        <v>16</v>
      </c>
      <c r="D4" s="19" t="s">
        <v>17</v>
      </c>
      <c r="E4" s="20" t="s">
        <v>18</v>
      </c>
      <c r="F4" s="20" t="s">
        <v>19</v>
      </c>
      <c r="G4" s="20" t="s">
        <v>20</v>
      </c>
      <c r="H4" s="21" t="s">
        <v>31</v>
      </c>
      <c r="I4" s="18" t="s">
        <v>16</v>
      </c>
      <c r="J4" s="19" t="s">
        <v>17</v>
      </c>
      <c r="K4" s="20" t="s">
        <v>18</v>
      </c>
      <c r="L4" s="103" t="s">
        <v>19</v>
      </c>
      <c r="M4" s="20" t="s">
        <v>20</v>
      </c>
      <c r="N4" s="373"/>
      <c r="O4" s="375"/>
      <c r="P4" s="18" t="s">
        <v>16</v>
      </c>
      <c r="Q4" s="19" t="s">
        <v>17</v>
      </c>
      <c r="R4" s="20" t="s">
        <v>18</v>
      </c>
      <c r="S4" s="103" t="s">
        <v>19</v>
      </c>
      <c r="T4" s="20" t="s">
        <v>20</v>
      </c>
      <c r="U4" s="22" t="s">
        <v>21</v>
      </c>
      <c r="V4" s="23" t="s">
        <v>22</v>
      </c>
      <c r="W4" s="18" t="s">
        <v>16</v>
      </c>
      <c r="X4" s="19" t="s">
        <v>17</v>
      </c>
      <c r="Y4" s="20" t="s">
        <v>18</v>
      </c>
      <c r="Z4" s="103" t="s">
        <v>19</v>
      </c>
      <c r="AA4" s="20" t="s">
        <v>20</v>
      </c>
      <c r="AB4" s="24" t="s">
        <v>23</v>
      </c>
      <c r="AC4" s="23" t="s">
        <v>46</v>
      </c>
      <c r="AD4" s="121" t="s">
        <v>47</v>
      </c>
      <c r="AE4" s="127" t="s">
        <v>48</v>
      </c>
      <c r="AF4" s="25" t="s">
        <v>24</v>
      </c>
      <c r="AG4" s="26" t="s">
        <v>25</v>
      </c>
      <c r="AH4" s="26" t="s">
        <v>26</v>
      </c>
      <c r="AI4" s="377"/>
      <c r="AJ4" s="367"/>
      <c r="AK4" s="379"/>
      <c r="AL4" s="363"/>
      <c r="AM4" s="382"/>
      <c r="AN4" s="384"/>
      <c r="AO4" s="380"/>
      <c r="AP4" s="380"/>
      <c r="AQ4" s="380"/>
      <c r="AR4" s="380"/>
      <c r="AS4" s="380"/>
      <c r="AT4" s="380"/>
    </row>
    <row r="5" spans="1:46" s="54" customFormat="1" ht="40.5" customHeight="1" thickBot="1">
      <c r="A5" s="27">
        <v>1</v>
      </c>
      <c r="B5" s="28"/>
      <c r="C5" s="62" t="s">
        <v>27</v>
      </c>
      <c r="D5" s="94"/>
      <c r="E5" s="95"/>
      <c r="F5" s="91"/>
      <c r="G5" s="91"/>
      <c r="H5" s="115"/>
      <c r="I5" s="109">
        <v>1</v>
      </c>
      <c r="J5" s="31"/>
      <c r="K5" s="31"/>
      <c r="L5" s="31"/>
      <c r="M5" s="33"/>
      <c r="N5" s="34">
        <f t="shared" ref="N5:N35" si="0">SUM(I5:M5)</f>
        <v>1</v>
      </c>
      <c r="O5" s="35"/>
      <c r="P5" s="105">
        <v>15</v>
      </c>
      <c r="Q5" s="58"/>
      <c r="R5" s="37"/>
      <c r="S5" s="38"/>
      <c r="T5" s="37"/>
      <c r="U5" s="39">
        <f t="shared" ref="U5:U68" si="1">ROUNDUP(((P5*I5)+(Q5*J5)+(R5*K5)+(S5*L5)+(T5*M5)),2)</f>
        <v>15</v>
      </c>
      <c r="V5" s="40">
        <f t="shared" ref="V5:V68" si="2">IF(U5&gt;=15,15,U5)</f>
        <v>15</v>
      </c>
      <c r="W5" s="100">
        <v>59183685000</v>
      </c>
      <c r="X5" s="104"/>
      <c r="Y5" s="110"/>
      <c r="Z5" s="107"/>
      <c r="AA5" s="99"/>
      <c r="AB5" s="41">
        <f t="shared" ref="AB5:AB68" si="3">ROUNDUP((((W5*I5)+(X5*J5)+(Y5*K5)+(Z5*L5)+(AA5*M5))/$I$2*15),2)</f>
        <v>540.78</v>
      </c>
      <c r="AC5" s="40">
        <f t="shared" ref="AC5:AC68" si="4">IF(AB5&gt;=15,15,AB5)</f>
        <v>15</v>
      </c>
      <c r="AD5" s="42"/>
      <c r="AE5" s="128"/>
      <c r="AF5" s="98">
        <f t="shared" ref="AF5:AF68" si="5">IF((V5+AC5+AD5)&gt;=30,30,(V5+AC5+AD5))</f>
        <v>30</v>
      </c>
      <c r="AG5" s="43">
        <v>65</v>
      </c>
      <c r="AH5" s="44">
        <f t="shared" ref="AH5:AH68" si="6">AF5+AG5+AE5</f>
        <v>95</v>
      </c>
      <c r="AI5" s="45">
        <f t="shared" ref="AI5:AI68" si="7">-((50-((176+(45+(30-AF5)))))/200)</f>
        <v>0.85499999999999998</v>
      </c>
      <c r="AJ5" s="46"/>
      <c r="AK5" s="47">
        <v>1E-4</v>
      </c>
      <c r="AL5" s="48">
        <f t="shared" ref="AL5:AL68" si="8">100%+AK5</f>
        <v>1.0001</v>
      </c>
      <c r="AM5" s="49">
        <f t="shared" ref="AM5:AM68" si="9">ROUNDUP($D$2*AI5*AL5,-3)</f>
        <v>1403743000</v>
      </c>
      <c r="AN5" s="50"/>
      <c r="AO5" s="51"/>
      <c r="AP5" s="51"/>
      <c r="AQ5" s="51"/>
      <c r="AR5" s="51"/>
      <c r="AS5" s="52"/>
      <c r="AT5" s="53">
        <f t="shared" ref="AT5:AT68" si="10">(AO5*I5)+(AP5*J5)+(AQ5*K5)+(AR5*L5)+(AS5*M5)</f>
        <v>0</v>
      </c>
    </row>
    <row r="6" spans="1:46" s="54" customFormat="1" ht="40.5" customHeight="1" thickBot="1">
      <c r="A6" s="27">
        <v>2</v>
      </c>
      <c r="B6" s="28"/>
      <c r="C6" s="93" t="s">
        <v>55</v>
      </c>
      <c r="D6" s="95"/>
      <c r="F6" s="91"/>
      <c r="G6" s="55"/>
      <c r="H6" s="29"/>
      <c r="I6" s="109">
        <v>1</v>
      </c>
      <c r="J6" s="31"/>
      <c r="K6" s="31"/>
      <c r="L6" s="57"/>
      <c r="M6" s="33"/>
      <c r="N6" s="34">
        <f t="shared" si="0"/>
        <v>1</v>
      </c>
      <c r="O6" s="35"/>
      <c r="P6" s="105">
        <v>15</v>
      </c>
      <c r="Q6" s="58"/>
      <c r="R6" s="106"/>
      <c r="S6" s="38"/>
      <c r="T6" s="37"/>
      <c r="U6" s="39">
        <f t="shared" si="1"/>
        <v>15</v>
      </c>
      <c r="V6" s="40">
        <f t="shared" si="2"/>
        <v>15</v>
      </c>
      <c r="W6" s="140">
        <v>14977246000</v>
      </c>
      <c r="X6" s="140"/>
      <c r="Y6" s="100"/>
      <c r="Z6" s="96"/>
      <c r="AA6" s="99"/>
      <c r="AB6" s="41">
        <f t="shared" si="3"/>
        <v>136.85999999999999</v>
      </c>
      <c r="AC6" s="40">
        <f t="shared" si="4"/>
        <v>15</v>
      </c>
      <c r="AD6" s="42"/>
      <c r="AE6" s="128"/>
      <c r="AF6" s="37">
        <f t="shared" si="5"/>
        <v>30</v>
      </c>
      <c r="AG6" s="43">
        <v>65</v>
      </c>
      <c r="AH6" s="44">
        <f t="shared" si="6"/>
        <v>95</v>
      </c>
      <c r="AI6" s="45">
        <f t="shared" si="7"/>
        <v>0.85499999999999998</v>
      </c>
      <c r="AJ6" s="46"/>
      <c r="AK6" s="47">
        <v>1E-4</v>
      </c>
      <c r="AL6" s="48">
        <f t="shared" si="8"/>
        <v>1.0001</v>
      </c>
      <c r="AM6" s="49">
        <f t="shared" si="9"/>
        <v>1403743000</v>
      </c>
      <c r="AN6" s="50"/>
      <c r="AO6" s="51"/>
      <c r="AP6" s="51"/>
      <c r="AQ6" s="51"/>
      <c r="AR6" s="51"/>
      <c r="AS6" s="52"/>
      <c r="AT6" s="53">
        <f t="shared" si="10"/>
        <v>0</v>
      </c>
    </row>
    <row r="7" spans="1:46" s="54" customFormat="1" ht="40.5" customHeight="1" thickBot="1">
      <c r="A7" s="27">
        <v>3</v>
      </c>
      <c r="B7" s="28"/>
      <c r="C7" s="93" t="s">
        <v>33</v>
      </c>
      <c r="D7" s="95"/>
      <c r="E7" s="94"/>
      <c r="F7" s="91"/>
      <c r="G7" s="92"/>
      <c r="H7" s="135"/>
      <c r="I7" s="109">
        <v>1</v>
      </c>
      <c r="J7" s="31"/>
      <c r="K7" s="31"/>
      <c r="L7" s="57"/>
      <c r="M7" s="33"/>
      <c r="N7" s="34">
        <f t="shared" si="0"/>
        <v>1</v>
      </c>
      <c r="O7" s="35"/>
      <c r="P7" s="105">
        <v>15</v>
      </c>
      <c r="Q7" s="142"/>
      <c r="R7" s="38"/>
      <c r="S7" s="38"/>
      <c r="T7" s="37"/>
      <c r="U7" s="39">
        <f t="shared" si="1"/>
        <v>15</v>
      </c>
      <c r="V7" s="40">
        <f t="shared" si="2"/>
        <v>15</v>
      </c>
      <c r="W7" s="136">
        <v>39361754000</v>
      </c>
      <c r="X7" s="96"/>
      <c r="Y7" s="96"/>
      <c r="Z7" s="96"/>
      <c r="AA7" s="108"/>
      <c r="AB7" s="41">
        <f t="shared" si="3"/>
        <v>359.65999999999997</v>
      </c>
      <c r="AC7" s="40">
        <f t="shared" si="4"/>
        <v>15</v>
      </c>
      <c r="AD7" s="42"/>
      <c r="AE7" s="128"/>
      <c r="AF7" s="37">
        <f t="shared" si="5"/>
        <v>30</v>
      </c>
      <c r="AG7" s="43">
        <v>65</v>
      </c>
      <c r="AH7" s="44">
        <f t="shared" si="6"/>
        <v>95</v>
      </c>
      <c r="AI7" s="45">
        <f t="shared" si="7"/>
        <v>0.85499999999999998</v>
      </c>
      <c r="AJ7" s="46"/>
      <c r="AK7" s="47">
        <v>1E-4</v>
      </c>
      <c r="AL7" s="48">
        <f t="shared" si="8"/>
        <v>1.0001</v>
      </c>
      <c r="AM7" s="49">
        <f t="shared" si="9"/>
        <v>1403743000</v>
      </c>
      <c r="AN7" s="50"/>
      <c r="AO7" s="51"/>
      <c r="AP7" s="51"/>
      <c r="AQ7" s="51"/>
      <c r="AR7" s="51"/>
      <c r="AS7" s="52"/>
      <c r="AT7" s="53">
        <f t="shared" si="10"/>
        <v>0</v>
      </c>
    </row>
    <row r="8" spans="1:46" s="54" customFormat="1" ht="40.5" customHeight="1" thickBot="1">
      <c r="A8" s="27">
        <v>4</v>
      </c>
      <c r="B8" s="56"/>
      <c r="C8" s="93" t="s">
        <v>39</v>
      </c>
      <c r="D8" s="95"/>
      <c r="E8" s="94"/>
      <c r="F8" s="95"/>
      <c r="G8" s="55"/>
      <c r="H8" s="116"/>
      <c r="I8" s="30">
        <v>1</v>
      </c>
      <c r="J8" s="31"/>
      <c r="K8" s="137"/>
      <c r="L8" s="31"/>
      <c r="M8" s="33"/>
      <c r="N8" s="34">
        <f t="shared" si="0"/>
        <v>1</v>
      </c>
      <c r="O8" s="35"/>
      <c r="P8" s="36">
        <v>15</v>
      </c>
      <c r="Q8" s="58"/>
      <c r="R8" s="38"/>
      <c r="S8" s="38"/>
      <c r="T8" s="37"/>
      <c r="U8" s="39">
        <f t="shared" si="1"/>
        <v>15</v>
      </c>
      <c r="V8" s="40">
        <f t="shared" si="2"/>
        <v>15</v>
      </c>
      <c r="W8" s="136">
        <v>34748832000</v>
      </c>
      <c r="X8" s="100"/>
      <c r="Y8" s="112"/>
      <c r="Z8" s="96"/>
      <c r="AA8" s="99"/>
      <c r="AB8" s="41">
        <f t="shared" si="3"/>
        <v>317.51</v>
      </c>
      <c r="AC8" s="40">
        <f t="shared" si="4"/>
        <v>15</v>
      </c>
      <c r="AD8" s="42"/>
      <c r="AE8" s="128"/>
      <c r="AF8" s="37">
        <f t="shared" si="5"/>
        <v>30</v>
      </c>
      <c r="AG8" s="43">
        <v>65</v>
      </c>
      <c r="AH8" s="44">
        <f t="shared" si="6"/>
        <v>95</v>
      </c>
      <c r="AI8" s="45">
        <f t="shared" si="7"/>
        <v>0.85499999999999998</v>
      </c>
      <c r="AJ8" s="46"/>
      <c r="AK8" s="47">
        <v>1E-4</v>
      </c>
      <c r="AL8" s="48">
        <f t="shared" si="8"/>
        <v>1.0001</v>
      </c>
      <c r="AM8" s="49">
        <f t="shared" si="9"/>
        <v>1403743000</v>
      </c>
      <c r="AN8" s="50"/>
      <c r="AO8" s="51"/>
      <c r="AP8" s="51"/>
      <c r="AQ8" s="51"/>
      <c r="AR8" s="51"/>
      <c r="AS8" s="52"/>
      <c r="AT8" s="53">
        <f t="shared" si="10"/>
        <v>0</v>
      </c>
    </row>
    <row r="9" spans="1:46" s="54" customFormat="1" ht="40.5" customHeight="1" thickBot="1">
      <c r="A9" s="27">
        <v>5</v>
      </c>
      <c r="B9" s="56"/>
      <c r="C9" s="93" t="s">
        <v>28</v>
      </c>
      <c r="D9" s="94"/>
      <c r="E9" s="94"/>
      <c r="F9" s="95"/>
      <c r="G9" s="55"/>
      <c r="H9" s="116"/>
      <c r="I9" s="30">
        <v>1</v>
      </c>
      <c r="J9" s="31"/>
      <c r="K9" s="31"/>
      <c r="L9" s="57"/>
      <c r="M9" s="33"/>
      <c r="N9" s="34">
        <f t="shared" si="0"/>
        <v>1</v>
      </c>
      <c r="O9" s="35"/>
      <c r="P9" s="105">
        <v>15</v>
      </c>
      <c r="Q9" s="106"/>
      <c r="R9" s="38"/>
      <c r="S9" s="38"/>
      <c r="T9" s="37"/>
      <c r="U9" s="39">
        <f t="shared" si="1"/>
        <v>15</v>
      </c>
      <c r="V9" s="40">
        <f t="shared" si="2"/>
        <v>15</v>
      </c>
      <c r="W9" s="136">
        <v>57539030000</v>
      </c>
      <c r="X9" s="96"/>
      <c r="Y9" s="96"/>
      <c r="Z9" s="96"/>
      <c r="AA9" s="99"/>
      <c r="AB9" s="41">
        <f t="shared" si="3"/>
        <v>525.75</v>
      </c>
      <c r="AC9" s="40">
        <f t="shared" si="4"/>
        <v>15</v>
      </c>
      <c r="AD9" s="42"/>
      <c r="AE9" s="128"/>
      <c r="AF9" s="37">
        <f t="shared" si="5"/>
        <v>30</v>
      </c>
      <c r="AG9" s="43">
        <v>65</v>
      </c>
      <c r="AH9" s="44">
        <f t="shared" si="6"/>
        <v>95</v>
      </c>
      <c r="AI9" s="45">
        <f t="shared" si="7"/>
        <v>0.85499999999999998</v>
      </c>
      <c r="AJ9" s="46"/>
      <c r="AK9" s="47">
        <v>1E-4</v>
      </c>
      <c r="AL9" s="48">
        <f t="shared" si="8"/>
        <v>1.0001</v>
      </c>
      <c r="AM9" s="49">
        <f t="shared" si="9"/>
        <v>1403743000</v>
      </c>
      <c r="AN9" s="50"/>
      <c r="AO9" s="51"/>
      <c r="AP9" s="51"/>
      <c r="AQ9" s="51"/>
      <c r="AR9" s="51"/>
      <c r="AS9" s="52"/>
      <c r="AT9" s="53">
        <f t="shared" si="10"/>
        <v>0</v>
      </c>
    </row>
    <row r="10" spans="1:46" s="54" customFormat="1" ht="40.5" customHeight="1" thickBot="1">
      <c r="A10" s="27">
        <v>6</v>
      </c>
      <c r="B10" s="56"/>
      <c r="C10" s="95" t="s">
        <v>45</v>
      </c>
      <c r="D10" s="62" t="s">
        <v>59</v>
      </c>
      <c r="E10" s="94"/>
      <c r="F10" s="95"/>
      <c r="G10" s="29"/>
      <c r="H10" s="29"/>
      <c r="I10" s="30">
        <v>0.51</v>
      </c>
      <c r="J10" s="31">
        <v>0.49</v>
      </c>
      <c r="K10" s="31"/>
      <c r="L10" s="31"/>
      <c r="M10" s="33"/>
      <c r="N10" s="34">
        <f t="shared" si="0"/>
        <v>1</v>
      </c>
      <c r="O10" s="35"/>
      <c r="P10" s="105">
        <v>15</v>
      </c>
      <c r="Q10" s="106">
        <v>15</v>
      </c>
      <c r="R10" s="38"/>
      <c r="S10" s="38"/>
      <c r="T10" s="37"/>
      <c r="U10" s="39">
        <f t="shared" si="1"/>
        <v>15</v>
      </c>
      <c r="V10" s="40">
        <f t="shared" si="2"/>
        <v>15</v>
      </c>
      <c r="W10" s="136">
        <v>32826052000</v>
      </c>
      <c r="X10" s="96">
        <v>708518000</v>
      </c>
      <c r="Y10" s="96"/>
      <c r="Z10" s="96"/>
      <c r="AA10" s="99"/>
      <c r="AB10" s="41">
        <f t="shared" si="3"/>
        <v>156.14999999999998</v>
      </c>
      <c r="AC10" s="40">
        <f t="shared" si="4"/>
        <v>15</v>
      </c>
      <c r="AD10" s="42"/>
      <c r="AE10" s="128"/>
      <c r="AF10" s="37">
        <f t="shared" si="5"/>
        <v>30</v>
      </c>
      <c r="AG10" s="43">
        <v>65</v>
      </c>
      <c r="AH10" s="44">
        <f t="shared" si="6"/>
        <v>95</v>
      </c>
      <c r="AI10" s="45">
        <f t="shared" si="7"/>
        <v>0.85499999999999998</v>
      </c>
      <c r="AJ10" s="46"/>
      <c r="AK10" s="47">
        <v>1E-4</v>
      </c>
      <c r="AL10" s="48">
        <f t="shared" si="8"/>
        <v>1.0001</v>
      </c>
      <c r="AM10" s="49">
        <f t="shared" si="9"/>
        <v>1403743000</v>
      </c>
      <c r="AN10" s="50"/>
      <c r="AO10" s="51"/>
      <c r="AP10" s="51"/>
      <c r="AQ10" s="51"/>
      <c r="AR10" s="51"/>
      <c r="AS10" s="52"/>
      <c r="AT10" s="53">
        <f t="shared" si="10"/>
        <v>0</v>
      </c>
    </row>
    <row r="11" spans="1:46" s="54" customFormat="1" ht="40.5" customHeight="1" thickBot="1">
      <c r="A11" s="27">
        <v>7</v>
      </c>
      <c r="B11" s="56"/>
      <c r="C11" s="95" t="s">
        <v>34</v>
      </c>
      <c r="D11" s="138" t="s">
        <v>60</v>
      </c>
      <c r="E11" s="94"/>
      <c r="F11" s="141"/>
      <c r="G11" s="55"/>
      <c r="H11" s="29"/>
      <c r="I11" s="30">
        <v>0.55000000000000004</v>
      </c>
      <c r="J11" s="31">
        <v>0.45</v>
      </c>
      <c r="K11" s="32"/>
      <c r="L11" s="57"/>
      <c r="M11" s="33"/>
      <c r="N11" s="34">
        <f t="shared" si="0"/>
        <v>1</v>
      </c>
      <c r="O11" s="35"/>
      <c r="P11" s="105">
        <v>55</v>
      </c>
      <c r="Q11" s="106">
        <v>45</v>
      </c>
      <c r="R11" s="38"/>
      <c r="S11" s="38"/>
      <c r="T11" s="37"/>
      <c r="U11" s="39">
        <f t="shared" si="1"/>
        <v>50.5</v>
      </c>
      <c r="V11" s="40">
        <f t="shared" si="2"/>
        <v>15</v>
      </c>
      <c r="W11" s="136">
        <v>8216820000</v>
      </c>
      <c r="X11" s="112">
        <v>0</v>
      </c>
      <c r="Y11" s="100"/>
      <c r="Z11" s="96"/>
      <c r="AA11" s="99"/>
      <c r="AB11" s="41">
        <f t="shared" si="3"/>
        <v>41.3</v>
      </c>
      <c r="AC11" s="40">
        <f t="shared" si="4"/>
        <v>15</v>
      </c>
      <c r="AD11" s="42"/>
      <c r="AE11" s="128"/>
      <c r="AF11" s="37">
        <f t="shared" si="5"/>
        <v>30</v>
      </c>
      <c r="AG11" s="43">
        <v>65</v>
      </c>
      <c r="AH11" s="44">
        <f t="shared" si="6"/>
        <v>95</v>
      </c>
      <c r="AI11" s="45">
        <f t="shared" si="7"/>
        <v>0.85499999999999998</v>
      </c>
      <c r="AJ11" s="46"/>
      <c r="AK11" s="47">
        <v>1E-4</v>
      </c>
      <c r="AL11" s="48">
        <f t="shared" si="8"/>
        <v>1.0001</v>
      </c>
      <c r="AM11" s="49">
        <f t="shared" si="9"/>
        <v>1403743000</v>
      </c>
      <c r="AN11" s="50"/>
      <c r="AO11" s="51"/>
      <c r="AP11" s="51"/>
      <c r="AQ11" s="51"/>
      <c r="AR11" s="51"/>
      <c r="AS11" s="52"/>
      <c r="AT11" s="53">
        <f t="shared" si="10"/>
        <v>0</v>
      </c>
    </row>
    <row r="12" spans="1:46" s="54" customFormat="1" ht="40.5" customHeight="1" thickBot="1">
      <c r="A12" s="27">
        <v>8</v>
      </c>
      <c r="B12" s="56"/>
      <c r="C12" s="95" t="s">
        <v>38</v>
      </c>
      <c r="D12" s="62" t="s">
        <v>51</v>
      </c>
      <c r="E12" s="94"/>
      <c r="F12" s="95"/>
      <c r="G12" s="55"/>
      <c r="H12" s="29"/>
      <c r="I12" s="30">
        <v>0.51</v>
      </c>
      <c r="J12" s="31">
        <v>0.49</v>
      </c>
      <c r="K12" s="32"/>
      <c r="L12" s="57"/>
      <c r="M12" s="33"/>
      <c r="N12" s="34">
        <f t="shared" si="0"/>
        <v>1</v>
      </c>
      <c r="O12" s="35"/>
      <c r="P12" s="105">
        <v>15</v>
      </c>
      <c r="Q12" s="106">
        <v>15</v>
      </c>
      <c r="R12" s="38"/>
      <c r="S12" s="38"/>
      <c r="T12" s="37"/>
      <c r="U12" s="39">
        <f t="shared" si="1"/>
        <v>15</v>
      </c>
      <c r="V12" s="40">
        <f t="shared" si="2"/>
        <v>15</v>
      </c>
      <c r="W12" s="114">
        <v>328448752000</v>
      </c>
      <c r="X12" s="96">
        <v>17523143000</v>
      </c>
      <c r="Y12" s="102"/>
      <c r="Z12" s="96"/>
      <c r="AA12" s="99"/>
      <c r="AB12" s="41">
        <f t="shared" si="3"/>
        <v>1609.02</v>
      </c>
      <c r="AC12" s="40">
        <f t="shared" si="4"/>
        <v>15</v>
      </c>
      <c r="AD12" s="42"/>
      <c r="AE12" s="128"/>
      <c r="AF12" s="37">
        <f t="shared" si="5"/>
        <v>30</v>
      </c>
      <c r="AG12" s="43">
        <v>65</v>
      </c>
      <c r="AH12" s="44">
        <f t="shared" si="6"/>
        <v>95</v>
      </c>
      <c r="AI12" s="45">
        <f t="shared" si="7"/>
        <v>0.85499999999999998</v>
      </c>
      <c r="AJ12" s="46"/>
      <c r="AK12" s="47">
        <v>1E-4</v>
      </c>
      <c r="AL12" s="48">
        <f t="shared" si="8"/>
        <v>1.0001</v>
      </c>
      <c r="AM12" s="49">
        <f t="shared" si="9"/>
        <v>1403743000</v>
      </c>
      <c r="AN12" s="50"/>
      <c r="AO12" s="51"/>
      <c r="AP12" s="51"/>
      <c r="AQ12" s="51"/>
      <c r="AR12" s="51"/>
      <c r="AS12" s="52"/>
      <c r="AT12" s="53">
        <f t="shared" si="10"/>
        <v>0</v>
      </c>
    </row>
    <row r="13" spans="1:46" s="54" customFormat="1" ht="40.5" customHeight="1" thickBot="1">
      <c r="A13" s="27">
        <v>9</v>
      </c>
      <c r="B13" s="28"/>
      <c r="C13" s="95" t="s">
        <v>56</v>
      </c>
      <c r="D13" s="93" t="s">
        <v>50</v>
      </c>
      <c r="E13" s="28"/>
      <c r="F13" s="28"/>
      <c r="G13" s="59"/>
      <c r="H13" s="60"/>
      <c r="I13" s="30">
        <v>0.51</v>
      </c>
      <c r="J13" s="31">
        <v>0.49</v>
      </c>
      <c r="K13" s="32"/>
      <c r="L13" s="57"/>
      <c r="M13" s="33"/>
      <c r="N13" s="34">
        <f t="shared" si="0"/>
        <v>1</v>
      </c>
      <c r="O13" s="35"/>
      <c r="P13" s="36">
        <v>15</v>
      </c>
      <c r="Q13" s="58">
        <v>15</v>
      </c>
      <c r="R13" s="38"/>
      <c r="S13" s="38"/>
      <c r="T13" s="37"/>
      <c r="U13" s="39">
        <f t="shared" si="1"/>
        <v>15</v>
      </c>
      <c r="V13" s="40">
        <f t="shared" si="2"/>
        <v>15</v>
      </c>
      <c r="W13" s="143">
        <v>229675529000</v>
      </c>
      <c r="X13" s="96">
        <v>14643377000</v>
      </c>
      <c r="Y13" s="134"/>
      <c r="Z13" s="96"/>
      <c r="AA13" s="99"/>
      <c r="AB13" s="41">
        <f t="shared" si="3"/>
        <v>1135.8499999999999</v>
      </c>
      <c r="AC13" s="40">
        <f t="shared" si="4"/>
        <v>15</v>
      </c>
      <c r="AD13" s="42"/>
      <c r="AE13" s="128"/>
      <c r="AF13" s="37">
        <f t="shared" si="5"/>
        <v>30</v>
      </c>
      <c r="AG13" s="43">
        <v>65</v>
      </c>
      <c r="AH13" s="44">
        <f t="shared" si="6"/>
        <v>95</v>
      </c>
      <c r="AI13" s="45">
        <f t="shared" si="7"/>
        <v>0.85499999999999998</v>
      </c>
      <c r="AJ13" s="46"/>
      <c r="AK13" s="47">
        <v>1E-4</v>
      </c>
      <c r="AL13" s="48">
        <f t="shared" si="8"/>
        <v>1.0001</v>
      </c>
      <c r="AM13" s="49">
        <f t="shared" si="9"/>
        <v>1403743000</v>
      </c>
      <c r="AN13" s="50"/>
      <c r="AO13" s="51"/>
      <c r="AP13" s="51"/>
      <c r="AQ13" s="51"/>
      <c r="AR13" s="51"/>
      <c r="AS13" s="52"/>
      <c r="AT13" s="53">
        <f t="shared" si="10"/>
        <v>0</v>
      </c>
    </row>
    <row r="14" spans="1:46" s="54" customFormat="1" ht="40.5" customHeight="1" thickBot="1">
      <c r="A14" s="27">
        <v>10</v>
      </c>
      <c r="B14" s="56"/>
      <c r="C14" s="95" t="s">
        <v>54</v>
      </c>
      <c r="D14" s="93" t="s">
        <v>58</v>
      </c>
      <c r="E14" s="28"/>
      <c r="F14" s="95"/>
      <c r="G14" s="59"/>
      <c r="H14" s="60"/>
      <c r="I14" s="30">
        <v>0.51</v>
      </c>
      <c r="J14" s="31">
        <v>0.49</v>
      </c>
      <c r="K14" s="32"/>
      <c r="L14" s="57"/>
      <c r="M14" s="33"/>
      <c r="N14" s="34">
        <f t="shared" si="0"/>
        <v>1</v>
      </c>
      <c r="O14" s="35"/>
      <c r="P14" s="36">
        <v>15</v>
      </c>
      <c r="Q14" s="58">
        <v>15</v>
      </c>
      <c r="R14" s="38"/>
      <c r="S14" s="38"/>
      <c r="T14" s="37"/>
      <c r="U14" s="39">
        <f t="shared" si="1"/>
        <v>15</v>
      </c>
      <c r="V14" s="40">
        <f t="shared" si="2"/>
        <v>15</v>
      </c>
      <c r="W14" s="97">
        <v>3664456000</v>
      </c>
      <c r="X14" s="96">
        <v>4319931000</v>
      </c>
      <c r="Y14" s="112"/>
      <c r="Z14" s="113"/>
      <c r="AA14" s="99"/>
      <c r="AB14" s="41">
        <f t="shared" si="3"/>
        <v>36.419999999999995</v>
      </c>
      <c r="AC14" s="40">
        <f t="shared" si="4"/>
        <v>15</v>
      </c>
      <c r="AD14" s="42"/>
      <c r="AE14" s="128"/>
      <c r="AF14" s="37">
        <f t="shared" si="5"/>
        <v>30</v>
      </c>
      <c r="AG14" s="43">
        <v>65</v>
      </c>
      <c r="AH14" s="44">
        <f t="shared" si="6"/>
        <v>95</v>
      </c>
      <c r="AI14" s="45">
        <f t="shared" si="7"/>
        <v>0.85499999999999998</v>
      </c>
      <c r="AJ14" s="46"/>
      <c r="AK14" s="47">
        <v>1E-4</v>
      </c>
      <c r="AL14" s="48">
        <f t="shared" si="8"/>
        <v>1.0001</v>
      </c>
      <c r="AM14" s="49">
        <f t="shared" si="9"/>
        <v>1403743000</v>
      </c>
      <c r="AN14" s="50"/>
      <c r="AO14" s="51"/>
      <c r="AP14" s="51"/>
      <c r="AQ14" s="51"/>
      <c r="AR14" s="51"/>
      <c r="AS14" s="52"/>
      <c r="AT14" s="53">
        <f t="shared" si="10"/>
        <v>0</v>
      </c>
    </row>
    <row r="15" spans="1:46" s="54" customFormat="1" ht="40.5" customHeight="1" thickBot="1">
      <c r="A15" s="27">
        <v>11</v>
      </c>
      <c r="B15" s="56"/>
      <c r="C15" s="95" t="s">
        <v>57</v>
      </c>
      <c r="D15" s="93" t="s">
        <v>53</v>
      </c>
      <c r="E15" s="28"/>
      <c r="F15" s="28"/>
      <c r="G15" s="59"/>
      <c r="H15" s="60"/>
      <c r="I15" s="30">
        <v>0.51</v>
      </c>
      <c r="J15" s="31">
        <v>0.49</v>
      </c>
      <c r="K15" s="32"/>
      <c r="L15" s="57"/>
      <c r="M15" s="33"/>
      <c r="N15" s="34">
        <f t="shared" si="0"/>
        <v>1</v>
      </c>
      <c r="O15" s="35"/>
      <c r="P15" s="36">
        <v>15</v>
      </c>
      <c r="Q15" s="58">
        <v>15</v>
      </c>
      <c r="R15" s="58"/>
      <c r="S15" s="38"/>
      <c r="T15" s="37"/>
      <c r="U15" s="39">
        <f t="shared" si="1"/>
        <v>15</v>
      </c>
      <c r="V15" s="40">
        <f t="shared" si="2"/>
        <v>15</v>
      </c>
      <c r="W15" s="100">
        <v>15345190000</v>
      </c>
      <c r="X15" s="146">
        <v>1281708000</v>
      </c>
      <c r="Y15" s="96"/>
      <c r="Z15" s="96"/>
      <c r="AA15" s="99"/>
      <c r="AB15" s="41">
        <f t="shared" si="3"/>
        <v>77.25</v>
      </c>
      <c r="AC15" s="40">
        <f t="shared" si="4"/>
        <v>15</v>
      </c>
      <c r="AD15" s="42"/>
      <c r="AE15" s="128"/>
      <c r="AF15" s="37">
        <f t="shared" si="5"/>
        <v>30</v>
      </c>
      <c r="AG15" s="43">
        <v>65</v>
      </c>
      <c r="AH15" s="44">
        <f t="shared" si="6"/>
        <v>95</v>
      </c>
      <c r="AI15" s="45">
        <f t="shared" si="7"/>
        <v>0.85499999999999998</v>
      </c>
      <c r="AJ15" s="46"/>
      <c r="AK15" s="47">
        <v>1E-4</v>
      </c>
      <c r="AL15" s="48">
        <f t="shared" si="8"/>
        <v>1.0001</v>
      </c>
      <c r="AM15" s="49">
        <f t="shared" si="9"/>
        <v>1403743000</v>
      </c>
      <c r="AN15" s="50"/>
      <c r="AO15" s="51"/>
      <c r="AP15" s="51"/>
      <c r="AQ15" s="51"/>
      <c r="AR15" s="51"/>
      <c r="AS15" s="52"/>
      <c r="AT15" s="53">
        <f t="shared" si="10"/>
        <v>0</v>
      </c>
    </row>
    <row r="16" spans="1:46" s="54" customFormat="1" ht="40.5" customHeight="1" thickBot="1">
      <c r="A16" s="27"/>
      <c r="B16" s="56"/>
      <c r="C16" s="95"/>
      <c r="D16" s="28"/>
      <c r="E16" s="28"/>
      <c r="F16" s="28"/>
      <c r="G16" s="59"/>
      <c r="H16" s="60"/>
      <c r="I16" s="30">
        <v>0.51</v>
      </c>
      <c r="J16" s="31">
        <v>0.49</v>
      </c>
      <c r="K16" s="32"/>
      <c r="L16" s="57"/>
      <c r="M16" s="33"/>
      <c r="N16" s="34">
        <f t="shared" si="0"/>
        <v>1</v>
      </c>
      <c r="O16" s="35"/>
      <c r="P16" s="36">
        <v>15</v>
      </c>
      <c r="Q16" s="37">
        <v>15</v>
      </c>
      <c r="R16" s="38"/>
      <c r="S16" s="38"/>
      <c r="T16" s="37"/>
      <c r="U16" s="39">
        <f t="shared" si="1"/>
        <v>15</v>
      </c>
      <c r="V16" s="40">
        <f t="shared" si="2"/>
        <v>15</v>
      </c>
      <c r="W16" s="96"/>
      <c r="X16" s="104"/>
      <c r="Y16" s="96"/>
      <c r="Z16" s="104"/>
      <c r="AA16" s="99"/>
      <c r="AB16" s="41">
        <f t="shared" si="3"/>
        <v>0</v>
      </c>
      <c r="AC16" s="40">
        <f t="shared" si="4"/>
        <v>0</v>
      </c>
      <c r="AD16" s="42"/>
      <c r="AE16" s="128"/>
      <c r="AF16" s="37">
        <f t="shared" si="5"/>
        <v>15</v>
      </c>
      <c r="AG16" s="43">
        <v>65</v>
      </c>
      <c r="AH16" s="44">
        <f t="shared" si="6"/>
        <v>80</v>
      </c>
      <c r="AI16" s="45">
        <f t="shared" si="7"/>
        <v>0.93</v>
      </c>
      <c r="AJ16" s="46"/>
      <c r="AK16" s="47">
        <v>1E-4</v>
      </c>
      <c r="AL16" s="48">
        <f t="shared" si="8"/>
        <v>1.0001</v>
      </c>
      <c r="AM16" s="49">
        <f t="shared" si="9"/>
        <v>1526878000</v>
      </c>
      <c r="AN16" s="50"/>
      <c r="AO16" s="51"/>
      <c r="AP16" s="51"/>
      <c r="AQ16" s="51"/>
      <c r="AR16" s="51"/>
      <c r="AS16" s="52"/>
      <c r="AT16" s="53">
        <f t="shared" si="10"/>
        <v>0</v>
      </c>
    </row>
    <row r="17" spans="1:46" s="54" customFormat="1" ht="40.5" customHeight="1" thickBot="1">
      <c r="A17" s="27"/>
      <c r="B17" s="56"/>
      <c r="C17" s="95"/>
      <c r="D17" s="139"/>
      <c r="E17" s="28"/>
      <c r="F17" s="28"/>
      <c r="G17" s="29"/>
      <c r="H17" s="29"/>
      <c r="I17" s="30">
        <v>0.51</v>
      </c>
      <c r="J17" s="119">
        <v>0.49</v>
      </c>
      <c r="K17" s="32"/>
      <c r="L17" s="57"/>
      <c r="M17" s="33"/>
      <c r="N17" s="34">
        <f t="shared" si="0"/>
        <v>1</v>
      </c>
      <c r="O17" s="35"/>
      <c r="P17" s="105">
        <v>15</v>
      </c>
      <c r="Q17" s="106">
        <v>15</v>
      </c>
      <c r="R17" s="38"/>
      <c r="S17" s="38"/>
      <c r="T17" s="37"/>
      <c r="U17" s="39">
        <f t="shared" si="1"/>
        <v>15</v>
      </c>
      <c r="V17" s="40">
        <f t="shared" si="2"/>
        <v>15</v>
      </c>
      <c r="W17" s="113"/>
      <c r="X17" s="96"/>
      <c r="Y17" s="96"/>
      <c r="Z17" s="104"/>
      <c r="AA17" s="99"/>
      <c r="AB17" s="41">
        <f t="shared" si="3"/>
        <v>0</v>
      </c>
      <c r="AC17" s="40">
        <f t="shared" si="4"/>
        <v>0</v>
      </c>
      <c r="AD17" s="42"/>
      <c r="AE17" s="128"/>
      <c r="AF17" s="37">
        <f t="shared" si="5"/>
        <v>15</v>
      </c>
      <c r="AG17" s="43">
        <v>65</v>
      </c>
      <c r="AH17" s="44">
        <f t="shared" si="6"/>
        <v>80</v>
      </c>
      <c r="AI17" s="45">
        <f t="shared" si="7"/>
        <v>0.93</v>
      </c>
      <c r="AJ17" s="46"/>
      <c r="AK17" s="47">
        <v>1E-4</v>
      </c>
      <c r="AL17" s="48">
        <f t="shared" si="8"/>
        <v>1.0001</v>
      </c>
      <c r="AM17" s="49">
        <f t="shared" si="9"/>
        <v>1526878000</v>
      </c>
      <c r="AN17" s="50"/>
      <c r="AO17" s="51"/>
      <c r="AP17" s="51"/>
      <c r="AQ17" s="51"/>
      <c r="AR17" s="51"/>
      <c r="AS17" s="52"/>
      <c r="AT17" s="53">
        <f t="shared" si="10"/>
        <v>0</v>
      </c>
    </row>
    <row r="18" spans="1:46" s="54" customFormat="1" ht="40.5" customHeight="1" thickBot="1">
      <c r="A18" s="27"/>
      <c r="B18" s="28"/>
      <c r="C18" s="95"/>
      <c r="D18" s="95"/>
      <c r="E18" s="28"/>
      <c r="F18" s="94"/>
      <c r="G18" s="29"/>
      <c r="H18" s="60"/>
      <c r="I18" s="30">
        <v>0.51</v>
      </c>
      <c r="J18" s="119">
        <v>0.49</v>
      </c>
      <c r="K18" s="32"/>
      <c r="L18" s="57"/>
      <c r="M18" s="33"/>
      <c r="N18" s="34">
        <f t="shared" si="0"/>
        <v>1</v>
      </c>
      <c r="O18" s="35"/>
      <c r="P18" s="105">
        <v>15</v>
      </c>
      <c r="Q18" s="106">
        <v>15</v>
      </c>
      <c r="R18" s="38"/>
      <c r="S18" s="38"/>
      <c r="T18" s="37"/>
      <c r="U18" s="39">
        <f t="shared" si="1"/>
        <v>15</v>
      </c>
      <c r="V18" s="40">
        <f t="shared" si="2"/>
        <v>15</v>
      </c>
      <c r="W18" s="112"/>
      <c r="X18" s="96"/>
      <c r="Y18" s="96"/>
      <c r="Z18" s="104"/>
      <c r="AA18" s="99"/>
      <c r="AB18" s="41">
        <f t="shared" si="3"/>
        <v>0</v>
      </c>
      <c r="AC18" s="40">
        <f t="shared" si="4"/>
        <v>0</v>
      </c>
      <c r="AD18" s="42"/>
      <c r="AE18" s="128"/>
      <c r="AF18" s="37">
        <f t="shared" si="5"/>
        <v>15</v>
      </c>
      <c r="AG18" s="43">
        <v>65</v>
      </c>
      <c r="AH18" s="44">
        <f t="shared" si="6"/>
        <v>80</v>
      </c>
      <c r="AI18" s="45">
        <f t="shared" si="7"/>
        <v>0.93</v>
      </c>
      <c r="AJ18" s="46"/>
      <c r="AK18" s="47">
        <v>1E-4</v>
      </c>
      <c r="AL18" s="48">
        <f t="shared" si="8"/>
        <v>1.0001</v>
      </c>
      <c r="AM18" s="49">
        <f t="shared" si="9"/>
        <v>1526878000</v>
      </c>
      <c r="AN18" s="50"/>
      <c r="AO18" s="51"/>
      <c r="AP18" s="51"/>
      <c r="AQ18" s="51"/>
      <c r="AR18" s="51"/>
      <c r="AS18" s="52"/>
      <c r="AT18" s="53">
        <f t="shared" si="10"/>
        <v>0</v>
      </c>
    </row>
    <row r="19" spans="1:46" s="54" customFormat="1" ht="40.5" customHeight="1" thickBot="1">
      <c r="A19" s="27"/>
      <c r="B19" s="56"/>
      <c r="C19" s="91"/>
      <c r="D19" s="95"/>
      <c r="E19" s="56"/>
      <c r="F19" s="28"/>
      <c r="G19" s="59"/>
      <c r="H19" s="60"/>
      <c r="I19" s="30">
        <v>0.51</v>
      </c>
      <c r="J19" s="119">
        <v>0.49</v>
      </c>
      <c r="K19" s="32"/>
      <c r="L19" s="57"/>
      <c r="M19" s="33"/>
      <c r="N19" s="34">
        <f t="shared" si="0"/>
        <v>1</v>
      </c>
      <c r="O19" s="35"/>
      <c r="P19" s="105">
        <v>15</v>
      </c>
      <c r="Q19" s="106">
        <v>15</v>
      </c>
      <c r="R19" s="38"/>
      <c r="S19" s="38"/>
      <c r="T19" s="37"/>
      <c r="U19" s="39">
        <f t="shared" si="1"/>
        <v>15</v>
      </c>
      <c r="V19" s="40">
        <f t="shared" si="2"/>
        <v>15</v>
      </c>
      <c r="W19" s="112"/>
      <c r="X19" s="96"/>
      <c r="Y19" s="96"/>
      <c r="Z19" s="104"/>
      <c r="AA19" s="99"/>
      <c r="AB19" s="41">
        <f t="shared" si="3"/>
        <v>0</v>
      </c>
      <c r="AC19" s="40">
        <f t="shared" si="4"/>
        <v>0</v>
      </c>
      <c r="AD19" s="42"/>
      <c r="AE19" s="128"/>
      <c r="AF19" s="37">
        <f t="shared" si="5"/>
        <v>15</v>
      </c>
      <c r="AG19" s="43">
        <v>65</v>
      </c>
      <c r="AH19" s="44">
        <f t="shared" si="6"/>
        <v>80</v>
      </c>
      <c r="AI19" s="45">
        <f t="shared" si="7"/>
        <v>0.93</v>
      </c>
      <c r="AJ19" s="46"/>
      <c r="AK19" s="47">
        <v>1E-4</v>
      </c>
      <c r="AL19" s="48">
        <f t="shared" si="8"/>
        <v>1.0001</v>
      </c>
      <c r="AM19" s="49">
        <f t="shared" si="9"/>
        <v>1526878000</v>
      </c>
      <c r="AN19" s="50"/>
      <c r="AO19" s="51"/>
      <c r="AP19" s="51"/>
      <c r="AQ19" s="51"/>
      <c r="AR19" s="51"/>
      <c r="AS19" s="52"/>
      <c r="AT19" s="53">
        <f t="shared" si="10"/>
        <v>0</v>
      </c>
    </row>
    <row r="20" spans="1:46" s="54" customFormat="1" ht="40.5" customHeight="1" thickBot="1">
      <c r="A20" s="27"/>
      <c r="B20" s="56"/>
      <c r="C20" s="139"/>
      <c r="D20" s="91"/>
      <c r="E20" s="56"/>
      <c r="F20" s="28"/>
      <c r="G20" s="55"/>
      <c r="H20" s="60"/>
      <c r="I20" s="30">
        <v>0.51</v>
      </c>
      <c r="J20" s="119">
        <v>0.49</v>
      </c>
      <c r="K20" s="32"/>
      <c r="L20" s="57"/>
      <c r="M20" s="33"/>
      <c r="N20" s="34">
        <f t="shared" si="0"/>
        <v>1</v>
      </c>
      <c r="O20" s="35"/>
      <c r="P20" s="105">
        <v>15</v>
      </c>
      <c r="Q20" s="106">
        <v>15</v>
      </c>
      <c r="R20" s="38"/>
      <c r="S20" s="38"/>
      <c r="T20" s="37"/>
      <c r="U20" s="39">
        <f t="shared" si="1"/>
        <v>15</v>
      </c>
      <c r="V20" s="40">
        <f t="shared" si="2"/>
        <v>15</v>
      </c>
      <c r="W20" s="112"/>
      <c r="X20" s="96"/>
      <c r="Y20" s="96"/>
      <c r="Z20" s="104"/>
      <c r="AA20" s="99"/>
      <c r="AB20" s="41">
        <f t="shared" si="3"/>
        <v>0</v>
      </c>
      <c r="AC20" s="40">
        <f t="shared" si="4"/>
        <v>0</v>
      </c>
      <c r="AD20" s="42"/>
      <c r="AE20" s="128"/>
      <c r="AF20" s="37">
        <f t="shared" si="5"/>
        <v>15</v>
      </c>
      <c r="AG20" s="43">
        <v>65</v>
      </c>
      <c r="AH20" s="44">
        <f t="shared" si="6"/>
        <v>80</v>
      </c>
      <c r="AI20" s="45">
        <f t="shared" si="7"/>
        <v>0.93</v>
      </c>
      <c r="AJ20" s="46"/>
      <c r="AK20" s="47">
        <v>1E-4</v>
      </c>
      <c r="AL20" s="48">
        <f t="shared" si="8"/>
        <v>1.0001</v>
      </c>
      <c r="AM20" s="49">
        <f t="shared" si="9"/>
        <v>1526878000</v>
      </c>
      <c r="AN20" s="50"/>
      <c r="AO20" s="51"/>
      <c r="AP20" s="51"/>
      <c r="AQ20" s="51"/>
      <c r="AR20" s="51"/>
      <c r="AS20" s="52"/>
      <c r="AT20" s="53">
        <f t="shared" si="10"/>
        <v>0</v>
      </c>
    </row>
    <row r="21" spans="1:46" s="54" customFormat="1" ht="40.5" customHeight="1" thickBot="1">
      <c r="A21" s="27"/>
      <c r="B21" s="61"/>
      <c r="C21" s="91"/>
      <c r="D21" s="91"/>
      <c r="E21" s="28"/>
      <c r="F21" s="28"/>
      <c r="G21" s="59"/>
      <c r="H21" s="60"/>
      <c r="I21" s="30">
        <v>0.51</v>
      </c>
      <c r="J21" s="119">
        <v>0.49</v>
      </c>
      <c r="K21" s="32"/>
      <c r="L21" s="57"/>
      <c r="M21" s="33"/>
      <c r="N21" s="34">
        <f t="shared" si="0"/>
        <v>1</v>
      </c>
      <c r="O21" s="35"/>
      <c r="P21" s="105">
        <v>15</v>
      </c>
      <c r="Q21" s="106">
        <v>15</v>
      </c>
      <c r="R21" s="38"/>
      <c r="S21" s="38"/>
      <c r="T21" s="37"/>
      <c r="U21" s="39">
        <f t="shared" si="1"/>
        <v>15</v>
      </c>
      <c r="V21" s="40">
        <f t="shared" si="2"/>
        <v>15</v>
      </c>
      <c r="W21" s="112"/>
      <c r="X21" s="96"/>
      <c r="Y21" s="96"/>
      <c r="Z21" s="104"/>
      <c r="AA21" s="99"/>
      <c r="AB21" s="41">
        <f t="shared" si="3"/>
        <v>0</v>
      </c>
      <c r="AC21" s="40">
        <f t="shared" si="4"/>
        <v>0</v>
      </c>
      <c r="AD21" s="42"/>
      <c r="AE21" s="128"/>
      <c r="AF21" s="37">
        <f t="shared" si="5"/>
        <v>15</v>
      </c>
      <c r="AG21" s="43">
        <v>65</v>
      </c>
      <c r="AH21" s="44">
        <f t="shared" si="6"/>
        <v>80</v>
      </c>
      <c r="AI21" s="45">
        <f t="shared" si="7"/>
        <v>0.93</v>
      </c>
      <c r="AJ21" s="46"/>
      <c r="AK21" s="47">
        <v>1E-4</v>
      </c>
      <c r="AL21" s="48">
        <f t="shared" si="8"/>
        <v>1.0001</v>
      </c>
      <c r="AM21" s="49">
        <f t="shared" si="9"/>
        <v>1526878000</v>
      </c>
      <c r="AN21" s="50"/>
      <c r="AO21" s="51"/>
      <c r="AP21" s="51"/>
      <c r="AQ21" s="51"/>
      <c r="AR21" s="51"/>
      <c r="AS21" s="52"/>
      <c r="AT21" s="53">
        <f t="shared" si="10"/>
        <v>0</v>
      </c>
    </row>
    <row r="22" spans="1:46" s="54" customFormat="1" ht="40.5" customHeight="1" thickBot="1">
      <c r="A22" s="27"/>
      <c r="B22" s="61"/>
      <c r="C22" s="28"/>
      <c r="D22" s="28"/>
      <c r="E22" s="56"/>
      <c r="F22" s="28"/>
      <c r="G22" s="55"/>
      <c r="H22" s="29"/>
      <c r="I22" s="30">
        <v>0.51</v>
      </c>
      <c r="J22" s="119">
        <v>0.49</v>
      </c>
      <c r="K22" s="32"/>
      <c r="L22" s="57"/>
      <c r="M22" s="33"/>
      <c r="N22" s="34">
        <f t="shared" si="0"/>
        <v>1</v>
      </c>
      <c r="O22" s="35"/>
      <c r="P22" s="105">
        <v>15</v>
      </c>
      <c r="Q22" s="106">
        <v>15</v>
      </c>
      <c r="R22" s="38"/>
      <c r="S22" s="38"/>
      <c r="T22" s="37"/>
      <c r="U22" s="39">
        <f t="shared" si="1"/>
        <v>15</v>
      </c>
      <c r="V22" s="40">
        <f t="shared" si="2"/>
        <v>15</v>
      </c>
      <c r="W22" s="112"/>
      <c r="X22" s="96"/>
      <c r="Y22" s="96"/>
      <c r="Z22" s="104"/>
      <c r="AA22" s="99"/>
      <c r="AB22" s="41">
        <f t="shared" si="3"/>
        <v>0</v>
      </c>
      <c r="AC22" s="40">
        <f t="shared" si="4"/>
        <v>0</v>
      </c>
      <c r="AD22" s="42"/>
      <c r="AE22" s="128"/>
      <c r="AF22" s="37">
        <f t="shared" si="5"/>
        <v>15</v>
      </c>
      <c r="AG22" s="43">
        <v>65</v>
      </c>
      <c r="AH22" s="44">
        <f t="shared" si="6"/>
        <v>80</v>
      </c>
      <c r="AI22" s="45">
        <f t="shared" si="7"/>
        <v>0.93</v>
      </c>
      <c r="AJ22" s="46"/>
      <c r="AK22" s="47">
        <v>1E-4</v>
      </c>
      <c r="AL22" s="48">
        <f t="shared" si="8"/>
        <v>1.0001</v>
      </c>
      <c r="AM22" s="49">
        <f t="shared" si="9"/>
        <v>1526878000</v>
      </c>
      <c r="AN22" s="50"/>
      <c r="AO22" s="51"/>
      <c r="AP22" s="51"/>
      <c r="AQ22" s="51"/>
      <c r="AR22" s="51"/>
      <c r="AS22" s="52"/>
      <c r="AT22" s="53">
        <f t="shared" si="10"/>
        <v>0</v>
      </c>
    </row>
    <row r="23" spans="1:46" s="54" customFormat="1" ht="40.5" customHeight="1" thickBot="1">
      <c r="A23" s="27"/>
      <c r="B23" s="61"/>
      <c r="C23" s="28"/>
      <c r="D23" s="28"/>
      <c r="E23" s="28"/>
      <c r="F23" s="28"/>
      <c r="G23" s="55"/>
      <c r="H23" s="29"/>
      <c r="I23" s="30">
        <v>0.51</v>
      </c>
      <c r="J23" s="119">
        <v>0.49</v>
      </c>
      <c r="K23" s="32"/>
      <c r="L23" s="57"/>
      <c r="M23" s="33"/>
      <c r="N23" s="34">
        <f t="shared" si="0"/>
        <v>1</v>
      </c>
      <c r="O23" s="35"/>
      <c r="P23" s="105">
        <v>15</v>
      </c>
      <c r="Q23" s="106">
        <v>15</v>
      </c>
      <c r="R23" s="38"/>
      <c r="S23" s="38"/>
      <c r="T23" s="37"/>
      <c r="U23" s="39">
        <f t="shared" si="1"/>
        <v>15</v>
      </c>
      <c r="V23" s="40">
        <f t="shared" si="2"/>
        <v>15</v>
      </c>
      <c r="W23" s="112"/>
      <c r="X23" s="96"/>
      <c r="Y23" s="96"/>
      <c r="Z23" s="104"/>
      <c r="AA23" s="99"/>
      <c r="AB23" s="41">
        <f t="shared" si="3"/>
        <v>0</v>
      </c>
      <c r="AC23" s="40">
        <f t="shared" si="4"/>
        <v>0</v>
      </c>
      <c r="AD23" s="42"/>
      <c r="AE23" s="128"/>
      <c r="AF23" s="37">
        <f t="shared" si="5"/>
        <v>15</v>
      </c>
      <c r="AG23" s="43">
        <v>65</v>
      </c>
      <c r="AH23" s="44">
        <f t="shared" si="6"/>
        <v>80</v>
      </c>
      <c r="AI23" s="45">
        <f t="shared" si="7"/>
        <v>0.93</v>
      </c>
      <c r="AJ23" s="46"/>
      <c r="AK23" s="47">
        <v>1E-4</v>
      </c>
      <c r="AL23" s="48">
        <f t="shared" si="8"/>
        <v>1.0001</v>
      </c>
      <c r="AM23" s="49">
        <f t="shared" si="9"/>
        <v>1526878000</v>
      </c>
      <c r="AN23" s="50"/>
      <c r="AO23" s="51"/>
      <c r="AP23" s="51"/>
      <c r="AQ23" s="51"/>
      <c r="AR23" s="51"/>
      <c r="AS23" s="52"/>
      <c r="AT23" s="53">
        <f t="shared" si="10"/>
        <v>0</v>
      </c>
    </row>
    <row r="24" spans="1:46" s="54" customFormat="1" ht="40.5" customHeight="1" thickBot="1">
      <c r="A24" s="27"/>
      <c r="B24" s="61"/>
      <c r="C24" s="28"/>
      <c r="D24" s="28"/>
      <c r="E24" s="28"/>
      <c r="F24" s="28"/>
      <c r="G24" s="55"/>
      <c r="H24" s="29"/>
      <c r="I24" s="30">
        <v>0.51</v>
      </c>
      <c r="J24" s="119">
        <v>0.49</v>
      </c>
      <c r="K24" s="32"/>
      <c r="L24" s="57"/>
      <c r="M24" s="33"/>
      <c r="N24" s="34">
        <f t="shared" si="0"/>
        <v>1</v>
      </c>
      <c r="O24" s="35"/>
      <c r="P24" s="105">
        <v>15</v>
      </c>
      <c r="Q24" s="106">
        <v>15</v>
      </c>
      <c r="R24" s="38"/>
      <c r="S24" s="38"/>
      <c r="T24" s="37"/>
      <c r="U24" s="39">
        <f t="shared" si="1"/>
        <v>15</v>
      </c>
      <c r="V24" s="40">
        <f t="shared" si="2"/>
        <v>15</v>
      </c>
      <c r="W24" s="112"/>
      <c r="X24" s="96"/>
      <c r="Y24" s="96"/>
      <c r="Z24" s="104"/>
      <c r="AA24" s="99"/>
      <c r="AB24" s="41">
        <f t="shared" si="3"/>
        <v>0</v>
      </c>
      <c r="AC24" s="40">
        <f t="shared" si="4"/>
        <v>0</v>
      </c>
      <c r="AD24" s="42"/>
      <c r="AE24" s="128"/>
      <c r="AF24" s="37">
        <f t="shared" si="5"/>
        <v>15</v>
      </c>
      <c r="AG24" s="43">
        <v>65</v>
      </c>
      <c r="AH24" s="44">
        <f t="shared" si="6"/>
        <v>80</v>
      </c>
      <c r="AI24" s="45">
        <f t="shared" si="7"/>
        <v>0.93</v>
      </c>
      <c r="AJ24" s="46"/>
      <c r="AK24" s="47">
        <v>1E-4</v>
      </c>
      <c r="AL24" s="48">
        <f t="shared" si="8"/>
        <v>1.0001</v>
      </c>
      <c r="AM24" s="49">
        <f t="shared" si="9"/>
        <v>1526878000</v>
      </c>
      <c r="AN24" s="50"/>
      <c r="AO24" s="51"/>
      <c r="AP24" s="51"/>
      <c r="AQ24" s="51"/>
      <c r="AR24" s="51"/>
      <c r="AS24" s="52"/>
      <c r="AT24" s="53">
        <f t="shared" si="10"/>
        <v>0</v>
      </c>
    </row>
    <row r="25" spans="1:46" s="54" customFormat="1" ht="36" customHeight="1" thickBot="1">
      <c r="A25" s="27"/>
      <c r="B25" s="61"/>
      <c r="C25" s="28"/>
      <c r="D25" s="91"/>
      <c r="E25" s="28"/>
      <c r="F25" s="28"/>
      <c r="G25" s="55"/>
      <c r="H25" s="60"/>
      <c r="I25" s="30">
        <v>0.51</v>
      </c>
      <c r="J25" s="119">
        <v>0.49</v>
      </c>
      <c r="K25" s="32"/>
      <c r="L25" s="57"/>
      <c r="M25" s="33"/>
      <c r="N25" s="34">
        <f t="shared" si="0"/>
        <v>1</v>
      </c>
      <c r="O25" s="35"/>
      <c r="P25" s="105">
        <v>15</v>
      </c>
      <c r="Q25" s="106">
        <v>15</v>
      </c>
      <c r="R25" s="38"/>
      <c r="S25" s="38"/>
      <c r="T25" s="37"/>
      <c r="U25" s="39">
        <f t="shared" si="1"/>
        <v>15</v>
      </c>
      <c r="V25" s="40">
        <f t="shared" si="2"/>
        <v>15</v>
      </c>
      <c r="W25" s="112"/>
      <c r="X25" s="96"/>
      <c r="Y25" s="96"/>
      <c r="Z25" s="104"/>
      <c r="AA25" s="99"/>
      <c r="AB25" s="41">
        <f t="shared" si="3"/>
        <v>0</v>
      </c>
      <c r="AC25" s="40">
        <f t="shared" si="4"/>
        <v>0</v>
      </c>
      <c r="AD25" s="42"/>
      <c r="AE25" s="128"/>
      <c r="AF25" s="37">
        <f t="shared" si="5"/>
        <v>15</v>
      </c>
      <c r="AG25" s="43">
        <v>65</v>
      </c>
      <c r="AH25" s="44">
        <f t="shared" si="6"/>
        <v>80</v>
      </c>
      <c r="AI25" s="45">
        <f t="shared" si="7"/>
        <v>0.93</v>
      </c>
      <c r="AJ25" s="46"/>
      <c r="AK25" s="47">
        <v>1E-4</v>
      </c>
      <c r="AL25" s="48">
        <f t="shared" si="8"/>
        <v>1.0001</v>
      </c>
      <c r="AM25" s="49">
        <f t="shared" si="9"/>
        <v>1526878000</v>
      </c>
      <c r="AN25" s="50"/>
      <c r="AO25" s="51"/>
      <c r="AP25" s="51"/>
      <c r="AQ25" s="51"/>
      <c r="AR25" s="51"/>
      <c r="AS25" s="52"/>
      <c r="AT25" s="53">
        <f t="shared" si="10"/>
        <v>0</v>
      </c>
    </row>
    <row r="26" spans="1:46" s="54" customFormat="1" ht="36" customHeight="1" thickBot="1">
      <c r="A26" s="27"/>
      <c r="B26" s="61"/>
      <c r="C26" s="28"/>
      <c r="D26" s="91"/>
      <c r="E26" s="28"/>
      <c r="F26" s="28"/>
      <c r="G26" s="55"/>
      <c r="H26" s="29"/>
      <c r="I26" s="30">
        <v>0.51</v>
      </c>
      <c r="J26" s="119">
        <v>0.49</v>
      </c>
      <c r="K26" s="32"/>
      <c r="L26" s="57"/>
      <c r="M26" s="33"/>
      <c r="N26" s="34">
        <f t="shared" si="0"/>
        <v>1</v>
      </c>
      <c r="O26" s="35"/>
      <c r="P26" s="105">
        <v>15</v>
      </c>
      <c r="Q26" s="106">
        <v>15</v>
      </c>
      <c r="R26" s="38"/>
      <c r="S26" s="38"/>
      <c r="T26" s="37"/>
      <c r="U26" s="39">
        <f t="shared" si="1"/>
        <v>15</v>
      </c>
      <c r="V26" s="40">
        <f t="shared" si="2"/>
        <v>15</v>
      </c>
      <c r="W26" s="112"/>
      <c r="X26" s="96"/>
      <c r="Y26" s="96"/>
      <c r="Z26" s="104"/>
      <c r="AA26" s="99"/>
      <c r="AB26" s="41">
        <f t="shared" si="3"/>
        <v>0</v>
      </c>
      <c r="AC26" s="40">
        <f t="shared" si="4"/>
        <v>0</v>
      </c>
      <c r="AD26" s="42"/>
      <c r="AE26" s="128"/>
      <c r="AF26" s="37">
        <f t="shared" si="5"/>
        <v>15</v>
      </c>
      <c r="AG26" s="43">
        <v>65</v>
      </c>
      <c r="AH26" s="44">
        <f t="shared" si="6"/>
        <v>80</v>
      </c>
      <c r="AI26" s="45">
        <f t="shared" si="7"/>
        <v>0.93</v>
      </c>
      <c r="AJ26" s="46"/>
      <c r="AK26" s="47">
        <v>1E-4</v>
      </c>
      <c r="AL26" s="48">
        <f t="shared" si="8"/>
        <v>1.0001</v>
      </c>
      <c r="AM26" s="49">
        <f t="shared" si="9"/>
        <v>1526878000</v>
      </c>
      <c r="AN26" s="50"/>
      <c r="AO26" s="51"/>
      <c r="AP26" s="51"/>
      <c r="AQ26" s="51"/>
      <c r="AR26" s="51"/>
      <c r="AS26" s="52"/>
      <c r="AT26" s="53">
        <f t="shared" si="10"/>
        <v>0</v>
      </c>
    </row>
    <row r="27" spans="1:46" s="54" customFormat="1" ht="36" customHeight="1" thickBot="1">
      <c r="A27" s="27"/>
      <c r="B27" s="61"/>
      <c r="C27" s="28"/>
      <c r="D27" s="91"/>
      <c r="E27" s="91"/>
      <c r="F27" s="91"/>
      <c r="G27" s="92"/>
      <c r="H27" s="60"/>
      <c r="I27" s="30">
        <v>0.51</v>
      </c>
      <c r="J27" s="119">
        <v>0.49</v>
      </c>
      <c r="K27" s="32"/>
      <c r="L27" s="57"/>
      <c r="M27" s="33"/>
      <c r="N27" s="34">
        <f t="shared" si="0"/>
        <v>1</v>
      </c>
      <c r="O27" s="35"/>
      <c r="P27" s="105">
        <v>15</v>
      </c>
      <c r="Q27" s="106">
        <v>15</v>
      </c>
      <c r="R27" s="38"/>
      <c r="S27" s="38"/>
      <c r="T27" s="37"/>
      <c r="U27" s="39">
        <f t="shared" si="1"/>
        <v>15</v>
      </c>
      <c r="V27" s="40">
        <f t="shared" si="2"/>
        <v>15</v>
      </c>
      <c r="W27" s="112"/>
      <c r="X27" s="96"/>
      <c r="Y27" s="96"/>
      <c r="Z27" s="104"/>
      <c r="AA27" s="99"/>
      <c r="AB27" s="41">
        <f t="shared" si="3"/>
        <v>0</v>
      </c>
      <c r="AC27" s="40">
        <f t="shared" si="4"/>
        <v>0</v>
      </c>
      <c r="AD27" s="42"/>
      <c r="AE27" s="128"/>
      <c r="AF27" s="37">
        <f t="shared" si="5"/>
        <v>15</v>
      </c>
      <c r="AG27" s="43">
        <v>65</v>
      </c>
      <c r="AH27" s="44">
        <f t="shared" si="6"/>
        <v>80</v>
      </c>
      <c r="AI27" s="45">
        <f t="shared" si="7"/>
        <v>0.93</v>
      </c>
      <c r="AJ27" s="46"/>
      <c r="AK27" s="47">
        <v>1E-4</v>
      </c>
      <c r="AL27" s="48">
        <f t="shared" si="8"/>
        <v>1.0001</v>
      </c>
      <c r="AM27" s="49">
        <f t="shared" si="9"/>
        <v>1526878000</v>
      </c>
      <c r="AN27" s="50"/>
      <c r="AO27" s="51"/>
      <c r="AP27" s="51"/>
      <c r="AQ27" s="51"/>
      <c r="AR27" s="51"/>
      <c r="AS27" s="52"/>
      <c r="AT27" s="53">
        <f t="shared" si="10"/>
        <v>0</v>
      </c>
    </row>
    <row r="28" spans="1:46" s="54" customFormat="1" ht="36" customHeight="1" thickBot="1">
      <c r="A28" s="27"/>
      <c r="B28" s="61"/>
      <c r="C28" s="28"/>
      <c r="D28" s="91"/>
      <c r="E28" s="91"/>
      <c r="F28" s="91"/>
      <c r="G28" s="92"/>
      <c r="H28" s="60"/>
      <c r="I28" s="30">
        <v>0.51</v>
      </c>
      <c r="J28" s="119">
        <v>0.49</v>
      </c>
      <c r="K28" s="32"/>
      <c r="L28" s="57"/>
      <c r="M28" s="33"/>
      <c r="N28" s="34">
        <f t="shared" si="0"/>
        <v>1</v>
      </c>
      <c r="O28" s="35"/>
      <c r="P28" s="105">
        <v>15</v>
      </c>
      <c r="Q28" s="106">
        <v>15</v>
      </c>
      <c r="R28" s="38"/>
      <c r="S28" s="38"/>
      <c r="T28" s="37"/>
      <c r="U28" s="39">
        <f t="shared" si="1"/>
        <v>15</v>
      </c>
      <c r="V28" s="40">
        <f t="shared" si="2"/>
        <v>15</v>
      </c>
      <c r="W28" s="112"/>
      <c r="X28" s="96"/>
      <c r="Y28" s="96"/>
      <c r="Z28" s="104"/>
      <c r="AA28" s="99"/>
      <c r="AB28" s="41">
        <f t="shared" si="3"/>
        <v>0</v>
      </c>
      <c r="AC28" s="40">
        <f t="shared" si="4"/>
        <v>0</v>
      </c>
      <c r="AD28" s="42"/>
      <c r="AE28" s="128"/>
      <c r="AF28" s="37">
        <f t="shared" si="5"/>
        <v>15</v>
      </c>
      <c r="AG28" s="43">
        <v>65</v>
      </c>
      <c r="AH28" s="44">
        <f t="shared" si="6"/>
        <v>80</v>
      </c>
      <c r="AI28" s="45">
        <f t="shared" si="7"/>
        <v>0.93</v>
      </c>
      <c r="AJ28" s="46"/>
      <c r="AK28" s="47">
        <v>1E-4</v>
      </c>
      <c r="AL28" s="48">
        <f t="shared" si="8"/>
        <v>1.0001</v>
      </c>
      <c r="AM28" s="49">
        <f t="shared" si="9"/>
        <v>1526878000</v>
      </c>
      <c r="AN28" s="50"/>
      <c r="AO28" s="51"/>
      <c r="AP28" s="51"/>
      <c r="AQ28" s="51"/>
      <c r="AR28" s="51"/>
      <c r="AS28" s="52"/>
      <c r="AT28" s="53">
        <f t="shared" si="10"/>
        <v>0</v>
      </c>
    </row>
    <row r="29" spans="1:46" s="54" customFormat="1" ht="36" customHeight="1" thickBot="1">
      <c r="A29" s="27"/>
      <c r="B29" s="61"/>
      <c r="C29" s="28"/>
      <c r="D29" s="91"/>
      <c r="E29" s="91"/>
      <c r="F29" s="91"/>
      <c r="G29" s="92"/>
      <c r="H29" s="29"/>
      <c r="I29" s="30">
        <v>0.51</v>
      </c>
      <c r="J29" s="119">
        <v>0.49</v>
      </c>
      <c r="K29" s="32"/>
      <c r="L29" s="57"/>
      <c r="M29" s="33"/>
      <c r="N29" s="34">
        <f t="shared" si="0"/>
        <v>1</v>
      </c>
      <c r="O29" s="35"/>
      <c r="P29" s="105">
        <v>15</v>
      </c>
      <c r="Q29" s="106">
        <v>15</v>
      </c>
      <c r="R29" s="38"/>
      <c r="S29" s="38"/>
      <c r="T29" s="37"/>
      <c r="U29" s="39">
        <f t="shared" si="1"/>
        <v>15</v>
      </c>
      <c r="V29" s="40">
        <f t="shared" si="2"/>
        <v>15</v>
      </c>
      <c r="W29" s="112"/>
      <c r="X29" s="96"/>
      <c r="Y29" s="96"/>
      <c r="Z29" s="104"/>
      <c r="AA29" s="99"/>
      <c r="AB29" s="41">
        <f t="shared" si="3"/>
        <v>0</v>
      </c>
      <c r="AC29" s="40">
        <f t="shared" si="4"/>
        <v>0</v>
      </c>
      <c r="AD29" s="42"/>
      <c r="AE29" s="128"/>
      <c r="AF29" s="37">
        <f t="shared" si="5"/>
        <v>15</v>
      </c>
      <c r="AG29" s="43">
        <v>65</v>
      </c>
      <c r="AH29" s="44">
        <f t="shared" si="6"/>
        <v>80</v>
      </c>
      <c r="AI29" s="45">
        <f t="shared" si="7"/>
        <v>0.93</v>
      </c>
      <c r="AJ29" s="46"/>
      <c r="AK29" s="47">
        <v>1E-4</v>
      </c>
      <c r="AL29" s="48">
        <f t="shared" si="8"/>
        <v>1.0001</v>
      </c>
      <c r="AM29" s="49">
        <f t="shared" si="9"/>
        <v>1526878000</v>
      </c>
      <c r="AN29" s="50"/>
      <c r="AO29" s="51"/>
      <c r="AP29" s="51"/>
      <c r="AQ29" s="51"/>
      <c r="AR29" s="51"/>
      <c r="AS29" s="52"/>
      <c r="AT29" s="53">
        <f t="shared" si="10"/>
        <v>0</v>
      </c>
    </row>
    <row r="30" spans="1:46" s="54" customFormat="1" ht="36" customHeight="1" thickBot="1">
      <c r="A30" s="27"/>
      <c r="B30" s="61"/>
      <c r="C30" s="28"/>
      <c r="D30" s="91"/>
      <c r="E30" s="91"/>
      <c r="F30" s="91"/>
      <c r="G30" s="92"/>
      <c r="H30" s="29"/>
      <c r="I30" s="30">
        <v>0.51</v>
      </c>
      <c r="J30" s="119">
        <v>0.49</v>
      </c>
      <c r="K30" s="32"/>
      <c r="L30" s="57"/>
      <c r="M30" s="33"/>
      <c r="N30" s="34">
        <f t="shared" si="0"/>
        <v>1</v>
      </c>
      <c r="O30" s="35"/>
      <c r="P30" s="105">
        <v>15</v>
      </c>
      <c r="Q30" s="106">
        <v>15</v>
      </c>
      <c r="R30" s="38"/>
      <c r="S30" s="38"/>
      <c r="T30" s="37"/>
      <c r="U30" s="39">
        <f t="shared" si="1"/>
        <v>15</v>
      </c>
      <c r="V30" s="40">
        <f t="shared" si="2"/>
        <v>15</v>
      </c>
      <c r="W30" s="112"/>
      <c r="X30" s="96"/>
      <c r="Y30" s="96"/>
      <c r="Z30" s="104"/>
      <c r="AA30" s="99"/>
      <c r="AB30" s="41">
        <f t="shared" si="3"/>
        <v>0</v>
      </c>
      <c r="AC30" s="40">
        <f t="shared" si="4"/>
        <v>0</v>
      </c>
      <c r="AD30" s="42"/>
      <c r="AE30" s="128"/>
      <c r="AF30" s="37">
        <f t="shared" si="5"/>
        <v>15</v>
      </c>
      <c r="AG30" s="43">
        <v>65</v>
      </c>
      <c r="AH30" s="44">
        <f t="shared" si="6"/>
        <v>80</v>
      </c>
      <c r="AI30" s="45">
        <f t="shared" si="7"/>
        <v>0.93</v>
      </c>
      <c r="AJ30" s="46"/>
      <c r="AK30" s="47">
        <v>1E-4</v>
      </c>
      <c r="AL30" s="48">
        <f t="shared" si="8"/>
        <v>1.0001</v>
      </c>
      <c r="AM30" s="49">
        <f t="shared" si="9"/>
        <v>1526878000</v>
      </c>
      <c r="AN30" s="50"/>
      <c r="AO30" s="51"/>
      <c r="AP30" s="51"/>
      <c r="AQ30" s="51"/>
      <c r="AR30" s="51"/>
      <c r="AS30" s="52"/>
      <c r="AT30" s="53">
        <f t="shared" si="10"/>
        <v>0</v>
      </c>
    </row>
    <row r="31" spans="1:46" s="54" customFormat="1" ht="36" customHeight="1" thickBot="1">
      <c r="A31" s="27"/>
      <c r="B31" s="61"/>
      <c r="C31" s="28"/>
      <c r="D31" s="91"/>
      <c r="E31" s="91"/>
      <c r="F31" s="91"/>
      <c r="G31" s="92"/>
      <c r="H31" s="29"/>
      <c r="I31" s="30">
        <v>0.51</v>
      </c>
      <c r="J31" s="119">
        <v>0.49</v>
      </c>
      <c r="K31" s="32"/>
      <c r="L31" s="57"/>
      <c r="M31" s="33"/>
      <c r="N31" s="34">
        <f t="shared" si="0"/>
        <v>1</v>
      </c>
      <c r="O31" s="35"/>
      <c r="P31" s="105">
        <v>15</v>
      </c>
      <c r="Q31" s="106">
        <v>15</v>
      </c>
      <c r="R31" s="38"/>
      <c r="S31" s="38"/>
      <c r="T31" s="37"/>
      <c r="U31" s="39">
        <f t="shared" si="1"/>
        <v>15</v>
      </c>
      <c r="V31" s="40">
        <f t="shared" si="2"/>
        <v>15</v>
      </c>
      <c r="W31" s="112"/>
      <c r="X31" s="96"/>
      <c r="Y31" s="96"/>
      <c r="Z31" s="104"/>
      <c r="AA31" s="99"/>
      <c r="AB31" s="41">
        <f t="shared" si="3"/>
        <v>0</v>
      </c>
      <c r="AC31" s="40">
        <f t="shared" si="4"/>
        <v>0</v>
      </c>
      <c r="AD31" s="42"/>
      <c r="AE31" s="128"/>
      <c r="AF31" s="37">
        <f t="shared" si="5"/>
        <v>15</v>
      </c>
      <c r="AG31" s="43">
        <v>65</v>
      </c>
      <c r="AH31" s="44">
        <f t="shared" si="6"/>
        <v>80</v>
      </c>
      <c r="AI31" s="45">
        <f t="shared" si="7"/>
        <v>0.93</v>
      </c>
      <c r="AJ31" s="46"/>
      <c r="AK31" s="47">
        <v>1E-4</v>
      </c>
      <c r="AL31" s="48">
        <f t="shared" si="8"/>
        <v>1.0001</v>
      </c>
      <c r="AM31" s="49">
        <f t="shared" si="9"/>
        <v>1526878000</v>
      </c>
      <c r="AN31" s="50"/>
      <c r="AO31" s="51"/>
      <c r="AP31" s="51"/>
      <c r="AQ31" s="51"/>
      <c r="AR31" s="51"/>
      <c r="AS31" s="52"/>
      <c r="AT31" s="53">
        <f t="shared" si="10"/>
        <v>0</v>
      </c>
    </row>
    <row r="32" spans="1:46" s="54" customFormat="1" ht="36" customHeight="1" thickBot="1">
      <c r="A32" s="27"/>
      <c r="B32" s="61"/>
      <c r="C32" s="28"/>
      <c r="D32" s="91"/>
      <c r="E32" s="91"/>
      <c r="F32" s="91"/>
      <c r="G32" s="92"/>
      <c r="H32" s="29"/>
      <c r="I32" s="30">
        <v>0.51</v>
      </c>
      <c r="J32" s="119">
        <v>0.49</v>
      </c>
      <c r="K32" s="32"/>
      <c r="L32" s="57"/>
      <c r="M32" s="33"/>
      <c r="N32" s="34">
        <f t="shared" si="0"/>
        <v>1</v>
      </c>
      <c r="O32" s="35"/>
      <c r="P32" s="105">
        <v>15</v>
      </c>
      <c r="Q32" s="106">
        <v>15</v>
      </c>
      <c r="R32" s="38"/>
      <c r="S32" s="38"/>
      <c r="T32" s="37"/>
      <c r="U32" s="39">
        <f t="shared" si="1"/>
        <v>15</v>
      </c>
      <c r="V32" s="40">
        <f t="shared" si="2"/>
        <v>15</v>
      </c>
      <c r="W32" s="112"/>
      <c r="X32" s="96"/>
      <c r="Y32" s="96"/>
      <c r="Z32" s="104"/>
      <c r="AA32" s="99"/>
      <c r="AB32" s="41">
        <f t="shared" si="3"/>
        <v>0</v>
      </c>
      <c r="AC32" s="40">
        <f t="shared" si="4"/>
        <v>0</v>
      </c>
      <c r="AD32" s="42"/>
      <c r="AE32" s="128"/>
      <c r="AF32" s="37">
        <f t="shared" si="5"/>
        <v>15</v>
      </c>
      <c r="AG32" s="43">
        <v>65</v>
      </c>
      <c r="AH32" s="44">
        <f t="shared" si="6"/>
        <v>80</v>
      </c>
      <c r="AI32" s="45">
        <f t="shared" si="7"/>
        <v>0.93</v>
      </c>
      <c r="AJ32" s="46"/>
      <c r="AK32" s="47">
        <v>1E-4</v>
      </c>
      <c r="AL32" s="48">
        <f t="shared" si="8"/>
        <v>1.0001</v>
      </c>
      <c r="AM32" s="49">
        <f t="shared" si="9"/>
        <v>1526878000</v>
      </c>
      <c r="AN32" s="50"/>
      <c r="AO32" s="51"/>
      <c r="AP32" s="51"/>
      <c r="AQ32" s="51"/>
      <c r="AR32" s="51"/>
      <c r="AS32" s="52"/>
      <c r="AT32" s="53">
        <f t="shared" si="10"/>
        <v>0</v>
      </c>
    </row>
    <row r="33" spans="1:46" s="54" customFormat="1" ht="36" customHeight="1" thickBot="1">
      <c r="A33" s="27"/>
      <c r="B33" s="56"/>
      <c r="C33" s="91"/>
      <c r="D33" s="95"/>
      <c r="E33" s="95"/>
      <c r="F33" s="101"/>
      <c r="G33" s="55"/>
      <c r="H33" s="29"/>
      <c r="I33" s="30">
        <v>0.51</v>
      </c>
      <c r="J33" s="119">
        <v>0.49</v>
      </c>
      <c r="K33" s="32"/>
      <c r="L33" s="57"/>
      <c r="M33" s="33"/>
      <c r="N33" s="34">
        <f t="shared" si="0"/>
        <v>1</v>
      </c>
      <c r="O33" s="35"/>
      <c r="P33" s="105">
        <v>15</v>
      </c>
      <c r="Q33" s="106">
        <v>15</v>
      </c>
      <c r="R33" s="38"/>
      <c r="S33" s="38"/>
      <c r="T33" s="37"/>
      <c r="U33" s="39">
        <f t="shared" si="1"/>
        <v>15</v>
      </c>
      <c r="V33" s="40">
        <f t="shared" si="2"/>
        <v>15</v>
      </c>
      <c r="W33" s="112"/>
      <c r="X33" s="96"/>
      <c r="Y33" s="96"/>
      <c r="Z33" s="104"/>
      <c r="AA33" s="99"/>
      <c r="AB33" s="41">
        <f t="shared" si="3"/>
        <v>0</v>
      </c>
      <c r="AC33" s="40">
        <f t="shared" si="4"/>
        <v>0</v>
      </c>
      <c r="AD33" s="42"/>
      <c r="AE33" s="128"/>
      <c r="AF33" s="37">
        <f t="shared" si="5"/>
        <v>15</v>
      </c>
      <c r="AG33" s="43">
        <v>65</v>
      </c>
      <c r="AH33" s="44">
        <f t="shared" si="6"/>
        <v>80</v>
      </c>
      <c r="AI33" s="45">
        <f t="shared" si="7"/>
        <v>0.93</v>
      </c>
      <c r="AJ33" s="46"/>
      <c r="AK33" s="47">
        <v>1E-4</v>
      </c>
      <c r="AL33" s="48">
        <f t="shared" si="8"/>
        <v>1.0001</v>
      </c>
      <c r="AM33" s="49">
        <f t="shared" si="9"/>
        <v>1526878000</v>
      </c>
      <c r="AN33" s="50"/>
      <c r="AO33" s="51"/>
      <c r="AP33" s="51"/>
      <c r="AQ33" s="51"/>
      <c r="AR33" s="51"/>
      <c r="AS33" s="52"/>
      <c r="AT33" s="53">
        <f t="shared" si="10"/>
        <v>0</v>
      </c>
    </row>
    <row r="34" spans="1:46" s="54" customFormat="1" ht="36" customHeight="1" thickBot="1">
      <c r="A34" s="27"/>
      <c r="B34" s="56"/>
      <c r="C34" s="91"/>
      <c r="D34" s="95"/>
      <c r="E34" s="95"/>
      <c r="F34" s="101"/>
      <c r="G34" s="55"/>
      <c r="H34" s="29"/>
      <c r="I34" s="30">
        <v>0.51</v>
      </c>
      <c r="J34" s="119">
        <v>0.49</v>
      </c>
      <c r="K34" s="32"/>
      <c r="L34" s="57"/>
      <c r="M34" s="33"/>
      <c r="N34" s="34">
        <f t="shared" si="0"/>
        <v>1</v>
      </c>
      <c r="O34" s="35"/>
      <c r="P34" s="105">
        <v>15</v>
      </c>
      <c r="Q34" s="106">
        <v>15</v>
      </c>
      <c r="R34" s="38"/>
      <c r="S34" s="38"/>
      <c r="T34" s="37"/>
      <c r="U34" s="39">
        <f t="shared" si="1"/>
        <v>15</v>
      </c>
      <c r="V34" s="40">
        <f t="shared" si="2"/>
        <v>15</v>
      </c>
      <c r="W34" s="112"/>
      <c r="X34" s="96"/>
      <c r="Y34" s="96"/>
      <c r="Z34" s="104"/>
      <c r="AA34" s="99"/>
      <c r="AB34" s="41">
        <f t="shared" si="3"/>
        <v>0</v>
      </c>
      <c r="AC34" s="40">
        <f t="shared" si="4"/>
        <v>0</v>
      </c>
      <c r="AD34" s="42"/>
      <c r="AE34" s="128"/>
      <c r="AF34" s="37">
        <f t="shared" si="5"/>
        <v>15</v>
      </c>
      <c r="AG34" s="43">
        <v>65</v>
      </c>
      <c r="AH34" s="44">
        <f t="shared" si="6"/>
        <v>80</v>
      </c>
      <c r="AI34" s="45">
        <f t="shared" si="7"/>
        <v>0.93</v>
      </c>
      <c r="AJ34" s="46"/>
      <c r="AK34" s="47">
        <v>1E-4</v>
      </c>
      <c r="AL34" s="48">
        <f t="shared" si="8"/>
        <v>1.0001</v>
      </c>
      <c r="AM34" s="49">
        <f t="shared" si="9"/>
        <v>1526878000</v>
      </c>
      <c r="AN34" s="50"/>
      <c r="AO34" s="51"/>
      <c r="AP34" s="51"/>
      <c r="AQ34" s="51"/>
      <c r="AR34" s="51"/>
      <c r="AS34" s="52"/>
      <c r="AT34" s="53">
        <f t="shared" si="10"/>
        <v>0</v>
      </c>
    </row>
    <row r="35" spans="1:46" s="54" customFormat="1" ht="36" customHeight="1" thickBot="1">
      <c r="A35" s="27"/>
      <c r="B35" s="56"/>
      <c r="C35" s="91"/>
      <c r="D35" s="95"/>
      <c r="E35" s="95"/>
      <c r="F35" s="101"/>
      <c r="G35" s="55"/>
      <c r="H35" s="29"/>
      <c r="I35" s="30">
        <v>0.51</v>
      </c>
      <c r="J35" s="119">
        <v>0.49</v>
      </c>
      <c r="K35" s="32"/>
      <c r="L35" s="57"/>
      <c r="M35" s="33"/>
      <c r="N35" s="34">
        <f t="shared" si="0"/>
        <v>1</v>
      </c>
      <c r="O35" s="35"/>
      <c r="P35" s="105">
        <v>15</v>
      </c>
      <c r="Q35" s="106">
        <v>15</v>
      </c>
      <c r="R35" s="38"/>
      <c r="S35" s="38"/>
      <c r="T35" s="37"/>
      <c r="U35" s="39">
        <f t="shared" si="1"/>
        <v>15</v>
      </c>
      <c r="V35" s="40">
        <f t="shared" si="2"/>
        <v>15</v>
      </c>
      <c r="W35" s="112"/>
      <c r="X35" s="96"/>
      <c r="Y35" s="96"/>
      <c r="Z35" s="104"/>
      <c r="AA35" s="99"/>
      <c r="AB35" s="41">
        <f t="shared" si="3"/>
        <v>0</v>
      </c>
      <c r="AC35" s="40">
        <f t="shared" si="4"/>
        <v>0</v>
      </c>
      <c r="AD35" s="42"/>
      <c r="AE35" s="128"/>
      <c r="AF35" s="37">
        <f t="shared" si="5"/>
        <v>15</v>
      </c>
      <c r="AG35" s="43">
        <v>65</v>
      </c>
      <c r="AH35" s="44">
        <f t="shared" si="6"/>
        <v>80</v>
      </c>
      <c r="AI35" s="45">
        <f t="shared" si="7"/>
        <v>0.93</v>
      </c>
      <c r="AJ35" s="46"/>
      <c r="AK35" s="47">
        <v>1E-4</v>
      </c>
      <c r="AL35" s="48">
        <f t="shared" si="8"/>
        <v>1.0001</v>
      </c>
      <c r="AM35" s="49">
        <f t="shared" si="9"/>
        <v>1526878000</v>
      </c>
      <c r="AN35" s="50"/>
      <c r="AO35" s="51"/>
      <c r="AP35" s="51"/>
      <c r="AQ35" s="51"/>
      <c r="AR35" s="51"/>
      <c r="AS35" s="52"/>
      <c r="AT35" s="53">
        <f t="shared" si="10"/>
        <v>0</v>
      </c>
    </row>
    <row r="36" spans="1:46" s="54" customFormat="1" ht="36" customHeight="1" thickBot="1">
      <c r="A36" s="27"/>
      <c r="B36" s="56"/>
      <c r="C36" s="91"/>
      <c r="D36" s="95"/>
      <c r="E36" s="95"/>
      <c r="F36" s="101"/>
      <c r="G36" s="55"/>
      <c r="H36" s="29"/>
      <c r="I36" s="30">
        <v>0.51</v>
      </c>
      <c r="J36" s="119">
        <v>0.49</v>
      </c>
      <c r="K36" s="32"/>
      <c r="L36" s="57"/>
      <c r="M36" s="33"/>
      <c r="N36" s="34">
        <f t="shared" ref="N36:N99" si="11">SUM(I36:M36)</f>
        <v>1</v>
      </c>
      <c r="O36" s="35"/>
      <c r="P36" s="105">
        <v>15</v>
      </c>
      <c r="Q36" s="106">
        <v>15</v>
      </c>
      <c r="R36" s="38"/>
      <c r="S36" s="38"/>
      <c r="T36" s="37"/>
      <c r="U36" s="39">
        <f t="shared" si="1"/>
        <v>15</v>
      </c>
      <c r="V36" s="40">
        <f t="shared" si="2"/>
        <v>15</v>
      </c>
      <c r="W36" s="112"/>
      <c r="X36" s="96"/>
      <c r="Y36" s="96"/>
      <c r="Z36" s="104"/>
      <c r="AA36" s="99"/>
      <c r="AB36" s="41">
        <f t="shared" si="3"/>
        <v>0</v>
      </c>
      <c r="AC36" s="40">
        <f t="shared" si="4"/>
        <v>0</v>
      </c>
      <c r="AD36" s="42"/>
      <c r="AE36" s="128"/>
      <c r="AF36" s="37">
        <f t="shared" si="5"/>
        <v>15</v>
      </c>
      <c r="AG36" s="43">
        <v>65</v>
      </c>
      <c r="AH36" s="44">
        <f t="shared" si="6"/>
        <v>80</v>
      </c>
      <c r="AI36" s="45">
        <f t="shared" si="7"/>
        <v>0.93</v>
      </c>
      <c r="AJ36" s="46"/>
      <c r="AK36" s="47">
        <v>1E-4</v>
      </c>
      <c r="AL36" s="48">
        <f t="shared" si="8"/>
        <v>1.0001</v>
      </c>
      <c r="AM36" s="49">
        <f t="shared" si="9"/>
        <v>1526878000</v>
      </c>
      <c r="AN36" s="50"/>
      <c r="AO36" s="51"/>
      <c r="AP36" s="51"/>
      <c r="AQ36" s="51"/>
      <c r="AR36" s="51"/>
      <c r="AS36" s="52"/>
      <c r="AT36" s="53">
        <f t="shared" si="10"/>
        <v>0</v>
      </c>
    </row>
    <row r="37" spans="1:46" s="54" customFormat="1" ht="36" customHeight="1" thickBot="1">
      <c r="A37" s="27"/>
      <c r="B37" s="56"/>
      <c r="C37" s="91"/>
      <c r="D37" s="95"/>
      <c r="E37" s="95"/>
      <c r="F37" s="101"/>
      <c r="G37" s="55"/>
      <c r="H37" s="29"/>
      <c r="I37" s="30">
        <v>0.51</v>
      </c>
      <c r="J37" s="119">
        <v>0.49</v>
      </c>
      <c r="K37" s="32"/>
      <c r="L37" s="57"/>
      <c r="M37" s="33"/>
      <c r="N37" s="34">
        <f t="shared" si="11"/>
        <v>1</v>
      </c>
      <c r="O37" s="35"/>
      <c r="P37" s="105">
        <v>15</v>
      </c>
      <c r="Q37" s="106">
        <v>15</v>
      </c>
      <c r="R37" s="38"/>
      <c r="S37" s="38"/>
      <c r="T37" s="37"/>
      <c r="U37" s="39">
        <f t="shared" si="1"/>
        <v>15</v>
      </c>
      <c r="V37" s="40">
        <f t="shared" si="2"/>
        <v>15</v>
      </c>
      <c r="W37" s="112"/>
      <c r="X37" s="96"/>
      <c r="Y37" s="96"/>
      <c r="Z37" s="104"/>
      <c r="AA37" s="99"/>
      <c r="AB37" s="41">
        <f t="shared" si="3"/>
        <v>0</v>
      </c>
      <c r="AC37" s="40">
        <f t="shared" si="4"/>
        <v>0</v>
      </c>
      <c r="AD37" s="42"/>
      <c r="AE37" s="128"/>
      <c r="AF37" s="37">
        <f t="shared" si="5"/>
        <v>15</v>
      </c>
      <c r="AG37" s="43">
        <v>65</v>
      </c>
      <c r="AH37" s="44">
        <f t="shared" si="6"/>
        <v>80</v>
      </c>
      <c r="AI37" s="45">
        <f t="shared" si="7"/>
        <v>0.93</v>
      </c>
      <c r="AJ37" s="46"/>
      <c r="AK37" s="47">
        <v>1E-4</v>
      </c>
      <c r="AL37" s="48">
        <f t="shared" si="8"/>
        <v>1.0001</v>
      </c>
      <c r="AM37" s="49">
        <f t="shared" si="9"/>
        <v>1526878000</v>
      </c>
      <c r="AN37" s="50"/>
      <c r="AO37" s="51"/>
      <c r="AP37" s="51"/>
      <c r="AQ37" s="51"/>
      <c r="AR37" s="51"/>
      <c r="AS37" s="52"/>
      <c r="AT37" s="53">
        <f t="shared" si="10"/>
        <v>0</v>
      </c>
    </row>
    <row r="38" spans="1:46" s="54" customFormat="1" ht="47.25" customHeight="1" thickBot="1">
      <c r="A38" s="27"/>
      <c r="B38" s="56"/>
      <c r="C38" s="91"/>
      <c r="D38" s="95"/>
      <c r="E38" s="95"/>
      <c r="F38" s="101"/>
      <c r="G38" s="55"/>
      <c r="H38" s="29"/>
      <c r="I38" s="30">
        <v>0.51</v>
      </c>
      <c r="J38" s="119">
        <v>0.49</v>
      </c>
      <c r="K38" s="32"/>
      <c r="L38" s="57"/>
      <c r="M38" s="33"/>
      <c r="N38" s="34">
        <f t="shared" si="11"/>
        <v>1</v>
      </c>
      <c r="O38" s="35"/>
      <c r="P38" s="105">
        <v>15</v>
      </c>
      <c r="Q38" s="106">
        <v>15</v>
      </c>
      <c r="R38" s="38"/>
      <c r="S38" s="38"/>
      <c r="T38" s="37"/>
      <c r="U38" s="39">
        <f t="shared" si="1"/>
        <v>15</v>
      </c>
      <c r="V38" s="40">
        <f t="shared" si="2"/>
        <v>15</v>
      </c>
      <c r="W38" s="112"/>
      <c r="X38" s="96"/>
      <c r="Y38" s="96"/>
      <c r="Z38" s="104"/>
      <c r="AA38" s="99"/>
      <c r="AB38" s="41">
        <f t="shared" si="3"/>
        <v>0</v>
      </c>
      <c r="AC38" s="40">
        <f t="shared" si="4"/>
        <v>0</v>
      </c>
      <c r="AD38" s="42"/>
      <c r="AE38" s="128"/>
      <c r="AF38" s="37">
        <f t="shared" si="5"/>
        <v>15</v>
      </c>
      <c r="AG38" s="43">
        <v>65</v>
      </c>
      <c r="AH38" s="44">
        <f t="shared" si="6"/>
        <v>80</v>
      </c>
      <c r="AI38" s="45">
        <f t="shared" si="7"/>
        <v>0.93</v>
      </c>
      <c r="AJ38" s="46"/>
      <c r="AK38" s="47">
        <v>1E-4</v>
      </c>
      <c r="AL38" s="48">
        <f t="shared" si="8"/>
        <v>1.0001</v>
      </c>
      <c r="AM38" s="49">
        <f t="shared" si="9"/>
        <v>1526878000</v>
      </c>
      <c r="AN38" s="50"/>
      <c r="AO38" s="51"/>
      <c r="AP38" s="51"/>
      <c r="AQ38" s="51"/>
      <c r="AR38" s="51"/>
      <c r="AS38" s="52"/>
      <c r="AT38" s="53">
        <f t="shared" si="10"/>
        <v>0</v>
      </c>
    </row>
    <row r="39" spans="1:46" s="54" customFormat="1" ht="47.25" customHeight="1" thickBot="1">
      <c r="A39" s="27"/>
      <c r="B39" s="56"/>
      <c r="C39" s="91"/>
      <c r="D39" s="95"/>
      <c r="E39" s="95"/>
      <c r="F39" s="101"/>
      <c r="G39" s="55"/>
      <c r="H39" s="60"/>
      <c r="I39" s="30">
        <v>0.51</v>
      </c>
      <c r="J39" s="119">
        <v>0.49</v>
      </c>
      <c r="K39" s="32"/>
      <c r="L39" s="57"/>
      <c r="M39" s="33"/>
      <c r="N39" s="34">
        <f t="shared" si="11"/>
        <v>1</v>
      </c>
      <c r="O39" s="35"/>
      <c r="P39" s="105">
        <v>15</v>
      </c>
      <c r="Q39" s="106">
        <v>15</v>
      </c>
      <c r="R39" s="38"/>
      <c r="S39" s="38"/>
      <c r="T39" s="37"/>
      <c r="U39" s="39">
        <f t="shared" si="1"/>
        <v>15</v>
      </c>
      <c r="V39" s="40">
        <f t="shared" si="2"/>
        <v>15</v>
      </c>
      <c r="W39" s="112"/>
      <c r="X39" s="96"/>
      <c r="Y39" s="96"/>
      <c r="Z39" s="104"/>
      <c r="AA39" s="99"/>
      <c r="AB39" s="41">
        <f t="shared" si="3"/>
        <v>0</v>
      </c>
      <c r="AC39" s="40">
        <f t="shared" si="4"/>
        <v>0</v>
      </c>
      <c r="AD39" s="42"/>
      <c r="AE39" s="128"/>
      <c r="AF39" s="37">
        <f t="shared" si="5"/>
        <v>15</v>
      </c>
      <c r="AG39" s="43">
        <v>65</v>
      </c>
      <c r="AH39" s="44">
        <f t="shared" si="6"/>
        <v>80</v>
      </c>
      <c r="AI39" s="45">
        <f t="shared" si="7"/>
        <v>0.93</v>
      </c>
      <c r="AJ39" s="46"/>
      <c r="AK39" s="47">
        <v>1E-4</v>
      </c>
      <c r="AL39" s="48">
        <f t="shared" si="8"/>
        <v>1.0001</v>
      </c>
      <c r="AM39" s="49">
        <f t="shared" si="9"/>
        <v>1526878000</v>
      </c>
      <c r="AN39" s="50"/>
      <c r="AO39" s="51"/>
      <c r="AP39" s="51"/>
      <c r="AQ39" s="51"/>
      <c r="AR39" s="51"/>
      <c r="AS39" s="52"/>
      <c r="AT39" s="53">
        <f t="shared" si="10"/>
        <v>0</v>
      </c>
    </row>
    <row r="40" spans="1:46" s="54" customFormat="1" ht="47.25" customHeight="1" thickBot="1">
      <c r="A40" s="27"/>
      <c r="B40" s="56"/>
      <c r="C40" s="91"/>
      <c r="D40" s="95"/>
      <c r="E40" s="95"/>
      <c r="F40" s="101"/>
      <c r="G40" s="55"/>
      <c r="H40" s="60"/>
      <c r="I40" s="30">
        <v>0.51</v>
      </c>
      <c r="J40" s="119">
        <v>0.49</v>
      </c>
      <c r="K40" s="32"/>
      <c r="L40" s="57"/>
      <c r="M40" s="33"/>
      <c r="N40" s="34">
        <f t="shared" si="11"/>
        <v>1</v>
      </c>
      <c r="O40" s="35"/>
      <c r="P40" s="105">
        <v>15</v>
      </c>
      <c r="Q40" s="106">
        <v>15</v>
      </c>
      <c r="R40" s="38"/>
      <c r="S40" s="38"/>
      <c r="T40" s="37"/>
      <c r="U40" s="39">
        <f t="shared" si="1"/>
        <v>15</v>
      </c>
      <c r="V40" s="40">
        <f t="shared" si="2"/>
        <v>15</v>
      </c>
      <c r="W40" s="112"/>
      <c r="X40" s="96"/>
      <c r="Y40" s="96"/>
      <c r="Z40" s="104"/>
      <c r="AA40" s="99"/>
      <c r="AB40" s="41">
        <f t="shared" si="3"/>
        <v>0</v>
      </c>
      <c r="AC40" s="40">
        <f t="shared" si="4"/>
        <v>0</v>
      </c>
      <c r="AD40" s="42"/>
      <c r="AE40" s="128"/>
      <c r="AF40" s="37">
        <f t="shared" si="5"/>
        <v>15</v>
      </c>
      <c r="AG40" s="43">
        <v>65</v>
      </c>
      <c r="AH40" s="44">
        <f t="shared" si="6"/>
        <v>80</v>
      </c>
      <c r="AI40" s="45">
        <f t="shared" si="7"/>
        <v>0.93</v>
      </c>
      <c r="AJ40" s="46"/>
      <c r="AK40" s="47">
        <v>1E-4</v>
      </c>
      <c r="AL40" s="48">
        <f t="shared" si="8"/>
        <v>1.0001</v>
      </c>
      <c r="AM40" s="49">
        <f t="shared" si="9"/>
        <v>1526878000</v>
      </c>
      <c r="AN40" s="50"/>
      <c r="AO40" s="51"/>
      <c r="AP40" s="51"/>
      <c r="AQ40" s="51"/>
      <c r="AR40" s="51"/>
      <c r="AS40" s="52"/>
      <c r="AT40" s="53">
        <f t="shared" si="10"/>
        <v>0</v>
      </c>
    </row>
    <row r="41" spans="1:46" s="54" customFormat="1" ht="47.25" customHeight="1" thickBot="1">
      <c r="A41" s="27"/>
      <c r="B41" s="56"/>
      <c r="C41" s="91"/>
      <c r="D41" s="95"/>
      <c r="E41" s="95"/>
      <c r="F41" s="101"/>
      <c r="G41" s="55"/>
      <c r="H41" s="29"/>
      <c r="I41" s="30">
        <v>0.51</v>
      </c>
      <c r="J41" s="119">
        <v>0.49</v>
      </c>
      <c r="K41" s="32"/>
      <c r="L41" s="57"/>
      <c r="M41" s="33"/>
      <c r="N41" s="34">
        <f t="shared" si="11"/>
        <v>1</v>
      </c>
      <c r="O41" s="35"/>
      <c r="P41" s="105">
        <v>15</v>
      </c>
      <c r="Q41" s="106">
        <v>15</v>
      </c>
      <c r="R41" s="38"/>
      <c r="S41" s="38"/>
      <c r="T41" s="37"/>
      <c r="U41" s="39">
        <f t="shared" si="1"/>
        <v>15</v>
      </c>
      <c r="V41" s="40">
        <f t="shared" si="2"/>
        <v>15</v>
      </c>
      <c r="W41" s="112"/>
      <c r="X41" s="96"/>
      <c r="Y41" s="96"/>
      <c r="Z41" s="104"/>
      <c r="AA41" s="99"/>
      <c r="AB41" s="41">
        <f t="shared" si="3"/>
        <v>0</v>
      </c>
      <c r="AC41" s="40">
        <f t="shared" si="4"/>
        <v>0</v>
      </c>
      <c r="AD41" s="42"/>
      <c r="AE41" s="128"/>
      <c r="AF41" s="37">
        <f t="shared" si="5"/>
        <v>15</v>
      </c>
      <c r="AG41" s="43">
        <v>65</v>
      </c>
      <c r="AH41" s="44">
        <f t="shared" si="6"/>
        <v>80</v>
      </c>
      <c r="AI41" s="45">
        <f t="shared" si="7"/>
        <v>0.93</v>
      </c>
      <c r="AJ41" s="46"/>
      <c r="AK41" s="47">
        <v>1E-4</v>
      </c>
      <c r="AL41" s="48">
        <f t="shared" si="8"/>
        <v>1.0001</v>
      </c>
      <c r="AM41" s="49">
        <f t="shared" si="9"/>
        <v>1526878000</v>
      </c>
      <c r="AN41" s="50"/>
      <c r="AO41" s="51"/>
      <c r="AP41" s="51"/>
      <c r="AQ41" s="51"/>
      <c r="AR41" s="51"/>
      <c r="AS41" s="52"/>
      <c r="AT41" s="53">
        <f t="shared" si="10"/>
        <v>0</v>
      </c>
    </row>
    <row r="42" spans="1:46" s="54" customFormat="1" ht="36" customHeight="1" thickBot="1">
      <c r="A42" s="27"/>
      <c r="B42" s="56"/>
      <c r="C42" s="91"/>
      <c r="D42" s="95"/>
      <c r="E42" s="95"/>
      <c r="F42" s="101"/>
      <c r="G42" s="55"/>
      <c r="H42" s="60"/>
      <c r="I42" s="30">
        <v>0.51</v>
      </c>
      <c r="J42" s="119">
        <v>0.49</v>
      </c>
      <c r="K42" s="32"/>
      <c r="L42" s="57"/>
      <c r="M42" s="33"/>
      <c r="N42" s="34">
        <f t="shared" si="11"/>
        <v>1</v>
      </c>
      <c r="O42" s="35"/>
      <c r="P42" s="105">
        <v>15</v>
      </c>
      <c r="Q42" s="106">
        <v>15</v>
      </c>
      <c r="R42" s="38"/>
      <c r="S42" s="38"/>
      <c r="T42" s="37"/>
      <c r="U42" s="39">
        <f t="shared" si="1"/>
        <v>15</v>
      </c>
      <c r="V42" s="40">
        <f t="shared" si="2"/>
        <v>15</v>
      </c>
      <c r="W42" s="112"/>
      <c r="X42" s="96"/>
      <c r="Y42" s="96"/>
      <c r="Z42" s="104"/>
      <c r="AA42" s="99"/>
      <c r="AB42" s="41">
        <f t="shared" si="3"/>
        <v>0</v>
      </c>
      <c r="AC42" s="40">
        <f t="shared" si="4"/>
        <v>0</v>
      </c>
      <c r="AD42" s="42"/>
      <c r="AE42" s="128"/>
      <c r="AF42" s="37">
        <f t="shared" si="5"/>
        <v>15</v>
      </c>
      <c r="AG42" s="43">
        <v>65</v>
      </c>
      <c r="AH42" s="44">
        <f t="shared" si="6"/>
        <v>80</v>
      </c>
      <c r="AI42" s="45">
        <f t="shared" si="7"/>
        <v>0.93</v>
      </c>
      <c r="AJ42" s="46"/>
      <c r="AK42" s="47">
        <v>1E-4</v>
      </c>
      <c r="AL42" s="48">
        <f t="shared" si="8"/>
        <v>1.0001</v>
      </c>
      <c r="AM42" s="49">
        <f t="shared" si="9"/>
        <v>1526878000</v>
      </c>
      <c r="AN42" s="50"/>
      <c r="AO42" s="51"/>
      <c r="AP42" s="51"/>
      <c r="AQ42" s="51"/>
      <c r="AR42" s="51"/>
      <c r="AS42" s="52"/>
      <c r="AT42" s="53">
        <f t="shared" si="10"/>
        <v>0</v>
      </c>
    </row>
    <row r="43" spans="1:46" s="54" customFormat="1" ht="47.25" customHeight="1" thickBot="1">
      <c r="A43" s="27"/>
      <c r="B43" s="56"/>
      <c r="C43" s="91"/>
      <c r="D43" s="95"/>
      <c r="E43" s="95"/>
      <c r="F43" s="101"/>
      <c r="G43" s="55"/>
      <c r="H43" s="29"/>
      <c r="I43" s="30">
        <v>0.51</v>
      </c>
      <c r="J43" s="119">
        <v>0.49</v>
      </c>
      <c r="K43" s="32"/>
      <c r="L43" s="57"/>
      <c r="M43" s="33"/>
      <c r="N43" s="34">
        <f t="shared" si="11"/>
        <v>1</v>
      </c>
      <c r="O43" s="35"/>
      <c r="P43" s="105">
        <v>15</v>
      </c>
      <c r="Q43" s="106">
        <v>15</v>
      </c>
      <c r="R43" s="38"/>
      <c r="S43" s="38"/>
      <c r="T43" s="37"/>
      <c r="U43" s="39">
        <f t="shared" si="1"/>
        <v>15</v>
      </c>
      <c r="V43" s="40">
        <f t="shared" si="2"/>
        <v>15</v>
      </c>
      <c r="W43" s="112"/>
      <c r="X43" s="96"/>
      <c r="Y43" s="96"/>
      <c r="Z43" s="104"/>
      <c r="AA43" s="99"/>
      <c r="AB43" s="41">
        <f t="shared" si="3"/>
        <v>0</v>
      </c>
      <c r="AC43" s="40">
        <f t="shared" si="4"/>
        <v>0</v>
      </c>
      <c r="AD43" s="42"/>
      <c r="AE43" s="128"/>
      <c r="AF43" s="37">
        <f t="shared" si="5"/>
        <v>15</v>
      </c>
      <c r="AG43" s="43">
        <v>65</v>
      </c>
      <c r="AH43" s="44">
        <f t="shared" si="6"/>
        <v>80</v>
      </c>
      <c r="AI43" s="45">
        <f t="shared" si="7"/>
        <v>0.93</v>
      </c>
      <c r="AJ43" s="46"/>
      <c r="AK43" s="47">
        <v>1E-4</v>
      </c>
      <c r="AL43" s="48">
        <f t="shared" si="8"/>
        <v>1.0001</v>
      </c>
      <c r="AM43" s="49">
        <f t="shared" si="9"/>
        <v>1526878000</v>
      </c>
      <c r="AN43" s="50"/>
      <c r="AO43" s="51"/>
      <c r="AP43" s="51"/>
      <c r="AQ43" s="51"/>
      <c r="AR43" s="51"/>
      <c r="AS43" s="52"/>
      <c r="AT43" s="53">
        <f t="shared" si="10"/>
        <v>0</v>
      </c>
    </row>
    <row r="44" spans="1:46" s="54" customFormat="1" ht="47.25" customHeight="1" thickBot="1">
      <c r="A44" s="27"/>
      <c r="B44" s="56"/>
      <c r="C44" s="91"/>
      <c r="D44" s="95"/>
      <c r="E44" s="95"/>
      <c r="F44" s="101"/>
      <c r="G44" s="55"/>
      <c r="H44" s="60"/>
      <c r="I44" s="30">
        <v>0.51</v>
      </c>
      <c r="J44" s="119">
        <v>0.49</v>
      </c>
      <c r="K44" s="32"/>
      <c r="L44" s="57"/>
      <c r="M44" s="33"/>
      <c r="N44" s="34">
        <f t="shared" si="11"/>
        <v>1</v>
      </c>
      <c r="O44" s="35"/>
      <c r="P44" s="105">
        <v>15</v>
      </c>
      <c r="Q44" s="106">
        <v>15</v>
      </c>
      <c r="R44" s="38"/>
      <c r="S44" s="38"/>
      <c r="T44" s="37"/>
      <c r="U44" s="39">
        <f t="shared" si="1"/>
        <v>15</v>
      </c>
      <c r="V44" s="40">
        <f t="shared" si="2"/>
        <v>15</v>
      </c>
      <c r="W44" s="112"/>
      <c r="X44" s="96"/>
      <c r="Y44" s="96"/>
      <c r="Z44" s="104"/>
      <c r="AA44" s="99"/>
      <c r="AB44" s="41">
        <f t="shared" si="3"/>
        <v>0</v>
      </c>
      <c r="AC44" s="40">
        <f t="shared" si="4"/>
        <v>0</v>
      </c>
      <c r="AD44" s="42"/>
      <c r="AE44" s="128"/>
      <c r="AF44" s="37">
        <f t="shared" si="5"/>
        <v>15</v>
      </c>
      <c r="AG44" s="43">
        <v>65</v>
      </c>
      <c r="AH44" s="44">
        <f t="shared" si="6"/>
        <v>80</v>
      </c>
      <c r="AI44" s="45">
        <f t="shared" si="7"/>
        <v>0.93</v>
      </c>
      <c r="AJ44" s="46"/>
      <c r="AK44" s="47">
        <v>1E-4</v>
      </c>
      <c r="AL44" s="48">
        <f t="shared" si="8"/>
        <v>1.0001</v>
      </c>
      <c r="AM44" s="49">
        <f t="shared" si="9"/>
        <v>1526878000</v>
      </c>
      <c r="AN44" s="50"/>
      <c r="AO44" s="51"/>
      <c r="AP44" s="51"/>
      <c r="AQ44" s="51"/>
      <c r="AR44" s="51"/>
      <c r="AS44" s="52"/>
      <c r="AT44" s="53">
        <f t="shared" si="10"/>
        <v>0</v>
      </c>
    </row>
    <row r="45" spans="1:46" s="54" customFormat="1" ht="36" customHeight="1" thickBot="1">
      <c r="A45" s="27"/>
      <c r="B45" s="56"/>
      <c r="C45" s="91"/>
      <c r="D45" s="95"/>
      <c r="E45" s="95"/>
      <c r="F45" s="101"/>
      <c r="G45" s="55"/>
      <c r="H45" s="60"/>
      <c r="I45" s="30">
        <v>0.51</v>
      </c>
      <c r="J45" s="119">
        <v>0.49</v>
      </c>
      <c r="K45" s="32"/>
      <c r="L45" s="57"/>
      <c r="M45" s="33"/>
      <c r="N45" s="34">
        <f t="shared" si="11"/>
        <v>1</v>
      </c>
      <c r="O45" s="35"/>
      <c r="P45" s="105">
        <v>15</v>
      </c>
      <c r="Q45" s="106">
        <v>15</v>
      </c>
      <c r="R45" s="38"/>
      <c r="S45" s="38"/>
      <c r="T45" s="37"/>
      <c r="U45" s="39">
        <f t="shared" si="1"/>
        <v>15</v>
      </c>
      <c r="V45" s="40">
        <f t="shared" si="2"/>
        <v>15</v>
      </c>
      <c r="W45" s="112"/>
      <c r="X45" s="96"/>
      <c r="Y45" s="96"/>
      <c r="Z45" s="104"/>
      <c r="AA45" s="99"/>
      <c r="AB45" s="41">
        <f t="shared" si="3"/>
        <v>0</v>
      </c>
      <c r="AC45" s="40">
        <f t="shared" si="4"/>
        <v>0</v>
      </c>
      <c r="AD45" s="42"/>
      <c r="AE45" s="128"/>
      <c r="AF45" s="37">
        <f t="shared" si="5"/>
        <v>15</v>
      </c>
      <c r="AG45" s="43">
        <v>65</v>
      </c>
      <c r="AH45" s="44">
        <f t="shared" si="6"/>
        <v>80</v>
      </c>
      <c r="AI45" s="45">
        <f t="shared" si="7"/>
        <v>0.93</v>
      </c>
      <c r="AJ45" s="46"/>
      <c r="AK45" s="47">
        <v>1E-4</v>
      </c>
      <c r="AL45" s="48">
        <f t="shared" si="8"/>
        <v>1.0001</v>
      </c>
      <c r="AM45" s="49">
        <f t="shared" si="9"/>
        <v>1526878000</v>
      </c>
      <c r="AN45" s="50"/>
      <c r="AO45" s="51"/>
      <c r="AP45" s="51"/>
      <c r="AQ45" s="51"/>
      <c r="AR45" s="51"/>
      <c r="AS45" s="52"/>
      <c r="AT45" s="53">
        <f t="shared" si="10"/>
        <v>0</v>
      </c>
    </row>
    <row r="46" spans="1:46" s="54" customFormat="1" ht="36" customHeight="1" thickBot="1">
      <c r="A46" s="27"/>
      <c r="B46" s="56"/>
      <c r="C46" s="91"/>
      <c r="D46" s="95"/>
      <c r="E46" s="95"/>
      <c r="F46" s="101"/>
      <c r="G46" s="55"/>
      <c r="H46" s="60"/>
      <c r="I46" s="30">
        <v>0.51</v>
      </c>
      <c r="J46" s="119">
        <v>0.49</v>
      </c>
      <c r="K46" s="32"/>
      <c r="L46" s="57"/>
      <c r="M46" s="33"/>
      <c r="N46" s="34">
        <f t="shared" si="11"/>
        <v>1</v>
      </c>
      <c r="O46" s="35"/>
      <c r="P46" s="105">
        <v>15</v>
      </c>
      <c r="Q46" s="106">
        <v>15</v>
      </c>
      <c r="R46" s="38"/>
      <c r="S46" s="38"/>
      <c r="T46" s="37"/>
      <c r="U46" s="39">
        <f t="shared" si="1"/>
        <v>15</v>
      </c>
      <c r="V46" s="40">
        <f t="shared" si="2"/>
        <v>15</v>
      </c>
      <c r="W46" s="112"/>
      <c r="X46" s="96"/>
      <c r="Y46" s="96"/>
      <c r="Z46" s="104"/>
      <c r="AA46" s="99"/>
      <c r="AB46" s="41">
        <f t="shared" si="3"/>
        <v>0</v>
      </c>
      <c r="AC46" s="40">
        <f t="shared" si="4"/>
        <v>0</v>
      </c>
      <c r="AD46" s="42"/>
      <c r="AE46" s="128"/>
      <c r="AF46" s="37">
        <f t="shared" si="5"/>
        <v>15</v>
      </c>
      <c r="AG46" s="43">
        <v>65</v>
      </c>
      <c r="AH46" s="44">
        <f t="shared" si="6"/>
        <v>80</v>
      </c>
      <c r="AI46" s="45">
        <f t="shared" si="7"/>
        <v>0.93</v>
      </c>
      <c r="AJ46" s="46"/>
      <c r="AK46" s="47">
        <v>1E-4</v>
      </c>
      <c r="AL46" s="48">
        <f t="shared" si="8"/>
        <v>1.0001</v>
      </c>
      <c r="AM46" s="49">
        <f t="shared" si="9"/>
        <v>1526878000</v>
      </c>
      <c r="AN46" s="50"/>
      <c r="AO46" s="51"/>
      <c r="AP46" s="51"/>
      <c r="AQ46" s="51"/>
      <c r="AR46" s="51"/>
      <c r="AS46" s="52"/>
      <c r="AT46" s="53">
        <f t="shared" si="10"/>
        <v>0</v>
      </c>
    </row>
    <row r="47" spans="1:46" s="54" customFormat="1" ht="36" customHeight="1" thickBot="1">
      <c r="A47" s="27"/>
      <c r="B47" s="56"/>
      <c r="C47" s="91"/>
      <c r="D47" s="95"/>
      <c r="E47" s="95"/>
      <c r="F47" s="101"/>
      <c r="G47" s="55"/>
      <c r="H47" s="60"/>
      <c r="I47" s="30">
        <v>0.51</v>
      </c>
      <c r="J47" s="119">
        <v>0.49</v>
      </c>
      <c r="K47" s="32"/>
      <c r="L47" s="57"/>
      <c r="M47" s="33"/>
      <c r="N47" s="34">
        <f t="shared" si="11"/>
        <v>1</v>
      </c>
      <c r="O47" s="35"/>
      <c r="P47" s="105">
        <v>15</v>
      </c>
      <c r="Q47" s="106">
        <v>15</v>
      </c>
      <c r="R47" s="38"/>
      <c r="S47" s="38"/>
      <c r="T47" s="37"/>
      <c r="U47" s="39">
        <f t="shared" si="1"/>
        <v>15</v>
      </c>
      <c r="V47" s="40">
        <f t="shared" si="2"/>
        <v>15</v>
      </c>
      <c r="W47" s="112"/>
      <c r="X47" s="96"/>
      <c r="Y47" s="96"/>
      <c r="Z47" s="104"/>
      <c r="AA47" s="99"/>
      <c r="AB47" s="41">
        <f t="shared" si="3"/>
        <v>0</v>
      </c>
      <c r="AC47" s="40">
        <f t="shared" si="4"/>
        <v>0</v>
      </c>
      <c r="AD47" s="42"/>
      <c r="AE47" s="128"/>
      <c r="AF47" s="37">
        <f t="shared" si="5"/>
        <v>15</v>
      </c>
      <c r="AG47" s="43">
        <v>65</v>
      </c>
      <c r="AH47" s="44">
        <f t="shared" si="6"/>
        <v>80</v>
      </c>
      <c r="AI47" s="45">
        <f t="shared" si="7"/>
        <v>0.93</v>
      </c>
      <c r="AJ47" s="46"/>
      <c r="AK47" s="47">
        <v>1E-4</v>
      </c>
      <c r="AL47" s="48">
        <f t="shared" si="8"/>
        <v>1.0001</v>
      </c>
      <c r="AM47" s="49">
        <f t="shared" si="9"/>
        <v>1526878000</v>
      </c>
      <c r="AN47" s="50"/>
      <c r="AO47" s="51"/>
      <c r="AP47" s="51"/>
      <c r="AQ47" s="51"/>
      <c r="AR47" s="51"/>
      <c r="AS47" s="52"/>
      <c r="AT47" s="53">
        <f t="shared" si="10"/>
        <v>0</v>
      </c>
    </row>
    <row r="48" spans="1:46" s="54" customFormat="1" ht="36" customHeight="1" thickBot="1">
      <c r="A48" s="27"/>
      <c r="B48" s="56"/>
      <c r="C48" s="91"/>
      <c r="D48" s="95"/>
      <c r="E48" s="95"/>
      <c r="F48" s="101"/>
      <c r="G48" s="55"/>
      <c r="H48" s="29"/>
      <c r="I48" s="30">
        <v>0.51</v>
      </c>
      <c r="J48" s="119">
        <v>0.49</v>
      </c>
      <c r="K48" s="32"/>
      <c r="L48" s="57"/>
      <c r="M48" s="33"/>
      <c r="N48" s="34">
        <f t="shared" si="11"/>
        <v>1</v>
      </c>
      <c r="O48" s="35"/>
      <c r="P48" s="105">
        <v>15</v>
      </c>
      <c r="Q48" s="106">
        <v>15</v>
      </c>
      <c r="R48" s="38"/>
      <c r="S48" s="38"/>
      <c r="T48" s="37"/>
      <c r="U48" s="39">
        <f t="shared" si="1"/>
        <v>15</v>
      </c>
      <c r="V48" s="40">
        <f t="shared" si="2"/>
        <v>15</v>
      </c>
      <c r="W48" s="112"/>
      <c r="X48" s="96"/>
      <c r="Y48" s="96"/>
      <c r="Z48" s="104"/>
      <c r="AA48" s="99"/>
      <c r="AB48" s="41">
        <f t="shared" si="3"/>
        <v>0</v>
      </c>
      <c r="AC48" s="40">
        <f t="shared" si="4"/>
        <v>0</v>
      </c>
      <c r="AD48" s="42"/>
      <c r="AE48" s="128"/>
      <c r="AF48" s="37">
        <f t="shared" si="5"/>
        <v>15</v>
      </c>
      <c r="AG48" s="43">
        <v>65</v>
      </c>
      <c r="AH48" s="44">
        <f t="shared" si="6"/>
        <v>80</v>
      </c>
      <c r="AI48" s="45">
        <f t="shared" si="7"/>
        <v>0.93</v>
      </c>
      <c r="AJ48" s="46"/>
      <c r="AK48" s="47">
        <v>1E-4</v>
      </c>
      <c r="AL48" s="48">
        <f t="shared" si="8"/>
        <v>1.0001</v>
      </c>
      <c r="AM48" s="49">
        <f t="shared" si="9"/>
        <v>1526878000</v>
      </c>
      <c r="AN48" s="50"/>
      <c r="AO48" s="51"/>
      <c r="AP48" s="51"/>
      <c r="AQ48" s="51"/>
      <c r="AR48" s="51"/>
      <c r="AS48" s="52"/>
      <c r="AT48" s="53">
        <f t="shared" si="10"/>
        <v>0</v>
      </c>
    </row>
    <row r="49" spans="1:46" s="54" customFormat="1" ht="36" customHeight="1" thickBot="1">
      <c r="A49" s="27"/>
      <c r="B49" s="56"/>
      <c r="C49" s="91"/>
      <c r="D49" s="95"/>
      <c r="E49" s="95"/>
      <c r="F49" s="101"/>
      <c r="G49" s="55"/>
      <c r="H49" s="29"/>
      <c r="I49" s="30">
        <v>0.51</v>
      </c>
      <c r="J49" s="119">
        <v>0.49</v>
      </c>
      <c r="K49" s="32"/>
      <c r="L49" s="57"/>
      <c r="M49" s="33"/>
      <c r="N49" s="34">
        <f t="shared" si="11"/>
        <v>1</v>
      </c>
      <c r="O49" s="35"/>
      <c r="P49" s="105">
        <v>15</v>
      </c>
      <c r="Q49" s="106">
        <v>15</v>
      </c>
      <c r="R49" s="38"/>
      <c r="S49" s="38"/>
      <c r="T49" s="37"/>
      <c r="U49" s="39">
        <f t="shared" si="1"/>
        <v>15</v>
      </c>
      <c r="V49" s="40">
        <f t="shared" si="2"/>
        <v>15</v>
      </c>
      <c r="W49" s="112"/>
      <c r="X49" s="96"/>
      <c r="Y49" s="96"/>
      <c r="Z49" s="104"/>
      <c r="AA49" s="99"/>
      <c r="AB49" s="41">
        <f t="shared" si="3"/>
        <v>0</v>
      </c>
      <c r="AC49" s="40">
        <f t="shared" si="4"/>
        <v>0</v>
      </c>
      <c r="AD49" s="42"/>
      <c r="AE49" s="128"/>
      <c r="AF49" s="37">
        <f t="shared" si="5"/>
        <v>15</v>
      </c>
      <c r="AG49" s="43">
        <v>65</v>
      </c>
      <c r="AH49" s="44">
        <f t="shared" si="6"/>
        <v>80</v>
      </c>
      <c r="AI49" s="45">
        <f t="shared" si="7"/>
        <v>0.93</v>
      </c>
      <c r="AJ49" s="46"/>
      <c r="AK49" s="47">
        <v>1E-4</v>
      </c>
      <c r="AL49" s="48">
        <f t="shared" si="8"/>
        <v>1.0001</v>
      </c>
      <c r="AM49" s="49">
        <f t="shared" si="9"/>
        <v>1526878000</v>
      </c>
      <c r="AN49" s="50"/>
      <c r="AO49" s="51"/>
      <c r="AP49" s="51"/>
      <c r="AQ49" s="51"/>
      <c r="AR49" s="51"/>
      <c r="AS49" s="52"/>
      <c r="AT49" s="53">
        <f t="shared" si="10"/>
        <v>0</v>
      </c>
    </row>
    <row r="50" spans="1:46" s="54" customFormat="1" ht="36" customHeight="1" thickBot="1">
      <c r="A50" s="27"/>
      <c r="B50" s="56"/>
      <c r="C50" s="91"/>
      <c r="D50" s="95"/>
      <c r="E50" s="95"/>
      <c r="F50" s="101"/>
      <c r="G50" s="55"/>
      <c r="H50" s="29"/>
      <c r="I50" s="30">
        <v>0.51</v>
      </c>
      <c r="J50" s="119">
        <v>0.49</v>
      </c>
      <c r="K50" s="32"/>
      <c r="L50" s="57"/>
      <c r="M50" s="33"/>
      <c r="N50" s="34">
        <f t="shared" si="11"/>
        <v>1</v>
      </c>
      <c r="O50" s="35"/>
      <c r="P50" s="105">
        <v>15</v>
      </c>
      <c r="Q50" s="106">
        <v>15</v>
      </c>
      <c r="R50" s="38"/>
      <c r="S50" s="38"/>
      <c r="T50" s="37"/>
      <c r="U50" s="39">
        <f t="shared" si="1"/>
        <v>15</v>
      </c>
      <c r="V50" s="40">
        <f t="shared" si="2"/>
        <v>15</v>
      </c>
      <c r="W50" s="112"/>
      <c r="X50" s="96"/>
      <c r="Y50" s="96"/>
      <c r="Z50" s="104"/>
      <c r="AA50" s="99"/>
      <c r="AB50" s="41">
        <f t="shared" si="3"/>
        <v>0</v>
      </c>
      <c r="AC50" s="40">
        <f t="shared" si="4"/>
        <v>0</v>
      </c>
      <c r="AD50" s="42"/>
      <c r="AE50" s="128"/>
      <c r="AF50" s="37">
        <f t="shared" si="5"/>
        <v>15</v>
      </c>
      <c r="AG50" s="43">
        <v>65</v>
      </c>
      <c r="AH50" s="44">
        <f t="shared" si="6"/>
        <v>80</v>
      </c>
      <c r="AI50" s="45">
        <f t="shared" si="7"/>
        <v>0.93</v>
      </c>
      <c r="AJ50" s="46"/>
      <c r="AK50" s="47">
        <v>1E-4</v>
      </c>
      <c r="AL50" s="48">
        <f t="shared" si="8"/>
        <v>1.0001</v>
      </c>
      <c r="AM50" s="49">
        <f t="shared" si="9"/>
        <v>1526878000</v>
      </c>
      <c r="AN50" s="50"/>
      <c r="AO50" s="51"/>
      <c r="AP50" s="51"/>
      <c r="AQ50" s="51"/>
      <c r="AR50" s="51"/>
      <c r="AS50" s="52"/>
      <c r="AT50" s="53">
        <f t="shared" si="10"/>
        <v>0</v>
      </c>
    </row>
    <row r="51" spans="1:46" s="54" customFormat="1" ht="36" customHeight="1" thickBot="1">
      <c r="A51" s="27"/>
      <c r="B51" s="56"/>
      <c r="C51" s="91"/>
      <c r="D51" s="95"/>
      <c r="E51" s="95"/>
      <c r="F51" s="101"/>
      <c r="G51" s="55"/>
      <c r="H51" s="29"/>
      <c r="I51" s="30">
        <v>0.51</v>
      </c>
      <c r="J51" s="119">
        <v>0.49</v>
      </c>
      <c r="K51" s="32"/>
      <c r="L51" s="57"/>
      <c r="M51" s="33"/>
      <c r="N51" s="34">
        <f t="shared" si="11"/>
        <v>1</v>
      </c>
      <c r="O51" s="35"/>
      <c r="P51" s="105">
        <v>15</v>
      </c>
      <c r="Q51" s="106">
        <v>15</v>
      </c>
      <c r="R51" s="38"/>
      <c r="S51" s="38"/>
      <c r="T51" s="37"/>
      <c r="U51" s="39">
        <f t="shared" si="1"/>
        <v>15</v>
      </c>
      <c r="V51" s="40">
        <f t="shared" si="2"/>
        <v>15</v>
      </c>
      <c r="W51" s="112"/>
      <c r="X51" s="96"/>
      <c r="Y51" s="96"/>
      <c r="Z51" s="104"/>
      <c r="AA51" s="99"/>
      <c r="AB51" s="41">
        <f t="shared" si="3"/>
        <v>0</v>
      </c>
      <c r="AC51" s="40">
        <f t="shared" si="4"/>
        <v>0</v>
      </c>
      <c r="AD51" s="42"/>
      <c r="AE51" s="128"/>
      <c r="AF51" s="37">
        <f t="shared" si="5"/>
        <v>15</v>
      </c>
      <c r="AG51" s="43">
        <v>65</v>
      </c>
      <c r="AH51" s="44">
        <f t="shared" si="6"/>
        <v>80</v>
      </c>
      <c r="AI51" s="45">
        <f t="shared" si="7"/>
        <v>0.93</v>
      </c>
      <c r="AJ51" s="46"/>
      <c r="AK51" s="47">
        <v>1E-4</v>
      </c>
      <c r="AL51" s="48">
        <f t="shared" si="8"/>
        <v>1.0001</v>
      </c>
      <c r="AM51" s="49">
        <f t="shared" si="9"/>
        <v>1526878000</v>
      </c>
      <c r="AN51" s="50"/>
      <c r="AO51" s="51"/>
      <c r="AP51" s="51"/>
      <c r="AQ51" s="51"/>
      <c r="AR51" s="51"/>
      <c r="AS51" s="52"/>
      <c r="AT51" s="53">
        <f t="shared" si="10"/>
        <v>0</v>
      </c>
    </row>
    <row r="52" spans="1:46" s="54" customFormat="1" ht="51.75" customHeight="1" thickBot="1">
      <c r="A52" s="27"/>
      <c r="B52" s="56"/>
      <c r="C52" s="91"/>
      <c r="D52" s="95"/>
      <c r="E52" s="95"/>
      <c r="F52" s="101"/>
      <c r="G52" s="55"/>
      <c r="H52" s="29"/>
      <c r="I52" s="30">
        <v>0.51</v>
      </c>
      <c r="J52" s="119">
        <v>0.49</v>
      </c>
      <c r="K52" s="32"/>
      <c r="L52" s="57"/>
      <c r="M52" s="33"/>
      <c r="N52" s="34">
        <f t="shared" si="11"/>
        <v>1</v>
      </c>
      <c r="O52" s="35"/>
      <c r="P52" s="105">
        <v>15</v>
      </c>
      <c r="Q52" s="106">
        <v>15</v>
      </c>
      <c r="R52" s="38"/>
      <c r="S52" s="38"/>
      <c r="T52" s="37"/>
      <c r="U52" s="39">
        <f t="shared" si="1"/>
        <v>15</v>
      </c>
      <c r="V52" s="40">
        <f t="shared" si="2"/>
        <v>15</v>
      </c>
      <c r="W52" s="112"/>
      <c r="X52" s="96"/>
      <c r="Y52" s="96"/>
      <c r="Z52" s="104"/>
      <c r="AA52" s="99"/>
      <c r="AB52" s="41">
        <f t="shared" si="3"/>
        <v>0</v>
      </c>
      <c r="AC52" s="40">
        <f t="shared" si="4"/>
        <v>0</v>
      </c>
      <c r="AD52" s="42"/>
      <c r="AE52" s="128"/>
      <c r="AF52" s="37">
        <f t="shared" si="5"/>
        <v>15</v>
      </c>
      <c r="AG52" s="43">
        <v>65</v>
      </c>
      <c r="AH52" s="44">
        <f t="shared" si="6"/>
        <v>80</v>
      </c>
      <c r="AI52" s="45">
        <f t="shared" si="7"/>
        <v>0.93</v>
      </c>
      <c r="AJ52" s="46"/>
      <c r="AK52" s="47">
        <v>1E-4</v>
      </c>
      <c r="AL52" s="48">
        <f t="shared" si="8"/>
        <v>1.0001</v>
      </c>
      <c r="AM52" s="49">
        <f t="shared" si="9"/>
        <v>1526878000</v>
      </c>
      <c r="AN52" s="50"/>
      <c r="AO52" s="51"/>
      <c r="AP52" s="51"/>
      <c r="AQ52" s="51"/>
      <c r="AR52" s="51"/>
      <c r="AS52" s="52"/>
      <c r="AT52" s="53">
        <f t="shared" si="10"/>
        <v>0</v>
      </c>
    </row>
    <row r="53" spans="1:46" s="54" customFormat="1" ht="51.75" customHeight="1" thickBot="1">
      <c r="A53" s="27"/>
      <c r="B53" s="56"/>
      <c r="C53" s="91"/>
      <c r="D53" s="95"/>
      <c r="E53" s="95"/>
      <c r="F53" s="101"/>
      <c r="G53" s="55"/>
      <c r="H53" s="29"/>
      <c r="I53" s="30">
        <v>0.51</v>
      </c>
      <c r="J53" s="119">
        <v>0.49</v>
      </c>
      <c r="K53" s="32"/>
      <c r="L53" s="57"/>
      <c r="M53" s="33"/>
      <c r="N53" s="34">
        <f t="shared" si="11"/>
        <v>1</v>
      </c>
      <c r="O53" s="35"/>
      <c r="P53" s="105">
        <v>15</v>
      </c>
      <c r="Q53" s="106">
        <v>15</v>
      </c>
      <c r="R53" s="38"/>
      <c r="S53" s="38"/>
      <c r="T53" s="37"/>
      <c r="U53" s="39">
        <f t="shared" si="1"/>
        <v>15</v>
      </c>
      <c r="V53" s="40">
        <f t="shared" si="2"/>
        <v>15</v>
      </c>
      <c r="W53" s="112"/>
      <c r="X53" s="96"/>
      <c r="Y53" s="96"/>
      <c r="Z53" s="104"/>
      <c r="AA53" s="99"/>
      <c r="AB53" s="41">
        <f t="shared" si="3"/>
        <v>0</v>
      </c>
      <c r="AC53" s="40">
        <f t="shared" si="4"/>
        <v>0</v>
      </c>
      <c r="AD53" s="42"/>
      <c r="AE53" s="128"/>
      <c r="AF53" s="37">
        <f t="shared" si="5"/>
        <v>15</v>
      </c>
      <c r="AG53" s="43">
        <v>65</v>
      </c>
      <c r="AH53" s="44">
        <f t="shared" si="6"/>
        <v>80</v>
      </c>
      <c r="AI53" s="45">
        <f t="shared" si="7"/>
        <v>0.93</v>
      </c>
      <c r="AJ53" s="46"/>
      <c r="AK53" s="47">
        <v>1E-4</v>
      </c>
      <c r="AL53" s="48">
        <f t="shared" si="8"/>
        <v>1.0001</v>
      </c>
      <c r="AM53" s="49">
        <f t="shared" si="9"/>
        <v>1526878000</v>
      </c>
      <c r="AN53" s="50"/>
      <c r="AO53" s="51"/>
      <c r="AP53" s="51"/>
      <c r="AQ53" s="51"/>
      <c r="AR53" s="51"/>
      <c r="AS53" s="52"/>
      <c r="AT53" s="53">
        <f t="shared" si="10"/>
        <v>0</v>
      </c>
    </row>
    <row r="54" spans="1:46" s="54" customFormat="1" ht="36" customHeight="1" thickBot="1">
      <c r="A54" s="27"/>
      <c r="B54" s="56"/>
      <c r="C54" s="91"/>
      <c r="D54" s="95"/>
      <c r="E54" s="95"/>
      <c r="F54" s="101"/>
      <c r="G54" s="55"/>
      <c r="H54" s="29"/>
      <c r="I54" s="30">
        <v>0.51</v>
      </c>
      <c r="J54" s="119">
        <v>0.49</v>
      </c>
      <c r="K54" s="32"/>
      <c r="L54" s="57"/>
      <c r="M54" s="33"/>
      <c r="N54" s="34">
        <f t="shared" si="11"/>
        <v>1</v>
      </c>
      <c r="O54" s="35"/>
      <c r="P54" s="105">
        <v>15</v>
      </c>
      <c r="Q54" s="106">
        <v>15</v>
      </c>
      <c r="R54" s="38"/>
      <c r="S54" s="38"/>
      <c r="T54" s="37"/>
      <c r="U54" s="39">
        <f t="shared" si="1"/>
        <v>15</v>
      </c>
      <c r="V54" s="40">
        <f t="shared" si="2"/>
        <v>15</v>
      </c>
      <c r="W54" s="112"/>
      <c r="X54" s="96"/>
      <c r="Y54" s="96"/>
      <c r="Z54" s="104"/>
      <c r="AA54" s="99"/>
      <c r="AB54" s="41">
        <f t="shared" si="3"/>
        <v>0</v>
      </c>
      <c r="AC54" s="40">
        <f t="shared" si="4"/>
        <v>0</v>
      </c>
      <c r="AD54" s="42"/>
      <c r="AE54" s="128"/>
      <c r="AF54" s="37">
        <f t="shared" si="5"/>
        <v>15</v>
      </c>
      <c r="AG54" s="43">
        <v>65</v>
      </c>
      <c r="AH54" s="44">
        <f t="shared" si="6"/>
        <v>80</v>
      </c>
      <c r="AI54" s="45">
        <f t="shared" si="7"/>
        <v>0.93</v>
      </c>
      <c r="AJ54" s="46"/>
      <c r="AK54" s="47">
        <v>1E-4</v>
      </c>
      <c r="AL54" s="48">
        <f t="shared" si="8"/>
        <v>1.0001</v>
      </c>
      <c r="AM54" s="49">
        <f t="shared" si="9"/>
        <v>1526878000</v>
      </c>
      <c r="AN54" s="50"/>
      <c r="AO54" s="51"/>
      <c r="AP54" s="51"/>
      <c r="AQ54" s="51"/>
      <c r="AR54" s="51"/>
      <c r="AS54" s="52"/>
      <c r="AT54" s="53">
        <f t="shared" si="10"/>
        <v>0</v>
      </c>
    </row>
    <row r="55" spans="1:46" s="54" customFormat="1" ht="36" customHeight="1" thickBot="1">
      <c r="A55" s="27"/>
      <c r="B55" s="56"/>
      <c r="C55" s="91"/>
      <c r="D55" s="95"/>
      <c r="E55" s="95"/>
      <c r="F55" s="101"/>
      <c r="G55" s="55"/>
      <c r="H55" s="29"/>
      <c r="I55" s="30">
        <v>0.51</v>
      </c>
      <c r="J55" s="119">
        <v>0.49</v>
      </c>
      <c r="K55" s="32"/>
      <c r="L55" s="57"/>
      <c r="M55" s="33"/>
      <c r="N55" s="34">
        <f t="shared" si="11"/>
        <v>1</v>
      </c>
      <c r="O55" s="35"/>
      <c r="P55" s="105">
        <v>15</v>
      </c>
      <c r="Q55" s="106">
        <v>15</v>
      </c>
      <c r="R55" s="38"/>
      <c r="S55" s="38"/>
      <c r="T55" s="37"/>
      <c r="U55" s="39">
        <f t="shared" si="1"/>
        <v>15</v>
      </c>
      <c r="V55" s="40">
        <f t="shared" si="2"/>
        <v>15</v>
      </c>
      <c r="W55" s="112"/>
      <c r="X55" s="96"/>
      <c r="Y55" s="96"/>
      <c r="Z55" s="104"/>
      <c r="AA55" s="99"/>
      <c r="AB55" s="41">
        <f t="shared" si="3"/>
        <v>0</v>
      </c>
      <c r="AC55" s="40">
        <f t="shared" si="4"/>
        <v>0</v>
      </c>
      <c r="AD55" s="42"/>
      <c r="AE55" s="128"/>
      <c r="AF55" s="37">
        <f t="shared" si="5"/>
        <v>15</v>
      </c>
      <c r="AG55" s="43">
        <v>65</v>
      </c>
      <c r="AH55" s="44">
        <f t="shared" si="6"/>
        <v>80</v>
      </c>
      <c r="AI55" s="45">
        <f t="shared" si="7"/>
        <v>0.93</v>
      </c>
      <c r="AJ55" s="46"/>
      <c r="AK55" s="47">
        <v>1E-4</v>
      </c>
      <c r="AL55" s="48">
        <f t="shared" si="8"/>
        <v>1.0001</v>
      </c>
      <c r="AM55" s="49">
        <f t="shared" si="9"/>
        <v>1526878000</v>
      </c>
      <c r="AN55" s="50"/>
      <c r="AO55" s="51"/>
      <c r="AP55" s="51"/>
      <c r="AQ55" s="51"/>
      <c r="AR55" s="51"/>
      <c r="AS55" s="52"/>
      <c r="AT55" s="53">
        <f t="shared" si="10"/>
        <v>0</v>
      </c>
    </row>
    <row r="56" spans="1:46" s="54" customFormat="1" ht="36" customHeight="1" thickBot="1">
      <c r="A56" s="27"/>
      <c r="B56" s="56"/>
      <c r="C56" s="91"/>
      <c r="D56" s="95"/>
      <c r="E56" s="95"/>
      <c r="F56" s="101"/>
      <c r="G56" s="55"/>
      <c r="H56" s="29"/>
      <c r="I56" s="30">
        <v>0.51</v>
      </c>
      <c r="J56" s="119">
        <v>0.49</v>
      </c>
      <c r="K56" s="32"/>
      <c r="L56" s="57"/>
      <c r="M56" s="33"/>
      <c r="N56" s="34">
        <f t="shared" si="11"/>
        <v>1</v>
      </c>
      <c r="O56" s="35"/>
      <c r="P56" s="105">
        <v>15</v>
      </c>
      <c r="Q56" s="106">
        <v>15</v>
      </c>
      <c r="R56" s="38"/>
      <c r="S56" s="38"/>
      <c r="T56" s="37"/>
      <c r="U56" s="39">
        <f t="shared" si="1"/>
        <v>15</v>
      </c>
      <c r="V56" s="40">
        <f t="shared" si="2"/>
        <v>15</v>
      </c>
      <c r="W56" s="112"/>
      <c r="X56" s="96"/>
      <c r="Y56" s="96"/>
      <c r="Z56" s="104"/>
      <c r="AA56" s="99"/>
      <c r="AB56" s="41">
        <f t="shared" si="3"/>
        <v>0</v>
      </c>
      <c r="AC56" s="40">
        <f t="shared" si="4"/>
        <v>0</v>
      </c>
      <c r="AD56" s="42"/>
      <c r="AE56" s="128"/>
      <c r="AF56" s="37">
        <f t="shared" si="5"/>
        <v>15</v>
      </c>
      <c r="AG56" s="43">
        <v>65</v>
      </c>
      <c r="AH56" s="44">
        <f t="shared" si="6"/>
        <v>80</v>
      </c>
      <c r="AI56" s="45">
        <f t="shared" si="7"/>
        <v>0.93</v>
      </c>
      <c r="AJ56" s="46"/>
      <c r="AK56" s="47">
        <v>1E-4</v>
      </c>
      <c r="AL56" s="48">
        <f t="shared" si="8"/>
        <v>1.0001</v>
      </c>
      <c r="AM56" s="49">
        <f t="shared" si="9"/>
        <v>1526878000</v>
      </c>
      <c r="AN56" s="50"/>
      <c r="AO56" s="51"/>
      <c r="AP56" s="51"/>
      <c r="AQ56" s="51"/>
      <c r="AR56" s="51"/>
      <c r="AS56" s="52"/>
      <c r="AT56" s="53">
        <f t="shared" si="10"/>
        <v>0</v>
      </c>
    </row>
    <row r="57" spans="1:46" s="54" customFormat="1" ht="36" customHeight="1" thickBot="1">
      <c r="A57" s="27"/>
      <c r="B57" s="56"/>
      <c r="C57" s="91"/>
      <c r="D57" s="95"/>
      <c r="E57" s="95"/>
      <c r="F57" s="101"/>
      <c r="G57" s="55"/>
      <c r="H57" s="29"/>
      <c r="I57" s="30">
        <v>0.51</v>
      </c>
      <c r="J57" s="119">
        <v>0.49</v>
      </c>
      <c r="K57" s="32"/>
      <c r="L57" s="57"/>
      <c r="M57" s="33"/>
      <c r="N57" s="34">
        <f t="shared" si="11"/>
        <v>1</v>
      </c>
      <c r="O57" s="35"/>
      <c r="P57" s="105">
        <v>15</v>
      </c>
      <c r="Q57" s="106">
        <v>15</v>
      </c>
      <c r="R57" s="38"/>
      <c r="S57" s="38"/>
      <c r="T57" s="37"/>
      <c r="U57" s="39">
        <f t="shared" si="1"/>
        <v>15</v>
      </c>
      <c r="V57" s="40">
        <f t="shared" si="2"/>
        <v>15</v>
      </c>
      <c r="W57" s="112"/>
      <c r="X57" s="96"/>
      <c r="Y57" s="96"/>
      <c r="Z57" s="104"/>
      <c r="AA57" s="99"/>
      <c r="AB57" s="41">
        <f t="shared" si="3"/>
        <v>0</v>
      </c>
      <c r="AC57" s="40">
        <f t="shared" si="4"/>
        <v>0</v>
      </c>
      <c r="AD57" s="42"/>
      <c r="AE57" s="128"/>
      <c r="AF57" s="37">
        <f t="shared" si="5"/>
        <v>15</v>
      </c>
      <c r="AG57" s="43">
        <v>65</v>
      </c>
      <c r="AH57" s="44">
        <f t="shared" si="6"/>
        <v>80</v>
      </c>
      <c r="AI57" s="45">
        <f t="shared" si="7"/>
        <v>0.93</v>
      </c>
      <c r="AJ57" s="46"/>
      <c r="AK57" s="47">
        <v>1E-4</v>
      </c>
      <c r="AL57" s="48">
        <f t="shared" si="8"/>
        <v>1.0001</v>
      </c>
      <c r="AM57" s="49">
        <f t="shared" si="9"/>
        <v>1526878000</v>
      </c>
      <c r="AN57" s="50"/>
      <c r="AO57" s="51"/>
      <c r="AP57" s="51"/>
      <c r="AQ57" s="51"/>
      <c r="AR57" s="51"/>
      <c r="AS57" s="52"/>
      <c r="AT57" s="53">
        <f t="shared" si="10"/>
        <v>0</v>
      </c>
    </row>
    <row r="58" spans="1:46" s="54" customFormat="1" ht="47.25" customHeight="1" thickBot="1">
      <c r="A58" s="27"/>
      <c r="B58" s="56"/>
      <c r="C58" s="91"/>
      <c r="D58" s="95"/>
      <c r="E58" s="95"/>
      <c r="F58" s="101"/>
      <c r="G58" s="55"/>
      <c r="H58" s="60"/>
      <c r="I58" s="30">
        <v>0.51</v>
      </c>
      <c r="J58" s="119">
        <v>0.49</v>
      </c>
      <c r="K58" s="32"/>
      <c r="L58" s="57"/>
      <c r="M58" s="33"/>
      <c r="N58" s="34">
        <f t="shared" si="11"/>
        <v>1</v>
      </c>
      <c r="O58" s="35"/>
      <c r="P58" s="105">
        <v>15</v>
      </c>
      <c r="Q58" s="106">
        <v>15</v>
      </c>
      <c r="R58" s="38"/>
      <c r="S58" s="38"/>
      <c r="T58" s="37"/>
      <c r="U58" s="39">
        <f t="shared" si="1"/>
        <v>15</v>
      </c>
      <c r="V58" s="40">
        <f t="shared" si="2"/>
        <v>15</v>
      </c>
      <c r="W58" s="112"/>
      <c r="X58" s="96"/>
      <c r="Y58" s="96"/>
      <c r="Z58" s="104"/>
      <c r="AA58" s="99"/>
      <c r="AB58" s="41">
        <f t="shared" si="3"/>
        <v>0</v>
      </c>
      <c r="AC58" s="40">
        <f t="shared" si="4"/>
        <v>0</v>
      </c>
      <c r="AD58" s="42"/>
      <c r="AE58" s="128"/>
      <c r="AF58" s="37">
        <f t="shared" si="5"/>
        <v>15</v>
      </c>
      <c r="AG58" s="43">
        <v>65</v>
      </c>
      <c r="AH58" s="44">
        <f t="shared" si="6"/>
        <v>80</v>
      </c>
      <c r="AI58" s="45">
        <f t="shared" si="7"/>
        <v>0.93</v>
      </c>
      <c r="AJ58" s="46"/>
      <c r="AK58" s="47">
        <v>1E-4</v>
      </c>
      <c r="AL58" s="48">
        <f t="shared" si="8"/>
        <v>1.0001</v>
      </c>
      <c r="AM58" s="49">
        <f t="shared" si="9"/>
        <v>1526878000</v>
      </c>
      <c r="AN58" s="50"/>
      <c r="AO58" s="51"/>
      <c r="AP58" s="51"/>
      <c r="AQ58" s="51"/>
      <c r="AR58" s="51"/>
      <c r="AS58" s="52"/>
      <c r="AT58" s="53">
        <f t="shared" si="10"/>
        <v>0</v>
      </c>
    </row>
    <row r="59" spans="1:46" s="54" customFormat="1" ht="47.25" customHeight="1" thickBot="1">
      <c r="A59" s="27"/>
      <c r="B59" s="56"/>
      <c r="C59" s="91"/>
      <c r="D59" s="95"/>
      <c r="E59" s="95"/>
      <c r="F59" s="101"/>
      <c r="G59" s="55"/>
      <c r="H59" s="29"/>
      <c r="I59" s="30">
        <v>0.51</v>
      </c>
      <c r="J59" s="119">
        <v>0.49</v>
      </c>
      <c r="K59" s="32"/>
      <c r="L59" s="57"/>
      <c r="M59" s="33"/>
      <c r="N59" s="34">
        <f t="shared" si="11"/>
        <v>1</v>
      </c>
      <c r="O59" s="35"/>
      <c r="P59" s="105">
        <v>15</v>
      </c>
      <c r="Q59" s="106">
        <v>15</v>
      </c>
      <c r="R59" s="38"/>
      <c r="S59" s="38"/>
      <c r="T59" s="37"/>
      <c r="U59" s="39">
        <f t="shared" si="1"/>
        <v>15</v>
      </c>
      <c r="V59" s="40">
        <f t="shared" si="2"/>
        <v>15</v>
      </c>
      <c r="W59" s="112"/>
      <c r="X59" s="96"/>
      <c r="Y59" s="96"/>
      <c r="Z59" s="104"/>
      <c r="AA59" s="99"/>
      <c r="AB59" s="41">
        <f t="shared" si="3"/>
        <v>0</v>
      </c>
      <c r="AC59" s="40">
        <f t="shared" si="4"/>
        <v>0</v>
      </c>
      <c r="AD59" s="42"/>
      <c r="AE59" s="128"/>
      <c r="AF59" s="37">
        <f t="shared" si="5"/>
        <v>15</v>
      </c>
      <c r="AG59" s="43">
        <v>65</v>
      </c>
      <c r="AH59" s="44">
        <f t="shared" si="6"/>
        <v>80</v>
      </c>
      <c r="AI59" s="45">
        <f t="shared" si="7"/>
        <v>0.93</v>
      </c>
      <c r="AJ59" s="46"/>
      <c r="AK59" s="47">
        <v>1E-4</v>
      </c>
      <c r="AL59" s="48">
        <f t="shared" si="8"/>
        <v>1.0001</v>
      </c>
      <c r="AM59" s="49">
        <f t="shared" si="9"/>
        <v>1526878000</v>
      </c>
      <c r="AN59" s="50"/>
      <c r="AO59" s="51"/>
      <c r="AP59" s="51"/>
      <c r="AQ59" s="51"/>
      <c r="AR59" s="51"/>
      <c r="AS59" s="52"/>
      <c r="AT59" s="53">
        <f t="shared" si="10"/>
        <v>0</v>
      </c>
    </row>
    <row r="60" spans="1:46" s="54" customFormat="1" ht="47.25" customHeight="1" thickBot="1">
      <c r="A60" s="27"/>
      <c r="B60" s="56"/>
      <c r="C60" s="91"/>
      <c r="D60" s="95"/>
      <c r="E60" s="95"/>
      <c r="F60" s="101"/>
      <c r="G60" s="55"/>
      <c r="H60" s="60"/>
      <c r="I60" s="30">
        <v>0.51</v>
      </c>
      <c r="J60" s="119">
        <v>0.49</v>
      </c>
      <c r="K60" s="32"/>
      <c r="L60" s="57"/>
      <c r="M60" s="33"/>
      <c r="N60" s="34">
        <f t="shared" si="11"/>
        <v>1</v>
      </c>
      <c r="O60" s="35"/>
      <c r="P60" s="105">
        <v>15</v>
      </c>
      <c r="Q60" s="106">
        <v>15</v>
      </c>
      <c r="R60" s="38"/>
      <c r="S60" s="38"/>
      <c r="T60" s="37"/>
      <c r="U60" s="39">
        <f t="shared" si="1"/>
        <v>15</v>
      </c>
      <c r="V60" s="40">
        <f t="shared" si="2"/>
        <v>15</v>
      </c>
      <c r="W60" s="112"/>
      <c r="X60" s="96"/>
      <c r="Y60" s="96"/>
      <c r="Z60" s="104"/>
      <c r="AA60" s="99"/>
      <c r="AB60" s="41">
        <f t="shared" si="3"/>
        <v>0</v>
      </c>
      <c r="AC60" s="40">
        <f t="shared" si="4"/>
        <v>0</v>
      </c>
      <c r="AD60" s="42"/>
      <c r="AE60" s="128"/>
      <c r="AF60" s="37">
        <f t="shared" si="5"/>
        <v>15</v>
      </c>
      <c r="AG60" s="43">
        <v>65</v>
      </c>
      <c r="AH60" s="44">
        <f t="shared" si="6"/>
        <v>80</v>
      </c>
      <c r="AI60" s="45">
        <f t="shared" si="7"/>
        <v>0.93</v>
      </c>
      <c r="AJ60" s="46"/>
      <c r="AK60" s="47">
        <v>1E-4</v>
      </c>
      <c r="AL60" s="48">
        <f t="shared" si="8"/>
        <v>1.0001</v>
      </c>
      <c r="AM60" s="49">
        <f t="shared" si="9"/>
        <v>1526878000</v>
      </c>
      <c r="AN60" s="50"/>
      <c r="AO60" s="51"/>
      <c r="AP60" s="51"/>
      <c r="AQ60" s="51"/>
      <c r="AR60" s="51"/>
      <c r="AS60" s="52"/>
      <c r="AT60" s="53">
        <f t="shared" si="10"/>
        <v>0</v>
      </c>
    </row>
    <row r="61" spans="1:46" s="54" customFormat="1" ht="36" customHeight="1" thickBot="1">
      <c r="A61" s="27"/>
      <c r="B61" s="56"/>
      <c r="C61" s="91"/>
      <c r="D61" s="95"/>
      <c r="E61" s="95"/>
      <c r="F61" s="101"/>
      <c r="G61" s="55"/>
      <c r="H61" s="60"/>
      <c r="I61" s="30">
        <v>0.51</v>
      </c>
      <c r="J61" s="119">
        <v>0.49</v>
      </c>
      <c r="K61" s="32"/>
      <c r="L61" s="57"/>
      <c r="M61" s="33"/>
      <c r="N61" s="34">
        <f t="shared" si="11"/>
        <v>1</v>
      </c>
      <c r="O61" s="35"/>
      <c r="P61" s="105">
        <v>15</v>
      </c>
      <c r="Q61" s="106">
        <v>15</v>
      </c>
      <c r="R61" s="38"/>
      <c r="S61" s="38"/>
      <c r="T61" s="37"/>
      <c r="U61" s="39">
        <f t="shared" si="1"/>
        <v>15</v>
      </c>
      <c r="V61" s="40">
        <f t="shared" si="2"/>
        <v>15</v>
      </c>
      <c r="W61" s="112"/>
      <c r="X61" s="96"/>
      <c r="Y61" s="96"/>
      <c r="Z61" s="104"/>
      <c r="AA61" s="99"/>
      <c r="AB61" s="41">
        <f t="shared" si="3"/>
        <v>0</v>
      </c>
      <c r="AC61" s="40">
        <f t="shared" si="4"/>
        <v>0</v>
      </c>
      <c r="AD61" s="42"/>
      <c r="AE61" s="128"/>
      <c r="AF61" s="37">
        <f t="shared" si="5"/>
        <v>15</v>
      </c>
      <c r="AG61" s="43">
        <v>65</v>
      </c>
      <c r="AH61" s="44">
        <f t="shared" si="6"/>
        <v>80</v>
      </c>
      <c r="AI61" s="45">
        <f t="shared" si="7"/>
        <v>0.93</v>
      </c>
      <c r="AJ61" s="46"/>
      <c r="AK61" s="47">
        <v>1E-4</v>
      </c>
      <c r="AL61" s="48">
        <f t="shared" si="8"/>
        <v>1.0001</v>
      </c>
      <c r="AM61" s="49">
        <f t="shared" si="9"/>
        <v>1526878000</v>
      </c>
      <c r="AN61" s="50"/>
      <c r="AO61" s="51"/>
      <c r="AP61" s="51"/>
      <c r="AQ61" s="51"/>
      <c r="AR61" s="51"/>
      <c r="AS61" s="52"/>
      <c r="AT61" s="53">
        <f t="shared" si="10"/>
        <v>0</v>
      </c>
    </row>
    <row r="62" spans="1:46" s="54" customFormat="1" ht="36" customHeight="1" thickBot="1">
      <c r="A62" s="27"/>
      <c r="B62" s="56"/>
      <c r="C62" s="91"/>
      <c r="D62" s="95"/>
      <c r="E62" s="95"/>
      <c r="F62" s="101"/>
      <c r="G62" s="55"/>
      <c r="H62" s="60"/>
      <c r="I62" s="30">
        <v>0.51</v>
      </c>
      <c r="J62" s="119">
        <v>0.49</v>
      </c>
      <c r="K62" s="32"/>
      <c r="L62" s="57"/>
      <c r="M62" s="33"/>
      <c r="N62" s="34">
        <f t="shared" si="11"/>
        <v>1</v>
      </c>
      <c r="O62" s="35"/>
      <c r="P62" s="105">
        <v>15</v>
      </c>
      <c r="Q62" s="106">
        <v>15</v>
      </c>
      <c r="R62" s="38"/>
      <c r="S62" s="38"/>
      <c r="T62" s="37"/>
      <c r="U62" s="39">
        <f t="shared" si="1"/>
        <v>15</v>
      </c>
      <c r="V62" s="40">
        <f t="shared" si="2"/>
        <v>15</v>
      </c>
      <c r="W62" s="112"/>
      <c r="X62" s="96"/>
      <c r="Y62" s="96"/>
      <c r="Z62" s="104"/>
      <c r="AA62" s="99"/>
      <c r="AB62" s="41">
        <f t="shared" si="3"/>
        <v>0</v>
      </c>
      <c r="AC62" s="40">
        <f t="shared" si="4"/>
        <v>0</v>
      </c>
      <c r="AD62" s="42"/>
      <c r="AE62" s="128"/>
      <c r="AF62" s="37">
        <f t="shared" si="5"/>
        <v>15</v>
      </c>
      <c r="AG62" s="43">
        <v>65</v>
      </c>
      <c r="AH62" s="44">
        <f t="shared" si="6"/>
        <v>80</v>
      </c>
      <c r="AI62" s="45">
        <f t="shared" si="7"/>
        <v>0.93</v>
      </c>
      <c r="AJ62" s="46"/>
      <c r="AK62" s="47">
        <v>1E-4</v>
      </c>
      <c r="AL62" s="48">
        <f t="shared" si="8"/>
        <v>1.0001</v>
      </c>
      <c r="AM62" s="49">
        <f t="shared" si="9"/>
        <v>1526878000</v>
      </c>
      <c r="AN62" s="50"/>
      <c r="AO62" s="51"/>
      <c r="AP62" s="51"/>
      <c r="AQ62" s="51"/>
      <c r="AR62" s="51"/>
      <c r="AS62" s="52"/>
      <c r="AT62" s="53">
        <f t="shared" si="10"/>
        <v>0</v>
      </c>
    </row>
    <row r="63" spans="1:46" s="54" customFormat="1" ht="36" customHeight="1" thickBot="1">
      <c r="A63" s="27"/>
      <c r="B63" s="56"/>
      <c r="C63" s="91"/>
      <c r="D63" s="95"/>
      <c r="E63" s="95"/>
      <c r="F63" s="101"/>
      <c r="G63" s="55"/>
      <c r="H63" s="60"/>
      <c r="I63" s="30">
        <v>0.51</v>
      </c>
      <c r="J63" s="119">
        <v>0.49</v>
      </c>
      <c r="K63" s="32"/>
      <c r="L63" s="57"/>
      <c r="M63" s="33"/>
      <c r="N63" s="34">
        <f t="shared" si="11"/>
        <v>1</v>
      </c>
      <c r="O63" s="35"/>
      <c r="P63" s="105">
        <v>15</v>
      </c>
      <c r="Q63" s="106">
        <v>15</v>
      </c>
      <c r="R63" s="38"/>
      <c r="S63" s="38"/>
      <c r="T63" s="37"/>
      <c r="U63" s="39">
        <f t="shared" si="1"/>
        <v>15</v>
      </c>
      <c r="V63" s="40">
        <f t="shared" si="2"/>
        <v>15</v>
      </c>
      <c r="W63" s="112"/>
      <c r="X63" s="96"/>
      <c r="Y63" s="96"/>
      <c r="Z63" s="104"/>
      <c r="AA63" s="99"/>
      <c r="AB63" s="41">
        <f t="shared" si="3"/>
        <v>0</v>
      </c>
      <c r="AC63" s="40">
        <f t="shared" si="4"/>
        <v>0</v>
      </c>
      <c r="AD63" s="42"/>
      <c r="AE63" s="128"/>
      <c r="AF63" s="37">
        <f t="shared" si="5"/>
        <v>15</v>
      </c>
      <c r="AG63" s="43">
        <v>65</v>
      </c>
      <c r="AH63" s="44">
        <f t="shared" si="6"/>
        <v>80</v>
      </c>
      <c r="AI63" s="45">
        <f t="shared" si="7"/>
        <v>0.93</v>
      </c>
      <c r="AJ63" s="46"/>
      <c r="AK63" s="47">
        <v>1E-4</v>
      </c>
      <c r="AL63" s="48">
        <f t="shared" si="8"/>
        <v>1.0001</v>
      </c>
      <c r="AM63" s="49">
        <f t="shared" si="9"/>
        <v>1526878000</v>
      </c>
      <c r="AN63" s="50"/>
      <c r="AO63" s="51"/>
      <c r="AP63" s="51"/>
      <c r="AQ63" s="51"/>
      <c r="AR63" s="51"/>
      <c r="AS63" s="52"/>
      <c r="AT63" s="53">
        <f t="shared" si="10"/>
        <v>0</v>
      </c>
    </row>
    <row r="64" spans="1:46" s="54" customFormat="1" ht="36" customHeight="1" thickBot="1">
      <c r="A64" s="27"/>
      <c r="B64" s="56"/>
      <c r="C64" s="91"/>
      <c r="D64" s="95"/>
      <c r="E64" s="95"/>
      <c r="F64" s="101"/>
      <c r="G64" s="55"/>
      <c r="H64" s="60"/>
      <c r="I64" s="30">
        <v>0.51</v>
      </c>
      <c r="J64" s="119">
        <v>0.49</v>
      </c>
      <c r="K64" s="32"/>
      <c r="L64" s="57"/>
      <c r="M64" s="33"/>
      <c r="N64" s="34">
        <f t="shared" si="11"/>
        <v>1</v>
      </c>
      <c r="O64" s="35"/>
      <c r="P64" s="105">
        <v>15</v>
      </c>
      <c r="Q64" s="106">
        <v>15</v>
      </c>
      <c r="R64" s="38"/>
      <c r="S64" s="38"/>
      <c r="T64" s="37"/>
      <c r="U64" s="39">
        <f t="shared" si="1"/>
        <v>15</v>
      </c>
      <c r="V64" s="40">
        <f t="shared" si="2"/>
        <v>15</v>
      </c>
      <c r="W64" s="112"/>
      <c r="X64" s="96"/>
      <c r="Y64" s="96"/>
      <c r="Z64" s="104"/>
      <c r="AA64" s="99"/>
      <c r="AB64" s="41">
        <f t="shared" si="3"/>
        <v>0</v>
      </c>
      <c r="AC64" s="40">
        <f t="shared" si="4"/>
        <v>0</v>
      </c>
      <c r="AD64" s="42"/>
      <c r="AE64" s="128"/>
      <c r="AF64" s="37">
        <f t="shared" si="5"/>
        <v>15</v>
      </c>
      <c r="AG64" s="43">
        <v>65</v>
      </c>
      <c r="AH64" s="44">
        <f t="shared" si="6"/>
        <v>80</v>
      </c>
      <c r="AI64" s="45">
        <f t="shared" si="7"/>
        <v>0.93</v>
      </c>
      <c r="AJ64" s="46"/>
      <c r="AK64" s="47">
        <v>1E-4</v>
      </c>
      <c r="AL64" s="48">
        <f t="shared" si="8"/>
        <v>1.0001</v>
      </c>
      <c r="AM64" s="49">
        <f t="shared" si="9"/>
        <v>1526878000</v>
      </c>
      <c r="AN64" s="50"/>
      <c r="AO64" s="51"/>
      <c r="AP64" s="51"/>
      <c r="AQ64" s="51"/>
      <c r="AR64" s="51"/>
      <c r="AS64" s="52"/>
      <c r="AT64" s="53">
        <f t="shared" si="10"/>
        <v>0</v>
      </c>
    </row>
    <row r="65" spans="1:46" s="54" customFormat="1" ht="36" customHeight="1" thickBot="1">
      <c r="A65" s="27"/>
      <c r="B65" s="56"/>
      <c r="C65" s="91"/>
      <c r="D65" s="95"/>
      <c r="E65" s="95"/>
      <c r="F65" s="101"/>
      <c r="G65" s="55"/>
      <c r="H65" s="60"/>
      <c r="I65" s="30">
        <v>0.51</v>
      </c>
      <c r="J65" s="119">
        <v>0.49</v>
      </c>
      <c r="K65" s="32"/>
      <c r="L65" s="57"/>
      <c r="M65" s="33"/>
      <c r="N65" s="34">
        <f t="shared" si="11"/>
        <v>1</v>
      </c>
      <c r="O65" s="35"/>
      <c r="P65" s="105">
        <v>15</v>
      </c>
      <c r="Q65" s="106">
        <v>15</v>
      </c>
      <c r="R65" s="38"/>
      <c r="S65" s="38"/>
      <c r="T65" s="37"/>
      <c r="U65" s="39">
        <f t="shared" si="1"/>
        <v>15</v>
      </c>
      <c r="V65" s="40">
        <f t="shared" si="2"/>
        <v>15</v>
      </c>
      <c r="W65" s="112"/>
      <c r="X65" s="96"/>
      <c r="Y65" s="96"/>
      <c r="Z65" s="104"/>
      <c r="AA65" s="99"/>
      <c r="AB65" s="41">
        <f t="shared" si="3"/>
        <v>0</v>
      </c>
      <c r="AC65" s="40">
        <f t="shared" si="4"/>
        <v>0</v>
      </c>
      <c r="AD65" s="42"/>
      <c r="AE65" s="128"/>
      <c r="AF65" s="37">
        <f t="shared" si="5"/>
        <v>15</v>
      </c>
      <c r="AG65" s="43">
        <v>65</v>
      </c>
      <c r="AH65" s="44">
        <f t="shared" si="6"/>
        <v>80</v>
      </c>
      <c r="AI65" s="45">
        <f t="shared" si="7"/>
        <v>0.93</v>
      </c>
      <c r="AJ65" s="46"/>
      <c r="AK65" s="47">
        <v>1E-4</v>
      </c>
      <c r="AL65" s="48">
        <f t="shared" si="8"/>
        <v>1.0001</v>
      </c>
      <c r="AM65" s="49">
        <f t="shared" si="9"/>
        <v>1526878000</v>
      </c>
      <c r="AN65" s="50"/>
      <c r="AO65" s="51"/>
      <c r="AP65" s="51"/>
      <c r="AQ65" s="51"/>
      <c r="AR65" s="51"/>
      <c r="AS65" s="52"/>
      <c r="AT65" s="53">
        <f t="shared" si="10"/>
        <v>0</v>
      </c>
    </row>
    <row r="66" spans="1:46" s="54" customFormat="1" ht="36" customHeight="1" thickBot="1">
      <c r="A66" s="27"/>
      <c r="B66" s="56"/>
      <c r="C66" s="91"/>
      <c r="D66" s="95"/>
      <c r="E66" s="95"/>
      <c r="F66" s="101"/>
      <c r="G66" s="55"/>
      <c r="H66" s="60"/>
      <c r="I66" s="30">
        <v>0.51</v>
      </c>
      <c r="J66" s="119">
        <v>0.49</v>
      </c>
      <c r="K66" s="32"/>
      <c r="L66" s="57"/>
      <c r="M66" s="33"/>
      <c r="N66" s="34">
        <f t="shared" si="11"/>
        <v>1</v>
      </c>
      <c r="O66" s="35"/>
      <c r="P66" s="105">
        <v>15</v>
      </c>
      <c r="Q66" s="106">
        <v>15</v>
      </c>
      <c r="R66" s="38"/>
      <c r="S66" s="38"/>
      <c r="T66" s="37"/>
      <c r="U66" s="39">
        <f t="shared" si="1"/>
        <v>15</v>
      </c>
      <c r="V66" s="40">
        <f t="shared" si="2"/>
        <v>15</v>
      </c>
      <c r="W66" s="112"/>
      <c r="X66" s="96"/>
      <c r="Y66" s="96"/>
      <c r="Z66" s="104"/>
      <c r="AA66" s="99"/>
      <c r="AB66" s="41">
        <f t="shared" si="3"/>
        <v>0</v>
      </c>
      <c r="AC66" s="40">
        <f t="shared" si="4"/>
        <v>0</v>
      </c>
      <c r="AD66" s="42"/>
      <c r="AE66" s="128"/>
      <c r="AF66" s="37">
        <f t="shared" si="5"/>
        <v>15</v>
      </c>
      <c r="AG66" s="43">
        <v>65</v>
      </c>
      <c r="AH66" s="44">
        <f t="shared" si="6"/>
        <v>80</v>
      </c>
      <c r="AI66" s="45">
        <f t="shared" si="7"/>
        <v>0.93</v>
      </c>
      <c r="AJ66" s="46"/>
      <c r="AK66" s="47">
        <v>1E-4</v>
      </c>
      <c r="AL66" s="48">
        <f t="shared" si="8"/>
        <v>1.0001</v>
      </c>
      <c r="AM66" s="49">
        <f t="shared" si="9"/>
        <v>1526878000</v>
      </c>
      <c r="AN66" s="50"/>
      <c r="AO66" s="51"/>
      <c r="AP66" s="51"/>
      <c r="AQ66" s="51"/>
      <c r="AR66" s="51"/>
      <c r="AS66" s="52"/>
      <c r="AT66" s="53">
        <f t="shared" si="10"/>
        <v>0</v>
      </c>
    </row>
    <row r="67" spans="1:46" s="54" customFormat="1" ht="36" customHeight="1" thickBot="1">
      <c r="A67" s="27"/>
      <c r="B67" s="56"/>
      <c r="C67" s="91"/>
      <c r="D67" s="95"/>
      <c r="E67" s="95"/>
      <c r="F67" s="101"/>
      <c r="G67" s="55"/>
      <c r="H67" s="60"/>
      <c r="I67" s="30">
        <v>0.51</v>
      </c>
      <c r="J67" s="119">
        <v>0.49</v>
      </c>
      <c r="K67" s="32"/>
      <c r="L67" s="57"/>
      <c r="M67" s="33"/>
      <c r="N67" s="34">
        <f t="shared" si="11"/>
        <v>1</v>
      </c>
      <c r="O67" s="35"/>
      <c r="P67" s="105">
        <v>15</v>
      </c>
      <c r="Q67" s="106">
        <v>15</v>
      </c>
      <c r="R67" s="38"/>
      <c r="S67" s="38"/>
      <c r="T67" s="37"/>
      <c r="U67" s="39">
        <f t="shared" si="1"/>
        <v>15</v>
      </c>
      <c r="V67" s="40">
        <f t="shared" si="2"/>
        <v>15</v>
      </c>
      <c r="W67" s="112"/>
      <c r="X67" s="96"/>
      <c r="Y67" s="96"/>
      <c r="Z67" s="104"/>
      <c r="AA67" s="99"/>
      <c r="AB67" s="41">
        <f t="shared" si="3"/>
        <v>0</v>
      </c>
      <c r="AC67" s="40">
        <f t="shared" si="4"/>
        <v>0</v>
      </c>
      <c r="AD67" s="42"/>
      <c r="AE67" s="128"/>
      <c r="AF67" s="37">
        <f t="shared" si="5"/>
        <v>15</v>
      </c>
      <c r="AG67" s="43">
        <v>65</v>
      </c>
      <c r="AH67" s="44">
        <f t="shared" si="6"/>
        <v>80</v>
      </c>
      <c r="AI67" s="45">
        <f t="shared" si="7"/>
        <v>0.93</v>
      </c>
      <c r="AJ67" s="46"/>
      <c r="AK67" s="47">
        <v>1E-4</v>
      </c>
      <c r="AL67" s="48">
        <f t="shared" si="8"/>
        <v>1.0001</v>
      </c>
      <c r="AM67" s="49">
        <f t="shared" si="9"/>
        <v>1526878000</v>
      </c>
      <c r="AN67" s="50"/>
      <c r="AO67" s="51"/>
      <c r="AP67" s="51"/>
      <c r="AQ67" s="51"/>
      <c r="AR67" s="51"/>
      <c r="AS67" s="52"/>
      <c r="AT67" s="53">
        <f t="shared" si="10"/>
        <v>0</v>
      </c>
    </row>
    <row r="68" spans="1:46" s="54" customFormat="1" ht="36" customHeight="1" thickBot="1">
      <c r="A68" s="27"/>
      <c r="B68" s="56"/>
      <c r="C68" s="91"/>
      <c r="D68" s="95"/>
      <c r="E68" s="95"/>
      <c r="F68" s="101"/>
      <c r="G68" s="55"/>
      <c r="H68" s="60"/>
      <c r="I68" s="30">
        <v>0.51</v>
      </c>
      <c r="J68" s="119">
        <v>0.49</v>
      </c>
      <c r="K68" s="32"/>
      <c r="L68" s="57"/>
      <c r="M68" s="33"/>
      <c r="N68" s="34">
        <f t="shared" si="11"/>
        <v>1</v>
      </c>
      <c r="O68" s="35"/>
      <c r="P68" s="105">
        <v>15</v>
      </c>
      <c r="Q68" s="106">
        <v>15</v>
      </c>
      <c r="R68" s="38"/>
      <c r="S68" s="38"/>
      <c r="T68" s="37"/>
      <c r="U68" s="39">
        <f t="shared" si="1"/>
        <v>15</v>
      </c>
      <c r="V68" s="40">
        <f t="shared" si="2"/>
        <v>15</v>
      </c>
      <c r="W68" s="112"/>
      <c r="X68" s="96"/>
      <c r="Y68" s="96"/>
      <c r="Z68" s="104"/>
      <c r="AA68" s="99"/>
      <c r="AB68" s="41">
        <f t="shared" si="3"/>
        <v>0</v>
      </c>
      <c r="AC68" s="40">
        <f t="shared" si="4"/>
        <v>0</v>
      </c>
      <c r="AD68" s="42"/>
      <c r="AE68" s="128"/>
      <c r="AF68" s="37">
        <f t="shared" si="5"/>
        <v>15</v>
      </c>
      <c r="AG68" s="43">
        <v>65</v>
      </c>
      <c r="AH68" s="44">
        <f t="shared" si="6"/>
        <v>80</v>
      </c>
      <c r="AI68" s="45">
        <f t="shared" si="7"/>
        <v>0.93</v>
      </c>
      <c r="AJ68" s="46"/>
      <c r="AK68" s="47">
        <v>1E-4</v>
      </c>
      <c r="AL68" s="48">
        <f t="shared" si="8"/>
        <v>1.0001</v>
      </c>
      <c r="AM68" s="49">
        <f t="shared" si="9"/>
        <v>1526878000</v>
      </c>
      <c r="AN68" s="50"/>
      <c r="AO68" s="51"/>
      <c r="AP68" s="51"/>
      <c r="AQ68" s="51"/>
      <c r="AR68" s="51"/>
      <c r="AS68" s="52"/>
      <c r="AT68" s="53">
        <f t="shared" si="10"/>
        <v>0</v>
      </c>
    </row>
    <row r="69" spans="1:46" s="54" customFormat="1" ht="36" customHeight="1" thickBot="1">
      <c r="A69" s="27"/>
      <c r="B69" s="56"/>
      <c r="C69" s="91"/>
      <c r="D69" s="95"/>
      <c r="E69" s="95"/>
      <c r="F69" s="101"/>
      <c r="G69" s="55"/>
      <c r="H69" s="60"/>
      <c r="I69" s="30">
        <v>0.51</v>
      </c>
      <c r="J69" s="119">
        <v>0.49</v>
      </c>
      <c r="K69" s="32"/>
      <c r="L69" s="57"/>
      <c r="M69" s="33"/>
      <c r="N69" s="34">
        <f t="shared" si="11"/>
        <v>1</v>
      </c>
      <c r="O69" s="35"/>
      <c r="P69" s="105">
        <v>15</v>
      </c>
      <c r="Q69" s="106">
        <v>15</v>
      </c>
      <c r="R69" s="38"/>
      <c r="S69" s="38"/>
      <c r="T69" s="37"/>
      <c r="U69" s="39">
        <f t="shared" ref="U69:U132" si="12">ROUNDUP(((P69*I69)+(Q69*J69)+(R69*K69)+(S69*L69)+(T69*M69)),2)</f>
        <v>15</v>
      </c>
      <c r="V69" s="40">
        <f t="shared" ref="V69:V132" si="13">IF(U69&gt;=15,15,U69)</f>
        <v>15</v>
      </c>
      <c r="W69" s="112"/>
      <c r="X69" s="96"/>
      <c r="Y69" s="96"/>
      <c r="Z69" s="104"/>
      <c r="AA69" s="99"/>
      <c r="AB69" s="41">
        <f t="shared" ref="AB69:AB132" si="14">ROUNDUP((((W69*I69)+(X69*J69)+(Y69*K69)+(Z69*L69)+(AA69*M69))/$I$2*15),2)</f>
        <v>0</v>
      </c>
      <c r="AC69" s="40">
        <f t="shared" ref="AC69:AC132" si="15">IF(AB69&gt;=15,15,AB69)</f>
        <v>0</v>
      </c>
      <c r="AD69" s="42"/>
      <c r="AE69" s="128"/>
      <c r="AF69" s="37">
        <f t="shared" ref="AF69:AF132" si="16">IF((V69+AC69+AD69)&gt;=30,30,(V69+AC69+AD69))</f>
        <v>15</v>
      </c>
      <c r="AG69" s="43">
        <v>65</v>
      </c>
      <c r="AH69" s="44">
        <f t="shared" ref="AH69:AH132" si="17">AF69+AG69+AE69</f>
        <v>80</v>
      </c>
      <c r="AI69" s="45">
        <f t="shared" ref="AI69:AI132" si="18">-((50-((176+(45+(30-AF69)))))/200)</f>
        <v>0.93</v>
      </c>
      <c r="AJ69" s="46"/>
      <c r="AK69" s="47">
        <v>1E-4</v>
      </c>
      <c r="AL69" s="48">
        <f t="shared" ref="AL69:AL132" si="19">100%+AK69</f>
        <v>1.0001</v>
      </c>
      <c r="AM69" s="49">
        <f t="shared" ref="AM69:AM132" si="20">ROUNDUP($D$2*AI69*AL69,-3)</f>
        <v>1526878000</v>
      </c>
      <c r="AN69" s="50"/>
      <c r="AO69" s="51"/>
      <c r="AP69" s="51"/>
      <c r="AQ69" s="51"/>
      <c r="AR69" s="51"/>
      <c r="AS69" s="52"/>
      <c r="AT69" s="53">
        <f t="shared" ref="AT69:AT132" si="21">(AO69*I69)+(AP69*J69)+(AQ69*K69)+(AR69*L69)+(AS69*M69)</f>
        <v>0</v>
      </c>
    </row>
    <row r="70" spans="1:46" s="54" customFormat="1" ht="36" customHeight="1" thickBot="1">
      <c r="A70" s="27"/>
      <c r="B70" s="56"/>
      <c r="C70" s="91"/>
      <c r="D70" s="95"/>
      <c r="E70" s="95"/>
      <c r="F70" s="101"/>
      <c r="G70" s="55"/>
      <c r="H70" s="60"/>
      <c r="I70" s="30">
        <v>0.51</v>
      </c>
      <c r="J70" s="119">
        <v>0.49</v>
      </c>
      <c r="K70" s="32"/>
      <c r="L70" s="57"/>
      <c r="M70" s="33"/>
      <c r="N70" s="34">
        <f t="shared" si="11"/>
        <v>1</v>
      </c>
      <c r="O70" s="35"/>
      <c r="P70" s="105">
        <v>15</v>
      </c>
      <c r="Q70" s="106">
        <v>15</v>
      </c>
      <c r="R70" s="38"/>
      <c r="S70" s="38"/>
      <c r="T70" s="37"/>
      <c r="U70" s="39">
        <f t="shared" si="12"/>
        <v>15</v>
      </c>
      <c r="V70" s="40">
        <f t="shared" si="13"/>
        <v>15</v>
      </c>
      <c r="W70" s="112"/>
      <c r="X70" s="96"/>
      <c r="Y70" s="96"/>
      <c r="Z70" s="104"/>
      <c r="AA70" s="99"/>
      <c r="AB70" s="41">
        <f t="shared" si="14"/>
        <v>0</v>
      </c>
      <c r="AC70" s="40">
        <f t="shared" si="15"/>
        <v>0</v>
      </c>
      <c r="AD70" s="42"/>
      <c r="AE70" s="128"/>
      <c r="AF70" s="37">
        <f t="shared" si="16"/>
        <v>15</v>
      </c>
      <c r="AG70" s="43">
        <v>65</v>
      </c>
      <c r="AH70" s="44">
        <f t="shared" si="17"/>
        <v>80</v>
      </c>
      <c r="AI70" s="45">
        <f t="shared" si="18"/>
        <v>0.93</v>
      </c>
      <c r="AJ70" s="46"/>
      <c r="AK70" s="47">
        <v>1E-4</v>
      </c>
      <c r="AL70" s="48">
        <f t="shared" si="19"/>
        <v>1.0001</v>
      </c>
      <c r="AM70" s="49">
        <f t="shared" si="20"/>
        <v>1526878000</v>
      </c>
      <c r="AN70" s="50"/>
      <c r="AO70" s="51"/>
      <c r="AP70" s="51"/>
      <c r="AQ70" s="51"/>
      <c r="AR70" s="51"/>
      <c r="AS70" s="52"/>
      <c r="AT70" s="53">
        <f t="shared" si="21"/>
        <v>0</v>
      </c>
    </row>
    <row r="71" spans="1:46" s="54" customFormat="1" ht="36" customHeight="1" thickBot="1">
      <c r="A71" s="27"/>
      <c r="B71" s="56"/>
      <c r="C71" s="91"/>
      <c r="D71" s="95"/>
      <c r="E71" s="95"/>
      <c r="F71" s="101"/>
      <c r="G71" s="55"/>
      <c r="H71" s="60"/>
      <c r="I71" s="30">
        <v>0.51</v>
      </c>
      <c r="J71" s="119">
        <v>0.49</v>
      </c>
      <c r="K71" s="32"/>
      <c r="L71" s="57"/>
      <c r="M71" s="33"/>
      <c r="N71" s="34">
        <f t="shared" si="11"/>
        <v>1</v>
      </c>
      <c r="O71" s="35"/>
      <c r="P71" s="105">
        <v>15</v>
      </c>
      <c r="Q71" s="106">
        <v>15</v>
      </c>
      <c r="R71" s="38"/>
      <c r="S71" s="38"/>
      <c r="T71" s="37"/>
      <c r="U71" s="39">
        <f t="shared" si="12"/>
        <v>15</v>
      </c>
      <c r="V71" s="40">
        <f t="shared" si="13"/>
        <v>15</v>
      </c>
      <c r="W71" s="112"/>
      <c r="X71" s="96"/>
      <c r="Y71" s="96"/>
      <c r="Z71" s="104"/>
      <c r="AA71" s="99"/>
      <c r="AB71" s="41">
        <f t="shared" si="14"/>
        <v>0</v>
      </c>
      <c r="AC71" s="40">
        <f t="shared" si="15"/>
        <v>0</v>
      </c>
      <c r="AD71" s="42"/>
      <c r="AE71" s="128"/>
      <c r="AF71" s="37">
        <f t="shared" si="16"/>
        <v>15</v>
      </c>
      <c r="AG71" s="43">
        <v>65</v>
      </c>
      <c r="AH71" s="44">
        <f t="shared" si="17"/>
        <v>80</v>
      </c>
      <c r="AI71" s="45">
        <f t="shared" si="18"/>
        <v>0.93</v>
      </c>
      <c r="AJ71" s="46"/>
      <c r="AK71" s="47">
        <v>1E-4</v>
      </c>
      <c r="AL71" s="48">
        <f t="shared" si="19"/>
        <v>1.0001</v>
      </c>
      <c r="AM71" s="49">
        <f t="shared" si="20"/>
        <v>1526878000</v>
      </c>
      <c r="AN71" s="50"/>
      <c r="AO71" s="51"/>
      <c r="AP71" s="51"/>
      <c r="AQ71" s="51"/>
      <c r="AR71" s="51"/>
      <c r="AS71" s="52"/>
      <c r="AT71" s="53">
        <f t="shared" si="21"/>
        <v>0</v>
      </c>
    </row>
    <row r="72" spans="1:46" s="54" customFormat="1" ht="36" customHeight="1" thickBot="1">
      <c r="A72" s="27"/>
      <c r="B72" s="56"/>
      <c r="C72" s="91"/>
      <c r="D72" s="95"/>
      <c r="E72" s="95"/>
      <c r="F72" s="101"/>
      <c r="G72" s="55"/>
      <c r="H72" s="60"/>
      <c r="I72" s="30">
        <v>0.51</v>
      </c>
      <c r="J72" s="119">
        <v>0.49</v>
      </c>
      <c r="K72" s="32"/>
      <c r="L72" s="57"/>
      <c r="M72" s="33"/>
      <c r="N72" s="34">
        <f t="shared" si="11"/>
        <v>1</v>
      </c>
      <c r="O72" s="35"/>
      <c r="P72" s="105">
        <v>15</v>
      </c>
      <c r="Q72" s="106">
        <v>15</v>
      </c>
      <c r="R72" s="38"/>
      <c r="S72" s="38"/>
      <c r="T72" s="37"/>
      <c r="U72" s="39">
        <f t="shared" si="12"/>
        <v>15</v>
      </c>
      <c r="V72" s="40">
        <f t="shared" si="13"/>
        <v>15</v>
      </c>
      <c r="W72" s="112"/>
      <c r="X72" s="96"/>
      <c r="Y72" s="96"/>
      <c r="Z72" s="104"/>
      <c r="AA72" s="99"/>
      <c r="AB72" s="41">
        <f t="shared" si="14"/>
        <v>0</v>
      </c>
      <c r="AC72" s="40">
        <f t="shared" si="15"/>
        <v>0</v>
      </c>
      <c r="AD72" s="42"/>
      <c r="AE72" s="128"/>
      <c r="AF72" s="37">
        <f t="shared" si="16"/>
        <v>15</v>
      </c>
      <c r="AG72" s="43">
        <v>65</v>
      </c>
      <c r="AH72" s="44">
        <f t="shared" si="17"/>
        <v>80</v>
      </c>
      <c r="AI72" s="45">
        <f t="shared" si="18"/>
        <v>0.93</v>
      </c>
      <c r="AJ72" s="46"/>
      <c r="AK72" s="47">
        <v>1E-4</v>
      </c>
      <c r="AL72" s="48">
        <f t="shared" si="19"/>
        <v>1.0001</v>
      </c>
      <c r="AM72" s="49">
        <f t="shared" si="20"/>
        <v>1526878000</v>
      </c>
      <c r="AN72" s="50"/>
      <c r="AO72" s="51"/>
      <c r="AP72" s="51"/>
      <c r="AQ72" s="51"/>
      <c r="AR72" s="51"/>
      <c r="AS72" s="52"/>
      <c r="AT72" s="53">
        <f t="shared" si="21"/>
        <v>0</v>
      </c>
    </row>
    <row r="73" spans="1:46" s="54" customFormat="1" ht="36" customHeight="1" thickBot="1">
      <c r="A73" s="27"/>
      <c r="B73" s="56"/>
      <c r="C73" s="91"/>
      <c r="D73" s="95"/>
      <c r="E73" s="95"/>
      <c r="F73" s="101"/>
      <c r="G73" s="55"/>
      <c r="H73" s="60"/>
      <c r="I73" s="30">
        <v>0.51</v>
      </c>
      <c r="J73" s="119">
        <v>0.49</v>
      </c>
      <c r="K73" s="32"/>
      <c r="L73" s="57"/>
      <c r="M73" s="33"/>
      <c r="N73" s="34">
        <f t="shared" si="11"/>
        <v>1</v>
      </c>
      <c r="O73" s="35"/>
      <c r="P73" s="105">
        <v>15</v>
      </c>
      <c r="Q73" s="106">
        <v>15</v>
      </c>
      <c r="R73" s="38"/>
      <c r="S73" s="38"/>
      <c r="T73" s="37"/>
      <c r="U73" s="39">
        <f t="shared" si="12"/>
        <v>15</v>
      </c>
      <c r="V73" s="40">
        <f t="shared" si="13"/>
        <v>15</v>
      </c>
      <c r="W73" s="112"/>
      <c r="X73" s="96"/>
      <c r="Y73" s="96"/>
      <c r="Z73" s="104"/>
      <c r="AA73" s="99"/>
      <c r="AB73" s="41">
        <f t="shared" si="14"/>
        <v>0</v>
      </c>
      <c r="AC73" s="40">
        <f t="shared" si="15"/>
        <v>0</v>
      </c>
      <c r="AD73" s="42">
        <v>0</v>
      </c>
      <c r="AE73" s="128"/>
      <c r="AF73" s="37">
        <f t="shared" si="16"/>
        <v>15</v>
      </c>
      <c r="AG73" s="43">
        <v>65</v>
      </c>
      <c r="AH73" s="44">
        <f t="shared" si="17"/>
        <v>80</v>
      </c>
      <c r="AI73" s="45">
        <f t="shared" si="18"/>
        <v>0.93</v>
      </c>
      <c r="AJ73" s="46"/>
      <c r="AK73" s="47">
        <v>1E-4</v>
      </c>
      <c r="AL73" s="48">
        <f t="shared" si="19"/>
        <v>1.0001</v>
      </c>
      <c r="AM73" s="49">
        <f t="shared" si="20"/>
        <v>1526878000</v>
      </c>
      <c r="AN73" s="50"/>
      <c r="AO73" s="51"/>
      <c r="AP73" s="51"/>
      <c r="AQ73" s="51"/>
      <c r="AR73" s="51"/>
      <c r="AS73" s="52"/>
      <c r="AT73" s="53">
        <f t="shared" si="21"/>
        <v>0</v>
      </c>
    </row>
    <row r="74" spans="1:46" s="54" customFormat="1" ht="36" customHeight="1" thickBot="1">
      <c r="A74" s="27"/>
      <c r="B74" s="56"/>
      <c r="C74" s="91"/>
      <c r="D74" s="95"/>
      <c r="E74" s="95"/>
      <c r="F74" s="101"/>
      <c r="G74" s="55"/>
      <c r="H74" s="60"/>
      <c r="I74" s="30">
        <v>0.51</v>
      </c>
      <c r="J74" s="119">
        <v>0.49</v>
      </c>
      <c r="K74" s="32"/>
      <c r="L74" s="57"/>
      <c r="M74" s="33"/>
      <c r="N74" s="34">
        <f t="shared" si="11"/>
        <v>1</v>
      </c>
      <c r="O74" s="35"/>
      <c r="P74" s="105">
        <v>15</v>
      </c>
      <c r="Q74" s="106">
        <v>15</v>
      </c>
      <c r="R74" s="38"/>
      <c r="S74" s="38"/>
      <c r="T74" s="37"/>
      <c r="U74" s="39">
        <f t="shared" si="12"/>
        <v>15</v>
      </c>
      <c r="V74" s="40">
        <f t="shared" si="13"/>
        <v>15</v>
      </c>
      <c r="W74" s="112"/>
      <c r="X74" s="96"/>
      <c r="Y74" s="96"/>
      <c r="Z74" s="104"/>
      <c r="AA74" s="99"/>
      <c r="AB74" s="41">
        <f t="shared" si="14"/>
        <v>0</v>
      </c>
      <c r="AC74" s="40">
        <f t="shared" si="15"/>
        <v>0</v>
      </c>
      <c r="AD74" s="42"/>
      <c r="AE74" s="128"/>
      <c r="AF74" s="37">
        <f t="shared" si="16"/>
        <v>15</v>
      </c>
      <c r="AG74" s="43">
        <v>65</v>
      </c>
      <c r="AH74" s="44">
        <f t="shared" si="17"/>
        <v>80</v>
      </c>
      <c r="AI74" s="45">
        <f t="shared" si="18"/>
        <v>0.93</v>
      </c>
      <c r="AJ74" s="46"/>
      <c r="AK74" s="47">
        <v>1E-4</v>
      </c>
      <c r="AL74" s="48">
        <f t="shared" si="19"/>
        <v>1.0001</v>
      </c>
      <c r="AM74" s="49">
        <f t="shared" si="20"/>
        <v>1526878000</v>
      </c>
      <c r="AN74" s="50"/>
      <c r="AO74" s="51"/>
      <c r="AP74" s="51"/>
      <c r="AQ74" s="51"/>
      <c r="AR74" s="51"/>
      <c r="AS74" s="52"/>
      <c r="AT74" s="53">
        <f t="shared" si="21"/>
        <v>0</v>
      </c>
    </row>
    <row r="75" spans="1:46" s="54" customFormat="1" ht="36" customHeight="1" thickBot="1">
      <c r="A75" s="27"/>
      <c r="B75" s="56"/>
      <c r="C75" s="91"/>
      <c r="D75" s="95"/>
      <c r="E75" s="95"/>
      <c r="F75" s="101"/>
      <c r="G75" s="55"/>
      <c r="H75" s="60"/>
      <c r="I75" s="30">
        <v>0.51</v>
      </c>
      <c r="J75" s="119">
        <v>0.49</v>
      </c>
      <c r="K75" s="32"/>
      <c r="L75" s="57"/>
      <c r="M75" s="33"/>
      <c r="N75" s="34">
        <f t="shared" si="11"/>
        <v>1</v>
      </c>
      <c r="O75" s="35"/>
      <c r="P75" s="105">
        <v>15</v>
      </c>
      <c r="Q75" s="106">
        <v>15</v>
      </c>
      <c r="R75" s="38"/>
      <c r="S75" s="38"/>
      <c r="T75" s="37"/>
      <c r="U75" s="39">
        <f t="shared" si="12"/>
        <v>15</v>
      </c>
      <c r="V75" s="40">
        <f t="shared" si="13"/>
        <v>15</v>
      </c>
      <c r="W75" s="112"/>
      <c r="X75" s="96"/>
      <c r="Y75" s="96"/>
      <c r="Z75" s="104"/>
      <c r="AA75" s="99"/>
      <c r="AB75" s="41">
        <f t="shared" si="14"/>
        <v>0</v>
      </c>
      <c r="AC75" s="40">
        <f t="shared" si="15"/>
        <v>0</v>
      </c>
      <c r="AD75" s="42"/>
      <c r="AE75" s="128"/>
      <c r="AF75" s="37">
        <f t="shared" si="16"/>
        <v>15</v>
      </c>
      <c r="AG75" s="43">
        <v>65</v>
      </c>
      <c r="AH75" s="44">
        <f t="shared" si="17"/>
        <v>80</v>
      </c>
      <c r="AI75" s="45">
        <f t="shared" si="18"/>
        <v>0.93</v>
      </c>
      <c r="AJ75" s="46"/>
      <c r="AK75" s="47">
        <v>1E-4</v>
      </c>
      <c r="AL75" s="48">
        <f t="shared" si="19"/>
        <v>1.0001</v>
      </c>
      <c r="AM75" s="49">
        <f t="shared" si="20"/>
        <v>1526878000</v>
      </c>
      <c r="AN75" s="50"/>
      <c r="AO75" s="51"/>
      <c r="AP75" s="51"/>
      <c r="AQ75" s="51"/>
      <c r="AR75" s="51"/>
      <c r="AS75" s="52"/>
      <c r="AT75" s="53">
        <f t="shared" si="21"/>
        <v>0</v>
      </c>
    </row>
    <row r="76" spans="1:46" s="54" customFormat="1" ht="36" customHeight="1" thickBot="1">
      <c r="A76" s="27"/>
      <c r="B76" s="56"/>
      <c r="C76" s="91"/>
      <c r="D76" s="95"/>
      <c r="E76" s="95"/>
      <c r="F76" s="101"/>
      <c r="G76" s="55"/>
      <c r="H76" s="60"/>
      <c r="I76" s="30">
        <v>0.51</v>
      </c>
      <c r="J76" s="119">
        <v>0.49</v>
      </c>
      <c r="K76" s="32"/>
      <c r="L76" s="57"/>
      <c r="M76" s="33"/>
      <c r="N76" s="34">
        <f t="shared" si="11"/>
        <v>1</v>
      </c>
      <c r="O76" s="35"/>
      <c r="P76" s="105">
        <v>15</v>
      </c>
      <c r="Q76" s="106">
        <v>15</v>
      </c>
      <c r="R76" s="38"/>
      <c r="S76" s="38"/>
      <c r="T76" s="37"/>
      <c r="U76" s="39">
        <f t="shared" si="12"/>
        <v>15</v>
      </c>
      <c r="V76" s="40">
        <f t="shared" si="13"/>
        <v>15</v>
      </c>
      <c r="W76" s="112"/>
      <c r="X76" s="96"/>
      <c r="Y76" s="96"/>
      <c r="Z76" s="104"/>
      <c r="AA76" s="99"/>
      <c r="AB76" s="41">
        <f t="shared" si="14"/>
        <v>0</v>
      </c>
      <c r="AC76" s="40">
        <f t="shared" si="15"/>
        <v>0</v>
      </c>
      <c r="AD76" s="42"/>
      <c r="AE76" s="128"/>
      <c r="AF76" s="37">
        <f t="shared" si="16"/>
        <v>15</v>
      </c>
      <c r="AG76" s="43">
        <v>65</v>
      </c>
      <c r="AH76" s="44">
        <f t="shared" si="17"/>
        <v>80</v>
      </c>
      <c r="AI76" s="45">
        <f t="shared" si="18"/>
        <v>0.93</v>
      </c>
      <c r="AJ76" s="46"/>
      <c r="AK76" s="47">
        <v>1E-4</v>
      </c>
      <c r="AL76" s="48">
        <f t="shared" si="19"/>
        <v>1.0001</v>
      </c>
      <c r="AM76" s="49">
        <f t="shared" si="20"/>
        <v>1526878000</v>
      </c>
      <c r="AN76" s="50"/>
      <c r="AO76" s="51"/>
      <c r="AP76" s="51"/>
      <c r="AQ76" s="51"/>
      <c r="AR76" s="51"/>
      <c r="AS76" s="52"/>
      <c r="AT76" s="53">
        <f t="shared" si="21"/>
        <v>0</v>
      </c>
    </row>
    <row r="77" spans="1:46" s="54" customFormat="1" ht="36" customHeight="1" thickBot="1">
      <c r="A77" s="27"/>
      <c r="B77" s="56"/>
      <c r="C77" s="91"/>
      <c r="D77" s="95"/>
      <c r="E77" s="95"/>
      <c r="F77" s="101"/>
      <c r="G77" s="55"/>
      <c r="H77" s="60"/>
      <c r="I77" s="30">
        <v>0.51</v>
      </c>
      <c r="J77" s="119">
        <v>0.49</v>
      </c>
      <c r="K77" s="32"/>
      <c r="L77" s="57"/>
      <c r="M77" s="33"/>
      <c r="N77" s="34">
        <f t="shared" si="11"/>
        <v>1</v>
      </c>
      <c r="O77" s="35"/>
      <c r="P77" s="105">
        <v>15</v>
      </c>
      <c r="Q77" s="106">
        <v>15</v>
      </c>
      <c r="R77" s="38"/>
      <c r="S77" s="38"/>
      <c r="T77" s="37"/>
      <c r="U77" s="39">
        <f t="shared" si="12"/>
        <v>15</v>
      </c>
      <c r="V77" s="40">
        <f t="shared" si="13"/>
        <v>15</v>
      </c>
      <c r="W77" s="112"/>
      <c r="X77" s="96"/>
      <c r="Y77" s="96"/>
      <c r="Z77" s="104"/>
      <c r="AA77" s="99"/>
      <c r="AB77" s="41">
        <f t="shared" si="14"/>
        <v>0</v>
      </c>
      <c r="AC77" s="40">
        <f t="shared" si="15"/>
        <v>0</v>
      </c>
      <c r="AD77" s="42"/>
      <c r="AE77" s="128"/>
      <c r="AF77" s="37">
        <f t="shared" si="16"/>
        <v>15</v>
      </c>
      <c r="AG77" s="43">
        <v>65</v>
      </c>
      <c r="AH77" s="44">
        <f t="shared" si="17"/>
        <v>80</v>
      </c>
      <c r="AI77" s="45">
        <f t="shared" si="18"/>
        <v>0.93</v>
      </c>
      <c r="AJ77" s="46"/>
      <c r="AK77" s="47">
        <v>1E-4</v>
      </c>
      <c r="AL77" s="48">
        <f t="shared" si="19"/>
        <v>1.0001</v>
      </c>
      <c r="AM77" s="49">
        <f t="shared" si="20"/>
        <v>1526878000</v>
      </c>
      <c r="AN77" s="50"/>
      <c r="AO77" s="51"/>
      <c r="AP77" s="51"/>
      <c r="AQ77" s="51"/>
      <c r="AR77" s="51"/>
      <c r="AS77" s="52"/>
      <c r="AT77" s="53">
        <f t="shared" si="21"/>
        <v>0</v>
      </c>
    </row>
    <row r="78" spans="1:46" s="54" customFormat="1" ht="47.25" customHeight="1" thickBot="1">
      <c r="A78" s="27"/>
      <c r="B78" s="56"/>
      <c r="C78" s="91"/>
      <c r="D78" s="95"/>
      <c r="E78" s="95"/>
      <c r="F78" s="101"/>
      <c r="G78" s="55"/>
      <c r="H78" s="60"/>
      <c r="I78" s="30">
        <v>0.51</v>
      </c>
      <c r="J78" s="119">
        <v>0.49</v>
      </c>
      <c r="K78" s="32"/>
      <c r="L78" s="57"/>
      <c r="M78" s="33"/>
      <c r="N78" s="34">
        <f t="shared" si="11"/>
        <v>1</v>
      </c>
      <c r="O78" s="35"/>
      <c r="P78" s="105">
        <v>15</v>
      </c>
      <c r="Q78" s="106">
        <v>15</v>
      </c>
      <c r="R78" s="38"/>
      <c r="S78" s="38"/>
      <c r="T78" s="37"/>
      <c r="U78" s="39">
        <f t="shared" si="12"/>
        <v>15</v>
      </c>
      <c r="V78" s="40">
        <f t="shared" si="13"/>
        <v>15</v>
      </c>
      <c r="W78" s="112"/>
      <c r="X78" s="96"/>
      <c r="Y78" s="96"/>
      <c r="Z78" s="104"/>
      <c r="AA78" s="99"/>
      <c r="AB78" s="41">
        <f t="shared" si="14"/>
        <v>0</v>
      </c>
      <c r="AC78" s="40">
        <f t="shared" si="15"/>
        <v>0</v>
      </c>
      <c r="AD78" s="42"/>
      <c r="AE78" s="128"/>
      <c r="AF78" s="37">
        <f t="shared" si="16"/>
        <v>15</v>
      </c>
      <c r="AG78" s="43">
        <v>65</v>
      </c>
      <c r="AH78" s="44">
        <f t="shared" si="17"/>
        <v>80</v>
      </c>
      <c r="AI78" s="45">
        <f t="shared" si="18"/>
        <v>0.93</v>
      </c>
      <c r="AJ78" s="46"/>
      <c r="AK78" s="47">
        <v>1E-4</v>
      </c>
      <c r="AL78" s="48">
        <f t="shared" si="19"/>
        <v>1.0001</v>
      </c>
      <c r="AM78" s="49">
        <f t="shared" si="20"/>
        <v>1526878000</v>
      </c>
      <c r="AN78" s="50"/>
      <c r="AO78" s="51"/>
      <c r="AP78" s="51"/>
      <c r="AQ78" s="51"/>
      <c r="AR78" s="51"/>
      <c r="AS78" s="52"/>
      <c r="AT78" s="53">
        <f t="shared" si="21"/>
        <v>0</v>
      </c>
    </row>
    <row r="79" spans="1:46" s="54" customFormat="1" ht="36" customHeight="1" thickBot="1">
      <c r="A79" s="27"/>
      <c r="B79" s="56"/>
      <c r="C79" s="91"/>
      <c r="D79" s="95"/>
      <c r="E79" s="95"/>
      <c r="F79" s="101"/>
      <c r="G79" s="55"/>
      <c r="H79" s="60"/>
      <c r="I79" s="30">
        <v>0.51</v>
      </c>
      <c r="J79" s="119">
        <v>0.49</v>
      </c>
      <c r="K79" s="32"/>
      <c r="L79" s="57"/>
      <c r="M79" s="33"/>
      <c r="N79" s="34">
        <f t="shared" si="11"/>
        <v>1</v>
      </c>
      <c r="O79" s="35"/>
      <c r="P79" s="105">
        <v>15</v>
      </c>
      <c r="Q79" s="106">
        <v>15</v>
      </c>
      <c r="R79" s="38"/>
      <c r="S79" s="38"/>
      <c r="T79" s="37"/>
      <c r="U79" s="39">
        <f t="shared" si="12"/>
        <v>15</v>
      </c>
      <c r="V79" s="40">
        <f t="shared" si="13"/>
        <v>15</v>
      </c>
      <c r="W79" s="112"/>
      <c r="X79" s="96"/>
      <c r="Y79" s="96"/>
      <c r="Z79" s="104"/>
      <c r="AA79" s="99"/>
      <c r="AB79" s="41">
        <f t="shared" si="14"/>
        <v>0</v>
      </c>
      <c r="AC79" s="40">
        <f t="shared" si="15"/>
        <v>0</v>
      </c>
      <c r="AD79" s="42"/>
      <c r="AE79" s="128"/>
      <c r="AF79" s="37">
        <f t="shared" si="16"/>
        <v>15</v>
      </c>
      <c r="AG79" s="43">
        <v>65</v>
      </c>
      <c r="AH79" s="44">
        <f t="shared" si="17"/>
        <v>80</v>
      </c>
      <c r="AI79" s="45">
        <f t="shared" si="18"/>
        <v>0.93</v>
      </c>
      <c r="AJ79" s="46"/>
      <c r="AK79" s="47">
        <v>1E-4</v>
      </c>
      <c r="AL79" s="48">
        <f t="shared" si="19"/>
        <v>1.0001</v>
      </c>
      <c r="AM79" s="49">
        <f t="shared" si="20"/>
        <v>1526878000</v>
      </c>
      <c r="AN79" s="50"/>
      <c r="AO79" s="51"/>
      <c r="AP79" s="51"/>
      <c r="AQ79" s="51"/>
      <c r="AR79" s="51"/>
      <c r="AS79" s="52"/>
      <c r="AT79" s="53">
        <f t="shared" si="21"/>
        <v>0</v>
      </c>
    </row>
    <row r="80" spans="1:46" s="54" customFormat="1" ht="36" customHeight="1" thickBot="1">
      <c r="A80" s="27"/>
      <c r="B80" s="56"/>
      <c r="C80" s="91"/>
      <c r="D80" s="95"/>
      <c r="E80" s="95"/>
      <c r="F80" s="101"/>
      <c r="G80" s="55"/>
      <c r="H80" s="64"/>
      <c r="I80" s="30">
        <v>0.51</v>
      </c>
      <c r="J80" s="119">
        <v>0.49</v>
      </c>
      <c r="K80" s="32"/>
      <c r="L80" s="57"/>
      <c r="M80" s="33"/>
      <c r="N80" s="34">
        <f t="shared" si="11"/>
        <v>1</v>
      </c>
      <c r="O80" s="35"/>
      <c r="P80" s="105">
        <v>15</v>
      </c>
      <c r="Q80" s="106">
        <v>15</v>
      </c>
      <c r="R80" s="38"/>
      <c r="S80" s="38"/>
      <c r="T80" s="37"/>
      <c r="U80" s="39">
        <f t="shared" si="12"/>
        <v>15</v>
      </c>
      <c r="V80" s="40">
        <f t="shared" si="13"/>
        <v>15</v>
      </c>
      <c r="W80" s="112"/>
      <c r="X80" s="96"/>
      <c r="Y80" s="96"/>
      <c r="Z80" s="104"/>
      <c r="AA80" s="99"/>
      <c r="AB80" s="41">
        <f t="shared" si="14"/>
        <v>0</v>
      </c>
      <c r="AC80" s="40">
        <f t="shared" si="15"/>
        <v>0</v>
      </c>
      <c r="AD80" s="42"/>
      <c r="AE80" s="128"/>
      <c r="AF80" s="37">
        <f t="shared" si="16"/>
        <v>15</v>
      </c>
      <c r="AG80" s="43">
        <v>65</v>
      </c>
      <c r="AH80" s="44">
        <f t="shared" si="17"/>
        <v>80</v>
      </c>
      <c r="AI80" s="45">
        <f t="shared" si="18"/>
        <v>0.93</v>
      </c>
      <c r="AJ80" s="46"/>
      <c r="AK80" s="47">
        <v>1E-4</v>
      </c>
      <c r="AL80" s="48">
        <f t="shared" si="19"/>
        <v>1.0001</v>
      </c>
      <c r="AM80" s="49">
        <f t="shared" si="20"/>
        <v>1526878000</v>
      </c>
      <c r="AN80" s="50"/>
      <c r="AO80" s="51"/>
      <c r="AP80" s="51"/>
      <c r="AQ80" s="51"/>
      <c r="AR80" s="51"/>
      <c r="AS80" s="52"/>
      <c r="AT80" s="53">
        <f t="shared" si="21"/>
        <v>0</v>
      </c>
    </row>
    <row r="81" spans="1:46" s="54" customFormat="1" ht="36" customHeight="1" thickBot="1">
      <c r="A81" s="27"/>
      <c r="B81" s="56"/>
      <c r="C81" s="91"/>
      <c r="D81" s="95"/>
      <c r="E81" s="95"/>
      <c r="F81" s="101"/>
      <c r="G81" s="55"/>
      <c r="H81" s="60"/>
      <c r="I81" s="30">
        <v>0.51</v>
      </c>
      <c r="J81" s="119">
        <v>0.49</v>
      </c>
      <c r="K81" s="32"/>
      <c r="L81" s="57"/>
      <c r="M81" s="33"/>
      <c r="N81" s="34">
        <f t="shared" si="11"/>
        <v>1</v>
      </c>
      <c r="O81" s="35"/>
      <c r="P81" s="105">
        <v>15</v>
      </c>
      <c r="Q81" s="106">
        <v>15</v>
      </c>
      <c r="R81" s="38"/>
      <c r="S81" s="38"/>
      <c r="T81" s="37"/>
      <c r="U81" s="39">
        <f t="shared" si="12"/>
        <v>15</v>
      </c>
      <c r="V81" s="40">
        <f t="shared" si="13"/>
        <v>15</v>
      </c>
      <c r="W81" s="112"/>
      <c r="X81" s="96"/>
      <c r="Y81" s="96"/>
      <c r="Z81" s="104"/>
      <c r="AA81" s="99"/>
      <c r="AB81" s="41">
        <f t="shared" si="14"/>
        <v>0</v>
      </c>
      <c r="AC81" s="40">
        <f t="shared" si="15"/>
        <v>0</v>
      </c>
      <c r="AD81" s="42"/>
      <c r="AE81" s="128"/>
      <c r="AF81" s="37">
        <f t="shared" si="16"/>
        <v>15</v>
      </c>
      <c r="AG81" s="43">
        <v>65</v>
      </c>
      <c r="AH81" s="44">
        <f t="shared" si="17"/>
        <v>80</v>
      </c>
      <c r="AI81" s="45">
        <f t="shared" si="18"/>
        <v>0.93</v>
      </c>
      <c r="AJ81" s="46"/>
      <c r="AK81" s="47">
        <v>1E-4</v>
      </c>
      <c r="AL81" s="48">
        <f t="shared" si="19"/>
        <v>1.0001</v>
      </c>
      <c r="AM81" s="49">
        <f t="shared" si="20"/>
        <v>1526878000</v>
      </c>
      <c r="AN81" s="50"/>
      <c r="AO81" s="51"/>
      <c r="AP81" s="51"/>
      <c r="AQ81" s="51"/>
      <c r="AR81" s="51"/>
      <c r="AS81" s="52"/>
      <c r="AT81" s="53">
        <f t="shared" si="21"/>
        <v>0</v>
      </c>
    </row>
    <row r="82" spans="1:46" s="54" customFormat="1" ht="36" customHeight="1" thickBot="1">
      <c r="A82" s="27"/>
      <c r="B82" s="56"/>
      <c r="C82" s="91"/>
      <c r="D82" s="95"/>
      <c r="E82" s="95"/>
      <c r="F82" s="101"/>
      <c r="G82" s="55"/>
      <c r="H82" s="60"/>
      <c r="I82" s="30">
        <v>0.51</v>
      </c>
      <c r="J82" s="119">
        <v>0.49</v>
      </c>
      <c r="K82" s="32"/>
      <c r="L82" s="57"/>
      <c r="M82" s="33"/>
      <c r="N82" s="34">
        <f t="shared" si="11"/>
        <v>1</v>
      </c>
      <c r="O82" s="35"/>
      <c r="P82" s="105">
        <v>15</v>
      </c>
      <c r="Q82" s="106">
        <v>15</v>
      </c>
      <c r="R82" s="38"/>
      <c r="S82" s="38"/>
      <c r="T82" s="37"/>
      <c r="U82" s="39">
        <f t="shared" si="12"/>
        <v>15</v>
      </c>
      <c r="V82" s="40">
        <f t="shared" si="13"/>
        <v>15</v>
      </c>
      <c r="W82" s="112"/>
      <c r="X82" s="96"/>
      <c r="Y82" s="96"/>
      <c r="Z82" s="104"/>
      <c r="AA82" s="99"/>
      <c r="AB82" s="41">
        <f t="shared" si="14"/>
        <v>0</v>
      </c>
      <c r="AC82" s="40">
        <f t="shared" si="15"/>
        <v>0</v>
      </c>
      <c r="AD82" s="42"/>
      <c r="AE82" s="128"/>
      <c r="AF82" s="37">
        <f t="shared" si="16"/>
        <v>15</v>
      </c>
      <c r="AG82" s="43">
        <v>65</v>
      </c>
      <c r="AH82" s="44">
        <f t="shared" si="17"/>
        <v>80</v>
      </c>
      <c r="AI82" s="45">
        <f t="shared" si="18"/>
        <v>0.93</v>
      </c>
      <c r="AJ82" s="46"/>
      <c r="AK82" s="47">
        <v>1E-4</v>
      </c>
      <c r="AL82" s="48">
        <f t="shared" si="19"/>
        <v>1.0001</v>
      </c>
      <c r="AM82" s="49">
        <f t="shared" si="20"/>
        <v>1526878000</v>
      </c>
      <c r="AN82" s="50"/>
      <c r="AO82" s="51"/>
      <c r="AP82" s="51"/>
      <c r="AQ82" s="51"/>
      <c r="AR82" s="51"/>
      <c r="AS82" s="52"/>
      <c r="AT82" s="53">
        <f t="shared" si="21"/>
        <v>0</v>
      </c>
    </row>
    <row r="83" spans="1:46" s="54" customFormat="1" ht="36" customHeight="1" thickBot="1">
      <c r="A83" s="27"/>
      <c r="B83" s="56"/>
      <c r="C83" s="91"/>
      <c r="D83" s="95"/>
      <c r="E83" s="95"/>
      <c r="F83" s="101"/>
      <c r="G83" s="55"/>
      <c r="H83" s="60"/>
      <c r="I83" s="30">
        <v>0.51</v>
      </c>
      <c r="J83" s="119">
        <v>0.49</v>
      </c>
      <c r="K83" s="32"/>
      <c r="L83" s="57"/>
      <c r="M83" s="33"/>
      <c r="N83" s="34">
        <f t="shared" si="11"/>
        <v>1</v>
      </c>
      <c r="O83" s="35"/>
      <c r="P83" s="105">
        <v>15</v>
      </c>
      <c r="Q83" s="106">
        <v>15</v>
      </c>
      <c r="R83" s="38"/>
      <c r="S83" s="38"/>
      <c r="T83" s="37"/>
      <c r="U83" s="39">
        <f t="shared" si="12"/>
        <v>15</v>
      </c>
      <c r="V83" s="40">
        <f t="shared" si="13"/>
        <v>15</v>
      </c>
      <c r="W83" s="112"/>
      <c r="X83" s="96"/>
      <c r="Y83" s="96"/>
      <c r="Z83" s="104"/>
      <c r="AA83" s="99"/>
      <c r="AB83" s="41">
        <f t="shared" si="14"/>
        <v>0</v>
      </c>
      <c r="AC83" s="40">
        <f t="shared" si="15"/>
        <v>0</v>
      </c>
      <c r="AD83" s="42"/>
      <c r="AE83" s="128"/>
      <c r="AF83" s="37">
        <f t="shared" si="16"/>
        <v>15</v>
      </c>
      <c r="AG83" s="43">
        <v>65</v>
      </c>
      <c r="AH83" s="44">
        <f t="shared" si="17"/>
        <v>80</v>
      </c>
      <c r="AI83" s="45">
        <f t="shared" si="18"/>
        <v>0.93</v>
      </c>
      <c r="AJ83" s="46"/>
      <c r="AK83" s="47">
        <v>1E-4</v>
      </c>
      <c r="AL83" s="48">
        <f t="shared" si="19"/>
        <v>1.0001</v>
      </c>
      <c r="AM83" s="49">
        <f t="shared" si="20"/>
        <v>1526878000</v>
      </c>
      <c r="AN83" s="50"/>
      <c r="AO83" s="51"/>
      <c r="AP83" s="51"/>
      <c r="AQ83" s="51"/>
      <c r="AR83" s="51"/>
      <c r="AS83" s="52"/>
      <c r="AT83" s="53">
        <f t="shared" si="21"/>
        <v>0</v>
      </c>
    </row>
    <row r="84" spans="1:46" s="54" customFormat="1" ht="36" customHeight="1" thickBot="1">
      <c r="A84" s="27"/>
      <c r="B84" s="56"/>
      <c r="C84" s="91"/>
      <c r="D84" s="95"/>
      <c r="E84" s="95"/>
      <c r="F84" s="101"/>
      <c r="G84" s="55"/>
      <c r="H84" s="60"/>
      <c r="I84" s="30">
        <v>0.51</v>
      </c>
      <c r="J84" s="119">
        <v>0.49</v>
      </c>
      <c r="K84" s="32"/>
      <c r="L84" s="57"/>
      <c r="M84" s="33"/>
      <c r="N84" s="34">
        <f t="shared" si="11"/>
        <v>1</v>
      </c>
      <c r="O84" s="35"/>
      <c r="P84" s="105">
        <v>15</v>
      </c>
      <c r="Q84" s="106">
        <v>15</v>
      </c>
      <c r="R84" s="38"/>
      <c r="S84" s="38"/>
      <c r="T84" s="37"/>
      <c r="U84" s="39">
        <f t="shared" si="12"/>
        <v>15</v>
      </c>
      <c r="V84" s="40">
        <f t="shared" si="13"/>
        <v>15</v>
      </c>
      <c r="W84" s="112"/>
      <c r="X84" s="96"/>
      <c r="Y84" s="96"/>
      <c r="Z84" s="104"/>
      <c r="AA84" s="99"/>
      <c r="AB84" s="41">
        <f t="shared" si="14"/>
        <v>0</v>
      </c>
      <c r="AC84" s="40">
        <f t="shared" si="15"/>
        <v>0</v>
      </c>
      <c r="AD84" s="42"/>
      <c r="AE84" s="128"/>
      <c r="AF84" s="37">
        <f t="shared" si="16"/>
        <v>15</v>
      </c>
      <c r="AG84" s="43">
        <v>65</v>
      </c>
      <c r="AH84" s="44">
        <f t="shared" si="17"/>
        <v>80</v>
      </c>
      <c r="AI84" s="45">
        <f t="shared" si="18"/>
        <v>0.93</v>
      </c>
      <c r="AJ84" s="46"/>
      <c r="AK84" s="47">
        <v>1E-4</v>
      </c>
      <c r="AL84" s="48">
        <f t="shared" si="19"/>
        <v>1.0001</v>
      </c>
      <c r="AM84" s="49">
        <f t="shared" si="20"/>
        <v>1526878000</v>
      </c>
      <c r="AN84" s="50"/>
      <c r="AO84" s="51"/>
      <c r="AP84" s="51"/>
      <c r="AQ84" s="51"/>
      <c r="AR84" s="51"/>
      <c r="AS84" s="52"/>
      <c r="AT84" s="53">
        <f t="shared" si="21"/>
        <v>0</v>
      </c>
    </row>
    <row r="85" spans="1:46" s="54" customFormat="1" ht="36" customHeight="1" thickBot="1">
      <c r="A85" s="27"/>
      <c r="B85" s="56"/>
      <c r="C85" s="91"/>
      <c r="D85" s="95"/>
      <c r="E85" s="95"/>
      <c r="F85" s="101"/>
      <c r="G85" s="55"/>
      <c r="H85" s="60"/>
      <c r="I85" s="30">
        <v>0.51</v>
      </c>
      <c r="J85" s="119">
        <v>0.49</v>
      </c>
      <c r="K85" s="32"/>
      <c r="L85" s="57"/>
      <c r="M85" s="33"/>
      <c r="N85" s="34">
        <f t="shared" si="11"/>
        <v>1</v>
      </c>
      <c r="O85" s="35"/>
      <c r="P85" s="105">
        <v>15</v>
      </c>
      <c r="Q85" s="106">
        <v>15</v>
      </c>
      <c r="R85" s="38"/>
      <c r="S85" s="38"/>
      <c r="T85" s="37"/>
      <c r="U85" s="39">
        <f t="shared" si="12"/>
        <v>15</v>
      </c>
      <c r="V85" s="40">
        <f t="shared" si="13"/>
        <v>15</v>
      </c>
      <c r="W85" s="112"/>
      <c r="X85" s="96"/>
      <c r="Y85" s="96"/>
      <c r="Z85" s="104"/>
      <c r="AA85" s="99"/>
      <c r="AB85" s="41">
        <f t="shared" si="14"/>
        <v>0</v>
      </c>
      <c r="AC85" s="40">
        <f t="shared" si="15"/>
        <v>0</v>
      </c>
      <c r="AD85" s="42"/>
      <c r="AE85" s="128"/>
      <c r="AF85" s="37">
        <f t="shared" si="16"/>
        <v>15</v>
      </c>
      <c r="AG85" s="43">
        <v>65</v>
      </c>
      <c r="AH85" s="44">
        <f t="shared" si="17"/>
        <v>80</v>
      </c>
      <c r="AI85" s="45">
        <f t="shared" si="18"/>
        <v>0.93</v>
      </c>
      <c r="AJ85" s="46"/>
      <c r="AK85" s="47">
        <v>1E-4</v>
      </c>
      <c r="AL85" s="48">
        <f t="shared" si="19"/>
        <v>1.0001</v>
      </c>
      <c r="AM85" s="49">
        <f t="shared" si="20"/>
        <v>1526878000</v>
      </c>
      <c r="AN85" s="50"/>
      <c r="AO85" s="51"/>
      <c r="AP85" s="51"/>
      <c r="AQ85" s="51"/>
      <c r="AR85" s="51"/>
      <c r="AS85" s="52"/>
      <c r="AT85" s="53">
        <f t="shared" si="21"/>
        <v>0</v>
      </c>
    </row>
    <row r="86" spans="1:46" s="54" customFormat="1" ht="36" customHeight="1" thickBot="1">
      <c r="A86" s="27"/>
      <c r="B86" s="56"/>
      <c r="C86" s="91"/>
      <c r="D86" s="95"/>
      <c r="E86" s="95"/>
      <c r="F86" s="101"/>
      <c r="G86" s="55"/>
      <c r="H86" s="60"/>
      <c r="I86" s="30">
        <v>0.51</v>
      </c>
      <c r="J86" s="119">
        <v>0.49</v>
      </c>
      <c r="K86" s="32"/>
      <c r="L86" s="57"/>
      <c r="M86" s="33"/>
      <c r="N86" s="34">
        <f t="shared" si="11"/>
        <v>1</v>
      </c>
      <c r="O86" s="35"/>
      <c r="P86" s="105">
        <v>15</v>
      </c>
      <c r="Q86" s="106">
        <v>15</v>
      </c>
      <c r="R86" s="38"/>
      <c r="S86" s="38"/>
      <c r="T86" s="37"/>
      <c r="U86" s="39">
        <f t="shared" si="12"/>
        <v>15</v>
      </c>
      <c r="V86" s="40">
        <f t="shared" si="13"/>
        <v>15</v>
      </c>
      <c r="W86" s="112"/>
      <c r="X86" s="96"/>
      <c r="Y86" s="96"/>
      <c r="Z86" s="104"/>
      <c r="AA86" s="99"/>
      <c r="AB86" s="41">
        <f t="shared" si="14"/>
        <v>0</v>
      </c>
      <c r="AC86" s="40">
        <f t="shared" si="15"/>
        <v>0</v>
      </c>
      <c r="AD86" s="42"/>
      <c r="AE86" s="128"/>
      <c r="AF86" s="37">
        <f t="shared" si="16"/>
        <v>15</v>
      </c>
      <c r="AG86" s="43">
        <v>65</v>
      </c>
      <c r="AH86" s="44">
        <f t="shared" si="17"/>
        <v>80</v>
      </c>
      <c r="AI86" s="45">
        <f t="shared" si="18"/>
        <v>0.93</v>
      </c>
      <c r="AJ86" s="46"/>
      <c r="AK86" s="47">
        <v>1E-4</v>
      </c>
      <c r="AL86" s="48">
        <f t="shared" si="19"/>
        <v>1.0001</v>
      </c>
      <c r="AM86" s="49">
        <f t="shared" si="20"/>
        <v>1526878000</v>
      </c>
      <c r="AN86" s="50"/>
      <c r="AO86" s="51"/>
      <c r="AP86" s="51"/>
      <c r="AQ86" s="51"/>
      <c r="AR86" s="51"/>
      <c r="AS86" s="52"/>
      <c r="AT86" s="53">
        <f t="shared" si="21"/>
        <v>0</v>
      </c>
    </row>
    <row r="87" spans="1:46" s="54" customFormat="1" ht="36" customHeight="1" thickBot="1">
      <c r="A87" s="27"/>
      <c r="B87" s="56"/>
      <c r="C87" s="91"/>
      <c r="D87" s="95"/>
      <c r="E87" s="95"/>
      <c r="F87" s="101"/>
      <c r="G87" s="55"/>
      <c r="H87" s="60"/>
      <c r="I87" s="30">
        <v>0.51</v>
      </c>
      <c r="J87" s="119">
        <v>0.49</v>
      </c>
      <c r="K87" s="32"/>
      <c r="L87" s="57"/>
      <c r="M87" s="33"/>
      <c r="N87" s="34">
        <f t="shared" si="11"/>
        <v>1</v>
      </c>
      <c r="O87" s="35"/>
      <c r="P87" s="105">
        <v>15</v>
      </c>
      <c r="Q87" s="106">
        <v>15</v>
      </c>
      <c r="R87" s="38"/>
      <c r="S87" s="38"/>
      <c r="T87" s="37"/>
      <c r="U87" s="39">
        <f t="shared" si="12"/>
        <v>15</v>
      </c>
      <c r="V87" s="40">
        <f t="shared" si="13"/>
        <v>15</v>
      </c>
      <c r="W87" s="112"/>
      <c r="X87" s="96"/>
      <c r="Y87" s="96"/>
      <c r="Z87" s="104"/>
      <c r="AA87" s="99"/>
      <c r="AB87" s="41">
        <f t="shared" si="14"/>
        <v>0</v>
      </c>
      <c r="AC87" s="40">
        <f t="shared" si="15"/>
        <v>0</v>
      </c>
      <c r="AD87" s="42"/>
      <c r="AE87" s="128"/>
      <c r="AF87" s="37">
        <f t="shared" si="16"/>
        <v>15</v>
      </c>
      <c r="AG87" s="43">
        <v>65</v>
      </c>
      <c r="AH87" s="44">
        <f t="shared" si="17"/>
        <v>80</v>
      </c>
      <c r="AI87" s="45">
        <f t="shared" si="18"/>
        <v>0.93</v>
      </c>
      <c r="AJ87" s="46"/>
      <c r="AK87" s="47">
        <v>1E-4</v>
      </c>
      <c r="AL87" s="48">
        <f t="shared" si="19"/>
        <v>1.0001</v>
      </c>
      <c r="AM87" s="49">
        <f t="shared" si="20"/>
        <v>1526878000</v>
      </c>
      <c r="AN87" s="50"/>
      <c r="AO87" s="51"/>
      <c r="AP87" s="51"/>
      <c r="AQ87" s="51"/>
      <c r="AR87" s="51"/>
      <c r="AS87" s="52"/>
      <c r="AT87" s="53">
        <f t="shared" si="21"/>
        <v>0</v>
      </c>
    </row>
    <row r="88" spans="1:46" s="54" customFormat="1" ht="36" customHeight="1" thickBot="1">
      <c r="A88" s="27"/>
      <c r="B88" s="56"/>
      <c r="C88" s="91"/>
      <c r="D88" s="95"/>
      <c r="E88" s="95"/>
      <c r="F88" s="101"/>
      <c r="G88" s="55"/>
      <c r="H88" s="60"/>
      <c r="I88" s="30">
        <v>0.51</v>
      </c>
      <c r="J88" s="119">
        <v>0.49</v>
      </c>
      <c r="K88" s="32"/>
      <c r="L88" s="57"/>
      <c r="M88" s="33"/>
      <c r="N88" s="34">
        <f t="shared" si="11"/>
        <v>1</v>
      </c>
      <c r="O88" s="35"/>
      <c r="P88" s="105">
        <v>15</v>
      </c>
      <c r="Q88" s="106">
        <v>15</v>
      </c>
      <c r="R88" s="38"/>
      <c r="S88" s="38"/>
      <c r="T88" s="37"/>
      <c r="U88" s="39">
        <f t="shared" si="12"/>
        <v>15</v>
      </c>
      <c r="V88" s="40">
        <f t="shared" si="13"/>
        <v>15</v>
      </c>
      <c r="W88" s="112"/>
      <c r="X88" s="96"/>
      <c r="Y88" s="96"/>
      <c r="Z88" s="104"/>
      <c r="AA88" s="99"/>
      <c r="AB88" s="41">
        <f t="shared" si="14"/>
        <v>0</v>
      </c>
      <c r="AC88" s="40">
        <f t="shared" si="15"/>
        <v>0</v>
      </c>
      <c r="AD88" s="42"/>
      <c r="AE88" s="128"/>
      <c r="AF88" s="37">
        <f t="shared" si="16"/>
        <v>15</v>
      </c>
      <c r="AG88" s="43">
        <v>65</v>
      </c>
      <c r="AH88" s="44">
        <f t="shared" si="17"/>
        <v>80</v>
      </c>
      <c r="AI88" s="45">
        <f t="shared" si="18"/>
        <v>0.93</v>
      </c>
      <c r="AJ88" s="46"/>
      <c r="AK88" s="47">
        <v>1E-4</v>
      </c>
      <c r="AL88" s="48">
        <f t="shared" si="19"/>
        <v>1.0001</v>
      </c>
      <c r="AM88" s="49">
        <f t="shared" si="20"/>
        <v>1526878000</v>
      </c>
      <c r="AN88" s="50"/>
      <c r="AO88" s="51"/>
      <c r="AP88" s="51"/>
      <c r="AQ88" s="51"/>
      <c r="AR88" s="51"/>
      <c r="AS88" s="52"/>
      <c r="AT88" s="53">
        <f t="shared" si="21"/>
        <v>0</v>
      </c>
    </row>
    <row r="89" spans="1:46" s="54" customFormat="1" ht="36" customHeight="1" thickBot="1">
      <c r="A89" s="27"/>
      <c r="B89" s="56"/>
      <c r="C89" s="91"/>
      <c r="D89" s="95"/>
      <c r="E89" s="95"/>
      <c r="F89" s="101"/>
      <c r="G89" s="55"/>
      <c r="H89" s="60"/>
      <c r="I89" s="30">
        <v>0.51</v>
      </c>
      <c r="J89" s="119">
        <v>0.49</v>
      </c>
      <c r="K89" s="32"/>
      <c r="L89" s="57"/>
      <c r="M89" s="33"/>
      <c r="N89" s="34">
        <f t="shared" si="11"/>
        <v>1</v>
      </c>
      <c r="O89" s="35"/>
      <c r="P89" s="105">
        <v>15</v>
      </c>
      <c r="Q89" s="106">
        <v>15</v>
      </c>
      <c r="R89" s="38"/>
      <c r="S89" s="38"/>
      <c r="T89" s="37"/>
      <c r="U89" s="39">
        <f t="shared" si="12"/>
        <v>15</v>
      </c>
      <c r="V89" s="40">
        <f t="shared" si="13"/>
        <v>15</v>
      </c>
      <c r="W89" s="112"/>
      <c r="X89" s="96"/>
      <c r="Y89" s="96"/>
      <c r="Z89" s="104"/>
      <c r="AA89" s="99"/>
      <c r="AB89" s="41">
        <f t="shared" si="14"/>
        <v>0</v>
      </c>
      <c r="AC89" s="40">
        <f t="shared" si="15"/>
        <v>0</v>
      </c>
      <c r="AD89" s="42"/>
      <c r="AE89" s="128"/>
      <c r="AF89" s="37">
        <f t="shared" si="16"/>
        <v>15</v>
      </c>
      <c r="AG89" s="43">
        <v>65</v>
      </c>
      <c r="AH89" s="44">
        <f t="shared" si="17"/>
        <v>80</v>
      </c>
      <c r="AI89" s="45">
        <f t="shared" si="18"/>
        <v>0.93</v>
      </c>
      <c r="AJ89" s="46"/>
      <c r="AK89" s="47">
        <v>1E-4</v>
      </c>
      <c r="AL89" s="48">
        <f t="shared" si="19"/>
        <v>1.0001</v>
      </c>
      <c r="AM89" s="49">
        <f t="shared" si="20"/>
        <v>1526878000</v>
      </c>
      <c r="AN89" s="50"/>
      <c r="AO89" s="51"/>
      <c r="AP89" s="51"/>
      <c r="AQ89" s="51"/>
      <c r="AR89" s="51"/>
      <c r="AS89" s="52"/>
      <c r="AT89" s="53">
        <f t="shared" si="21"/>
        <v>0</v>
      </c>
    </row>
    <row r="90" spans="1:46" s="54" customFormat="1" ht="36" customHeight="1" thickBot="1">
      <c r="A90" s="27"/>
      <c r="B90" s="56"/>
      <c r="C90" s="91"/>
      <c r="D90" s="95"/>
      <c r="E90" s="95"/>
      <c r="F90" s="101"/>
      <c r="G90" s="55"/>
      <c r="H90" s="60"/>
      <c r="I90" s="30">
        <v>0.51</v>
      </c>
      <c r="J90" s="119">
        <v>0.49</v>
      </c>
      <c r="K90" s="32"/>
      <c r="L90" s="57"/>
      <c r="M90" s="33"/>
      <c r="N90" s="34">
        <f t="shared" si="11"/>
        <v>1</v>
      </c>
      <c r="O90" s="35"/>
      <c r="P90" s="105">
        <v>15</v>
      </c>
      <c r="Q90" s="106">
        <v>15</v>
      </c>
      <c r="R90" s="38"/>
      <c r="S90" s="38"/>
      <c r="T90" s="37"/>
      <c r="U90" s="39">
        <f t="shared" si="12"/>
        <v>15</v>
      </c>
      <c r="V90" s="40">
        <f t="shared" si="13"/>
        <v>15</v>
      </c>
      <c r="W90" s="112"/>
      <c r="X90" s="96"/>
      <c r="Y90" s="96"/>
      <c r="Z90" s="104"/>
      <c r="AA90" s="99"/>
      <c r="AB90" s="41">
        <f t="shared" si="14"/>
        <v>0</v>
      </c>
      <c r="AC90" s="40">
        <f t="shared" si="15"/>
        <v>0</v>
      </c>
      <c r="AD90" s="42"/>
      <c r="AE90" s="128"/>
      <c r="AF90" s="37">
        <f t="shared" si="16"/>
        <v>15</v>
      </c>
      <c r="AG90" s="43">
        <v>65</v>
      </c>
      <c r="AH90" s="44">
        <f t="shared" si="17"/>
        <v>80</v>
      </c>
      <c r="AI90" s="45">
        <f t="shared" si="18"/>
        <v>0.93</v>
      </c>
      <c r="AJ90" s="46"/>
      <c r="AK90" s="47">
        <v>1E-4</v>
      </c>
      <c r="AL90" s="48">
        <f t="shared" si="19"/>
        <v>1.0001</v>
      </c>
      <c r="AM90" s="49">
        <f t="shared" si="20"/>
        <v>1526878000</v>
      </c>
      <c r="AN90" s="50"/>
      <c r="AO90" s="51"/>
      <c r="AP90" s="51"/>
      <c r="AQ90" s="51"/>
      <c r="AR90" s="51"/>
      <c r="AS90" s="52"/>
      <c r="AT90" s="53">
        <f t="shared" si="21"/>
        <v>0</v>
      </c>
    </row>
    <row r="91" spans="1:46" s="54" customFormat="1" ht="36" customHeight="1" thickBot="1">
      <c r="A91" s="27"/>
      <c r="B91" s="56"/>
      <c r="C91" s="91"/>
      <c r="D91" s="95"/>
      <c r="E91" s="95"/>
      <c r="F91" s="101"/>
      <c r="G91" s="55"/>
      <c r="H91" s="60"/>
      <c r="I91" s="30">
        <v>0.51</v>
      </c>
      <c r="J91" s="119">
        <v>0.49</v>
      </c>
      <c r="K91" s="32"/>
      <c r="L91" s="57"/>
      <c r="M91" s="33"/>
      <c r="N91" s="34">
        <f t="shared" si="11"/>
        <v>1</v>
      </c>
      <c r="O91" s="35"/>
      <c r="P91" s="105">
        <v>15</v>
      </c>
      <c r="Q91" s="106">
        <v>15</v>
      </c>
      <c r="R91" s="38"/>
      <c r="S91" s="38"/>
      <c r="T91" s="37"/>
      <c r="U91" s="39">
        <f t="shared" si="12"/>
        <v>15</v>
      </c>
      <c r="V91" s="40">
        <f t="shared" si="13"/>
        <v>15</v>
      </c>
      <c r="W91" s="112"/>
      <c r="X91" s="96"/>
      <c r="Y91" s="96"/>
      <c r="Z91" s="104"/>
      <c r="AA91" s="99"/>
      <c r="AB91" s="41">
        <f t="shared" si="14"/>
        <v>0</v>
      </c>
      <c r="AC91" s="40">
        <f t="shared" si="15"/>
        <v>0</v>
      </c>
      <c r="AD91" s="42"/>
      <c r="AE91" s="128"/>
      <c r="AF91" s="37">
        <f t="shared" si="16"/>
        <v>15</v>
      </c>
      <c r="AG91" s="43">
        <v>65</v>
      </c>
      <c r="AH91" s="44">
        <f t="shared" si="17"/>
        <v>80</v>
      </c>
      <c r="AI91" s="45">
        <f t="shared" si="18"/>
        <v>0.93</v>
      </c>
      <c r="AJ91" s="46"/>
      <c r="AK91" s="47">
        <v>1E-4</v>
      </c>
      <c r="AL91" s="48">
        <f t="shared" si="19"/>
        <v>1.0001</v>
      </c>
      <c r="AM91" s="49">
        <f t="shared" si="20"/>
        <v>1526878000</v>
      </c>
      <c r="AN91" s="50"/>
      <c r="AO91" s="51"/>
      <c r="AP91" s="51"/>
      <c r="AQ91" s="51"/>
      <c r="AR91" s="51"/>
      <c r="AS91" s="52"/>
      <c r="AT91" s="53">
        <f t="shared" si="21"/>
        <v>0</v>
      </c>
    </row>
    <row r="92" spans="1:46" s="54" customFormat="1" ht="47.25" customHeight="1" thickBot="1">
      <c r="A92" s="27"/>
      <c r="B92" s="56"/>
      <c r="C92" s="91"/>
      <c r="D92" s="95"/>
      <c r="E92" s="95"/>
      <c r="F92" s="101"/>
      <c r="G92" s="55"/>
      <c r="H92" s="60"/>
      <c r="I92" s="30">
        <v>0.51</v>
      </c>
      <c r="J92" s="119">
        <v>0.49</v>
      </c>
      <c r="K92" s="32"/>
      <c r="L92" s="57"/>
      <c r="M92" s="33"/>
      <c r="N92" s="34">
        <f t="shared" si="11"/>
        <v>1</v>
      </c>
      <c r="O92" s="35"/>
      <c r="P92" s="105">
        <v>15</v>
      </c>
      <c r="Q92" s="106">
        <v>15</v>
      </c>
      <c r="R92" s="38"/>
      <c r="S92" s="38"/>
      <c r="T92" s="37"/>
      <c r="U92" s="39">
        <f t="shared" si="12"/>
        <v>15</v>
      </c>
      <c r="V92" s="40">
        <f t="shared" si="13"/>
        <v>15</v>
      </c>
      <c r="W92" s="112"/>
      <c r="X92" s="96"/>
      <c r="Y92" s="96"/>
      <c r="Z92" s="104"/>
      <c r="AA92" s="99"/>
      <c r="AB92" s="41">
        <f t="shared" si="14"/>
        <v>0</v>
      </c>
      <c r="AC92" s="40">
        <f t="shared" si="15"/>
        <v>0</v>
      </c>
      <c r="AD92" s="42"/>
      <c r="AE92" s="128"/>
      <c r="AF92" s="37">
        <f t="shared" si="16"/>
        <v>15</v>
      </c>
      <c r="AG92" s="43">
        <v>65</v>
      </c>
      <c r="AH92" s="44">
        <f t="shared" si="17"/>
        <v>80</v>
      </c>
      <c r="AI92" s="45">
        <f t="shared" si="18"/>
        <v>0.93</v>
      </c>
      <c r="AJ92" s="46"/>
      <c r="AK92" s="47">
        <v>1E-4</v>
      </c>
      <c r="AL92" s="48">
        <f t="shared" si="19"/>
        <v>1.0001</v>
      </c>
      <c r="AM92" s="49">
        <f t="shared" si="20"/>
        <v>1526878000</v>
      </c>
      <c r="AN92" s="50"/>
      <c r="AO92" s="51"/>
      <c r="AP92" s="51"/>
      <c r="AQ92" s="51"/>
      <c r="AR92" s="51"/>
      <c r="AS92" s="52"/>
      <c r="AT92" s="53">
        <f t="shared" si="21"/>
        <v>0</v>
      </c>
    </row>
    <row r="93" spans="1:46" s="54" customFormat="1" ht="36" customHeight="1" thickBot="1">
      <c r="A93" s="27"/>
      <c r="B93" s="56"/>
      <c r="C93" s="91"/>
      <c r="D93" s="95"/>
      <c r="E93" s="95"/>
      <c r="F93" s="101"/>
      <c r="G93" s="55"/>
      <c r="H93" s="60"/>
      <c r="I93" s="30">
        <v>0.51</v>
      </c>
      <c r="J93" s="119">
        <v>0.49</v>
      </c>
      <c r="K93" s="32"/>
      <c r="L93" s="57"/>
      <c r="M93" s="33"/>
      <c r="N93" s="34">
        <f t="shared" si="11"/>
        <v>1</v>
      </c>
      <c r="O93" s="35"/>
      <c r="P93" s="105">
        <v>15</v>
      </c>
      <c r="Q93" s="106">
        <v>15</v>
      </c>
      <c r="R93" s="38"/>
      <c r="S93" s="38"/>
      <c r="T93" s="37"/>
      <c r="U93" s="39">
        <f t="shared" si="12"/>
        <v>15</v>
      </c>
      <c r="V93" s="40">
        <f t="shared" si="13"/>
        <v>15</v>
      </c>
      <c r="W93" s="112"/>
      <c r="X93" s="96"/>
      <c r="Y93" s="96"/>
      <c r="Z93" s="104"/>
      <c r="AA93" s="99"/>
      <c r="AB93" s="41">
        <f t="shared" si="14"/>
        <v>0</v>
      </c>
      <c r="AC93" s="40">
        <f t="shared" si="15"/>
        <v>0</v>
      </c>
      <c r="AD93" s="42"/>
      <c r="AE93" s="128"/>
      <c r="AF93" s="37">
        <f t="shared" si="16"/>
        <v>15</v>
      </c>
      <c r="AG93" s="43">
        <v>65</v>
      </c>
      <c r="AH93" s="44">
        <f t="shared" si="17"/>
        <v>80</v>
      </c>
      <c r="AI93" s="45">
        <f t="shared" si="18"/>
        <v>0.93</v>
      </c>
      <c r="AJ93" s="46"/>
      <c r="AK93" s="47">
        <v>1E-4</v>
      </c>
      <c r="AL93" s="48">
        <f t="shared" si="19"/>
        <v>1.0001</v>
      </c>
      <c r="AM93" s="49">
        <f t="shared" si="20"/>
        <v>1526878000</v>
      </c>
      <c r="AN93" s="50"/>
      <c r="AO93" s="51"/>
      <c r="AP93" s="51"/>
      <c r="AQ93" s="51"/>
      <c r="AR93" s="51"/>
      <c r="AS93" s="52"/>
      <c r="AT93" s="53">
        <f t="shared" si="21"/>
        <v>0</v>
      </c>
    </row>
    <row r="94" spans="1:46" s="54" customFormat="1" ht="47.25" customHeight="1" thickBot="1">
      <c r="A94" s="27"/>
      <c r="B94" s="56"/>
      <c r="C94" s="91"/>
      <c r="D94" s="95"/>
      <c r="E94" s="95"/>
      <c r="F94" s="101"/>
      <c r="G94" s="55"/>
      <c r="H94" s="60"/>
      <c r="I94" s="30">
        <v>0.51</v>
      </c>
      <c r="J94" s="119">
        <v>0.49</v>
      </c>
      <c r="K94" s="32"/>
      <c r="L94" s="57"/>
      <c r="M94" s="33"/>
      <c r="N94" s="34">
        <f t="shared" si="11"/>
        <v>1</v>
      </c>
      <c r="O94" s="35"/>
      <c r="P94" s="105">
        <v>15</v>
      </c>
      <c r="Q94" s="106">
        <v>15</v>
      </c>
      <c r="R94" s="38"/>
      <c r="S94" s="38"/>
      <c r="T94" s="37"/>
      <c r="U94" s="39">
        <f t="shared" si="12"/>
        <v>15</v>
      </c>
      <c r="V94" s="40">
        <f t="shared" si="13"/>
        <v>15</v>
      </c>
      <c r="W94" s="112"/>
      <c r="X94" s="96"/>
      <c r="Y94" s="96"/>
      <c r="Z94" s="104"/>
      <c r="AA94" s="99"/>
      <c r="AB94" s="41">
        <f t="shared" si="14"/>
        <v>0</v>
      </c>
      <c r="AC94" s="40">
        <f t="shared" si="15"/>
        <v>0</v>
      </c>
      <c r="AD94" s="42"/>
      <c r="AE94" s="128"/>
      <c r="AF94" s="37">
        <f t="shared" si="16"/>
        <v>15</v>
      </c>
      <c r="AG94" s="43">
        <v>65</v>
      </c>
      <c r="AH94" s="44">
        <f t="shared" si="17"/>
        <v>80</v>
      </c>
      <c r="AI94" s="45">
        <f t="shared" si="18"/>
        <v>0.93</v>
      </c>
      <c r="AJ94" s="46"/>
      <c r="AK94" s="47">
        <v>1E-4</v>
      </c>
      <c r="AL94" s="48">
        <f t="shared" si="19"/>
        <v>1.0001</v>
      </c>
      <c r="AM94" s="49">
        <f t="shared" si="20"/>
        <v>1526878000</v>
      </c>
      <c r="AN94" s="50"/>
      <c r="AO94" s="51"/>
      <c r="AP94" s="51"/>
      <c r="AQ94" s="51"/>
      <c r="AR94" s="51"/>
      <c r="AS94" s="52"/>
      <c r="AT94" s="53">
        <f t="shared" si="21"/>
        <v>0</v>
      </c>
    </row>
    <row r="95" spans="1:46" s="54" customFormat="1" ht="36" customHeight="1" thickBot="1">
      <c r="A95" s="27"/>
      <c r="B95" s="56"/>
      <c r="C95" s="91"/>
      <c r="D95" s="95"/>
      <c r="E95" s="95"/>
      <c r="F95" s="101"/>
      <c r="G95" s="55"/>
      <c r="H95" s="60"/>
      <c r="I95" s="30">
        <v>0.51</v>
      </c>
      <c r="J95" s="119">
        <v>0.49</v>
      </c>
      <c r="K95" s="32"/>
      <c r="L95" s="57"/>
      <c r="M95" s="33"/>
      <c r="N95" s="34">
        <f t="shared" si="11"/>
        <v>1</v>
      </c>
      <c r="O95" s="35"/>
      <c r="P95" s="105">
        <v>15</v>
      </c>
      <c r="Q95" s="106">
        <v>15</v>
      </c>
      <c r="R95" s="38"/>
      <c r="S95" s="38"/>
      <c r="T95" s="37"/>
      <c r="U95" s="39">
        <f t="shared" si="12"/>
        <v>15</v>
      </c>
      <c r="V95" s="40">
        <f t="shared" si="13"/>
        <v>15</v>
      </c>
      <c r="W95" s="112"/>
      <c r="X95" s="96"/>
      <c r="Y95" s="96"/>
      <c r="Z95" s="104"/>
      <c r="AA95" s="99"/>
      <c r="AB95" s="41">
        <f t="shared" si="14"/>
        <v>0</v>
      </c>
      <c r="AC95" s="40">
        <f t="shared" si="15"/>
        <v>0</v>
      </c>
      <c r="AD95" s="42"/>
      <c r="AE95" s="128"/>
      <c r="AF95" s="37">
        <f t="shared" si="16"/>
        <v>15</v>
      </c>
      <c r="AG95" s="43">
        <v>65</v>
      </c>
      <c r="AH95" s="44">
        <f t="shared" si="17"/>
        <v>80</v>
      </c>
      <c r="AI95" s="45">
        <f t="shared" si="18"/>
        <v>0.93</v>
      </c>
      <c r="AJ95" s="46"/>
      <c r="AK95" s="47">
        <v>1E-4</v>
      </c>
      <c r="AL95" s="48">
        <f t="shared" si="19"/>
        <v>1.0001</v>
      </c>
      <c r="AM95" s="49">
        <f t="shared" si="20"/>
        <v>1526878000</v>
      </c>
      <c r="AN95" s="50"/>
      <c r="AO95" s="51"/>
      <c r="AP95" s="51"/>
      <c r="AQ95" s="51"/>
      <c r="AR95" s="51"/>
      <c r="AS95" s="52"/>
      <c r="AT95" s="53">
        <f t="shared" si="21"/>
        <v>0</v>
      </c>
    </row>
    <row r="96" spans="1:46" s="54" customFormat="1" ht="36" customHeight="1" thickBot="1">
      <c r="A96" s="27"/>
      <c r="B96" s="56"/>
      <c r="C96" s="91"/>
      <c r="D96" s="95"/>
      <c r="E96" s="95"/>
      <c r="F96" s="101"/>
      <c r="G96" s="55"/>
      <c r="H96" s="60"/>
      <c r="I96" s="30">
        <v>0.51</v>
      </c>
      <c r="J96" s="119">
        <v>0.49</v>
      </c>
      <c r="K96" s="32"/>
      <c r="L96" s="57"/>
      <c r="M96" s="33"/>
      <c r="N96" s="34">
        <f t="shared" si="11"/>
        <v>1</v>
      </c>
      <c r="O96" s="35"/>
      <c r="P96" s="105">
        <v>15</v>
      </c>
      <c r="Q96" s="106">
        <v>15</v>
      </c>
      <c r="R96" s="38"/>
      <c r="S96" s="38"/>
      <c r="T96" s="37"/>
      <c r="U96" s="39">
        <f t="shared" si="12"/>
        <v>15</v>
      </c>
      <c r="V96" s="40">
        <f t="shared" si="13"/>
        <v>15</v>
      </c>
      <c r="W96" s="112"/>
      <c r="X96" s="96"/>
      <c r="Y96" s="96"/>
      <c r="Z96" s="104"/>
      <c r="AA96" s="99"/>
      <c r="AB96" s="41">
        <f t="shared" si="14"/>
        <v>0</v>
      </c>
      <c r="AC96" s="40">
        <f t="shared" si="15"/>
        <v>0</v>
      </c>
      <c r="AD96" s="42"/>
      <c r="AE96" s="128"/>
      <c r="AF96" s="37">
        <f t="shared" si="16"/>
        <v>15</v>
      </c>
      <c r="AG96" s="43">
        <v>65</v>
      </c>
      <c r="AH96" s="44">
        <f t="shared" si="17"/>
        <v>80</v>
      </c>
      <c r="AI96" s="45">
        <f t="shared" si="18"/>
        <v>0.93</v>
      </c>
      <c r="AJ96" s="46"/>
      <c r="AK96" s="47">
        <v>1E-4</v>
      </c>
      <c r="AL96" s="48">
        <f t="shared" si="19"/>
        <v>1.0001</v>
      </c>
      <c r="AM96" s="49">
        <f t="shared" si="20"/>
        <v>1526878000</v>
      </c>
      <c r="AN96" s="50"/>
      <c r="AO96" s="51"/>
      <c r="AP96" s="51"/>
      <c r="AQ96" s="51"/>
      <c r="AR96" s="51"/>
      <c r="AS96" s="52"/>
      <c r="AT96" s="53">
        <f t="shared" si="21"/>
        <v>0</v>
      </c>
    </row>
    <row r="97" spans="1:46" s="54" customFormat="1" ht="36" customHeight="1" thickBot="1">
      <c r="A97" s="27"/>
      <c r="B97" s="56"/>
      <c r="C97" s="91"/>
      <c r="D97" s="95"/>
      <c r="E97" s="95"/>
      <c r="F97" s="101"/>
      <c r="G97" s="55"/>
      <c r="H97" s="60"/>
      <c r="I97" s="30">
        <v>0.51</v>
      </c>
      <c r="J97" s="119">
        <v>0.49</v>
      </c>
      <c r="K97" s="32"/>
      <c r="L97" s="57"/>
      <c r="M97" s="33"/>
      <c r="N97" s="34">
        <f t="shared" si="11"/>
        <v>1</v>
      </c>
      <c r="O97" s="35"/>
      <c r="P97" s="105">
        <v>15</v>
      </c>
      <c r="Q97" s="106">
        <v>15</v>
      </c>
      <c r="R97" s="38"/>
      <c r="S97" s="38"/>
      <c r="T97" s="37"/>
      <c r="U97" s="39">
        <f t="shared" si="12"/>
        <v>15</v>
      </c>
      <c r="V97" s="40">
        <f t="shared" si="13"/>
        <v>15</v>
      </c>
      <c r="W97" s="112"/>
      <c r="X97" s="96"/>
      <c r="Y97" s="96"/>
      <c r="Z97" s="104"/>
      <c r="AA97" s="99"/>
      <c r="AB97" s="41">
        <f t="shared" si="14"/>
        <v>0</v>
      </c>
      <c r="AC97" s="40">
        <f t="shared" si="15"/>
        <v>0</v>
      </c>
      <c r="AD97" s="42"/>
      <c r="AE97" s="128"/>
      <c r="AF97" s="37">
        <f t="shared" si="16"/>
        <v>15</v>
      </c>
      <c r="AG97" s="43">
        <v>65</v>
      </c>
      <c r="AH97" s="44">
        <f t="shared" si="17"/>
        <v>80</v>
      </c>
      <c r="AI97" s="45">
        <f t="shared" si="18"/>
        <v>0.93</v>
      </c>
      <c r="AJ97" s="46"/>
      <c r="AK97" s="47">
        <v>1E-4</v>
      </c>
      <c r="AL97" s="48">
        <f t="shared" si="19"/>
        <v>1.0001</v>
      </c>
      <c r="AM97" s="49">
        <f t="shared" si="20"/>
        <v>1526878000</v>
      </c>
      <c r="AN97" s="50"/>
      <c r="AO97" s="51"/>
      <c r="AP97" s="51"/>
      <c r="AQ97" s="51"/>
      <c r="AR97" s="51"/>
      <c r="AS97" s="52"/>
      <c r="AT97" s="53">
        <f t="shared" si="21"/>
        <v>0</v>
      </c>
    </row>
    <row r="98" spans="1:46" s="54" customFormat="1" ht="36" customHeight="1" thickBot="1">
      <c r="A98" s="27"/>
      <c r="B98" s="56"/>
      <c r="C98" s="91"/>
      <c r="D98" s="95"/>
      <c r="E98" s="95"/>
      <c r="F98" s="101"/>
      <c r="G98" s="55"/>
      <c r="H98" s="60"/>
      <c r="I98" s="30">
        <v>0.51</v>
      </c>
      <c r="J98" s="119">
        <v>0.49</v>
      </c>
      <c r="K98" s="32"/>
      <c r="L98" s="57"/>
      <c r="M98" s="33"/>
      <c r="N98" s="34">
        <f t="shared" si="11"/>
        <v>1</v>
      </c>
      <c r="O98" s="35"/>
      <c r="P98" s="105">
        <v>15</v>
      </c>
      <c r="Q98" s="106">
        <v>15</v>
      </c>
      <c r="R98" s="38"/>
      <c r="S98" s="38"/>
      <c r="T98" s="37"/>
      <c r="U98" s="39">
        <f t="shared" si="12"/>
        <v>15</v>
      </c>
      <c r="V98" s="40">
        <f t="shared" si="13"/>
        <v>15</v>
      </c>
      <c r="W98" s="112"/>
      <c r="X98" s="96"/>
      <c r="Y98" s="96"/>
      <c r="Z98" s="104"/>
      <c r="AA98" s="99"/>
      <c r="AB98" s="41">
        <f t="shared" si="14"/>
        <v>0</v>
      </c>
      <c r="AC98" s="40">
        <f t="shared" si="15"/>
        <v>0</v>
      </c>
      <c r="AD98" s="42"/>
      <c r="AE98" s="128"/>
      <c r="AF98" s="37">
        <f t="shared" si="16"/>
        <v>15</v>
      </c>
      <c r="AG98" s="43">
        <v>65</v>
      </c>
      <c r="AH98" s="44">
        <f t="shared" si="17"/>
        <v>80</v>
      </c>
      <c r="AI98" s="45">
        <f t="shared" si="18"/>
        <v>0.93</v>
      </c>
      <c r="AJ98" s="46"/>
      <c r="AK98" s="47">
        <v>1E-4</v>
      </c>
      <c r="AL98" s="48">
        <f t="shared" si="19"/>
        <v>1.0001</v>
      </c>
      <c r="AM98" s="49">
        <f t="shared" si="20"/>
        <v>1526878000</v>
      </c>
      <c r="AN98" s="50"/>
      <c r="AO98" s="51"/>
      <c r="AP98" s="51"/>
      <c r="AQ98" s="51"/>
      <c r="AR98" s="51"/>
      <c r="AS98" s="52"/>
      <c r="AT98" s="53">
        <f t="shared" si="21"/>
        <v>0</v>
      </c>
    </row>
    <row r="99" spans="1:46" s="54" customFormat="1" ht="36" customHeight="1" thickBot="1">
      <c r="A99" s="27"/>
      <c r="B99" s="56"/>
      <c r="C99" s="91"/>
      <c r="D99" s="95"/>
      <c r="E99" s="95"/>
      <c r="F99" s="101"/>
      <c r="G99" s="55"/>
      <c r="H99" s="60"/>
      <c r="I99" s="30">
        <v>0.51</v>
      </c>
      <c r="J99" s="119">
        <v>0.49</v>
      </c>
      <c r="K99" s="32"/>
      <c r="L99" s="57"/>
      <c r="M99" s="33"/>
      <c r="N99" s="34">
        <f t="shared" si="11"/>
        <v>1</v>
      </c>
      <c r="O99" s="35"/>
      <c r="P99" s="105">
        <v>15</v>
      </c>
      <c r="Q99" s="106">
        <v>15</v>
      </c>
      <c r="R99" s="38"/>
      <c r="S99" s="38"/>
      <c r="T99" s="37"/>
      <c r="U99" s="39">
        <f t="shared" si="12"/>
        <v>15</v>
      </c>
      <c r="V99" s="40">
        <f t="shared" si="13"/>
        <v>15</v>
      </c>
      <c r="W99" s="112"/>
      <c r="X99" s="96"/>
      <c r="Y99" s="96"/>
      <c r="Z99" s="104"/>
      <c r="AA99" s="99"/>
      <c r="AB99" s="41">
        <f t="shared" si="14"/>
        <v>0</v>
      </c>
      <c r="AC99" s="40">
        <f t="shared" si="15"/>
        <v>0</v>
      </c>
      <c r="AD99" s="42"/>
      <c r="AE99" s="128"/>
      <c r="AF99" s="37">
        <f t="shared" si="16"/>
        <v>15</v>
      </c>
      <c r="AG99" s="43">
        <v>65</v>
      </c>
      <c r="AH99" s="44">
        <f t="shared" si="17"/>
        <v>80</v>
      </c>
      <c r="AI99" s="45">
        <f t="shared" si="18"/>
        <v>0.93</v>
      </c>
      <c r="AJ99" s="46"/>
      <c r="AK99" s="47">
        <v>1E-4</v>
      </c>
      <c r="AL99" s="48">
        <f t="shared" si="19"/>
        <v>1.0001</v>
      </c>
      <c r="AM99" s="49">
        <f t="shared" si="20"/>
        <v>1526878000</v>
      </c>
      <c r="AN99" s="50"/>
      <c r="AO99" s="51"/>
      <c r="AP99" s="51"/>
      <c r="AQ99" s="51"/>
      <c r="AR99" s="51"/>
      <c r="AS99" s="52"/>
      <c r="AT99" s="53">
        <f t="shared" si="21"/>
        <v>0</v>
      </c>
    </row>
    <row r="100" spans="1:46" s="54" customFormat="1" ht="36" customHeight="1" thickBot="1">
      <c r="A100" s="27"/>
      <c r="B100" s="56"/>
      <c r="C100" s="91"/>
      <c r="D100" s="95"/>
      <c r="E100" s="95"/>
      <c r="F100" s="101"/>
      <c r="G100" s="55"/>
      <c r="H100" s="60"/>
      <c r="I100" s="30">
        <v>0.51</v>
      </c>
      <c r="J100" s="119">
        <v>0.49</v>
      </c>
      <c r="K100" s="32"/>
      <c r="L100" s="57"/>
      <c r="M100" s="33"/>
      <c r="N100" s="34">
        <f t="shared" ref="N100:N131" si="22">SUM(I100:M100)</f>
        <v>1</v>
      </c>
      <c r="O100" s="35"/>
      <c r="P100" s="105">
        <v>15</v>
      </c>
      <c r="Q100" s="106">
        <v>15</v>
      </c>
      <c r="R100" s="38"/>
      <c r="S100" s="38"/>
      <c r="T100" s="37"/>
      <c r="U100" s="39">
        <f t="shared" si="12"/>
        <v>15</v>
      </c>
      <c r="V100" s="40">
        <f t="shared" si="13"/>
        <v>15</v>
      </c>
      <c r="W100" s="112"/>
      <c r="X100" s="96"/>
      <c r="Y100" s="96"/>
      <c r="Z100" s="104"/>
      <c r="AA100" s="99"/>
      <c r="AB100" s="41">
        <f t="shared" si="14"/>
        <v>0</v>
      </c>
      <c r="AC100" s="40">
        <f t="shared" si="15"/>
        <v>0</v>
      </c>
      <c r="AD100" s="42"/>
      <c r="AE100" s="128"/>
      <c r="AF100" s="37">
        <f t="shared" si="16"/>
        <v>15</v>
      </c>
      <c r="AG100" s="43">
        <v>65</v>
      </c>
      <c r="AH100" s="44">
        <f t="shared" si="17"/>
        <v>80</v>
      </c>
      <c r="AI100" s="45">
        <f t="shared" si="18"/>
        <v>0.93</v>
      </c>
      <c r="AJ100" s="46"/>
      <c r="AK100" s="47">
        <v>1E-4</v>
      </c>
      <c r="AL100" s="48">
        <f t="shared" si="19"/>
        <v>1.0001</v>
      </c>
      <c r="AM100" s="49">
        <f t="shared" si="20"/>
        <v>1526878000</v>
      </c>
      <c r="AN100" s="50"/>
      <c r="AO100" s="51"/>
      <c r="AP100" s="51"/>
      <c r="AQ100" s="51"/>
      <c r="AR100" s="51"/>
      <c r="AS100" s="52"/>
      <c r="AT100" s="53">
        <f t="shared" si="21"/>
        <v>0</v>
      </c>
    </row>
    <row r="101" spans="1:46" s="54" customFormat="1" ht="36" customHeight="1" thickBot="1">
      <c r="A101" s="27"/>
      <c r="B101" s="56"/>
      <c r="C101" s="91"/>
      <c r="D101" s="95"/>
      <c r="E101" s="95"/>
      <c r="F101" s="101"/>
      <c r="G101" s="55"/>
      <c r="H101" s="60"/>
      <c r="I101" s="30">
        <v>0.51</v>
      </c>
      <c r="J101" s="119">
        <v>0.49</v>
      </c>
      <c r="K101" s="32"/>
      <c r="L101" s="57"/>
      <c r="M101" s="33"/>
      <c r="N101" s="34">
        <f t="shared" si="22"/>
        <v>1</v>
      </c>
      <c r="O101" s="35"/>
      <c r="P101" s="105">
        <v>15</v>
      </c>
      <c r="Q101" s="106">
        <v>15</v>
      </c>
      <c r="R101" s="38"/>
      <c r="S101" s="38"/>
      <c r="T101" s="37"/>
      <c r="U101" s="39">
        <f t="shared" si="12"/>
        <v>15</v>
      </c>
      <c r="V101" s="40">
        <f t="shared" si="13"/>
        <v>15</v>
      </c>
      <c r="W101" s="112"/>
      <c r="X101" s="96"/>
      <c r="Y101" s="96"/>
      <c r="Z101" s="104"/>
      <c r="AA101" s="99"/>
      <c r="AB101" s="41">
        <f t="shared" si="14"/>
        <v>0</v>
      </c>
      <c r="AC101" s="40">
        <f t="shared" si="15"/>
        <v>0</v>
      </c>
      <c r="AD101" s="42"/>
      <c r="AE101" s="128"/>
      <c r="AF101" s="37">
        <f t="shared" si="16"/>
        <v>15</v>
      </c>
      <c r="AG101" s="43">
        <v>65</v>
      </c>
      <c r="AH101" s="44">
        <f t="shared" si="17"/>
        <v>80</v>
      </c>
      <c r="AI101" s="45">
        <f t="shared" si="18"/>
        <v>0.93</v>
      </c>
      <c r="AJ101" s="46"/>
      <c r="AK101" s="47">
        <v>1E-4</v>
      </c>
      <c r="AL101" s="48">
        <f t="shared" si="19"/>
        <v>1.0001</v>
      </c>
      <c r="AM101" s="49">
        <f t="shared" si="20"/>
        <v>1526878000</v>
      </c>
      <c r="AN101" s="50"/>
      <c r="AO101" s="51"/>
      <c r="AP101" s="51"/>
      <c r="AQ101" s="51"/>
      <c r="AR101" s="51"/>
      <c r="AS101" s="52"/>
      <c r="AT101" s="53">
        <f t="shared" si="21"/>
        <v>0</v>
      </c>
    </row>
    <row r="102" spans="1:46" s="54" customFormat="1" ht="36" customHeight="1" thickBot="1">
      <c r="A102" s="27"/>
      <c r="B102" s="56"/>
      <c r="C102" s="91"/>
      <c r="D102" s="95"/>
      <c r="E102" s="95"/>
      <c r="F102" s="101"/>
      <c r="G102" s="55"/>
      <c r="H102" s="60"/>
      <c r="I102" s="30">
        <v>0.51</v>
      </c>
      <c r="J102" s="119">
        <v>0.49</v>
      </c>
      <c r="K102" s="32"/>
      <c r="L102" s="57"/>
      <c r="M102" s="33"/>
      <c r="N102" s="34">
        <f t="shared" si="22"/>
        <v>1</v>
      </c>
      <c r="O102" s="35"/>
      <c r="P102" s="105">
        <v>15</v>
      </c>
      <c r="Q102" s="106">
        <v>15</v>
      </c>
      <c r="R102" s="38"/>
      <c r="S102" s="38"/>
      <c r="T102" s="37"/>
      <c r="U102" s="39">
        <f t="shared" si="12"/>
        <v>15</v>
      </c>
      <c r="V102" s="40">
        <f t="shared" si="13"/>
        <v>15</v>
      </c>
      <c r="W102" s="112"/>
      <c r="X102" s="96"/>
      <c r="Y102" s="96"/>
      <c r="Z102" s="104"/>
      <c r="AA102" s="99"/>
      <c r="AB102" s="41">
        <f t="shared" si="14"/>
        <v>0</v>
      </c>
      <c r="AC102" s="40">
        <f t="shared" si="15"/>
        <v>0</v>
      </c>
      <c r="AD102" s="42"/>
      <c r="AE102" s="128"/>
      <c r="AF102" s="37">
        <f t="shared" si="16"/>
        <v>15</v>
      </c>
      <c r="AG102" s="43">
        <v>65</v>
      </c>
      <c r="AH102" s="44">
        <f t="shared" si="17"/>
        <v>80</v>
      </c>
      <c r="AI102" s="45">
        <f t="shared" si="18"/>
        <v>0.93</v>
      </c>
      <c r="AJ102" s="46"/>
      <c r="AK102" s="47">
        <v>1E-4</v>
      </c>
      <c r="AL102" s="48">
        <f t="shared" si="19"/>
        <v>1.0001</v>
      </c>
      <c r="AM102" s="49">
        <f t="shared" si="20"/>
        <v>1526878000</v>
      </c>
      <c r="AN102" s="50"/>
      <c r="AO102" s="51"/>
      <c r="AP102" s="51"/>
      <c r="AQ102" s="51"/>
      <c r="AR102" s="51"/>
      <c r="AS102" s="52"/>
      <c r="AT102" s="53">
        <f t="shared" si="21"/>
        <v>0</v>
      </c>
    </row>
    <row r="103" spans="1:46" s="54" customFormat="1" ht="36" customHeight="1" thickBot="1">
      <c r="A103" s="27"/>
      <c r="B103" s="56"/>
      <c r="C103" s="91"/>
      <c r="D103" s="95"/>
      <c r="E103" s="95"/>
      <c r="F103" s="101"/>
      <c r="G103" s="55"/>
      <c r="H103" s="60"/>
      <c r="I103" s="30">
        <v>0.51</v>
      </c>
      <c r="J103" s="119">
        <v>0.49</v>
      </c>
      <c r="K103" s="32"/>
      <c r="L103" s="57"/>
      <c r="M103" s="33"/>
      <c r="N103" s="34">
        <f t="shared" si="22"/>
        <v>1</v>
      </c>
      <c r="O103" s="35"/>
      <c r="P103" s="105">
        <v>15</v>
      </c>
      <c r="Q103" s="106">
        <v>15</v>
      </c>
      <c r="R103" s="38"/>
      <c r="S103" s="38"/>
      <c r="T103" s="37"/>
      <c r="U103" s="39">
        <f t="shared" si="12"/>
        <v>15</v>
      </c>
      <c r="V103" s="40">
        <f t="shared" si="13"/>
        <v>15</v>
      </c>
      <c r="W103" s="112"/>
      <c r="X103" s="96"/>
      <c r="Y103" s="96"/>
      <c r="Z103" s="104"/>
      <c r="AA103" s="99"/>
      <c r="AB103" s="41">
        <f t="shared" si="14"/>
        <v>0</v>
      </c>
      <c r="AC103" s="40">
        <f t="shared" si="15"/>
        <v>0</v>
      </c>
      <c r="AD103" s="42"/>
      <c r="AE103" s="128"/>
      <c r="AF103" s="37">
        <f t="shared" si="16"/>
        <v>15</v>
      </c>
      <c r="AG103" s="43">
        <v>65</v>
      </c>
      <c r="AH103" s="44">
        <f t="shared" si="17"/>
        <v>80</v>
      </c>
      <c r="AI103" s="45">
        <f t="shared" si="18"/>
        <v>0.93</v>
      </c>
      <c r="AJ103" s="46"/>
      <c r="AK103" s="47">
        <v>1E-4</v>
      </c>
      <c r="AL103" s="48">
        <f t="shared" si="19"/>
        <v>1.0001</v>
      </c>
      <c r="AM103" s="49">
        <f t="shared" si="20"/>
        <v>1526878000</v>
      </c>
      <c r="AN103" s="50"/>
      <c r="AO103" s="51"/>
      <c r="AP103" s="51"/>
      <c r="AQ103" s="51"/>
      <c r="AR103" s="51"/>
      <c r="AS103" s="52"/>
      <c r="AT103" s="53">
        <f t="shared" si="21"/>
        <v>0</v>
      </c>
    </row>
    <row r="104" spans="1:46" s="54" customFormat="1" ht="36" customHeight="1" thickBot="1">
      <c r="A104" s="27"/>
      <c r="B104" s="56"/>
      <c r="C104" s="91"/>
      <c r="D104" s="95"/>
      <c r="E104" s="95"/>
      <c r="F104" s="101"/>
      <c r="G104" s="55"/>
      <c r="H104" s="60"/>
      <c r="I104" s="30">
        <v>0.51</v>
      </c>
      <c r="J104" s="119">
        <v>0.49</v>
      </c>
      <c r="K104" s="32"/>
      <c r="L104" s="57"/>
      <c r="M104" s="33"/>
      <c r="N104" s="34">
        <f t="shared" si="22"/>
        <v>1</v>
      </c>
      <c r="O104" s="35"/>
      <c r="P104" s="105">
        <v>15</v>
      </c>
      <c r="Q104" s="106">
        <v>15</v>
      </c>
      <c r="R104" s="38"/>
      <c r="S104" s="38"/>
      <c r="T104" s="37"/>
      <c r="U104" s="39">
        <f t="shared" si="12"/>
        <v>15</v>
      </c>
      <c r="V104" s="40">
        <f t="shared" si="13"/>
        <v>15</v>
      </c>
      <c r="W104" s="112"/>
      <c r="X104" s="96"/>
      <c r="Y104" s="96"/>
      <c r="Z104" s="104"/>
      <c r="AA104" s="99"/>
      <c r="AB104" s="41">
        <f t="shared" si="14"/>
        <v>0</v>
      </c>
      <c r="AC104" s="40">
        <f t="shared" si="15"/>
        <v>0</v>
      </c>
      <c r="AD104" s="42"/>
      <c r="AE104" s="128"/>
      <c r="AF104" s="37">
        <f t="shared" si="16"/>
        <v>15</v>
      </c>
      <c r="AG104" s="43">
        <v>65</v>
      </c>
      <c r="AH104" s="44">
        <f t="shared" si="17"/>
        <v>80</v>
      </c>
      <c r="AI104" s="45">
        <f t="shared" si="18"/>
        <v>0.93</v>
      </c>
      <c r="AJ104" s="46"/>
      <c r="AK104" s="47">
        <v>1E-4</v>
      </c>
      <c r="AL104" s="48">
        <f t="shared" si="19"/>
        <v>1.0001</v>
      </c>
      <c r="AM104" s="49">
        <f t="shared" si="20"/>
        <v>1526878000</v>
      </c>
      <c r="AN104" s="50"/>
      <c r="AO104" s="51"/>
      <c r="AP104" s="51"/>
      <c r="AQ104" s="51"/>
      <c r="AR104" s="51"/>
      <c r="AS104" s="52"/>
      <c r="AT104" s="53">
        <f t="shared" si="21"/>
        <v>0</v>
      </c>
    </row>
    <row r="105" spans="1:46" s="54" customFormat="1" ht="36" customHeight="1" thickBot="1">
      <c r="A105" s="27"/>
      <c r="B105" s="56"/>
      <c r="C105" s="91"/>
      <c r="D105" s="95"/>
      <c r="E105" s="95"/>
      <c r="F105" s="101"/>
      <c r="G105" s="55"/>
      <c r="H105" s="60"/>
      <c r="I105" s="30">
        <v>0.51</v>
      </c>
      <c r="J105" s="119">
        <v>0.49</v>
      </c>
      <c r="K105" s="32"/>
      <c r="L105" s="57"/>
      <c r="M105" s="33"/>
      <c r="N105" s="34">
        <f t="shared" si="22"/>
        <v>1</v>
      </c>
      <c r="O105" s="35"/>
      <c r="P105" s="105">
        <v>15</v>
      </c>
      <c r="Q105" s="106">
        <v>15</v>
      </c>
      <c r="R105" s="38"/>
      <c r="S105" s="38"/>
      <c r="T105" s="37"/>
      <c r="U105" s="39">
        <f t="shared" si="12"/>
        <v>15</v>
      </c>
      <c r="V105" s="40">
        <f t="shared" si="13"/>
        <v>15</v>
      </c>
      <c r="W105" s="112"/>
      <c r="X105" s="96"/>
      <c r="Y105" s="96"/>
      <c r="Z105" s="104"/>
      <c r="AA105" s="99"/>
      <c r="AB105" s="41">
        <f t="shared" si="14"/>
        <v>0</v>
      </c>
      <c r="AC105" s="40">
        <f t="shared" si="15"/>
        <v>0</v>
      </c>
      <c r="AD105" s="42"/>
      <c r="AE105" s="128"/>
      <c r="AF105" s="37">
        <f t="shared" si="16"/>
        <v>15</v>
      </c>
      <c r="AG105" s="43">
        <v>65</v>
      </c>
      <c r="AH105" s="44">
        <f t="shared" si="17"/>
        <v>80</v>
      </c>
      <c r="AI105" s="45">
        <f t="shared" si="18"/>
        <v>0.93</v>
      </c>
      <c r="AJ105" s="46"/>
      <c r="AK105" s="47">
        <v>1E-4</v>
      </c>
      <c r="AL105" s="48">
        <f t="shared" si="19"/>
        <v>1.0001</v>
      </c>
      <c r="AM105" s="49">
        <f t="shared" si="20"/>
        <v>1526878000</v>
      </c>
      <c r="AN105" s="50"/>
      <c r="AO105" s="51"/>
      <c r="AP105" s="51"/>
      <c r="AQ105" s="51"/>
      <c r="AR105" s="51"/>
      <c r="AS105" s="52"/>
      <c r="AT105" s="53">
        <f t="shared" si="21"/>
        <v>0</v>
      </c>
    </row>
    <row r="106" spans="1:46" s="54" customFormat="1" ht="36" customHeight="1" thickBot="1">
      <c r="A106" s="27"/>
      <c r="B106" s="56"/>
      <c r="C106" s="91"/>
      <c r="D106" s="95"/>
      <c r="E106" s="95"/>
      <c r="F106" s="101"/>
      <c r="G106" s="55"/>
      <c r="H106" s="60"/>
      <c r="I106" s="30">
        <v>0.51</v>
      </c>
      <c r="J106" s="119">
        <v>0.49</v>
      </c>
      <c r="K106" s="32"/>
      <c r="L106" s="57"/>
      <c r="M106" s="33"/>
      <c r="N106" s="34">
        <f t="shared" si="22"/>
        <v>1</v>
      </c>
      <c r="O106" s="35"/>
      <c r="P106" s="105">
        <v>15</v>
      </c>
      <c r="Q106" s="106">
        <v>15</v>
      </c>
      <c r="R106" s="38"/>
      <c r="S106" s="38"/>
      <c r="T106" s="37"/>
      <c r="U106" s="39">
        <f t="shared" si="12"/>
        <v>15</v>
      </c>
      <c r="V106" s="40">
        <f t="shared" si="13"/>
        <v>15</v>
      </c>
      <c r="W106" s="112"/>
      <c r="X106" s="96"/>
      <c r="Y106" s="96"/>
      <c r="Z106" s="104"/>
      <c r="AA106" s="99"/>
      <c r="AB106" s="41">
        <f t="shared" si="14"/>
        <v>0</v>
      </c>
      <c r="AC106" s="40">
        <f t="shared" si="15"/>
        <v>0</v>
      </c>
      <c r="AD106" s="42"/>
      <c r="AE106" s="128"/>
      <c r="AF106" s="37">
        <f t="shared" si="16"/>
        <v>15</v>
      </c>
      <c r="AG106" s="43">
        <v>65</v>
      </c>
      <c r="AH106" s="44">
        <f t="shared" si="17"/>
        <v>80</v>
      </c>
      <c r="AI106" s="45">
        <f t="shared" si="18"/>
        <v>0.93</v>
      </c>
      <c r="AJ106" s="46"/>
      <c r="AK106" s="47">
        <v>1E-4</v>
      </c>
      <c r="AL106" s="48">
        <f t="shared" si="19"/>
        <v>1.0001</v>
      </c>
      <c r="AM106" s="49">
        <f t="shared" si="20"/>
        <v>1526878000</v>
      </c>
      <c r="AN106" s="50"/>
      <c r="AO106" s="51"/>
      <c r="AP106" s="51"/>
      <c r="AQ106" s="51"/>
      <c r="AR106" s="51"/>
      <c r="AS106" s="52"/>
      <c r="AT106" s="53">
        <f t="shared" si="21"/>
        <v>0</v>
      </c>
    </row>
    <row r="107" spans="1:46" s="54" customFormat="1" ht="36" customHeight="1" thickBot="1">
      <c r="A107" s="27"/>
      <c r="B107" s="56"/>
      <c r="C107" s="91"/>
      <c r="D107" s="95"/>
      <c r="E107" s="95"/>
      <c r="F107" s="101"/>
      <c r="G107" s="55"/>
      <c r="H107" s="60"/>
      <c r="I107" s="30">
        <v>0.51</v>
      </c>
      <c r="J107" s="119">
        <v>0.49</v>
      </c>
      <c r="K107" s="32"/>
      <c r="L107" s="57"/>
      <c r="M107" s="33"/>
      <c r="N107" s="34">
        <f t="shared" si="22"/>
        <v>1</v>
      </c>
      <c r="O107" s="35"/>
      <c r="P107" s="105">
        <v>15</v>
      </c>
      <c r="Q107" s="106">
        <v>15</v>
      </c>
      <c r="R107" s="38"/>
      <c r="S107" s="38"/>
      <c r="T107" s="37"/>
      <c r="U107" s="39">
        <f t="shared" si="12"/>
        <v>15</v>
      </c>
      <c r="V107" s="40">
        <f t="shared" si="13"/>
        <v>15</v>
      </c>
      <c r="W107" s="112"/>
      <c r="X107" s="96"/>
      <c r="Y107" s="96"/>
      <c r="Z107" s="104"/>
      <c r="AA107" s="99"/>
      <c r="AB107" s="41">
        <f t="shared" si="14"/>
        <v>0</v>
      </c>
      <c r="AC107" s="40">
        <f t="shared" si="15"/>
        <v>0</v>
      </c>
      <c r="AD107" s="42"/>
      <c r="AE107" s="128"/>
      <c r="AF107" s="37">
        <f t="shared" si="16"/>
        <v>15</v>
      </c>
      <c r="AG107" s="43">
        <v>65</v>
      </c>
      <c r="AH107" s="44">
        <f t="shared" si="17"/>
        <v>80</v>
      </c>
      <c r="AI107" s="45">
        <f t="shared" si="18"/>
        <v>0.93</v>
      </c>
      <c r="AJ107" s="46"/>
      <c r="AK107" s="47">
        <v>1E-4</v>
      </c>
      <c r="AL107" s="48">
        <f t="shared" si="19"/>
        <v>1.0001</v>
      </c>
      <c r="AM107" s="49">
        <f t="shared" si="20"/>
        <v>1526878000</v>
      </c>
      <c r="AN107" s="50"/>
      <c r="AO107" s="51"/>
      <c r="AP107" s="51"/>
      <c r="AQ107" s="51"/>
      <c r="AR107" s="51"/>
      <c r="AS107" s="52"/>
      <c r="AT107" s="53">
        <f t="shared" si="21"/>
        <v>0</v>
      </c>
    </row>
    <row r="108" spans="1:46" s="54" customFormat="1" ht="36" customHeight="1" thickBot="1">
      <c r="A108" s="27"/>
      <c r="B108" s="56"/>
      <c r="C108" s="91"/>
      <c r="D108" s="95"/>
      <c r="E108" s="95"/>
      <c r="F108" s="101"/>
      <c r="G108" s="55"/>
      <c r="H108" s="60"/>
      <c r="I108" s="30">
        <v>0.51</v>
      </c>
      <c r="J108" s="119">
        <v>0.49</v>
      </c>
      <c r="K108" s="32"/>
      <c r="L108" s="57"/>
      <c r="M108" s="33"/>
      <c r="N108" s="34">
        <f t="shared" si="22"/>
        <v>1</v>
      </c>
      <c r="O108" s="35"/>
      <c r="P108" s="105">
        <v>15</v>
      </c>
      <c r="Q108" s="106">
        <v>15</v>
      </c>
      <c r="R108" s="38"/>
      <c r="S108" s="38"/>
      <c r="T108" s="37"/>
      <c r="U108" s="39">
        <f t="shared" si="12"/>
        <v>15</v>
      </c>
      <c r="V108" s="40">
        <f t="shared" si="13"/>
        <v>15</v>
      </c>
      <c r="W108" s="112"/>
      <c r="X108" s="96"/>
      <c r="Y108" s="96"/>
      <c r="Z108" s="104"/>
      <c r="AA108" s="99"/>
      <c r="AB108" s="41">
        <f t="shared" si="14"/>
        <v>0</v>
      </c>
      <c r="AC108" s="40">
        <f t="shared" si="15"/>
        <v>0</v>
      </c>
      <c r="AD108" s="42"/>
      <c r="AE108" s="128"/>
      <c r="AF108" s="37">
        <f t="shared" si="16"/>
        <v>15</v>
      </c>
      <c r="AG108" s="43">
        <v>65</v>
      </c>
      <c r="AH108" s="44">
        <f t="shared" si="17"/>
        <v>80</v>
      </c>
      <c r="AI108" s="45">
        <f t="shared" si="18"/>
        <v>0.93</v>
      </c>
      <c r="AJ108" s="46"/>
      <c r="AK108" s="47">
        <v>1E-4</v>
      </c>
      <c r="AL108" s="48">
        <f t="shared" si="19"/>
        <v>1.0001</v>
      </c>
      <c r="AM108" s="49">
        <f t="shared" si="20"/>
        <v>1526878000</v>
      </c>
      <c r="AN108" s="50"/>
      <c r="AO108" s="51"/>
      <c r="AP108" s="51"/>
      <c r="AQ108" s="51"/>
      <c r="AR108" s="51"/>
      <c r="AS108" s="52"/>
      <c r="AT108" s="53">
        <f t="shared" si="21"/>
        <v>0</v>
      </c>
    </row>
    <row r="109" spans="1:46" s="54" customFormat="1" ht="36" customHeight="1" thickBot="1">
      <c r="A109" s="27"/>
      <c r="B109" s="56"/>
      <c r="C109" s="91"/>
      <c r="D109" s="95"/>
      <c r="E109" s="95"/>
      <c r="F109" s="101"/>
      <c r="G109" s="55"/>
      <c r="H109" s="60"/>
      <c r="I109" s="30">
        <v>0.51</v>
      </c>
      <c r="J109" s="119">
        <v>0.49</v>
      </c>
      <c r="K109" s="32"/>
      <c r="L109" s="57"/>
      <c r="M109" s="33"/>
      <c r="N109" s="34">
        <f t="shared" si="22"/>
        <v>1</v>
      </c>
      <c r="O109" s="35"/>
      <c r="P109" s="105">
        <v>15</v>
      </c>
      <c r="Q109" s="106">
        <v>15</v>
      </c>
      <c r="R109" s="38"/>
      <c r="S109" s="38"/>
      <c r="T109" s="37"/>
      <c r="U109" s="39">
        <f t="shared" si="12"/>
        <v>15</v>
      </c>
      <c r="V109" s="40">
        <f t="shared" si="13"/>
        <v>15</v>
      </c>
      <c r="W109" s="112"/>
      <c r="X109" s="96"/>
      <c r="Y109" s="96"/>
      <c r="Z109" s="104"/>
      <c r="AA109" s="99"/>
      <c r="AB109" s="41">
        <f t="shared" si="14"/>
        <v>0</v>
      </c>
      <c r="AC109" s="40">
        <f t="shared" si="15"/>
        <v>0</v>
      </c>
      <c r="AD109" s="42">
        <v>0</v>
      </c>
      <c r="AE109" s="128"/>
      <c r="AF109" s="37">
        <f t="shared" si="16"/>
        <v>15</v>
      </c>
      <c r="AG109" s="43">
        <v>65</v>
      </c>
      <c r="AH109" s="44">
        <f t="shared" si="17"/>
        <v>80</v>
      </c>
      <c r="AI109" s="45">
        <f t="shared" si="18"/>
        <v>0.93</v>
      </c>
      <c r="AJ109" s="46"/>
      <c r="AK109" s="47">
        <v>1E-4</v>
      </c>
      <c r="AL109" s="48">
        <f t="shared" si="19"/>
        <v>1.0001</v>
      </c>
      <c r="AM109" s="49">
        <f t="shared" si="20"/>
        <v>1526878000</v>
      </c>
      <c r="AN109" s="50"/>
      <c r="AO109" s="51"/>
      <c r="AP109" s="51"/>
      <c r="AQ109" s="51"/>
      <c r="AR109" s="51"/>
      <c r="AS109" s="52"/>
      <c r="AT109" s="53">
        <f t="shared" si="21"/>
        <v>0</v>
      </c>
    </row>
    <row r="110" spans="1:46" s="54" customFormat="1" ht="36" customHeight="1" thickBot="1">
      <c r="A110" s="27"/>
      <c r="B110" s="56"/>
      <c r="C110" s="91"/>
      <c r="D110" s="95"/>
      <c r="E110" s="95"/>
      <c r="F110" s="101"/>
      <c r="G110" s="55"/>
      <c r="H110" s="60"/>
      <c r="I110" s="30">
        <v>0.51</v>
      </c>
      <c r="J110" s="119">
        <v>0.49</v>
      </c>
      <c r="K110" s="32"/>
      <c r="L110" s="57"/>
      <c r="M110" s="33"/>
      <c r="N110" s="34">
        <f t="shared" si="22"/>
        <v>1</v>
      </c>
      <c r="O110" s="35"/>
      <c r="P110" s="105">
        <v>15</v>
      </c>
      <c r="Q110" s="106">
        <v>15</v>
      </c>
      <c r="R110" s="38"/>
      <c r="S110" s="38"/>
      <c r="T110" s="37"/>
      <c r="U110" s="39">
        <f t="shared" si="12"/>
        <v>15</v>
      </c>
      <c r="V110" s="40">
        <f t="shared" si="13"/>
        <v>15</v>
      </c>
      <c r="W110" s="112"/>
      <c r="X110" s="96"/>
      <c r="Y110" s="96"/>
      <c r="Z110" s="104"/>
      <c r="AA110" s="99"/>
      <c r="AB110" s="41">
        <f t="shared" si="14"/>
        <v>0</v>
      </c>
      <c r="AC110" s="40">
        <f t="shared" si="15"/>
        <v>0</v>
      </c>
      <c r="AD110" s="42"/>
      <c r="AE110" s="128"/>
      <c r="AF110" s="37">
        <f t="shared" si="16"/>
        <v>15</v>
      </c>
      <c r="AG110" s="43">
        <v>65</v>
      </c>
      <c r="AH110" s="44">
        <f t="shared" si="17"/>
        <v>80</v>
      </c>
      <c r="AI110" s="45">
        <f t="shared" si="18"/>
        <v>0.93</v>
      </c>
      <c r="AJ110" s="46"/>
      <c r="AK110" s="47">
        <v>1E-4</v>
      </c>
      <c r="AL110" s="48">
        <f t="shared" si="19"/>
        <v>1.0001</v>
      </c>
      <c r="AM110" s="49">
        <f t="shared" si="20"/>
        <v>1526878000</v>
      </c>
      <c r="AN110" s="50"/>
      <c r="AO110" s="51"/>
      <c r="AP110" s="51"/>
      <c r="AQ110" s="51"/>
      <c r="AR110" s="51"/>
      <c r="AS110" s="52"/>
      <c r="AT110" s="53">
        <f t="shared" si="21"/>
        <v>0</v>
      </c>
    </row>
    <row r="111" spans="1:46" s="54" customFormat="1" ht="36" customHeight="1" thickBot="1">
      <c r="A111" s="27"/>
      <c r="B111" s="56"/>
      <c r="C111" s="91"/>
      <c r="D111" s="95"/>
      <c r="E111" s="95"/>
      <c r="F111" s="101"/>
      <c r="G111" s="55"/>
      <c r="H111" s="60"/>
      <c r="I111" s="30">
        <v>0.51</v>
      </c>
      <c r="J111" s="119">
        <v>0.49</v>
      </c>
      <c r="K111" s="32"/>
      <c r="L111" s="57"/>
      <c r="M111" s="33"/>
      <c r="N111" s="34">
        <f t="shared" si="22"/>
        <v>1</v>
      </c>
      <c r="O111" s="35"/>
      <c r="P111" s="105">
        <v>15</v>
      </c>
      <c r="Q111" s="106">
        <v>15</v>
      </c>
      <c r="R111" s="38"/>
      <c r="S111" s="38"/>
      <c r="T111" s="37"/>
      <c r="U111" s="39">
        <f t="shared" si="12"/>
        <v>15</v>
      </c>
      <c r="V111" s="40">
        <f t="shared" si="13"/>
        <v>15</v>
      </c>
      <c r="W111" s="112"/>
      <c r="X111" s="96"/>
      <c r="Y111" s="96"/>
      <c r="Z111" s="104"/>
      <c r="AA111" s="99"/>
      <c r="AB111" s="41">
        <f t="shared" si="14"/>
        <v>0</v>
      </c>
      <c r="AC111" s="40">
        <f t="shared" si="15"/>
        <v>0</v>
      </c>
      <c r="AD111" s="42"/>
      <c r="AE111" s="128"/>
      <c r="AF111" s="37">
        <f t="shared" si="16"/>
        <v>15</v>
      </c>
      <c r="AG111" s="43">
        <v>65</v>
      </c>
      <c r="AH111" s="44">
        <f t="shared" si="17"/>
        <v>80</v>
      </c>
      <c r="AI111" s="45">
        <f t="shared" si="18"/>
        <v>0.93</v>
      </c>
      <c r="AJ111" s="46"/>
      <c r="AK111" s="47">
        <v>1E-4</v>
      </c>
      <c r="AL111" s="48">
        <f t="shared" si="19"/>
        <v>1.0001</v>
      </c>
      <c r="AM111" s="49">
        <f t="shared" si="20"/>
        <v>1526878000</v>
      </c>
      <c r="AN111" s="50"/>
      <c r="AO111" s="51"/>
      <c r="AP111" s="51"/>
      <c r="AQ111" s="51"/>
      <c r="AR111" s="51"/>
      <c r="AS111" s="52"/>
      <c r="AT111" s="53">
        <f t="shared" si="21"/>
        <v>0</v>
      </c>
    </row>
    <row r="112" spans="1:46" s="54" customFormat="1" ht="36" customHeight="1" thickBot="1">
      <c r="A112" s="27"/>
      <c r="B112" s="56"/>
      <c r="C112" s="91"/>
      <c r="D112" s="95"/>
      <c r="E112" s="95"/>
      <c r="F112" s="101"/>
      <c r="G112" s="55"/>
      <c r="H112" s="60"/>
      <c r="I112" s="30">
        <v>0.51</v>
      </c>
      <c r="J112" s="119">
        <v>0.49</v>
      </c>
      <c r="K112" s="32"/>
      <c r="L112" s="57"/>
      <c r="M112" s="33"/>
      <c r="N112" s="34">
        <f t="shared" si="22"/>
        <v>1</v>
      </c>
      <c r="O112" s="35"/>
      <c r="P112" s="105">
        <v>15</v>
      </c>
      <c r="Q112" s="106">
        <v>15</v>
      </c>
      <c r="R112" s="38"/>
      <c r="S112" s="38"/>
      <c r="T112" s="37"/>
      <c r="U112" s="39">
        <f t="shared" si="12"/>
        <v>15</v>
      </c>
      <c r="V112" s="40">
        <f t="shared" si="13"/>
        <v>15</v>
      </c>
      <c r="W112" s="112"/>
      <c r="X112" s="96"/>
      <c r="Y112" s="96"/>
      <c r="Z112" s="104"/>
      <c r="AA112" s="99"/>
      <c r="AB112" s="41">
        <f t="shared" si="14"/>
        <v>0</v>
      </c>
      <c r="AC112" s="40">
        <f t="shared" si="15"/>
        <v>0</v>
      </c>
      <c r="AD112" s="42"/>
      <c r="AE112" s="128"/>
      <c r="AF112" s="37">
        <f t="shared" si="16"/>
        <v>15</v>
      </c>
      <c r="AG112" s="43">
        <v>65</v>
      </c>
      <c r="AH112" s="44">
        <f t="shared" si="17"/>
        <v>80</v>
      </c>
      <c r="AI112" s="45">
        <f t="shared" si="18"/>
        <v>0.93</v>
      </c>
      <c r="AJ112" s="46"/>
      <c r="AK112" s="47">
        <v>1E-4</v>
      </c>
      <c r="AL112" s="48">
        <f t="shared" si="19"/>
        <v>1.0001</v>
      </c>
      <c r="AM112" s="49">
        <f t="shared" si="20"/>
        <v>1526878000</v>
      </c>
      <c r="AN112" s="50"/>
      <c r="AO112" s="51"/>
      <c r="AP112" s="51"/>
      <c r="AQ112" s="51"/>
      <c r="AR112" s="51"/>
      <c r="AS112" s="52"/>
      <c r="AT112" s="53">
        <f t="shared" si="21"/>
        <v>0</v>
      </c>
    </row>
    <row r="113" spans="1:46" s="54" customFormat="1" ht="36" customHeight="1" thickBot="1">
      <c r="A113" s="27"/>
      <c r="B113" s="56"/>
      <c r="C113" s="91"/>
      <c r="D113" s="95"/>
      <c r="E113" s="95"/>
      <c r="F113" s="101"/>
      <c r="G113" s="55"/>
      <c r="H113" s="60"/>
      <c r="I113" s="30">
        <v>0.51</v>
      </c>
      <c r="J113" s="119">
        <v>0.49</v>
      </c>
      <c r="K113" s="32"/>
      <c r="L113" s="57"/>
      <c r="M113" s="33"/>
      <c r="N113" s="34">
        <f t="shared" si="22"/>
        <v>1</v>
      </c>
      <c r="O113" s="35"/>
      <c r="P113" s="105">
        <v>15</v>
      </c>
      <c r="Q113" s="106">
        <v>15</v>
      </c>
      <c r="R113" s="38"/>
      <c r="S113" s="38"/>
      <c r="T113" s="37"/>
      <c r="U113" s="39">
        <f t="shared" si="12"/>
        <v>15</v>
      </c>
      <c r="V113" s="40">
        <f t="shared" si="13"/>
        <v>15</v>
      </c>
      <c r="W113" s="112"/>
      <c r="X113" s="96"/>
      <c r="Y113" s="96"/>
      <c r="Z113" s="104"/>
      <c r="AA113" s="99"/>
      <c r="AB113" s="41">
        <f t="shared" si="14"/>
        <v>0</v>
      </c>
      <c r="AC113" s="40">
        <f t="shared" si="15"/>
        <v>0</v>
      </c>
      <c r="AD113" s="42"/>
      <c r="AE113" s="128"/>
      <c r="AF113" s="37">
        <f t="shared" si="16"/>
        <v>15</v>
      </c>
      <c r="AG113" s="43">
        <v>65</v>
      </c>
      <c r="AH113" s="44">
        <f t="shared" si="17"/>
        <v>80</v>
      </c>
      <c r="AI113" s="45">
        <f t="shared" si="18"/>
        <v>0.93</v>
      </c>
      <c r="AJ113" s="46"/>
      <c r="AK113" s="47">
        <v>1E-4</v>
      </c>
      <c r="AL113" s="48">
        <f t="shared" si="19"/>
        <v>1.0001</v>
      </c>
      <c r="AM113" s="49">
        <f t="shared" si="20"/>
        <v>1526878000</v>
      </c>
      <c r="AN113" s="50"/>
      <c r="AO113" s="51"/>
      <c r="AP113" s="51"/>
      <c r="AQ113" s="51"/>
      <c r="AR113" s="51"/>
      <c r="AS113" s="52"/>
      <c r="AT113" s="53">
        <f t="shared" si="21"/>
        <v>0</v>
      </c>
    </row>
    <row r="114" spans="1:46" s="54" customFormat="1" ht="47.25" customHeight="1" thickBot="1">
      <c r="A114" s="27"/>
      <c r="B114" s="56"/>
      <c r="C114" s="91"/>
      <c r="D114" s="95"/>
      <c r="E114" s="95"/>
      <c r="F114" s="101"/>
      <c r="G114" s="55"/>
      <c r="H114" s="60"/>
      <c r="I114" s="30">
        <v>0.51</v>
      </c>
      <c r="J114" s="119">
        <v>0.49</v>
      </c>
      <c r="K114" s="32"/>
      <c r="L114" s="57"/>
      <c r="M114" s="33"/>
      <c r="N114" s="34">
        <f t="shared" si="22"/>
        <v>1</v>
      </c>
      <c r="O114" s="35"/>
      <c r="P114" s="105">
        <v>15</v>
      </c>
      <c r="Q114" s="106">
        <v>15</v>
      </c>
      <c r="R114" s="38"/>
      <c r="S114" s="38"/>
      <c r="T114" s="37"/>
      <c r="U114" s="39">
        <f t="shared" si="12"/>
        <v>15</v>
      </c>
      <c r="V114" s="40">
        <f t="shared" si="13"/>
        <v>15</v>
      </c>
      <c r="W114" s="112"/>
      <c r="X114" s="96"/>
      <c r="Y114" s="96"/>
      <c r="Z114" s="104"/>
      <c r="AA114" s="99"/>
      <c r="AB114" s="41">
        <f t="shared" si="14"/>
        <v>0</v>
      </c>
      <c r="AC114" s="40">
        <f t="shared" si="15"/>
        <v>0</v>
      </c>
      <c r="AD114" s="42"/>
      <c r="AE114" s="128"/>
      <c r="AF114" s="37">
        <f t="shared" si="16"/>
        <v>15</v>
      </c>
      <c r="AG114" s="43">
        <v>65</v>
      </c>
      <c r="AH114" s="44">
        <f t="shared" si="17"/>
        <v>80</v>
      </c>
      <c r="AI114" s="45">
        <f t="shared" si="18"/>
        <v>0.93</v>
      </c>
      <c r="AJ114" s="46"/>
      <c r="AK114" s="47">
        <v>1E-4</v>
      </c>
      <c r="AL114" s="48">
        <f t="shared" si="19"/>
        <v>1.0001</v>
      </c>
      <c r="AM114" s="49">
        <f t="shared" si="20"/>
        <v>1526878000</v>
      </c>
      <c r="AN114" s="50"/>
      <c r="AO114" s="51"/>
      <c r="AP114" s="51"/>
      <c r="AQ114" s="51"/>
      <c r="AR114" s="51"/>
      <c r="AS114" s="52"/>
      <c r="AT114" s="53">
        <f t="shared" si="21"/>
        <v>0</v>
      </c>
    </row>
    <row r="115" spans="1:46" s="54" customFormat="1" ht="36" customHeight="1" thickBot="1">
      <c r="A115" s="27"/>
      <c r="B115" s="56"/>
      <c r="C115" s="91"/>
      <c r="D115" s="95"/>
      <c r="E115" s="95"/>
      <c r="F115" s="101"/>
      <c r="G115" s="55"/>
      <c r="H115" s="60"/>
      <c r="I115" s="30">
        <v>0.51</v>
      </c>
      <c r="J115" s="119">
        <v>0.49</v>
      </c>
      <c r="K115" s="32"/>
      <c r="L115" s="57"/>
      <c r="M115" s="33"/>
      <c r="N115" s="34">
        <f t="shared" si="22"/>
        <v>1</v>
      </c>
      <c r="O115" s="35"/>
      <c r="P115" s="105">
        <v>15</v>
      </c>
      <c r="Q115" s="106">
        <v>15</v>
      </c>
      <c r="R115" s="38"/>
      <c r="S115" s="38"/>
      <c r="T115" s="37"/>
      <c r="U115" s="39">
        <f t="shared" si="12"/>
        <v>15</v>
      </c>
      <c r="V115" s="40">
        <f t="shared" si="13"/>
        <v>15</v>
      </c>
      <c r="W115" s="112"/>
      <c r="X115" s="96"/>
      <c r="Y115" s="96"/>
      <c r="Z115" s="104"/>
      <c r="AA115" s="99"/>
      <c r="AB115" s="41">
        <f t="shared" si="14"/>
        <v>0</v>
      </c>
      <c r="AC115" s="40">
        <f t="shared" si="15"/>
        <v>0</v>
      </c>
      <c r="AD115" s="42"/>
      <c r="AE115" s="128"/>
      <c r="AF115" s="37">
        <f t="shared" si="16"/>
        <v>15</v>
      </c>
      <c r="AG115" s="43">
        <v>65</v>
      </c>
      <c r="AH115" s="44">
        <f t="shared" si="17"/>
        <v>80</v>
      </c>
      <c r="AI115" s="45">
        <f t="shared" si="18"/>
        <v>0.93</v>
      </c>
      <c r="AJ115" s="46"/>
      <c r="AK115" s="47">
        <v>1E-4</v>
      </c>
      <c r="AL115" s="48">
        <f t="shared" si="19"/>
        <v>1.0001</v>
      </c>
      <c r="AM115" s="49">
        <f t="shared" si="20"/>
        <v>1526878000</v>
      </c>
      <c r="AN115" s="50"/>
      <c r="AO115" s="51"/>
      <c r="AP115" s="51"/>
      <c r="AQ115" s="51"/>
      <c r="AR115" s="51"/>
      <c r="AS115" s="52"/>
      <c r="AT115" s="53">
        <f t="shared" si="21"/>
        <v>0</v>
      </c>
    </row>
    <row r="116" spans="1:46" s="54" customFormat="1" ht="36" customHeight="1" thickBot="1">
      <c r="A116" s="27"/>
      <c r="B116" s="56"/>
      <c r="C116" s="91"/>
      <c r="D116" s="95"/>
      <c r="E116" s="95"/>
      <c r="F116" s="101"/>
      <c r="G116" s="55"/>
      <c r="H116" s="64"/>
      <c r="I116" s="30">
        <v>0.51</v>
      </c>
      <c r="J116" s="119">
        <v>0.49</v>
      </c>
      <c r="K116" s="32"/>
      <c r="L116" s="57"/>
      <c r="M116" s="33"/>
      <c r="N116" s="34">
        <f t="shared" si="22"/>
        <v>1</v>
      </c>
      <c r="O116" s="35"/>
      <c r="P116" s="105">
        <v>15</v>
      </c>
      <c r="Q116" s="106">
        <v>15</v>
      </c>
      <c r="R116" s="38"/>
      <c r="S116" s="38"/>
      <c r="T116" s="37"/>
      <c r="U116" s="39">
        <f t="shared" si="12"/>
        <v>15</v>
      </c>
      <c r="V116" s="40">
        <f t="shared" si="13"/>
        <v>15</v>
      </c>
      <c r="W116" s="112"/>
      <c r="X116" s="96"/>
      <c r="Y116" s="96"/>
      <c r="Z116" s="104"/>
      <c r="AA116" s="99"/>
      <c r="AB116" s="41">
        <f t="shared" si="14"/>
        <v>0</v>
      </c>
      <c r="AC116" s="40">
        <f t="shared" si="15"/>
        <v>0</v>
      </c>
      <c r="AD116" s="42"/>
      <c r="AE116" s="128"/>
      <c r="AF116" s="37">
        <f t="shared" si="16"/>
        <v>15</v>
      </c>
      <c r="AG116" s="43">
        <v>65</v>
      </c>
      <c r="AH116" s="44">
        <f t="shared" si="17"/>
        <v>80</v>
      </c>
      <c r="AI116" s="45">
        <f t="shared" si="18"/>
        <v>0.93</v>
      </c>
      <c r="AJ116" s="46"/>
      <c r="AK116" s="47">
        <v>1E-4</v>
      </c>
      <c r="AL116" s="48">
        <f t="shared" si="19"/>
        <v>1.0001</v>
      </c>
      <c r="AM116" s="49">
        <f t="shared" si="20"/>
        <v>1526878000</v>
      </c>
      <c r="AN116" s="50"/>
      <c r="AO116" s="51"/>
      <c r="AP116" s="51"/>
      <c r="AQ116" s="51"/>
      <c r="AR116" s="51"/>
      <c r="AS116" s="52"/>
      <c r="AT116" s="53">
        <f t="shared" si="21"/>
        <v>0</v>
      </c>
    </row>
    <row r="117" spans="1:46" s="54" customFormat="1" ht="36" customHeight="1" thickBot="1">
      <c r="A117" s="27"/>
      <c r="B117" s="56"/>
      <c r="C117" s="91"/>
      <c r="D117" s="95"/>
      <c r="E117" s="95"/>
      <c r="F117" s="101"/>
      <c r="G117" s="55"/>
      <c r="H117" s="60"/>
      <c r="I117" s="30">
        <v>0.51</v>
      </c>
      <c r="J117" s="119">
        <v>0.49</v>
      </c>
      <c r="K117" s="32"/>
      <c r="L117" s="57"/>
      <c r="M117" s="33"/>
      <c r="N117" s="34">
        <f t="shared" si="22"/>
        <v>1</v>
      </c>
      <c r="O117" s="35"/>
      <c r="P117" s="105">
        <v>15</v>
      </c>
      <c r="Q117" s="106">
        <v>15</v>
      </c>
      <c r="R117" s="38"/>
      <c r="S117" s="38"/>
      <c r="T117" s="37"/>
      <c r="U117" s="39">
        <f t="shared" si="12"/>
        <v>15</v>
      </c>
      <c r="V117" s="40">
        <f t="shared" si="13"/>
        <v>15</v>
      </c>
      <c r="W117" s="112"/>
      <c r="X117" s="96"/>
      <c r="Y117" s="96"/>
      <c r="Z117" s="104"/>
      <c r="AA117" s="99"/>
      <c r="AB117" s="41">
        <f t="shared" si="14"/>
        <v>0</v>
      </c>
      <c r="AC117" s="40">
        <f t="shared" si="15"/>
        <v>0</v>
      </c>
      <c r="AD117" s="42"/>
      <c r="AE117" s="128"/>
      <c r="AF117" s="37">
        <f t="shared" si="16"/>
        <v>15</v>
      </c>
      <c r="AG117" s="43">
        <v>65</v>
      </c>
      <c r="AH117" s="44">
        <f t="shared" si="17"/>
        <v>80</v>
      </c>
      <c r="AI117" s="45">
        <f t="shared" si="18"/>
        <v>0.93</v>
      </c>
      <c r="AJ117" s="46"/>
      <c r="AK117" s="47">
        <v>1E-4</v>
      </c>
      <c r="AL117" s="48">
        <f t="shared" si="19"/>
        <v>1.0001</v>
      </c>
      <c r="AM117" s="49">
        <f t="shared" si="20"/>
        <v>1526878000</v>
      </c>
      <c r="AN117" s="50"/>
      <c r="AO117" s="51"/>
      <c r="AP117" s="51"/>
      <c r="AQ117" s="51"/>
      <c r="AR117" s="51"/>
      <c r="AS117" s="52"/>
      <c r="AT117" s="53">
        <f t="shared" si="21"/>
        <v>0</v>
      </c>
    </row>
    <row r="118" spans="1:46" s="54" customFormat="1" ht="36" customHeight="1" thickBot="1">
      <c r="A118" s="27"/>
      <c r="B118" s="56"/>
      <c r="C118" s="91"/>
      <c r="D118" s="95"/>
      <c r="E118" s="95"/>
      <c r="F118" s="101"/>
      <c r="G118" s="55"/>
      <c r="H118" s="64"/>
      <c r="I118" s="30">
        <v>0.51</v>
      </c>
      <c r="J118" s="119">
        <v>0.49</v>
      </c>
      <c r="K118" s="32"/>
      <c r="L118" s="57"/>
      <c r="M118" s="65"/>
      <c r="N118" s="34">
        <f t="shared" si="22"/>
        <v>1</v>
      </c>
      <c r="O118" s="66"/>
      <c r="P118" s="105">
        <v>15</v>
      </c>
      <c r="Q118" s="106">
        <v>15</v>
      </c>
      <c r="R118" s="38"/>
      <c r="S118" s="38"/>
      <c r="T118" s="67"/>
      <c r="U118" s="39">
        <f t="shared" si="12"/>
        <v>15</v>
      </c>
      <c r="V118" s="40">
        <f t="shared" si="13"/>
        <v>15</v>
      </c>
      <c r="W118" s="112"/>
      <c r="X118" s="96"/>
      <c r="Y118" s="96"/>
      <c r="Z118" s="104"/>
      <c r="AA118" s="108"/>
      <c r="AB118" s="41">
        <f t="shared" si="14"/>
        <v>0</v>
      </c>
      <c r="AC118" s="40">
        <f t="shared" si="15"/>
        <v>0</v>
      </c>
      <c r="AD118" s="69"/>
      <c r="AE118" s="129"/>
      <c r="AF118" s="37">
        <f t="shared" si="16"/>
        <v>15</v>
      </c>
      <c r="AG118" s="43">
        <v>65</v>
      </c>
      <c r="AH118" s="44">
        <f t="shared" si="17"/>
        <v>80</v>
      </c>
      <c r="AI118" s="45">
        <f t="shared" si="18"/>
        <v>0.93</v>
      </c>
      <c r="AJ118" s="46"/>
      <c r="AK118" s="47">
        <v>1E-4</v>
      </c>
      <c r="AL118" s="48">
        <f t="shared" si="19"/>
        <v>1.0001</v>
      </c>
      <c r="AM118" s="49">
        <f t="shared" si="20"/>
        <v>1526878000</v>
      </c>
      <c r="AN118" s="70"/>
      <c r="AO118" s="71"/>
      <c r="AP118" s="71"/>
      <c r="AQ118" s="71"/>
      <c r="AR118" s="71"/>
      <c r="AS118" s="72"/>
      <c r="AT118" s="53">
        <f t="shared" si="21"/>
        <v>0</v>
      </c>
    </row>
    <row r="119" spans="1:46" s="54" customFormat="1" ht="36" customHeight="1" thickBot="1">
      <c r="A119" s="27"/>
      <c r="B119" s="56"/>
      <c r="C119" s="91"/>
      <c r="D119" s="95"/>
      <c r="E119" s="95"/>
      <c r="F119" s="101"/>
      <c r="G119" s="55"/>
      <c r="H119" s="60"/>
      <c r="I119" s="30">
        <v>0.51</v>
      </c>
      <c r="J119" s="119">
        <v>0.49</v>
      </c>
      <c r="K119" s="32"/>
      <c r="L119" s="57"/>
      <c r="M119" s="33"/>
      <c r="N119" s="34">
        <f t="shared" si="22"/>
        <v>1</v>
      </c>
      <c r="O119" s="35"/>
      <c r="P119" s="105">
        <v>15</v>
      </c>
      <c r="Q119" s="106">
        <v>15</v>
      </c>
      <c r="R119" s="38"/>
      <c r="S119" s="38"/>
      <c r="T119" s="37"/>
      <c r="U119" s="39">
        <f t="shared" si="12"/>
        <v>15</v>
      </c>
      <c r="V119" s="40">
        <f t="shared" si="13"/>
        <v>15</v>
      </c>
      <c r="W119" s="112"/>
      <c r="X119" s="96"/>
      <c r="Y119" s="96"/>
      <c r="Z119" s="104"/>
      <c r="AA119" s="99"/>
      <c r="AB119" s="41">
        <f t="shared" si="14"/>
        <v>0</v>
      </c>
      <c r="AC119" s="40">
        <f t="shared" si="15"/>
        <v>0</v>
      </c>
      <c r="AD119" s="42"/>
      <c r="AE119" s="128"/>
      <c r="AF119" s="37">
        <f t="shared" si="16"/>
        <v>15</v>
      </c>
      <c r="AG119" s="43">
        <v>65</v>
      </c>
      <c r="AH119" s="44">
        <f t="shared" si="17"/>
        <v>80</v>
      </c>
      <c r="AI119" s="45">
        <f t="shared" si="18"/>
        <v>0.93</v>
      </c>
      <c r="AJ119" s="46"/>
      <c r="AK119" s="47">
        <v>1E-4</v>
      </c>
      <c r="AL119" s="48">
        <f t="shared" si="19"/>
        <v>1.0001</v>
      </c>
      <c r="AM119" s="49">
        <f t="shared" si="20"/>
        <v>1526878000</v>
      </c>
      <c r="AN119" s="50"/>
      <c r="AO119" s="51"/>
      <c r="AP119" s="51"/>
      <c r="AQ119" s="51"/>
      <c r="AR119" s="51"/>
      <c r="AS119" s="52"/>
      <c r="AT119" s="53">
        <f t="shared" si="21"/>
        <v>0</v>
      </c>
    </row>
    <row r="120" spans="1:46" s="54" customFormat="1" ht="36" customHeight="1" thickBot="1">
      <c r="A120" s="27"/>
      <c r="B120" s="56"/>
      <c r="C120" s="91"/>
      <c r="D120" s="95"/>
      <c r="E120" s="95"/>
      <c r="F120" s="101"/>
      <c r="G120" s="55"/>
      <c r="H120" s="60"/>
      <c r="I120" s="30">
        <v>0.51</v>
      </c>
      <c r="J120" s="119">
        <v>0.49</v>
      </c>
      <c r="K120" s="32"/>
      <c r="L120" s="57"/>
      <c r="M120" s="33"/>
      <c r="N120" s="34">
        <f t="shared" si="22"/>
        <v>1</v>
      </c>
      <c r="O120" s="35"/>
      <c r="P120" s="105">
        <v>15</v>
      </c>
      <c r="Q120" s="106">
        <v>15</v>
      </c>
      <c r="R120" s="38"/>
      <c r="S120" s="38"/>
      <c r="T120" s="37"/>
      <c r="U120" s="39">
        <f t="shared" si="12"/>
        <v>15</v>
      </c>
      <c r="V120" s="40">
        <f t="shared" si="13"/>
        <v>15</v>
      </c>
      <c r="W120" s="112"/>
      <c r="X120" s="96"/>
      <c r="Y120" s="96"/>
      <c r="Z120" s="104"/>
      <c r="AA120" s="99"/>
      <c r="AB120" s="41">
        <f t="shared" si="14"/>
        <v>0</v>
      </c>
      <c r="AC120" s="40">
        <f t="shared" si="15"/>
        <v>0</v>
      </c>
      <c r="AD120" s="42"/>
      <c r="AE120" s="128"/>
      <c r="AF120" s="37">
        <f t="shared" si="16"/>
        <v>15</v>
      </c>
      <c r="AG120" s="43">
        <v>65</v>
      </c>
      <c r="AH120" s="44">
        <f t="shared" si="17"/>
        <v>80</v>
      </c>
      <c r="AI120" s="45">
        <f t="shared" si="18"/>
        <v>0.93</v>
      </c>
      <c r="AJ120" s="46"/>
      <c r="AK120" s="47">
        <v>1E-4</v>
      </c>
      <c r="AL120" s="48">
        <f t="shared" si="19"/>
        <v>1.0001</v>
      </c>
      <c r="AM120" s="49">
        <f t="shared" si="20"/>
        <v>1526878000</v>
      </c>
      <c r="AN120" s="50"/>
      <c r="AO120" s="51"/>
      <c r="AP120" s="51"/>
      <c r="AQ120" s="51"/>
      <c r="AR120" s="51"/>
      <c r="AS120" s="52"/>
      <c r="AT120" s="53">
        <f t="shared" si="21"/>
        <v>0</v>
      </c>
    </row>
    <row r="121" spans="1:46" s="54" customFormat="1" ht="36" customHeight="1" thickBot="1">
      <c r="A121" s="27"/>
      <c r="B121" s="56"/>
      <c r="C121" s="91"/>
      <c r="D121" s="95"/>
      <c r="E121" s="95"/>
      <c r="F121" s="101"/>
      <c r="G121" s="55"/>
      <c r="H121" s="64"/>
      <c r="I121" s="30">
        <v>0.51</v>
      </c>
      <c r="J121" s="119">
        <v>0.49</v>
      </c>
      <c r="K121" s="32"/>
      <c r="L121" s="57"/>
      <c r="M121" s="73"/>
      <c r="N121" s="34">
        <f t="shared" si="22"/>
        <v>1</v>
      </c>
      <c r="O121" s="35"/>
      <c r="P121" s="105">
        <v>15</v>
      </c>
      <c r="Q121" s="106">
        <v>15</v>
      </c>
      <c r="R121" s="38"/>
      <c r="S121" s="38"/>
      <c r="T121" s="68"/>
      <c r="U121" s="120">
        <f t="shared" si="12"/>
        <v>15</v>
      </c>
      <c r="V121" s="40">
        <f t="shared" si="13"/>
        <v>15</v>
      </c>
      <c r="W121" s="112"/>
      <c r="X121" s="96"/>
      <c r="Y121" s="96"/>
      <c r="Z121" s="104"/>
      <c r="AA121" s="108"/>
      <c r="AB121" s="41">
        <f t="shared" si="14"/>
        <v>0</v>
      </c>
      <c r="AC121" s="40">
        <f t="shared" si="15"/>
        <v>0</v>
      </c>
      <c r="AD121" s="42"/>
      <c r="AE121" s="128"/>
      <c r="AF121" s="37">
        <f t="shared" si="16"/>
        <v>15</v>
      </c>
      <c r="AG121" s="43">
        <v>65</v>
      </c>
      <c r="AH121" s="44">
        <f t="shared" si="17"/>
        <v>80</v>
      </c>
      <c r="AI121" s="45">
        <f t="shared" si="18"/>
        <v>0.93</v>
      </c>
      <c r="AJ121" s="46"/>
      <c r="AK121" s="47">
        <v>1E-4</v>
      </c>
      <c r="AL121" s="48">
        <f t="shared" si="19"/>
        <v>1.0001</v>
      </c>
      <c r="AM121" s="49">
        <f t="shared" si="20"/>
        <v>1526878000</v>
      </c>
      <c r="AN121" s="74"/>
      <c r="AO121" s="51"/>
      <c r="AP121" s="51"/>
      <c r="AQ121" s="51"/>
      <c r="AR121" s="51"/>
      <c r="AS121" s="52"/>
      <c r="AT121" s="53">
        <f t="shared" si="21"/>
        <v>0</v>
      </c>
    </row>
    <row r="122" spans="1:46" s="54" customFormat="1" ht="36" customHeight="1" thickBot="1">
      <c r="A122" s="27"/>
      <c r="B122" s="56"/>
      <c r="C122" s="91"/>
      <c r="D122" s="95"/>
      <c r="E122" s="95"/>
      <c r="F122" s="101"/>
      <c r="G122" s="55"/>
      <c r="H122" s="60"/>
      <c r="I122" s="30">
        <v>0.51</v>
      </c>
      <c r="J122" s="119">
        <v>0.49</v>
      </c>
      <c r="K122" s="32"/>
      <c r="L122" s="57"/>
      <c r="M122" s="33"/>
      <c r="N122" s="34">
        <f t="shared" si="22"/>
        <v>1</v>
      </c>
      <c r="O122" s="35"/>
      <c r="P122" s="105">
        <v>15</v>
      </c>
      <c r="Q122" s="106">
        <v>15</v>
      </c>
      <c r="R122" s="38"/>
      <c r="S122" s="38"/>
      <c r="T122" s="37"/>
      <c r="U122" s="39">
        <f t="shared" si="12"/>
        <v>15</v>
      </c>
      <c r="V122" s="40">
        <f t="shared" si="13"/>
        <v>15</v>
      </c>
      <c r="W122" s="112"/>
      <c r="X122" s="96"/>
      <c r="Y122" s="96"/>
      <c r="Z122" s="104"/>
      <c r="AA122" s="99"/>
      <c r="AB122" s="41">
        <f t="shared" si="14"/>
        <v>0</v>
      </c>
      <c r="AC122" s="40">
        <f t="shared" si="15"/>
        <v>0</v>
      </c>
      <c r="AD122" s="42"/>
      <c r="AE122" s="128"/>
      <c r="AF122" s="37">
        <f t="shared" si="16"/>
        <v>15</v>
      </c>
      <c r="AG122" s="43">
        <v>65</v>
      </c>
      <c r="AH122" s="44">
        <f t="shared" si="17"/>
        <v>80</v>
      </c>
      <c r="AI122" s="45">
        <f t="shared" si="18"/>
        <v>0.93</v>
      </c>
      <c r="AJ122" s="46"/>
      <c r="AK122" s="47">
        <v>1E-4</v>
      </c>
      <c r="AL122" s="48">
        <f t="shared" si="19"/>
        <v>1.0001</v>
      </c>
      <c r="AM122" s="49">
        <f t="shared" si="20"/>
        <v>1526878000</v>
      </c>
      <c r="AN122" s="50"/>
      <c r="AO122" s="51"/>
      <c r="AP122" s="51"/>
      <c r="AQ122" s="51"/>
      <c r="AR122" s="51"/>
      <c r="AS122" s="52"/>
      <c r="AT122" s="53">
        <f t="shared" si="21"/>
        <v>0</v>
      </c>
    </row>
    <row r="123" spans="1:46" s="17" customFormat="1" ht="39.75" customHeight="1" thickBot="1">
      <c r="A123" s="27"/>
      <c r="B123" s="56"/>
      <c r="C123" s="91"/>
      <c r="D123" s="95"/>
      <c r="E123" s="95"/>
      <c r="F123" s="101"/>
      <c r="G123" s="55"/>
      <c r="H123" s="76"/>
      <c r="I123" s="30">
        <v>0.51</v>
      </c>
      <c r="J123" s="119">
        <v>0.49</v>
      </c>
      <c r="K123" s="32"/>
      <c r="L123" s="57"/>
      <c r="M123" s="75"/>
      <c r="N123" s="34">
        <f t="shared" si="22"/>
        <v>1</v>
      </c>
      <c r="O123" s="76"/>
      <c r="P123" s="105">
        <v>15</v>
      </c>
      <c r="Q123" s="106">
        <v>15</v>
      </c>
      <c r="R123" s="38"/>
      <c r="S123" s="38"/>
      <c r="T123" s="144"/>
      <c r="U123" s="39">
        <f t="shared" si="12"/>
        <v>15</v>
      </c>
      <c r="V123" s="40">
        <f t="shared" si="13"/>
        <v>15</v>
      </c>
      <c r="W123" s="112"/>
      <c r="X123" s="96"/>
      <c r="Y123" s="96"/>
      <c r="Z123" s="104"/>
      <c r="AA123" s="132"/>
      <c r="AB123" s="41">
        <f t="shared" si="14"/>
        <v>0</v>
      </c>
      <c r="AC123" s="40">
        <f t="shared" si="15"/>
        <v>0</v>
      </c>
      <c r="AD123" s="77"/>
      <c r="AE123" s="130"/>
      <c r="AF123" s="37">
        <f t="shared" si="16"/>
        <v>15</v>
      </c>
      <c r="AG123" s="43">
        <v>65</v>
      </c>
      <c r="AH123" s="44">
        <f t="shared" si="17"/>
        <v>80</v>
      </c>
      <c r="AI123" s="45">
        <f t="shared" si="18"/>
        <v>0.93</v>
      </c>
      <c r="AJ123" s="46"/>
      <c r="AK123" s="47">
        <v>1E-4</v>
      </c>
      <c r="AL123" s="48">
        <f t="shared" si="19"/>
        <v>1.0001</v>
      </c>
      <c r="AM123" s="49">
        <f t="shared" si="20"/>
        <v>1526878000</v>
      </c>
      <c r="AN123" s="75"/>
      <c r="AO123" s="78"/>
      <c r="AP123" s="78"/>
      <c r="AQ123" s="78"/>
      <c r="AR123" s="78"/>
      <c r="AS123" s="78"/>
      <c r="AT123" s="53">
        <f t="shared" si="21"/>
        <v>0</v>
      </c>
    </row>
    <row r="124" spans="1:46" s="54" customFormat="1" ht="47.25" customHeight="1" thickBot="1">
      <c r="A124" s="27"/>
      <c r="B124" s="56"/>
      <c r="C124" s="91"/>
      <c r="D124" s="95"/>
      <c r="E124" s="95"/>
      <c r="F124" s="101"/>
      <c r="G124" s="55"/>
      <c r="H124" s="60"/>
      <c r="I124" s="30">
        <v>0.51</v>
      </c>
      <c r="J124" s="119">
        <v>0.49</v>
      </c>
      <c r="K124" s="32"/>
      <c r="L124" s="57"/>
      <c r="M124" s="33"/>
      <c r="N124" s="34">
        <f t="shared" si="22"/>
        <v>1</v>
      </c>
      <c r="O124" s="35"/>
      <c r="P124" s="105">
        <v>15</v>
      </c>
      <c r="Q124" s="106">
        <v>15</v>
      </c>
      <c r="R124" s="38"/>
      <c r="S124" s="38"/>
      <c r="T124" s="37"/>
      <c r="U124" s="39">
        <f t="shared" si="12"/>
        <v>15</v>
      </c>
      <c r="V124" s="40">
        <f t="shared" si="13"/>
        <v>15</v>
      </c>
      <c r="W124" s="112"/>
      <c r="X124" s="96"/>
      <c r="Y124" s="96"/>
      <c r="Z124" s="104"/>
      <c r="AA124" s="99"/>
      <c r="AB124" s="41">
        <f t="shared" si="14"/>
        <v>0</v>
      </c>
      <c r="AC124" s="40">
        <f t="shared" si="15"/>
        <v>0</v>
      </c>
      <c r="AD124" s="42"/>
      <c r="AE124" s="128"/>
      <c r="AF124" s="37">
        <f t="shared" si="16"/>
        <v>15</v>
      </c>
      <c r="AG124" s="43">
        <v>65</v>
      </c>
      <c r="AH124" s="44">
        <f t="shared" si="17"/>
        <v>80</v>
      </c>
      <c r="AI124" s="45">
        <f t="shared" si="18"/>
        <v>0.93</v>
      </c>
      <c r="AJ124" s="46"/>
      <c r="AK124" s="47">
        <v>1E-4</v>
      </c>
      <c r="AL124" s="48">
        <f t="shared" si="19"/>
        <v>1.0001</v>
      </c>
      <c r="AM124" s="49">
        <f t="shared" si="20"/>
        <v>1526878000</v>
      </c>
      <c r="AN124" s="50"/>
      <c r="AO124" s="51"/>
      <c r="AP124" s="51"/>
      <c r="AQ124" s="51"/>
      <c r="AR124" s="51"/>
      <c r="AS124" s="52"/>
      <c r="AT124" s="53">
        <f t="shared" si="21"/>
        <v>0</v>
      </c>
    </row>
    <row r="125" spans="1:46" s="54" customFormat="1" ht="36" customHeight="1" thickBot="1">
      <c r="A125" s="27"/>
      <c r="B125" s="56"/>
      <c r="C125" s="91"/>
      <c r="D125" s="95"/>
      <c r="E125" s="95"/>
      <c r="F125" s="101"/>
      <c r="G125" s="55"/>
      <c r="H125" s="60"/>
      <c r="I125" s="30">
        <v>0.51</v>
      </c>
      <c r="J125" s="119">
        <v>0.49</v>
      </c>
      <c r="K125" s="32"/>
      <c r="L125" s="57"/>
      <c r="M125" s="33"/>
      <c r="N125" s="34">
        <f t="shared" si="22"/>
        <v>1</v>
      </c>
      <c r="O125" s="35"/>
      <c r="P125" s="105">
        <v>15</v>
      </c>
      <c r="Q125" s="106">
        <v>15</v>
      </c>
      <c r="R125" s="38"/>
      <c r="S125" s="38"/>
      <c r="T125" s="37"/>
      <c r="U125" s="39">
        <f t="shared" si="12"/>
        <v>15</v>
      </c>
      <c r="V125" s="40">
        <f t="shared" si="13"/>
        <v>15</v>
      </c>
      <c r="W125" s="112"/>
      <c r="X125" s="96"/>
      <c r="Y125" s="96"/>
      <c r="Z125" s="104"/>
      <c r="AA125" s="99"/>
      <c r="AB125" s="41">
        <f t="shared" si="14"/>
        <v>0</v>
      </c>
      <c r="AC125" s="40">
        <f t="shared" si="15"/>
        <v>0</v>
      </c>
      <c r="AD125" s="42"/>
      <c r="AE125" s="128"/>
      <c r="AF125" s="37">
        <f t="shared" si="16"/>
        <v>15</v>
      </c>
      <c r="AG125" s="43">
        <v>65</v>
      </c>
      <c r="AH125" s="44">
        <f t="shared" si="17"/>
        <v>80</v>
      </c>
      <c r="AI125" s="45">
        <f t="shared" si="18"/>
        <v>0.93</v>
      </c>
      <c r="AJ125" s="46"/>
      <c r="AK125" s="47">
        <v>1E-4</v>
      </c>
      <c r="AL125" s="48">
        <f t="shared" si="19"/>
        <v>1.0001</v>
      </c>
      <c r="AM125" s="49">
        <f t="shared" si="20"/>
        <v>1526878000</v>
      </c>
      <c r="AN125" s="50"/>
      <c r="AO125" s="51"/>
      <c r="AP125" s="51"/>
      <c r="AQ125" s="51"/>
      <c r="AR125" s="51"/>
      <c r="AS125" s="52"/>
      <c r="AT125" s="53">
        <f t="shared" si="21"/>
        <v>0</v>
      </c>
    </row>
    <row r="126" spans="1:46" s="54" customFormat="1" ht="36" customHeight="1" thickBot="1">
      <c r="A126" s="27"/>
      <c r="B126" s="56"/>
      <c r="C126" s="91"/>
      <c r="D126" s="95"/>
      <c r="E126" s="95"/>
      <c r="F126" s="101"/>
      <c r="G126" s="55"/>
      <c r="H126" s="60"/>
      <c r="I126" s="30">
        <v>0.51</v>
      </c>
      <c r="J126" s="119">
        <v>0.49</v>
      </c>
      <c r="K126" s="32"/>
      <c r="L126" s="57"/>
      <c r="M126" s="33"/>
      <c r="N126" s="34">
        <f t="shared" si="22"/>
        <v>1</v>
      </c>
      <c r="O126" s="35"/>
      <c r="P126" s="105">
        <v>15</v>
      </c>
      <c r="Q126" s="106">
        <v>15</v>
      </c>
      <c r="R126" s="38"/>
      <c r="S126" s="38"/>
      <c r="T126" s="37"/>
      <c r="U126" s="39">
        <f t="shared" si="12"/>
        <v>15</v>
      </c>
      <c r="V126" s="40">
        <f t="shared" si="13"/>
        <v>15</v>
      </c>
      <c r="W126" s="112"/>
      <c r="X126" s="96"/>
      <c r="Y126" s="96"/>
      <c r="Z126" s="104"/>
      <c r="AA126" s="99"/>
      <c r="AB126" s="41">
        <f t="shared" si="14"/>
        <v>0</v>
      </c>
      <c r="AC126" s="40">
        <f t="shared" si="15"/>
        <v>0</v>
      </c>
      <c r="AD126" s="42"/>
      <c r="AE126" s="128"/>
      <c r="AF126" s="37">
        <f t="shared" si="16"/>
        <v>15</v>
      </c>
      <c r="AG126" s="43">
        <v>65</v>
      </c>
      <c r="AH126" s="44">
        <f t="shared" si="17"/>
        <v>80</v>
      </c>
      <c r="AI126" s="45">
        <f t="shared" si="18"/>
        <v>0.93</v>
      </c>
      <c r="AJ126" s="46"/>
      <c r="AK126" s="47">
        <v>1E-4</v>
      </c>
      <c r="AL126" s="48">
        <f t="shared" si="19"/>
        <v>1.0001</v>
      </c>
      <c r="AM126" s="49">
        <f t="shared" si="20"/>
        <v>1526878000</v>
      </c>
      <c r="AN126" s="50"/>
      <c r="AO126" s="51"/>
      <c r="AP126" s="51"/>
      <c r="AQ126" s="51"/>
      <c r="AR126" s="51"/>
      <c r="AS126" s="52"/>
      <c r="AT126" s="53">
        <f t="shared" si="21"/>
        <v>0</v>
      </c>
    </row>
    <row r="127" spans="1:46" s="54" customFormat="1" ht="36" customHeight="1" thickBot="1">
      <c r="A127" s="27"/>
      <c r="B127" s="56"/>
      <c r="C127" s="91"/>
      <c r="D127" s="95"/>
      <c r="E127" s="95"/>
      <c r="F127" s="101"/>
      <c r="G127" s="55"/>
      <c r="H127" s="60"/>
      <c r="I127" s="30">
        <v>0.51</v>
      </c>
      <c r="J127" s="119">
        <v>0.49</v>
      </c>
      <c r="K127" s="32"/>
      <c r="L127" s="57"/>
      <c r="M127" s="33"/>
      <c r="N127" s="34">
        <f t="shared" si="22"/>
        <v>1</v>
      </c>
      <c r="O127" s="35"/>
      <c r="P127" s="105">
        <v>15</v>
      </c>
      <c r="Q127" s="106">
        <v>15</v>
      </c>
      <c r="R127" s="38"/>
      <c r="S127" s="38"/>
      <c r="T127" s="37"/>
      <c r="U127" s="39">
        <f t="shared" si="12"/>
        <v>15</v>
      </c>
      <c r="V127" s="40">
        <f t="shared" si="13"/>
        <v>15</v>
      </c>
      <c r="W127" s="112"/>
      <c r="X127" s="96"/>
      <c r="Y127" s="96"/>
      <c r="Z127" s="104"/>
      <c r="AA127" s="99"/>
      <c r="AB127" s="41">
        <f t="shared" si="14"/>
        <v>0</v>
      </c>
      <c r="AC127" s="40">
        <f t="shared" si="15"/>
        <v>0</v>
      </c>
      <c r="AD127" s="42"/>
      <c r="AE127" s="128"/>
      <c r="AF127" s="37">
        <f t="shared" si="16"/>
        <v>15</v>
      </c>
      <c r="AG127" s="43">
        <v>65</v>
      </c>
      <c r="AH127" s="44">
        <f t="shared" si="17"/>
        <v>80</v>
      </c>
      <c r="AI127" s="45">
        <f t="shared" si="18"/>
        <v>0.93</v>
      </c>
      <c r="AJ127" s="46"/>
      <c r="AK127" s="47">
        <v>1E-4</v>
      </c>
      <c r="AL127" s="48">
        <f t="shared" si="19"/>
        <v>1.0001</v>
      </c>
      <c r="AM127" s="49">
        <f t="shared" si="20"/>
        <v>1526878000</v>
      </c>
      <c r="AN127" s="50"/>
      <c r="AO127" s="51"/>
      <c r="AP127" s="51"/>
      <c r="AQ127" s="51"/>
      <c r="AR127" s="51"/>
      <c r="AS127" s="52"/>
      <c r="AT127" s="53">
        <f t="shared" si="21"/>
        <v>0</v>
      </c>
    </row>
    <row r="128" spans="1:46" s="54" customFormat="1" ht="36" customHeight="1" thickBot="1">
      <c r="A128" s="27"/>
      <c r="B128" s="56"/>
      <c r="C128" s="91"/>
      <c r="D128" s="95"/>
      <c r="E128" s="95"/>
      <c r="F128" s="101"/>
      <c r="G128" s="55"/>
      <c r="H128" s="60"/>
      <c r="I128" s="30">
        <v>0.51</v>
      </c>
      <c r="J128" s="119">
        <v>0.49</v>
      </c>
      <c r="K128" s="32"/>
      <c r="L128" s="57"/>
      <c r="M128" s="33"/>
      <c r="N128" s="34">
        <f t="shared" si="22"/>
        <v>1</v>
      </c>
      <c r="O128" s="35"/>
      <c r="P128" s="105">
        <v>15</v>
      </c>
      <c r="Q128" s="106">
        <v>15</v>
      </c>
      <c r="R128" s="38"/>
      <c r="S128" s="38"/>
      <c r="T128" s="37"/>
      <c r="U128" s="39">
        <f t="shared" si="12"/>
        <v>15</v>
      </c>
      <c r="V128" s="40">
        <f t="shared" si="13"/>
        <v>15</v>
      </c>
      <c r="W128" s="112"/>
      <c r="X128" s="96"/>
      <c r="Y128" s="96"/>
      <c r="Z128" s="104"/>
      <c r="AA128" s="99"/>
      <c r="AB128" s="41">
        <f t="shared" si="14"/>
        <v>0</v>
      </c>
      <c r="AC128" s="40">
        <f t="shared" si="15"/>
        <v>0</v>
      </c>
      <c r="AD128" s="42"/>
      <c r="AE128" s="128"/>
      <c r="AF128" s="37">
        <f t="shared" si="16"/>
        <v>15</v>
      </c>
      <c r="AG128" s="43">
        <v>65</v>
      </c>
      <c r="AH128" s="44">
        <f t="shared" si="17"/>
        <v>80</v>
      </c>
      <c r="AI128" s="45">
        <f t="shared" si="18"/>
        <v>0.93</v>
      </c>
      <c r="AJ128" s="46"/>
      <c r="AK128" s="47">
        <v>1E-4</v>
      </c>
      <c r="AL128" s="48">
        <f t="shared" si="19"/>
        <v>1.0001</v>
      </c>
      <c r="AM128" s="49">
        <f t="shared" si="20"/>
        <v>1526878000</v>
      </c>
      <c r="AN128" s="50"/>
      <c r="AO128" s="51"/>
      <c r="AP128" s="51"/>
      <c r="AQ128" s="51"/>
      <c r="AR128" s="51"/>
      <c r="AS128" s="52"/>
      <c r="AT128" s="53">
        <f t="shared" si="21"/>
        <v>0</v>
      </c>
    </row>
    <row r="129" spans="1:46" s="54" customFormat="1" ht="36" customHeight="1" thickBot="1">
      <c r="A129" s="27"/>
      <c r="B129" s="56"/>
      <c r="C129" s="91"/>
      <c r="D129" s="95"/>
      <c r="E129" s="95"/>
      <c r="F129" s="101"/>
      <c r="G129" s="55"/>
      <c r="H129" s="60"/>
      <c r="I129" s="30">
        <v>0.51</v>
      </c>
      <c r="J129" s="119">
        <v>0.49</v>
      </c>
      <c r="K129" s="32"/>
      <c r="L129" s="57"/>
      <c r="M129" s="33"/>
      <c r="N129" s="34">
        <f t="shared" si="22"/>
        <v>1</v>
      </c>
      <c r="O129" s="35"/>
      <c r="P129" s="105">
        <v>15</v>
      </c>
      <c r="Q129" s="106">
        <v>15</v>
      </c>
      <c r="R129" s="38"/>
      <c r="S129" s="38"/>
      <c r="T129" s="37"/>
      <c r="U129" s="39">
        <f t="shared" si="12"/>
        <v>15</v>
      </c>
      <c r="V129" s="40">
        <f t="shared" si="13"/>
        <v>15</v>
      </c>
      <c r="W129" s="112"/>
      <c r="X129" s="96"/>
      <c r="Y129" s="96"/>
      <c r="Z129" s="104"/>
      <c r="AA129" s="99"/>
      <c r="AB129" s="41">
        <f t="shared" si="14"/>
        <v>0</v>
      </c>
      <c r="AC129" s="40">
        <f t="shared" si="15"/>
        <v>0</v>
      </c>
      <c r="AD129" s="42"/>
      <c r="AE129" s="128"/>
      <c r="AF129" s="37">
        <f t="shared" si="16"/>
        <v>15</v>
      </c>
      <c r="AG129" s="43">
        <v>65</v>
      </c>
      <c r="AH129" s="44">
        <f t="shared" si="17"/>
        <v>80</v>
      </c>
      <c r="AI129" s="45">
        <f t="shared" si="18"/>
        <v>0.93</v>
      </c>
      <c r="AJ129" s="46"/>
      <c r="AK129" s="47">
        <v>1E-4</v>
      </c>
      <c r="AL129" s="48">
        <f t="shared" si="19"/>
        <v>1.0001</v>
      </c>
      <c r="AM129" s="49">
        <f t="shared" si="20"/>
        <v>1526878000</v>
      </c>
      <c r="AN129" s="50"/>
      <c r="AO129" s="51"/>
      <c r="AP129" s="51"/>
      <c r="AQ129" s="51"/>
      <c r="AR129" s="51"/>
      <c r="AS129" s="52"/>
      <c r="AT129" s="53">
        <f t="shared" si="21"/>
        <v>0</v>
      </c>
    </row>
    <row r="130" spans="1:46" s="54" customFormat="1" ht="36" customHeight="1" thickBot="1">
      <c r="A130" s="27"/>
      <c r="B130" s="56"/>
      <c r="C130" s="91"/>
      <c r="D130" s="95"/>
      <c r="E130" s="95"/>
      <c r="F130" s="101"/>
      <c r="G130" s="55"/>
      <c r="H130" s="60"/>
      <c r="I130" s="30">
        <v>0.51</v>
      </c>
      <c r="J130" s="119">
        <v>0.49</v>
      </c>
      <c r="K130" s="32"/>
      <c r="L130" s="57"/>
      <c r="M130" s="33"/>
      <c r="N130" s="34">
        <f t="shared" si="22"/>
        <v>1</v>
      </c>
      <c r="O130" s="35"/>
      <c r="P130" s="105">
        <v>15</v>
      </c>
      <c r="Q130" s="106">
        <v>15</v>
      </c>
      <c r="R130" s="38"/>
      <c r="S130" s="38"/>
      <c r="T130" s="37"/>
      <c r="U130" s="39">
        <f t="shared" si="12"/>
        <v>15</v>
      </c>
      <c r="V130" s="40">
        <f t="shared" si="13"/>
        <v>15</v>
      </c>
      <c r="W130" s="112"/>
      <c r="X130" s="96"/>
      <c r="Y130" s="96"/>
      <c r="Z130" s="104"/>
      <c r="AA130" s="99"/>
      <c r="AB130" s="41">
        <f t="shared" si="14"/>
        <v>0</v>
      </c>
      <c r="AC130" s="40">
        <f t="shared" si="15"/>
        <v>0</v>
      </c>
      <c r="AD130" s="42"/>
      <c r="AE130" s="128"/>
      <c r="AF130" s="37">
        <f t="shared" si="16"/>
        <v>15</v>
      </c>
      <c r="AG130" s="43">
        <v>65</v>
      </c>
      <c r="AH130" s="44">
        <f t="shared" si="17"/>
        <v>80</v>
      </c>
      <c r="AI130" s="45">
        <f t="shared" si="18"/>
        <v>0.93</v>
      </c>
      <c r="AJ130" s="46"/>
      <c r="AK130" s="47">
        <v>1E-4</v>
      </c>
      <c r="AL130" s="48">
        <f t="shared" si="19"/>
        <v>1.0001</v>
      </c>
      <c r="AM130" s="49">
        <f t="shared" si="20"/>
        <v>1526878000</v>
      </c>
      <c r="AN130" s="50"/>
      <c r="AO130" s="51"/>
      <c r="AP130" s="51"/>
      <c r="AQ130" s="51"/>
      <c r="AR130" s="51"/>
      <c r="AS130" s="52"/>
      <c r="AT130" s="53">
        <f t="shared" si="21"/>
        <v>0</v>
      </c>
    </row>
    <row r="131" spans="1:46" s="54" customFormat="1" ht="36" customHeight="1" thickBot="1">
      <c r="A131" s="27"/>
      <c r="B131" s="56"/>
      <c r="C131" s="91"/>
      <c r="D131" s="95"/>
      <c r="E131" s="95"/>
      <c r="F131" s="101"/>
      <c r="G131" s="55"/>
      <c r="H131" s="60"/>
      <c r="I131" s="30">
        <v>0.51</v>
      </c>
      <c r="J131" s="119">
        <v>0.49</v>
      </c>
      <c r="K131" s="32"/>
      <c r="L131" s="57"/>
      <c r="M131" s="33"/>
      <c r="N131" s="34">
        <f t="shared" si="22"/>
        <v>1</v>
      </c>
      <c r="O131" s="35"/>
      <c r="P131" s="105">
        <v>15</v>
      </c>
      <c r="Q131" s="106">
        <v>15</v>
      </c>
      <c r="R131" s="38"/>
      <c r="S131" s="38"/>
      <c r="T131" s="37"/>
      <c r="U131" s="39">
        <f t="shared" si="12"/>
        <v>15</v>
      </c>
      <c r="V131" s="40">
        <f t="shared" si="13"/>
        <v>15</v>
      </c>
      <c r="W131" s="112"/>
      <c r="X131" s="96"/>
      <c r="Y131" s="96"/>
      <c r="Z131" s="104"/>
      <c r="AA131" s="99"/>
      <c r="AB131" s="41">
        <f t="shared" si="14"/>
        <v>0</v>
      </c>
      <c r="AC131" s="40">
        <f t="shared" si="15"/>
        <v>0</v>
      </c>
      <c r="AD131" s="42"/>
      <c r="AE131" s="128"/>
      <c r="AF131" s="37">
        <f t="shared" si="16"/>
        <v>15</v>
      </c>
      <c r="AG131" s="43">
        <v>65</v>
      </c>
      <c r="AH131" s="44">
        <f t="shared" si="17"/>
        <v>80</v>
      </c>
      <c r="AI131" s="45">
        <f t="shared" si="18"/>
        <v>0.93</v>
      </c>
      <c r="AJ131" s="46"/>
      <c r="AK131" s="47">
        <v>1E-4</v>
      </c>
      <c r="AL131" s="48">
        <f t="shared" si="19"/>
        <v>1.0001</v>
      </c>
      <c r="AM131" s="49">
        <f t="shared" si="20"/>
        <v>1526878000</v>
      </c>
      <c r="AN131" s="50"/>
      <c r="AO131" s="51"/>
      <c r="AP131" s="51"/>
      <c r="AQ131" s="51"/>
      <c r="AR131" s="51"/>
      <c r="AS131" s="52"/>
      <c r="AT131" s="53">
        <f t="shared" si="21"/>
        <v>0</v>
      </c>
    </row>
    <row r="132" spans="1:46" s="54" customFormat="1" ht="36" customHeight="1" thickBot="1">
      <c r="A132" s="27"/>
      <c r="B132" s="56"/>
      <c r="C132" s="91"/>
      <c r="D132" s="95"/>
      <c r="E132" s="95"/>
      <c r="F132" s="101"/>
      <c r="G132" s="55"/>
      <c r="H132" s="60"/>
      <c r="I132" s="30">
        <v>0.51</v>
      </c>
      <c r="J132" s="119">
        <v>0.49</v>
      </c>
      <c r="K132" s="32"/>
      <c r="L132" s="57"/>
      <c r="M132" s="33"/>
      <c r="N132" s="34">
        <f t="shared" ref="N132:N139" si="23">SUM(I132:M132)</f>
        <v>1</v>
      </c>
      <c r="O132" s="35"/>
      <c r="P132" s="105">
        <v>15</v>
      </c>
      <c r="Q132" s="106">
        <v>15</v>
      </c>
      <c r="R132" s="38"/>
      <c r="S132" s="38"/>
      <c r="T132" s="37"/>
      <c r="U132" s="39">
        <f t="shared" si="12"/>
        <v>15</v>
      </c>
      <c r="V132" s="40">
        <f t="shared" si="13"/>
        <v>15</v>
      </c>
      <c r="W132" s="112"/>
      <c r="X132" s="96"/>
      <c r="Y132" s="96"/>
      <c r="Z132" s="104"/>
      <c r="AA132" s="99"/>
      <c r="AB132" s="41">
        <f t="shared" si="14"/>
        <v>0</v>
      </c>
      <c r="AC132" s="40">
        <f t="shared" si="15"/>
        <v>0</v>
      </c>
      <c r="AD132" s="42"/>
      <c r="AE132" s="128"/>
      <c r="AF132" s="37">
        <f t="shared" si="16"/>
        <v>15</v>
      </c>
      <c r="AG132" s="43">
        <v>65</v>
      </c>
      <c r="AH132" s="44">
        <f t="shared" si="17"/>
        <v>80</v>
      </c>
      <c r="AI132" s="45">
        <f t="shared" si="18"/>
        <v>0.93</v>
      </c>
      <c r="AJ132" s="46"/>
      <c r="AK132" s="47">
        <v>1E-4</v>
      </c>
      <c r="AL132" s="48">
        <f t="shared" si="19"/>
        <v>1.0001</v>
      </c>
      <c r="AM132" s="49">
        <f t="shared" si="20"/>
        <v>1526878000</v>
      </c>
      <c r="AN132" s="50"/>
      <c r="AO132" s="51"/>
      <c r="AP132" s="51"/>
      <c r="AQ132" s="51"/>
      <c r="AR132" s="51"/>
      <c r="AS132" s="52"/>
      <c r="AT132" s="53">
        <f t="shared" si="21"/>
        <v>0</v>
      </c>
    </row>
    <row r="133" spans="1:46" s="54" customFormat="1" ht="36" customHeight="1" thickBot="1">
      <c r="A133" s="27"/>
      <c r="B133" s="56"/>
      <c r="C133" s="91"/>
      <c r="D133" s="95"/>
      <c r="E133" s="95"/>
      <c r="F133" s="101"/>
      <c r="G133" s="55"/>
      <c r="H133" s="60"/>
      <c r="I133" s="30">
        <v>0.51</v>
      </c>
      <c r="J133" s="119">
        <v>0.49</v>
      </c>
      <c r="K133" s="32"/>
      <c r="L133" s="57"/>
      <c r="M133" s="33"/>
      <c r="N133" s="34">
        <f t="shared" si="23"/>
        <v>1</v>
      </c>
      <c r="O133" s="35"/>
      <c r="P133" s="105">
        <v>15</v>
      </c>
      <c r="Q133" s="106">
        <v>15</v>
      </c>
      <c r="R133" s="38"/>
      <c r="S133" s="38"/>
      <c r="T133" s="37"/>
      <c r="U133" s="39">
        <f t="shared" ref="U133:U139" si="24">ROUNDUP(((P133*I133)+(Q133*J133)+(R133*K133)+(S133*L133)+(T133*M133)),2)</f>
        <v>15</v>
      </c>
      <c r="V133" s="40">
        <f t="shared" ref="V133:V139" si="25">IF(U133&gt;=15,15,U133)</f>
        <v>15</v>
      </c>
      <c r="W133" s="112"/>
      <c r="X133" s="96"/>
      <c r="Y133" s="96"/>
      <c r="Z133" s="104"/>
      <c r="AA133" s="99"/>
      <c r="AB133" s="41">
        <f t="shared" ref="AB133:AB139" si="26">ROUNDUP((((W133*I133)+(X133*J133)+(Y133*K133)+(Z133*L133)+(AA133*M133))/$I$2*15),2)</f>
        <v>0</v>
      </c>
      <c r="AC133" s="40">
        <f t="shared" ref="AC133:AC139" si="27">IF(AB133&gt;=15,15,AB133)</f>
        <v>0</v>
      </c>
      <c r="AD133" s="42"/>
      <c r="AE133" s="128"/>
      <c r="AF133" s="37">
        <f t="shared" ref="AF133:AF139" si="28">IF((V133+AC133+AD133)&gt;=30,30,(V133+AC133+AD133))</f>
        <v>15</v>
      </c>
      <c r="AG133" s="43">
        <v>65</v>
      </c>
      <c r="AH133" s="44">
        <f t="shared" ref="AH133:AH139" si="29">AF133+AG133+AE133</f>
        <v>80</v>
      </c>
      <c r="AI133" s="45">
        <f t="shared" ref="AI133:AI139" si="30">-((50-((176+(45+(30-AF133)))))/200)</f>
        <v>0.93</v>
      </c>
      <c r="AJ133" s="46"/>
      <c r="AK133" s="47">
        <v>1E-4</v>
      </c>
      <c r="AL133" s="48">
        <f t="shared" ref="AL133:AL139" si="31">100%+AK133</f>
        <v>1.0001</v>
      </c>
      <c r="AM133" s="49">
        <f t="shared" ref="AM133:AM139" si="32">ROUNDUP($D$2*AI133*AL133,-3)</f>
        <v>1526878000</v>
      </c>
      <c r="AN133" s="50"/>
      <c r="AO133" s="51"/>
      <c r="AP133" s="51"/>
      <c r="AQ133" s="51"/>
      <c r="AR133" s="51"/>
      <c r="AS133" s="52"/>
      <c r="AT133" s="53">
        <f t="shared" ref="AT133:AT139" si="33">(AO133*I133)+(AP133*J133)+(AQ133*K133)+(AR133*L133)+(AS133*M133)</f>
        <v>0</v>
      </c>
    </row>
    <row r="134" spans="1:46" s="54" customFormat="1" ht="36" customHeight="1" thickBot="1">
      <c r="A134" s="27"/>
      <c r="B134" s="56"/>
      <c r="C134" s="91"/>
      <c r="D134" s="95"/>
      <c r="E134" s="95"/>
      <c r="F134" s="101"/>
      <c r="G134" s="55"/>
      <c r="H134" s="60"/>
      <c r="I134" s="30">
        <v>0.51</v>
      </c>
      <c r="J134" s="119">
        <v>0.49</v>
      </c>
      <c r="K134" s="32"/>
      <c r="L134" s="57"/>
      <c r="M134" s="33"/>
      <c r="N134" s="34">
        <f t="shared" si="23"/>
        <v>1</v>
      </c>
      <c r="O134" s="35"/>
      <c r="P134" s="105">
        <v>15</v>
      </c>
      <c r="Q134" s="106">
        <v>15</v>
      </c>
      <c r="R134" s="38"/>
      <c r="S134" s="38"/>
      <c r="T134" s="37"/>
      <c r="U134" s="39">
        <f t="shared" si="24"/>
        <v>15</v>
      </c>
      <c r="V134" s="40">
        <f t="shared" si="25"/>
        <v>15</v>
      </c>
      <c r="W134" s="112"/>
      <c r="X134" s="96"/>
      <c r="Y134" s="96"/>
      <c r="Z134" s="104"/>
      <c r="AA134" s="99"/>
      <c r="AB134" s="41">
        <f t="shared" si="26"/>
        <v>0</v>
      </c>
      <c r="AC134" s="40">
        <f t="shared" si="27"/>
        <v>0</v>
      </c>
      <c r="AD134" s="42"/>
      <c r="AE134" s="128"/>
      <c r="AF134" s="37">
        <f t="shared" si="28"/>
        <v>15</v>
      </c>
      <c r="AG134" s="43">
        <v>65</v>
      </c>
      <c r="AH134" s="44">
        <f t="shared" si="29"/>
        <v>80</v>
      </c>
      <c r="AI134" s="45">
        <f t="shared" si="30"/>
        <v>0.93</v>
      </c>
      <c r="AJ134" s="46"/>
      <c r="AK134" s="47">
        <v>1E-4</v>
      </c>
      <c r="AL134" s="48">
        <f t="shared" si="31"/>
        <v>1.0001</v>
      </c>
      <c r="AM134" s="49">
        <f t="shared" si="32"/>
        <v>1526878000</v>
      </c>
      <c r="AN134" s="50"/>
      <c r="AO134" s="51"/>
      <c r="AP134" s="51"/>
      <c r="AQ134" s="51"/>
      <c r="AR134" s="51"/>
      <c r="AS134" s="52"/>
      <c r="AT134" s="53">
        <f t="shared" si="33"/>
        <v>0</v>
      </c>
    </row>
    <row r="135" spans="1:46" s="54" customFormat="1" ht="44.25" customHeight="1" thickBot="1">
      <c r="A135" s="27"/>
      <c r="B135" s="56"/>
      <c r="C135" s="91"/>
      <c r="D135" s="95"/>
      <c r="E135" s="95"/>
      <c r="F135" s="101"/>
      <c r="G135" s="55"/>
      <c r="H135" s="60"/>
      <c r="I135" s="30">
        <v>0.51</v>
      </c>
      <c r="J135" s="119">
        <v>0.49</v>
      </c>
      <c r="K135" s="32"/>
      <c r="L135" s="57"/>
      <c r="M135" s="33"/>
      <c r="N135" s="34">
        <f t="shared" si="23"/>
        <v>1</v>
      </c>
      <c r="O135" s="35"/>
      <c r="P135" s="105">
        <v>15</v>
      </c>
      <c r="Q135" s="106">
        <v>15</v>
      </c>
      <c r="R135" s="38"/>
      <c r="S135" s="38"/>
      <c r="T135" s="37"/>
      <c r="U135" s="39">
        <f t="shared" si="24"/>
        <v>15</v>
      </c>
      <c r="V135" s="40">
        <f t="shared" si="25"/>
        <v>15</v>
      </c>
      <c r="W135" s="112"/>
      <c r="X135" s="96"/>
      <c r="Y135" s="96"/>
      <c r="Z135" s="104"/>
      <c r="AA135" s="99"/>
      <c r="AB135" s="41">
        <f t="shared" si="26"/>
        <v>0</v>
      </c>
      <c r="AC135" s="40">
        <f t="shared" si="27"/>
        <v>0</v>
      </c>
      <c r="AD135" s="42"/>
      <c r="AE135" s="128"/>
      <c r="AF135" s="37">
        <f t="shared" si="28"/>
        <v>15</v>
      </c>
      <c r="AG135" s="43">
        <v>65</v>
      </c>
      <c r="AH135" s="44">
        <f t="shared" si="29"/>
        <v>80</v>
      </c>
      <c r="AI135" s="45">
        <f t="shared" si="30"/>
        <v>0.93</v>
      </c>
      <c r="AJ135" s="46"/>
      <c r="AK135" s="47">
        <v>1E-4</v>
      </c>
      <c r="AL135" s="48">
        <f t="shared" si="31"/>
        <v>1.0001</v>
      </c>
      <c r="AM135" s="49">
        <f t="shared" si="32"/>
        <v>1526878000</v>
      </c>
      <c r="AN135" s="50"/>
      <c r="AO135" s="51"/>
      <c r="AP135" s="51"/>
      <c r="AQ135" s="51"/>
      <c r="AR135" s="51"/>
      <c r="AS135" s="52"/>
      <c r="AT135" s="53">
        <f t="shared" si="33"/>
        <v>0</v>
      </c>
    </row>
    <row r="136" spans="1:46" s="54" customFormat="1" ht="36" customHeight="1" thickBot="1">
      <c r="A136" s="27"/>
      <c r="B136" s="56"/>
      <c r="C136" s="91"/>
      <c r="D136" s="95"/>
      <c r="E136" s="95"/>
      <c r="F136" s="101"/>
      <c r="G136" s="55"/>
      <c r="H136" s="79"/>
      <c r="I136" s="30">
        <v>0.51</v>
      </c>
      <c r="J136" s="119">
        <v>0.49</v>
      </c>
      <c r="K136" s="32"/>
      <c r="L136" s="57"/>
      <c r="M136" s="80"/>
      <c r="N136" s="34">
        <f t="shared" si="23"/>
        <v>1</v>
      </c>
      <c r="O136" s="81"/>
      <c r="P136" s="105">
        <v>15</v>
      </c>
      <c r="Q136" s="106">
        <v>15</v>
      </c>
      <c r="R136" s="38"/>
      <c r="S136" s="38"/>
      <c r="T136" s="58"/>
      <c r="U136" s="39">
        <f t="shared" si="24"/>
        <v>15</v>
      </c>
      <c r="V136" s="82">
        <f t="shared" si="25"/>
        <v>15</v>
      </c>
      <c r="W136" s="112"/>
      <c r="X136" s="96"/>
      <c r="Y136" s="96"/>
      <c r="Z136" s="104"/>
      <c r="AA136" s="133"/>
      <c r="AB136" s="41">
        <f t="shared" si="26"/>
        <v>0</v>
      </c>
      <c r="AC136" s="40">
        <f t="shared" si="27"/>
        <v>0</v>
      </c>
      <c r="AD136" s="83"/>
      <c r="AE136" s="131"/>
      <c r="AF136" s="37">
        <f t="shared" si="28"/>
        <v>15</v>
      </c>
      <c r="AG136" s="43">
        <v>65</v>
      </c>
      <c r="AH136" s="44">
        <f t="shared" si="29"/>
        <v>80</v>
      </c>
      <c r="AI136" s="45">
        <f t="shared" si="30"/>
        <v>0.93</v>
      </c>
      <c r="AJ136" s="46"/>
      <c r="AK136" s="47">
        <v>1E-4</v>
      </c>
      <c r="AL136" s="48">
        <f t="shared" si="31"/>
        <v>1.0001</v>
      </c>
      <c r="AM136" s="49">
        <f t="shared" si="32"/>
        <v>1526878000</v>
      </c>
      <c r="AN136" s="84"/>
      <c r="AO136" s="85"/>
      <c r="AP136" s="85"/>
      <c r="AQ136" s="85"/>
      <c r="AR136" s="85"/>
      <c r="AS136" s="86"/>
      <c r="AT136" s="53">
        <f t="shared" si="33"/>
        <v>0</v>
      </c>
    </row>
    <row r="137" spans="1:46" s="54" customFormat="1" ht="36" customHeight="1" thickBot="1">
      <c r="A137" s="27"/>
      <c r="B137" s="56"/>
      <c r="C137" s="91"/>
      <c r="D137" s="95"/>
      <c r="E137" s="95"/>
      <c r="F137" s="101"/>
      <c r="G137" s="55"/>
      <c r="H137" s="60"/>
      <c r="I137" s="30">
        <v>0.51</v>
      </c>
      <c r="J137" s="119">
        <v>0.49</v>
      </c>
      <c r="K137" s="32"/>
      <c r="L137" s="57"/>
      <c r="M137" s="33"/>
      <c r="N137" s="34">
        <f t="shared" si="23"/>
        <v>1</v>
      </c>
      <c r="O137" s="35"/>
      <c r="P137" s="105">
        <v>15</v>
      </c>
      <c r="Q137" s="106">
        <v>15</v>
      </c>
      <c r="R137" s="38"/>
      <c r="S137" s="38"/>
      <c r="T137" s="37"/>
      <c r="U137" s="39">
        <f t="shared" si="24"/>
        <v>15</v>
      </c>
      <c r="V137" s="40">
        <f t="shared" si="25"/>
        <v>15</v>
      </c>
      <c r="W137" s="112"/>
      <c r="X137" s="96"/>
      <c r="Y137" s="96"/>
      <c r="Z137" s="104"/>
      <c r="AA137" s="99"/>
      <c r="AB137" s="41">
        <f t="shared" si="26"/>
        <v>0</v>
      </c>
      <c r="AC137" s="40">
        <f t="shared" si="27"/>
        <v>0</v>
      </c>
      <c r="AD137" s="42"/>
      <c r="AE137" s="128"/>
      <c r="AF137" s="37">
        <f t="shared" si="28"/>
        <v>15</v>
      </c>
      <c r="AG137" s="43">
        <v>65</v>
      </c>
      <c r="AH137" s="44">
        <f t="shared" si="29"/>
        <v>80</v>
      </c>
      <c r="AI137" s="45">
        <f t="shared" si="30"/>
        <v>0.93</v>
      </c>
      <c r="AJ137" s="46"/>
      <c r="AK137" s="47">
        <v>1E-4</v>
      </c>
      <c r="AL137" s="48">
        <f t="shared" si="31"/>
        <v>1.0001</v>
      </c>
      <c r="AM137" s="49">
        <f t="shared" si="32"/>
        <v>1526878000</v>
      </c>
      <c r="AN137" s="50"/>
      <c r="AO137" s="51"/>
      <c r="AP137" s="51"/>
      <c r="AQ137" s="51"/>
      <c r="AR137" s="51"/>
      <c r="AS137" s="52"/>
      <c r="AT137" s="53">
        <f t="shared" si="33"/>
        <v>0</v>
      </c>
    </row>
    <row r="138" spans="1:46" s="54" customFormat="1" ht="36" customHeight="1" thickBot="1">
      <c r="A138" s="27"/>
      <c r="B138" s="56"/>
      <c r="C138" s="91"/>
      <c r="D138" s="95"/>
      <c r="E138" s="95"/>
      <c r="F138" s="101"/>
      <c r="G138" s="55"/>
      <c r="H138" s="60"/>
      <c r="I138" s="30">
        <v>0.51</v>
      </c>
      <c r="J138" s="119">
        <v>0.49</v>
      </c>
      <c r="K138" s="32"/>
      <c r="L138" s="57"/>
      <c r="M138" s="33"/>
      <c r="N138" s="34">
        <f t="shared" si="23"/>
        <v>1</v>
      </c>
      <c r="O138" s="35"/>
      <c r="P138" s="105">
        <v>15</v>
      </c>
      <c r="Q138" s="106">
        <v>15</v>
      </c>
      <c r="R138" s="38"/>
      <c r="S138" s="38"/>
      <c r="T138" s="37"/>
      <c r="U138" s="39">
        <f t="shared" si="24"/>
        <v>15</v>
      </c>
      <c r="V138" s="40">
        <f t="shared" si="25"/>
        <v>15</v>
      </c>
      <c r="W138" s="112"/>
      <c r="X138" s="96"/>
      <c r="Y138" s="96"/>
      <c r="Z138" s="104"/>
      <c r="AA138" s="99"/>
      <c r="AB138" s="41">
        <f t="shared" si="26"/>
        <v>0</v>
      </c>
      <c r="AC138" s="40">
        <f t="shared" si="27"/>
        <v>0</v>
      </c>
      <c r="AD138" s="42"/>
      <c r="AE138" s="128"/>
      <c r="AF138" s="37">
        <f t="shared" si="28"/>
        <v>15</v>
      </c>
      <c r="AG138" s="43">
        <v>65</v>
      </c>
      <c r="AH138" s="44">
        <f t="shared" si="29"/>
        <v>80</v>
      </c>
      <c r="AI138" s="45">
        <f t="shared" si="30"/>
        <v>0.93</v>
      </c>
      <c r="AJ138" s="46"/>
      <c r="AK138" s="47">
        <v>1E-4</v>
      </c>
      <c r="AL138" s="48">
        <f t="shared" si="31"/>
        <v>1.0001</v>
      </c>
      <c r="AM138" s="49">
        <f t="shared" si="32"/>
        <v>1526878000</v>
      </c>
      <c r="AN138" s="50"/>
      <c r="AO138" s="51"/>
      <c r="AP138" s="51"/>
      <c r="AQ138" s="51"/>
      <c r="AR138" s="51"/>
      <c r="AS138" s="52"/>
      <c r="AT138" s="53">
        <f t="shared" si="33"/>
        <v>0</v>
      </c>
    </row>
    <row r="139" spans="1:46" s="54" customFormat="1" ht="36" customHeight="1" thickBot="1">
      <c r="A139" s="27"/>
      <c r="B139" s="56"/>
      <c r="C139" s="91"/>
      <c r="D139" s="95"/>
      <c r="E139" s="95"/>
      <c r="F139" s="101"/>
      <c r="G139" s="55"/>
      <c r="H139" s="28"/>
      <c r="I139" s="30">
        <v>0.51</v>
      </c>
      <c r="J139" s="119">
        <v>0.49</v>
      </c>
      <c r="K139" s="32"/>
      <c r="L139" s="57"/>
      <c r="M139" s="31"/>
      <c r="N139" s="34">
        <f t="shared" si="23"/>
        <v>1</v>
      </c>
      <c r="O139" s="37"/>
      <c r="P139" s="105">
        <v>15</v>
      </c>
      <c r="Q139" s="106">
        <v>15</v>
      </c>
      <c r="R139" s="38"/>
      <c r="S139" s="38"/>
      <c r="T139" s="37"/>
      <c r="U139" s="39">
        <f t="shared" si="24"/>
        <v>15</v>
      </c>
      <c r="V139" s="40">
        <f t="shared" si="25"/>
        <v>15</v>
      </c>
      <c r="W139" s="112"/>
      <c r="X139" s="96"/>
      <c r="Y139" s="96"/>
      <c r="Z139" s="104"/>
      <c r="AA139" s="99"/>
      <c r="AB139" s="41">
        <f t="shared" si="26"/>
        <v>0</v>
      </c>
      <c r="AC139" s="40">
        <f t="shared" si="27"/>
        <v>0</v>
      </c>
      <c r="AD139" s="87"/>
      <c r="AE139" s="128"/>
      <c r="AF139" s="37">
        <f t="shared" si="28"/>
        <v>15</v>
      </c>
      <c r="AG139" s="43">
        <v>65</v>
      </c>
      <c r="AH139" s="44">
        <f t="shared" si="29"/>
        <v>80</v>
      </c>
      <c r="AI139" s="45">
        <f t="shared" si="30"/>
        <v>0.93</v>
      </c>
      <c r="AJ139" s="46"/>
      <c r="AK139" s="47">
        <v>1E-4</v>
      </c>
      <c r="AL139" s="48">
        <f t="shared" si="31"/>
        <v>1.0001</v>
      </c>
      <c r="AM139" s="49">
        <f t="shared" si="32"/>
        <v>1526878000</v>
      </c>
      <c r="AN139" s="88"/>
      <c r="AO139" s="51"/>
      <c r="AP139" s="51"/>
      <c r="AQ139" s="51"/>
      <c r="AR139" s="51"/>
      <c r="AS139" s="52"/>
      <c r="AT139" s="53">
        <f t="shared" si="33"/>
        <v>0</v>
      </c>
    </row>
  </sheetData>
  <mergeCells count="28">
    <mergeCell ref="AS3:AS4"/>
    <mergeCell ref="AT3:AT4"/>
    <mergeCell ref="AM3:AM4"/>
    <mergeCell ref="AN3:AN4"/>
    <mergeCell ref="AO3:AO4"/>
    <mergeCell ref="AP3:AP4"/>
    <mergeCell ref="AQ3:AQ4"/>
    <mergeCell ref="AR3:AR4"/>
    <mergeCell ref="AL3:AL4"/>
    <mergeCell ref="A3:A4"/>
    <mergeCell ref="B3:B4"/>
    <mergeCell ref="C3:H3"/>
    <mergeCell ref="I3:M3"/>
    <mergeCell ref="N3:N4"/>
    <mergeCell ref="O3:O4"/>
    <mergeCell ref="P3:U3"/>
    <mergeCell ref="W3:AB3"/>
    <mergeCell ref="AI3:AI4"/>
    <mergeCell ref="AJ3:AJ4"/>
    <mergeCell ref="AK3:AK4"/>
    <mergeCell ref="D1:E1"/>
    <mergeCell ref="I1:J1"/>
    <mergeCell ref="N1:AG1"/>
    <mergeCell ref="AH1:AK1"/>
    <mergeCell ref="D2:E2"/>
    <mergeCell ref="F2:G2"/>
    <mergeCell ref="I2:J2"/>
    <mergeCell ref="P2:U2"/>
  </mergeCells>
  <phoneticPr fontId="3" type="noConversion"/>
  <printOptions horizontalCentered="1"/>
  <pageMargins left="0.17" right="0.17" top="0.33" bottom="0.24" header="0.26" footer="0.18"/>
  <pageSetup paperSize="9" scale="57" orientation="landscape" r:id="rId1"/>
  <headerFooter alignWithMargins="0"/>
  <rowBreaks count="1" manualBreakCount="1">
    <brk id="30" max="41" man="1"/>
  </rowBreaks>
  <colBreaks count="1" manualBreakCount="1">
    <brk id="29" max="139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T140"/>
  <sheetViews>
    <sheetView showZeros="0" view="pageBreakPreview" zoomScale="80" workbookViewId="0">
      <selection activeCell="E10" sqref="E10"/>
    </sheetView>
  </sheetViews>
  <sheetFormatPr defaultColWidth="8.88671875" defaultRowHeight="13.5"/>
  <cols>
    <col min="1" max="1" width="5" style="1" customWidth="1"/>
    <col min="2" max="2" width="5.109375" style="2" customWidth="1"/>
    <col min="3" max="3" width="9.21875" style="89" customWidth="1"/>
    <col min="4" max="7" width="9.21875" style="1" customWidth="1"/>
    <col min="8" max="8" width="6.6640625" style="1" customWidth="1"/>
    <col min="9" max="10" width="7.33203125" style="1" customWidth="1"/>
    <col min="11" max="11" width="7.6640625" style="1" customWidth="1"/>
    <col min="12" max="13" width="6.77734375" style="1" customWidth="1"/>
    <col min="14" max="14" width="6.44140625" style="1" customWidth="1"/>
    <col min="15" max="15" width="5.109375" style="1" customWidth="1"/>
    <col min="16" max="16" width="7.109375" style="1" customWidth="1"/>
    <col min="17" max="17" width="6.77734375" style="1" customWidth="1"/>
    <col min="18" max="20" width="6.6640625" style="1" customWidth="1"/>
    <col min="21" max="21" width="7.109375" style="1" customWidth="1"/>
    <col min="22" max="22" width="10.44140625" style="90" hidden="1" customWidth="1"/>
    <col min="23" max="24" width="8" style="1" customWidth="1"/>
    <col min="25" max="27" width="7.21875" style="1" customWidth="1"/>
    <col min="28" max="28" width="9.6640625" style="1" customWidth="1"/>
    <col min="29" max="29" width="2" style="90" hidden="1" customWidth="1"/>
    <col min="30" max="31" width="6.21875" style="1" customWidth="1"/>
    <col min="32" max="32" width="7" style="1" customWidth="1"/>
    <col min="33" max="33" width="4.6640625" style="1" customWidth="1"/>
    <col min="34" max="34" width="8.21875" style="1" customWidth="1"/>
    <col min="35" max="35" width="8.77734375" style="1" customWidth="1"/>
    <col min="36" max="36" width="7.5546875" style="1" customWidth="1"/>
    <col min="37" max="38" width="8.33203125" style="1" customWidth="1"/>
    <col min="39" max="39" width="20.21875" style="1" customWidth="1"/>
    <col min="40" max="40" width="8.33203125" style="1" customWidth="1"/>
    <col min="41" max="42" width="17.6640625" style="1" customWidth="1"/>
    <col min="43" max="45" width="17.6640625" style="1" hidden="1" customWidth="1"/>
    <col min="46" max="46" width="17.6640625" style="1" customWidth="1"/>
    <col min="47" max="16384" width="8.88671875" style="1"/>
  </cols>
  <sheetData>
    <row r="1" spans="1:46" ht="33.75" customHeight="1">
      <c r="C1" s="3" t="s">
        <v>62</v>
      </c>
      <c r="D1" s="353">
        <v>1544890000</v>
      </c>
      <c r="E1" s="353"/>
      <c r="F1" s="4"/>
      <c r="G1" s="4"/>
      <c r="H1" s="3" t="s">
        <v>63</v>
      </c>
      <c r="I1" s="354">
        <v>1096127000</v>
      </c>
      <c r="J1" s="354"/>
      <c r="K1" s="118">
        <f>TRUNC(I1/F2,7)</f>
        <v>0.73042960000000001</v>
      </c>
      <c r="L1" s="385" t="s">
        <v>159</v>
      </c>
      <c r="M1" s="386"/>
      <c r="N1" s="386"/>
      <c r="O1" s="386"/>
      <c r="P1" s="386"/>
      <c r="Q1" s="386"/>
      <c r="R1" s="386"/>
      <c r="S1" s="386"/>
      <c r="T1" s="386"/>
      <c r="U1" s="386"/>
      <c r="V1" s="386"/>
      <c r="W1" s="386"/>
      <c r="X1" s="386"/>
      <c r="Y1" s="386"/>
      <c r="Z1" s="386"/>
      <c r="AA1" s="386"/>
      <c r="AB1" s="386"/>
      <c r="AC1" s="148"/>
      <c r="AD1" s="148"/>
      <c r="AE1" s="356" t="s">
        <v>116</v>
      </c>
      <c r="AF1" s="356"/>
      <c r="AG1" s="356"/>
      <c r="AH1" s="356"/>
      <c r="AI1" s="356"/>
      <c r="AJ1" s="356"/>
      <c r="AK1" s="356"/>
      <c r="AL1" s="145"/>
      <c r="AM1" s="145"/>
      <c r="AN1" s="145"/>
      <c r="AO1" s="122"/>
      <c r="AP1" s="122"/>
      <c r="AQ1" s="122"/>
      <c r="AR1" s="122"/>
      <c r="AS1" s="122"/>
      <c r="AT1" s="122"/>
    </row>
    <row r="2" spans="1:46" s="11" customFormat="1" ht="30" customHeight="1" thickBot="1">
      <c r="A2" s="6"/>
      <c r="B2" s="7"/>
      <c r="C2" s="8" t="s">
        <v>64</v>
      </c>
      <c r="D2" s="357">
        <f>D1*1.1</f>
        <v>1699379000.0000002</v>
      </c>
      <c r="E2" s="358"/>
      <c r="F2" s="357">
        <f>D2*86.745%*101.8%</f>
        <v>1500660587.1939001</v>
      </c>
      <c r="G2" s="358"/>
      <c r="H2" s="3" t="s">
        <v>65</v>
      </c>
      <c r="I2" s="359">
        <f>D2*1</f>
        <v>1699379000.0000002</v>
      </c>
      <c r="J2" s="360"/>
      <c r="K2" s="117" t="s">
        <v>66</v>
      </c>
      <c r="L2" s="4"/>
      <c r="M2" s="4"/>
      <c r="N2" s="4"/>
      <c r="O2" s="9" t="s">
        <v>67</v>
      </c>
      <c r="P2" s="361">
        <v>45909.458333333336</v>
      </c>
      <c r="Q2" s="361"/>
      <c r="R2" s="361"/>
      <c r="S2" s="361"/>
      <c r="T2" s="361"/>
      <c r="U2" s="361"/>
      <c r="V2" s="10"/>
      <c r="W2" s="10"/>
      <c r="X2" s="6"/>
      <c r="Y2" s="6"/>
      <c r="Z2" s="6"/>
      <c r="AA2" s="6"/>
      <c r="AB2" s="6"/>
      <c r="AC2" s="10"/>
      <c r="AD2" s="6"/>
      <c r="AE2" s="6"/>
      <c r="AF2" s="6"/>
      <c r="AG2" s="6"/>
      <c r="AH2" s="6"/>
      <c r="AJ2" s="12"/>
      <c r="AK2" s="13"/>
      <c r="AL2" s="13"/>
      <c r="AM2" s="14" t="s">
        <v>68</v>
      </c>
      <c r="AO2" s="63" t="s">
        <v>69</v>
      </c>
      <c r="AP2" s="63"/>
      <c r="AQ2" s="123"/>
      <c r="AR2" s="124"/>
      <c r="AS2" s="126"/>
      <c r="AT2" s="125"/>
    </row>
    <row r="3" spans="1:46" s="17" customFormat="1" ht="24.95" customHeight="1" thickBot="1">
      <c r="A3" s="364" t="s">
        <v>70</v>
      </c>
      <c r="B3" s="366" t="s">
        <v>71</v>
      </c>
      <c r="C3" s="368" t="s">
        <v>72</v>
      </c>
      <c r="D3" s="369"/>
      <c r="E3" s="369"/>
      <c r="F3" s="369"/>
      <c r="G3" s="369"/>
      <c r="H3" s="370"/>
      <c r="I3" s="371" t="s">
        <v>73</v>
      </c>
      <c r="J3" s="369"/>
      <c r="K3" s="369"/>
      <c r="L3" s="369"/>
      <c r="M3" s="370"/>
      <c r="N3" s="372" t="s">
        <v>74</v>
      </c>
      <c r="O3" s="374" t="s">
        <v>75</v>
      </c>
      <c r="P3" s="371" t="s">
        <v>76</v>
      </c>
      <c r="Q3" s="369"/>
      <c r="R3" s="369"/>
      <c r="S3" s="369"/>
      <c r="T3" s="369"/>
      <c r="U3" s="370"/>
      <c r="V3" s="15"/>
      <c r="W3" s="371" t="s">
        <v>77</v>
      </c>
      <c r="X3" s="369"/>
      <c r="Y3" s="369"/>
      <c r="Z3" s="369"/>
      <c r="AA3" s="369"/>
      <c r="AB3" s="370"/>
      <c r="AC3" s="15"/>
      <c r="AD3" s="15"/>
      <c r="AE3" s="15"/>
      <c r="AF3" s="15"/>
      <c r="AG3" s="15"/>
      <c r="AH3" s="16"/>
      <c r="AI3" s="376" t="s">
        <v>78</v>
      </c>
      <c r="AJ3" s="366" t="s">
        <v>79</v>
      </c>
      <c r="AK3" s="378" t="s">
        <v>80</v>
      </c>
      <c r="AL3" s="362" t="s">
        <v>81</v>
      </c>
      <c r="AM3" s="381" t="s">
        <v>82</v>
      </c>
      <c r="AN3" s="383" t="s">
        <v>83</v>
      </c>
      <c r="AO3" s="380" t="s">
        <v>84</v>
      </c>
      <c r="AP3" s="380" t="s">
        <v>85</v>
      </c>
      <c r="AQ3" s="380" t="s">
        <v>86</v>
      </c>
      <c r="AR3" s="380" t="s">
        <v>87</v>
      </c>
      <c r="AS3" s="380" t="s">
        <v>88</v>
      </c>
      <c r="AT3" s="380" t="s">
        <v>89</v>
      </c>
    </row>
    <row r="4" spans="1:46" s="17" customFormat="1" ht="39.75" customHeight="1" thickBot="1">
      <c r="A4" s="365"/>
      <c r="B4" s="367"/>
      <c r="C4" s="103" t="s">
        <v>90</v>
      </c>
      <c r="D4" s="19" t="s">
        <v>91</v>
      </c>
      <c r="E4" s="20" t="s">
        <v>92</v>
      </c>
      <c r="F4" s="20" t="s">
        <v>93</v>
      </c>
      <c r="G4" s="20" t="s">
        <v>94</v>
      </c>
      <c r="H4" s="21" t="s">
        <v>95</v>
      </c>
      <c r="I4" s="18" t="s">
        <v>96</v>
      </c>
      <c r="J4" s="19" t="s">
        <v>91</v>
      </c>
      <c r="K4" s="20" t="s">
        <v>97</v>
      </c>
      <c r="L4" s="103" t="s">
        <v>98</v>
      </c>
      <c r="M4" s="20" t="s">
        <v>94</v>
      </c>
      <c r="N4" s="373"/>
      <c r="O4" s="375"/>
      <c r="P4" s="18" t="s">
        <v>96</v>
      </c>
      <c r="Q4" s="19" t="s">
        <v>91</v>
      </c>
      <c r="R4" s="20" t="s">
        <v>97</v>
      </c>
      <c r="S4" s="103" t="s">
        <v>93</v>
      </c>
      <c r="T4" s="20" t="s">
        <v>94</v>
      </c>
      <c r="U4" s="22" t="s">
        <v>99</v>
      </c>
      <c r="V4" s="23" t="s">
        <v>100</v>
      </c>
      <c r="W4" s="18" t="s">
        <v>96</v>
      </c>
      <c r="X4" s="19" t="s">
        <v>101</v>
      </c>
      <c r="Y4" s="20" t="s">
        <v>97</v>
      </c>
      <c r="Z4" s="103" t="s">
        <v>98</v>
      </c>
      <c r="AA4" s="20" t="s">
        <v>94</v>
      </c>
      <c r="AB4" s="24" t="s">
        <v>102</v>
      </c>
      <c r="AC4" s="23" t="s">
        <v>103</v>
      </c>
      <c r="AD4" s="121" t="s">
        <v>104</v>
      </c>
      <c r="AE4" s="127" t="s">
        <v>105</v>
      </c>
      <c r="AF4" s="25" t="s">
        <v>106</v>
      </c>
      <c r="AG4" s="26" t="s">
        <v>107</v>
      </c>
      <c r="AH4" s="26" t="s">
        <v>108</v>
      </c>
      <c r="AI4" s="377"/>
      <c r="AJ4" s="367"/>
      <c r="AK4" s="379"/>
      <c r="AL4" s="363"/>
      <c r="AM4" s="382"/>
      <c r="AN4" s="384"/>
      <c r="AO4" s="380"/>
      <c r="AP4" s="380"/>
      <c r="AQ4" s="380"/>
      <c r="AR4" s="380"/>
      <c r="AS4" s="380"/>
      <c r="AT4" s="380"/>
    </row>
    <row r="5" spans="1:46" s="54" customFormat="1" ht="40.5" customHeight="1" thickBot="1">
      <c r="A5" s="27">
        <v>1</v>
      </c>
      <c r="B5" s="28"/>
      <c r="C5" s="95" t="s">
        <v>120</v>
      </c>
      <c r="D5" s="93" t="s">
        <v>119</v>
      </c>
      <c r="E5" s="95"/>
      <c r="F5" s="91"/>
      <c r="G5" s="91"/>
      <c r="H5" s="115"/>
      <c r="I5" s="109">
        <v>0.51</v>
      </c>
      <c r="J5" s="31">
        <v>0.49</v>
      </c>
      <c r="K5" s="31"/>
      <c r="L5" s="31"/>
      <c r="M5" s="33"/>
      <c r="N5" s="34">
        <f>SUM(I5:M5)</f>
        <v>1</v>
      </c>
      <c r="O5" s="35"/>
      <c r="P5" s="105">
        <v>15</v>
      </c>
      <c r="Q5" s="153">
        <v>14.2</v>
      </c>
      <c r="R5" s="37"/>
      <c r="S5" s="38"/>
      <c r="T5" s="37"/>
      <c r="U5" s="39">
        <f>ROUNDUP(((P5*I5)+(Q5*J5)+(R5*K5)+(S5*L5)+(T5*M5)),2)</f>
        <v>14.61</v>
      </c>
      <c r="V5" s="40">
        <f>IF(U5&gt;=15,15,U5)</f>
        <v>14.61</v>
      </c>
      <c r="W5" s="97">
        <v>34748832000</v>
      </c>
      <c r="X5" s="156">
        <v>1382193000</v>
      </c>
      <c r="Y5" s="157"/>
      <c r="Z5" s="107"/>
      <c r="AA5" s="99"/>
      <c r="AB5" s="41">
        <f>ROUNDUP((((W5*I5)+(X5*J5)+(Y5*K5)+(Z5*L5)+(AA5*M5))/$I$2*15),2)</f>
        <v>162.41</v>
      </c>
      <c r="AC5" s="40">
        <f>IF(AB5&gt;=15,15,AB5)</f>
        <v>15</v>
      </c>
      <c r="AD5" s="42">
        <f>3*I5</f>
        <v>1.53</v>
      </c>
      <c r="AE5" s="128"/>
      <c r="AF5" s="98">
        <f>IF((V5+AC5+AD5)&gt;=30,30,(V5+AC5+AD5))</f>
        <v>30</v>
      </c>
      <c r="AG5" s="43">
        <v>65</v>
      </c>
      <c r="AH5" s="44">
        <f>AF5+AG5+AE5</f>
        <v>95</v>
      </c>
      <c r="AI5" s="45">
        <f>-((50-((176+(45+(30-AF5)))))/200)</f>
        <v>0.85499999999999998</v>
      </c>
      <c r="AJ5" s="46"/>
      <c r="AK5" s="47">
        <v>1E-4</v>
      </c>
      <c r="AL5" s="48">
        <f>100%+AK5</f>
        <v>1.0001</v>
      </c>
      <c r="AM5" s="49">
        <f>ROUNDUP($D$2*AI5*AL5,-3)</f>
        <v>1453115000</v>
      </c>
      <c r="AN5" s="50"/>
      <c r="AO5" s="51"/>
      <c r="AP5" s="51"/>
      <c r="AQ5" s="51"/>
      <c r="AR5" s="51"/>
      <c r="AS5" s="52"/>
      <c r="AT5" s="53">
        <f>(AO5*I5)+(AP5*J5)+(AQ5*K5)+(AR5*L5)+(AS5*M5)</f>
        <v>0</v>
      </c>
    </row>
    <row r="6" spans="1:46" s="54" customFormat="1" ht="40.5" customHeight="1" thickBot="1">
      <c r="A6" s="27">
        <v>2</v>
      </c>
      <c r="B6" s="28"/>
      <c r="C6" s="94" t="s">
        <v>109</v>
      </c>
      <c r="D6" s="93" t="s">
        <v>110</v>
      </c>
      <c r="E6" s="95"/>
      <c r="F6" s="91"/>
      <c r="G6" s="29"/>
      <c r="H6" s="29"/>
      <c r="I6" s="109">
        <v>0.51</v>
      </c>
      <c r="J6" s="31">
        <v>0.49</v>
      </c>
      <c r="K6" s="31"/>
      <c r="L6" s="31"/>
      <c r="M6" s="33"/>
      <c r="N6" s="34">
        <f t="shared" ref="N6:N69" si="0">SUM(I6:M6)</f>
        <v>1</v>
      </c>
      <c r="O6" s="35"/>
      <c r="P6" s="105">
        <v>15</v>
      </c>
      <c r="Q6" s="58">
        <v>15</v>
      </c>
      <c r="R6" s="106"/>
      <c r="S6" s="38"/>
      <c r="T6" s="37"/>
      <c r="U6" s="39">
        <f t="shared" ref="U6:U69" si="1">ROUNDUP(((P6*I6)+(Q6*J6)+(R6*K6)+(S6*L6)+(T6*M6)),2)</f>
        <v>15</v>
      </c>
      <c r="V6" s="40">
        <f>IF(U6&gt;=15,15,U6)</f>
        <v>15</v>
      </c>
      <c r="W6" s="140">
        <v>59183685000</v>
      </c>
      <c r="X6" s="96">
        <v>130509297000</v>
      </c>
      <c r="Y6" s="100"/>
      <c r="Z6" s="96"/>
      <c r="AA6" s="99"/>
      <c r="AB6" s="41">
        <f t="shared" ref="AB6:AB69" si="2">ROUNDUP((((W6*I6)+(X6*J6)+(Y6*K6)+(Z6*L6)+(AA6*M6))/$I$2*15),2)</f>
        <v>830.9</v>
      </c>
      <c r="AC6" s="40">
        <f t="shared" ref="AC6:AC69" si="3">IF(AB6&gt;=15,15,AB6)</f>
        <v>15</v>
      </c>
      <c r="AD6" s="42"/>
      <c r="AE6" s="128"/>
      <c r="AF6" s="37">
        <f t="shared" ref="AF6:AF69" si="4">IF((V6+AC6+AD6)&gt;=30,30,(V6+AC6+AD6))</f>
        <v>30</v>
      </c>
      <c r="AG6" s="43">
        <v>65</v>
      </c>
      <c r="AH6" s="44">
        <f t="shared" ref="AH6:AH69" si="5">AF6+AG6+AE6</f>
        <v>95</v>
      </c>
      <c r="AI6" s="45">
        <f>-((50-((176+(45+(30-AF6)))))/200)</f>
        <v>0.85499999999999998</v>
      </c>
      <c r="AJ6" s="46"/>
      <c r="AK6" s="47">
        <v>1E-4</v>
      </c>
      <c r="AL6" s="48">
        <f>100%+AK6</f>
        <v>1.0001</v>
      </c>
      <c r="AM6" s="49">
        <f>ROUNDUP($D$2*AI6*AL6,-3)</f>
        <v>1453115000</v>
      </c>
      <c r="AN6" s="50"/>
      <c r="AO6" s="51"/>
      <c r="AP6" s="51"/>
      <c r="AQ6" s="51"/>
      <c r="AR6" s="51"/>
      <c r="AS6" s="52"/>
      <c r="AT6" s="53">
        <f t="shared" ref="AT6:AT69" si="6">(AO6*I6)+(AP6*J6)+(AQ6*K6)+(AR6*L6)+(AS6*M6)</f>
        <v>0</v>
      </c>
    </row>
    <row r="7" spans="1:46" s="54" customFormat="1" ht="40.5" customHeight="1" thickBot="1">
      <c r="A7" s="27">
        <v>3</v>
      </c>
      <c r="B7" s="28"/>
      <c r="C7" s="94" t="s">
        <v>111</v>
      </c>
      <c r="D7" s="152" t="s">
        <v>117</v>
      </c>
      <c r="E7" s="95"/>
      <c r="F7" s="91"/>
      <c r="G7" s="55"/>
      <c r="H7" s="29"/>
      <c r="I7" s="109">
        <v>0.51</v>
      </c>
      <c r="J7" s="31">
        <v>0.49</v>
      </c>
      <c r="K7" s="31"/>
      <c r="L7" s="57"/>
      <c r="M7" s="33"/>
      <c r="N7" s="34">
        <f t="shared" si="0"/>
        <v>1</v>
      </c>
      <c r="O7" s="35"/>
      <c r="P7" s="105">
        <v>15</v>
      </c>
      <c r="Q7" s="153">
        <v>14.2</v>
      </c>
      <c r="R7" s="106"/>
      <c r="S7" s="38"/>
      <c r="T7" s="37"/>
      <c r="U7" s="39">
        <f t="shared" si="1"/>
        <v>14.61</v>
      </c>
      <c r="V7" s="40">
        <f>IF(U7&gt;=15,15,U7)</f>
        <v>14.61</v>
      </c>
      <c r="W7" s="96">
        <v>57539030000</v>
      </c>
      <c r="X7" s="96">
        <v>454395000</v>
      </c>
      <c r="Y7" s="100"/>
      <c r="Z7" s="96"/>
      <c r="AA7" s="99"/>
      <c r="AB7" s="41">
        <f t="shared" si="2"/>
        <v>260.99</v>
      </c>
      <c r="AC7" s="40">
        <f t="shared" si="3"/>
        <v>15</v>
      </c>
      <c r="AD7" s="42">
        <f>3*I7</f>
        <v>1.53</v>
      </c>
      <c r="AE7" s="128"/>
      <c r="AF7" s="37">
        <f t="shared" si="4"/>
        <v>30</v>
      </c>
      <c r="AG7" s="43">
        <v>65</v>
      </c>
      <c r="AH7" s="44">
        <f t="shared" si="5"/>
        <v>95</v>
      </c>
      <c r="AI7" s="45">
        <f>-((50-((176+(45+(30-AF7)))))/200)</f>
        <v>0.85499999999999998</v>
      </c>
      <c r="AJ7" s="46"/>
      <c r="AK7" s="47">
        <v>1E-4</v>
      </c>
      <c r="AL7" s="48">
        <f>100%+AK7</f>
        <v>1.0001</v>
      </c>
      <c r="AM7" s="49">
        <f>ROUNDUP($D$2*AI7*AL7,-3)</f>
        <v>1453115000</v>
      </c>
      <c r="AN7" s="50"/>
      <c r="AO7" s="51"/>
      <c r="AP7" s="51"/>
      <c r="AQ7" s="51"/>
      <c r="AR7" s="51"/>
      <c r="AS7" s="52"/>
      <c r="AT7" s="53">
        <f t="shared" si="6"/>
        <v>0</v>
      </c>
    </row>
    <row r="8" spans="1:46" s="54" customFormat="1" ht="40.5" customHeight="1" thickBot="1">
      <c r="A8" s="27">
        <v>4</v>
      </c>
      <c r="B8" s="56"/>
      <c r="C8" s="95" t="s">
        <v>112</v>
      </c>
      <c r="D8" s="93" t="s">
        <v>115</v>
      </c>
      <c r="E8" s="91"/>
      <c r="F8" s="91"/>
      <c r="G8" s="92"/>
      <c r="H8" s="135"/>
      <c r="I8" s="109">
        <v>0.51</v>
      </c>
      <c r="J8" s="31">
        <v>0.49</v>
      </c>
      <c r="K8" s="31"/>
      <c r="L8" s="57"/>
      <c r="M8" s="33"/>
      <c r="N8" s="34">
        <f t="shared" si="0"/>
        <v>1</v>
      </c>
      <c r="O8" s="35"/>
      <c r="P8" s="105">
        <v>15</v>
      </c>
      <c r="Q8" s="58">
        <v>15</v>
      </c>
      <c r="R8" s="38"/>
      <c r="S8" s="38"/>
      <c r="T8" s="37"/>
      <c r="U8" s="39">
        <f t="shared" si="1"/>
        <v>15</v>
      </c>
      <c r="V8" s="40">
        <f t="shared" ref="V8:V71" si="7">IF(U8&gt;=15,15,U8)</f>
        <v>15</v>
      </c>
      <c r="W8" s="136">
        <v>39361754000</v>
      </c>
      <c r="X8" s="96">
        <v>920681000</v>
      </c>
      <c r="Y8" s="100"/>
      <c r="Z8" s="96"/>
      <c r="AA8" s="108"/>
      <c r="AB8" s="41">
        <f t="shared" si="2"/>
        <v>181.17999999999998</v>
      </c>
      <c r="AC8" s="40">
        <f t="shared" si="3"/>
        <v>15</v>
      </c>
      <c r="AD8" s="42"/>
      <c r="AE8" s="128"/>
      <c r="AF8" s="37">
        <f t="shared" si="4"/>
        <v>30</v>
      </c>
      <c r="AG8" s="43">
        <v>65</v>
      </c>
      <c r="AH8" s="44">
        <f t="shared" si="5"/>
        <v>95</v>
      </c>
      <c r="AI8" s="45">
        <f t="shared" ref="AI8:AI71" si="8">-((50-((176+(45+(30-AF8)))))/200)</f>
        <v>0.85499999999999998</v>
      </c>
      <c r="AJ8" s="46"/>
      <c r="AK8" s="47">
        <v>1E-4</v>
      </c>
      <c r="AL8" s="48">
        <f t="shared" ref="AL8:AL71" si="9">100%+AK8</f>
        <v>1.0001</v>
      </c>
      <c r="AM8" s="49">
        <f t="shared" ref="AM8:AM71" si="10">ROUNDUP($D$2*AI8*AL8,-3)</f>
        <v>1453115000</v>
      </c>
      <c r="AN8" s="50"/>
      <c r="AO8" s="51"/>
      <c r="AP8" s="51"/>
      <c r="AQ8" s="51"/>
      <c r="AR8" s="51"/>
      <c r="AS8" s="52"/>
      <c r="AT8" s="53">
        <f t="shared" si="6"/>
        <v>0</v>
      </c>
    </row>
    <row r="9" spans="1:46" s="54" customFormat="1" ht="40.5" customHeight="1" thickBot="1">
      <c r="A9" s="27">
        <v>5</v>
      </c>
      <c r="B9" s="56"/>
      <c r="C9" s="95" t="s">
        <v>118</v>
      </c>
      <c r="D9" s="93" t="s">
        <v>114</v>
      </c>
      <c r="E9" s="91"/>
      <c r="F9" s="91"/>
      <c r="G9" s="92"/>
      <c r="H9" s="116"/>
      <c r="I9" s="109">
        <v>0.51</v>
      </c>
      <c r="J9" s="31">
        <v>0.49</v>
      </c>
      <c r="K9" s="137"/>
      <c r="L9" s="31"/>
      <c r="M9" s="33"/>
      <c r="N9" s="34">
        <f t="shared" si="0"/>
        <v>1</v>
      </c>
      <c r="O9" s="35"/>
      <c r="P9" s="36">
        <v>15</v>
      </c>
      <c r="Q9" s="142">
        <v>15</v>
      </c>
      <c r="R9" s="38"/>
      <c r="S9" s="38"/>
      <c r="T9" s="37"/>
      <c r="U9" s="39">
        <f t="shared" si="1"/>
        <v>15</v>
      </c>
      <c r="V9" s="40">
        <f t="shared" si="7"/>
        <v>15</v>
      </c>
      <c r="W9" s="136">
        <v>8139504000</v>
      </c>
      <c r="X9" s="96">
        <v>679768000</v>
      </c>
      <c r="Y9" s="96"/>
      <c r="Z9" s="96"/>
      <c r="AA9" s="99"/>
      <c r="AB9" s="41">
        <f t="shared" si="2"/>
        <v>39.589999999999996</v>
      </c>
      <c r="AC9" s="40">
        <f t="shared" si="3"/>
        <v>15</v>
      </c>
      <c r="AD9" s="42"/>
      <c r="AE9" s="128"/>
      <c r="AF9" s="37">
        <f t="shared" si="4"/>
        <v>30</v>
      </c>
      <c r="AG9" s="43">
        <v>65</v>
      </c>
      <c r="AH9" s="44">
        <f t="shared" si="5"/>
        <v>95</v>
      </c>
      <c r="AI9" s="45">
        <f t="shared" si="8"/>
        <v>0.85499999999999998</v>
      </c>
      <c r="AJ9" s="46"/>
      <c r="AK9" s="47">
        <v>1E-4</v>
      </c>
      <c r="AL9" s="48">
        <f t="shared" si="9"/>
        <v>1.0001</v>
      </c>
      <c r="AM9" s="49">
        <f t="shared" si="10"/>
        <v>1453115000</v>
      </c>
      <c r="AN9" s="50"/>
      <c r="AO9" s="51"/>
      <c r="AP9" s="51"/>
      <c r="AQ9" s="51"/>
      <c r="AR9" s="51"/>
      <c r="AS9" s="52"/>
      <c r="AT9" s="53">
        <f t="shared" si="6"/>
        <v>0</v>
      </c>
    </row>
    <row r="10" spans="1:46" s="54" customFormat="1" ht="40.5" customHeight="1" thickBot="1">
      <c r="A10" s="27">
        <v>6</v>
      </c>
      <c r="B10" s="56"/>
      <c r="C10" s="95" t="s">
        <v>34</v>
      </c>
      <c r="D10" s="93" t="s">
        <v>38</v>
      </c>
      <c r="E10" s="94"/>
      <c r="F10" s="101"/>
      <c r="G10" s="55"/>
      <c r="H10" s="116"/>
      <c r="I10" s="30">
        <v>0.51</v>
      </c>
      <c r="J10" s="31">
        <v>0.49</v>
      </c>
      <c r="K10" s="31"/>
      <c r="L10" s="57"/>
      <c r="M10" s="33"/>
      <c r="N10" s="34">
        <f t="shared" si="0"/>
        <v>1</v>
      </c>
      <c r="O10" s="35"/>
      <c r="P10" s="105">
        <v>15</v>
      </c>
      <c r="Q10" s="155">
        <v>15</v>
      </c>
      <c r="R10" s="38"/>
      <c r="S10" s="38"/>
      <c r="T10" s="37"/>
      <c r="U10" s="39">
        <f t="shared" si="1"/>
        <v>15</v>
      </c>
      <c r="V10" s="40">
        <f>IF(U10&gt;=15,15,U10)</f>
        <v>15</v>
      </c>
      <c r="W10" s="97">
        <v>8216820000</v>
      </c>
      <c r="X10" s="149">
        <v>328448752000</v>
      </c>
      <c r="Y10" s="96"/>
      <c r="Z10" s="96"/>
      <c r="AA10" s="99"/>
      <c r="AB10" s="41">
        <f t="shared" si="2"/>
        <v>1457.57</v>
      </c>
      <c r="AC10" s="40">
        <f t="shared" si="3"/>
        <v>15</v>
      </c>
      <c r="AD10" s="42"/>
      <c r="AE10" s="128"/>
      <c r="AF10" s="37">
        <f t="shared" si="4"/>
        <v>30</v>
      </c>
      <c r="AG10" s="43">
        <v>65</v>
      </c>
      <c r="AH10" s="44">
        <f t="shared" si="5"/>
        <v>95</v>
      </c>
      <c r="AI10" s="45">
        <f>-((50-((176+(45+(30-AF10)))))/200)</f>
        <v>0.85499999999999998</v>
      </c>
      <c r="AJ10" s="46"/>
      <c r="AK10" s="47">
        <v>1E-4</v>
      </c>
      <c r="AL10" s="48">
        <f>100%+AK10</f>
        <v>1.0001</v>
      </c>
      <c r="AM10" s="49">
        <f>ROUNDUP($D$2*AI10*AL10,-3)</f>
        <v>1453115000</v>
      </c>
      <c r="AN10" s="50"/>
      <c r="AO10" s="51"/>
      <c r="AP10" s="51"/>
      <c r="AQ10" s="51"/>
      <c r="AR10" s="51"/>
      <c r="AS10" s="52"/>
      <c r="AT10" s="53">
        <f t="shared" si="6"/>
        <v>0</v>
      </c>
    </row>
    <row r="11" spans="1:46" s="54" customFormat="1" ht="40.5" customHeight="1" thickBot="1">
      <c r="A11" s="27"/>
      <c r="B11" s="56"/>
      <c r="C11" s="95"/>
      <c r="D11" s="95"/>
      <c r="E11" s="91"/>
      <c r="F11" s="101"/>
      <c r="G11" s="29"/>
      <c r="H11" s="29"/>
      <c r="I11" s="30">
        <v>0.51</v>
      </c>
      <c r="J11" s="31">
        <v>0.49</v>
      </c>
      <c r="K11" s="31"/>
      <c r="L11" s="31"/>
      <c r="M11" s="33"/>
      <c r="N11" s="34">
        <f t="shared" si="0"/>
        <v>1</v>
      </c>
      <c r="O11" s="35"/>
      <c r="P11" s="105">
        <v>15</v>
      </c>
      <c r="Q11" s="106">
        <v>15</v>
      </c>
      <c r="R11" s="106">
        <v>15</v>
      </c>
      <c r="S11" s="38"/>
      <c r="T11" s="37"/>
      <c r="U11" s="39">
        <f t="shared" si="1"/>
        <v>15</v>
      </c>
      <c r="V11" s="40">
        <f t="shared" si="7"/>
        <v>15</v>
      </c>
      <c r="W11" s="97"/>
      <c r="X11" s="149"/>
      <c r="Y11" s="112"/>
      <c r="Z11" s="96"/>
      <c r="AA11" s="99"/>
      <c r="AB11" s="41">
        <f t="shared" si="2"/>
        <v>0</v>
      </c>
      <c r="AC11" s="40">
        <f t="shared" si="3"/>
        <v>0</v>
      </c>
      <c r="AD11" s="42"/>
      <c r="AE11" s="128"/>
      <c r="AF11" s="37">
        <f t="shared" si="4"/>
        <v>15</v>
      </c>
      <c r="AG11" s="43">
        <v>65</v>
      </c>
      <c r="AH11" s="44">
        <f t="shared" si="5"/>
        <v>80</v>
      </c>
      <c r="AI11" s="45">
        <f t="shared" si="8"/>
        <v>0.93</v>
      </c>
      <c r="AJ11" s="46"/>
      <c r="AK11" s="47">
        <v>1E-4</v>
      </c>
      <c r="AL11" s="48">
        <f t="shared" si="9"/>
        <v>1.0001</v>
      </c>
      <c r="AM11" s="49">
        <f t="shared" si="10"/>
        <v>1580581000</v>
      </c>
      <c r="AN11" s="50"/>
      <c r="AO11" s="51"/>
      <c r="AP11" s="51"/>
      <c r="AQ11" s="51"/>
      <c r="AR11" s="51"/>
      <c r="AS11" s="52"/>
      <c r="AT11" s="53">
        <f t="shared" si="6"/>
        <v>0</v>
      </c>
    </row>
    <row r="12" spans="1:46" s="54" customFormat="1" ht="40.5" customHeight="1" thickBot="1">
      <c r="A12" s="27"/>
      <c r="B12" s="56"/>
      <c r="C12" s="95"/>
      <c r="D12" s="151"/>
      <c r="E12" s="94"/>
      <c r="F12" s="101"/>
      <c r="G12" s="55"/>
      <c r="H12" s="29"/>
      <c r="I12" s="30">
        <v>0.7</v>
      </c>
      <c r="J12" s="31">
        <v>0.3</v>
      </c>
      <c r="K12" s="32"/>
      <c r="L12" s="57"/>
      <c r="M12" s="33"/>
      <c r="N12" s="34">
        <f t="shared" si="0"/>
        <v>1</v>
      </c>
      <c r="O12" s="35"/>
      <c r="P12" s="105">
        <v>15</v>
      </c>
      <c r="Q12" s="106">
        <v>15</v>
      </c>
      <c r="R12" s="38"/>
      <c r="S12" s="38"/>
      <c r="T12" s="37"/>
      <c r="U12" s="39">
        <f t="shared" si="1"/>
        <v>15</v>
      </c>
      <c r="V12" s="40">
        <f t="shared" si="7"/>
        <v>15</v>
      </c>
      <c r="W12" s="97"/>
      <c r="X12" s="112"/>
      <c r="Y12" s="112"/>
      <c r="Z12" s="96"/>
      <c r="AA12" s="99"/>
      <c r="AB12" s="41">
        <f t="shared" si="2"/>
        <v>0</v>
      </c>
      <c r="AC12" s="40">
        <f t="shared" si="3"/>
        <v>0</v>
      </c>
      <c r="AD12" s="42"/>
      <c r="AE12" s="128"/>
      <c r="AF12" s="37">
        <f t="shared" si="4"/>
        <v>15</v>
      </c>
      <c r="AG12" s="43">
        <v>65</v>
      </c>
      <c r="AH12" s="44">
        <f t="shared" si="5"/>
        <v>80</v>
      </c>
      <c r="AI12" s="45">
        <f t="shared" si="8"/>
        <v>0.93</v>
      </c>
      <c r="AJ12" s="46"/>
      <c r="AK12" s="47">
        <v>1E-4</v>
      </c>
      <c r="AL12" s="48">
        <f t="shared" si="9"/>
        <v>1.0001</v>
      </c>
      <c r="AM12" s="49">
        <f t="shared" si="10"/>
        <v>1580581000</v>
      </c>
      <c r="AN12" s="50"/>
      <c r="AO12" s="51"/>
      <c r="AP12" s="51"/>
      <c r="AQ12" s="51"/>
      <c r="AR12" s="51"/>
      <c r="AS12" s="52"/>
      <c r="AT12" s="53">
        <f t="shared" si="6"/>
        <v>0</v>
      </c>
    </row>
    <row r="13" spans="1:46" s="54" customFormat="1" ht="40.5" customHeight="1" thickBot="1">
      <c r="A13" s="27"/>
      <c r="B13" s="56"/>
      <c r="C13" s="95"/>
      <c r="D13" s="95"/>
      <c r="E13" s="91"/>
      <c r="F13" s="101"/>
      <c r="G13" s="55"/>
      <c r="H13" s="29"/>
      <c r="I13" s="30">
        <v>0.7</v>
      </c>
      <c r="J13" s="31">
        <v>0.3</v>
      </c>
      <c r="K13" s="32"/>
      <c r="L13" s="57"/>
      <c r="M13" s="33"/>
      <c r="N13" s="34">
        <f t="shared" si="0"/>
        <v>1</v>
      </c>
      <c r="O13" s="35"/>
      <c r="P13" s="105">
        <v>15</v>
      </c>
      <c r="Q13" s="106">
        <v>15</v>
      </c>
      <c r="R13" s="38"/>
      <c r="S13" s="38"/>
      <c r="T13" s="37"/>
      <c r="U13" s="39">
        <f t="shared" si="1"/>
        <v>15</v>
      </c>
      <c r="V13" s="40">
        <f t="shared" si="7"/>
        <v>15</v>
      </c>
      <c r="W13" s="97"/>
      <c r="X13" s="96"/>
      <c r="Y13" s="100"/>
      <c r="Z13" s="96"/>
      <c r="AA13" s="99"/>
      <c r="AB13" s="41">
        <f t="shared" si="2"/>
        <v>0</v>
      </c>
      <c r="AC13" s="40">
        <f t="shared" si="3"/>
        <v>0</v>
      </c>
      <c r="AD13" s="42"/>
      <c r="AE13" s="128"/>
      <c r="AF13" s="37">
        <f t="shared" si="4"/>
        <v>15</v>
      </c>
      <c r="AG13" s="43">
        <v>65</v>
      </c>
      <c r="AH13" s="44">
        <f t="shared" si="5"/>
        <v>80</v>
      </c>
      <c r="AI13" s="45">
        <f t="shared" si="8"/>
        <v>0.93</v>
      </c>
      <c r="AJ13" s="46"/>
      <c r="AK13" s="47">
        <v>1E-4</v>
      </c>
      <c r="AL13" s="48">
        <f t="shared" si="9"/>
        <v>1.0001</v>
      </c>
      <c r="AM13" s="49">
        <f t="shared" si="10"/>
        <v>1580581000</v>
      </c>
      <c r="AN13" s="50"/>
      <c r="AO13" s="51"/>
      <c r="AP13" s="51"/>
      <c r="AQ13" s="51"/>
      <c r="AR13" s="51"/>
      <c r="AS13" s="52"/>
      <c r="AT13" s="53">
        <f t="shared" si="6"/>
        <v>0</v>
      </c>
    </row>
    <row r="14" spans="1:46" s="54" customFormat="1" ht="40.5" customHeight="1" thickBot="1">
      <c r="A14" s="27"/>
      <c r="B14" s="28"/>
      <c r="C14" s="93"/>
      <c r="D14" s="91"/>
      <c r="E14" s="28"/>
      <c r="F14" s="28"/>
      <c r="G14" s="59"/>
      <c r="H14" s="60"/>
      <c r="I14" s="30">
        <v>0.6</v>
      </c>
      <c r="J14" s="31">
        <v>0.4</v>
      </c>
      <c r="K14" s="32"/>
      <c r="L14" s="57"/>
      <c r="M14" s="33"/>
      <c r="N14" s="34">
        <f t="shared" si="0"/>
        <v>1</v>
      </c>
      <c r="O14" s="35"/>
      <c r="P14" s="36">
        <v>15</v>
      </c>
      <c r="Q14" s="58">
        <v>15</v>
      </c>
      <c r="R14" s="38"/>
      <c r="S14" s="38"/>
      <c r="T14" s="37"/>
      <c r="U14" s="39">
        <f t="shared" si="1"/>
        <v>15</v>
      </c>
      <c r="V14" s="40">
        <f t="shared" si="7"/>
        <v>15</v>
      </c>
      <c r="W14" s="97"/>
      <c r="X14" s="112"/>
      <c r="Y14" s="134"/>
      <c r="Z14" s="96"/>
      <c r="AA14" s="99"/>
      <c r="AB14" s="41">
        <f t="shared" si="2"/>
        <v>0</v>
      </c>
      <c r="AC14" s="40">
        <f t="shared" si="3"/>
        <v>0</v>
      </c>
      <c r="AD14" s="42"/>
      <c r="AE14" s="128"/>
      <c r="AF14" s="37">
        <f t="shared" si="4"/>
        <v>15</v>
      </c>
      <c r="AG14" s="43">
        <v>65</v>
      </c>
      <c r="AH14" s="44">
        <f t="shared" si="5"/>
        <v>80</v>
      </c>
      <c r="AI14" s="45">
        <f t="shared" si="8"/>
        <v>0.93</v>
      </c>
      <c r="AJ14" s="46"/>
      <c r="AK14" s="47">
        <v>1E-4</v>
      </c>
      <c r="AL14" s="48">
        <f t="shared" si="9"/>
        <v>1.0001</v>
      </c>
      <c r="AM14" s="49">
        <f t="shared" si="10"/>
        <v>1580581000</v>
      </c>
      <c r="AN14" s="50"/>
      <c r="AO14" s="51"/>
      <c r="AP14" s="51"/>
      <c r="AQ14" s="51"/>
      <c r="AR14" s="51"/>
      <c r="AS14" s="52"/>
      <c r="AT14" s="53">
        <f t="shared" si="6"/>
        <v>0</v>
      </c>
    </row>
    <row r="15" spans="1:46" s="54" customFormat="1" ht="40.5" customHeight="1" thickBot="1">
      <c r="A15" s="27"/>
      <c r="B15" s="56"/>
      <c r="C15" s="95"/>
      <c r="D15" s="28" t="s">
        <v>113</v>
      </c>
      <c r="E15" s="91"/>
      <c r="F15" s="91"/>
      <c r="G15" s="59"/>
      <c r="H15" s="60"/>
      <c r="I15" s="30">
        <v>0.51</v>
      </c>
      <c r="J15" s="31">
        <v>0.49</v>
      </c>
      <c r="K15" s="32"/>
      <c r="L15" s="57"/>
      <c r="M15" s="33"/>
      <c r="N15" s="34">
        <f t="shared" si="0"/>
        <v>1</v>
      </c>
      <c r="O15" s="35"/>
      <c r="P15" s="36">
        <v>15</v>
      </c>
      <c r="Q15" s="58">
        <v>15</v>
      </c>
      <c r="R15" s="38"/>
      <c r="S15" s="38"/>
      <c r="T15" s="37"/>
      <c r="U15" s="39">
        <f t="shared" si="1"/>
        <v>15</v>
      </c>
      <c r="V15" s="40">
        <f t="shared" si="7"/>
        <v>15</v>
      </c>
      <c r="W15" s="97"/>
      <c r="X15" s="112"/>
      <c r="Y15" s="112"/>
      <c r="Z15" s="96"/>
      <c r="AA15" s="99"/>
      <c r="AB15" s="41">
        <f t="shared" si="2"/>
        <v>0</v>
      </c>
      <c r="AC15" s="40">
        <f t="shared" si="3"/>
        <v>0</v>
      </c>
      <c r="AD15" s="42"/>
      <c r="AE15" s="128"/>
      <c r="AF15" s="37">
        <f t="shared" si="4"/>
        <v>15</v>
      </c>
      <c r="AG15" s="43">
        <v>65</v>
      </c>
      <c r="AH15" s="44">
        <f t="shared" si="5"/>
        <v>80</v>
      </c>
      <c r="AI15" s="45">
        <f t="shared" si="8"/>
        <v>0.93</v>
      </c>
      <c r="AJ15" s="46"/>
      <c r="AK15" s="47">
        <v>1E-4</v>
      </c>
      <c r="AL15" s="48">
        <f t="shared" si="9"/>
        <v>1.0001</v>
      </c>
      <c r="AM15" s="49">
        <f t="shared" si="10"/>
        <v>1580581000</v>
      </c>
      <c r="AN15" s="50"/>
      <c r="AO15" s="51"/>
      <c r="AP15" s="51"/>
      <c r="AQ15" s="51"/>
      <c r="AR15" s="51"/>
      <c r="AS15" s="52"/>
      <c r="AT15" s="53">
        <f t="shared" si="6"/>
        <v>0</v>
      </c>
    </row>
    <row r="16" spans="1:46" s="54" customFormat="1" ht="40.5" customHeight="1" thickBot="1">
      <c r="A16" s="27"/>
      <c r="B16" s="56"/>
      <c r="C16" s="91"/>
      <c r="D16" s="91"/>
      <c r="E16" s="94"/>
      <c r="F16" s="94"/>
      <c r="G16" s="59"/>
      <c r="H16" s="60"/>
      <c r="I16" s="30">
        <v>0.51</v>
      </c>
      <c r="J16" s="31">
        <v>0.49</v>
      </c>
      <c r="K16" s="32"/>
      <c r="L16" s="57"/>
      <c r="M16" s="33"/>
      <c r="N16" s="34">
        <f t="shared" si="0"/>
        <v>1</v>
      </c>
      <c r="O16" s="35"/>
      <c r="P16" s="150">
        <v>14.9</v>
      </c>
      <c r="Q16" s="58">
        <v>15</v>
      </c>
      <c r="R16" s="58">
        <v>15</v>
      </c>
      <c r="S16" s="38"/>
      <c r="T16" s="37"/>
      <c r="U16" s="39">
        <f t="shared" si="1"/>
        <v>14.95</v>
      </c>
      <c r="V16" s="40">
        <f t="shared" si="7"/>
        <v>14.95</v>
      </c>
      <c r="W16" s="100"/>
      <c r="X16" s="96"/>
      <c r="Y16" s="100"/>
      <c r="Z16" s="96"/>
      <c r="AA16" s="99"/>
      <c r="AB16" s="41">
        <f t="shared" si="2"/>
        <v>0</v>
      </c>
      <c r="AC16" s="40">
        <f t="shared" si="3"/>
        <v>0</v>
      </c>
      <c r="AD16" s="42"/>
      <c r="AE16" s="128"/>
      <c r="AF16" s="37">
        <f t="shared" si="4"/>
        <v>14.95</v>
      </c>
      <c r="AG16" s="43">
        <v>65</v>
      </c>
      <c r="AH16" s="44">
        <f t="shared" si="5"/>
        <v>79.95</v>
      </c>
      <c r="AI16" s="45">
        <f t="shared" si="8"/>
        <v>0.93025000000000002</v>
      </c>
      <c r="AJ16" s="46"/>
      <c r="AK16" s="47">
        <v>1E-4</v>
      </c>
      <c r="AL16" s="48">
        <f t="shared" si="9"/>
        <v>1.0001</v>
      </c>
      <c r="AM16" s="49">
        <f t="shared" si="10"/>
        <v>1581006000</v>
      </c>
      <c r="AN16" s="50"/>
      <c r="AO16" s="51"/>
      <c r="AP16" s="51"/>
      <c r="AQ16" s="51"/>
      <c r="AR16" s="51"/>
      <c r="AS16" s="52"/>
      <c r="AT16" s="53">
        <f t="shared" si="6"/>
        <v>0</v>
      </c>
    </row>
    <row r="17" spans="1:46" s="54" customFormat="1" ht="40.5" customHeight="1" thickBot="1">
      <c r="A17" s="27"/>
      <c r="B17" s="56"/>
      <c r="C17" s="95"/>
      <c r="D17" s="95"/>
      <c r="E17" s="94"/>
      <c r="F17" s="94"/>
      <c r="G17" s="59"/>
      <c r="H17" s="60"/>
      <c r="I17" s="30">
        <v>0.51</v>
      </c>
      <c r="J17" s="31">
        <v>0.49</v>
      </c>
      <c r="K17" s="32"/>
      <c r="L17" s="57"/>
      <c r="M17" s="33"/>
      <c r="N17" s="34">
        <f t="shared" si="0"/>
        <v>1</v>
      </c>
      <c r="O17" s="35"/>
      <c r="P17" s="36">
        <v>15</v>
      </c>
      <c r="Q17" s="37">
        <v>15</v>
      </c>
      <c r="R17" s="38"/>
      <c r="S17" s="38"/>
      <c r="T17" s="37"/>
      <c r="U17" s="39">
        <f t="shared" si="1"/>
        <v>15</v>
      </c>
      <c r="V17" s="40">
        <f t="shared" si="7"/>
        <v>15</v>
      </c>
      <c r="W17" s="96"/>
      <c r="X17" s="104"/>
      <c r="Y17" s="96"/>
      <c r="Z17" s="104"/>
      <c r="AA17" s="99"/>
      <c r="AB17" s="41">
        <f t="shared" si="2"/>
        <v>0</v>
      </c>
      <c r="AC17" s="40">
        <f t="shared" si="3"/>
        <v>0</v>
      </c>
      <c r="AD17" s="42"/>
      <c r="AE17" s="128"/>
      <c r="AF17" s="37">
        <f t="shared" si="4"/>
        <v>15</v>
      </c>
      <c r="AG17" s="43">
        <v>65</v>
      </c>
      <c r="AH17" s="44">
        <f t="shared" si="5"/>
        <v>80</v>
      </c>
      <c r="AI17" s="45">
        <f t="shared" si="8"/>
        <v>0.93</v>
      </c>
      <c r="AJ17" s="46"/>
      <c r="AK17" s="47">
        <v>1E-4</v>
      </c>
      <c r="AL17" s="48">
        <f t="shared" si="9"/>
        <v>1.0001</v>
      </c>
      <c r="AM17" s="49">
        <f t="shared" si="10"/>
        <v>1580581000</v>
      </c>
      <c r="AN17" s="50"/>
      <c r="AO17" s="51"/>
      <c r="AP17" s="51"/>
      <c r="AQ17" s="51"/>
      <c r="AR17" s="51"/>
      <c r="AS17" s="52"/>
      <c r="AT17" s="53">
        <f t="shared" si="6"/>
        <v>0</v>
      </c>
    </row>
    <row r="18" spans="1:46" s="54" customFormat="1" ht="40.5" customHeight="1" thickBot="1">
      <c r="A18" s="27"/>
      <c r="B18" s="56"/>
      <c r="C18" s="95"/>
      <c r="D18" s="95"/>
      <c r="E18" s="94"/>
      <c r="F18" s="101"/>
      <c r="G18" s="29"/>
      <c r="H18" s="29"/>
      <c r="I18" s="30">
        <v>0.51</v>
      </c>
      <c r="J18" s="119">
        <v>0.49</v>
      </c>
      <c r="K18" s="32"/>
      <c r="L18" s="57"/>
      <c r="M18" s="33"/>
      <c r="N18" s="34">
        <f t="shared" si="0"/>
        <v>1</v>
      </c>
      <c r="O18" s="35"/>
      <c r="P18" s="105">
        <v>15</v>
      </c>
      <c r="Q18" s="106">
        <v>15</v>
      </c>
      <c r="R18" s="38"/>
      <c r="S18" s="38"/>
      <c r="T18" s="37"/>
      <c r="U18" s="39">
        <f t="shared" si="1"/>
        <v>15</v>
      </c>
      <c r="V18" s="40">
        <f t="shared" si="7"/>
        <v>15</v>
      </c>
      <c r="W18" s="113"/>
      <c r="X18" s="96"/>
      <c r="Y18" s="96"/>
      <c r="Z18" s="104"/>
      <c r="AA18" s="99"/>
      <c r="AB18" s="41">
        <f t="shared" si="2"/>
        <v>0</v>
      </c>
      <c r="AC18" s="40">
        <f t="shared" si="3"/>
        <v>0</v>
      </c>
      <c r="AD18" s="42"/>
      <c r="AE18" s="128"/>
      <c r="AF18" s="37">
        <f t="shared" si="4"/>
        <v>15</v>
      </c>
      <c r="AG18" s="43">
        <v>65</v>
      </c>
      <c r="AH18" s="44">
        <f t="shared" si="5"/>
        <v>80</v>
      </c>
      <c r="AI18" s="45">
        <f t="shared" si="8"/>
        <v>0.93</v>
      </c>
      <c r="AJ18" s="46"/>
      <c r="AK18" s="47">
        <v>1E-4</v>
      </c>
      <c r="AL18" s="48">
        <f t="shared" si="9"/>
        <v>1.0001</v>
      </c>
      <c r="AM18" s="49">
        <f t="shared" si="10"/>
        <v>1580581000</v>
      </c>
      <c r="AN18" s="50"/>
      <c r="AO18" s="51"/>
      <c r="AP18" s="51"/>
      <c r="AQ18" s="51"/>
      <c r="AR18" s="51"/>
      <c r="AS18" s="52"/>
      <c r="AT18" s="53">
        <f t="shared" si="6"/>
        <v>0</v>
      </c>
    </row>
    <row r="19" spans="1:46" s="54" customFormat="1" ht="40.5" customHeight="1" thickBot="1">
      <c r="A19" s="27"/>
      <c r="B19" s="28"/>
      <c r="C19" s="95"/>
      <c r="D19" s="28"/>
      <c r="E19" s="28"/>
      <c r="F19" s="94"/>
      <c r="G19" s="29"/>
      <c r="H19" s="60"/>
      <c r="I19" s="30">
        <v>0.51</v>
      </c>
      <c r="J19" s="119">
        <v>0.49</v>
      </c>
      <c r="K19" s="32"/>
      <c r="L19" s="57"/>
      <c r="M19" s="33"/>
      <c r="N19" s="34">
        <f t="shared" si="0"/>
        <v>1</v>
      </c>
      <c r="O19" s="35"/>
      <c r="P19" s="105">
        <v>15</v>
      </c>
      <c r="Q19" s="106">
        <v>15</v>
      </c>
      <c r="R19" s="38"/>
      <c r="S19" s="38"/>
      <c r="T19" s="37"/>
      <c r="U19" s="39">
        <f t="shared" si="1"/>
        <v>15</v>
      </c>
      <c r="V19" s="40">
        <f t="shared" si="7"/>
        <v>15</v>
      </c>
      <c r="W19" s="112"/>
      <c r="X19" s="96"/>
      <c r="Y19" s="96"/>
      <c r="Z19" s="104"/>
      <c r="AA19" s="99"/>
      <c r="AB19" s="41">
        <f t="shared" si="2"/>
        <v>0</v>
      </c>
      <c r="AC19" s="40">
        <f t="shared" si="3"/>
        <v>0</v>
      </c>
      <c r="AD19" s="42"/>
      <c r="AE19" s="128"/>
      <c r="AF19" s="37">
        <f t="shared" si="4"/>
        <v>15</v>
      </c>
      <c r="AG19" s="43">
        <v>65</v>
      </c>
      <c r="AH19" s="44">
        <f t="shared" si="5"/>
        <v>80</v>
      </c>
      <c r="AI19" s="45">
        <f t="shared" si="8"/>
        <v>0.93</v>
      </c>
      <c r="AJ19" s="46"/>
      <c r="AK19" s="47">
        <v>1E-4</v>
      </c>
      <c r="AL19" s="48">
        <f t="shared" si="9"/>
        <v>1.0001</v>
      </c>
      <c r="AM19" s="49">
        <f t="shared" si="10"/>
        <v>1580581000</v>
      </c>
      <c r="AN19" s="50"/>
      <c r="AO19" s="51"/>
      <c r="AP19" s="51"/>
      <c r="AQ19" s="51"/>
      <c r="AR19" s="51"/>
      <c r="AS19" s="52"/>
      <c r="AT19" s="53">
        <f t="shared" si="6"/>
        <v>0</v>
      </c>
    </row>
    <row r="20" spans="1:46" s="54" customFormat="1" ht="40.5" customHeight="1" thickBot="1">
      <c r="A20" s="27"/>
      <c r="B20" s="56"/>
      <c r="C20" s="91"/>
      <c r="D20" s="91"/>
      <c r="E20" s="56"/>
      <c r="F20" s="28"/>
      <c r="G20" s="59"/>
      <c r="H20" s="60"/>
      <c r="I20" s="30">
        <v>0.51</v>
      </c>
      <c r="J20" s="119">
        <v>0.49</v>
      </c>
      <c r="K20" s="32"/>
      <c r="L20" s="57"/>
      <c r="M20" s="33"/>
      <c r="N20" s="34">
        <f t="shared" si="0"/>
        <v>1</v>
      </c>
      <c r="O20" s="35"/>
      <c r="P20" s="105">
        <v>15</v>
      </c>
      <c r="Q20" s="106">
        <v>15</v>
      </c>
      <c r="R20" s="38"/>
      <c r="S20" s="38"/>
      <c r="T20" s="37"/>
      <c r="U20" s="39">
        <f t="shared" si="1"/>
        <v>15</v>
      </c>
      <c r="V20" s="40">
        <f t="shared" si="7"/>
        <v>15</v>
      </c>
      <c r="W20" s="112"/>
      <c r="X20" s="96"/>
      <c r="Y20" s="96"/>
      <c r="Z20" s="104"/>
      <c r="AA20" s="99"/>
      <c r="AB20" s="41">
        <f t="shared" si="2"/>
        <v>0</v>
      </c>
      <c r="AC20" s="40">
        <f t="shared" si="3"/>
        <v>0</v>
      </c>
      <c r="AD20" s="42"/>
      <c r="AE20" s="128"/>
      <c r="AF20" s="37">
        <f t="shared" si="4"/>
        <v>15</v>
      </c>
      <c r="AG20" s="43">
        <v>65</v>
      </c>
      <c r="AH20" s="44">
        <f t="shared" si="5"/>
        <v>80</v>
      </c>
      <c r="AI20" s="45">
        <f t="shared" si="8"/>
        <v>0.93</v>
      </c>
      <c r="AJ20" s="46"/>
      <c r="AK20" s="47">
        <v>1E-4</v>
      </c>
      <c r="AL20" s="48">
        <f t="shared" si="9"/>
        <v>1.0001</v>
      </c>
      <c r="AM20" s="49">
        <f t="shared" si="10"/>
        <v>1580581000</v>
      </c>
      <c r="AN20" s="50"/>
      <c r="AO20" s="51"/>
      <c r="AP20" s="51"/>
      <c r="AQ20" s="51"/>
      <c r="AR20" s="51"/>
      <c r="AS20" s="52"/>
      <c r="AT20" s="53">
        <f t="shared" si="6"/>
        <v>0</v>
      </c>
    </row>
    <row r="21" spans="1:46" s="54" customFormat="1" ht="40.5" customHeight="1" thickBot="1">
      <c r="A21" s="27"/>
      <c r="B21" s="56"/>
      <c r="C21" s="95"/>
      <c r="D21" s="91"/>
      <c r="E21" s="56"/>
      <c r="F21" s="28"/>
      <c r="G21" s="55"/>
      <c r="H21" s="60"/>
      <c r="I21" s="30">
        <v>0.51</v>
      </c>
      <c r="J21" s="119">
        <v>0.49</v>
      </c>
      <c r="K21" s="32"/>
      <c r="L21" s="57"/>
      <c r="M21" s="33"/>
      <c r="N21" s="34">
        <f t="shared" si="0"/>
        <v>1</v>
      </c>
      <c r="O21" s="35"/>
      <c r="P21" s="105">
        <v>15</v>
      </c>
      <c r="Q21" s="106">
        <v>15</v>
      </c>
      <c r="R21" s="38"/>
      <c r="S21" s="38"/>
      <c r="T21" s="37"/>
      <c r="U21" s="39">
        <f t="shared" si="1"/>
        <v>15</v>
      </c>
      <c r="V21" s="40">
        <f t="shared" si="7"/>
        <v>15</v>
      </c>
      <c r="W21" s="112"/>
      <c r="X21" s="96"/>
      <c r="Y21" s="96"/>
      <c r="Z21" s="104"/>
      <c r="AA21" s="99"/>
      <c r="AB21" s="41">
        <f t="shared" si="2"/>
        <v>0</v>
      </c>
      <c r="AC21" s="40">
        <f t="shared" si="3"/>
        <v>0</v>
      </c>
      <c r="AD21" s="42"/>
      <c r="AE21" s="128"/>
      <c r="AF21" s="37">
        <f t="shared" si="4"/>
        <v>15</v>
      </c>
      <c r="AG21" s="43">
        <v>65</v>
      </c>
      <c r="AH21" s="44">
        <f t="shared" si="5"/>
        <v>80</v>
      </c>
      <c r="AI21" s="45">
        <f t="shared" si="8"/>
        <v>0.93</v>
      </c>
      <c r="AJ21" s="46"/>
      <c r="AK21" s="47">
        <v>1E-4</v>
      </c>
      <c r="AL21" s="48">
        <f t="shared" si="9"/>
        <v>1.0001</v>
      </c>
      <c r="AM21" s="49">
        <f t="shared" si="10"/>
        <v>1580581000</v>
      </c>
      <c r="AN21" s="50"/>
      <c r="AO21" s="51"/>
      <c r="AP21" s="51"/>
      <c r="AQ21" s="51"/>
      <c r="AR21" s="51"/>
      <c r="AS21" s="52"/>
      <c r="AT21" s="53">
        <f t="shared" si="6"/>
        <v>0</v>
      </c>
    </row>
    <row r="22" spans="1:46" s="54" customFormat="1" ht="40.5" customHeight="1" thickBot="1">
      <c r="A22" s="27"/>
      <c r="B22" s="61"/>
      <c r="C22" s="91"/>
      <c r="D22" s="91"/>
      <c r="E22" s="28"/>
      <c r="F22" s="28"/>
      <c r="G22" s="59"/>
      <c r="H22" s="60"/>
      <c r="I22" s="30">
        <v>0.51</v>
      </c>
      <c r="J22" s="119">
        <v>0.49</v>
      </c>
      <c r="K22" s="32"/>
      <c r="L22" s="57"/>
      <c r="M22" s="33"/>
      <c r="N22" s="34">
        <f t="shared" si="0"/>
        <v>1</v>
      </c>
      <c r="O22" s="35"/>
      <c r="P22" s="105">
        <v>15</v>
      </c>
      <c r="Q22" s="106">
        <v>15</v>
      </c>
      <c r="R22" s="38"/>
      <c r="S22" s="38"/>
      <c r="T22" s="37"/>
      <c r="U22" s="39">
        <f t="shared" si="1"/>
        <v>15</v>
      </c>
      <c r="V22" s="40">
        <f t="shared" si="7"/>
        <v>15</v>
      </c>
      <c r="W22" s="112"/>
      <c r="X22" s="96"/>
      <c r="Y22" s="96"/>
      <c r="Z22" s="104"/>
      <c r="AA22" s="99"/>
      <c r="AB22" s="41">
        <f t="shared" si="2"/>
        <v>0</v>
      </c>
      <c r="AC22" s="40">
        <f t="shared" si="3"/>
        <v>0</v>
      </c>
      <c r="AD22" s="42"/>
      <c r="AE22" s="128"/>
      <c r="AF22" s="37">
        <f t="shared" si="4"/>
        <v>15</v>
      </c>
      <c r="AG22" s="43">
        <v>65</v>
      </c>
      <c r="AH22" s="44">
        <f t="shared" si="5"/>
        <v>80</v>
      </c>
      <c r="AI22" s="45">
        <f t="shared" si="8"/>
        <v>0.93</v>
      </c>
      <c r="AJ22" s="46"/>
      <c r="AK22" s="47">
        <v>1E-4</v>
      </c>
      <c r="AL22" s="48">
        <f t="shared" si="9"/>
        <v>1.0001</v>
      </c>
      <c r="AM22" s="49">
        <f t="shared" si="10"/>
        <v>1580581000</v>
      </c>
      <c r="AN22" s="50"/>
      <c r="AO22" s="51"/>
      <c r="AP22" s="51"/>
      <c r="AQ22" s="51"/>
      <c r="AR22" s="51"/>
      <c r="AS22" s="52"/>
      <c r="AT22" s="53">
        <f t="shared" si="6"/>
        <v>0</v>
      </c>
    </row>
    <row r="23" spans="1:46" s="54" customFormat="1" ht="40.5" customHeight="1" thickBot="1">
      <c r="A23" s="27"/>
      <c r="B23" s="61"/>
      <c r="C23" s="28"/>
      <c r="D23" s="28"/>
      <c r="E23" s="56"/>
      <c r="F23" s="28"/>
      <c r="G23" s="55"/>
      <c r="H23" s="29"/>
      <c r="I23" s="30">
        <v>0.51</v>
      </c>
      <c r="J23" s="119">
        <v>0.49</v>
      </c>
      <c r="K23" s="32"/>
      <c r="L23" s="57"/>
      <c r="M23" s="33"/>
      <c r="N23" s="34">
        <f t="shared" si="0"/>
        <v>1</v>
      </c>
      <c r="O23" s="35"/>
      <c r="P23" s="105">
        <v>15</v>
      </c>
      <c r="Q23" s="106">
        <v>15</v>
      </c>
      <c r="R23" s="38"/>
      <c r="S23" s="38"/>
      <c r="T23" s="37"/>
      <c r="U23" s="39">
        <f t="shared" si="1"/>
        <v>15</v>
      </c>
      <c r="V23" s="40">
        <f t="shared" si="7"/>
        <v>15</v>
      </c>
      <c r="W23" s="112"/>
      <c r="X23" s="96"/>
      <c r="Y23" s="96"/>
      <c r="Z23" s="104"/>
      <c r="AA23" s="99"/>
      <c r="AB23" s="41">
        <f t="shared" si="2"/>
        <v>0</v>
      </c>
      <c r="AC23" s="40">
        <f t="shared" si="3"/>
        <v>0</v>
      </c>
      <c r="AD23" s="42"/>
      <c r="AE23" s="128"/>
      <c r="AF23" s="37">
        <f t="shared" si="4"/>
        <v>15</v>
      </c>
      <c r="AG23" s="43">
        <v>65</v>
      </c>
      <c r="AH23" s="44">
        <f t="shared" si="5"/>
        <v>80</v>
      </c>
      <c r="AI23" s="45">
        <f t="shared" si="8"/>
        <v>0.93</v>
      </c>
      <c r="AJ23" s="46"/>
      <c r="AK23" s="47">
        <v>1E-4</v>
      </c>
      <c r="AL23" s="48">
        <f t="shared" si="9"/>
        <v>1.0001</v>
      </c>
      <c r="AM23" s="49">
        <f t="shared" si="10"/>
        <v>1580581000</v>
      </c>
      <c r="AN23" s="50"/>
      <c r="AO23" s="51"/>
      <c r="AP23" s="51"/>
      <c r="AQ23" s="51"/>
      <c r="AR23" s="51"/>
      <c r="AS23" s="52"/>
      <c r="AT23" s="53">
        <f t="shared" si="6"/>
        <v>0</v>
      </c>
    </row>
    <row r="24" spans="1:46" s="54" customFormat="1" ht="40.5" customHeight="1" thickBot="1">
      <c r="A24" s="27"/>
      <c r="B24" s="61"/>
      <c r="C24" s="28"/>
      <c r="D24" s="28"/>
      <c r="E24" s="28"/>
      <c r="F24" s="28"/>
      <c r="G24" s="55"/>
      <c r="H24" s="29"/>
      <c r="I24" s="30">
        <v>0.51</v>
      </c>
      <c r="J24" s="119">
        <v>0.49</v>
      </c>
      <c r="K24" s="32"/>
      <c r="L24" s="57"/>
      <c r="M24" s="33"/>
      <c r="N24" s="34">
        <f t="shared" si="0"/>
        <v>1</v>
      </c>
      <c r="O24" s="35"/>
      <c r="P24" s="105">
        <v>15</v>
      </c>
      <c r="Q24" s="106">
        <v>15</v>
      </c>
      <c r="R24" s="38"/>
      <c r="S24" s="38"/>
      <c r="T24" s="37"/>
      <c r="U24" s="39">
        <f t="shared" si="1"/>
        <v>15</v>
      </c>
      <c r="V24" s="40">
        <f t="shared" si="7"/>
        <v>15</v>
      </c>
      <c r="W24" s="112"/>
      <c r="X24" s="96"/>
      <c r="Y24" s="96"/>
      <c r="Z24" s="104"/>
      <c r="AA24" s="99"/>
      <c r="AB24" s="41">
        <f t="shared" si="2"/>
        <v>0</v>
      </c>
      <c r="AC24" s="40">
        <f t="shared" si="3"/>
        <v>0</v>
      </c>
      <c r="AD24" s="42"/>
      <c r="AE24" s="128"/>
      <c r="AF24" s="37">
        <f t="shared" si="4"/>
        <v>15</v>
      </c>
      <c r="AG24" s="43">
        <v>65</v>
      </c>
      <c r="AH24" s="44">
        <f t="shared" si="5"/>
        <v>80</v>
      </c>
      <c r="AI24" s="45">
        <f t="shared" si="8"/>
        <v>0.93</v>
      </c>
      <c r="AJ24" s="46"/>
      <c r="AK24" s="47">
        <v>1E-4</v>
      </c>
      <c r="AL24" s="48">
        <f t="shared" si="9"/>
        <v>1.0001</v>
      </c>
      <c r="AM24" s="49">
        <f t="shared" si="10"/>
        <v>1580581000</v>
      </c>
      <c r="AN24" s="50"/>
      <c r="AO24" s="51"/>
      <c r="AP24" s="51"/>
      <c r="AQ24" s="51"/>
      <c r="AR24" s="51"/>
      <c r="AS24" s="52"/>
      <c r="AT24" s="53">
        <f t="shared" si="6"/>
        <v>0</v>
      </c>
    </row>
    <row r="25" spans="1:46" s="54" customFormat="1" ht="40.5" customHeight="1" thickBot="1">
      <c r="A25" s="27"/>
      <c r="B25" s="61"/>
      <c r="C25" s="28"/>
      <c r="D25" s="28"/>
      <c r="E25" s="28"/>
      <c r="F25" s="28"/>
      <c r="G25" s="55"/>
      <c r="H25" s="29"/>
      <c r="I25" s="30">
        <v>0.51</v>
      </c>
      <c r="J25" s="119">
        <v>0.49</v>
      </c>
      <c r="K25" s="32"/>
      <c r="L25" s="57"/>
      <c r="M25" s="33"/>
      <c r="N25" s="34">
        <f t="shared" si="0"/>
        <v>1</v>
      </c>
      <c r="O25" s="35"/>
      <c r="P25" s="105">
        <v>15</v>
      </c>
      <c r="Q25" s="106">
        <v>15</v>
      </c>
      <c r="R25" s="38"/>
      <c r="S25" s="38"/>
      <c r="T25" s="37"/>
      <c r="U25" s="39">
        <f t="shared" si="1"/>
        <v>15</v>
      </c>
      <c r="V25" s="40">
        <f t="shared" si="7"/>
        <v>15</v>
      </c>
      <c r="W25" s="112"/>
      <c r="X25" s="96"/>
      <c r="Y25" s="96"/>
      <c r="Z25" s="104"/>
      <c r="AA25" s="99"/>
      <c r="AB25" s="41">
        <f t="shared" si="2"/>
        <v>0</v>
      </c>
      <c r="AC25" s="40">
        <f t="shared" si="3"/>
        <v>0</v>
      </c>
      <c r="AD25" s="42"/>
      <c r="AE25" s="128"/>
      <c r="AF25" s="37">
        <f t="shared" si="4"/>
        <v>15</v>
      </c>
      <c r="AG25" s="43">
        <v>65</v>
      </c>
      <c r="AH25" s="44">
        <f t="shared" si="5"/>
        <v>80</v>
      </c>
      <c r="AI25" s="45">
        <f t="shared" si="8"/>
        <v>0.93</v>
      </c>
      <c r="AJ25" s="46"/>
      <c r="AK25" s="47">
        <v>1E-4</v>
      </c>
      <c r="AL25" s="48">
        <f t="shared" si="9"/>
        <v>1.0001</v>
      </c>
      <c r="AM25" s="49">
        <f t="shared" si="10"/>
        <v>1580581000</v>
      </c>
      <c r="AN25" s="50"/>
      <c r="AO25" s="51"/>
      <c r="AP25" s="51"/>
      <c r="AQ25" s="51"/>
      <c r="AR25" s="51"/>
      <c r="AS25" s="52"/>
      <c r="AT25" s="53">
        <f t="shared" si="6"/>
        <v>0</v>
      </c>
    </row>
    <row r="26" spans="1:46" s="54" customFormat="1" ht="36" customHeight="1" thickBot="1">
      <c r="A26" s="27"/>
      <c r="B26" s="61"/>
      <c r="C26" s="28"/>
      <c r="D26" s="91"/>
      <c r="E26" s="28"/>
      <c r="F26" s="28"/>
      <c r="G26" s="55"/>
      <c r="H26" s="60"/>
      <c r="I26" s="30">
        <v>0.51</v>
      </c>
      <c r="J26" s="119">
        <v>0.49</v>
      </c>
      <c r="K26" s="32"/>
      <c r="L26" s="57"/>
      <c r="M26" s="33"/>
      <c r="N26" s="34">
        <f t="shared" si="0"/>
        <v>1</v>
      </c>
      <c r="O26" s="35"/>
      <c r="P26" s="105">
        <v>15</v>
      </c>
      <c r="Q26" s="106">
        <v>15</v>
      </c>
      <c r="R26" s="38"/>
      <c r="S26" s="38"/>
      <c r="T26" s="37"/>
      <c r="U26" s="39">
        <f t="shared" si="1"/>
        <v>15</v>
      </c>
      <c r="V26" s="40">
        <f t="shared" si="7"/>
        <v>15</v>
      </c>
      <c r="W26" s="112"/>
      <c r="X26" s="96"/>
      <c r="Y26" s="96"/>
      <c r="Z26" s="104"/>
      <c r="AA26" s="99"/>
      <c r="AB26" s="41">
        <f t="shared" si="2"/>
        <v>0</v>
      </c>
      <c r="AC26" s="40">
        <f t="shared" si="3"/>
        <v>0</v>
      </c>
      <c r="AD26" s="42"/>
      <c r="AE26" s="128"/>
      <c r="AF26" s="37">
        <f t="shared" si="4"/>
        <v>15</v>
      </c>
      <c r="AG26" s="43">
        <v>65</v>
      </c>
      <c r="AH26" s="44">
        <f t="shared" si="5"/>
        <v>80</v>
      </c>
      <c r="AI26" s="45">
        <f t="shared" si="8"/>
        <v>0.93</v>
      </c>
      <c r="AJ26" s="46"/>
      <c r="AK26" s="47">
        <v>1E-4</v>
      </c>
      <c r="AL26" s="48">
        <f t="shared" si="9"/>
        <v>1.0001</v>
      </c>
      <c r="AM26" s="49">
        <f t="shared" si="10"/>
        <v>1580581000</v>
      </c>
      <c r="AN26" s="50"/>
      <c r="AO26" s="51"/>
      <c r="AP26" s="51"/>
      <c r="AQ26" s="51"/>
      <c r="AR26" s="51"/>
      <c r="AS26" s="52"/>
      <c r="AT26" s="53">
        <f t="shared" si="6"/>
        <v>0</v>
      </c>
    </row>
    <row r="27" spans="1:46" s="54" customFormat="1" ht="36" customHeight="1" thickBot="1">
      <c r="A27" s="27"/>
      <c r="B27" s="61"/>
      <c r="C27" s="28"/>
      <c r="D27" s="91"/>
      <c r="E27" s="28"/>
      <c r="F27" s="28"/>
      <c r="G27" s="55"/>
      <c r="H27" s="29"/>
      <c r="I27" s="30">
        <v>0.51</v>
      </c>
      <c r="J27" s="119">
        <v>0.49</v>
      </c>
      <c r="K27" s="32"/>
      <c r="L27" s="57"/>
      <c r="M27" s="33"/>
      <c r="N27" s="34">
        <f t="shared" si="0"/>
        <v>1</v>
      </c>
      <c r="O27" s="35"/>
      <c r="P27" s="105">
        <v>15</v>
      </c>
      <c r="Q27" s="106">
        <v>15</v>
      </c>
      <c r="R27" s="38"/>
      <c r="S27" s="38"/>
      <c r="T27" s="37"/>
      <c r="U27" s="39">
        <f t="shared" si="1"/>
        <v>15</v>
      </c>
      <c r="V27" s="40">
        <f t="shared" si="7"/>
        <v>15</v>
      </c>
      <c r="W27" s="112"/>
      <c r="X27" s="96"/>
      <c r="Y27" s="96"/>
      <c r="Z27" s="104"/>
      <c r="AA27" s="99"/>
      <c r="AB27" s="41">
        <f t="shared" si="2"/>
        <v>0</v>
      </c>
      <c r="AC27" s="40">
        <f t="shared" si="3"/>
        <v>0</v>
      </c>
      <c r="AD27" s="42"/>
      <c r="AE27" s="128"/>
      <c r="AF27" s="37">
        <f t="shared" si="4"/>
        <v>15</v>
      </c>
      <c r="AG27" s="43">
        <v>65</v>
      </c>
      <c r="AH27" s="44">
        <f t="shared" si="5"/>
        <v>80</v>
      </c>
      <c r="AI27" s="45">
        <f t="shared" si="8"/>
        <v>0.93</v>
      </c>
      <c r="AJ27" s="46"/>
      <c r="AK27" s="47">
        <v>1E-4</v>
      </c>
      <c r="AL27" s="48">
        <f t="shared" si="9"/>
        <v>1.0001</v>
      </c>
      <c r="AM27" s="49">
        <f t="shared" si="10"/>
        <v>1580581000</v>
      </c>
      <c r="AN27" s="50"/>
      <c r="AO27" s="51"/>
      <c r="AP27" s="51"/>
      <c r="AQ27" s="51"/>
      <c r="AR27" s="51"/>
      <c r="AS27" s="52"/>
      <c r="AT27" s="53">
        <f t="shared" si="6"/>
        <v>0</v>
      </c>
    </row>
    <row r="28" spans="1:46" s="54" customFormat="1" ht="36" customHeight="1" thickBot="1">
      <c r="A28" s="27"/>
      <c r="B28" s="61"/>
      <c r="C28" s="28"/>
      <c r="D28" s="91"/>
      <c r="E28" s="91"/>
      <c r="F28" s="91"/>
      <c r="G28" s="92"/>
      <c r="H28" s="60"/>
      <c r="I28" s="30">
        <v>0.51</v>
      </c>
      <c r="J28" s="119">
        <v>0.49</v>
      </c>
      <c r="K28" s="32"/>
      <c r="L28" s="57"/>
      <c r="M28" s="33"/>
      <c r="N28" s="34">
        <f t="shared" si="0"/>
        <v>1</v>
      </c>
      <c r="O28" s="35"/>
      <c r="P28" s="105">
        <v>15</v>
      </c>
      <c r="Q28" s="106">
        <v>15</v>
      </c>
      <c r="R28" s="38"/>
      <c r="S28" s="38"/>
      <c r="T28" s="37"/>
      <c r="U28" s="39">
        <f t="shared" si="1"/>
        <v>15</v>
      </c>
      <c r="V28" s="40">
        <f t="shared" si="7"/>
        <v>15</v>
      </c>
      <c r="W28" s="112"/>
      <c r="X28" s="96"/>
      <c r="Y28" s="96"/>
      <c r="Z28" s="104"/>
      <c r="AA28" s="99"/>
      <c r="AB28" s="41">
        <f t="shared" si="2"/>
        <v>0</v>
      </c>
      <c r="AC28" s="40">
        <f t="shared" si="3"/>
        <v>0</v>
      </c>
      <c r="AD28" s="42"/>
      <c r="AE28" s="128"/>
      <c r="AF28" s="37">
        <f t="shared" si="4"/>
        <v>15</v>
      </c>
      <c r="AG28" s="43">
        <v>65</v>
      </c>
      <c r="AH28" s="44">
        <f t="shared" si="5"/>
        <v>80</v>
      </c>
      <c r="AI28" s="45">
        <f t="shared" si="8"/>
        <v>0.93</v>
      </c>
      <c r="AJ28" s="46"/>
      <c r="AK28" s="47">
        <v>1E-4</v>
      </c>
      <c r="AL28" s="48">
        <f t="shared" si="9"/>
        <v>1.0001</v>
      </c>
      <c r="AM28" s="49">
        <f t="shared" si="10"/>
        <v>1580581000</v>
      </c>
      <c r="AN28" s="50"/>
      <c r="AO28" s="51"/>
      <c r="AP28" s="51"/>
      <c r="AQ28" s="51"/>
      <c r="AR28" s="51"/>
      <c r="AS28" s="52"/>
      <c r="AT28" s="53">
        <f t="shared" si="6"/>
        <v>0</v>
      </c>
    </row>
    <row r="29" spans="1:46" s="54" customFormat="1" ht="36" customHeight="1" thickBot="1">
      <c r="A29" s="27"/>
      <c r="B29" s="61"/>
      <c r="C29" s="28"/>
      <c r="D29" s="91"/>
      <c r="E29" s="91"/>
      <c r="F29" s="91"/>
      <c r="G29" s="92"/>
      <c r="H29" s="60"/>
      <c r="I29" s="30">
        <v>0.51</v>
      </c>
      <c r="J29" s="119">
        <v>0.49</v>
      </c>
      <c r="K29" s="32"/>
      <c r="L29" s="57"/>
      <c r="M29" s="33"/>
      <c r="N29" s="34">
        <f t="shared" si="0"/>
        <v>1</v>
      </c>
      <c r="O29" s="35"/>
      <c r="P29" s="105">
        <v>15</v>
      </c>
      <c r="Q29" s="106">
        <v>15</v>
      </c>
      <c r="R29" s="38"/>
      <c r="S29" s="38"/>
      <c r="T29" s="37"/>
      <c r="U29" s="39">
        <f t="shared" si="1"/>
        <v>15</v>
      </c>
      <c r="V29" s="40">
        <f t="shared" si="7"/>
        <v>15</v>
      </c>
      <c r="W29" s="112"/>
      <c r="X29" s="96"/>
      <c r="Y29" s="96"/>
      <c r="Z29" s="104"/>
      <c r="AA29" s="99"/>
      <c r="AB29" s="41">
        <f t="shared" si="2"/>
        <v>0</v>
      </c>
      <c r="AC29" s="40">
        <f t="shared" si="3"/>
        <v>0</v>
      </c>
      <c r="AD29" s="42"/>
      <c r="AE29" s="128"/>
      <c r="AF29" s="37">
        <f t="shared" si="4"/>
        <v>15</v>
      </c>
      <c r="AG29" s="43">
        <v>65</v>
      </c>
      <c r="AH29" s="44">
        <f t="shared" si="5"/>
        <v>80</v>
      </c>
      <c r="AI29" s="45">
        <f t="shared" si="8"/>
        <v>0.93</v>
      </c>
      <c r="AJ29" s="46"/>
      <c r="AK29" s="47">
        <v>1E-4</v>
      </c>
      <c r="AL29" s="48">
        <f t="shared" si="9"/>
        <v>1.0001</v>
      </c>
      <c r="AM29" s="49">
        <f t="shared" si="10"/>
        <v>1580581000</v>
      </c>
      <c r="AN29" s="50"/>
      <c r="AO29" s="51"/>
      <c r="AP29" s="51"/>
      <c r="AQ29" s="51"/>
      <c r="AR29" s="51"/>
      <c r="AS29" s="52"/>
      <c r="AT29" s="53">
        <f t="shared" si="6"/>
        <v>0</v>
      </c>
    </row>
    <row r="30" spans="1:46" s="54" customFormat="1" ht="36" customHeight="1" thickBot="1">
      <c r="A30" s="27"/>
      <c r="B30" s="61"/>
      <c r="C30" s="28"/>
      <c r="D30" s="91"/>
      <c r="E30" s="91"/>
      <c r="F30" s="91"/>
      <c r="G30" s="92"/>
      <c r="H30" s="29"/>
      <c r="I30" s="30">
        <v>0.51</v>
      </c>
      <c r="J30" s="119">
        <v>0.49</v>
      </c>
      <c r="K30" s="32"/>
      <c r="L30" s="57"/>
      <c r="M30" s="33"/>
      <c r="N30" s="34">
        <f t="shared" si="0"/>
        <v>1</v>
      </c>
      <c r="O30" s="35"/>
      <c r="P30" s="105">
        <v>15</v>
      </c>
      <c r="Q30" s="106">
        <v>15</v>
      </c>
      <c r="R30" s="38"/>
      <c r="S30" s="38"/>
      <c r="T30" s="37"/>
      <c r="U30" s="39">
        <f t="shared" si="1"/>
        <v>15</v>
      </c>
      <c r="V30" s="40">
        <f t="shared" si="7"/>
        <v>15</v>
      </c>
      <c r="W30" s="112"/>
      <c r="X30" s="96"/>
      <c r="Y30" s="96"/>
      <c r="Z30" s="104"/>
      <c r="AA30" s="99"/>
      <c r="AB30" s="41">
        <f t="shared" si="2"/>
        <v>0</v>
      </c>
      <c r="AC30" s="40">
        <f t="shared" si="3"/>
        <v>0</v>
      </c>
      <c r="AD30" s="42"/>
      <c r="AE30" s="128"/>
      <c r="AF30" s="37">
        <f t="shared" si="4"/>
        <v>15</v>
      </c>
      <c r="AG30" s="43">
        <v>65</v>
      </c>
      <c r="AH30" s="44">
        <f t="shared" si="5"/>
        <v>80</v>
      </c>
      <c r="AI30" s="45">
        <f t="shared" si="8"/>
        <v>0.93</v>
      </c>
      <c r="AJ30" s="46"/>
      <c r="AK30" s="47">
        <v>1E-4</v>
      </c>
      <c r="AL30" s="48">
        <f t="shared" si="9"/>
        <v>1.0001</v>
      </c>
      <c r="AM30" s="49">
        <f t="shared" si="10"/>
        <v>1580581000</v>
      </c>
      <c r="AN30" s="50"/>
      <c r="AO30" s="51"/>
      <c r="AP30" s="51"/>
      <c r="AQ30" s="51"/>
      <c r="AR30" s="51"/>
      <c r="AS30" s="52"/>
      <c r="AT30" s="53">
        <f t="shared" si="6"/>
        <v>0</v>
      </c>
    </row>
    <row r="31" spans="1:46" s="54" customFormat="1" ht="36" customHeight="1" thickBot="1">
      <c r="A31" s="27"/>
      <c r="B31" s="61"/>
      <c r="C31" s="28"/>
      <c r="D31" s="91"/>
      <c r="E31" s="91"/>
      <c r="F31" s="91"/>
      <c r="G31" s="92"/>
      <c r="H31" s="29"/>
      <c r="I31" s="30">
        <v>0.51</v>
      </c>
      <c r="J31" s="119">
        <v>0.49</v>
      </c>
      <c r="K31" s="32"/>
      <c r="L31" s="57"/>
      <c r="M31" s="33"/>
      <c r="N31" s="34">
        <f t="shared" si="0"/>
        <v>1</v>
      </c>
      <c r="O31" s="35"/>
      <c r="P31" s="105">
        <v>15</v>
      </c>
      <c r="Q31" s="106">
        <v>15</v>
      </c>
      <c r="R31" s="38"/>
      <c r="S31" s="38"/>
      <c r="T31" s="37"/>
      <c r="U31" s="39">
        <f t="shared" si="1"/>
        <v>15</v>
      </c>
      <c r="V31" s="40">
        <f t="shared" si="7"/>
        <v>15</v>
      </c>
      <c r="W31" s="112"/>
      <c r="X31" s="96"/>
      <c r="Y31" s="96"/>
      <c r="Z31" s="104"/>
      <c r="AA31" s="99"/>
      <c r="AB31" s="41">
        <f t="shared" si="2"/>
        <v>0</v>
      </c>
      <c r="AC31" s="40">
        <f t="shared" si="3"/>
        <v>0</v>
      </c>
      <c r="AD31" s="42"/>
      <c r="AE31" s="128"/>
      <c r="AF31" s="37">
        <f t="shared" si="4"/>
        <v>15</v>
      </c>
      <c r="AG31" s="43">
        <v>65</v>
      </c>
      <c r="AH31" s="44">
        <f t="shared" si="5"/>
        <v>80</v>
      </c>
      <c r="AI31" s="45">
        <f t="shared" si="8"/>
        <v>0.93</v>
      </c>
      <c r="AJ31" s="46"/>
      <c r="AK31" s="47">
        <v>1E-4</v>
      </c>
      <c r="AL31" s="48">
        <f t="shared" si="9"/>
        <v>1.0001</v>
      </c>
      <c r="AM31" s="49">
        <f t="shared" si="10"/>
        <v>1580581000</v>
      </c>
      <c r="AN31" s="50"/>
      <c r="AO31" s="51"/>
      <c r="AP31" s="51"/>
      <c r="AQ31" s="51"/>
      <c r="AR31" s="51"/>
      <c r="AS31" s="52"/>
      <c r="AT31" s="53">
        <f t="shared" si="6"/>
        <v>0</v>
      </c>
    </row>
    <row r="32" spans="1:46" s="54" customFormat="1" ht="36" customHeight="1" thickBot="1">
      <c r="A32" s="27"/>
      <c r="B32" s="61"/>
      <c r="C32" s="28"/>
      <c r="D32" s="91"/>
      <c r="E32" s="91"/>
      <c r="F32" s="91"/>
      <c r="G32" s="92"/>
      <c r="H32" s="29"/>
      <c r="I32" s="30">
        <v>0.51</v>
      </c>
      <c r="J32" s="119">
        <v>0.49</v>
      </c>
      <c r="K32" s="32"/>
      <c r="L32" s="57"/>
      <c r="M32" s="33"/>
      <c r="N32" s="34">
        <f t="shared" si="0"/>
        <v>1</v>
      </c>
      <c r="O32" s="35"/>
      <c r="P32" s="105">
        <v>15</v>
      </c>
      <c r="Q32" s="106">
        <v>15</v>
      </c>
      <c r="R32" s="38"/>
      <c r="S32" s="38"/>
      <c r="T32" s="37"/>
      <c r="U32" s="39">
        <f t="shared" si="1"/>
        <v>15</v>
      </c>
      <c r="V32" s="40">
        <f t="shared" si="7"/>
        <v>15</v>
      </c>
      <c r="W32" s="112"/>
      <c r="X32" s="96"/>
      <c r="Y32" s="96"/>
      <c r="Z32" s="104"/>
      <c r="AA32" s="99"/>
      <c r="AB32" s="41">
        <f t="shared" si="2"/>
        <v>0</v>
      </c>
      <c r="AC32" s="40">
        <f t="shared" si="3"/>
        <v>0</v>
      </c>
      <c r="AD32" s="42"/>
      <c r="AE32" s="128"/>
      <c r="AF32" s="37">
        <f t="shared" si="4"/>
        <v>15</v>
      </c>
      <c r="AG32" s="43">
        <v>65</v>
      </c>
      <c r="AH32" s="44">
        <f t="shared" si="5"/>
        <v>80</v>
      </c>
      <c r="AI32" s="45">
        <f t="shared" si="8"/>
        <v>0.93</v>
      </c>
      <c r="AJ32" s="46"/>
      <c r="AK32" s="47">
        <v>1E-4</v>
      </c>
      <c r="AL32" s="48">
        <f t="shared" si="9"/>
        <v>1.0001</v>
      </c>
      <c r="AM32" s="49">
        <f t="shared" si="10"/>
        <v>1580581000</v>
      </c>
      <c r="AN32" s="50"/>
      <c r="AO32" s="51"/>
      <c r="AP32" s="51"/>
      <c r="AQ32" s="51"/>
      <c r="AR32" s="51"/>
      <c r="AS32" s="52"/>
      <c r="AT32" s="53">
        <f t="shared" si="6"/>
        <v>0</v>
      </c>
    </row>
    <row r="33" spans="1:46" s="54" customFormat="1" ht="36" customHeight="1" thickBot="1">
      <c r="A33" s="27"/>
      <c r="B33" s="61"/>
      <c r="C33" s="28"/>
      <c r="D33" s="91"/>
      <c r="E33" s="91"/>
      <c r="F33" s="91"/>
      <c r="G33" s="92"/>
      <c r="H33" s="29"/>
      <c r="I33" s="30">
        <v>0.51</v>
      </c>
      <c r="J33" s="119">
        <v>0.49</v>
      </c>
      <c r="K33" s="32"/>
      <c r="L33" s="57"/>
      <c r="M33" s="33"/>
      <c r="N33" s="34">
        <f t="shared" si="0"/>
        <v>1</v>
      </c>
      <c r="O33" s="35"/>
      <c r="P33" s="105">
        <v>15</v>
      </c>
      <c r="Q33" s="106">
        <v>15</v>
      </c>
      <c r="R33" s="38"/>
      <c r="S33" s="38"/>
      <c r="T33" s="37"/>
      <c r="U33" s="39">
        <f t="shared" si="1"/>
        <v>15</v>
      </c>
      <c r="V33" s="40">
        <f t="shared" si="7"/>
        <v>15</v>
      </c>
      <c r="W33" s="112"/>
      <c r="X33" s="96"/>
      <c r="Y33" s="96"/>
      <c r="Z33" s="104"/>
      <c r="AA33" s="99"/>
      <c r="AB33" s="41">
        <f t="shared" si="2"/>
        <v>0</v>
      </c>
      <c r="AC33" s="40">
        <f t="shared" si="3"/>
        <v>0</v>
      </c>
      <c r="AD33" s="42"/>
      <c r="AE33" s="128"/>
      <c r="AF33" s="37">
        <f t="shared" si="4"/>
        <v>15</v>
      </c>
      <c r="AG33" s="43">
        <v>65</v>
      </c>
      <c r="AH33" s="44">
        <f t="shared" si="5"/>
        <v>80</v>
      </c>
      <c r="AI33" s="45">
        <f t="shared" si="8"/>
        <v>0.93</v>
      </c>
      <c r="AJ33" s="46"/>
      <c r="AK33" s="47">
        <v>1E-4</v>
      </c>
      <c r="AL33" s="48">
        <f t="shared" si="9"/>
        <v>1.0001</v>
      </c>
      <c r="AM33" s="49">
        <f t="shared" si="10"/>
        <v>1580581000</v>
      </c>
      <c r="AN33" s="50"/>
      <c r="AO33" s="51"/>
      <c r="AP33" s="51"/>
      <c r="AQ33" s="51"/>
      <c r="AR33" s="51"/>
      <c r="AS33" s="52"/>
      <c r="AT33" s="53">
        <f t="shared" si="6"/>
        <v>0</v>
      </c>
    </row>
    <row r="34" spans="1:46" s="54" customFormat="1" ht="36" customHeight="1" thickBot="1">
      <c r="A34" s="27"/>
      <c r="B34" s="56"/>
      <c r="C34" s="91"/>
      <c r="D34" s="95"/>
      <c r="E34" s="95"/>
      <c r="F34" s="101"/>
      <c r="G34" s="55"/>
      <c r="H34" s="29"/>
      <c r="I34" s="30">
        <v>0.51</v>
      </c>
      <c r="J34" s="119">
        <v>0.49</v>
      </c>
      <c r="K34" s="32"/>
      <c r="L34" s="57"/>
      <c r="M34" s="33"/>
      <c r="N34" s="34">
        <f t="shared" si="0"/>
        <v>1</v>
      </c>
      <c r="O34" s="35"/>
      <c r="P34" s="105">
        <v>15</v>
      </c>
      <c r="Q34" s="106">
        <v>15</v>
      </c>
      <c r="R34" s="38"/>
      <c r="S34" s="38"/>
      <c r="T34" s="37"/>
      <c r="U34" s="39">
        <f t="shared" si="1"/>
        <v>15</v>
      </c>
      <c r="V34" s="40">
        <f t="shared" si="7"/>
        <v>15</v>
      </c>
      <c r="W34" s="112"/>
      <c r="X34" s="96"/>
      <c r="Y34" s="96"/>
      <c r="Z34" s="104"/>
      <c r="AA34" s="99"/>
      <c r="AB34" s="41">
        <f t="shared" si="2"/>
        <v>0</v>
      </c>
      <c r="AC34" s="40">
        <f t="shared" si="3"/>
        <v>0</v>
      </c>
      <c r="AD34" s="42"/>
      <c r="AE34" s="128"/>
      <c r="AF34" s="37">
        <f t="shared" si="4"/>
        <v>15</v>
      </c>
      <c r="AG34" s="43">
        <v>65</v>
      </c>
      <c r="AH34" s="44">
        <f t="shared" si="5"/>
        <v>80</v>
      </c>
      <c r="AI34" s="45">
        <f t="shared" si="8"/>
        <v>0.93</v>
      </c>
      <c r="AJ34" s="46"/>
      <c r="AK34" s="47">
        <v>1E-4</v>
      </c>
      <c r="AL34" s="48">
        <f t="shared" si="9"/>
        <v>1.0001</v>
      </c>
      <c r="AM34" s="49">
        <f t="shared" si="10"/>
        <v>1580581000</v>
      </c>
      <c r="AN34" s="50"/>
      <c r="AO34" s="51"/>
      <c r="AP34" s="51"/>
      <c r="AQ34" s="51"/>
      <c r="AR34" s="51"/>
      <c r="AS34" s="52"/>
      <c r="AT34" s="53">
        <f t="shared" si="6"/>
        <v>0</v>
      </c>
    </row>
    <row r="35" spans="1:46" s="54" customFormat="1" ht="36" customHeight="1" thickBot="1">
      <c r="A35" s="27"/>
      <c r="B35" s="56"/>
      <c r="C35" s="91"/>
      <c r="D35" s="95"/>
      <c r="E35" s="95"/>
      <c r="F35" s="101"/>
      <c r="G35" s="55"/>
      <c r="H35" s="29"/>
      <c r="I35" s="30">
        <v>0.51</v>
      </c>
      <c r="J35" s="119">
        <v>0.49</v>
      </c>
      <c r="K35" s="32"/>
      <c r="L35" s="57"/>
      <c r="M35" s="33"/>
      <c r="N35" s="34">
        <f t="shared" si="0"/>
        <v>1</v>
      </c>
      <c r="O35" s="35"/>
      <c r="P35" s="105">
        <v>15</v>
      </c>
      <c r="Q35" s="106">
        <v>15</v>
      </c>
      <c r="R35" s="38"/>
      <c r="S35" s="38"/>
      <c r="T35" s="37"/>
      <c r="U35" s="39">
        <f t="shared" si="1"/>
        <v>15</v>
      </c>
      <c r="V35" s="40">
        <f t="shared" si="7"/>
        <v>15</v>
      </c>
      <c r="W35" s="112"/>
      <c r="X35" s="96"/>
      <c r="Y35" s="96"/>
      <c r="Z35" s="104"/>
      <c r="AA35" s="99"/>
      <c r="AB35" s="41">
        <f t="shared" si="2"/>
        <v>0</v>
      </c>
      <c r="AC35" s="40">
        <f t="shared" si="3"/>
        <v>0</v>
      </c>
      <c r="AD35" s="42"/>
      <c r="AE35" s="128"/>
      <c r="AF35" s="37">
        <f t="shared" si="4"/>
        <v>15</v>
      </c>
      <c r="AG35" s="43">
        <v>65</v>
      </c>
      <c r="AH35" s="44">
        <f t="shared" si="5"/>
        <v>80</v>
      </c>
      <c r="AI35" s="45">
        <f t="shared" si="8"/>
        <v>0.93</v>
      </c>
      <c r="AJ35" s="46"/>
      <c r="AK35" s="47">
        <v>1E-4</v>
      </c>
      <c r="AL35" s="48">
        <f t="shared" si="9"/>
        <v>1.0001</v>
      </c>
      <c r="AM35" s="49">
        <f t="shared" si="10"/>
        <v>1580581000</v>
      </c>
      <c r="AN35" s="50"/>
      <c r="AO35" s="51"/>
      <c r="AP35" s="51"/>
      <c r="AQ35" s="51"/>
      <c r="AR35" s="51"/>
      <c r="AS35" s="52"/>
      <c r="AT35" s="53">
        <f t="shared" si="6"/>
        <v>0</v>
      </c>
    </row>
    <row r="36" spans="1:46" s="54" customFormat="1" ht="36" customHeight="1" thickBot="1">
      <c r="A36" s="27"/>
      <c r="B36" s="56"/>
      <c r="C36" s="91"/>
      <c r="D36" s="95"/>
      <c r="E36" s="95"/>
      <c r="F36" s="101"/>
      <c r="G36" s="55"/>
      <c r="H36" s="29"/>
      <c r="I36" s="30">
        <v>0.51</v>
      </c>
      <c r="J36" s="119">
        <v>0.49</v>
      </c>
      <c r="K36" s="32"/>
      <c r="L36" s="57"/>
      <c r="M36" s="33"/>
      <c r="N36" s="34">
        <f t="shared" si="0"/>
        <v>1</v>
      </c>
      <c r="O36" s="35"/>
      <c r="P36" s="105">
        <v>15</v>
      </c>
      <c r="Q36" s="106">
        <v>15</v>
      </c>
      <c r="R36" s="38"/>
      <c r="S36" s="38"/>
      <c r="T36" s="37"/>
      <c r="U36" s="39">
        <f t="shared" si="1"/>
        <v>15</v>
      </c>
      <c r="V36" s="40">
        <f t="shared" si="7"/>
        <v>15</v>
      </c>
      <c r="W36" s="112"/>
      <c r="X36" s="96"/>
      <c r="Y36" s="96"/>
      <c r="Z36" s="104"/>
      <c r="AA36" s="99"/>
      <c r="AB36" s="41">
        <f t="shared" si="2"/>
        <v>0</v>
      </c>
      <c r="AC36" s="40">
        <f t="shared" si="3"/>
        <v>0</v>
      </c>
      <c r="AD36" s="42"/>
      <c r="AE36" s="128"/>
      <c r="AF36" s="37">
        <f t="shared" si="4"/>
        <v>15</v>
      </c>
      <c r="AG36" s="43">
        <v>65</v>
      </c>
      <c r="AH36" s="44">
        <f t="shared" si="5"/>
        <v>80</v>
      </c>
      <c r="AI36" s="45">
        <f t="shared" si="8"/>
        <v>0.93</v>
      </c>
      <c r="AJ36" s="46"/>
      <c r="AK36" s="47">
        <v>1E-4</v>
      </c>
      <c r="AL36" s="48">
        <f t="shared" si="9"/>
        <v>1.0001</v>
      </c>
      <c r="AM36" s="49">
        <f t="shared" si="10"/>
        <v>1580581000</v>
      </c>
      <c r="AN36" s="50"/>
      <c r="AO36" s="51"/>
      <c r="AP36" s="51"/>
      <c r="AQ36" s="51"/>
      <c r="AR36" s="51"/>
      <c r="AS36" s="52"/>
      <c r="AT36" s="53">
        <f t="shared" si="6"/>
        <v>0</v>
      </c>
    </row>
    <row r="37" spans="1:46" s="54" customFormat="1" ht="36" customHeight="1" thickBot="1">
      <c r="A37" s="27"/>
      <c r="B37" s="56"/>
      <c r="C37" s="91"/>
      <c r="D37" s="95"/>
      <c r="E37" s="95"/>
      <c r="F37" s="101"/>
      <c r="G37" s="55"/>
      <c r="H37" s="29"/>
      <c r="I37" s="30">
        <v>0.51</v>
      </c>
      <c r="J37" s="119">
        <v>0.49</v>
      </c>
      <c r="K37" s="32"/>
      <c r="L37" s="57"/>
      <c r="M37" s="33"/>
      <c r="N37" s="34">
        <f t="shared" si="0"/>
        <v>1</v>
      </c>
      <c r="O37" s="35"/>
      <c r="P37" s="105">
        <v>15</v>
      </c>
      <c r="Q37" s="106">
        <v>15</v>
      </c>
      <c r="R37" s="38"/>
      <c r="S37" s="38"/>
      <c r="T37" s="37"/>
      <c r="U37" s="39">
        <f t="shared" si="1"/>
        <v>15</v>
      </c>
      <c r="V37" s="40">
        <f t="shared" si="7"/>
        <v>15</v>
      </c>
      <c r="W37" s="112"/>
      <c r="X37" s="96"/>
      <c r="Y37" s="96"/>
      <c r="Z37" s="104"/>
      <c r="AA37" s="99"/>
      <c r="AB37" s="41">
        <f t="shared" si="2"/>
        <v>0</v>
      </c>
      <c r="AC37" s="40">
        <f t="shared" si="3"/>
        <v>0</v>
      </c>
      <c r="AD37" s="42"/>
      <c r="AE37" s="128"/>
      <c r="AF37" s="37">
        <f t="shared" si="4"/>
        <v>15</v>
      </c>
      <c r="AG37" s="43">
        <v>65</v>
      </c>
      <c r="AH37" s="44">
        <f t="shared" si="5"/>
        <v>80</v>
      </c>
      <c r="AI37" s="45">
        <f t="shared" si="8"/>
        <v>0.93</v>
      </c>
      <c r="AJ37" s="46"/>
      <c r="AK37" s="47">
        <v>1E-4</v>
      </c>
      <c r="AL37" s="48">
        <f t="shared" si="9"/>
        <v>1.0001</v>
      </c>
      <c r="AM37" s="49">
        <f t="shared" si="10"/>
        <v>1580581000</v>
      </c>
      <c r="AN37" s="50"/>
      <c r="AO37" s="51"/>
      <c r="AP37" s="51"/>
      <c r="AQ37" s="51"/>
      <c r="AR37" s="51"/>
      <c r="AS37" s="52"/>
      <c r="AT37" s="53">
        <f t="shared" si="6"/>
        <v>0</v>
      </c>
    </row>
    <row r="38" spans="1:46" s="54" customFormat="1" ht="36" customHeight="1" thickBot="1">
      <c r="A38" s="27"/>
      <c r="B38" s="56"/>
      <c r="C38" s="91"/>
      <c r="D38" s="95"/>
      <c r="E38" s="95"/>
      <c r="F38" s="101"/>
      <c r="G38" s="55"/>
      <c r="H38" s="29"/>
      <c r="I38" s="30">
        <v>0.51</v>
      </c>
      <c r="J38" s="119">
        <v>0.49</v>
      </c>
      <c r="K38" s="32"/>
      <c r="L38" s="57"/>
      <c r="M38" s="33"/>
      <c r="N38" s="34">
        <f t="shared" si="0"/>
        <v>1</v>
      </c>
      <c r="O38" s="35"/>
      <c r="P38" s="105">
        <v>15</v>
      </c>
      <c r="Q38" s="106">
        <v>15</v>
      </c>
      <c r="R38" s="38"/>
      <c r="S38" s="38"/>
      <c r="T38" s="37"/>
      <c r="U38" s="39">
        <f t="shared" si="1"/>
        <v>15</v>
      </c>
      <c r="V38" s="40">
        <f t="shared" si="7"/>
        <v>15</v>
      </c>
      <c r="W38" s="112"/>
      <c r="X38" s="96"/>
      <c r="Y38" s="96"/>
      <c r="Z38" s="104"/>
      <c r="AA38" s="99"/>
      <c r="AB38" s="41">
        <f t="shared" si="2"/>
        <v>0</v>
      </c>
      <c r="AC38" s="40">
        <f t="shared" si="3"/>
        <v>0</v>
      </c>
      <c r="AD38" s="42"/>
      <c r="AE38" s="128"/>
      <c r="AF38" s="37">
        <f t="shared" si="4"/>
        <v>15</v>
      </c>
      <c r="AG38" s="43">
        <v>65</v>
      </c>
      <c r="AH38" s="44">
        <f t="shared" si="5"/>
        <v>80</v>
      </c>
      <c r="AI38" s="45">
        <f t="shared" si="8"/>
        <v>0.93</v>
      </c>
      <c r="AJ38" s="46"/>
      <c r="AK38" s="47">
        <v>1E-4</v>
      </c>
      <c r="AL38" s="48">
        <f t="shared" si="9"/>
        <v>1.0001</v>
      </c>
      <c r="AM38" s="49">
        <f t="shared" si="10"/>
        <v>1580581000</v>
      </c>
      <c r="AN38" s="50"/>
      <c r="AO38" s="51"/>
      <c r="AP38" s="51"/>
      <c r="AQ38" s="51"/>
      <c r="AR38" s="51"/>
      <c r="AS38" s="52"/>
      <c r="AT38" s="53">
        <f t="shared" si="6"/>
        <v>0</v>
      </c>
    </row>
    <row r="39" spans="1:46" s="54" customFormat="1" ht="47.25" customHeight="1" thickBot="1">
      <c r="A39" s="27"/>
      <c r="B39" s="56"/>
      <c r="C39" s="91"/>
      <c r="D39" s="95"/>
      <c r="E39" s="95"/>
      <c r="F39" s="101"/>
      <c r="G39" s="55"/>
      <c r="H39" s="29"/>
      <c r="I39" s="30">
        <v>0.51</v>
      </c>
      <c r="J39" s="119">
        <v>0.49</v>
      </c>
      <c r="K39" s="32"/>
      <c r="L39" s="57"/>
      <c r="M39" s="33"/>
      <c r="N39" s="34">
        <f t="shared" si="0"/>
        <v>1</v>
      </c>
      <c r="O39" s="35"/>
      <c r="P39" s="105">
        <v>15</v>
      </c>
      <c r="Q39" s="106">
        <v>15</v>
      </c>
      <c r="R39" s="38"/>
      <c r="S39" s="38"/>
      <c r="T39" s="37"/>
      <c r="U39" s="39">
        <f t="shared" si="1"/>
        <v>15</v>
      </c>
      <c r="V39" s="40">
        <f t="shared" si="7"/>
        <v>15</v>
      </c>
      <c r="W39" s="112"/>
      <c r="X39" s="96"/>
      <c r="Y39" s="96"/>
      <c r="Z39" s="104"/>
      <c r="AA39" s="99"/>
      <c r="AB39" s="41">
        <f t="shared" si="2"/>
        <v>0</v>
      </c>
      <c r="AC39" s="40">
        <f t="shared" si="3"/>
        <v>0</v>
      </c>
      <c r="AD39" s="42"/>
      <c r="AE39" s="128"/>
      <c r="AF39" s="37">
        <f t="shared" si="4"/>
        <v>15</v>
      </c>
      <c r="AG39" s="43">
        <v>65</v>
      </c>
      <c r="AH39" s="44">
        <f t="shared" si="5"/>
        <v>80</v>
      </c>
      <c r="AI39" s="45">
        <f t="shared" si="8"/>
        <v>0.93</v>
      </c>
      <c r="AJ39" s="46"/>
      <c r="AK39" s="47">
        <v>1E-4</v>
      </c>
      <c r="AL39" s="48">
        <f t="shared" si="9"/>
        <v>1.0001</v>
      </c>
      <c r="AM39" s="49">
        <f t="shared" si="10"/>
        <v>1580581000</v>
      </c>
      <c r="AN39" s="50"/>
      <c r="AO39" s="51"/>
      <c r="AP39" s="51"/>
      <c r="AQ39" s="51"/>
      <c r="AR39" s="51"/>
      <c r="AS39" s="52"/>
      <c r="AT39" s="53">
        <f t="shared" si="6"/>
        <v>0</v>
      </c>
    </row>
    <row r="40" spans="1:46" s="54" customFormat="1" ht="47.25" customHeight="1" thickBot="1">
      <c r="A40" s="27"/>
      <c r="B40" s="56"/>
      <c r="C40" s="91"/>
      <c r="D40" s="95"/>
      <c r="E40" s="95"/>
      <c r="F40" s="101"/>
      <c r="G40" s="55"/>
      <c r="H40" s="60"/>
      <c r="I40" s="30">
        <v>0.51</v>
      </c>
      <c r="J40" s="119">
        <v>0.49</v>
      </c>
      <c r="K40" s="32"/>
      <c r="L40" s="57"/>
      <c r="M40" s="33"/>
      <c r="N40" s="34">
        <f t="shared" si="0"/>
        <v>1</v>
      </c>
      <c r="O40" s="35"/>
      <c r="P40" s="105">
        <v>15</v>
      </c>
      <c r="Q40" s="106">
        <v>15</v>
      </c>
      <c r="R40" s="38"/>
      <c r="S40" s="38"/>
      <c r="T40" s="37"/>
      <c r="U40" s="39">
        <f t="shared" si="1"/>
        <v>15</v>
      </c>
      <c r="V40" s="40">
        <f t="shared" si="7"/>
        <v>15</v>
      </c>
      <c r="W40" s="112"/>
      <c r="X40" s="96"/>
      <c r="Y40" s="96"/>
      <c r="Z40" s="104"/>
      <c r="AA40" s="99"/>
      <c r="AB40" s="41">
        <f t="shared" si="2"/>
        <v>0</v>
      </c>
      <c r="AC40" s="40">
        <f t="shared" si="3"/>
        <v>0</v>
      </c>
      <c r="AD40" s="42"/>
      <c r="AE40" s="128"/>
      <c r="AF40" s="37">
        <f t="shared" si="4"/>
        <v>15</v>
      </c>
      <c r="AG40" s="43">
        <v>65</v>
      </c>
      <c r="AH40" s="44">
        <f t="shared" si="5"/>
        <v>80</v>
      </c>
      <c r="AI40" s="45">
        <f t="shared" si="8"/>
        <v>0.93</v>
      </c>
      <c r="AJ40" s="46"/>
      <c r="AK40" s="47">
        <v>1E-4</v>
      </c>
      <c r="AL40" s="48">
        <f t="shared" si="9"/>
        <v>1.0001</v>
      </c>
      <c r="AM40" s="49">
        <f t="shared" si="10"/>
        <v>1580581000</v>
      </c>
      <c r="AN40" s="50"/>
      <c r="AO40" s="51"/>
      <c r="AP40" s="51"/>
      <c r="AQ40" s="51"/>
      <c r="AR40" s="51"/>
      <c r="AS40" s="52"/>
      <c r="AT40" s="53">
        <f t="shared" si="6"/>
        <v>0</v>
      </c>
    </row>
    <row r="41" spans="1:46" s="54" customFormat="1" ht="47.25" customHeight="1" thickBot="1">
      <c r="A41" s="27"/>
      <c r="B41" s="56"/>
      <c r="C41" s="91"/>
      <c r="D41" s="95"/>
      <c r="E41" s="95"/>
      <c r="F41" s="101"/>
      <c r="G41" s="55"/>
      <c r="H41" s="60"/>
      <c r="I41" s="30">
        <v>0.51</v>
      </c>
      <c r="J41" s="119">
        <v>0.49</v>
      </c>
      <c r="K41" s="32"/>
      <c r="L41" s="57"/>
      <c r="M41" s="33"/>
      <c r="N41" s="34">
        <f t="shared" si="0"/>
        <v>1</v>
      </c>
      <c r="O41" s="35"/>
      <c r="P41" s="105">
        <v>15</v>
      </c>
      <c r="Q41" s="106">
        <v>15</v>
      </c>
      <c r="R41" s="38"/>
      <c r="S41" s="38"/>
      <c r="T41" s="37"/>
      <c r="U41" s="39">
        <f t="shared" si="1"/>
        <v>15</v>
      </c>
      <c r="V41" s="40">
        <f t="shared" si="7"/>
        <v>15</v>
      </c>
      <c r="W41" s="112"/>
      <c r="X41" s="96"/>
      <c r="Y41" s="96"/>
      <c r="Z41" s="104"/>
      <c r="AA41" s="99"/>
      <c r="AB41" s="41">
        <f t="shared" si="2"/>
        <v>0</v>
      </c>
      <c r="AC41" s="40">
        <f t="shared" si="3"/>
        <v>0</v>
      </c>
      <c r="AD41" s="42"/>
      <c r="AE41" s="128"/>
      <c r="AF41" s="37">
        <f t="shared" si="4"/>
        <v>15</v>
      </c>
      <c r="AG41" s="43">
        <v>65</v>
      </c>
      <c r="AH41" s="44">
        <f t="shared" si="5"/>
        <v>80</v>
      </c>
      <c r="AI41" s="45">
        <f t="shared" si="8"/>
        <v>0.93</v>
      </c>
      <c r="AJ41" s="46"/>
      <c r="AK41" s="47">
        <v>1E-4</v>
      </c>
      <c r="AL41" s="48">
        <f t="shared" si="9"/>
        <v>1.0001</v>
      </c>
      <c r="AM41" s="49">
        <f t="shared" si="10"/>
        <v>1580581000</v>
      </c>
      <c r="AN41" s="50"/>
      <c r="AO41" s="51"/>
      <c r="AP41" s="51"/>
      <c r="AQ41" s="51"/>
      <c r="AR41" s="51"/>
      <c r="AS41" s="52"/>
      <c r="AT41" s="53">
        <f t="shared" si="6"/>
        <v>0</v>
      </c>
    </row>
    <row r="42" spans="1:46" s="54" customFormat="1" ht="47.25" customHeight="1" thickBot="1">
      <c r="A42" s="27"/>
      <c r="B42" s="56"/>
      <c r="C42" s="91"/>
      <c r="D42" s="95"/>
      <c r="E42" s="95"/>
      <c r="F42" s="101"/>
      <c r="G42" s="55"/>
      <c r="H42" s="29"/>
      <c r="I42" s="30">
        <v>0.51</v>
      </c>
      <c r="J42" s="119">
        <v>0.49</v>
      </c>
      <c r="K42" s="32"/>
      <c r="L42" s="57"/>
      <c r="M42" s="33"/>
      <c r="N42" s="34">
        <f t="shared" si="0"/>
        <v>1</v>
      </c>
      <c r="O42" s="35"/>
      <c r="P42" s="105">
        <v>15</v>
      </c>
      <c r="Q42" s="106">
        <v>15</v>
      </c>
      <c r="R42" s="38"/>
      <c r="S42" s="38"/>
      <c r="T42" s="37"/>
      <c r="U42" s="39">
        <f t="shared" si="1"/>
        <v>15</v>
      </c>
      <c r="V42" s="40">
        <f t="shared" si="7"/>
        <v>15</v>
      </c>
      <c r="W42" s="112"/>
      <c r="X42" s="96"/>
      <c r="Y42" s="96"/>
      <c r="Z42" s="104"/>
      <c r="AA42" s="99"/>
      <c r="AB42" s="41">
        <f t="shared" si="2"/>
        <v>0</v>
      </c>
      <c r="AC42" s="40">
        <f t="shared" si="3"/>
        <v>0</v>
      </c>
      <c r="AD42" s="42"/>
      <c r="AE42" s="128"/>
      <c r="AF42" s="37">
        <f t="shared" si="4"/>
        <v>15</v>
      </c>
      <c r="AG42" s="43">
        <v>65</v>
      </c>
      <c r="AH42" s="44">
        <f t="shared" si="5"/>
        <v>80</v>
      </c>
      <c r="AI42" s="45">
        <f t="shared" si="8"/>
        <v>0.93</v>
      </c>
      <c r="AJ42" s="46"/>
      <c r="AK42" s="47">
        <v>1E-4</v>
      </c>
      <c r="AL42" s="48">
        <f t="shared" si="9"/>
        <v>1.0001</v>
      </c>
      <c r="AM42" s="49">
        <f t="shared" si="10"/>
        <v>1580581000</v>
      </c>
      <c r="AN42" s="50"/>
      <c r="AO42" s="51"/>
      <c r="AP42" s="51"/>
      <c r="AQ42" s="51"/>
      <c r="AR42" s="51"/>
      <c r="AS42" s="52"/>
      <c r="AT42" s="53">
        <f t="shared" si="6"/>
        <v>0</v>
      </c>
    </row>
    <row r="43" spans="1:46" s="54" customFormat="1" ht="36" customHeight="1" thickBot="1">
      <c r="A43" s="27"/>
      <c r="B43" s="56"/>
      <c r="C43" s="91"/>
      <c r="D43" s="95"/>
      <c r="E43" s="95"/>
      <c r="F43" s="101"/>
      <c r="G43" s="55"/>
      <c r="H43" s="60"/>
      <c r="I43" s="30">
        <v>0.51</v>
      </c>
      <c r="J43" s="119">
        <v>0.49</v>
      </c>
      <c r="K43" s="32"/>
      <c r="L43" s="57"/>
      <c r="M43" s="33"/>
      <c r="N43" s="34">
        <f t="shared" si="0"/>
        <v>1</v>
      </c>
      <c r="O43" s="35"/>
      <c r="P43" s="105">
        <v>15</v>
      </c>
      <c r="Q43" s="106">
        <v>15</v>
      </c>
      <c r="R43" s="38"/>
      <c r="S43" s="38"/>
      <c r="T43" s="37"/>
      <c r="U43" s="39">
        <f t="shared" si="1"/>
        <v>15</v>
      </c>
      <c r="V43" s="40">
        <f t="shared" si="7"/>
        <v>15</v>
      </c>
      <c r="W43" s="112"/>
      <c r="X43" s="96"/>
      <c r="Y43" s="96"/>
      <c r="Z43" s="104"/>
      <c r="AA43" s="99"/>
      <c r="AB43" s="41">
        <f t="shared" si="2"/>
        <v>0</v>
      </c>
      <c r="AC43" s="40">
        <f t="shared" si="3"/>
        <v>0</v>
      </c>
      <c r="AD43" s="42"/>
      <c r="AE43" s="128"/>
      <c r="AF43" s="37">
        <f t="shared" si="4"/>
        <v>15</v>
      </c>
      <c r="AG43" s="43">
        <v>65</v>
      </c>
      <c r="AH43" s="44">
        <f t="shared" si="5"/>
        <v>80</v>
      </c>
      <c r="AI43" s="45">
        <f t="shared" si="8"/>
        <v>0.93</v>
      </c>
      <c r="AJ43" s="46"/>
      <c r="AK43" s="47">
        <v>1E-4</v>
      </c>
      <c r="AL43" s="48">
        <f t="shared" si="9"/>
        <v>1.0001</v>
      </c>
      <c r="AM43" s="49">
        <f t="shared" si="10"/>
        <v>1580581000</v>
      </c>
      <c r="AN43" s="50"/>
      <c r="AO43" s="51"/>
      <c r="AP43" s="51"/>
      <c r="AQ43" s="51"/>
      <c r="AR43" s="51"/>
      <c r="AS43" s="52"/>
      <c r="AT43" s="53">
        <f t="shared" si="6"/>
        <v>0</v>
      </c>
    </row>
    <row r="44" spans="1:46" s="54" customFormat="1" ht="47.25" customHeight="1" thickBot="1">
      <c r="A44" s="27"/>
      <c r="B44" s="56"/>
      <c r="C44" s="91"/>
      <c r="D44" s="95"/>
      <c r="E44" s="95"/>
      <c r="F44" s="101"/>
      <c r="G44" s="55"/>
      <c r="H44" s="29"/>
      <c r="I44" s="30">
        <v>0.51</v>
      </c>
      <c r="J44" s="119">
        <v>0.49</v>
      </c>
      <c r="K44" s="32"/>
      <c r="L44" s="57"/>
      <c r="M44" s="33"/>
      <c r="N44" s="34">
        <f t="shared" si="0"/>
        <v>1</v>
      </c>
      <c r="O44" s="35"/>
      <c r="P44" s="105">
        <v>15</v>
      </c>
      <c r="Q44" s="106">
        <v>15</v>
      </c>
      <c r="R44" s="38"/>
      <c r="S44" s="38"/>
      <c r="T44" s="37"/>
      <c r="U44" s="39">
        <f t="shared" si="1"/>
        <v>15</v>
      </c>
      <c r="V44" s="40">
        <f t="shared" si="7"/>
        <v>15</v>
      </c>
      <c r="W44" s="112"/>
      <c r="X44" s="96"/>
      <c r="Y44" s="96"/>
      <c r="Z44" s="104"/>
      <c r="AA44" s="99"/>
      <c r="AB44" s="41">
        <f t="shared" si="2"/>
        <v>0</v>
      </c>
      <c r="AC44" s="40">
        <f t="shared" si="3"/>
        <v>0</v>
      </c>
      <c r="AD44" s="42"/>
      <c r="AE44" s="128"/>
      <c r="AF44" s="37">
        <f t="shared" si="4"/>
        <v>15</v>
      </c>
      <c r="AG44" s="43">
        <v>65</v>
      </c>
      <c r="AH44" s="44">
        <f t="shared" si="5"/>
        <v>80</v>
      </c>
      <c r="AI44" s="45">
        <f t="shared" si="8"/>
        <v>0.93</v>
      </c>
      <c r="AJ44" s="46"/>
      <c r="AK44" s="47">
        <v>1E-4</v>
      </c>
      <c r="AL44" s="48">
        <f t="shared" si="9"/>
        <v>1.0001</v>
      </c>
      <c r="AM44" s="49">
        <f t="shared" si="10"/>
        <v>1580581000</v>
      </c>
      <c r="AN44" s="50"/>
      <c r="AO44" s="51"/>
      <c r="AP44" s="51"/>
      <c r="AQ44" s="51"/>
      <c r="AR44" s="51"/>
      <c r="AS44" s="52"/>
      <c r="AT44" s="53">
        <f t="shared" si="6"/>
        <v>0</v>
      </c>
    </row>
    <row r="45" spans="1:46" s="54" customFormat="1" ht="47.25" customHeight="1" thickBot="1">
      <c r="A45" s="27"/>
      <c r="B45" s="56"/>
      <c r="C45" s="91"/>
      <c r="D45" s="95"/>
      <c r="E45" s="95"/>
      <c r="F45" s="101"/>
      <c r="G45" s="55"/>
      <c r="H45" s="60"/>
      <c r="I45" s="30">
        <v>0.51</v>
      </c>
      <c r="J45" s="119">
        <v>0.49</v>
      </c>
      <c r="K45" s="32"/>
      <c r="L45" s="57"/>
      <c r="M45" s="33"/>
      <c r="N45" s="34">
        <f t="shared" si="0"/>
        <v>1</v>
      </c>
      <c r="O45" s="35"/>
      <c r="P45" s="105">
        <v>15</v>
      </c>
      <c r="Q45" s="106">
        <v>15</v>
      </c>
      <c r="R45" s="38"/>
      <c r="S45" s="38"/>
      <c r="T45" s="37"/>
      <c r="U45" s="39">
        <f t="shared" si="1"/>
        <v>15</v>
      </c>
      <c r="V45" s="40">
        <f t="shared" si="7"/>
        <v>15</v>
      </c>
      <c r="W45" s="112"/>
      <c r="X45" s="96"/>
      <c r="Y45" s="96"/>
      <c r="Z45" s="104"/>
      <c r="AA45" s="99"/>
      <c r="AB45" s="41">
        <f t="shared" si="2"/>
        <v>0</v>
      </c>
      <c r="AC45" s="40">
        <f t="shared" si="3"/>
        <v>0</v>
      </c>
      <c r="AD45" s="42"/>
      <c r="AE45" s="128"/>
      <c r="AF45" s="37">
        <f t="shared" si="4"/>
        <v>15</v>
      </c>
      <c r="AG45" s="43">
        <v>65</v>
      </c>
      <c r="AH45" s="44">
        <f t="shared" si="5"/>
        <v>80</v>
      </c>
      <c r="AI45" s="45">
        <f t="shared" si="8"/>
        <v>0.93</v>
      </c>
      <c r="AJ45" s="46"/>
      <c r="AK45" s="47">
        <v>1E-4</v>
      </c>
      <c r="AL45" s="48">
        <f t="shared" si="9"/>
        <v>1.0001</v>
      </c>
      <c r="AM45" s="49">
        <f t="shared" si="10"/>
        <v>1580581000</v>
      </c>
      <c r="AN45" s="50"/>
      <c r="AO45" s="51"/>
      <c r="AP45" s="51"/>
      <c r="AQ45" s="51"/>
      <c r="AR45" s="51"/>
      <c r="AS45" s="52"/>
      <c r="AT45" s="53">
        <f t="shared" si="6"/>
        <v>0</v>
      </c>
    </row>
    <row r="46" spans="1:46" s="54" customFormat="1" ht="36" customHeight="1" thickBot="1">
      <c r="A46" s="27"/>
      <c r="B46" s="56"/>
      <c r="C46" s="91"/>
      <c r="D46" s="95"/>
      <c r="E46" s="95"/>
      <c r="F46" s="101"/>
      <c r="G46" s="55"/>
      <c r="H46" s="60"/>
      <c r="I46" s="30">
        <v>0.51</v>
      </c>
      <c r="J46" s="119">
        <v>0.49</v>
      </c>
      <c r="K46" s="32"/>
      <c r="L46" s="57"/>
      <c r="M46" s="33"/>
      <c r="N46" s="34">
        <f t="shared" si="0"/>
        <v>1</v>
      </c>
      <c r="O46" s="35"/>
      <c r="P46" s="105">
        <v>15</v>
      </c>
      <c r="Q46" s="106">
        <v>15</v>
      </c>
      <c r="R46" s="38"/>
      <c r="S46" s="38"/>
      <c r="T46" s="37"/>
      <c r="U46" s="39">
        <f t="shared" si="1"/>
        <v>15</v>
      </c>
      <c r="V46" s="40">
        <f t="shared" si="7"/>
        <v>15</v>
      </c>
      <c r="W46" s="112"/>
      <c r="X46" s="96"/>
      <c r="Y46" s="96"/>
      <c r="Z46" s="104"/>
      <c r="AA46" s="99"/>
      <c r="AB46" s="41">
        <f t="shared" si="2"/>
        <v>0</v>
      </c>
      <c r="AC46" s="40">
        <f t="shared" si="3"/>
        <v>0</v>
      </c>
      <c r="AD46" s="42"/>
      <c r="AE46" s="128"/>
      <c r="AF46" s="37">
        <f t="shared" si="4"/>
        <v>15</v>
      </c>
      <c r="AG46" s="43">
        <v>65</v>
      </c>
      <c r="AH46" s="44">
        <f t="shared" si="5"/>
        <v>80</v>
      </c>
      <c r="AI46" s="45">
        <f t="shared" si="8"/>
        <v>0.93</v>
      </c>
      <c r="AJ46" s="46"/>
      <c r="AK46" s="47">
        <v>1E-4</v>
      </c>
      <c r="AL46" s="48">
        <f t="shared" si="9"/>
        <v>1.0001</v>
      </c>
      <c r="AM46" s="49">
        <f t="shared" si="10"/>
        <v>1580581000</v>
      </c>
      <c r="AN46" s="50"/>
      <c r="AO46" s="51"/>
      <c r="AP46" s="51"/>
      <c r="AQ46" s="51"/>
      <c r="AR46" s="51"/>
      <c r="AS46" s="52"/>
      <c r="AT46" s="53">
        <f t="shared" si="6"/>
        <v>0</v>
      </c>
    </row>
    <row r="47" spans="1:46" s="54" customFormat="1" ht="36" customHeight="1" thickBot="1">
      <c r="A47" s="27"/>
      <c r="B47" s="56"/>
      <c r="C47" s="91"/>
      <c r="D47" s="95"/>
      <c r="E47" s="95"/>
      <c r="F47" s="101"/>
      <c r="G47" s="55"/>
      <c r="H47" s="60"/>
      <c r="I47" s="30">
        <v>0.51</v>
      </c>
      <c r="J47" s="119">
        <v>0.49</v>
      </c>
      <c r="K47" s="32"/>
      <c r="L47" s="57"/>
      <c r="M47" s="33"/>
      <c r="N47" s="34">
        <f t="shared" si="0"/>
        <v>1</v>
      </c>
      <c r="O47" s="35"/>
      <c r="P47" s="105">
        <v>15</v>
      </c>
      <c r="Q47" s="106">
        <v>15</v>
      </c>
      <c r="R47" s="38"/>
      <c r="S47" s="38"/>
      <c r="T47" s="37"/>
      <c r="U47" s="39">
        <f t="shared" si="1"/>
        <v>15</v>
      </c>
      <c r="V47" s="40">
        <f t="shared" si="7"/>
        <v>15</v>
      </c>
      <c r="W47" s="112"/>
      <c r="X47" s="96"/>
      <c r="Y47" s="96"/>
      <c r="Z47" s="104"/>
      <c r="AA47" s="99"/>
      <c r="AB47" s="41">
        <f t="shared" si="2"/>
        <v>0</v>
      </c>
      <c r="AC47" s="40">
        <f t="shared" si="3"/>
        <v>0</v>
      </c>
      <c r="AD47" s="42"/>
      <c r="AE47" s="128"/>
      <c r="AF47" s="37">
        <f t="shared" si="4"/>
        <v>15</v>
      </c>
      <c r="AG47" s="43">
        <v>65</v>
      </c>
      <c r="AH47" s="44">
        <f t="shared" si="5"/>
        <v>80</v>
      </c>
      <c r="AI47" s="45">
        <f t="shared" si="8"/>
        <v>0.93</v>
      </c>
      <c r="AJ47" s="46"/>
      <c r="AK47" s="47">
        <v>1E-4</v>
      </c>
      <c r="AL47" s="48">
        <f t="shared" si="9"/>
        <v>1.0001</v>
      </c>
      <c r="AM47" s="49">
        <f t="shared" si="10"/>
        <v>1580581000</v>
      </c>
      <c r="AN47" s="50"/>
      <c r="AO47" s="51"/>
      <c r="AP47" s="51"/>
      <c r="AQ47" s="51"/>
      <c r="AR47" s="51"/>
      <c r="AS47" s="52"/>
      <c r="AT47" s="53">
        <f t="shared" si="6"/>
        <v>0</v>
      </c>
    </row>
    <row r="48" spans="1:46" s="54" customFormat="1" ht="36" customHeight="1" thickBot="1">
      <c r="A48" s="27"/>
      <c r="B48" s="56"/>
      <c r="C48" s="91"/>
      <c r="D48" s="95"/>
      <c r="E48" s="95"/>
      <c r="F48" s="101"/>
      <c r="G48" s="55"/>
      <c r="H48" s="60"/>
      <c r="I48" s="30">
        <v>0.51</v>
      </c>
      <c r="J48" s="119">
        <v>0.49</v>
      </c>
      <c r="K48" s="32"/>
      <c r="L48" s="57"/>
      <c r="M48" s="33"/>
      <c r="N48" s="34">
        <f t="shared" si="0"/>
        <v>1</v>
      </c>
      <c r="O48" s="35"/>
      <c r="P48" s="105">
        <v>15</v>
      </c>
      <c r="Q48" s="106">
        <v>15</v>
      </c>
      <c r="R48" s="38"/>
      <c r="S48" s="38"/>
      <c r="T48" s="37"/>
      <c r="U48" s="39">
        <f t="shared" si="1"/>
        <v>15</v>
      </c>
      <c r="V48" s="40">
        <f t="shared" si="7"/>
        <v>15</v>
      </c>
      <c r="W48" s="112"/>
      <c r="X48" s="96"/>
      <c r="Y48" s="96"/>
      <c r="Z48" s="104"/>
      <c r="AA48" s="99"/>
      <c r="AB48" s="41">
        <f t="shared" si="2"/>
        <v>0</v>
      </c>
      <c r="AC48" s="40">
        <f t="shared" si="3"/>
        <v>0</v>
      </c>
      <c r="AD48" s="42"/>
      <c r="AE48" s="128"/>
      <c r="AF48" s="37">
        <f t="shared" si="4"/>
        <v>15</v>
      </c>
      <c r="AG48" s="43">
        <v>65</v>
      </c>
      <c r="AH48" s="44">
        <f t="shared" si="5"/>
        <v>80</v>
      </c>
      <c r="AI48" s="45">
        <f t="shared" si="8"/>
        <v>0.93</v>
      </c>
      <c r="AJ48" s="46"/>
      <c r="AK48" s="47">
        <v>1E-4</v>
      </c>
      <c r="AL48" s="48">
        <f t="shared" si="9"/>
        <v>1.0001</v>
      </c>
      <c r="AM48" s="49">
        <f t="shared" si="10"/>
        <v>1580581000</v>
      </c>
      <c r="AN48" s="50"/>
      <c r="AO48" s="51"/>
      <c r="AP48" s="51"/>
      <c r="AQ48" s="51"/>
      <c r="AR48" s="51"/>
      <c r="AS48" s="52"/>
      <c r="AT48" s="53">
        <f t="shared" si="6"/>
        <v>0</v>
      </c>
    </row>
    <row r="49" spans="1:46" s="54" customFormat="1" ht="36" customHeight="1" thickBot="1">
      <c r="A49" s="27"/>
      <c r="B49" s="56"/>
      <c r="C49" s="91"/>
      <c r="D49" s="95"/>
      <c r="E49" s="95"/>
      <c r="F49" s="101"/>
      <c r="G49" s="55"/>
      <c r="H49" s="29"/>
      <c r="I49" s="30">
        <v>0.51</v>
      </c>
      <c r="J49" s="119">
        <v>0.49</v>
      </c>
      <c r="K49" s="32"/>
      <c r="L49" s="57"/>
      <c r="M49" s="33"/>
      <c r="N49" s="34">
        <f t="shared" si="0"/>
        <v>1</v>
      </c>
      <c r="O49" s="35"/>
      <c r="P49" s="105">
        <v>15</v>
      </c>
      <c r="Q49" s="106">
        <v>15</v>
      </c>
      <c r="R49" s="38"/>
      <c r="S49" s="38"/>
      <c r="T49" s="37"/>
      <c r="U49" s="39">
        <f t="shared" si="1"/>
        <v>15</v>
      </c>
      <c r="V49" s="40">
        <f t="shared" si="7"/>
        <v>15</v>
      </c>
      <c r="W49" s="112"/>
      <c r="X49" s="96"/>
      <c r="Y49" s="96"/>
      <c r="Z49" s="104"/>
      <c r="AA49" s="99"/>
      <c r="AB49" s="41">
        <f t="shared" si="2"/>
        <v>0</v>
      </c>
      <c r="AC49" s="40">
        <f t="shared" si="3"/>
        <v>0</v>
      </c>
      <c r="AD49" s="42"/>
      <c r="AE49" s="128"/>
      <c r="AF49" s="37">
        <f t="shared" si="4"/>
        <v>15</v>
      </c>
      <c r="AG49" s="43">
        <v>65</v>
      </c>
      <c r="AH49" s="44">
        <f t="shared" si="5"/>
        <v>80</v>
      </c>
      <c r="AI49" s="45">
        <f t="shared" si="8"/>
        <v>0.93</v>
      </c>
      <c r="AJ49" s="46"/>
      <c r="AK49" s="47">
        <v>1E-4</v>
      </c>
      <c r="AL49" s="48">
        <f t="shared" si="9"/>
        <v>1.0001</v>
      </c>
      <c r="AM49" s="49">
        <f t="shared" si="10"/>
        <v>1580581000</v>
      </c>
      <c r="AN49" s="50"/>
      <c r="AO49" s="51"/>
      <c r="AP49" s="51"/>
      <c r="AQ49" s="51"/>
      <c r="AR49" s="51"/>
      <c r="AS49" s="52"/>
      <c r="AT49" s="53">
        <f t="shared" si="6"/>
        <v>0</v>
      </c>
    </row>
    <row r="50" spans="1:46" s="54" customFormat="1" ht="36" customHeight="1" thickBot="1">
      <c r="A50" s="27"/>
      <c r="B50" s="56"/>
      <c r="C50" s="91"/>
      <c r="D50" s="95"/>
      <c r="E50" s="95"/>
      <c r="F50" s="101"/>
      <c r="G50" s="55"/>
      <c r="H50" s="29"/>
      <c r="I50" s="30">
        <v>0.51</v>
      </c>
      <c r="J50" s="119">
        <v>0.49</v>
      </c>
      <c r="K50" s="32"/>
      <c r="L50" s="57"/>
      <c r="M50" s="33"/>
      <c r="N50" s="34">
        <f t="shared" si="0"/>
        <v>1</v>
      </c>
      <c r="O50" s="35"/>
      <c r="P50" s="105">
        <v>15</v>
      </c>
      <c r="Q50" s="106">
        <v>15</v>
      </c>
      <c r="R50" s="38"/>
      <c r="S50" s="38"/>
      <c r="T50" s="37"/>
      <c r="U50" s="39">
        <f t="shared" si="1"/>
        <v>15</v>
      </c>
      <c r="V50" s="40">
        <f t="shared" si="7"/>
        <v>15</v>
      </c>
      <c r="W50" s="112"/>
      <c r="X50" s="96"/>
      <c r="Y50" s="96"/>
      <c r="Z50" s="104"/>
      <c r="AA50" s="99"/>
      <c r="AB50" s="41">
        <f t="shared" si="2"/>
        <v>0</v>
      </c>
      <c r="AC50" s="40">
        <f t="shared" si="3"/>
        <v>0</v>
      </c>
      <c r="AD50" s="42"/>
      <c r="AE50" s="128"/>
      <c r="AF50" s="37">
        <f t="shared" si="4"/>
        <v>15</v>
      </c>
      <c r="AG50" s="43">
        <v>65</v>
      </c>
      <c r="AH50" s="44">
        <f t="shared" si="5"/>
        <v>80</v>
      </c>
      <c r="AI50" s="45">
        <f t="shared" si="8"/>
        <v>0.93</v>
      </c>
      <c r="AJ50" s="46"/>
      <c r="AK50" s="47">
        <v>1E-4</v>
      </c>
      <c r="AL50" s="48">
        <f t="shared" si="9"/>
        <v>1.0001</v>
      </c>
      <c r="AM50" s="49">
        <f t="shared" si="10"/>
        <v>1580581000</v>
      </c>
      <c r="AN50" s="50"/>
      <c r="AO50" s="51"/>
      <c r="AP50" s="51"/>
      <c r="AQ50" s="51"/>
      <c r="AR50" s="51"/>
      <c r="AS50" s="52"/>
      <c r="AT50" s="53">
        <f t="shared" si="6"/>
        <v>0</v>
      </c>
    </row>
    <row r="51" spans="1:46" s="54" customFormat="1" ht="36" customHeight="1" thickBot="1">
      <c r="A51" s="27"/>
      <c r="B51" s="56"/>
      <c r="C51" s="91"/>
      <c r="D51" s="95"/>
      <c r="E51" s="95"/>
      <c r="F51" s="101"/>
      <c r="G51" s="55"/>
      <c r="H51" s="29"/>
      <c r="I51" s="30">
        <v>0.51</v>
      </c>
      <c r="J51" s="119">
        <v>0.49</v>
      </c>
      <c r="K51" s="32"/>
      <c r="L51" s="57"/>
      <c r="M51" s="33"/>
      <c r="N51" s="34">
        <f t="shared" si="0"/>
        <v>1</v>
      </c>
      <c r="O51" s="35"/>
      <c r="P51" s="105">
        <v>15</v>
      </c>
      <c r="Q51" s="106">
        <v>15</v>
      </c>
      <c r="R51" s="38"/>
      <c r="S51" s="38"/>
      <c r="T51" s="37"/>
      <c r="U51" s="39">
        <f t="shared" si="1"/>
        <v>15</v>
      </c>
      <c r="V51" s="40">
        <f t="shared" si="7"/>
        <v>15</v>
      </c>
      <c r="W51" s="112"/>
      <c r="X51" s="96"/>
      <c r="Y51" s="96"/>
      <c r="Z51" s="104"/>
      <c r="AA51" s="99"/>
      <c r="AB51" s="41">
        <f t="shared" si="2"/>
        <v>0</v>
      </c>
      <c r="AC51" s="40">
        <f t="shared" si="3"/>
        <v>0</v>
      </c>
      <c r="AD51" s="42"/>
      <c r="AE51" s="128"/>
      <c r="AF51" s="37">
        <f t="shared" si="4"/>
        <v>15</v>
      </c>
      <c r="AG51" s="43">
        <v>65</v>
      </c>
      <c r="AH51" s="44">
        <f t="shared" si="5"/>
        <v>80</v>
      </c>
      <c r="AI51" s="45">
        <f t="shared" si="8"/>
        <v>0.93</v>
      </c>
      <c r="AJ51" s="46"/>
      <c r="AK51" s="47">
        <v>1E-4</v>
      </c>
      <c r="AL51" s="48">
        <f t="shared" si="9"/>
        <v>1.0001</v>
      </c>
      <c r="AM51" s="49">
        <f t="shared" si="10"/>
        <v>1580581000</v>
      </c>
      <c r="AN51" s="50"/>
      <c r="AO51" s="51"/>
      <c r="AP51" s="51"/>
      <c r="AQ51" s="51"/>
      <c r="AR51" s="51"/>
      <c r="AS51" s="52"/>
      <c r="AT51" s="53">
        <f t="shared" si="6"/>
        <v>0</v>
      </c>
    </row>
    <row r="52" spans="1:46" s="54" customFormat="1" ht="36" customHeight="1" thickBot="1">
      <c r="A52" s="27"/>
      <c r="B52" s="56"/>
      <c r="C52" s="91"/>
      <c r="D52" s="95"/>
      <c r="E52" s="95"/>
      <c r="F52" s="101"/>
      <c r="G52" s="55"/>
      <c r="H52" s="29"/>
      <c r="I52" s="30">
        <v>0.51</v>
      </c>
      <c r="J52" s="119">
        <v>0.49</v>
      </c>
      <c r="K52" s="32"/>
      <c r="L52" s="57"/>
      <c r="M52" s="33"/>
      <c r="N52" s="34">
        <f t="shared" si="0"/>
        <v>1</v>
      </c>
      <c r="O52" s="35"/>
      <c r="P52" s="105">
        <v>15</v>
      </c>
      <c r="Q52" s="106">
        <v>15</v>
      </c>
      <c r="R52" s="38"/>
      <c r="S52" s="38"/>
      <c r="T52" s="37"/>
      <c r="U52" s="39">
        <f t="shared" si="1"/>
        <v>15</v>
      </c>
      <c r="V52" s="40">
        <f t="shared" si="7"/>
        <v>15</v>
      </c>
      <c r="W52" s="112"/>
      <c r="X52" s="96"/>
      <c r="Y52" s="96"/>
      <c r="Z52" s="104"/>
      <c r="AA52" s="99"/>
      <c r="AB52" s="41">
        <f t="shared" si="2"/>
        <v>0</v>
      </c>
      <c r="AC52" s="40">
        <f t="shared" si="3"/>
        <v>0</v>
      </c>
      <c r="AD52" s="42"/>
      <c r="AE52" s="128"/>
      <c r="AF52" s="37">
        <f t="shared" si="4"/>
        <v>15</v>
      </c>
      <c r="AG52" s="43">
        <v>65</v>
      </c>
      <c r="AH52" s="44">
        <f t="shared" si="5"/>
        <v>80</v>
      </c>
      <c r="AI52" s="45">
        <f t="shared" si="8"/>
        <v>0.93</v>
      </c>
      <c r="AJ52" s="46"/>
      <c r="AK52" s="47">
        <v>1E-4</v>
      </c>
      <c r="AL52" s="48">
        <f t="shared" si="9"/>
        <v>1.0001</v>
      </c>
      <c r="AM52" s="49">
        <f t="shared" si="10"/>
        <v>1580581000</v>
      </c>
      <c r="AN52" s="50"/>
      <c r="AO52" s="51"/>
      <c r="AP52" s="51"/>
      <c r="AQ52" s="51"/>
      <c r="AR52" s="51"/>
      <c r="AS52" s="52"/>
      <c r="AT52" s="53">
        <f t="shared" si="6"/>
        <v>0</v>
      </c>
    </row>
    <row r="53" spans="1:46" s="54" customFormat="1" ht="51.75" customHeight="1" thickBot="1">
      <c r="A53" s="27"/>
      <c r="B53" s="56"/>
      <c r="C53" s="91"/>
      <c r="D53" s="95"/>
      <c r="E53" s="95"/>
      <c r="F53" s="101"/>
      <c r="G53" s="55"/>
      <c r="H53" s="29"/>
      <c r="I53" s="30">
        <v>0.51</v>
      </c>
      <c r="J53" s="119">
        <v>0.49</v>
      </c>
      <c r="K53" s="32"/>
      <c r="L53" s="57"/>
      <c r="M53" s="33"/>
      <c r="N53" s="34">
        <f t="shared" si="0"/>
        <v>1</v>
      </c>
      <c r="O53" s="35"/>
      <c r="P53" s="105">
        <v>15</v>
      </c>
      <c r="Q53" s="106">
        <v>15</v>
      </c>
      <c r="R53" s="38"/>
      <c r="S53" s="38"/>
      <c r="T53" s="37"/>
      <c r="U53" s="39">
        <f t="shared" si="1"/>
        <v>15</v>
      </c>
      <c r="V53" s="40">
        <f t="shared" si="7"/>
        <v>15</v>
      </c>
      <c r="W53" s="112"/>
      <c r="X53" s="96"/>
      <c r="Y53" s="96"/>
      <c r="Z53" s="104"/>
      <c r="AA53" s="99"/>
      <c r="AB53" s="41">
        <f t="shared" si="2"/>
        <v>0</v>
      </c>
      <c r="AC53" s="40">
        <f t="shared" si="3"/>
        <v>0</v>
      </c>
      <c r="AD53" s="42"/>
      <c r="AE53" s="128"/>
      <c r="AF53" s="37">
        <f t="shared" si="4"/>
        <v>15</v>
      </c>
      <c r="AG53" s="43">
        <v>65</v>
      </c>
      <c r="AH53" s="44">
        <f t="shared" si="5"/>
        <v>80</v>
      </c>
      <c r="AI53" s="45">
        <f t="shared" si="8"/>
        <v>0.93</v>
      </c>
      <c r="AJ53" s="46"/>
      <c r="AK53" s="47">
        <v>1E-4</v>
      </c>
      <c r="AL53" s="48">
        <f t="shared" si="9"/>
        <v>1.0001</v>
      </c>
      <c r="AM53" s="49">
        <f t="shared" si="10"/>
        <v>1580581000</v>
      </c>
      <c r="AN53" s="50"/>
      <c r="AO53" s="51"/>
      <c r="AP53" s="51"/>
      <c r="AQ53" s="51"/>
      <c r="AR53" s="51"/>
      <c r="AS53" s="52"/>
      <c r="AT53" s="53">
        <f t="shared" si="6"/>
        <v>0</v>
      </c>
    </row>
    <row r="54" spans="1:46" s="54" customFormat="1" ht="51.75" customHeight="1" thickBot="1">
      <c r="A54" s="27"/>
      <c r="B54" s="56"/>
      <c r="C54" s="91"/>
      <c r="D54" s="95"/>
      <c r="E54" s="95"/>
      <c r="F54" s="101"/>
      <c r="G54" s="55"/>
      <c r="H54" s="29"/>
      <c r="I54" s="30">
        <v>0.51</v>
      </c>
      <c r="J54" s="119">
        <v>0.49</v>
      </c>
      <c r="K54" s="32"/>
      <c r="L54" s="57"/>
      <c r="M54" s="33"/>
      <c r="N54" s="34">
        <f t="shared" si="0"/>
        <v>1</v>
      </c>
      <c r="O54" s="35"/>
      <c r="P54" s="105">
        <v>15</v>
      </c>
      <c r="Q54" s="106">
        <v>15</v>
      </c>
      <c r="R54" s="38"/>
      <c r="S54" s="38"/>
      <c r="T54" s="37"/>
      <c r="U54" s="39">
        <f t="shared" si="1"/>
        <v>15</v>
      </c>
      <c r="V54" s="40">
        <f t="shared" si="7"/>
        <v>15</v>
      </c>
      <c r="W54" s="112"/>
      <c r="X54" s="96"/>
      <c r="Y54" s="96"/>
      <c r="Z54" s="104"/>
      <c r="AA54" s="99"/>
      <c r="AB54" s="41">
        <f t="shared" si="2"/>
        <v>0</v>
      </c>
      <c r="AC54" s="40">
        <f t="shared" si="3"/>
        <v>0</v>
      </c>
      <c r="AD54" s="42"/>
      <c r="AE54" s="128"/>
      <c r="AF54" s="37">
        <f t="shared" si="4"/>
        <v>15</v>
      </c>
      <c r="AG54" s="43">
        <v>65</v>
      </c>
      <c r="AH54" s="44">
        <f t="shared" si="5"/>
        <v>80</v>
      </c>
      <c r="AI54" s="45">
        <f t="shared" si="8"/>
        <v>0.93</v>
      </c>
      <c r="AJ54" s="46"/>
      <c r="AK54" s="47">
        <v>1E-4</v>
      </c>
      <c r="AL54" s="48">
        <f t="shared" si="9"/>
        <v>1.0001</v>
      </c>
      <c r="AM54" s="49">
        <f t="shared" si="10"/>
        <v>1580581000</v>
      </c>
      <c r="AN54" s="50"/>
      <c r="AO54" s="51"/>
      <c r="AP54" s="51"/>
      <c r="AQ54" s="51"/>
      <c r="AR54" s="51"/>
      <c r="AS54" s="52"/>
      <c r="AT54" s="53">
        <f t="shared" si="6"/>
        <v>0</v>
      </c>
    </row>
    <row r="55" spans="1:46" s="54" customFormat="1" ht="36" customHeight="1" thickBot="1">
      <c r="A55" s="27"/>
      <c r="B55" s="56"/>
      <c r="C55" s="91"/>
      <c r="D55" s="95"/>
      <c r="E55" s="95"/>
      <c r="F55" s="101"/>
      <c r="G55" s="55"/>
      <c r="H55" s="29"/>
      <c r="I55" s="30">
        <v>0.51</v>
      </c>
      <c r="J55" s="119">
        <v>0.49</v>
      </c>
      <c r="K55" s="32"/>
      <c r="L55" s="57"/>
      <c r="M55" s="33"/>
      <c r="N55" s="34">
        <f t="shared" si="0"/>
        <v>1</v>
      </c>
      <c r="O55" s="35"/>
      <c r="P55" s="105">
        <v>15</v>
      </c>
      <c r="Q55" s="106">
        <v>15</v>
      </c>
      <c r="R55" s="38"/>
      <c r="S55" s="38"/>
      <c r="T55" s="37"/>
      <c r="U55" s="39">
        <f t="shared" si="1"/>
        <v>15</v>
      </c>
      <c r="V55" s="40">
        <f t="shared" si="7"/>
        <v>15</v>
      </c>
      <c r="W55" s="112"/>
      <c r="X55" s="96"/>
      <c r="Y55" s="96"/>
      <c r="Z55" s="104"/>
      <c r="AA55" s="99"/>
      <c r="AB55" s="41">
        <f t="shared" si="2"/>
        <v>0</v>
      </c>
      <c r="AC55" s="40">
        <f t="shared" si="3"/>
        <v>0</v>
      </c>
      <c r="AD55" s="42"/>
      <c r="AE55" s="128"/>
      <c r="AF55" s="37">
        <f t="shared" si="4"/>
        <v>15</v>
      </c>
      <c r="AG55" s="43">
        <v>65</v>
      </c>
      <c r="AH55" s="44">
        <f t="shared" si="5"/>
        <v>80</v>
      </c>
      <c r="AI55" s="45">
        <f t="shared" si="8"/>
        <v>0.93</v>
      </c>
      <c r="AJ55" s="46"/>
      <c r="AK55" s="47">
        <v>1E-4</v>
      </c>
      <c r="AL55" s="48">
        <f t="shared" si="9"/>
        <v>1.0001</v>
      </c>
      <c r="AM55" s="49">
        <f t="shared" si="10"/>
        <v>1580581000</v>
      </c>
      <c r="AN55" s="50"/>
      <c r="AO55" s="51"/>
      <c r="AP55" s="51"/>
      <c r="AQ55" s="51"/>
      <c r="AR55" s="51"/>
      <c r="AS55" s="52"/>
      <c r="AT55" s="53">
        <f t="shared" si="6"/>
        <v>0</v>
      </c>
    </row>
    <row r="56" spans="1:46" s="54" customFormat="1" ht="36" customHeight="1" thickBot="1">
      <c r="A56" s="27"/>
      <c r="B56" s="56"/>
      <c r="C56" s="91"/>
      <c r="D56" s="95"/>
      <c r="E56" s="95"/>
      <c r="F56" s="101"/>
      <c r="G56" s="55"/>
      <c r="H56" s="29"/>
      <c r="I56" s="30">
        <v>0.51</v>
      </c>
      <c r="J56" s="119">
        <v>0.49</v>
      </c>
      <c r="K56" s="32"/>
      <c r="L56" s="57"/>
      <c r="M56" s="33"/>
      <c r="N56" s="34">
        <f t="shared" si="0"/>
        <v>1</v>
      </c>
      <c r="O56" s="35"/>
      <c r="P56" s="105">
        <v>15</v>
      </c>
      <c r="Q56" s="106">
        <v>15</v>
      </c>
      <c r="R56" s="38"/>
      <c r="S56" s="38"/>
      <c r="T56" s="37"/>
      <c r="U56" s="39">
        <f t="shared" si="1"/>
        <v>15</v>
      </c>
      <c r="V56" s="40">
        <f t="shared" si="7"/>
        <v>15</v>
      </c>
      <c r="W56" s="112"/>
      <c r="X56" s="96"/>
      <c r="Y56" s="96"/>
      <c r="Z56" s="104"/>
      <c r="AA56" s="99"/>
      <c r="AB56" s="41">
        <f t="shared" si="2"/>
        <v>0</v>
      </c>
      <c r="AC56" s="40">
        <f t="shared" si="3"/>
        <v>0</v>
      </c>
      <c r="AD56" s="42"/>
      <c r="AE56" s="128"/>
      <c r="AF56" s="37">
        <f t="shared" si="4"/>
        <v>15</v>
      </c>
      <c r="AG56" s="43">
        <v>65</v>
      </c>
      <c r="AH56" s="44">
        <f t="shared" si="5"/>
        <v>80</v>
      </c>
      <c r="AI56" s="45">
        <f t="shared" si="8"/>
        <v>0.93</v>
      </c>
      <c r="AJ56" s="46"/>
      <c r="AK56" s="47">
        <v>1E-4</v>
      </c>
      <c r="AL56" s="48">
        <f t="shared" si="9"/>
        <v>1.0001</v>
      </c>
      <c r="AM56" s="49">
        <f t="shared" si="10"/>
        <v>1580581000</v>
      </c>
      <c r="AN56" s="50"/>
      <c r="AO56" s="51"/>
      <c r="AP56" s="51"/>
      <c r="AQ56" s="51"/>
      <c r="AR56" s="51"/>
      <c r="AS56" s="52"/>
      <c r="AT56" s="53">
        <f t="shared" si="6"/>
        <v>0</v>
      </c>
    </row>
    <row r="57" spans="1:46" s="54" customFormat="1" ht="36" customHeight="1" thickBot="1">
      <c r="A57" s="27"/>
      <c r="B57" s="56"/>
      <c r="C57" s="91"/>
      <c r="D57" s="95"/>
      <c r="E57" s="95"/>
      <c r="F57" s="101"/>
      <c r="G57" s="55"/>
      <c r="H57" s="29"/>
      <c r="I57" s="30">
        <v>0.51</v>
      </c>
      <c r="J57" s="119">
        <v>0.49</v>
      </c>
      <c r="K57" s="32"/>
      <c r="L57" s="57"/>
      <c r="M57" s="33"/>
      <c r="N57" s="34">
        <f t="shared" si="0"/>
        <v>1</v>
      </c>
      <c r="O57" s="35"/>
      <c r="P57" s="105">
        <v>15</v>
      </c>
      <c r="Q57" s="106">
        <v>15</v>
      </c>
      <c r="R57" s="38"/>
      <c r="S57" s="38"/>
      <c r="T57" s="37"/>
      <c r="U57" s="39">
        <f t="shared" si="1"/>
        <v>15</v>
      </c>
      <c r="V57" s="40">
        <f t="shared" si="7"/>
        <v>15</v>
      </c>
      <c r="W57" s="112"/>
      <c r="X57" s="96"/>
      <c r="Y57" s="96"/>
      <c r="Z57" s="104"/>
      <c r="AA57" s="99"/>
      <c r="AB57" s="41">
        <f t="shared" si="2"/>
        <v>0</v>
      </c>
      <c r="AC57" s="40">
        <f t="shared" si="3"/>
        <v>0</v>
      </c>
      <c r="AD57" s="42"/>
      <c r="AE57" s="128"/>
      <c r="AF57" s="37">
        <f t="shared" si="4"/>
        <v>15</v>
      </c>
      <c r="AG57" s="43">
        <v>65</v>
      </c>
      <c r="AH57" s="44">
        <f t="shared" si="5"/>
        <v>80</v>
      </c>
      <c r="AI57" s="45">
        <f t="shared" si="8"/>
        <v>0.93</v>
      </c>
      <c r="AJ57" s="46"/>
      <c r="AK57" s="47">
        <v>1E-4</v>
      </c>
      <c r="AL57" s="48">
        <f t="shared" si="9"/>
        <v>1.0001</v>
      </c>
      <c r="AM57" s="49">
        <f t="shared" si="10"/>
        <v>1580581000</v>
      </c>
      <c r="AN57" s="50"/>
      <c r="AO57" s="51"/>
      <c r="AP57" s="51"/>
      <c r="AQ57" s="51"/>
      <c r="AR57" s="51"/>
      <c r="AS57" s="52"/>
      <c r="AT57" s="53">
        <f t="shared" si="6"/>
        <v>0</v>
      </c>
    </row>
    <row r="58" spans="1:46" s="54" customFormat="1" ht="36" customHeight="1" thickBot="1">
      <c r="A58" s="27"/>
      <c r="B58" s="56"/>
      <c r="C58" s="91"/>
      <c r="D58" s="95"/>
      <c r="E58" s="95"/>
      <c r="F58" s="101"/>
      <c r="G58" s="55"/>
      <c r="H58" s="29"/>
      <c r="I58" s="30">
        <v>0.51</v>
      </c>
      <c r="J58" s="119">
        <v>0.49</v>
      </c>
      <c r="K58" s="32"/>
      <c r="L58" s="57"/>
      <c r="M58" s="33"/>
      <c r="N58" s="34">
        <f t="shared" si="0"/>
        <v>1</v>
      </c>
      <c r="O58" s="35"/>
      <c r="P58" s="105">
        <v>15</v>
      </c>
      <c r="Q58" s="106">
        <v>15</v>
      </c>
      <c r="R58" s="38"/>
      <c r="S58" s="38"/>
      <c r="T58" s="37"/>
      <c r="U58" s="39">
        <f t="shared" si="1"/>
        <v>15</v>
      </c>
      <c r="V58" s="40">
        <f t="shared" si="7"/>
        <v>15</v>
      </c>
      <c r="W58" s="112"/>
      <c r="X58" s="96"/>
      <c r="Y58" s="96"/>
      <c r="Z58" s="104"/>
      <c r="AA58" s="99"/>
      <c r="AB58" s="41">
        <f t="shared" si="2"/>
        <v>0</v>
      </c>
      <c r="AC58" s="40">
        <f t="shared" si="3"/>
        <v>0</v>
      </c>
      <c r="AD58" s="42"/>
      <c r="AE58" s="128"/>
      <c r="AF58" s="37">
        <f t="shared" si="4"/>
        <v>15</v>
      </c>
      <c r="AG58" s="43">
        <v>65</v>
      </c>
      <c r="AH58" s="44">
        <f t="shared" si="5"/>
        <v>80</v>
      </c>
      <c r="AI58" s="45">
        <f t="shared" si="8"/>
        <v>0.93</v>
      </c>
      <c r="AJ58" s="46"/>
      <c r="AK58" s="47">
        <v>1E-4</v>
      </c>
      <c r="AL58" s="48">
        <f t="shared" si="9"/>
        <v>1.0001</v>
      </c>
      <c r="AM58" s="49">
        <f t="shared" si="10"/>
        <v>1580581000</v>
      </c>
      <c r="AN58" s="50"/>
      <c r="AO58" s="51"/>
      <c r="AP58" s="51"/>
      <c r="AQ58" s="51"/>
      <c r="AR58" s="51"/>
      <c r="AS58" s="52"/>
      <c r="AT58" s="53">
        <f t="shared" si="6"/>
        <v>0</v>
      </c>
    </row>
    <row r="59" spans="1:46" s="54" customFormat="1" ht="47.25" customHeight="1" thickBot="1">
      <c r="A59" s="27"/>
      <c r="B59" s="56"/>
      <c r="C59" s="91"/>
      <c r="D59" s="95"/>
      <c r="E59" s="95"/>
      <c r="F59" s="101"/>
      <c r="G59" s="55"/>
      <c r="H59" s="60"/>
      <c r="I59" s="30">
        <v>0.51</v>
      </c>
      <c r="J59" s="119">
        <v>0.49</v>
      </c>
      <c r="K59" s="32"/>
      <c r="L59" s="57"/>
      <c r="M59" s="33"/>
      <c r="N59" s="34">
        <f t="shared" si="0"/>
        <v>1</v>
      </c>
      <c r="O59" s="35"/>
      <c r="P59" s="105">
        <v>15</v>
      </c>
      <c r="Q59" s="106">
        <v>15</v>
      </c>
      <c r="R59" s="38"/>
      <c r="S59" s="38"/>
      <c r="T59" s="37"/>
      <c r="U59" s="39">
        <f t="shared" si="1"/>
        <v>15</v>
      </c>
      <c r="V59" s="40">
        <f t="shared" si="7"/>
        <v>15</v>
      </c>
      <c r="W59" s="112"/>
      <c r="X59" s="96"/>
      <c r="Y59" s="96"/>
      <c r="Z59" s="104"/>
      <c r="AA59" s="99"/>
      <c r="AB59" s="41">
        <f t="shared" si="2"/>
        <v>0</v>
      </c>
      <c r="AC59" s="40">
        <f t="shared" si="3"/>
        <v>0</v>
      </c>
      <c r="AD59" s="42"/>
      <c r="AE59" s="128"/>
      <c r="AF59" s="37">
        <f t="shared" si="4"/>
        <v>15</v>
      </c>
      <c r="AG59" s="43">
        <v>65</v>
      </c>
      <c r="AH59" s="44">
        <f t="shared" si="5"/>
        <v>80</v>
      </c>
      <c r="AI59" s="45">
        <f t="shared" si="8"/>
        <v>0.93</v>
      </c>
      <c r="AJ59" s="46"/>
      <c r="AK59" s="47">
        <v>1E-4</v>
      </c>
      <c r="AL59" s="48">
        <f t="shared" si="9"/>
        <v>1.0001</v>
      </c>
      <c r="AM59" s="49">
        <f t="shared" si="10"/>
        <v>1580581000</v>
      </c>
      <c r="AN59" s="50"/>
      <c r="AO59" s="51"/>
      <c r="AP59" s="51"/>
      <c r="AQ59" s="51"/>
      <c r="AR59" s="51"/>
      <c r="AS59" s="52"/>
      <c r="AT59" s="53">
        <f t="shared" si="6"/>
        <v>0</v>
      </c>
    </row>
    <row r="60" spans="1:46" s="54" customFormat="1" ht="47.25" customHeight="1" thickBot="1">
      <c r="A60" s="27"/>
      <c r="B60" s="56"/>
      <c r="C60" s="91"/>
      <c r="D60" s="95"/>
      <c r="E60" s="95"/>
      <c r="F60" s="101"/>
      <c r="G60" s="55"/>
      <c r="H60" s="29"/>
      <c r="I60" s="30">
        <v>0.51</v>
      </c>
      <c r="J60" s="119">
        <v>0.49</v>
      </c>
      <c r="K60" s="32"/>
      <c r="L60" s="57"/>
      <c r="M60" s="33"/>
      <c r="N60" s="34">
        <f t="shared" si="0"/>
        <v>1</v>
      </c>
      <c r="O60" s="35"/>
      <c r="P60" s="105">
        <v>15</v>
      </c>
      <c r="Q60" s="106">
        <v>15</v>
      </c>
      <c r="R60" s="38"/>
      <c r="S60" s="38"/>
      <c r="T60" s="37"/>
      <c r="U60" s="39">
        <f t="shared" si="1"/>
        <v>15</v>
      </c>
      <c r="V60" s="40">
        <f t="shared" si="7"/>
        <v>15</v>
      </c>
      <c r="W60" s="112"/>
      <c r="X60" s="96"/>
      <c r="Y60" s="96"/>
      <c r="Z60" s="104"/>
      <c r="AA60" s="99"/>
      <c r="AB60" s="41">
        <f t="shared" si="2"/>
        <v>0</v>
      </c>
      <c r="AC60" s="40">
        <f t="shared" si="3"/>
        <v>0</v>
      </c>
      <c r="AD60" s="42"/>
      <c r="AE60" s="128"/>
      <c r="AF60" s="37">
        <f t="shared" si="4"/>
        <v>15</v>
      </c>
      <c r="AG60" s="43">
        <v>65</v>
      </c>
      <c r="AH60" s="44">
        <f t="shared" si="5"/>
        <v>80</v>
      </c>
      <c r="AI60" s="45">
        <f t="shared" si="8"/>
        <v>0.93</v>
      </c>
      <c r="AJ60" s="46"/>
      <c r="AK60" s="47">
        <v>1E-4</v>
      </c>
      <c r="AL60" s="48">
        <f t="shared" si="9"/>
        <v>1.0001</v>
      </c>
      <c r="AM60" s="49">
        <f t="shared" si="10"/>
        <v>1580581000</v>
      </c>
      <c r="AN60" s="50"/>
      <c r="AO60" s="51"/>
      <c r="AP60" s="51"/>
      <c r="AQ60" s="51"/>
      <c r="AR60" s="51"/>
      <c r="AS60" s="52"/>
      <c r="AT60" s="53">
        <f t="shared" si="6"/>
        <v>0</v>
      </c>
    </row>
    <row r="61" spans="1:46" s="54" customFormat="1" ht="47.25" customHeight="1" thickBot="1">
      <c r="A61" s="27"/>
      <c r="B61" s="56"/>
      <c r="C61" s="91"/>
      <c r="D61" s="95"/>
      <c r="E61" s="95"/>
      <c r="F61" s="101"/>
      <c r="G61" s="55"/>
      <c r="H61" s="60"/>
      <c r="I61" s="30">
        <v>0.51</v>
      </c>
      <c r="J61" s="119">
        <v>0.49</v>
      </c>
      <c r="K61" s="32"/>
      <c r="L61" s="57"/>
      <c r="M61" s="33"/>
      <c r="N61" s="34">
        <f t="shared" si="0"/>
        <v>1</v>
      </c>
      <c r="O61" s="35"/>
      <c r="P61" s="105">
        <v>15</v>
      </c>
      <c r="Q61" s="106">
        <v>15</v>
      </c>
      <c r="R61" s="38"/>
      <c r="S61" s="38"/>
      <c r="T61" s="37"/>
      <c r="U61" s="39">
        <f t="shared" si="1"/>
        <v>15</v>
      </c>
      <c r="V61" s="40">
        <f t="shared" si="7"/>
        <v>15</v>
      </c>
      <c r="W61" s="112"/>
      <c r="X61" s="96"/>
      <c r="Y61" s="96"/>
      <c r="Z61" s="104"/>
      <c r="AA61" s="99"/>
      <c r="AB61" s="41">
        <f t="shared" si="2"/>
        <v>0</v>
      </c>
      <c r="AC61" s="40">
        <f t="shared" si="3"/>
        <v>0</v>
      </c>
      <c r="AD61" s="42"/>
      <c r="AE61" s="128"/>
      <c r="AF61" s="37">
        <f t="shared" si="4"/>
        <v>15</v>
      </c>
      <c r="AG61" s="43">
        <v>65</v>
      </c>
      <c r="AH61" s="44">
        <f t="shared" si="5"/>
        <v>80</v>
      </c>
      <c r="AI61" s="45">
        <f t="shared" si="8"/>
        <v>0.93</v>
      </c>
      <c r="AJ61" s="46"/>
      <c r="AK61" s="47">
        <v>1E-4</v>
      </c>
      <c r="AL61" s="48">
        <f t="shared" si="9"/>
        <v>1.0001</v>
      </c>
      <c r="AM61" s="49">
        <f t="shared" si="10"/>
        <v>1580581000</v>
      </c>
      <c r="AN61" s="50"/>
      <c r="AO61" s="51"/>
      <c r="AP61" s="51"/>
      <c r="AQ61" s="51"/>
      <c r="AR61" s="51"/>
      <c r="AS61" s="52"/>
      <c r="AT61" s="53">
        <f t="shared" si="6"/>
        <v>0</v>
      </c>
    </row>
    <row r="62" spans="1:46" s="54" customFormat="1" ht="36" customHeight="1" thickBot="1">
      <c r="A62" s="27"/>
      <c r="B62" s="56"/>
      <c r="C62" s="91"/>
      <c r="D62" s="95"/>
      <c r="E62" s="95"/>
      <c r="F62" s="101"/>
      <c r="G62" s="55"/>
      <c r="H62" s="60"/>
      <c r="I62" s="30">
        <v>0.51</v>
      </c>
      <c r="J62" s="119">
        <v>0.49</v>
      </c>
      <c r="K62" s="32"/>
      <c r="L62" s="57"/>
      <c r="M62" s="33"/>
      <c r="N62" s="34">
        <f t="shared" si="0"/>
        <v>1</v>
      </c>
      <c r="O62" s="35"/>
      <c r="P62" s="105">
        <v>15</v>
      </c>
      <c r="Q62" s="106">
        <v>15</v>
      </c>
      <c r="R62" s="38"/>
      <c r="S62" s="38"/>
      <c r="T62" s="37"/>
      <c r="U62" s="39">
        <f t="shared" si="1"/>
        <v>15</v>
      </c>
      <c r="V62" s="40">
        <f t="shared" si="7"/>
        <v>15</v>
      </c>
      <c r="W62" s="112"/>
      <c r="X62" s="96"/>
      <c r="Y62" s="96"/>
      <c r="Z62" s="104"/>
      <c r="AA62" s="99"/>
      <c r="AB62" s="41">
        <f t="shared" si="2"/>
        <v>0</v>
      </c>
      <c r="AC62" s="40">
        <f t="shared" si="3"/>
        <v>0</v>
      </c>
      <c r="AD62" s="42"/>
      <c r="AE62" s="128"/>
      <c r="AF62" s="37">
        <f t="shared" si="4"/>
        <v>15</v>
      </c>
      <c r="AG62" s="43">
        <v>65</v>
      </c>
      <c r="AH62" s="44">
        <f t="shared" si="5"/>
        <v>80</v>
      </c>
      <c r="AI62" s="45">
        <f t="shared" si="8"/>
        <v>0.93</v>
      </c>
      <c r="AJ62" s="46"/>
      <c r="AK62" s="47">
        <v>1E-4</v>
      </c>
      <c r="AL62" s="48">
        <f t="shared" si="9"/>
        <v>1.0001</v>
      </c>
      <c r="AM62" s="49">
        <f t="shared" si="10"/>
        <v>1580581000</v>
      </c>
      <c r="AN62" s="50"/>
      <c r="AO62" s="51"/>
      <c r="AP62" s="51"/>
      <c r="AQ62" s="51"/>
      <c r="AR62" s="51"/>
      <c r="AS62" s="52"/>
      <c r="AT62" s="53">
        <f t="shared" si="6"/>
        <v>0</v>
      </c>
    </row>
    <row r="63" spans="1:46" s="54" customFormat="1" ht="36" customHeight="1" thickBot="1">
      <c r="A63" s="27"/>
      <c r="B63" s="56"/>
      <c r="C63" s="91"/>
      <c r="D63" s="95"/>
      <c r="E63" s="95"/>
      <c r="F63" s="101"/>
      <c r="G63" s="55"/>
      <c r="H63" s="60"/>
      <c r="I63" s="30">
        <v>0.51</v>
      </c>
      <c r="J63" s="119">
        <v>0.49</v>
      </c>
      <c r="K63" s="32"/>
      <c r="L63" s="57"/>
      <c r="M63" s="33"/>
      <c r="N63" s="34">
        <f t="shared" si="0"/>
        <v>1</v>
      </c>
      <c r="O63" s="35"/>
      <c r="P63" s="105">
        <v>15</v>
      </c>
      <c r="Q63" s="106">
        <v>15</v>
      </c>
      <c r="R63" s="38"/>
      <c r="S63" s="38"/>
      <c r="T63" s="37"/>
      <c r="U63" s="39">
        <f t="shared" si="1"/>
        <v>15</v>
      </c>
      <c r="V63" s="40">
        <f t="shared" si="7"/>
        <v>15</v>
      </c>
      <c r="W63" s="112"/>
      <c r="X63" s="96"/>
      <c r="Y63" s="96"/>
      <c r="Z63" s="104"/>
      <c r="AA63" s="99"/>
      <c r="AB63" s="41">
        <f t="shared" si="2"/>
        <v>0</v>
      </c>
      <c r="AC63" s="40">
        <f t="shared" si="3"/>
        <v>0</v>
      </c>
      <c r="AD63" s="42"/>
      <c r="AE63" s="128"/>
      <c r="AF63" s="37">
        <f t="shared" si="4"/>
        <v>15</v>
      </c>
      <c r="AG63" s="43">
        <v>65</v>
      </c>
      <c r="AH63" s="44">
        <f t="shared" si="5"/>
        <v>80</v>
      </c>
      <c r="AI63" s="45">
        <f t="shared" si="8"/>
        <v>0.93</v>
      </c>
      <c r="AJ63" s="46"/>
      <c r="AK63" s="47">
        <v>1E-4</v>
      </c>
      <c r="AL63" s="48">
        <f t="shared" si="9"/>
        <v>1.0001</v>
      </c>
      <c r="AM63" s="49">
        <f t="shared" si="10"/>
        <v>1580581000</v>
      </c>
      <c r="AN63" s="50"/>
      <c r="AO63" s="51"/>
      <c r="AP63" s="51"/>
      <c r="AQ63" s="51"/>
      <c r="AR63" s="51"/>
      <c r="AS63" s="52"/>
      <c r="AT63" s="53">
        <f t="shared" si="6"/>
        <v>0</v>
      </c>
    </row>
    <row r="64" spans="1:46" s="54" customFormat="1" ht="36" customHeight="1" thickBot="1">
      <c r="A64" s="27"/>
      <c r="B64" s="56"/>
      <c r="C64" s="91"/>
      <c r="D64" s="95"/>
      <c r="E64" s="95"/>
      <c r="F64" s="101"/>
      <c r="G64" s="55"/>
      <c r="H64" s="60"/>
      <c r="I64" s="30">
        <v>0.51</v>
      </c>
      <c r="J64" s="119">
        <v>0.49</v>
      </c>
      <c r="K64" s="32"/>
      <c r="L64" s="57"/>
      <c r="M64" s="33"/>
      <c r="N64" s="34">
        <f t="shared" si="0"/>
        <v>1</v>
      </c>
      <c r="O64" s="35"/>
      <c r="P64" s="105">
        <v>15</v>
      </c>
      <c r="Q64" s="106">
        <v>15</v>
      </c>
      <c r="R64" s="38"/>
      <c r="S64" s="38"/>
      <c r="T64" s="37"/>
      <c r="U64" s="39">
        <f t="shared" si="1"/>
        <v>15</v>
      </c>
      <c r="V64" s="40">
        <f t="shared" si="7"/>
        <v>15</v>
      </c>
      <c r="W64" s="112"/>
      <c r="X64" s="96"/>
      <c r="Y64" s="96"/>
      <c r="Z64" s="104"/>
      <c r="AA64" s="99"/>
      <c r="AB64" s="41">
        <f t="shared" si="2"/>
        <v>0</v>
      </c>
      <c r="AC64" s="40">
        <f t="shared" si="3"/>
        <v>0</v>
      </c>
      <c r="AD64" s="42"/>
      <c r="AE64" s="128"/>
      <c r="AF64" s="37">
        <f t="shared" si="4"/>
        <v>15</v>
      </c>
      <c r="AG64" s="43">
        <v>65</v>
      </c>
      <c r="AH64" s="44">
        <f t="shared" si="5"/>
        <v>80</v>
      </c>
      <c r="AI64" s="45">
        <f t="shared" si="8"/>
        <v>0.93</v>
      </c>
      <c r="AJ64" s="46"/>
      <c r="AK64" s="47">
        <v>1E-4</v>
      </c>
      <c r="AL64" s="48">
        <f t="shared" si="9"/>
        <v>1.0001</v>
      </c>
      <c r="AM64" s="49">
        <f t="shared" si="10"/>
        <v>1580581000</v>
      </c>
      <c r="AN64" s="50"/>
      <c r="AO64" s="51"/>
      <c r="AP64" s="51"/>
      <c r="AQ64" s="51"/>
      <c r="AR64" s="51"/>
      <c r="AS64" s="52"/>
      <c r="AT64" s="53">
        <f t="shared" si="6"/>
        <v>0</v>
      </c>
    </row>
    <row r="65" spans="1:46" s="54" customFormat="1" ht="36" customHeight="1" thickBot="1">
      <c r="A65" s="27"/>
      <c r="B65" s="56"/>
      <c r="C65" s="91"/>
      <c r="D65" s="95"/>
      <c r="E65" s="95"/>
      <c r="F65" s="101"/>
      <c r="G65" s="55"/>
      <c r="H65" s="60"/>
      <c r="I65" s="30">
        <v>0.51</v>
      </c>
      <c r="J65" s="119">
        <v>0.49</v>
      </c>
      <c r="K65" s="32"/>
      <c r="L65" s="57"/>
      <c r="M65" s="33"/>
      <c r="N65" s="34">
        <f t="shared" si="0"/>
        <v>1</v>
      </c>
      <c r="O65" s="35"/>
      <c r="P65" s="105">
        <v>15</v>
      </c>
      <c r="Q65" s="106">
        <v>15</v>
      </c>
      <c r="R65" s="38"/>
      <c r="S65" s="38"/>
      <c r="T65" s="37"/>
      <c r="U65" s="39">
        <f t="shared" si="1"/>
        <v>15</v>
      </c>
      <c r="V65" s="40">
        <f t="shared" si="7"/>
        <v>15</v>
      </c>
      <c r="W65" s="112"/>
      <c r="X65" s="96"/>
      <c r="Y65" s="96"/>
      <c r="Z65" s="104"/>
      <c r="AA65" s="99"/>
      <c r="AB65" s="41">
        <f t="shared" si="2"/>
        <v>0</v>
      </c>
      <c r="AC65" s="40">
        <f t="shared" si="3"/>
        <v>0</v>
      </c>
      <c r="AD65" s="42"/>
      <c r="AE65" s="128"/>
      <c r="AF65" s="37">
        <f t="shared" si="4"/>
        <v>15</v>
      </c>
      <c r="AG65" s="43">
        <v>65</v>
      </c>
      <c r="AH65" s="44">
        <f t="shared" si="5"/>
        <v>80</v>
      </c>
      <c r="AI65" s="45">
        <f t="shared" si="8"/>
        <v>0.93</v>
      </c>
      <c r="AJ65" s="46"/>
      <c r="AK65" s="47">
        <v>1E-4</v>
      </c>
      <c r="AL65" s="48">
        <f t="shared" si="9"/>
        <v>1.0001</v>
      </c>
      <c r="AM65" s="49">
        <f t="shared" si="10"/>
        <v>1580581000</v>
      </c>
      <c r="AN65" s="50"/>
      <c r="AO65" s="51"/>
      <c r="AP65" s="51"/>
      <c r="AQ65" s="51"/>
      <c r="AR65" s="51"/>
      <c r="AS65" s="52"/>
      <c r="AT65" s="53">
        <f t="shared" si="6"/>
        <v>0</v>
      </c>
    </row>
    <row r="66" spans="1:46" s="54" customFormat="1" ht="36" customHeight="1" thickBot="1">
      <c r="A66" s="27"/>
      <c r="B66" s="56"/>
      <c r="C66" s="91"/>
      <c r="D66" s="95"/>
      <c r="E66" s="95"/>
      <c r="F66" s="101"/>
      <c r="G66" s="55"/>
      <c r="H66" s="60"/>
      <c r="I66" s="30">
        <v>0.51</v>
      </c>
      <c r="J66" s="119">
        <v>0.49</v>
      </c>
      <c r="K66" s="32"/>
      <c r="L66" s="57"/>
      <c r="M66" s="33"/>
      <c r="N66" s="34">
        <f t="shared" si="0"/>
        <v>1</v>
      </c>
      <c r="O66" s="35"/>
      <c r="P66" s="105">
        <v>15</v>
      </c>
      <c r="Q66" s="106">
        <v>15</v>
      </c>
      <c r="R66" s="38"/>
      <c r="S66" s="38"/>
      <c r="T66" s="37"/>
      <c r="U66" s="39">
        <f t="shared" si="1"/>
        <v>15</v>
      </c>
      <c r="V66" s="40">
        <f t="shared" si="7"/>
        <v>15</v>
      </c>
      <c r="W66" s="112"/>
      <c r="X66" s="96"/>
      <c r="Y66" s="96"/>
      <c r="Z66" s="104"/>
      <c r="AA66" s="99"/>
      <c r="AB66" s="41">
        <f t="shared" si="2"/>
        <v>0</v>
      </c>
      <c r="AC66" s="40">
        <f t="shared" si="3"/>
        <v>0</v>
      </c>
      <c r="AD66" s="42"/>
      <c r="AE66" s="128"/>
      <c r="AF66" s="37">
        <f t="shared" si="4"/>
        <v>15</v>
      </c>
      <c r="AG66" s="43">
        <v>65</v>
      </c>
      <c r="AH66" s="44">
        <f t="shared" si="5"/>
        <v>80</v>
      </c>
      <c r="AI66" s="45">
        <f t="shared" si="8"/>
        <v>0.93</v>
      </c>
      <c r="AJ66" s="46"/>
      <c r="AK66" s="47">
        <v>1E-4</v>
      </c>
      <c r="AL66" s="48">
        <f t="shared" si="9"/>
        <v>1.0001</v>
      </c>
      <c r="AM66" s="49">
        <f t="shared" si="10"/>
        <v>1580581000</v>
      </c>
      <c r="AN66" s="50"/>
      <c r="AO66" s="51"/>
      <c r="AP66" s="51"/>
      <c r="AQ66" s="51"/>
      <c r="AR66" s="51"/>
      <c r="AS66" s="52"/>
      <c r="AT66" s="53">
        <f t="shared" si="6"/>
        <v>0</v>
      </c>
    </row>
    <row r="67" spans="1:46" s="54" customFormat="1" ht="36" customHeight="1" thickBot="1">
      <c r="A67" s="27"/>
      <c r="B67" s="56"/>
      <c r="C67" s="91"/>
      <c r="D67" s="95"/>
      <c r="E67" s="95"/>
      <c r="F67" s="101"/>
      <c r="G67" s="55"/>
      <c r="H67" s="60"/>
      <c r="I67" s="30">
        <v>0.51</v>
      </c>
      <c r="J67" s="119">
        <v>0.49</v>
      </c>
      <c r="K67" s="32"/>
      <c r="L67" s="57"/>
      <c r="M67" s="33"/>
      <c r="N67" s="34">
        <f t="shared" si="0"/>
        <v>1</v>
      </c>
      <c r="O67" s="35"/>
      <c r="P67" s="105">
        <v>15</v>
      </c>
      <c r="Q67" s="106">
        <v>15</v>
      </c>
      <c r="R67" s="38"/>
      <c r="S67" s="38"/>
      <c r="T67" s="37"/>
      <c r="U67" s="39">
        <f t="shared" si="1"/>
        <v>15</v>
      </c>
      <c r="V67" s="40">
        <f t="shared" si="7"/>
        <v>15</v>
      </c>
      <c r="W67" s="112"/>
      <c r="X67" s="96"/>
      <c r="Y67" s="96"/>
      <c r="Z67" s="104"/>
      <c r="AA67" s="99"/>
      <c r="AB67" s="41">
        <f t="shared" si="2"/>
        <v>0</v>
      </c>
      <c r="AC67" s="40">
        <f t="shared" si="3"/>
        <v>0</v>
      </c>
      <c r="AD67" s="42"/>
      <c r="AE67" s="128"/>
      <c r="AF67" s="37">
        <f t="shared" si="4"/>
        <v>15</v>
      </c>
      <c r="AG67" s="43">
        <v>65</v>
      </c>
      <c r="AH67" s="44">
        <f t="shared" si="5"/>
        <v>80</v>
      </c>
      <c r="AI67" s="45">
        <f t="shared" si="8"/>
        <v>0.93</v>
      </c>
      <c r="AJ67" s="46"/>
      <c r="AK67" s="47">
        <v>1E-4</v>
      </c>
      <c r="AL67" s="48">
        <f t="shared" si="9"/>
        <v>1.0001</v>
      </c>
      <c r="AM67" s="49">
        <f t="shared" si="10"/>
        <v>1580581000</v>
      </c>
      <c r="AN67" s="50"/>
      <c r="AO67" s="51"/>
      <c r="AP67" s="51"/>
      <c r="AQ67" s="51"/>
      <c r="AR67" s="51"/>
      <c r="AS67" s="52"/>
      <c r="AT67" s="53">
        <f t="shared" si="6"/>
        <v>0</v>
      </c>
    </row>
    <row r="68" spans="1:46" s="54" customFormat="1" ht="36" customHeight="1" thickBot="1">
      <c r="A68" s="27"/>
      <c r="B68" s="56"/>
      <c r="C68" s="91"/>
      <c r="D68" s="95"/>
      <c r="E68" s="95"/>
      <c r="F68" s="101"/>
      <c r="G68" s="55"/>
      <c r="H68" s="60"/>
      <c r="I68" s="30">
        <v>0.51</v>
      </c>
      <c r="J68" s="119">
        <v>0.49</v>
      </c>
      <c r="K68" s="32"/>
      <c r="L68" s="57"/>
      <c r="M68" s="33"/>
      <c r="N68" s="34">
        <f t="shared" si="0"/>
        <v>1</v>
      </c>
      <c r="O68" s="35"/>
      <c r="P68" s="105">
        <v>15</v>
      </c>
      <c r="Q68" s="106">
        <v>15</v>
      </c>
      <c r="R68" s="38"/>
      <c r="S68" s="38"/>
      <c r="T68" s="37"/>
      <c r="U68" s="39">
        <f t="shared" si="1"/>
        <v>15</v>
      </c>
      <c r="V68" s="40">
        <f t="shared" si="7"/>
        <v>15</v>
      </c>
      <c r="W68" s="112"/>
      <c r="X68" s="96"/>
      <c r="Y68" s="96"/>
      <c r="Z68" s="104"/>
      <c r="AA68" s="99"/>
      <c r="AB68" s="41">
        <f t="shared" si="2"/>
        <v>0</v>
      </c>
      <c r="AC68" s="40">
        <f t="shared" si="3"/>
        <v>0</v>
      </c>
      <c r="AD68" s="42"/>
      <c r="AE68" s="128"/>
      <c r="AF68" s="37">
        <f t="shared" si="4"/>
        <v>15</v>
      </c>
      <c r="AG68" s="43">
        <v>65</v>
      </c>
      <c r="AH68" s="44">
        <f t="shared" si="5"/>
        <v>80</v>
      </c>
      <c r="AI68" s="45">
        <f t="shared" si="8"/>
        <v>0.93</v>
      </c>
      <c r="AJ68" s="46"/>
      <c r="AK68" s="47">
        <v>1E-4</v>
      </c>
      <c r="AL68" s="48">
        <f t="shared" si="9"/>
        <v>1.0001</v>
      </c>
      <c r="AM68" s="49">
        <f t="shared" si="10"/>
        <v>1580581000</v>
      </c>
      <c r="AN68" s="50"/>
      <c r="AO68" s="51"/>
      <c r="AP68" s="51"/>
      <c r="AQ68" s="51"/>
      <c r="AR68" s="51"/>
      <c r="AS68" s="52"/>
      <c r="AT68" s="53">
        <f t="shared" si="6"/>
        <v>0</v>
      </c>
    </row>
    <row r="69" spans="1:46" s="54" customFormat="1" ht="36" customHeight="1" thickBot="1">
      <c r="A69" s="27"/>
      <c r="B69" s="56"/>
      <c r="C69" s="91"/>
      <c r="D69" s="95"/>
      <c r="E69" s="95"/>
      <c r="F69" s="101"/>
      <c r="G69" s="55"/>
      <c r="H69" s="60"/>
      <c r="I69" s="30">
        <v>0.51</v>
      </c>
      <c r="J69" s="119">
        <v>0.49</v>
      </c>
      <c r="K69" s="32"/>
      <c r="L69" s="57"/>
      <c r="M69" s="33"/>
      <c r="N69" s="34">
        <f t="shared" si="0"/>
        <v>1</v>
      </c>
      <c r="O69" s="35"/>
      <c r="P69" s="105">
        <v>15</v>
      </c>
      <c r="Q69" s="106">
        <v>15</v>
      </c>
      <c r="R69" s="38"/>
      <c r="S69" s="38"/>
      <c r="T69" s="37"/>
      <c r="U69" s="39">
        <f t="shared" si="1"/>
        <v>15</v>
      </c>
      <c r="V69" s="40">
        <f t="shared" si="7"/>
        <v>15</v>
      </c>
      <c r="W69" s="112"/>
      <c r="X69" s="96"/>
      <c r="Y69" s="96"/>
      <c r="Z69" s="104"/>
      <c r="AA69" s="99"/>
      <c r="AB69" s="41">
        <f t="shared" si="2"/>
        <v>0</v>
      </c>
      <c r="AC69" s="40">
        <f t="shared" si="3"/>
        <v>0</v>
      </c>
      <c r="AD69" s="42"/>
      <c r="AE69" s="128"/>
      <c r="AF69" s="37">
        <f t="shared" si="4"/>
        <v>15</v>
      </c>
      <c r="AG69" s="43">
        <v>65</v>
      </c>
      <c r="AH69" s="44">
        <f t="shared" si="5"/>
        <v>80</v>
      </c>
      <c r="AI69" s="45">
        <f t="shared" si="8"/>
        <v>0.93</v>
      </c>
      <c r="AJ69" s="46"/>
      <c r="AK69" s="47">
        <v>1E-4</v>
      </c>
      <c r="AL69" s="48">
        <f t="shared" si="9"/>
        <v>1.0001</v>
      </c>
      <c r="AM69" s="49">
        <f t="shared" si="10"/>
        <v>1580581000</v>
      </c>
      <c r="AN69" s="50"/>
      <c r="AO69" s="51"/>
      <c r="AP69" s="51"/>
      <c r="AQ69" s="51"/>
      <c r="AR69" s="51"/>
      <c r="AS69" s="52"/>
      <c r="AT69" s="53">
        <f t="shared" si="6"/>
        <v>0</v>
      </c>
    </row>
    <row r="70" spans="1:46" s="54" customFormat="1" ht="36" customHeight="1" thickBot="1">
      <c r="A70" s="27"/>
      <c r="B70" s="56"/>
      <c r="C70" s="91"/>
      <c r="D70" s="95"/>
      <c r="E70" s="95"/>
      <c r="F70" s="101"/>
      <c r="G70" s="55"/>
      <c r="H70" s="60"/>
      <c r="I70" s="30">
        <v>0.51</v>
      </c>
      <c r="J70" s="119">
        <v>0.49</v>
      </c>
      <c r="K70" s="32"/>
      <c r="L70" s="57"/>
      <c r="M70" s="33"/>
      <c r="N70" s="34">
        <f t="shared" ref="N70:N133" si="11">SUM(I70:M70)</f>
        <v>1</v>
      </c>
      <c r="O70" s="35"/>
      <c r="P70" s="105">
        <v>15</v>
      </c>
      <c r="Q70" s="106">
        <v>15</v>
      </c>
      <c r="R70" s="38"/>
      <c r="S70" s="38"/>
      <c r="T70" s="37"/>
      <c r="U70" s="39">
        <f t="shared" ref="U70:U133" si="12">ROUNDUP(((P70*I70)+(Q70*J70)+(R70*K70)+(S70*L70)+(T70*M70)),2)</f>
        <v>15</v>
      </c>
      <c r="V70" s="40">
        <f t="shared" si="7"/>
        <v>15</v>
      </c>
      <c r="W70" s="112"/>
      <c r="X70" s="96"/>
      <c r="Y70" s="96"/>
      <c r="Z70" s="104"/>
      <c r="AA70" s="99"/>
      <c r="AB70" s="41">
        <f t="shared" ref="AB70:AB133" si="13">ROUNDUP((((W70*I70)+(X70*J70)+(Y70*K70)+(Z70*L70)+(AA70*M70))/$I$2*15),2)</f>
        <v>0</v>
      </c>
      <c r="AC70" s="40">
        <f t="shared" ref="AC70:AC133" si="14">IF(AB70&gt;=15,15,AB70)</f>
        <v>0</v>
      </c>
      <c r="AD70" s="42"/>
      <c r="AE70" s="128"/>
      <c r="AF70" s="37">
        <f t="shared" ref="AF70:AF133" si="15">IF((V70+AC70+AD70)&gt;=30,30,(V70+AC70+AD70))</f>
        <v>15</v>
      </c>
      <c r="AG70" s="43">
        <v>65</v>
      </c>
      <c r="AH70" s="44">
        <f t="shared" ref="AH70:AH133" si="16">AF70+AG70+AE70</f>
        <v>80</v>
      </c>
      <c r="AI70" s="45">
        <f t="shared" si="8"/>
        <v>0.93</v>
      </c>
      <c r="AJ70" s="46"/>
      <c r="AK70" s="47">
        <v>1E-4</v>
      </c>
      <c r="AL70" s="48">
        <f t="shared" si="9"/>
        <v>1.0001</v>
      </c>
      <c r="AM70" s="49">
        <f t="shared" si="10"/>
        <v>1580581000</v>
      </c>
      <c r="AN70" s="50"/>
      <c r="AO70" s="51"/>
      <c r="AP70" s="51"/>
      <c r="AQ70" s="51"/>
      <c r="AR70" s="51"/>
      <c r="AS70" s="52"/>
      <c r="AT70" s="53">
        <f t="shared" ref="AT70:AT133" si="17">(AO70*I70)+(AP70*J70)+(AQ70*K70)+(AR70*L70)+(AS70*M70)</f>
        <v>0</v>
      </c>
    </row>
    <row r="71" spans="1:46" s="54" customFormat="1" ht="36" customHeight="1" thickBot="1">
      <c r="A71" s="27"/>
      <c r="B71" s="56"/>
      <c r="C71" s="91"/>
      <c r="D71" s="95"/>
      <c r="E71" s="95"/>
      <c r="F71" s="101"/>
      <c r="G71" s="55"/>
      <c r="H71" s="60"/>
      <c r="I71" s="30">
        <v>0.51</v>
      </c>
      <c r="J71" s="119">
        <v>0.49</v>
      </c>
      <c r="K71" s="32"/>
      <c r="L71" s="57"/>
      <c r="M71" s="33"/>
      <c r="N71" s="34">
        <f t="shared" si="11"/>
        <v>1</v>
      </c>
      <c r="O71" s="35"/>
      <c r="P71" s="105">
        <v>15</v>
      </c>
      <c r="Q71" s="106">
        <v>15</v>
      </c>
      <c r="R71" s="38"/>
      <c r="S71" s="38"/>
      <c r="T71" s="37"/>
      <c r="U71" s="39">
        <f t="shared" si="12"/>
        <v>15</v>
      </c>
      <c r="V71" s="40">
        <f t="shared" si="7"/>
        <v>15</v>
      </c>
      <c r="W71" s="112"/>
      <c r="X71" s="96"/>
      <c r="Y71" s="96"/>
      <c r="Z71" s="104"/>
      <c r="AA71" s="99"/>
      <c r="AB71" s="41">
        <f t="shared" si="13"/>
        <v>0</v>
      </c>
      <c r="AC71" s="40">
        <f t="shared" si="14"/>
        <v>0</v>
      </c>
      <c r="AD71" s="42"/>
      <c r="AE71" s="128"/>
      <c r="AF71" s="37">
        <f t="shared" si="15"/>
        <v>15</v>
      </c>
      <c r="AG71" s="43">
        <v>65</v>
      </c>
      <c r="AH71" s="44">
        <f t="shared" si="16"/>
        <v>80</v>
      </c>
      <c r="AI71" s="45">
        <f t="shared" si="8"/>
        <v>0.93</v>
      </c>
      <c r="AJ71" s="46"/>
      <c r="AK71" s="47">
        <v>1E-4</v>
      </c>
      <c r="AL71" s="48">
        <f t="shared" si="9"/>
        <v>1.0001</v>
      </c>
      <c r="AM71" s="49">
        <f t="shared" si="10"/>
        <v>1580581000</v>
      </c>
      <c r="AN71" s="50"/>
      <c r="AO71" s="51"/>
      <c r="AP71" s="51"/>
      <c r="AQ71" s="51"/>
      <c r="AR71" s="51"/>
      <c r="AS71" s="52"/>
      <c r="AT71" s="53">
        <f t="shared" si="17"/>
        <v>0</v>
      </c>
    </row>
    <row r="72" spans="1:46" s="54" customFormat="1" ht="36" customHeight="1" thickBot="1">
      <c r="A72" s="27"/>
      <c r="B72" s="56"/>
      <c r="C72" s="91"/>
      <c r="D72" s="95"/>
      <c r="E72" s="95"/>
      <c r="F72" s="101"/>
      <c r="G72" s="55"/>
      <c r="H72" s="60"/>
      <c r="I72" s="30">
        <v>0.51</v>
      </c>
      <c r="J72" s="119">
        <v>0.49</v>
      </c>
      <c r="K72" s="32"/>
      <c r="L72" s="57"/>
      <c r="M72" s="33"/>
      <c r="N72" s="34">
        <f t="shared" si="11"/>
        <v>1</v>
      </c>
      <c r="O72" s="35"/>
      <c r="P72" s="105">
        <v>15</v>
      </c>
      <c r="Q72" s="106">
        <v>15</v>
      </c>
      <c r="R72" s="38"/>
      <c r="S72" s="38"/>
      <c r="T72" s="37"/>
      <c r="U72" s="39">
        <f t="shared" si="12"/>
        <v>15</v>
      </c>
      <c r="V72" s="40">
        <f t="shared" ref="V72:V135" si="18">IF(U72&gt;=15,15,U72)</f>
        <v>15</v>
      </c>
      <c r="W72" s="112"/>
      <c r="X72" s="96"/>
      <c r="Y72" s="96"/>
      <c r="Z72" s="104"/>
      <c r="AA72" s="99"/>
      <c r="AB72" s="41">
        <f t="shared" si="13"/>
        <v>0</v>
      </c>
      <c r="AC72" s="40">
        <f t="shared" si="14"/>
        <v>0</v>
      </c>
      <c r="AD72" s="42"/>
      <c r="AE72" s="128"/>
      <c r="AF72" s="37">
        <f t="shared" si="15"/>
        <v>15</v>
      </c>
      <c r="AG72" s="43">
        <v>65</v>
      </c>
      <c r="AH72" s="44">
        <f t="shared" si="16"/>
        <v>80</v>
      </c>
      <c r="AI72" s="45">
        <f t="shared" ref="AI72:AI135" si="19">-((50-((176+(45+(30-AF72)))))/200)</f>
        <v>0.93</v>
      </c>
      <c r="AJ72" s="46"/>
      <c r="AK72" s="47">
        <v>1E-4</v>
      </c>
      <c r="AL72" s="48">
        <f t="shared" ref="AL72:AL135" si="20">100%+AK72</f>
        <v>1.0001</v>
      </c>
      <c r="AM72" s="49">
        <f t="shared" ref="AM72:AM135" si="21">ROUNDUP($D$2*AI72*AL72,-3)</f>
        <v>1580581000</v>
      </c>
      <c r="AN72" s="50"/>
      <c r="AO72" s="51"/>
      <c r="AP72" s="51"/>
      <c r="AQ72" s="51"/>
      <c r="AR72" s="51"/>
      <c r="AS72" s="52"/>
      <c r="AT72" s="53">
        <f t="shared" si="17"/>
        <v>0</v>
      </c>
    </row>
    <row r="73" spans="1:46" s="54" customFormat="1" ht="36" customHeight="1" thickBot="1">
      <c r="A73" s="27"/>
      <c r="B73" s="56"/>
      <c r="C73" s="91"/>
      <c r="D73" s="95"/>
      <c r="E73" s="95"/>
      <c r="F73" s="101"/>
      <c r="G73" s="55"/>
      <c r="H73" s="60"/>
      <c r="I73" s="30">
        <v>0.51</v>
      </c>
      <c r="J73" s="119">
        <v>0.49</v>
      </c>
      <c r="K73" s="32"/>
      <c r="L73" s="57"/>
      <c r="M73" s="33"/>
      <c r="N73" s="34">
        <f t="shared" si="11"/>
        <v>1</v>
      </c>
      <c r="O73" s="35"/>
      <c r="P73" s="105">
        <v>15</v>
      </c>
      <c r="Q73" s="106">
        <v>15</v>
      </c>
      <c r="R73" s="38"/>
      <c r="S73" s="38"/>
      <c r="T73" s="37"/>
      <c r="U73" s="39">
        <f t="shared" si="12"/>
        <v>15</v>
      </c>
      <c r="V73" s="40">
        <f t="shared" si="18"/>
        <v>15</v>
      </c>
      <c r="W73" s="112"/>
      <c r="X73" s="96"/>
      <c r="Y73" s="96"/>
      <c r="Z73" s="104"/>
      <c r="AA73" s="99"/>
      <c r="AB73" s="41">
        <f t="shared" si="13"/>
        <v>0</v>
      </c>
      <c r="AC73" s="40">
        <f t="shared" si="14"/>
        <v>0</v>
      </c>
      <c r="AD73" s="42"/>
      <c r="AE73" s="128"/>
      <c r="AF73" s="37">
        <f t="shared" si="15"/>
        <v>15</v>
      </c>
      <c r="AG73" s="43">
        <v>65</v>
      </c>
      <c r="AH73" s="44">
        <f t="shared" si="16"/>
        <v>80</v>
      </c>
      <c r="AI73" s="45">
        <f t="shared" si="19"/>
        <v>0.93</v>
      </c>
      <c r="AJ73" s="46"/>
      <c r="AK73" s="47">
        <v>1E-4</v>
      </c>
      <c r="AL73" s="48">
        <f t="shared" si="20"/>
        <v>1.0001</v>
      </c>
      <c r="AM73" s="49">
        <f t="shared" si="21"/>
        <v>1580581000</v>
      </c>
      <c r="AN73" s="50"/>
      <c r="AO73" s="51"/>
      <c r="AP73" s="51"/>
      <c r="AQ73" s="51"/>
      <c r="AR73" s="51"/>
      <c r="AS73" s="52"/>
      <c r="AT73" s="53">
        <f t="shared" si="17"/>
        <v>0</v>
      </c>
    </row>
    <row r="74" spans="1:46" s="54" customFormat="1" ht="36" customHeight="1" thickBot="1">
      <c r="A74" s="27"/>
      <c r="B74" s="56"/>
      <c r="C74" s="91"/>
      <c r="D74" s="95"/>
      <c r="E74" s="95"/>
      <c r="F74" s="101"/>
      <c r="G74" s="55"/>
      <c r="H74" s="60"/>
      <c r="I74" s="30">
        <v>0.51</v>
      </c>
      <c r="J74" s="119">
        <v>0.49</v>
      </c>
      <c r="K74" s="32"/>
      <c r="L74" s="57"/>
      <c r="M74" s="33"/>
      <c r="N74" s="34">
        <f t="shared" si="11"/>
        <v>1</v>
      </c>
      <c r="O74" s="35"/>
      <c r="P74" s="105">
        <v>15</v>
      </c>
      <c r="Q74" s="106">
        <v>15</v>
      </c>
      <c r="R74" s="38"/>
      <c r="S74" s="38"/>
      <c r="T74" s="37"/>
      <c r="U74" s="39">
        <f t="shared" si="12"/>
        <v>15</v>
      </c>
      <c r="V74" s="40">
        <f t="shared" si="18"/>
        <v>15</v>
      </c>
      <c r="W74" s="112"/>
      <c r="X74" s="96"/>
      <c r="Y74" s="96"/>
      <c r="Z74" s="104"/>
      <c r="AA74" s="99"/>
      <c r="AB74" s="41">
        <f t="shared" si="13"/>
        <v>0</v>
      </c>
      <c r="AC74" s="40">
        <f t="shared" si="14"/>
        <v>0</v>
      </c>
      <c r="AD74" s="42">
        <v>0</v>
      </c>
      <c r="AE74" s="128"/>
      <c r="AF74" s="37">
        <f t="shared" si="15"/>
        <v>15</v>
      </c>
      <c r="AG74" s="43">
        <v>65</v>
      </c>
      <c r="AH74" s="44">
        <f t="shared" si="16"/>
        <v>80</v>
      </c>
      <c r="AI74" s="45">
        <f t="shared" si="19"/>
        <v>0.93</v>
      </c>
      <c r="AJ74" s="46"/>
      <c r="AK74" s="47">
        <v>1E-4</v>
      </c>
      <c r="AL74" s="48">
        <f t="shared" si="20"/>
        <v>1.0001</v>
      </c>
      <c r="AM74" s="49">
        <f t="shared" si="21"/>
        <v>1580581000</v>
      </c>
      <c r="AN74" s="50"/>
      <c r="AO74" s="51"/>
      <c r="AP74" s="51"/>
      <c r="AQ74" s="51"/>
      <c r="AR74" s="51"/>
      <c r="AS74" s="52"/>
      <c r="AT74" s="53">
        <f t="shared" si="17"/>
        <v>0</v>
      </c>
    </row>
    <row r="75" spans="1:46" s="54" customFormat="1" ht="36" customHeight="1" thickBot="1">
      <c r="A75" s="27"/>
      <c r="B75" s="56"/>
      <c r="C75" s="91"/>
      <c r="D75" s="95"/>
      <c r="E75" s="95"/>
      <c r="F75" s="101"/>
      <c r="G75" s="55"/>
      <c r="H75" s="60"/>
      <c r="I75" s="30">
        <v>0.51</v>
      </c>
      <c r="J75" s="119">
        <v>0.49</v>
      </c>
      <c r="K75" s="32"/>
      <c r="L75" s="57"/>
      <c r="M75" s="33"/>
      <c r="N75" s="34">
        <f t="shared" si="11"/>
        <v>1</v>
      </c>
      <c r="O75" s="35"/>
      <c r="P75" s="105">
        <v>15</v>
      </c>
      <c r="Q75" s="106">
        <v>15</v>
      </c>
      <c r="R75" s="38"/>
      <c r="S75" s="38"/>
      <c r="T75" s="37"/>
      <c r="U75" s="39">
        <f t="shared" si="12"/>
        <v>15</v>
      </c>
      <c r="V75" s="40">
        <f t="shared" si="18"/>
        <v>15</v>
      </c>
      <c r="W75" s="112"/>
      <c r="X75" s="96"/>
      <c r="Y75" s="96"/>
      <c r="Z75" s="104"/>
      <c r="AA75" s="99"/>
      <c r="AB75" s="41">
        <f t="shared" si="13"/>
        <v>0</v>
      </c>
      <c r="AC75" s="40">
        <f t="shared" si="14"/>
        <v>0</v>
      </c>
      <c r="AD75" s="42"/>
      <c r="AE75" s="128"/>
      <c r="AF75" s="37">
        <f t="shared" si="15"/>
        <v>15</v>
      </c>
      <c r="AG75" s="43">
        <v>65</v>
      </c>
      <c r="AH75" s="44">
        <f t="shared" si="16"/>
        <v>80</v>
      </c>
      <c r="AI75" s="45">
        <f t="shared" si="19"/>
        <v>0.93</v>
      </c>
      <c r="AJ75" s="46"/>
      <c r="AK75" s="47">
        <v>1E-4</v>
      </c>
      <c r="AL75" s="48">
        <f t="shared" si="20"/>
        <v>1.0001</v>
      </c>
      <c r="AM75" s="49">
        <f t="shared" si="21"/>
        <v>1580581000</v>
      </c>
      <c r="AN75" s="50"/>
      <c r="AO75" s="51"/>
      <c r="AP75" s="51"/>
      <c r="AQ75" s="51"/>
      <c r="AR75" s="51"/>
      <c r="AS75" s="52"/>
      <c r="AT75" s="53">
        <f t="shared" si="17"/>
        <v>0</v>
      </c>
    </row>
    <row r="76" spans="1:46" s="54" customFormat="1" ht="36" customHeight="1" thickBot="1">
      <c r="A76" s="27"/>
      <c r="B76" s="56"/>
      <c r="C76" s="91"/>
      <c r="D76" s="95"/>
      <c r="E76" s="95"/>
      <c r="F76" s="101"/>
      <c r="G76" s="55"/>
      <c r="H76" s="60"/>
      <c r="I76" s="30">
        <v>0.51</v>
      </c>
      <c r="J76" s="119">
        <v>0.49</v>
      </c>
      <c r="K76" s="32"/>
      <c r="L76" s="57"/>
      <c r="M76" s="33"/>
      <c r="N76" s="34">
        <f t="shared" si="11"/>
        <v>1</v>
      </c>
      <c r="O76" s="35"/>
      <c r="P76" s="105">
        <v>15</v>
      </c>
      <c r="Q76" s="106">
        <v>15</v>
      </c>
      <c r="R76" s="38"/>
      <c r="S76" s="38"/>
      <c r="T76" s="37"/>
      <c r="U76" s="39">
        <f t="shared" si="12"/>
        <v>15</v>
      </c>
      <c r="V76" s="40">
        <f t="shared" si="18"/>
        <v>15</v>
      </c>
      <c r="W76" s="112"/>
      <c r="X76" s="96"/>
      <c r="Y76" s="96"/>
      <c r="Z76" s="104"/>
      <c r="AA76" s="99"/>
      <c r="AB76" s="41">
        <f t="shared" si="13"/>
        <v>0</v>
      </c>
      <c r="AC76" s="40">
        <f t="shared" si="14"/>
        <v>0</v>
      </c>
      <c r="AD76" s="42"/>
      <c r="AE76" s="128"/>
      <c r="AF76" s="37">
        <f t="shared" si="15"/>
        <v>15</v>
      </c>
      <c r="AG76" s="43">
        <v>65</v>
      </c>
      <c r="AH76" s="44">
        <f t="shared" si="16"/>
        <v>80</v>
      </c>
      <c r="AI76" s="45">
        <f t="shared" si="19"/>
        <v>0.93</v>
      </c>
      <c r="AJ76" s="46"/>
      <c r="AK76" s="47">
        <v>1E-4</v>
      </c>
      <c r="AL76" s="48">
        <f t="shared" si="20"/>
        <v>1.0001</v>
      </c>
      <c r="AM76" s="49">
        <f t="shared" si="21"/>
        <v>1580581000</v>
      </c>
      <c r="AN76" s="50"/>
      <c r="AO76" s="51"/>
      <c r="AP76" s="51"/>
      <c r="AQ76" s="51"/>
      <c r="AR76" s="51"/>
      <c r="AS76" s="52"/>
      <c r="AT76" s="53">
        <f t="shared" si="17"/>
        <v>0</v>
      </c>
    </row>
    <row r="77" spans="1:46" s="54" customFormat="1" ht="36" customHeight="1" thickBot="1">
      <c r="A77" s="27"/>
      <c r="B77" s="56"/>
      <c r="C77" s="91"/>
      <c r="D77" s="95"/>
      <c r="E77" s="95"/>
      <c r="F77" s="101"/>
      <c r="G77" s="55"/>
      <c r="H77" s="60"/>
      <c r="I77" s="30">
        <v>0.51</v>
      </c>
      <c r="J77" s="119">
        <v>0.49</v>
      </c>
      <c r="K77" s="32"/>
      <c r="L77" s="57"/>
      <c r="M77" s="33"/>
      <c r="N77" s="34">
        <f t="shared" si="11"/>
        <v>1</v>
      </c>
      <c r="O77" s="35"/>
      <c r="P77" s="105">
        <v>15</v>
      </c>
      <c r="Q77" s="106">
        <v>15</v>
      </c>
      <c r="R77" s="38"/>
      <c r="S77" s="38"/>
      <c r="T77" s="37"/>
      <c r="U77" s="39">
        <f t="shared" si="12"/>
        <v>15</v>
      </c>
      <c r="V77" s="40">
        <f t="shared" si="18"/>
        <v>15</v>
      </c>
      <c r="W77" s="112"/>
      <c r="X77" s="96"/>
      <c r="Y77" s="96"/>
      <c r="Z77" s="104"/>
      <c r="AA77" s="99"/>
      <c r="AB77" s="41">
        <f t="shared" si="13"/>
        <v>0</v>
      </c>
      <c r="AC77" s="40">
        <f t="shared" si="14"/>
        <v>0</v>
      </c>
      <c r="AD77" s="42"/>
      <c r="AE77" s="128"/>
      <c r="AF77" s="37">
        <f t="shared" si="15"/>
        <v>15</v>
      </c>
      <c r="AG77" s="43">
        <v>65</v>
      </c>
      <c r="AH77" s="44">
        <f t="shared" si="16"/>
        <v>80</v>
      </c>
      <c r="AI77" s="45">
        <f t="shared" si="19"/>
        <v>0.93</v>
      </c>
      <c r="AJ77" s="46"/>
      <c r="AK77" s="47">
        <v>1E-4</v>
      </c>
      <c r="AL77" s="48">
        <f t="shared" si="20"/>
        <v>1.0001</v>
      </c>
      <c r="AM77" s="49">
        <f t="shared" si="21"/>
        <v>1580581000</v>
      </c>
      <c r="AN77" s="50"/>
      <c r="AO77" s="51"/>
      <c r="AP77" s="51"/>
      <c r="AQ77" s="51"/>
      <c r="AR77" s="51"/>
      <c r="AS77" s="52"/>
      <c r="AT77" s="53">
        <f t="shared" si="17"/>
        <v>0</v>
      </c>
    </row>
    <row r="78" spans="1:46" s="54" customFormat="1" ht="36" customHeight="1" thickBot="1">
      <c r="A78" s="27"/>
      <c r="B78" s="56"/>
      <c r="C78" s="91"/>
      <c r="D78" s="95"/>
      <c r="E78" s="95"/>
      <c r="F78" s="101"/>
      <c r="G78" s="55"/>
      <c r="H78" s="60"/>
      <c r="I78" s="30">
        <v>0.51</v>
      </c>
      <c r="J78" s="119">
        <v>0.49</v>
      </c>
      <c r="K78" s="32"/>
      <c r="L78" s="57"/>
      <c r="M78" s="33"/>
      <c r="N78" s="34">
        <f t="shared" si="11"/>
        <v>1</v>
      </c>
      <c r="O78" s="35"/>
      <c r="P78" s="105">
        <v>15</v>
      </c>
      <c r="Q78" s="106">
        <v>15</v>
      </c>
      <c r="R78" s="38"/>
      <c r="S78" s="38"/>
      <c r="T78" s="37"/>
      <c r="U78" s="39">
        <f t="shared" si="12"/>
        <v>15</v>
      </c>
      <c r="V78" s="40">
        <f t="shared" si="18"/>
        <v>15</v>
      </c>
      <c r="W78" s="112"/>
      <c r="X78" s="96"/>
      <c r="Y78" s="96"/>
      <c r="Z78" s="104"/>
      <c r="AA78" s="99"/>
      <c r="AB78" s="41">
        <f t="shared" si="13"/>
        <v>0</v>
      </c>
      <c r="AC78" s="40">
        <f t="shared" si="14"/>
        <v>0</v>
      </c>
      <c r="AD78" s="42"/>
      <c r="AE78" s="128"/>
      <c r="AF78" s="37">
        <f t="shared" si="15"/>
        <v>15</v>
      </c>
      <c r="AG78" s="43">
        <v>65</v>
      </c>
      <c r="AH78" s="44">
        <f t="shared" si="16"/>
        <v>80</v>
      </c>
      <c r="AI78" s="45">
        <f t="shared" si="19"/>
        <v>0.93</v>
      </c>
      <c r="AJ78" s="46"/>
      <c r="AK78" s="47">
        <v>1E-4</v>
      </c>
      <c r="AL78" s="48">
        <f t="shared" si="20"/>
        <v>1.0001</v>
      </c>
      <c r="AM78" s="49">
        <f t="shared" si="21"/>
        <v>1580581000</v>
      </c>
      <c r="AN78" s="50"/>
      <c r="AO78" s="51"/>
      <c r="AP78" s="51"/>
      <c r="AQ78" s="51"/>
      <c r="AR78" s="51"/>
      <c r="AS78" s="52"/>
      <c r="AT78" s="53">
        <f t="shared" si="17"/>
        <v>0</v>
      </c>
    </row>
    <row r="79" spans="1:46" s="54" customFormat="1" ht="47.25" customHeight="1" thickBot="1">
      <c r="A79" s="27"/>
      <c r="B79" s="56"/>
      <c r="C79" s="91"/>
      <c r="D79" s="95"/>
      <c r="E79" s="95"/>
      <c r="F79" s="101"/>
      <c r="G79" s="55"/>
      <c r="H79" s="60"/>
      <c r="I79" s="30">
        <v>0.51</v>
      </c>
      <c r="J79" s="119">
        <v>0.49</v>
      </c>
      <c r="K79" s="32"/>
      <c r="L79" s="57"/>
      <c r="M79" s="33"/>
      <c r="N79" s="34">
        <f t="shared" si="11"/>
        <v>1</v>
      </c>
      <c r="O79" s="35"/>
      <c r="P79" s="105">
        <v>15</v>
      </c>
      <c r="Q79" s="106">
        <v>15</v>
      </c>
      <c r="R79" s="38"/>
      <c r="S79" s="38"/>
      <c r="T79" s="37"/>
      <c r="U79" s="39">
        <f t="shared" si="12"/>
        <v>15</v>
      </c>
      <c r="V79" s="40">
        <f t="shared" si="18"/>
        <v>15</v>
      </c>
      <c r="W79" s="112"/>
      <c r="X79" s="96"/>
      <c r="Y79" s="96"/>
      <c r="Z79" s="104"/>
      <c r="AA79" s="99"/>
      <c r="AB79" s="41">
        <f t="shared" si="13"/>
        <v>0</v>
      </c>
      <c r="AC79" s="40">
        <f t="shared" si="14"/>
        <v>0</v>
      </c>
      <c r="AD79" s="42"/>
      <c r="AE79" s="128"/>
      <c r="AF79" s="37">
        <f t="shared" si="15"/>
        <v>15</v>
      </c>
      <c r="AG79" s="43">
        <v>65</v>
      </c>
      <c r="AH79" s="44">
        <f t="shared" si="16"/>
        <v>80</v>
      </c>
      <c r="AI79" s="45">
        <f t="shared" si="19"/>
        <v>0.93</v>
      </c>
      <c r="AJ79" s="46"/>
      <c r="AK79" s="47">
        <v>1E-4</v>
      </c>
      <c r="AL79" s="48">
        <f t="shared" si="20"/>
        <v>1.0001</v>
      </c>
      <c r="AM79" s="49">
        <f t="shared" si="21"/>
        <v>1580581000</v>
      </c>
      <c r="AN79" s="50"/>
      <c r="AO79" s="51"/>
      <c r="AP79" s="51"/>
      <c r="AQ79" s="51"/>
      <c r="AR79" s="51"/>
      <c r="AS79" s="52"/>
      <c r="AT79" s="53">
        <f t="shared" si="17"/>
        <v>0</v>
      </c>
    </row>
    <row r="80" spans="1:46" s="54" customFormat="1" ht="36" customHeight="1" thickBot="1">
      <c r="A80" s="27"/>
      <c r="B80" s="56"/>
      <c r="C80" s="91"/>
      <c r="D80" s="95"/>
      <c r="E80" s="95"/>
      <c r="F80" s="101"/>
      <c r="G80" s="55"/>
      <c r="H80" s="60"/>
      <c r="I80" s="30">
        <v>0.51</v>
      </c>
      <c r="J80" s="119">
        <v>0.49</v>
      </c>
      <c r="K80" s="32"/>
      <c r="L80" s="57"/>
      <c r="M80" s="33"/>
      <c r="N80" s="34">
        <f t="shared" si="11"/>
        <v>1</v>
      </c>
      <c r="O80" s="35"/>
      <c r="P80" s="105">
        <v>15</v>
      </c>
      <c r="Q80" s="106">
        <v>15</v>
      </c>
      <c r="R80" s="38"/>
      <c r="S80" s="38"/>
      <c r="T80" s="37"/>
      <c r="U80" s="39">
        <f t="shared" si="12"/>
        <v>15</v>
      </c>
      <c r="V80" s="40">
        <f t="shared" si="18"/>
        <v>15</v>
      </c>
      <c r="W80" s="112"/>
      <c r="X80" s="96"/>
      <c r="Y80" s="96"/>
      <c r="Z80" s="104"/>
      <c r="AA80" s="99"/>
      <c r="AB80" s="41">
        <f t="shared" si="13"/>
        <v>0</v>
      </c>
      <c r="AC80" s="40">
        <f t="shared" si="14"/>
        <v>0</v>
      </c>
      <c r="AD80" s="42"/>
      <c r="AE80" s="128"/>
      <c r="AF80" s="37">
        <f t="shared" si="15"/>
        <v>15</v>
      </c>
      <c r="AG80" s="43">
        <v>65</v>
      </c>
      <c r="AH80" s="44">
        <f t="shared" si="16"/>
        <v>80</v>
      </c>
      <c r="AI80" s="45">
        <f t="shared" si="19"/>
        <v>0.93</v>
      </c>
      <c r="AJ80" s="46"/>
      <c r="AK80" s="47">
        <v>1E-4</v>
      </c>
      <c r="AL80" s="48">
        <f t="shared" si="20"/>
        <v>1.0001</v>
      </c>
      <c r="AM80" s="49">
        <f t="shared" si="21"/>
        <v>1580581000</v>
      </c>
      <c r="AN80" s="50"/>
      <c r="AO80" s="51"/>
      <c r="AP80" s="51"/>
      <c r="AQ80" s="51"/>
      <c r="AR80" s="51"/>
      <c r="AS80" s="52"/>
      <c r="AT80" s="53">
        <f t="shared" si="17"/>
        <v>0</v>
      </c>
    </row>
    <row r="81" spans="1:46" s="54" customFormat="1" ht="36" customHeight="1" thickBot="1">
      <c r="A81" s="27"/>
      <c r="B81" s="56"/>
      <c r="C81" s="91"/>
      <c r="D81" s="95"/>
      <c r="E81" s="95"/>
      <c r="F81" s="101"/>
      <c r="G81" s="55"/>
      <c r="H81" s="64"/>
      <c r="I81" s="30">
        <v>0.51</v>
      </c>
      <c r="J81" s="119">
        <v>0.49</v>
      </c>
      <c r="K81" s="32"/>
      <c r="L81" s="57"/>
      <c r="M81" s="33"/>
      <c r="N81" s="34">
        <f t="shared" si="11"/>
        <v>1</v>
      </c>
      <c r="O81" s="35"/>
      <c r="P81" s="105">
        <v>15</v>
      </c>
      <c r="Q81" s="106">
        <v>15</v>
      </c>
      <c r="R81" s="38"/>
      <c r="S81" s="38"/>
      <c r="T81" s="37"/>
      <c r="U81" s="39">
        <f t="shared" si="12"/>
        <v>15</v>
      </c>
      <c r="V81" s="40">
        <f t="shared" si="18"/>
        <v>15</v>
      </c>
      <c r="W81" s="112"/>
      <c r="X81" s="96"/>
      <c r="Y81" s="96"/>
      <c r="Z81" s="104"/>
      <c r="AA81" s="99"/>
      <c r="AB81" s="41">
        <f t="shared" si="13"/>
        <v>0</v>
      </c>
      <c r="AC81" s="40">
        <f t="shared" si="14"/>
        <v>0</v>
      </c>
      <c r="AD81" s="42"/>
      <c r="AE81" s="128"/>
      <c r="AF81" s="37">
        <f t="shared" si="15"/>
        <v>15</v>
      </c>
      <c r="AG81" s="43">
        <v>65</v>
      </c>
      <c r="AH81" s="44">
        <f t="shared" si="16"/>
        <v>80</v>
      </c>
      <c r="AI81" s="45">
        <f t="shared" si="19"/>
        <v>0.93</v>
      </c>
      <c r="AJ81" s="46"/>
      <c r="AK81" s="47">
        <v>1E-4</v>
      </c>
      <c r="AL81" s="48">
        <f t="shared" si="20"/>
        <v>1.0001</v>
      </c>
      <c r="AM81" s="49">
        <f t="shared" si="21"/>
        <v>1580581000</v>
      </c>
      <c r="AN81" s="50"/>
      <c r="AO81" s="51"/>
      <c r="AP81" s="51"/>
      <c r="AQ81" s="51"/>
      <c r="AR81" s="51"/>
      <c r="AS81" s="52"/>
      <c r="AT81" s="53">
        <f t="shared" si="17"/>
        <v>0</v>
      </c>
    </row>
    <row r="82" spans="1:46" s="54" customFormat="1" ht="36" customHeight="1" thickBot="1">
      <c r="A82" s="27"/>
      <c r="B82" s="56"/>
      <c r="C82" s="91"/>
      <c r="D82" s="95"/>
      <c r="E82" s="95"/>
      <c r="F82" s="101"/>
      <c r="G82" s="55"/>
      <c r="H82" s="60"/>
      <c r="I82" s="30">
        <v>0.51</v>
      </c>
      <c r="J82" s="119">
        <v>0.49</v>
      </c>
      <c r="K82" s="32"/>
      <c r="L82" s="57"/>
      <c r="M82" s="33"/>
      <c r="N82" s="34">
        <f t="shared" si="11"/>
        <v>1</v>
      </c>
      <c r="O82" s="35"/>
      <c r="P82" s="105">
        <v>15</v>
      </c>
      <c r="Q82" s="106">
        <v>15</v>
      </c>
      <c r="R82" s="38"/>
      <c r="S82" s="38"/>
      <c r="T82" s="37"/>
      <c r="U82" s="39">
        <f t="shared" si="12"/>
        <v>15</v>
      </c>
      <c r="V82" s="40">
        <f t="shared" si="18"/>
        <v>15</v>
      </c>
      <c r="W82" s="112"/>
      <c r="X82" s="96"/>
      <c r="Y82" s="96"/>
      <c r="Z82" s="104"/>
      <c r="AA82" s="99"/>
      <c r="AB82" s="41">
        <f t="shared" si="13"/>
        <v>0</v>
      </c>
      <c r="AC82" s="40">
        <f t="shared" si="14"/>
        <v>0</v>
      </c>
      <c r="AD82" s="42"/>
      <c r="AE82" s="128"/>
      <c r="AF82" s="37">
        <f t="shared" si="15"/>
        <v>15</v>
      </c>
      <c r="AG82" s="43">
        <v>65</v>
      </c>
      <c r="AH82" s="44">
        <f t="shared" si="16"/>
        <v>80</v>
      </c>
      <c r="AI82" s="45">
        <f t="shared" si="19"/>
        <v>0.93</v>
      </c>
      <c r="AJ82" s="46"/>
      <c r="AK82" s="47">
        <v>1E-4</v>
      </c>
      <c r="AL82" s="48">
        <f t="shared" si="20"/>
        <v>1.0001</v>
      </c>
      <c r="AM82" s="49">
        <f t="shared" si="21"/>
        <v>1580581000</v>
      </c>
      <c r="AN82" s="50"/>
      <c r="AO82" s="51"/>
      <c r="AP82" s="51"/>
      <c r="AQ82" s="51"/>
      <c r="AR82" s="51"/>
      <c r="AS82" s="52"/>
      <c r="AT82" s="53">
        <f t="shared" si="17"/>
        <v>0</v>
      </c>
    </row>
    <row r="83" spans="1:46" s="54" customFormat="1" ht="36" customHeight="1" thickBot="1">
      <c r="A83" s="27"/>
      <c r="B83" s="56"/>
      <c r="C83" s="91"/>
      <c r="D83" s="95"/>
      <c r="E83" s="95"/>
      <c r="F83" s="101"/>
      <c r="G83" s="55"/>
      <c r="H83" s="60"/>
      <c r="I83" s="30">
        <v>0.51</v>
      </c>
      <c r="J83" s="119">
        <v>0.49</v>
      </c>
      <c r="K83" s="32"/>
      <c r="L83" s="57"/>
      <c r="M83" s="33"/>
      <c r="N83" s="34">
        <f t="shared" si="11"/>
        <v>1</v>
      </c>
      <c r="O83" s="35"/>
      <c r="P83" s="105">
        <v>15</v>
      </c>
      <c r="Q83" s="106">
        <v>15</v>
      </c>
      <c r="R83" s="38"/>
      <c r="S83" s="38"/>
      <c r="T83" s="37"/>
      <c r="U83" s="39">
        <f t="shared" si="12"/>
        <v>15</v>
      </c>
      <c r="V83" s="40">
        <f t="shared" si="18"/>
        <v>15</v>
      </c>
      <c r="W83" s="112"/>
      <c r="X83" s="96"/>
      <c r="Y83" s="96"/>
      <c r="Z83" s="104"/>
      <c r="AA83" s="99"/>
      <c r="AB83" s="41">
        <f t="shared" si="13"/>
        <v>0</v>
      </c>
      <c r="AC83" s="40">
        <f t="shared" si="14"/>
        <v>0</v>
      </c>
      <c r="AD83" s="42"/>
      <c r="AE83" s="128"/>
      <c r="AF83" s="37">
        <f t="shared" si="15"/>
        <v>15</v>
      </c>
      <c r="AG83" s="43">
        <v>65</v>
      </c>
      <c r="AH83" s="44">
        <f t="shared" si="16"/>
        <v>80</v>
      </c>
      <c r="AI83" s="45">
        <f t="shared" si="19"/>
        <v>0.93</v>
      </c>
      <c r="AJ83" s="46"/>
      <c r="AK83" s="47">
        <v>1E-4</v>
      </c>
      <c r="AL83" s="48">
        <f t="shared" si="20"/>
        <v>1.0001</v>
      </c>
      <c r="AM83" s="49">
        <f t="shared" si="21"/>
        <v>1580581000</v>
      </c>
      <c r="AN83" s="50"/>
      <c r="AO83" s="51"/>
      <c r="AP83" s="51"/>
      <c r="AQ83" s="51"/>
      <c r="AR83" s="51"/>
      <c r="AS83" s="52"/>
      <c r="AT83" s="53">
        <f t="shared" si="17"/>
        <v>0</v>
      </c>
    </row>
    <row r="84" spans="1:46" s="54" customFormat="1" ht="36" customHeight="1" thickBot="1">
      <c r="A84" s="27"/>
      <c r="B84" s="56"/>
      <c r="C84" s="91"/>
      <c r="D84" s="95"/>
      <c r="E84" s="95"/>
      <c r="F84" s="101"/>
      <c r="G84" s="55"/>
      <c r="H84" s="60"/>
      <c r="I84" s="30">
        <v>0.51</v>
      </c>
      <c r="J84" s="119">
        <v>0.49</v>
      </c>
      <c r="K84" s="32"/>
      <c r="L84" s="57"/>
      <c r="M84" s="33"/>
      <c r="N84" s="34">
        <f t="shared" si="11"/>
        <v>1</v>
      </c>
      <c r="O84" s="35"/>
      <c r="P84" s="105">
        <v>15</v>
      </c>
      <c r="Q84" s="106">
        <v>15</v>
      </c>
      <c r="R84" s="38"/>
      <c r="S84" s="38"/>
      <c r="T84" s="37"/>
      <c r="U84" s="39">
        <f t="shared" si="12"/>
        <v>15</v>
      </c>
      <c r="V84" s="40">
        <f t="shared" si="18"/>
        <v>15</v>
      </c>
      <c r="W84" s="112"/>
      <c r="X84" s="96"/>
      <c r="Y84" s="96"/>
      <c r="Z84" s="104"/>
      <c r="AA84" s="99"/>
      <c r="AB84" s="41">
        <f t="shared" si="13"/>
        <v>0</v>
      </c>
      <c r="AC84" s="40">
        <f t="shared" si="14"/>
        <v>0</v>
      </c>
      <c r="AD84" s="42"/>
      <c r="AE84" s="128"/>
      <c r="AF84" s="37">
        <f t="shared" si="15"/>
        <v>15</v>
      </c>
      <c r="AG84" s="43">
        <v>65</v>
      </c>
      <c r="AH84" s="44">
        <f t="shared" si="16"/>
        <v>80</v>
      </c>
      <c r="AI84" s="45">
        <f t="shared" si="19"/>
        <v>0.93</v>
      </c>
      <c r="AJ84" s="46"/>
      <c r="AK84" s="47">
        <v>1E-4</v>
      </c>
      <c r="AL84" s="48">
        <f t="shared" si="20"/>
        <v>1.0001</v>
      </c>
      <c r="AM84" s="49">
        <f t="shared" si="21"/>
        <v>1580581000</v>
      </c>
      <c r="AN84" s="50"/>
      <c r="AO84" s="51"/>
      <c r="AP84" s="51"/>
      <c r="AQ84" s="51"/>
      <c r="AR84" s="51"/>
      <c r="AS84" s="52"/>
      <c r="AT84" s="53">
        <f t="shared" si="17"/>
        <v>0</v>
      </c>
    </row>
    <row r="85" spans="1:46" s="54" customFormat="1" ht="36" customHeight="1" thickBot="1">
      <c r="A85" s="27"/>
      <c r="B85" s="56"/>
      <c r="C85" s="91"/>
      <c r="D85" s="95"/>
      <c r="E85" s="95"/>
      <c r="F85" s="101"/>
      <c r="G85" s="55"/>
      <c r="H85" s="60"/>
      <c r="I85" s="30">
        <v>0.51</v>
      </c>
      <c r="J85" s="119">
        <v>0.49</v>
      </c>
      <c r="K85" s="32"/>
      <c r="L85" s="57"/>
      <c r="M85" s="33"/>
      <c r="N85" s="34">
        <f t="shared" si="11"/>
        <v>1</v>
      </c>
      <c r="O85" s="35"/>
      <c r="P85" s="105">
        <v>15</v>
      </c>
      <c r="Q85" s="106">
        <v>15</v>
      </c>
      <c r="R85" s="38"/>
      <c r="S85" s="38"/>
      <c r="T85" s="37"/>
      <c r="U85" s="39">
        <f t="shared" si="12"/>
        <v>15</v>
      </c>
      <c r="V85" s="40">
        <f t="shared" si="18"/>
        <v>15</v>
      </c>
      <c r="W85" s="112"/>
      <c r="X85" s="96"/>
      <c r="Y85" s="96"/>
      <c r="Z85" s="104"/>
      <c r="AA85" s="99"/>
      <c r="AB85" s="41">
        <f t="shared" si="13"/>
        <v>0</v>
      </c>
      <c r="AC85" s="40">
        <f t="shared" si="14"/>
        <v>0</v>
      </c>
      <c r="AD85" s="42"/>
      <c r="AE85" s="128"/>
      <c r="AF85" s="37">
        <f t="shared" si="15"/>
        <v>15</v>
      </c>
      <c r="AG85" s="43">
        <v>65</v>
      </c>
      <c r="AH85" s="44">
        <f t="shared" si="16"/>
        <v>80</v>
      </c>
      <c r="AI85" s="45">
        <f t="shared" si="19"/>
        <v>0.93</v>
      </c>
      <c r="AJ85" s="46"/>
      <c r="AK85" s="47">
        <v>1E-4</v>
      </c>
      <c r="AL85" s="48">
        <f t="shared" si="20"/>
        <v>1.0001</v>
      </c>
      <c r="AM85" s="49">
        <f t="shared" si="21"/>
        <v>1580581000</v>
      </c>
      <c r="AN85" s="50"/>
      <c r="AO85" s="51"/>
      <c r="AP85" s="51"/>
      <c r="AQ85" s="51"/>
      <c r="AR85" s="51"/>
      <c r="AS85" s="52"/>
      <c r="AT85" s="53">
        <f t="shared" si="17"/>
        <v>0</v>
      </c>
    </row>
    <row r="86" spans="1:46" s="54" customFormat="1" ht="36" customHeight="1" thickBot="1">
      <c r="A86" s="27"/>
      <c r="B86" s="56"/>
      <c r="C86" s="91"/>
      <c r="D86" s="95"/>
      <c r="E86" s="95"/>
      <c r="F86" s="101"/>
      <c r="G86" s="55"/>
      <c r="H86" s="60"/>
      <c r="I86" s="30">
        <v>0.51</v>
      </c>
      <c r="J86" s="119">
        <v>0.49</v>
      </c>
      <c r="K86" s="32"/>
      <c r="L86" s="57"/>
      <c r="M86" s="33"/>
      <c r="N86" s="34">
        <f t="shared" si="11"/>
        <v>1</v>
      </c>
      <c r="O86" s="35"/>
      <c r="P86" s="105">
        <v>15</v>
      </c>
      <c r="Q86" s="106">
        <v>15</v>
      </c>
      <c r="R86" s="38"/>
      <c r="S86" s="38"/>
      <c r="T86" s="37"/>
      <c r="U86" s="39">
        <f t="shared" si="12"/>
        <v>15</v>
      </c>
      <c r="V86" s="40">
        <f t="shared" si="18"/>
        <v>15</v>
      </c>
      <c r="W86" s="112"/>
      <c r="X86" s="96"/>
      <c r="Y86" s="96"/>
      <c r="Z86" s="104"/>
      <c r="AA86" s="99"/>
      <c r="AB86" s="41">
        <f t="shared" si="13"/>
        <v>0</v>
      </c>
      <c r="AC86" s="40">
        <f t="shared" si="14"/>
        <v>0</v>
      </c>
      <c r="AD86" s="42"/>
      <c r="AE86" s="128"/>
      <c r="AF86" s="37">
        <f t="shared" si="15"/>
        <v>15</v>
      </c>
      <c r="AG86" s="43">
        <v>65</v>
      </c>
      <c r="AH86" s="44">
        <f t="shared" si="16"/>
        <v>80</v>
      </c>
      <c r="AI86" s="45">
        <f t="shared" si="19"/>
        <v>0.93</v>
      </c>
      <c r="AJ86" s="46"/>
      <c r="AK86" s="47">
        <v>1E-4</v>
      </c>
      <c r="AL86" s="48">
        <f t="shared" si="20"/>
        <v>1.0001</v>
      </c>
      <c r="AM86" s="49">
        <f t="shared" si="21"/>
        <v>1580581000</v>
      </c>
      <c r="AN86" s="50"/>
      <c r="AO86" s="51"/>
      <c r="AP86" s="51"/>
      <c r="AQ86" s="51"/>
      <c r="AR86" s="51"/>
      <c r="AS86" s="52"/>
      <c r="AT86" s="53">
        <f t="shared" si="17"/>
        <v>0</v>
      </c>
    </row>
    <row r="87" spans="1:46" s="54" customFormat="1" ht="36" customHeight="1" thickBot="1">
      <c r="A87" s="27"/>
      <c r="B87" s="56"/>
      <c r="C87" s="91"/>
      <c r="D87" s="95"/>
      <c r="E87" s="95"/>
      <c r="F87" s="101"/>
      <c r="G87" s="55"/>
      <c r="H87" s="60"/>
      <c r="I87" s="30">
        <v>0.51</v>
      </c>
      <c r="J87" s="119">
        <v>0.49</v>
      </c>
      <c r="K87" s="32"/>
      <c r="L87" s="57"/>
      <c r="M87" s="33"/>
      <c r="N87" s="34">
        <f t="shared" si="11"/>
        <v>1</v>
      </c>
      <c r="O87" s="35"/>
      <c r="P87" s="105">
        <v>15</v>
      </c>
      <c r="Q87" s="106">
        <v>15</v>
      </c>
      <c r="R87" s="38"/>
      <c r="S87" s="38"/>
      <c r="T87" s="37"/>
      <c r="U87" s="39">
        <f t="shared" si="12"/>
        <v>15</v>
      </c>
      <c r="V87" s="40">
        <f t="shared" si="18"/>
        <v>15</v>
      </c>
      <c r="W87" s="112"/>
      <c r="X87" s="96"/>
      <c r="Y87" s="96"/>
      <c r="Z87" s="104"/>
      <c r="AA87" s="99"/>
      <c r="AB87" s="41">
        <f t="shared" si="13"/>
        <v>0</v>
      </c>
      <c r="AC87" s="40">
        <f t="shared" si="14"/>
        <v>0</v>
      </c>
      <c r="AD87" s="42"/>
      <c r="AE87" s="128"/>
      <c r="AF87" s="37">
        <f t="shared" si="15"/>
        <v>15</v>
      </c>
      <c r="AG87" s="43">
        <v>65</v>
      </c>
      <c r="AH87" s="44">
        <f t="shared" si="16"/>
        <v>80</v>
      </c>
      <c r="AI87" s="45">
        <f t="shared" si="19"/>
        <v>0.93</v>
      </c>
      <c r="AJ87" s="46"/>
      <c r="AK87" s="47">
        <v>1E-4</v>
      </c>
      <c r="AL87" s="48">
        <f t="shared" si="20"/>
        <v>1.0001</v>
      </c>
      <c r="AM87" s="49">
        <f t="shared" si="21"/>
        <v>1580581000</v>
      </c>
      <c r="AN87" s="50"/>
      <c r="AO87" s="51"/>
      <c r="AP87" s="51"/>
      <c r="AQ87" s="51"/>
      <c r="AR87" s="51"/>
      <c r="AS87" s="52"/>
      <c r="AT87" s="53">
        <f t="shared" si="17"/>
        <v>0</v>
      </c>
    </row>
    <row r="88" spans="1:46" s="54" customFormat="1" ht="36" customHeight="1" thickBot="1">
      <c r="A88" s="27"/>
      <c r="B88" s="56"/>
      <c r="C88" s="91"/>
      <c r="D88" s="95"/>
      <c r="E88" s="95"/>
      <c r="F88" s="101"/>
      <c r="G88" s="55"/>
      <c r="H88" s="60"/>
      <c r="I88" s="30">
        <v>0.51</v>
      </c>
      <c r="J88" s="119">
        <v>0.49</v>
      </c>
      <c r="K88" s="32"/>
      <c r="L88" s="57"/>
      <c r="M88" s="33"/>
      <c r="N88" s="34">
        <f t="shared" si="11"/>
        <v>1</v>
      </c>
      <c r="O88" s="35"/>
      <c r="P88" s="105">
        <v>15</v>
      </c>
      <c r="Q88" s="106">
        <v>15</v>
      </c>
      <c r="R88" s="38"/>
      <c r="S88" s="38"/>
      <c r="T88" s="37"/>
      <c r="U88" s="39">
        <f t="shared" si="12"/>
        <v>15</v>
      </c>
      <c r="V88" s="40">
        <f t="shared" si="18"/>
        <v>15</v>
      </c>
      <c r="W88" s="112"/>
      <c r="X88" s="96"/>
      <c r="Y88" s="96"/>
      <c r="Z88" s="104"/>
      <c r="AA88" s="99"/>
      <c r="AB88" s="41">
        <f t="shared" si="13"/>
        <v>0</v>
      </c>
      <c r="AC88" s="40">
        <f t="shared" si="14"/>
        <v>0</v>
      </c>
      <c r="AD88" s="42"/>
      <c r="AE88" s="128"/>
      <c r="AF88" s="37">
        <f t="shared" si="15"/>
        <v>15</v>
      </c>
      <c r="AG88" s="43">
        <v>65</v>
      </c>
      <c r="AH88" s="44">
        <f t="shared" si="16"/>
        <v>80</v>
      </c>
      <c r="AI88" s="45">
        <f t="shared" si="19"/>
        <v>0.93</v>
      </c>
      <c r="AJ88" s="46"/>
      <c r="AK88" s="47">
        <v>1E-4</v>
      </c>
      <c r="AL88" s="48">
        <f t="shared" si="20"/>
        <v>1.0001</v>
      </c>
      <c r="AM88" s="49">
        <f t="shared" si="21"/>
        <v>1580581000</v>
      </c>
      <c r="AN88" s="50"/>
      <c r="AO88" s="51"/>
      <c r="AP88" s="51"/>
      <c r="AQ88" s="51"/>
      <c r="AR88" s="51"/>
      <c r="AS88" s="52"/>
      <c r="AT88" s="53">
        <f t="shared" si="17"/>
        <v>0</v>
      </c>
    </row>
    <row r="89" spans="1:46" s="54" customFormat="1" ht="36" customHeight="1" thickBot="1">
      <c r="A89" s="27"/>
      <c r="B89" s="56"/>
      <c r="C89" s="91"/>
      <c r="D89" s="95"/>
      <c r="E89" s="95"/>
      <c r="F89" s="101"/>
      <c r="G89" s="55"/>
      <c r="H89" s="60"/>
      <c r="I89" s="30">
        <v>0.51</v>
      </c>
      <c r="J89" s="119">
        <v>0.49</v>
      </c>
      <c r="K89" s="32"/>
      <c r="L89" s="57"/>
      <c r="M89" s="33"/>
      <c r="N89" s="34">
        <f t="shared" si="11"/>
        <v>1</v>
      </c>
      <c r="O89" s="35"/>
      <c r="P89" s="105">
        <v>15</v>
      </c>
      <c r="Q89" s="106">
        <v>15</v>
      </c>
      <c r="R89" s="38"/>
      <c r="S89" s="38"/>
      <c r="T89" s="37"/>
      <c r="U89" s="39">
        <f t="shared" si="12"/>
        <v>15</v>
      </c>
      <c r="V89" s="40">
        <f t="shared" si="18"/>
        <v>15</v>
      </c>
      <c r="W89" s="112"/>
      <c r="X89" s="96"/>
      <c r="Y89" s="96"/>
      <c r="Z89" s="104"/>
      <c r="AA89" s="99"/>
      <c r="AB89" s="41">
        <f t="shared" si="13"/>
        <v>0</v>
      </c>
      <c r="AC89" s="40">
        <f t="shared" si="14"/>
        <v>0</v>
      </c>
      <c r="AD89" s="42"/>
      <c r="AE89" s="128"/>
      <c r="AF89" s="37">
        <f t="shared" si="15"/>
        <v>15</v>
      </c>
      <c r="AG89" s="43">
        <v>65</v>
      </c>
      <c r="AH89" s="44">
        <f t="shared" si="16"/>
        <v>80</v>
      </c>
      <c r="AI89" s="45">
        <f t="shared" si="19"/>
        <v>0.93</v>
      </c>
      <c r="AJ89" s="46"/>
      <c r="AK89" s="47">
        <v>1E-4</v>
      </c>
      <c r="AL89" s="48">
        <f t="shared" si="20"/>
        <v>1.0001</v>
      </c>
      <c r="AM89" s="49">
        <f t="shared" si="21"/>
        <v>1580581000</v>
      </c>
      <c r="AN89" s="50"/>
      <c r="AO89" s="51"/>
      <c r="AP89" s="51"/>
      <c r="AQ89" s="51"/>
      <c r="AR89" s="51"/>
      <c r="AS89" s="52"/>
      <c r="AT89" s="53">
        <f t="shared" si="17"/>
        <v>0</v>
      </c>
    </row>
    <row r="90" spans="1:46" s="54" customFormat="1" ht="36" customHeight="1" thickBot="1">
      <c r="A90" s="27"/>
      <c r="B90" s="56"/>
      <c r="C90" s="91"/>
      <c r="D90" s="95"/>
      <c r="E90" s="95"/>
      <c r="F90" s="101"/>
      <c r="G90" s="55"/>
      <c r="H90" s="60"/>
      <c r="I90" s="30">
        <v>0.51</v>
      </c>
      <c r="J90" s="119">
        <v>0.49</v>
      </c>
      <c r="K90" s="32"/>
      <c r="L90" s="57"/>
      <c r="M90" s="33"/>
      <c r="N90" s="34">
        <f t="shared" si="11"/>
        <v>1</v>
      </c>
      <c r="O90" s="35"/>
      <c r="P90" s="105">
        <v>15</v>
      </c>
      <c r="Q90" s="106">
        <v>15</v>
      </c>
      <c r="R90" s="38"/>
      <c r="S90" s="38"/>
      <c r="T90" s="37"/>
      <c r="U90" s="39">
        <f t="shared" si="12"/>
        <v>15</v>
      </c>
      <c r="V90" s="40">
        <f t="shared" si="18"/>
        <v>15</v>
      </c>
      <c r="W90" s="112"/>
      <c r="X90" s="96"/>
      <c r="Y90" s="96"/>
      <c r="Z90" s="104"/>
      <c r="AA90" s="99"/>
      <c r="AB90" s="41">
        <f t="shared" si="13"/>
        <v>0</v>
      </c>
      <c r="AC90" s="40">
        <f t="shared" si="14"/>
        <v>0</v>
      </c>
      <c r="AD90" s="42"/>
      <c r="AE90" s="128"/>
      <c r="AF90" s="37">
        <f t="shared" si="15"/>
        <v>15</v>
      </c>
      <c r="AG90" s="43">
        <v>65</v>
      </c>
      <c r="AH90" s="44">
        <f t="shared" si="16"/>
        <v>80</v>
      </c>
      <c r="AI90" s="45">
        <f t="shared" si="19"/>
        <v>0.93</v>
      </c>
      <c r="AJ90" s="46"/>
      <c r="AK90" s="47">
        <v>1E-4</v>
      </c>
      <c r="AL90" s="48">
        <f t="shared" si="20"/>
        <v>1.0001</v>
      </c>
      <c r="AM90" s="49">
        <f t="shared" si="21"/>
        <v>1580581000</v>
      </c>
      <c r="AN90" s="50"/>
      <c r="AO90" s="51"/>
      <c r="AP90" s="51"/>
      <c r="AQ90" s="51"/>
      <c r="AR90" s="51"/>
      <c r="AS90" s="52"/>
      <c r="AT90" s="53">
        <f t="shared" si="17"/>
        <v>0</v>
      </c>
    </row>
    <row r="91" spans="1:46" s="54" customFormat="1" ht="36" customHeight="1" thickBot="1">
      <c r="A91" s="27"/>
      <c r="B91" s="56"/>
      <c r="C91" s="91"/>
      <c r="D91" s="95"/>
      <c r="E91" s="95"/>
      <c r="F91" s="101"/>
      <c r="G91" s="55"/>
      <c r="H91" s="60"/>
      <c r="I91" s="30">
        <v>0.51</v>
      </c>
      <c r="J91" s="119">
        <v>0.49</v>
      </c>
      <c r="K91" s="32"/>
      <c r="L91" s="57"/>
      <c r="M91" s="33"/>
      <c r="N91" s="34">
        <f t="shared" si="11"/>
        <v>1</v>
      </c>
      <c r="O91" s="35"/>
      <c r="P91" s="105">
        <v>15</v>
      </c>
      <c r="Q91" s="106">
        <v>15</v>
      </c>
      <c r="R91" s="38"/>
      <c r="S91" s="38"/>
      <c r="T91" s="37"/>
      <c r="U91" s="39">
        <f t="shared" si="12"/>
        <v>15</v>
      </c>
      <c r="V91" s="40">
        <f t="shared" si="18"/>
        <v>15</v>
      </c>
      <c r="W91" s="112"/>
      <c r="X91" s="96"/>
      <c r="Y91" s="96"/>
      <c r="Z91" s="104"/>
      <c r="AA91" s="99"/>
      <c r="AB91" s="41">
        <f t="shared" si="13"/>
        <v>0</v>
      </c>
      <c r="AC91" s="40">
        <f t="shared" si="14"/>
        <v>0</v>
      </c>
      <c r="AD91" s="42"/>
      <c r="AE91" s="128"/>
      <c r="AF91" s="37">
        <f t="shared" si="15"/>
        <v>15</v>
      </c>
      <c r="AG91" s="43">
        <v>65</v>
      </c>
      <c r="AH91" s="44">
        <f t="shared" si="16"/>
        <v>80</v>
      </c>
      <c r="AI91" s="45">
        <f t="shared" si="19"/>
        <v>0.93</v>
      </c>
      <c r="AJ91" s="46"/>
      <c r="AK91" s="47">
        <v>1E-4</v>
      </c>
      <c r="AL91" s="48">
        <f t="shared" si="20"/>
        <v>1.0001</v>
      </c>
      <c r="AM91" s="49">
        <f t="shared" si="21"/>
        <v>1580581000</v>
      </c>
      <c r="AN91" s="50"/>
      <c r="AO91" s="51"/>
      <c r="AP91" s="51"/>
      <c r="AQ91" s="51"/>
      <c r="AR91" s="51"/>
      <c r="AS91" s="52"/>
      <c r="AT91" s="53">
        <f t="shared" si="17"/>
        <v>0</v>
      </c>
    </row>
    <row r="92" spans="1:46" s="54" customFormat="1" ht="36" customHeight="1" thickBot="1">
      <c r="A92" s="27"/>
      <c r="B92" s="56"/>
      <c r="C92" s="91"/>
      <c r="D92" s="95"/>
      <c r="E92" s="95"/>
      <c r="F92" s="101"/>
      <c r="G92" s="55"/>
      <c r="H92" s="60"/>
      <c r="I92" s="30">
        <v>0.51</v>
      </c>
      <c r="J92" s="119">
        <v>0.49</v>
      </c>
      <c r="K92" s="32"/>
      <c r="L92" s="57"/>
      <c r="M92" s="33"/>
      <c r="N92" s="34">
        <f t="shared" si="11"/>
        <v>1</v>
      </c>
      <c r="O92" s="35"/>
      <c r="P92" s="105">
        <v>15</v>
      </c>
      <c r="Q92" s="106">
        <v>15</v>
      </c>
      <c r="R92" s="38"/>
      <c r="S92" s="38"/>
      <c r="T92" s="37"/>
      <c r="U92" s="39">
        <f t="shared" si="12"/>
        <v>15</v>
      </c>
      <c r="V92" s="40">
        <f t="shared" si="18"/>
        <v>15</v>
      </c>
      <c r="W92" s="112"/>
      <c r="X92" s="96"/>
      <c r="Y92" s="96"/>
      <c r="Z92" s="104"/>
      <c r="AA92" s="99"/>
      <c r="AB92" s="41">
        <f t="shared" si="13"/>
        <v>0</v>
      </c>
      <c r="AC92" s="40">
        <f t="shared" si="14"/>
        <v>0</v>
      </c>
      <c r="AD92" s="42"/>
      <c r="AE92" s="128"/>
      <c r="AF92" s="37">
        <f t="shared" si="15"/>
        <v>15</v>
      </c>
      <c r="AG92" s="43">
        <v>65</v>
      </c>
      <c r="AH92" s="44">
        <f t="shared" si="16"/>
        <v>80</v>
      </c>
      <c r="AI92" s="45">
        <f t="shared" si="19"/>
        <v>0.93</v>
      </c>
      <c r="AJ92" s="46"/>
      <c r="AK92" s="47">
        <v>1E-4</v>
      </c>
      <c r="AL92" s="48">
        <f t="shared" si="20"/>
        <v>1.0001</v>
      </c>
      <c r="AM92" s="49">
        <f t="shared" si="21"/>
        <v>1580581000</v>
      </c>
      <c r="AN92" s="50"/>
      <c r="AO92" s="51"/>
      <c r="AP92" s="51"/>
      <c r="AQ92" s="51"/>
      <c r="AR92" s="51"/>
      <c r="AS92" s="52"/>
      <c r="AT92" s="53">
        <f t="shared" si="17"/>
        <v>0</v>
      </c>
    </row>
    <row r="93" spans="1:46" s="54" customFormat="1" ht="47.25" customHeight="1" thickBot="1">
      <c r="A93" s="27"/>
      <c r="B93" s="56"/>
      <c r="C93" s="91"/>
      <c r="D93" s="95"/>
      <c r="E93" s="95"/>
      <c r="F93" s="101"/>
      <c r="G93" s="55"/>
      <c r="H93" s="60"/>
      <c r="I93" s="30">
        <v>0.51</v>
      </c>
      <c r="J93" s="119">
        <v>0.49</v>
      </c>
      <c r="K93" s="32"/>
      <c r="L93" s="57"/>
      <c r="M93" s="33"/>
      <c r="N93" s="34">
        <f t="shared" si="11"/>
        <v>1</v>
      </c>
      <c r="O93" s="35"/>
      <c r="P93" s="105">
        <v>15</v>
      </c>
      <c r="Q93" s="106">
        <v>15</v>
      </c>
      <c r="R93" s="38"/>
      <c r="S93" s="38"/>
      <c r="T93" s="37"/>
      <c r="U93" s="39">
        <f t="shared" si="12"/>
        <v>15</v>
      </c>
      <c r="V93" s="40">
        <f t="shared" si="18"/>
        <v>15</v>
      </c>
      <c r="W93" s="112"/>
      <c r="X93" s="96"/>
      <c r="Y93" s="96"/>
      <c r="Z93" s="104"/>
      <c r="AA93" s="99"/>
      <c r="AB93" s="41">
        <f t="shared" si="13"/>
        <v>0</v>
      </c>
      <c r="AC93" s="40">
        <f t="shared" si="14"/>
        <v>0</v>
      </c>
      <c r="AD93" s="42"/>
      <c r="AE93" s="128"/>
      <c r="AF93" s="37">
        <f t="shared" si="15"/>
        <v>15</v>
      </c>
      <c r="AG93" s="43">
        <v>65</v>
      </c>
      <c r="AH93" s="44">
        <f t="shared" si="16"/>
        <v>80</v>
      </c>
      <c r="AI93" s="45">
        <f t="shared" si="19"/>
        <v>0.93</v>
      </c>
      <c r="AJ93" s="46"/>
      <c r="AK93" s="47">
        <v>1E-4</v>
      </c>
      <c r="AL93" s="48">
        <f t="shared" si="20"/>
        <v>1.0001</v>
      </c>
      <c r="AM93" s="49">
        <f t="shared" si="21"/>
        <v>1580581000</v>
      </c>
      <c r="AN93" s="50"/>
      <c r="AO93" s="51"/>
      <c r="AP93" s="51"/>
      <c r="AQ93" s="51"/>
      <c r="AR93" s="51"/>
      <c r="AS93" s="52"/>
      <c r="AT93" s="53">
        <f t="shared" si="17"/>
        <v>0</v>
      </c>
    </row>
    <row r="94" spans="1:46" s="54" customFormat="1" ht="36" customHeight="1" thickBot="1">
      <c r="A94" s="27"/>
      <c r="B94" s="56"/>
      <c r="C94" s="91"/>
      <c r="D94" s="95"/>
      <c r="E94" s="95"/>
      <c r="F94" s="101"/>
      <c r="G94" s="55"/>
      <c r="H94" s="60"/>
      <c r="I94" s="30">
        <v>0.51</v>
      </c>
      <c r="J94" s="119">
        <v>0.49</v>
      </c>
      <c r="K94" s="32"/>
      <c r="L94" s="57"/>
      <c r="M94" s="33"/>
      <c r="N94" s="34">
        <f t="shared" si="11"/>
        <v>1</v>
      </c>
      <c r="O94" s="35"/>
      <c r="P94" s="105">
        <v>15</v>
      </c>
      <c r="Q94" s="106">
        <v>15</v>
      </c>
      <c r="R94" s="38"/>
      <c r="S94" s="38"/>
      <c r="T94" s="37"/>
      <c r="U94" s="39">
        <f t="shared" si="12"/>
        <v>15</v>
      </c>
      <c r="V94" s="40">
        <f t="shared" si="18"/>
        <v>15</v>
      </c>
      <c r="W94" s="112"/>
      <c r="X94" s="96"/>
      <c r="Y94" s="96"/>
      <c r="Z94" s="104"/>
      <c r="AA94" s="99"/>
      <c r="AB94" s="41">
        <f t="shared" si="13"/>
        <v>0</v>
      </c>
      <c r="AC94" s="40">
        <f t="shared" si="14"/>
        <v>0</v>
      </c>
      <c r="AD94" s="42"/>
      <c r="AE94" s="128"/>
      <c r="AF94" s="37">
        <f t="shared" si="15"/>
        <v>15</v>
      </c>
      <c r="AG94" s="43">
        <v>65</v>
      </c>
      <c r="AH94" s="44">
        <f t="shared" si="16"/>
        <v>80</v>
      </c>
      <c r="AI94" s="45">
        <f t="shared" si="19"/>
        <v>0.93</v>
      </c>
      <c r="AJ94" s="46"/>
      <c r="AK94" s="47">
        <v>1E-4</v>
      </c>
      <c r="AL94" s="48">
        <f t="shared" si="20"/>
        <v>1.0001</v>
      </c>
      <c r="AM94" s="49">
        <f t="shared" si="21"/>
        <v>1580581000</v>
      </c>
      <c r="AN94" s="50"/>
      <c r="AO94" s="51"/>
      <c r="AP94" s="51"/>
      <c r="AQ94" s="51"/>
      <c r="AR94" s="51"/>
      <c r="AS94" s="52"/>
      <c r="AT94" s="53">
        <f t="shared" si="17"/>
        <v>0</v>
      </c>
    </row>
    <row r="95" spans="1:46" s="54" customFormat="1" ht="47.25" customHeight="1" thickBot="1">
      <c r="A95" s="27"/>
      <c r="B95" s="56"/>
      <c r="C95" s="91"/>
      <c r="D95" s="95"/>
      <c r="E95" s="95"/>
      <c r="F95" s="101"/>
      <c r="G95" s="55"/>
      <c r="H95" s="60"/>
      <c r="I95" s="30">
        <v>0.51</v>
      </c>
      <c r="J95" s="119">
        <v>0.49</v>
      </c>
      <c r="K95" s="32"/>
      <c r="L95" s="57"/>
      <c r="M95" s="33"/>
      <c r="N95" s="34">
        <f t="shared" si="11"/>
        <v>1</v>
      </c>
      <c r="O95" s="35"/>
      <c r="P95" s="105">
        <v>15</v>
      </c>
      <c r="Q95" s="106">
        <v>15</v>
      </c>
      <c r="R95" s="38"/>
      <c r="S95" s="38"/>
      <c r="T95" s="37"/>
      <c r="U95" s="39">
        <f t="shared" si="12"/>
        <v>15</v>
      </c>
      <c r="V95" s="40">
        <f t="shared" si="18"/>
        <v>15</v>
      </c>
      <c r="W95" s="112"/>
      <c r="X95" s="96"/>
      <c r="Y95" s="96"/>
      <c r="Z95" s="104"/>
      <c r="AA95" s="99"/>
      <c r="AB95" s="41">
        <f t="shared" si="13"/>
        <v>0</v>
      </c>
      <c r="AC95" s="40">
        <f t="shared" si="14"/>
        <v>0</v>
      </c>
      <c r="AD95" s="42"/>
      <c r="AE95" s="128"/>
      <c r="AF95" s="37">
        <f t="shared" si="15"/>
        <v>15</v>
      </c>
      <c r="AG95" s="43">
        <v>65</v>
      </c>
      <c r="AH95" s="44">
        <f t="shared" si="16"/>
        <v>80</v>
      </c>
      <c r="AI95" s="45">
        <f t="shared" si="19"/>
        <v>0.93</v>
      </c>
      <c r="AJ95" s="46"/>
      <c r="AK95" s="47">
        <v>1E-4</v>
      </c>
      <c r="AL95" s="48">
        <f t="shared" si="20"/>
        <v>1.0001</v>
      </c>
      <c r="AM95" s="49">
        <f t="shared" si="21"/>
        <v>1580581000</v>
      </c>
      <c r="AN95" s="50"/>
      <c r="AO95" s="51"/>
      <c r="AP95" s="51"/>
      <c r="AQ95" s="51"/>
      <c r="AR95" s="51"/>
      <c r="AS95" s="52"/>
      <c r="AT95" s="53">
        <f t="shared" si="17"/>
        <v>0</v>
      </c>
    </row>
    <row r="96" spans="1:46" s="54" customFormat="1" ht="36" customHeight="1" thickBot="1">
      <c r="A96" s="27"/>
      <c r="B96" s="56"/>
      <c r="C96" s="91"/>
      <c r="D96" s="95"/>
      <c r="E96" s="95"/>
      <c r="F96" s="101"/>
      <c r="G96" s="55"/>
      <c r="H96" s="60"/>
      <c r="I96" s="30">
        <v>0.51</v>
      </c>
      <c r="J96" s="119">
        <v>0.49</v>
      </c>
      <c r="K96" s="32"/>
      <c r="L96" s="57"/>
      <c r="M96" s="33"/>
      <c r="N96" s="34">
        <f t="shared" si="11"/>
        <v>1</v>
      </c>
      <c r="O96" s="35"/>
      <c r="P96" s="105">
        <v>15</v>
      </c>
      <c r="Q96" s="106">
        <v>15</v>
      </c>
      <c r="R96" s="38"/>
      <c r="S96" s="38"/>
      <c r="T96" s="37"/>
      <c r="U96" s="39">
        <f t="shared" si="12"/>
        <v>15</v>
      </c>
      <c r="V96" s="40">
        <f t="shared" si="18"/>
        <v>15</v>
      </c>
      <c r="W96" s="112"/>
      <c r="X96" s="96"/>
      <c r="Y96" s="96"/>
      <c r="Z96" s="104"/>
      <c r="AA96" s="99"/>
      <c r="AB96" s="41">
        <f t="shared" si="13"/>
        <v>0</v>
      </c>
      <c r="AC96" s="40">
        <f t="shared" si="14"/>
        <v>0</v>
      </c>
      <c r="AD96" s="42"/>
      <c r="AE96" s="128"/>
      <c r="AF96" s="37">
        <f t="shared" si="15"/>
        <v>15</v>
      </c>
      <c r="AG96" s="43">
        <v>65</v>
      </c>
      <c r="AH96" s="44">
        <f t="shared" si="16"/>
        <v>80</v>
      </c>
      <c r="AI96" s="45">
        <f t="shared" si="19"/>
        <v>0.93</v>
      </c>
      <c r="AJ96" s="46"/>
      <c r="AK96" s="47">
        <v>1E-4</v>
      </c>
      <c r="AL96" s="48">
        <f t="shared" si="20"/>
        <v>1.0001</v>
      </c>
      <c r="AM96" s="49">
        <f t="shared" si="21"/>
        <v>1580581000</v>
      </c>
      <c r="AN96" s="50"/>
      <c r="AO96" s="51"/>
      <c r="AP96" s="51"/>
      <c r="AQ96" s="51"/>
      <c r="AR96" s="51"/>
      <c r="AS96" s="52"/>
      <c r="AT96" s="53">
        <f t="shared" si="17"/>
        <v>0</v>
      </c>
    </row>
    <row r="97" spans="1:46" s="54" customFormat="1" ht="36" customHeight="1" thickBot="1">
      <c r="A97" s="27"/>
      <c r="B97" s="56"/>
      <c r="C97" s="91"/>
      <c r="D97" s="95"/>
      <c r="E97" s="95"/>
      <c r="F97" s="101"/>
      <c r="G97" s="55"/>
      <c r="H97" s="60"/>
      <c r="I97" s="30">
        <v>0.51</v>
      </c>
      <c r="J97" s="119">
        <v>0.49</v>
      </c>
      <c r="K97" s="32"/>
      <c r="L97" s="57"/>
      <c r="M97" s="33"/>
      <c r="N97" s="34">
        <f t="shared" si="11"/>
        <v>1</v>
      </c>
      <c r="O97" s="35"/>
      <c r="P97" s="105">
        <v>15</v>
      </c>
      <c r="Q97" s="106">
        <v>15</v>
      </c>
      <c r="R97" s="38"/>
      <c r="S97" s="38"/>
      <c r="T97" s="37"/>
      <c r="U97" s="39">
        <f t="shared" si="12"/>
        <v>15</v>
      </c>
      <c r="V97" s="40">
        <f t="shared" si="18"/>
        <v>15</v>
      </c>
      <c r="W97" s="112"/>
      <c r="X97" s="96"/>
      <c r="Y97" s="96"/>
      <c r="Z97" s="104"/>
      <c r="AA97" s="99"/>
      <c r="AB97" s="41">
        <f t="shared" si="13"/>
        <v>0</v>
      </c>
      <c r="AC97" s="40">
        <f t="shared" si="14"/>
        <v>0</v>
      </c>
      <c r="AD97" s="42"/>
      <c r="AE97" s="128"/>
      <c r="AF97" s="37">
        <f t="shared" si="15"/>
        <v>15</v>
      </c>
      <c r="AG97" s="43">
        <v>65</v>
      </c>
      <c r="AH97" s="44">
        <f t="shared" si="16"/>
        <v>80</v>
      </c>
      <c r="AI97" s="45">
        <f t="shared" si="19"/>
        <v>0.93</v>
      </c>
      <c r="AJ97" s="46"/>
      <c r="AK97" s="47">
        <v>1E-4</v>
      </c>
      <c r="AL97" s="48">
        <f t="shared" si="20"/>
        <v>1.0001</v>
      </c>
      <c r="AM97" s="49">
        <f t="shared" si="21"/>
        <v>1580581000</v>
      </c>
      <c r="AN97" s="50"/>
      <c r="AO97" s="51"/>
      <c r="AP97" s="51"/>
      <c r="AQ97" s="51"/>
      <c r="AR97" s="51"/>
      <c r="AS97" s="52"/>
      <c r="AT97" s="53">
        <f t="shared" si="17"/>
        <v>0</v>
      </c>
    </row>
    <row r="98" spans="1:46" s="54" customFormat="1" ht="36" customHeight="1" thickBot="1">
      <c r="A98" s="27"/>
      <c r="B98" s="56"/>
      <c r="C98" s="91"/>
      <c r="D98" s="95"/>
      <c r="E98" s="95"/>
      <c r="F98" s="101"/>
      <c r="G98" s="55"/>
      <c r="H98" s="60"/>
      <c r="I98" s="30">
        <v>0.51</v>
      </c>
      <c r="J98" s="119">
        <v>0.49</v>
      </c>
      <c r="K98" s="32"/>
      <c r="L98" s="57"/>
      <c r="M98" s="33"/>
      <c r="N98" s="34">
        <f t="shared" si="11"/>
        <v>1</v>
      </c>
      <c r="O98" s="35"/>
      <c r="P98" s="105">
        <v>15</v>
      </c>
      <c r="Q98" s="106">
        <v>15</v>
      </c>
      <c r="R98" s="38"/>
      <c r="S98" s="38"/>
      <c r="T98" s="37"/>
      <c r="U98" s="39">
        <f t="shared" si="12"/>
        <v>15</v>
      </c>
      <c r="V98" s="40">
        <f t="shared" si="18"/>
        <v>15</v>
      </c>
      <c r="W98" s="112"/>
      <c r="X98" s="96"/>
      <c r="Y98" s="96"/>
      <c r="Z98" s="104"/>
      <c r="AA98" s="99"/>
      <c r="AB98" s="41">
        <f t="shared" si="13"/>
        <v>0</v>
      </c>
      <c r="AC98" s="40">
        <f t="shared" si="14"/>
        <v>0</v>
      </c>
      <c r="AD98" s="42"/>
      <c r="AE98" s="128"/>
      <c r="AF98" s="37">
        <f t="shared" si="15"/>
        <v>15</v>
      </c>
      <c r="AG98" s="43">
        <v>65</v>
      </c>
      <c r="AH98" s="44">
        <f t="shared" si="16"/>
        <v>80</v>
      </c>
      <c r="AI98" s="45">
        <f t="shared" si="19"/>
        <v>0.93</v>
      </c>
      <c r="AJ98" s="46"/>
      <c r="AK98" s="47">
        <v>1E-4</v>
      </c>
      <c r="AL98" s="48">
        <f t="shared" si="20"/>
        <v>1.0001</v>
      </c>
      <c r="AM98" s="49">
        <f t="shared" si="21"/>
        <v>1580581000</v>
      </c>
      <c r="AN98" s="50"/>
      <c r="AO98" s="51"/>
      <c r="AP98" s="51"/>
      <c r="AQ98" s="51"/>
      <c r="AR98" s="51"/>
      <c r="AS98" s="52"/>
      <c r="AT98" s="53">
        <f t="shared" si="17"/>
        <v>0</v>
      </c>
    </row>
    <row r="99" spans="1:46" s="54" customFormat="1" ht="36" customHeight="1" thickBot="1">
      <c r="A99" s="27"/>
      <c r="B99" s="56"/>
      <c r="C99" s="91"/>
      <c r="D99" s="95"/>
      <c r="E99" s="95"/>
      <c r="F99" s="101"/>
      <c r="G99" s="55"/>
      <c r="H99" s="60"/>
      <c r="I99" s="30">
        <v>0.51</v>
      </c>
      <c r="J99" s="119">
        <v>0.49</v>
      </c>
      <c r="K99" s="32"/>
      <c r="L99" s="57"/>
      <c r="M99" s="33"/>
      <c r="N99" s="34">
        <f t="shared" si="11"/>
        <v>1</v>
      </c>
      <c r="O99" s="35"/>
      <c r="P99" s="105">
        <v>15</v>
      </c>
      <c r="Q99" s="106">
        <v>15</v>
      </c>
      <c r="R99" s="38"/>
      <c r="S99" s="38"/>
      <c r="T99" s="37"/>
      <c r="U99" s="39">
        <f t="shared" si="12"/>
        <v>15</v>
      </c>
      <c r="V99" s="40">
        <f t="shared" si="18"/>
        <v>15</v>
      </c>
      <c r="W99" s="112"/>
      <c r="X99" s="96"/>
      <c r="Y99" s="96"/>
      <c r="Z99" s="104"/>
      <c r="AA99" s="99"/>
      <c r="AB99" s="41">
        <f t="shared" si="13"/>
        <v>0</v>
      </c>
      <c r="AC99" s="40">
        <f t="shared" si="14"/>
        <v>0</v>
      </c>
      <c r="AD99" s="42"/>
      <c r="AE99" s="128"/>
      <c r="AF99" s="37">
        <f t="shared" si="15"/>
        <v>15</v>
      </c>
      <c r="AG99" s="43">
        <v>65</v>
      </c>
      <c r="AH99" s="44">
        <f t="shared" si="16"/>
        <v>80</v>
      </c>
      <c r="AI99" s="45">
        <f t="shared" si="19"/>
        <v>0.93</v>
      </c>
      <c r="AJ99" s="46"/>
      <c r="AK99" s="47">
        <v>1E-4</v>
      </c>
      <c r="AL99" s="48">
        <f t="shared" si="20"/>
        <v>1.0001</v>
      </c>
      <c r="AM99" s="49">
        <f t="shared" si="21"/>
        <v>1580581000</v>
      </c>
      <c r="AN99" s="50"/>
      <c r="AO99" s="51"/>
      <c r="AP99" s="51"/>
      <c r="AQ99" s="51"/>
      <c r="AR99" s="51"/>
      <c r="AS99" s="52"/>
      <c r="AT99" s="53">
        <f t="shared" si="17"/>
        <v>0</v>
      </c>
    </row>
    <row r="100" spans="1:46" s="54" customFormat="1" ht="36" customHeight="1" thickBot="1">
      <c r="A100" s="27"/>
      <c r="B100" s="56"/>
      <c r="C100" s="91"/>
      <c r="D100" s="95"/>
      <c r="E100" s="95"/>
      <c r="F100" s="101"/>
      <c r="G100" s="55"/>
      <c r="H100" s="60"/>
      <c r="I100" s="30">
        <v>0.51</v>
      </c>
      <c r="J100" s="119">
        <v>0.49</v>
      </c>
      <c r="K100" s="32"/>
      <c r="L100" s="57"/>
      <c r="M100" s="33"/>
      <c r="N100" s="34">
        <f t="shared" si="11"/>
        <v>1</v>
      </c>
      <c r="O100" s="35"/>
      <c r="P100" s="105">
        <v>15</v>
      </c>
      <c r="Q100" s="106">
        <v>15</v>
      </c>
      <c r="R100" s="38"/>
      <c r="S100" s="38"/>
      <c r="T100" s="37"/>
      <c r="U100" s="39">
        <f t="shared" si="12"/>
        <v>15</v>
      </c>
      <c r="V100" s="40">
        <f t="shared" si="18"/>
        <v>15</v>
      </c>
      <c r="W100" s="112"/>
      <c r="X100" s="96"/>
      <c r="Y100" s="96"/>
      <c r="Z100" s="104"/>
      <c r="AA100" s="99"/>
      <c r="AB100" s="41">
        <f t="shared" si="13"/>
        <v>0</v>
      </c>
      <c r="AC100" s="40">
        <f t="shared" si="14"/>
        <v>0</v>
      </c>
      <c r="AD100" s="42"/>
      <c r="AE100" s="128"/>
      <c r="AF100" s="37">
        <f t="shared" si="15"/>
        <v>15</v>
      </c>
      <c r="AG100" s="43">
        <v>65</v>
      </c>
      <c r="AH100" s="44">
        <f t="shared" si="16"/>
        <v>80</v>
      </c>
      <c r="AI100" s="45">
        <f t="shared" si="19"/>
        <v>0.93</v>
      </c>
      <c r="AJ100" s="46"/>
      <c r="AK100" s="47">
        <v>1E-4</v>
      </c>
      <c r="AL100" s="48">
        <f t="shared" si="20"/>
        <v>1.0001</v>
      </c>
      <c r="AM100" s="49">
        <f t="shared" si="21"/>
        <v>1580581000</v>
      </c>
      <c r="AN100" s="50"/>
      <c r="AO100" s="51"/>
      <c r="AP100" s="51"/>
      <c r="AQ100" s="51"/>
      <c r="AR100" s="51"/>
      <c r="AS100" s="52"/>
      <c r="AT100" s="53">
        <f t="shared" si="17"/>
        <v>0</v>
      </c>
    </row>
    <row r="101" spans="1:46" s="54" customFormat="1" ht="36" customHeight="1" thickBot="1">
      <c r="A101" s="27"/>
      <c r="B101" s="56"/>
      <c r="C101" s="91"/>
      <c r="D101" s="95"/>
      <c r="E101" s="95"/>
      <c r="F101" s="101"/>
      <c r="G101" s="55"/>
      <c r="H101" s="60"/>
      <c r="I101" s="30">
        <v>0.51</v>
      </c>
      <c r="J101" s="119">
        <v>0.49</v>
      </c>
      <c r="K101" s="32"/>
      <c r="L101" s="57"/>
      <c r="M101" s="33"/>
      <c r="N101" s="34">
        <f t="shared" si="11"/>
        <v>1</v>
      </c>
      <c r="O101" s="35"/>
      <c r="P101" s="105">
        <v>15</v>
      </c>
      <c r="Q101" s="106">
        <v>15</v>
      </c>
      <c r="R101" s="38"/>
      <c r="S101" s="38"/>
      <c r="T101" s="37"/>
      <c r="U101" s="39">
        <f t="shared" si="12"/>
        <v>15</v>
      </c>
      <c r="V101" s="40">
        <f t="shared" si="18"/>
        <v>15</v>
      </c>
      <c r="W101" s="112"/>
      <c r="X101" s="96"/>
      <c r="Y101" s="96"/>
      <c r="Z101" s="104"/>
      <c r="AA101" s="99"/>
      <c r="AB101" s="41">
        <f t="shared" si="13"/>
        <v>0</v>
      </c>
      <c r="AC101" s="40">
        <f t="shared" si="14"/>
        <v>0</v>
      </c>
      <c r="AD101" s="42"/>
      <c r="AE101" s="128"/>
      <c r="AF101" s="37">
        <f t="shared" si="15"/>
        <v>15</v>
      </c>
      <c r="AG101" s="43">
        <v>65</v>
      </c>
      <c r="AH101" s="44">
        <f t="shared" si="16"/>
        <v>80</v>
      </c>
      <c r="AI101" s="45">
        <f t="shared" si="19"/>
        <v>0.93</v>
      </c>
      <c r="AJ101" s="46"/>
      <c r="AK101" s="47">
        <v>1E-4</v>
      </c>
      <c r="AL101" s="48">
        <f t="shared" si="20"/>
        <v>1.0001</v>
      </c>
      <c r="AM101" s="49">
        <f t="shared" si="21"/>
        <v>1580581000</v>
      </c>
      <c r="AN101" s="50"/>
      <c r="AO101" s="51"/>
      <c r="AP101" s="51"/>
      <c r="AQ101" s="51"/>
      <c r="AR101" s="51"/>
      <c r="AS101" s="52"/>
      <c r="AT101" s="53">
        <f t="shared" si="17"/>
        <v>0</v>
      </c>
    </row>
    <row r="102" spans="1:46" s="54" customFormat="1" ht="36" customHeight="1" thickBot="1">
      <c r="A102" s="27"/>
      <c r="B102" s="56"/>
      <c r="C102" s="91"/>
      <c r="D102" s="95"/>
      <c r="E102" s="95"/>
      <c r="F102" s="101"/>
      <c r="G102" s="55"/>
      <c r="H102" s="60"/>
      <c r="I102" s="30">
        <v>0.51</v>
      </c>
      <c r="J102" s="119">
        <v>0.49</v>
      </c>
      <c r="K102" s="32"/>
      <c r="L102" s="57"/>
      <c r="M102" s="33"/>
      <c r="N102" s="34">
        <f t="shared" si="11"/>
        <v>1</v>
      </c>
      <c r="O102" s="35"/>
      <c r="P102" s="105">
        <v>15</v>
      </c>
      <c r="Q102" s="106">
        <v>15</v>
      </c>
      <c r="R102" s="38"/>
      <c r="S102" s="38"/>
      <c r="T102" s="37"/>
      <c r="U102" s="39">
        <f t="shared" si="12"/>
        <v>15</v>
      </c>
      <c r="V102" s="40">
        <f t="shared" si="18"/>
        <v>15</v>
      </c>
      <c r="W102" s="112"/>
      <c r="X102" s="96"/>
      <c r="Y102" s="96"/>
      <c r="Z102" s="104"/>
      <c r="AA102" s="99"/>
      <c r="AB102" s="41">
        <f t="shared" si="13"/>
        <v>0</v>
      </c>
      <c r="AC102" s="40">
        <f t="shared" si="14"/>
        <v>0</v>
      </c>
      <c r="AD102" s="42"/>
      <c r="AE102" s="128"/>
      <c r="AF102" s="37">
        <f t="shared" si="15"/>
        <v>15</v>
      </c>
      <c r="AG102" s="43">
        <v>65</v>
      </c>
      <c r="AH102" s="44">
        <f t="shared" si="16"/>
        <v>80</v>
      </c>
      <c r="AI102" s="45">
        <f t="shared" si="19"/>
        <v>0.93</v>
      </c>
      <c r="AJ102" s="46"/>
      <c r="AK102" s="47">
        <v>1E-4</v>
      </c>
      <c r="AL102" s="48">
        <f t="shared" si="20"/>
        <v>1.0001</v>
      </c>
      <c r="AM102" s="49">
        <f t="shared" si="21"/>
        <v>1580581000</v>
      </c>
      <c r="AN102" s="50"/>
      <c r="AO102" s="51"/>
      <c r="AP102" s="51"/>
      <c r="AQ102" s="51"/>
      <c r="AR102" s="51"/>
      <c r="AS102" s="52"/>
      <c r="AT102" s="53">
        <f t="shared" si="17"/>
        <v>0</v>
      </c>
    </row>
    <row r="103" spans="1:46" s="54" customFormat="1" ht="36" customHeight="1" thickBot="1">
      <c r="A103" s="27"/>
      <c r="B103" s="56"/>
      <c r="C103" s="91"/>
      <c r="D103" s="95"/>
      <c r="E103" s="95"/>
      <c r="F103" s="101"/>
      <c r="G103" s="55"/>
      <c r="H103" s="60"/>
      <c r="I103" s="30">
        <v>0.51</v>
      </c>
      <c r="J103" s="119">
        <v>0.49</v>
      </c>
      <c r="K103" s="32"/>
      <c r="L103" s="57"/>
      <c r="M103" s="33"/>
      <c r="N103" s="34">
        <f t="shared" si="11"/>
        <v>1</v>
      </c>
      <c r="O103" s="35"/>
      <c r="P103" s="105">
        <v>15</v>
      </c>
      <c r="Q103" s="106">
        <v>15</v>
      </c>
      <c r="R103" s="38"/>
      <c r="S103" s="38"/>
      <c r="T103" s="37"/>
      <c r="U103" s="39">
        <f t="shared" si="12"/>
        <v>15</v>
      </c>
      <c r="V103" s="40">
        <f t="shared" si="18"/>
        <v>15</v>
      </c>
      <c r="W103" s="112"/>
      <c r="X103" s="96"/>
      <c r="Y103" s="96"/>
      <c r="Z103" s="104"/>
      <c r="AA103" s="99"/>
      <c r="AB103" s="41">
        <f t="shared" si="13"/>
        <v>0</v>
      </c>
      <c r="AC103" s="40">
        <f t="shared" si="14"/>
        <v>0</v>
      </c>
      <c r="AD103" s="42"/>
      <c r="AE103" s="128"/>
      <c r="AF103" s="37">
        <f t="shared" si="15"/>
        <v>15</v>
      </c>
      <c r="AG103" s="43">
        <v>65</v>
      </c>
      <c r="AH103" s="44">
        <f t="shared" si="16"/>
        <v>80</v>
      </c>
      <c r="AI103" s="45">
        <f t="shared" si="19"/>
        <v>0.93</v>
      </c>
      <c r="AJ103" s="46"/>
      <c r="AK103" s="47">
        <v>1E-4</v>
      </c>
      <c r="AL103" s="48">
        <f t="shared" si="20"/>
        <v>1.0001</v>
      </c>
      <c r="AM103" s="49">
        <f t="shared" si="21"/>
        <v>1580581000</v>
      </c>
      <c r="AN103" s="50"/>
      <c r="AO103" s="51"/>
      <c r="AP103" s="51"/>
      <c r="AQ103" s="51"/>
      <c r="AR103" s="51"/>
      <c r="AS103" s="52"/>
      <c r="AT103" s="53">
        <f t="shared" si="17"/>
        <v>0</v>
      </c>
    </row>
    <row r="104" spans="1:46" s="54" customFormat="1" ht="36" customHeight="1" thickBot="1">
      <c r="A104" s="27"/>
      <c r="B104" s="56"/>
      <c r="C104" s="91"/>
      <c r="D104" s="95"/>
      <c r="E104" s="95"/>
      <c r="F104" s="101"/>
      <c r="G104" s="55"/>
      <c r="H104" s="60"/>
      <c r="I104" s="30">
        <v>0.51</v>
      </c>
      <c r="J104" s="119">
        <v>0.49</v>
      </c>
      <c r="K104" s="32"/>
      <c r="L104" s="57"/>
      <c r="M104" s="33"/>
      <c r="N104" s="34">
        <f t="shared" si="11"/>
        <v>1</v>
      </c>
      <c r="O104" s="35"/>
      <c r="P104" s="105">
        <v>15</v>
      </c>
      <c r="Q104" s="106">
        <v>15</v>
      </c>
      <c r="R104" s="38"/>
      <c r="S104" s="38"/>
      <c r="T104" s="37"/>
      <c r="U104" s="39">
        <f t="shared" si="12"/>
        <v>15</v>
      </c>
      <c r="V104" s="40">
        <f t="shared" si="18"/>
        <v>15</v>
      </c>
      <c r="W104" s="112"/>
      <c r="X104" s="96"/>
      <c r="Y104" s="96"/>
      <c r="Z104" s="104"/>
      <c r="AA104" s="99"/>
      <c r="AB104" s="41">
        <f t="shared" si="13"/>
        <v>0</v>
      </c>
      <c r="AC104" s="40">
        <f t="shared" si="14"/>
        <v>0</v>
      </c>
      <c r="AD104" s="42"/>
      <c r="AE104" s="128"/>
      <c r="AF104" s="37">
        <f t="shared" si="15"/>
        <v>15</v>
      </c>
      <c r="AG104" s="43">
        <v>65</v>
      </c>
      <c r="AH104" s="44">
        <f t="shared" si="16"/>
        <v>80</v>
      </c>
      <c r="AI104" s="45">
        <f t="shared" si="19"/>
        <v>0.93</v>
      </c>
      <c r="AJ104" s="46"/>
      <c r="AK104" s="47">
        <v>1E-4</v>
      </c>
      <c r="AL104" s="48">
        <f t="shared" si="20"/>
        <v>1.0001</v>
      </c>
      <c r="AM104" s="49">
        <f t="shared" si="21"/>
        <v>1580581000</v>
      </c>
      <c r="AN104" s="50"/>
      <c r="AO104" s="51"/>
      <c r="AP104" s="51"/>
      <c r="AQ104" s="51"/>
      <c r="AR104" s="51"/>
      <c r="AS104" s="52"/>
      <c r="AT104" s="53">
        <f t="shared" si="17"/>
        <v>0</v>
      </c>
    </row>
    <row r="105" spans="1:46" s="54" customFormat="1" ht="36" customHeight="1" thickBot="1">
      <c r="A105" s="27"/>
      <c r="B105" s="56"/>
      <c r="C105" s="91"/>
      <c r="D105" s="95"/>
      <c r="E105" s="95"/>
      <c r="F105" s="101"/>
      <c r="G105" s="55"/>
      <c r="H105" s="60"/>
      <c r="I105" s="30">
        <v>0.51</v>
      </c>
      <c r="J105" s="119">
        <v>0.49</v>
      </c>
      <c r="K105" s="32"/>
      <c r="L105" s="57"/>
      <c r="M105" s="33"/>
      <c r="N105" s="34">
        <f t="shared" si="11"/>
        <v>1</v>
      </c>
      <c r="O105" s="35"/>
      <c r="P105" s="105">
        <v>15</v>
      </c>
      <c r="Q105" s="106">
        <v>15</v>
      </c>
      <c r="R105" s="38"/>
      <c r="S105" s="38"/>
      <c r="T105" s="37"/>
      <c r="U105" s="39">
        <f t="shared" si="12"/>
        <v>15</v>
      </c>
      <c r="V105" s="40">
        <f t="shared" si="18"/>
        <v>15</v>
      </c>
      <c r="W105" s="112"/>
      <c r="X105" s="96"/>
      <c r="Y105" s="96"/>
      <c r="Z105" s="104"/>
      <c r="AA105" s="99"/>
      <c r="AB105" s="41">
        <f t="shared" si="13"/>
        <v>0</v>
      </c>
      <c r="AC105" s="40">
        <f t="shared" si="14"/>
        <v>0</v>
      </c>
      <c r="AD105" s="42"/>
      <c r="AE105" s="128"/>
      <c r="AF105" s="37">
        <f t="shared" si="15"/>
        <v>15</v>
      </c>
      <c r="AG105" s="43">
        <v>65</v>
      </c>
      <c r="AH105" s="44">
        <f t="shared" si="16"/>
        <v>80</v>
      </c>
      <c r="AI105" s="45">
        <f t="shared" si="19"/>
        <v>0.93</v>
      </c>
      <c r="AJ105" s="46"/>
      <c r="AK105" s="47">
        <v>1E-4</v>
      </c>
      <c r="AL105" s="48">
        <f t="shared" si="20"/>
        <v>1.0001</v>
      </c>
      <c r="AM105" s="49">
        <f t="shared" si="21"/>
        <v>1580581000</v>
      </c>
      <c r="AN105" s="50"/>
      <c r="AO105" s="51"/>
      <c r="AP105" s="51"/>
      <c r="AQ105" s="51"/>
      <c r="AR105" s="51"/>
      <c r="AS105" s="52"/>
      <c r="AT105" s="53">
        <f t="shared" si="17"/>
        <v>0</v>
      </c>
    </row>
    <row r="106" spans="1:46" s="54" customFormat="1" ht="36" customHeight="1" thickBot="1">
      <c r="A106" s="27"/>
      <c r="B106" s="56"/>
      <c r="C106" s="91"/>
      <c r="D106" s="95"/>
      <c r="E106" s="95"/>
      <c r="F106" s="101"/>
      <c r="G106" s="55"/>
      <c r="H106" s="60"/>
      <c r="I106" s="30">
        <v>0.51</v>
      </c>
      <c r="J106" s="119">
        <v>0.49</v>
      </c>
      <c r="K106" s="32"/>
      <c r="L106" s="57"/>
      <c r="M106" s="33"/>
      <c r="N106" s="34">
        <f t="shared" si="11"/>
        <v>1</v>
      </c>
      <c r="O106" s="35"/>
      <c r="P106" s="105">
        <v>15</v>
      </c>
      <c r="Q106" s="106">
        <v>15</v>
      </c>
      <c r="R106" s="38"/>
      <c r="S106" s="38"/>
      <c r="T106" s="37"/>
      <c r="U106" s="39">
        <f t="shared" si="12"/>
        <v>15</v>
      </c>
      <c r="V106" s="40">
        <f t="shared" si="18"/>
        <v>15</v>
      </c>
      <c r="W106" s="112"/>
      <c r="X106" s="96"/>
      <c r="Y106" s="96"/>
      <c r="Z106" s="104"/>
      <c r="AA106" s="99"/>
      <c r="AB106" s="41">
        <f t="shared" si="13"/>
        <v>0</v>
      </c>
      <c r="AC106" s="40">
        <f t="shared" si="14"/>
        <v>0</v>
      </c>
      <c r="AD106" s="42"/>
      <c r="AE106" s="128"/>
      <c r="AF106" s="37">
        <f t="shared" si="15"/>
        <v>15</v>
      </c>
      <c r="AG106" s="43">
        <v>65</v>
      </c>
      <c r="AH106" s="44">
        <f t="shared" si="16"/>
        <v>80</v>
      </c>
      <c r="AI106" s="45">
        <f t="shared" si="19"/>
        <v>0.93</v>
      </c>
      <c r="AJ106" s="46"/>
      <c r="AK106" s="47">
        <v>1E-4</v>
      </c>
      <c r="AL106" s="48">
        <f t="shared" si="20"/>
        <v>1.0001</v>
      </c>
      <c r="AM106" s="49">
        <f t="shared" si="21"/>
        <v>1580581000</v>
      </c>
      <c r="AN106" s="50"/>
      <c r="AO106" s="51"/>
      <c r="AP106" s="51"/>
      <c r="AQ106" s="51"/>
      <c r="AR106" s="51"/>
      <c r="AS106" s="52"/>
      <c r="AT106" s="53">
        <f t="shared" si="17"/>
        <v>0</v>
      </c>
    </row>
    <row r="107" spans="1:46" s="54" customFormat="1" ht="36" customHeight="1" thickBot="1">
      <c r="A107" s="27"/>
      <c r="B107" s="56"/>
      <c r="C107" s="91"/>
      <c r="D107" s="95"/>
      <c r="E107" s="95"/>
      <c r="F107" s="101"/>
      <c r="G107" s="55"/>
      <c r="H107" s="60"/>
      <c r="I107" s="30">
        <v>0.51</v>
      </c>
      <c r="J107" s="119">
        <v>0.49</v>
      </c>
      <c r="K107" s="32"/>
      <c r="L107" s="57"/>
      <c r="M107" s="33"/>
      <c r="N107" s="34">
        <f t="shared" si="11"/>
        <v>1</v>
      </c>
      <c r="O107" s="35"/>
      <c r="P107" s="105">
        <v>15</v>
      </c>
      <c r="Q107" s="106">
        <v>15</v>
      </c>
      <c r="R107" s="38"/>
      <c r="S107" s="38"/>
      <c r="T107" s="37"/>
      <c r="U107" s="39">
        <f t="shared" si="12"/>
        <v>15</v>
      </c>
      <c r="V107" s="40">
        <f t="shared" si="18"/>
        <v>15</v>
      </c>
      <c r="W107" s="112"/>
      <c r="X107" s="96"/>
      <c r="Y107" s="96"/>
      <c r="Z107" s="104"/>
      <c r="AA107" s="99"/>
      <c r="AB107" s="41">
        <f t="shared" si="13"/>
        <v>0</v>
      </c>
      <c r="AC107" s="40">
        <f t="shared" si="14"/>
        <v>0</v>
      </c>
      <c r="AD107" s="42"/>
      <c r="AE107" s="128"/>
      <c r="AF107" s="37">
        <f t="shared" si="15"/>
        <v>15</v>
      </c>
      <c r="AG107" s="43">
        <v>65</v>
      </c>
      <c r="AH107" s="44">
        <f t="shared" si="16"/>
        <v>80</v>
      </c>
      <c r="AI107" s="45">
        <f t="shared" si="19"/>
        <v>0.93</v>
      </c>
      <c r="AJ107" s="46"/>
      <c r="AK107" s="47">
        <v>1E-4</v>
      </c>
      <c r="AL107" s="48">
        <f t="shared" si="20"/>
        <v>1.0001</v>
      </c>
      <c r="AM107" s="49">
        <f t="shared" si="21"/>
        <v>1580581000</v>
      </c>
      <c r="AN107" s="50"/>
      <c r="AO107" s="51"/>
      <c r="AP107" s="51"/>
      <c r="AQ107" s="51"/>
      <c r="AR107" s="51"/>
      <c r="AS107" s="52"/>
      <c r="AT107" s="53">
        <f t="shared" si="17"/>
        <v>0</v>
      </c>
    </row>
    <row r="108" spans="1:46" s="54" customFormat="1" ht="36" customHeight="1" thickBot="1">
      <c r="A108" s="27"/>
      <c r="B108" s="56"/>
      <c r="C108" s="91"/>
      <c r="D108" s="95"/>
      <c r="E108" s="95"/>
      <c r="F108" s="101"/>
      <c r="G108" s="55"/>
      <c r="H108" s="60"/>
      <c r="I108" s="30">
        <v>0.51</v>
      </c>
      <c r="J108" s="119">
        <v>0.49</v>
      </c>
      <c r="K108" s="32"/>
      <c r="L108" s="57"/>
      <c r="M108" s="33"/>
      <c r="N108" s="34">
        <f t="shared" si="11"/>
        <v>1</v>
      </c>
      <c r="O108" s="35"/>
      <c r="P108" s="105">
        <v>15</v>
      </c>
      <c r="Q108" s="106">
        <v>15</v>
      </c>
      <c r="R108" s="38"/>
      <c r="S108" s="38"/>
      <c r="T108" s="37"/>
      <c r="U108" s="39">
        <f t="shared" si="12"/>
        <v>15</v>
      </c>
      <c r="V108" s="40">
        <f t="shared" si="18"/>
        <v>15</v>
      </c>
      <c r="W108" s="112"/>
      <c r="X108" s="96"/>
      <c r="Y108" s="96"/>
      <c r="Z108" s="104"/>
      <c r="AA108" s="99"/>
      <c r="AB108" s="41">
        <f t="shared" si="13"/>
        <v>0</v>
      </c>
      <c r="AC108" s="40">
        <f t="shared" si="14"/>
        <v>0</v>
      </c>
      <c r="AD108" s="42"/>
      <c r="AE108" s="128"/>
      <c r="AF108" s="37">
        <f t="shared" si="15"/>
        <v>15</v>
      </c>
      <c r="AG108" s="43">
        <v>65</v>
      </c>
      <c r="AH108" s="44">
        <f t="shared" si="16"/>
        <v>80</v>
      </c>
      <c r="AI108" s="45">
        <f t="shared" si="19"/>
        <v>0.93</v>
      </c>
      <c r="AJ108" s="46"/>
      <c r="AK108" s="47">
        <v>1E-4</v>
      </c>
      <c r="AL108" s="48">
        <f t="shared" si="20"/>
        <v>1.0001</v>
      </c>
      <c r="AM108" s="49">
        <f t="shared" si="21"/>
        <v>1580581000</v>
      </c>
      <c r="AN108" s="50"/>
      <c r="AO108" s="51"/>
      <c r="AP108" s="51"/>
      <c r="AQ108" s="51"/>
      <c r="AR108" s="51"/>
      <c r="AS108" s="52"/>
      <c r="AT108" s="53">
        <f t="shared" si="17"/>
        <v>0</v>
      </c>
    </row>
    <row r="109" spans="1:46" s="54" customFormat="1" ht="36" customHeight="1" thickBot="1">
      <c r="A109" s="27"/>
      <c r="B109" s="56"/>
      <c r="C109" s="91"/>
      <c r="D109" s="95"/>
      <c r="E109" s="95"/>
      <c r="F109" s="101"/>
      <c r="G109" s="55"/>
      <c r="H109" s="60"/>
      <c r="I109" s="30">
        <v>0.51</v>
      </c>
      <c r="J109" s="119">
        <v>0.49</v>
      </c>
      <c r="K109" s="32"/>
      <c r="L109" s="57"/>
      <c r="M109" s="33"/>
      <c r="N109" s="34">
        <f t="shared" si="11"/>
        <v>1</v>
      </c>
      <c r="O109" s="35"/>
      <c r="P109" s="105">
        <v>15</v>
      </c>
      <c r="Q109" s="106">
        <v>15</v>
      </c>
      <c r="R109" s="38"/>
      <c r="S109" s="38"/>
      <c r="T109" s="37"/>
      <c r="U109" s="39">
        <f t="shared" si="12"/>
        <v>15</v>
      </c>
      <c r="V109" s="40">
        <f t="shared" si="18"/>
        <v>15</v>
      </c>
      <c r="W109" s="112"/>
      <c r="X109" s="96"/>
      <c r="Y109" s="96"/>
      <c r="Z109" s="104"/>
      <c r="AA109" s="99"/>
      <c r="AB109" s="41">
        <f t="shared" si="13"/>
        <v>0</v>
      </c>
      <c r="AC109" s="40">
        <f t="shared" si="14"/>
        <v>0</v>
      </c>
      <c r="AD109" s="42"/>
      <c r="AE109" s="128"/>
      <c r="AF109" s="37">
        <f t="shared" si="15"/>
        <v>15</v>
      </c>
      <c r="AG109" s="43">
        <v>65</v>
      </c>
      <c r="AH109" s="44">
        <f t="shared" si="16"/>
        <v>80</v>
      </c>
      <c r="AI109" s="45">
        <f t="shared" si="19"/>
        <v>0.93</v>
      </c>
      <c r="AJ109" s="46"/>
      <c r="AK109" s="47">
        <v>1E-4</v>
      </c>
      <c r="AL109" s="48">
        <f t="shared" si="20"/>
        <v>1.0001</v>
      </c>
      <c r="AM109" s="49">
        <f t="shared" si="21"/>
        <v>1580581000</v>
      </c>
      <c r="AN109" s="50"/>
      <c r="AO109" s="51"/>
      <c r="AP109" s="51"/>
      <c r="AQ109" s="51"/>
      <c r="AR109" s="51"/>
      <c r="AS109" s="52"/>
      <c r="AT109" s="53">
        <f t="shared" si="17"/>
        <v>0</v>
      </c>
    </row>
    <row r="110" spans="1:46" s="54" customFormat="1" ht="36" customHeight="1" thickBot="1">
      <c r="A110" s="27"/>
      <c r="B110" s="56"/>
      <c r="C110" s="91"/>
      <c r="D110" s="95"/>
      <c r="E110" s="95"/>
      <c r="F110" s="101"/>
      <c r="G110" s="55"/>
      <c r="H110" s="60"/>
      <c r="I110" s="30">
        <v>0.51</v>
      </c>
      <c r="J110" s="119">
        <v>0.49</v>
      </c>
      <c r="K110" s="32"/>
      <c r="L110" s="57"/>
      <c r="M110" s="33"/>
      <c r="N110" s="34">
        <f t="shared" si="11"/>
        <v>1</v>
      </c>
      <c r="O110" s="35"/>
      <c r="P110" s="105">
        <v>15</v>
      </c>
      <c r="Q110" s="106">
        <v>15</v>
      </c>
      <c r="R110" s="38"/>
      <c r="S110" s="38"/>
      <c r="T110" s="37"/>
      <c r="U110" s="39">
        <f t="shared" si="12"/>
        <v>15</v>
      </c>
      <c r="V110" s="40">
        <f t="shared" si="18"/>
        <v>15</v>
      </c>
      <c r="W110" s="112"/>
      <c r="X110" s="96"/>
      <c r="Y110" s="96"/>
      <c r="Z110" s="104"/>
      <c r="AA110" s="99"/>
      <c r="AB110" s="41">
        <f t="shared" si="13"/>
        <v>0</v>
      </c>
      <c r="AC110" s="40">
        <f t="shared" si="14"/>
        <v>0</v>
      </c>
      <c r="AD110" s="42">
        <v>0</v>
      </c>
      <c r="AE110" s="128"/>
      <c r="AF110" s="37">
        <f t="shared" si="15"/>
        <v>15</v>
      </c>
      <c r="AG110" s="43">
        <v>65</v>
      </c>
      <c r="AH110" s="44">
        <f t="shared" si="16"/>
        <v>80</v>
      </c>
      <c r="AI110" s="45">
        <f t="shared" si="19"/>
        <v>0.93</v>
      </c>
      <c r="AJ110" s="46"/>
      <c r="AK110" s="47">
        <v>1E-4</v>
      </c>
      <c r="AL110" s="48">
        <f t="shared" si="20"/>
        <v>1.0001</v>
      </c>
      <c r="AM110" s="49">
        <f t="shared" si="21"/>
        <v>1580581000</v>
      </c>
      <c r="AN110" s="50"/>
      <c r="AO110" s="51"/>
      <c r="AP110" s="51"/>
      <c r="AQ110" s="51"/>
      <c r="AR110" s="51"/>
      <c r="AS110" s="52"/>
      <c r="AT110" s="53">
        <f t="shared" si="17"/>
        <v>0</v>
      </c>
    </row>
    <row r="111" spans="1:46" s="54" customFormat="1" ht="36" customHeight="1" thickBot="1">
      <c r="A111" s="27"/>
      <c r="B111" s="56"/>
      <c r="C111" s="91"/>
      <c r="D111" s="95"/>
      <c r="E111" s="95"/>
      <c r="F111" s="101"/>
      <c r="G111" s="55"/>
      <c r="H111" s="60"/>
      <c r="I111" s="30">
        <v>0.51</v>
      </c>
      <c r="J111" s="119">
        <v>0.49</v>
      </c>
      <c r="K111" s="32"/>
      <c r="L111" s="57"/>
      <c r="M111" s="33"/>
      <c r="N111" s="34">
        <f t="shared" si="11"/>
        <v>1</v>
      </c>
      <c r="O111" s="35"/>
      <c r="P111" s="105">
        <v>15</v>
      </c>
      <c r="Q111" s="106">
        <v>15</v>
      </c>
      <c r="R111" s="38"/>
      <c r="S111" s="38"/>
      <c r="T111" s="37"/>
      <c r="U111" s="39">
        <f t="shared" si="12"/>
        <v>15</v>
      </c>
      <c r="V111" s="40">
        <f t="shared" si="18"/>
        <v>15</v>
      </c>
      <c r="W111" s="112"/>
      <c r="X111" s="96"/>
      <c r="Y111" s="96"/>
      <c r="Z111" s="104"/>
      <c r="AA111" s="99"/>
      <c r="AB111" s="41">
        <f t="shared" si="13"/>
        <v>0</v>
      </c>
      <c r="AC111" s="40">
        <f t="shared" si="14"/>
        <v>0</v>
      </c>
      <c r="AD111" s="42"/>
      <c r="AE111" s="128"/>
      <c r="AF111" s="37">
        <f t="shared" si="15"/>
        <v>15</v>
      </c>
      <c r="AG111" s="43">
        <v>65</v>
      </c>
      <c r="AH111" s="44">
        <f t="shared" si="16"/>
        <v>80</v>
      </c>
      <c r="AI111" s="45">
        <f t="shared" si="19"/>
        <v>0.93</v>
      </c>
      <c r="AJ111" s="46"/>
      <c r="AK111" s="47">
        <v>1E-4</v>
      </c>
      <c r="AL111" s="48">
        <f t="shared" si="20"/>
        <v>1.0001</v>
      </c>
      <c r="AM111" s="49">
        <f t="shared" si="21"/>
        <v>1580581000</v>
      </c>
      <c r="AN111" s="50"/>
      <c r="AO111" s="51"/>
      <c r="AP111" s="51"/>
      <c r="AQ111" s="51"/>
      <c r="AR111" s="51"/>
      <c r="AS111" s="52"/>
      <c r="AT111" s="53">
        <f t="shared" si="17"/>
        <v>0</v>
      </c>
    </row>
    <row r="112" spans="1:46" s="54" customFormat="1" ht="36" customHeight="1" thickBot="1">
      <c r="A112" s="27"/>
      <c r="B112" s="56"/>
      <c r="C112" s="91"/>
      <c r="D112" s="95"/>
      <c r="E112" s="95"/>
      <c r="F112" s="101"/>
      <c r="G112" s="55"/>
      <c r="H112" s="60"/>
      <c r="I112" s="30">
        <v>0.51</v>
      </c>
      <c r="J112" s="119">
        <v>0.49</v>
      </c>
      <c r="K112" s="32"/>
      <c r="L112" s="57"/>
      <c r="M112" s="33"/>
      <c r="N112" s="34">
        <f t="shared" si="11"/>
        <v>1</v>
      </c>
      <c r="O112" s="35"/>
      <c r="P112" s="105">
        <v>15</v>
      </c>
      <c r="Q112" s="106">
        <v>15</v>
      </c>
      <c r="R112" s="38"/>
      <c r="S112" s="38"/>
      <c r="T112" s="37"/>
      <c r="U112" s="39">
        <f t="shared" si="12"/>
        <v>15</v>
      </c>
      <c r="V112" s="40">
        <f t="shared" si="18"/>
        <v>15</v>
      </c>
      <c r="W112" s="112"/>
      <c r="X112" s="96"/>
      <c r="Y112" s="96"/>
      <c r="Z112" s="104"/>
      <c r="AA112" s="99"/>
      <c r="AB112" s="41">
        <f t="shared" si="13"/>
        <v>0</v>
      </c>
      <c r="AC112" s="40">
        <f t="shared" si="14"/>
        <v>0</v>
      </c>
      <c r="AD112" s="42"/>
      <c r="AE112" s="128"/>
      <c r="AF112" s="37">
        <f t="shared" si="15"/>
        <v>15</v>
      </c>
      <c r="AG112" s="43">
        <v>65</v>
      </c>
      <c r="AH112" s="44">
        <f t="shared" si="16"/>
        <v>80</v>
      </c>
      <c r="AI112" s="45">
        <f t="shared" si="19"/>
        <v>0.93</v>
      </c>
      <c r="AJ112" s="46"/>
      <c r="AK112" s="47">
        <v>1E-4</v>
      </c>
      <c r="AL112" s="48">
        <f t="shared" si="20"/>
        <v>1.0001</v>
      </c>
      <c r="AM112" s="49">
        <f t="shared" si="21"/>
        <v>1580581000</v>
      </c>
      <c r="AN112" s="50"/>
      <c r="AO112" s="51"/>
      <c r="AP112" s="51"/>
      <c r="AQ112" s="51"/>
      <c r="AR112" s="51"/>
      <c r="AS112" s="52"/>
      <c r="AT112" s="53">
        <f t="shared" si="17"/>
        <v>0</v>
      </c>
    </row>
    <row r="113" spans="1:46" s="54" customFormat="1" ht="36" customHeight="1" thickBot="1">
      <c r="A113" s="27"/>
      <c r="B113" s="56"/>
      <c r="C113" s="91"/>
      <c r="D113" s="95"/>
      <c r="E113" s="95"/>
      <c r="F113" s="101"/>
      <c r="G113" s="55"/>
      <c r="H113" s="60"/>
      <c r="I113" s="30">
        <v>0.51</v>
      </c>
      <c r="J113" s="119">
        <v>0.49</v>
      </c>
      <c r="K113" s="32"/>
      <c r="L113" s="57"/>
      <c r="M113" s="33"/>
      <c r="N113" s="34">
        <f t="shared" si="11"/>
        <v>1</v>
      </c>
      <c r="O113" s="35"/>
      <c r="P113" s="105">
        <v>15</v>
      </c>
      <c r="Q113" s="106">
        <v>15</v>
      </c>
      <c r="R113" s="38"/>
      <c r="S113" s="38"/>
      <c r="T113" s="37"/>
      <c r="U113" s="39">
        <f t="shared" si="12"/>
        <v>15</v>
      </c>
      <c r="V113" s="40">
        <f t="shared" si="18"/>
        <v>15</v>
      </c>
      <c r="W113" s="112"/>
      <c r="X113" s="96"/>
      <c r="Y113" s="96"/>
      <c r="Z113" s="104"/>
      <c r="AA113" s="99"/>
      <c r="AB113" s="41">
        <f t="shared" si="13"/>
        <v>0</v>
      </c>
      <c r="AC113" s="40">
        <f t="shared" si="14"/>
        <v>0</v>
      </c>
      <c r="AD113" s="42"/>
      <c r="AE113" s="128"/>
      <c r="AF113" s="37">
        <f t="shared" si="15"/>
        <v>15</v>
      </c>
      <c r="AG113" s="43">
        <v>65</v>
      </c>
      <c r="AH113" s="44">
        <f t="shared" si="16"/>
        <v>80</v>
      </c>
      <c r="AI113" s="45">
        <f t="shared" si="19"/>
        <v>0.93</v>
      </c>
      <c r="AJ113" s="46"/>
      <c r="AK113" s="47">
        <v>1E-4</v>
      </c>
      <c r="AL113" s="48">
        <f t="shared" si="20"/>
        <v>1.0001</v>
      </c>
      <c r="AM113" s="49">
        <f t="shared" si="21"/>
        <v>1580581000</v>
      </c>
      <c r="AN113" s="50"/>
      <c r="AO113" s="51"/>
      <c r="AP113" s="51"/>
      <c r="AQ113" s="51"/>
      <c r="AR113" s="51"/>
      <c r="AS113" s="52"/>
      <c r="AT113" s="53">
        <f t="shared" si="17"/>
        <v>0</v>
      </c>
    </row>
    <row r="114" spans="1:46" s="54" customFormat="1" ht="36" customHeight="1" thickBot="1">
      <c r="A114" s="27"/>
      <c r="B114" s="56"/>
      <c r="C114" s="91"/>
      <c r="D114" s="95"/>
      <c r="E114" s="95"/>
      <c r="F114" s="101"/>
      <c r="G114" s="55"/>
      <c r="H114" s="60"/>
      <c r="I114" s="30">
        <v>0.51</v>
      </c>
      <c r="J114" s="119">
        <v>0.49</v>
      </c>
      <c r="K114" s="32"/>
      <c r="L114" s="57"/>
      <c r="M114" s="33"/>
      <c r="N114" s="34">
        <f t="shared" si="11"/>
        <v>1</v>
      </c>
      <c r="O114" s="35"/>
      <c r="P114" s="105">
        <v>15</v>
      </c>
      <c r="Q114" s="106">
        <v>15</v>
      </c>
      <c r="R114" s="38"/>
      <c r="S114" s="38"/>
      <c r="T114" s="37"/>
      <c r="U114" s="39">
        <f t="shared" si="12"/>
        <v>15</v>
      </c>
      <c r="V114" s="40">
        <f t="shared" si="18"/>
        <v>15</v>
      </c>
      <c r="W114" s="112"/>
      <c r="X114" s="96"/>
      <c r="Y114" s="96"/>
      <c r="Z114" s="104"/>
      <c r="AA114" s="99"/>
      <c r="AB114" s="41">
        <f t="shared" si="13"/>
        <v>0</v>
      </c>
      <c r="AC114" s="40">
        <f t="shared" si="14"/>
        <v>0</v>
      </c>
      <c r="AD114" s="42"/>
      <c r="AE114" s="128"/>
      <c r="AF114" s="37">
        <f t="shared" si="15"/>
        <v>15</v>
      </c>
      <c r="AG114" s="43">
        <v>65</v>
      </c>
      <c r="AH114" s="44">
        <f t="shared" si="16"/>
        <v>80</v>
      </c>
      <c r="AI114" s="45">
        <f t="shared" si="19"/>
        <v>0.93</v>
      </c>
      <c r="AJ114" s="46"/>
      <c r="AK114" s="47">
        <v>1E-4</v>
      </c>
      <c r="AL114" s="48">
        <f t="shared" si="20"/>
        <v>1.0001</v>
      </c>
      <c r="AM114" s="49">
        <f t="shared" si="21"/>
        <v>1580581000</v>
      </c>
      <c r="AN114" s="50"/>
      <c r="AO114" s="51"/>
      <c r="AP114" s="51"/>
      <c r="AQ114" s="51"/>
      <c r="AR114" s="51"/>
      <c r="AS114" s="52"/>
      <c r="AT114" s="53">
        <f t="shared" si="17"/>
        <v>0</v>
      </c>
    </row>
    <row r="115" spans="1:46" s="54" customFormat="1" ht="47.25" customHeight="1" thickBot="1">
      <c r="A115" s="27"/>
      <c r="B115" s="56"/>
      <c r="C115" s="91"/>
      <c r="D115" s="95"/>
      <c r="E115" s="95"/>
      <c r="F115" s="101"/>
      <c r="G115" s="55"/>
      <c r="H115" s="60"/>
      <c r="I115" s="30">
        <v>0.51</v>
      </c>
      <c r="J115" s="119">
        <v>0.49</v>
      </c>
      <c r="K115" s="32"/>
      <c r="L115" s="57"/>
      <c r="M115" s="33"/>
      <c r="N115" s="34">
        <f t="shared" si="11"/>
        <v>1</v>
      </c>
      <c r="O115" s="35"/>
      <c r="P115" s="105">
        <v>15</v>
      </c>
      <c r="Q115" s="106">
        <v>15</v>
      </c>
      <c r="R115" s="38"/>
      <c r="S115" s="38"/>
      <c r="T115" s="37"/>
      <c r="U115" s="39">
        <f t="shared" si="12"/>
        <v>15</v>
      </c>
      <c r="V115" s="40">
        <f t="shared" si="18"/>
        <v>15</v>
      </c>
      <c r="W115" s="112"/>
      <c r="X115" s="96"/>
      <c r="Y115" s="96"/>
      <c r="Z115" s="104"/>
      <c r="AA115" s="99"/>
      <c r="AB115" s="41">
        <f t="shared" si="13"/>
        <v>0</v>
      </c>
      <c r="AC115" s="40">
        <f t="shared" si="14"/>
        <v>0</v>
      </c>
      <c r="AD115" s="42"/>
      <c r="AE115" s="128"/>
      <c r="AF115" s="37">
        <f t="shared" si="15"/>
        <v>15</v>
      </c>
      <c r="AG115" s="43">
        <v>65</v>
      </c>
      <c r="AH115" s="44">
        <f t="shared" si="16"/>
        <v>80</v>
      </c>
      <c r="AI115" s="45">
        <f t="shared" si="19"/>
        <v>0.93</v>
      </c>
      <c r="AJ115" s="46"/>
      <c r="AK115" s="47">
        <v>1E-4</v>
      </c>
      <c r="AL115" s="48">
        <f t="shared" si="20"/>
        <v>1.0001</v>
      </c>
      <c r="AM115" s="49">
        <f t="shared" si="21"/>
        <v>1580581000</v>
      </c>
      <c r="AN115" s="50"/>
      <c r="AO115" s="51"/>
      <c r="AP115" s="51"/>
      <c r="AQ115" s="51"/>
      <c r="AR115" s="51"/>
      <c r="AS115" s="52"/>
      <c r="AT115" s="53">
        <f t="shared" si="17"/>
        <v>0</v>
      </c>
    </row>
    <row r="116" spans="1:46" s="54" customFormat="1" ht="36" customHeight="1" thickBot="1">
      <c r="A116" s="27"/>
      <c r="B116" s="56"/>
      <c r="C116" s="91"/>
      <c r="D116" s="95"/>
      <c r="E116" s="95"/>
      <c r="F116" s="101"/>
      <c r="G116" s="55"/>
      <c r="H116" s="60"/>
      <c r="I116" s="30">
        <v>0.51</v>
      </c>
      <c r="J116" s="119">
        <v>0.49</v>
      </c>
      <c r="K116" s="32"/>
      <c r="L116" s="57"/>
      <c r="M116" s="33"/>
      <c r="N116" s="34">
        <f t="shared" si="11"/>
        <v>1</v>
      </c>
      <c r="O116" s="35"/>
      <c r="P116" s="105">
        <v>15</v>
      </c>
      <c r="Q116" s="106">
        <v>15</v>
      </c>
      <c r="R116" s="38"/>
      <c r="S116" s="38"/>
      <c r="T116" s="37"/>
      <c r="U116" s="39">
        <f t="shared" si="12"/>
        <v>15</v>
      </c>
      <c r="V116" s="40">
        <f t="shared" si="18"/>
        <v>15</v>
      </c>
      <c r="W116" s="112"/>
      <c r="X116" s="96"/>
      <c r="Y116" s="96"/>
      <c r="Z116" s="104"/>
      <c r="AA116" s="99"/>
      <c r="AB116" s="41">
        <f t="shared" si="13"/>
        <v>0</v>
      </c>
      <c r="AC116" s="40">
        <f t="shared" si="14"/>
        <v>0</v>
      </c>
      <c r="AD116" s="42"/>
      <c r="AE116" s="128"/>
      <c r="AF116" s="37">
        <f t="shared" si="15"/>
        <v>15</v>
      </c>
      <c r="AG116" s="43">
        <v>65</v>
      </c>
      <c r="AH116" s="44">
        <f t="shared" si="16"/>
        <v>80</v>
      </c>
      <c r="AI116" s="45">
        <f t="shared" si="19"/>
        <v>0.93</v>
      </c>
      <c r="AJ116" s="46"/>
      <c r="AK116" s="47">
        <v>1E-4</v>
      </c>
      <c r="AL116" s="48">
        <f t="shared" si="20"/>
        <v>1.0001</v>
      </c>
      <c r="AM116" s="49">
        <f t="shared" si="21"/>
        <v>1580581000</v>
      </c>
      <c r="AN116" s="50"/>
      <c r="AO116" s="51"/>
      <c r="AP116" s="51"/>
      <c r="AQ116" s="51"/>
      <c r="AR116" s="51"/>
      <c r="AS116" s="52"/>
      <c r="AT116" s="53">
        <f t="shared" si="17"/>
        <v>0</v>
      </c>
    </row>
    <row r="117" spans="1:46" s="54" customFormat="1" ht="36" customHeight="1" thickBot="1">
      <c r="A117" s="27"/>
      <c r="B117" s="56"/>
      <c r="C117" s="91"/>
      <c r="D117" s="95"/>
      <c r="E117" s="95"/>
      <c r="F117" s="101"/>
      <c r="G117" s="55"/>
      <c r="H117" s="64"/>
      <c r="I117" s="30">
        <v>0.51</v>
      </c>
      <c r="J117" s="119">
        <v>0.49</v>
      </c>
      <c r="K117" s="32"/>
      <c r="L117" s="57"/>
      <c r="M117" s="33"/>
      <c r="N117" s="34">
        <f t="shared" si="11"/>
        <v>1</v>
      </c>
      <c r="O117" s="35"/>
      <c r="P117" s="105">
        <v>15</v>
      </c>
      <c r="Q117" s="106">
        <v>15</v>
      </c>
      <c r="R117" s="38"/>
      <c r="S117" s="38"/>
      <c r="T117" s="37"/>
      <c r="U117" s="39">
        <f t="shared" si="12"/>
        <v>15</v>
      </c>
      <c r="V117" s="40">
        <f t="shared" si="18"/>
        <v>15</v>
      </c>
      <c r="W117" s="112"/>
      <c r="X117" s="96"/>
      <c r="Y117" s="96"/>
      <c r="Z117" s="104"/>
      <c r="AA117" s="99"/>
      <c r="AB117" s="41">
        <f t="shared" si="13"/>
        <v>0</v>
      </c>
      <c r="AC117" s="40">
        <f t="shared" si="14"/>
        <v>0</v>
      </c>
      <c r="AD117" s="42"/>
      <c r="AE117" s="128"/>
      <c r="AF117" s="37">
        <f t="shared" si="15"/>
        <v>15</v>
      </c>
      <c r="AG117" s="43">
        <v>65</v>
      </c>
      <c r="AH117" s="44">
        <f t="shared" si="16"/>
        <v>80</v>
      </c>
      <c r="AI117" s="45">
        <f t="shared" si="19"/>
        <v>0.93</v>
      </c>
      <c r="AJ117" s="46"/>
      <c r="AK117" s="47">
        <v>1E-4</v>
      </c>
      <c r="AL117" s="48">
        <f t="shared" si="20"/>
        <v>1.0001</v>
      </c>
      <c r="AM117" s="49">
        <f t="shared" si="21"/>
        <v>1580581000</v>
      </c>
      <c r="AN117" s="50"/>
      <c r="AO117" s="51"/>
      <c r="AP117" s="51"/>
      <c r="AQ117" s="51"/>
      <c r="AR117" s="51"/>
      <c r="AS117" s="52"/>
      <c r="AT117" s="53">
        <f t="shared" si="17"/>
        <v>0</v>
      </c>
    </row>
    <row r="118" spans="1:46" s="54" customFormat="1" ht="36" customHeight="1" thickBot="1">
      <c r="A118" s="27"/>
      <c r="B118" s="56"/>
      <c r="C118" s="91"/>
      <c r="D118" s="95"/>
      <c r="E118" s="95"/>
      <c r="F118" s="101"/>
      <c r="G118" s="55"/>
      <c r="H118" s="60"/>
      <c r="I118" s="30">
        <v>0.51</v>
      </c>
      <c r="J118" s="119">
        <v>0.49</v>
      </c>
      <c r="K118" s="32"/>
      <c r="L118" s="57"/>
      <c r="M118" s="33"/>
      <c r="N118" s="34">
        <f t="shared" si="11"/>
        <v>1</v>
      </c>
      <c r="O118" s="35"/>
      <c r="P118" s="105">
        <v>15</v>
      </c>
      <c r="Q118" s="106">
        <v>15</v>
      </c>
      <c r="R118" s="38"/>
      <c r="S118" s="38"/>
      <c r="T118" s="37"/>
      <c r="U118" s="39">
        <f t="shared" si="12"/>
        <v>15</v>
      </c>
      <c r="V118" s="40">
        <f t="shared" si="18"/>
        <v>15</v>
      </c>
      <c r="W118" s="112"/>
      <c r="X118" s="96"/>
      <c r="Y118" s="96"/>
      <c r="Z118" s="104"/>
      <c r="AA118" s="99"/>
      <c r="AB118" s="41">
        <f t="shared" si="13"/>
        <v>0</v>
      </c>
      <c r="AC118" s="40">
        <f t="shared" si="14"/>
        <v>0</v>
      </c>
      <c r="AD118" s="42"/>
      <c r="AE118" s="128"/>
      <c r="AF118" s="37">
        <f t="shared" si="15"/>
        <v>15</v>
      </c>
      <c r="AG118" s="43">
        <v>65</v>
      </c>
      <c r="AH118" s="44">
        <f t="shared" si="16"/>
        <v>80</v>
      </c>
      <c r="AI118" s="45">
        <f t="shared" si="19"/>
        <v>0.93</v>
      </c>
      <c r="AJ118" s="46"/>
      <c r="AK118" s="47">
        <v>1E-4</v>
      </c>
      <c r="AL118" s="48">
        <f t="shared" si="20"/>
        <v>1.0001</v>
      </c>
      <c r="AM118" s="49">
        <f t="shared" si="21"/>
        <v>1580581000</v>
      </c>
      <c r="AN118" s="50"/>
      <c r="AO118" s="51"/>
      <c r="AP118" s="51"/>
      <c r="AQ118" s="51"/>
      <c r="AR118" s="51"/>
      <c r="AS118" s="52"/>
      <c r="AT118" s="53">
        <f t="shared" si="17"/>
        <v>0</v>
      </c>
    </row>
    <row r="119" spans="1:46" s="54" customFormat="1" ht="36" customHeight="1" thickBot="1">
      <c r="A119" s="27"/>
      <c r="B119" s="56"/>
      <c r="C119" s="91"/>
      <c r="D119" s="95"/>
      <c r="E119" s="95"/>
      <c r="F119" s="101"/>
      <c r="G119" s="55"/>
      <c r="H119" s="64"/>
      <c r="I119" s="30">
        <v>0.51</v>
      </c>
      <c r="J119" s="119">
        <v>0.49</v>
      </c>
      <c r="K119" s="32"/>
      <c r="L119" s="57"/>
      <c r="M119" s="65"/>
      <c r="N119" s="34">
        <f t="shared" si="11"/>
        <v>1</v>
      </c>
      <c r="O119" s="66"/>
      <c r="P119" s="105">
        <v>15</v>
      </c>
      <c r="Q119" s="106">
        <v>15</v>
      </c>
      <c r="R119" s="38"/>
      <c r="S119" s="38"/>
      <c r="T119" s="67"/>
      <c r="U119" s="39">
        <f t="shared" si="12"/>
        <v>15</v>
      </c>
      <c r="V119" s="40">
        <f t="shared" si="18"/>
        <v>15</v>
      </c>
      <c r="W119" s="112"/>
      <c r="X119" s="96"/>
      <c r="Y119" s="96"/>
      <c r="Z119" s="104"/>
      <c r="AA119" s="108"/>
      <c r="AB119" s="41">
        <f t="shared" si="13"/>
        <v>0</v>
      </c>
      <c r="AC119" s="40">
        <f t="shared" si="14"/>
        <v>0</v>
      </c>
      <c r="AD119" s="69"/>
      <c r="AE119" s="129"/>
      <c r="AF119" s="37">
        <f t="shared" si="15"/>
        <v>15</v>
      </c>
      <c r="AG119" s="43">
        <v>65</v>
      </c>
      <c r="AH119" s="44">
        <f t="shared" si="16"/>
        <v>80</v>
      </c>
      <c r="AI119" s="45">
        <f t="shared" si="19"/>
        <v>0.93</v>
      </c>
      <c r="AJ119" s="46"/>
      <c r="AK119" s="47">
        <v>1E-4</v>
      </c>
      <c r="AL119" s="48">
        <f t="shared" si="20"/>
        <v>1.0001</v>
      </c>
      <c r="AM119" s="49">
        <f t="shared" si="21"/>
        <v>1580581000</v>
      </c>
      <c r="AN119" s="70"/>
      <c r="AO119" s="71"/>
      <c r="AP119" s="71"/>
      <c r="AQ119" s="71"/>
      <c r="AR119" s="71"/>
      <c r="AS119" s="72"/>
      <c r="AT119" s="53">
        <f t="shared" si="17"/>
        <v>0</v>
      </c>
    </row>
    <row r="120" spans="1:46" s="54" customFormat="1" ht="36" customHeight="1" thickBot="1">
      <c r="A120" s="27"/>
      <c r="B120" s="56"/>
      <c r="C120" s="91"/>
      <c r="D120" s="95"/>
      <c r="E120" s="95"/>
      <c r="F120" s="101"/>
      <c r="G120" s="55"/>
      <c r="H120" s="60"/>
      <c r="I120" s="30">
        <v>0.51</v>
      </c>
      <c r="J120" s="119">
        <v>0.49</v>
      </c>
      <c r="K120" s="32"/>
      <c r="L120" s="57"/>
      <c r="M120" s="33"/>
      <c r="N120" s="34">
        <f t="shared" si="11"/>
        <v>1</v>
      </c>
      <c r="O120" s="35"/>
      <c r="P120" s="105">
        <v>15</v>
      </c>
      <c r="Q120" s="106">
        <v>15</v>
      </c>
      <c r="R120" s="38"/>
      <c r="S120" s="38"/>
      <c r="T120" s="37"/>
      <c r="U120" s="39">
        <f t="shared" si="12"/>
        <v>15</v>
      </c>
      <c r="V120" s="40">
        <f t="shared" si="18"/>
        <v>15</v>
      </c>
      <c r="W120" s="112"/>
      <c r="X120" s="96"/>
      <c r="Y120" s="96"/>
      <c r="Z120" s="104"/>
      <c r="AA120" s="99"/>
      <c r="AB120" s="41">
        <f t="shared" si="13"/>
        <v>0</v>
      </c>
      <c r="AC120" s="40">
        <f t="shared" si="14"/>
        <v>0</v>
      </c>
      <c r="AD120" s="42"/>
      <c r="AE120" s="128"/>
      <c r="AF120" s="37">
        <f t="shared" si="15"/>
        <v>15</v>
      </c>
      <c r="AG120" s="43">
        <v>65</v>
      </c>
      <c r="AH120" s="44">
        <f t="shared" si="16"/>
        <v>80</v>
      </c>
      <c r="AI120" s="45">
        <f t="shared" si="19"/>
        <v>0.93</v>
      </c>
      <c r="AJ120" s="46"/>
      <c r="AK120" s="47">
        <v>1E-4</v>
      </c>
      <c r="AL120" s="48">
        <f t="shared" si="20"/>
        <v>1.0001</v>
      </c>
      <c r="AM120" s="49">
        <f t="shared" si="21"/>
        <v>1580581000</v>
      </c>
      <c r="AN120" s="50"/>
      <c r="AO120" s="51"/>
      <c r="AP120" s="51"/>
      <c r="AQ120" s="51"/>
      <c r="AR120" s="51"/>
      <c r="AS120" s="52"/>
      <c r="AT120" s="53">
        <f t="shared" si="17"/>
        <v>0</v>
      </c>
    </row>
    <row r="121" spans="1:46" s="54" customFormat="1" ht="36" customHeight="1" thickBot="1">
      <c r="A121" s="27"/>
      <c r="B121" s="56"/>
      <c r="C121" s="91"/>
      <c r="D121" s="95"/>
      <c r="E121" s="95"/>
      <c r="F121" s="101"/>
      <c r="G121" s="55"/>
      <c r="H121" s="60"/>
      <c r="I121" s="30">
        <v>0.51</v>
      </c>
      <c r="J121" s="119">
        <v>0.49</v>
      </c>
      <c r="K121" s="32"/>
      <c r="L121" s="57"/>
      <c r="M121" s="33"/>
      <c r="N121" s="34">
        <f t="shared" si="11"/>
        <v>1</v>
      </c>
      <c r="O121" s="35"/>
      <c r="P121" s="105">
        <v>15</v>
      </c>
      <c r="Q121" s="106">
        <v>15</v>
      </c>
      <c r="R121" s="38"/>
      <c r="S121" s="38"/>
      <c r="T121" s="37"/>
      <c r="U121" s="39">
        <f t="shared" si="12"/>
        <v>15</v>
      </c>
      <c r="V121" s="40">
        <f t="shared" si="18"/>
        <v>15</v>
      </c>
      <c r="W121" s="112"/>
      <c r="X121" s="96"/>
      <c r="Y121" s="96"/>
      <c r="Z121" s="104"/>
      <c r="AA121" s="99"/>
      <c r="AB121" s="41">
        <f t="shared" si="13"/>
        <v>0</v>
      </c>
      <c r="AC121" s="40">
        <f t="shared" si="14"/>
        <v>0</v>
      </c>
      <c r="AD121" s="42"/>
      <c r="AE121" s="128"/>
      <c r="AF121" s="37">
        <f t="shared" si="15"/>
        <v>15</v>
      </c>
      <c r="AG121" s="43">
        <v>65</v>
      </c>
      <c r="AH121" s="44">
        <f t="shared" si="16"/>
        <v>80</v>
      </c>
      <c r="AI121" s="45">
        <f t="shared" si="19"/>
        <v>0.93</v>
      </c>
      <c r="AJ121" s="46"/>
      <c r="AK121" s="47">
        <v>1E-4</v>
      </c>
      <c r="AL121" s="48">
        <f t="shared" si="20"/>
        <v>1.0001</v>
      </c>
      <c r="AM121" s="49">
        <f t="shared" si="21"/>
        <v>1580581000</v>
      </c>
      <c r="AN121" s="50"/>
      <c r="AO121" s="51"/>
      <c r="AP121" s="51"/>
      <c r="AQ121" s="51"/>
      <c r="AR121" s="51"/>
      <c r="AS121" s="52"/>
      <c r="AT121" s="53">
        <f t="shared" si="17"/>
        <v>0</v>
      </c>
    </row>
    <row r="122" spans="1:46" s="54" customFormat="1" ht="36" customHeight="1" thickBot="1">
      <c r="A122" s="27"/>
      <c r="B122" s="56"/>
      <c r="C122" s="91"/>
      <c r="D122" s="95"/>
      <c r="E122" s="95"/>
      <c r="F122" s="101"/>
      <c r="G122" s="55"/>
      <c r="H122" s="64"/>
      <c r="I122" s="30">
        <v>0.51</v>
      </c>
      <c r="J122" s="119">
        <v>0.49</v>
      </c>
      <c r="K122" s="32"/>
      <c r="L122" s="57"/>
      <c r="M122" s="73"/>
      <c r="N122" s="34">
        <f t="shared" si="11"/>
        <v>1</v>
      </c>
      <c r="O122" s="35"/>
      <c r="P122" s="105">
        <v>15</v>
      </c>
      <c r="Q122" s="106">
        <v>15</v>
      </c>
      <c r="R122" s="38"/>
      <c r="S122" s="38"/>
      <c r="T122" s="68"/>
      <c r="U122" s="120">
        <f t="shared" si="12"/>
        <v>15</v>
      </c>
      <c r="V122" s="40">
        <f t="shared" si="18"/>
        <v>15</v>
      </c>
      <c r="W122" s="112"/>
      <c r="X122" s="96"/>
      <c r="Y122" s="96"/>
      <c r="Z122" s="104"/>
      <c r="AA122" s="108"/>
      <c r="AB122" s="41">
        <f t="shared" si="13"/>
        <v>0</v>
      </c>
      <c r="AC122" s="40">
        <f t="shared" si="14"/>
        <v>0</v>
      </c>
      <c r="AD122" s="42"/>
      <c r="AE122" s="128"/>
      <c r="AF122" s="37">
        <f t="shared" si="15"/>
        <v>15</v>
      </c>
      <c r="AG122" s="43">
        <v>65</v>
      </c>
      <c r="AH122" s="44">
        <f t="shared" si="16"/>
        <v>80</v>
      </c>
      <c r="AI122" s="45">
        <f t="shared" si="19"/>
        <v>0.93</v>
      </c>
      <c r="AJ122" s="46"/>
      <c r="AK122" s="47">
        <v>1E-4</v>
      </c>
      <c r="AL122" s="48">
        <f t="shared" si="20"/>
        <v>1.0001</v>
      </c>
      <c r="AM122" s="49">
        <f t="shared" si="21"/>
        <v>1580581000</v>
      </c>
      <c r="AN122" s="74"/>
      <c r="AO122" s="51"/>
      <c r="AP122" s="51"/>
      <c r="AQ122" s="51"/>
      <c r="AR122" s="51"/>
      <c r="AS122" s="52"/>
      <c r="AT122" s="53">
        <f t="shared" si="17"/>
        <v>0</v>
      </c>
    </row>
    <row r="123" spans="1:46" s="54" customFormat="1" ht="36" customHeight="1" thickBot="1">
      <c r="A123" s="27"/>
      <c r="B123" s="56"/>
      <c r="C123" s="91"/>
      <c r="D123" s="95"/>
      <c r="E123" s="95"/>
      <c r="F123" s="101"/>
      <c r="G123" s="55"/>
      <c r="H123" s="60"/>
      <c r="I123" s="30">
        <v>0.51</v>
      </c>
      <c r="J123" s="119">
        <v>0.49</v>
      </c>
      <c r="K123" s="32"/>
      <c r="L123" s="57"/>
      <c r="M123" s="33"/>
      <c r="N123" s="34">
        <f t="shared" si="11"/>
        <v>1</v>
      </c>
      <c r="O123" s="35"/>
      <c r="P123" s="105">
        <v>15</v>
      </c>
      <c r="Q123" s="106">
        <v>15</v>
      </c>
      <c r="R123" s="38"/>
      <c r="S123" s="38"/>
      <c r="T123" s="37"/>
      <c r="U123" s="39">
        <f t="shared" si="12"/>
        <v>15</v>
      </c>
      <c r="V123" s="40">
        <f t="shared" si="18"/>
        <v>15</v>
      </c>
      <c r="W123" s="112"/>
      <c r="X123" s="96"/>
      <c r="Y123" s="96"/>
      <c r="Z123" s="104"/>
      <c r="AA123" s="99"/>
      <c r="AB123" s="41">
        <f t="shared" si="13"/>
        <v>0</v>
      </c>
      <c r="AC123" s="40">
        <f t="shared" si="14"/>
        <v>0</v>
      </c>
      <c r="AD123" s="42"/>
      <c r="AE123" s="128"/>
      <c r="AF123" s="37">
        <f t="shared" si="15"/>
        <v>15</v>
      </c>
      <c r="AG123" s="43">
        <v>65</v>
      </c>
      <c r="AH123" s="44">
        <f t="shared" si="16"/>
        <v>80</v>
      </c>
      <c r="AI123" s="45">
        <f t="shared" si="19"/>
        <v>0.93</v>
      </c>
      <c r="AJ123" s="46"/>
      <c r="AK123" s="47">
        <v>1E-4</v>
      </c>
      <c r="AL123" s="48">
        <f t="shared" si="20"/>
        <v>1.0001</v>
      </c>
      <c r="AM123" s="49">
        <f t="shared" si="21"/>
        <v>1580581000</v>
      </c>
      <c r="AN123" s="50"/>
      <c r="AO123" s="51"/>
      <c r="AP123" s="51"/>
      <c r="AQ123" s="51"/>
      <c r="AR123" s="51"/>
      <c r="AS123" s="52"/>
      <c r="AT123" s="53">
        <f t="shared" si="17"/>
        <v>0</v>
      </c>
    </row>
    <row r="124" spans="1:46" s="17" customFormat="1" ht="39.75" customHeight="1" thickBot="1">
      <c r="A124" s="27"/>
      <c r="B124" s="56"/>
      <c r="C124" s="91"/>
      <c r="D124" s="95"/>
      <c r="E124" s="95"/>
      <c r="F124" s="101"/>
      <c r="G124" s="55"/>
      <c r="H124" s="76"/>
      <c r="I124" s="30">
        <v>0.51</v>
      </c>
      <c r="J124" s="119">
        <v>0.49</v>
      </c>
      <c r="K124" s="32"/>
      <c r="L124" s="57"/>
      <c r="M124" s="75"/>
      <c r="N124" s="34">
        <f t="shared" si="11"/>
        <v>1</v>
      </c>
      <c r="O124" s="76"/>
      <c r="P124" s="105">
        <v>15</v>
      </c>
      <c r="Q124" s="106">
        <v>15</v>
      </c>
      <c r="R124" s="38"/>
      <c r="S124" s="38"/>
      <c r="T124" s="147"/>
      <c r="U124" s="39">
        <f t="shared" si="12"/>
        <v>15</v>
      </c>
      <c r="V124" s="40">
        <f t="shared" si="18"/>
        <v>15</v>
      </c>
      <c r="W124" s="112"/>
      <c r="X124" s="96"/>
      <c r="Y124" s="96"/>
      <c r="Z124" s="104"/>
      <c r="AA124" s="132"/>
      <c r="AB124" s="41">
        <f t="shared" si="13"/>
        <v>0</v>
      </c>
      <c r="AC124" s="40">
        <f t="shared" si="14"/>
        <v>0</v>
      </c>
      <c r="AD124" s="77"/>
      <c r="AE124" s="130"/>
      <c r="AF124" s="37">
        <f t="shared" si="15"/>
        <v>15</v>
      </c>
      <c r="AG124" s="43">
        <v>65</v>
      </c>
      <c r="AH124" s="44">
        <f t="shared" si="16"/>
        <v>80</v>
      </c>
      <c r="AI124" s="45">
        <f t="shared" si="19"/>
        <v>0.93</v>
      </c>
      <c r="AJ124" s="46"/>
      <c r="AK124" s="47">
        <v>1E-4</v>
      </c>
      <c r="AL124" s="48">
        <f t="shared" si="20"/>
        <v>1.0001</v>
      </c>
      <c r="AM124" s="49">
        <f t="shared" si="21"/>
        <v>1580581000</v>
      </c>
      <c r="AN124" s="75"/>
      <c r="AO124" s="78"/>
      <c r="AP124" s="78"/>
      <c r="AQ124" s="78"/>
      <c r="AR124" s="78"/>
      <c r="AS124" s="78"/>
      <c r="AT124" s="53">
        <f t="shared" si="17"/>
        <v>0</v>
      </c>
    </row>
    <row r="125" spans="1:46" s="54" customFormat="1" ht="47.25" customHeight="1" thickBot="1">
      <c r="A125" s="27"/>
      <c r="B125" s="56"/>
      <c r="C125" s="91"/>
      <c r="D125" s="95"/>
      <c r="E125" s="95"/>
      <c r="F125" s="101"/>
      <c r="G125" s="55"/>
      <c r="H125" s="60"/>
      <c r="I125" s="30">
        <v>0.51</v>
      </c>
      <c r="J125" s="119">
        <v>0.49</v>
      </c>
      <c r="K125" s="32"/>
      <c r="L125" s="57"/>
      <c r="M125" s="33"/>
      <c r="N125" s="34">
        <f t="shared" si="11"/>
        <v>1</v>
      </c>
      <c r="O125" s="35"/>
      <c r="P125" s="105">
        <v>15</v>
      </c>
      <c r="Q125" s="106">
        <v>15</v>
      </c>
      <c r="R125" s="38"/>
      <c r="S125" s="38"/>
      <c r="T125" s="37"/>
      <c r="U125" s="39">
        <f t="shared" si="12"/>
        <v>15</v>
      </c>
      <c r="V125" s="40">
        <f t="shared" si="18"/>
        <v>15</v>
      </c>
      <c r="W125" s="112"/>
      <c r="X125" s="96"/>
      <c r="Y125" s="96"/>
      <c r="Z125" s="104"/>
      <c r="AA125" s="99"/>
      <c r="AB125" s="41">
        <f t="shared" si="13"/>
        <v>0</v>
      </c>
      <c r="AC125" s="40">
        <f t="shared" si="14"/>
        <v>0</v>
      </c>
      <c r="AD125" s="42"/>
      <c r="AE125" s="128"/>
      <c r="AF125" s="37">
        <f t="shared" si="15"/>
        <v>15</v>
      </c>
      <c r="AG125" s="43">
        <v>65</v>
      </c>
      <c r="AH125" s="44">
        <f t="shared" si="16"/>
        <v>80</v>
      </c>
      <c r="AI125" s="45">
        <f t="shared" si="19"/>
        <v>0.93</v>
      </c>
      <c r="AJ125" s="46"/>
      <c r="AK125" s="47">
        <v>1E-4</v>
      </c>
      <c r="AL125" s="48">
        <f t="shared" si="20"/>
        <v>1.0001</v>
      </c>
      <c r="AM125" s="49">
        <f t="shared" si="21"/>
        <v>1580581000</v>
      </c>
      <c r="AN125" s="50"/>
      <c r="AO125" s="51"/>
      <c r="AP125" s="51"/>
      <c r="AQ125" s="51"/>
      <c r="AR125" s="51"/>
      <c r="AS125" s="52"/>
      <c r="AT125" s="53">
        <f t="shared" si="17"/>
        <v>0</v>
      </c>
    </row>
    <row r="126" spans="1:46" s="54" customFormat="1" ht="36" customHeight="1" thickBot="1">
      <c r="A126" s="27"/>
      <c r="B126" s="56"/>
      <c r="C126" s="91"/>
      <c r="D126" s="95"/>
      <c r="E126" s="95"/>
      <c r="F126" s="101"/>
      <c r="G126" s="55"/>
      <c r="H126" s="60"/>
      <c r="I126" s="30">
        <v>0.51</v>
      </c>
      <c r="J126" s="119">
        <v>0.49</v>
      </c>
      <c r="K126" s="32"/>
      <c r="L126" s="57"/>
      <c r="M126" s="33"/>
      <c r="N126" s="34">
        <f t="shared" si="11"/>
        <v>1</v>
      </c>
      <c r="O126" s="35"/>
      <c r="P126" s="105">
        <v>15</v>
      </c>
      <c r="Q126" s="106">
        <v>15</v>
      </c>
      <c r="R126" s="38"/>
      <c r="S126" s="38"/>
      <c r="T126" s="37"/>
      <c r="U126" s="39">
        <f t="shared" si="12"/>
        <v>15</v>
      </c>
      <c r="V126" s="40">
        <f t="shared" si="18"/>
        <v>15</v>
      </c>
      <c r="W126" s="112"/>
      <c r="X126" s="96"/>
      <c r="Y126" s="96"/>
      <c r="Z126" s="104"/>
      <c r="AA126" s="99"/>
      <c r="AB126" s="41">
        <f t="shared" si="13"/>
        <v>0</v>
      </c>
      <c r="AC126" s="40">
        <f t="shared" si="14"/>
        <v>0</v>
      </c>
      <c r="AD126" s="42"/>
      <c r="AE126" s="128"/>
      <c r="AF126" s="37">
        <f t="shared" si="15"/>
        <v>15</v>
      </c>
      <c r="AG126" s="43">
        <v>65</v>
      </c>
      <c r="AH126" s="44">
        <f t="shared" si="16"/>
        <v>80</v>
      </c>
      <c r="AI126" s="45">
        <f t="shared" si="19"/>
        <v>0.93</v>
      </c>
      <c r="AJ126" s="46"/>
      <c r="AK126" s="47">
        <v>1E-4</v>
      </c>
      <c r="AL126" s="48">
        <f t="shared" si="20"/>
        <v>1.0001</v>
      </c>
      <c r="AM126" s="49">
        <f t="shared" si="21"/>
        <v>1580581000</v>
      </c>
      <c r="AN126" s="50"/>
      <c r="AO126" s="51"/>
      <c r="AP126" s="51"/>
      <c r="AQ126" s="51"/>
      <c r="AR126" s="51"/>
      <c r="AS126" s="52"/>
      <c r="AT126" s="53">
        <f t="shared" si="17"/>
        <v>0</v>
      </c>
    </row>
    <row r="127" spans="1:46" s="54" customFormat="1" ht="36" customHeight="1" thickBot="1">
      <c r="A127" s="27"/>
      <c r="B127" s="56"/>
      <c r="C127" s="91"/>
      <c r="D127" s="95"/>
      <c r="E127" s="95"/>
      <c r="F127" s="101"/>
      <c r="G127" s="55"/>
      <c r="H127" s="60"/>
      <c r="I127" s="30">
        <v>0.51</v>
      </c>
      <c r="J127" s="119">
        <v>0.49</v>
      </c>
      <c r="K127" s="32"/>
      <c r="L127" s="57"/>
      <c r="M127" s="33"/>
      <c r="N127" s="34">
        <f t="shared" si="11"/>
        <v>1</v>
      </c>
      <c r="O127" s="35"/>
      <c r="P127" s="105">
        <v>15</v>
      </c>
      <c r="Q127" s="106">
        <v>15</v>
      </c>
      <c r="R127" s="38"/>
      <c r="S127" s="38"/>
      <c r="T127" s="37"/>
      <c r="U127" s="39">
        <f t="shared" si="12"/>
        <v>15</v>
      </c>
      <c r="V127" s="40">
        <f t="shared" si="18"/>
        <v>15</v>
      </c>
      <c r="W127" s="112"/>
      <c r="X127" s="96"/>
      <c r="Y127" s="96"/>
      <c r="Z127" s="104"/>
      <c r="AA127" s="99"/>
      <c r="AB127" s="41">
        <f t="shared" si="13"/>
        <v>0</v>
      </c>
      <c r="AC127" s="40">
        <f t="shared" si="14"/>
        <v>0</v>
      </c>
      <c r="AD127" s="42"/>
      <c r="AE127" s="128"/>
      <c r="AF127" s="37">
        <f t="shared" si="15"/>
        <v>15</v>
      </c>
      <c r="AG127" s="43">
        <v>65</v>
      </c>
      <c r="AH127" s="44">
        <f t="shared" si="16"/>
        <v>80</v>
      </c>
      <c r="AI127" s="45">
        <f t="shared" si="19"/>
        <v>0.93</v>
      </c>
      <c r="AJ127" s="46"/>
      <c r="AK127" s="47">
        <v>1E-4</v>
      </c>
      <c r="AL127" s="48">
        <f t="shared" si="20"/>
        <v>1.0001</v>
      </c>
      <c r="AM127" s="49">
        <f t="shared" si="21"/>
        <v>1580581000</v>
      </c>
      <c r="AN127" s="50"/>
      <c r="AO127" s="51"/>
      <c r="AP127" s="51"/>
      <c r="AQ127" s="51"/>
      <c r="AR127" s="51"/>
      <c r="AS127" s="52"/>
      <c r="AT127" s="53">
        <f t="shared" si="17"/>
        <v>0</v>
      </c>
    </row>
    <row r="128" spans="1:46" s="54" customFormat="1" ht="36" customHeight="1" thickBot="1">
      <c r="A128" s="27"/>
      <c r="B128" s="56"/>
      <c r="C128" s="91"/>
      <c r="D128" s="95"/>
      <c r="E128" s="95"/>
      <c r="F128" s="101"/>
      <c r="G128" s="55"/>
      <c r="H128" s="60"/>
      <c r="I128" s="30">
        <v>0.51</v>
      </c>
      <c r="J128" s="119">
        <v>0.49</v>
      </c>
      <c r="K128" s="32"/>
      <c r="L128" s="57"/>
      <c r="M128" s="33"/>
      <c r="N128" s="34">
        <f t="shared" si="11"/>
        <v>1</v>
      </c>
      <c r="O128" s="35"/>
      <c r="P128" s="105">
        <v>15</v>
      </c>
      <c r="Q128" s="106">
        <v>15</v>
      </c>
      <c r="R128" s="38"/>
      <c r="S128" s="38"/>
      <c r="T128" s="37"/>
      <c r="U128" s="39">
        <f t="shared" si="12"/>
        <v>15</v>
      </c>
      <c r="V128" s="40">
        <f t="shared" si="18"/>
        <v>15</v>
      </c>
      <c r="W128" s="112"/>
      <c r="X128" s="96"/>
      <c r="Y128" s="96"/>
      <c r="Z128" s="104"/>
      <c r="AA128" s="99"/>
      <c r="AB128" s="41">
        <f t="shared" si="13"/>
        <v>0</v>
      </c>
      <c r="AC128" s="40">
        <f t="shared" si="14"/>
        <v>0</v>
      </c>
      <c r="AD128" s="42"/>
      <c r="AE128" s="128"/>
      <c r="AF128" s="37">
        <f t="shared" si="15"/>
        <v>15</v>
      </c>
      <c r="AG128" s="43">
        <v>65</v>
      </c>
      <c r="AH128" s="44">
        <f t="shared" si="16"/>
        <v>80</v>
      </c>
      <c r="AI128" s="45">
        <f t="shared" si="19"/>
        <v>0.93</v>
      </c>
      <c r="AJ128" s="46"/>
      <c r="AK128" s="47">
        <v>1E-4</v>
      </c>
      <c r="AL128" s="48">
        <f t="shared" si="20"/>
        <v>1.0001</v>
      </c>
      <c r="AM128" s="49">
        <f t="shared" si="21"/>
        <v>1580581000</v>
      </c>
      <c r="AN128" s="50"/>
      <c r="AO128" s="51"/>
      <c r="AP128" s="51"/>
      <c r="AQ128" s="51"/>
      <c r="AR128" s="51"/>
      <c r="AS128" s="52"/>
      <c r="AT128" s="53">
        <f t="shared" si="17"/>
        <v>0</v>
      </c>
    </row>
    <row r="129" spans="1:46" s="54" customFormat="1" ht="36" customHeight="1" thickBot="1">
      <c r="A129" s="27"/>
      <c r="B129" s="56"/>
      <c r="C129" s="91"/>
      <c r="D129" s="95"/>
      <c r="E129" s="95"/>
      <c r="F129" s="101"/>
      <c r="G129" s="55"/>
      <c r="H129" s="60"/>
      <c r="I129" s="30">
        <v>0.51</v>
      </c>
      <c r="J129" s="119">
        <v>0.49</v>
      </c>
      <c r="K129" s="32"/>
      <c r="L129" s="57"/>
      <c r="M129" s="33"/>
      <c r="N129" s="34">
        <f t="shared" si="11"/>
        <v>1</v>
      </c>
      <c r="O129" s="35"/>
      <c r="P129" s="105">
        <v>15</v>
      </c>
      <c r="Q129" s="106">
        <v>15</v>
      </c>
      <c r="R129" s="38"/>
      <c r="S129" s="38"/>
      <c r="T129" s="37"/>
      <c r="U129" s="39">
        <f t="shared" si="12"/>
        <v>15</v>
      </c>
      <c r="V129" s="40">
        <f t="shared" si="18"/>
        <v>15</v>
      </c>
      <c r="W129" s="112"/>
      <c r="X129" s="96"/>
      <c r="Y129" s="96"/>
      <c r="Z129" s="104"/>
      <c r="AA129" s="99"/>
      <c r="AB129" s="41">
        <f t="shared" si="13"/>
        <v>0</v>
      </c>
      <c r="AC129" s="40">
        <f t="shared" si="14"/>
        <v>0</v>
      </c>
      <c r="AD129" s="42"/>
      <c r="AE129" s="128"/>
      <c r="AF129" s="37">
        <f t="shared" si="15"/>
        <v>15</v>
      </c>
      <c r="AG129" s="43">
        <v>65</v>
      </c>
      <c r="AH129" s="44">
        <f t="shared" si="16"/>
        <v>80</v>
      </c>
      <c r="AI129" s="45">
        <f t="shared" si="19"/>
        <v>0.93</v>
      </c>
      <c r="AJ129" s="46"/>
      <c r="AK129" s="47">
        <v>1E-4</v>
      </c>
      <c r="AL129" s="48">
        <f t="shared" si="20"/>
        <v>1.0001</v>
      </c>
      <c r="AM129" s="49">
        <f t="shared" si="21"/>
        <v>1580581000</v>
      </c>
      <c r="AN129" s="50"/>
      <c r="AO129" s="51"/>
      <c r="AP129" s="51"/>
      <c r="AQ129" s="51"/>
      <c r="AR129" s="51"/>
      <c r="AS129" s="52"/>
      <c r="AT129" s="53">
        <f t="shared" si="17"/>
        <v>0</v>
      </c>
    </row>
    <row r="130" spans="1:46" s="54" customFormat="1" ht="36" customHeight="1" thickBot="1">
      <c r="A130" s="27"/>
      <c r="B130" s="56"/>
      <c r="C130" s="91"/>
      <c r="D130" s="95"/>
      <c r="E130" s="95"/>
      <c r="F130" s="101"/>
      <c r="G130" s="55"/>
      <c r="H130" s="60"/>
      <c r="I130" s="30">
        <v>0.51</v>
      </c>
      <c r="J130" s="119">
        <v>0.49</v>
      </c>
      <c r="K130" s="32"/>
      <c r="L130" s="57"/>
      <c r="M130" s="33"/>
      <c r="N130" s="34">
        <f t="shared" si="11"/>
        <v>1</v>
      </c>
      <c r="O130" s="35"/>
      <c r="P130" s="105">
        <v>15</v>
      </c>
      <c r="Q130" s="106">
        <v>15</v>
      </c>
      <c r="R130" s="38"/>
      <c r="S130" s="38"/>
      <c r="T130" s="37"/>
      <c r="U130" s="39">
        <f t="shared" si="12"/>
        <v>15</v>
      </c>
      <c r="V130" s="40">
        <f t="shared" si="18"/>
        <v>15</v>
      </c>
      <c r="W130" s="112"/>
      <c r="X130" s="96"/>
      <c r="Y130" s="96"/>
      <c r="Z130" s="104"/>
      <c r="AA130" s="99"/>
      <c r="AB130" s="41">
        <f t="shared" si="13"/>
        <v>0</v>
      </c>
      <c r="AC130" s="40">
        <f t="shared" si="14"/>
        <v>0</v>
      </c>
      <c r="AD130" s="42"/>
      <c r="AE130" s="128"/>
      <c r="AF130" s="37">
        <f t="shared" si="15"/>
        <v>15</v>
      </c>
      <c r="AG130" s="43">
        <v>65</v>
      </c>
      <c r="AH130" s="44">
        <f t="shared" si="16"/>
        <v>80</v>
      </c>
      <c r="AI130" s="45">
        <f t="shared" si="19"/>
        <v>0.93</v>
      </c>
      <c r="AJ130" s="46"/>
      <c r="AK130" s="47">
        <v>1E-4</v>
      </c>
      <c r="AL130" s="48">
        <f t="shared" si="20"/>
        <v>1.0001</v>
      </c>
      <c r="AM130" s="49">
        <f t="shared" si="21"/>
        <v>1580581000</v>
      </c>
      <c r="AN130" s="50"/>
      <c r="AO130" s="51"/>
      <c r="AP130" s="51"/>
      <c r="AQ130" s="51"/>
      <c r="AR130" s="51"/>
      <c r="AS130" s="52"/>
      <c r="AT130" s="53">
        <f t="shared" si="17"/>
        <v>0</v>
      </c>
    </row>
    <row r="131" spans="1:46" s="54" customFormat="1" ht="36" customHeight="1" thickBot="1">
      <c r="A131" s="27"/>
      <c r="B131" s="56"/>
      <c r="C131" s="91"/>
      <c r="D131" s="95"/>
      <c r="E131" s="95"/>
      <c r="F131" s="101"/>
      <c r="G131" s="55"/>
      <c r="H131" s="60"/>
      <c r="I131" s="30">
        <v>0.51</v>
      </c>
      <c r="J131" s="119">
        <v>0.49</v>
      </c>
      <c r="K131" s="32"/>
      <c r="L131" s="57"/>
      <c r="M131" s="33"/>
      <c r="N131" s="34">
        <f t="shared" si="11"/>
        <v>1</v>
      </c>
      <c r="O131" s="35"/>
      <c r="P131" s="105">
        <v>15</v>
      </c>
      <c r="Q131" s="106">
        <v>15</v>
      </c>
      <c r="R131" s="38"/>
      <c r="S131" s="38"/>
      <c r="T131" s="37"/>
      <c r="U131" s="39">
        <f t="shared" si="12"/>
        <v>15</v>
      </c>
      <c r="V131" s="40">
        <f t="shared" si="18"/>
        <v>15</v>
      </c>
      <c r="W131" s="112"/>
      <c r="X131" s="96"/>
      <c r="Y131" s="96"/>
      <c r="Z131" s="104"/>
      <c r="AA131" s="99"/>
      <c r="AB131" s="41">
        <f t="shared" si="13"/>
        <v>0</v>
      </c>
      <c r="AC131" s="40">
        <f t="shared" si="14"/>
        <v>0</v>
      </c>
      <c r="AD131" s="42"/>
      <c r="AE131" s="128"/>
      <c r="AF131" s="37">
        <f t="shared" si="15"/>
        <v>15</v>
      </c>
      <c r="AG131" s="43">
        <v>65</v>
      </c>
      <c r="AH131" s="44">
        <f t="shared" si="16"/>
        <v>80</v>
      </c>
      <c r="AI131" s="45">
        <f t="shared" si="19"/>
        <v>0.93</v>
      </c>
      <c r="AJ131" s="46"/>
      <c r="AK131" s="47">
        <v>1E-4</v>
      </c>
      <c r="AL131" s="48">
        <f t="shared" si="20"/>
        <v>1.0001</v>
      </c>
      <c r="AM131" s="49">
        <f t="shared" si="21"/>
        <v>1580581000</v>
      </c>
      <c r="AN131" s="50"/>
      <c r="AO131" s="51"/>
      <c r="AP131" s="51"/>
      <c r="AQ131" s="51"/>
      <c r="AR131" s="51"/>
      <c r="AS131" s="52"/>
      <c r="AT131" s="53">
        <f t="shared" si="17"/>
        <v>0</v>
      </c>
    </row>
    <row r="132" spans="1:46" s="54" customFormat="1" ht="36" customHeight="1" thickBot="1">
      <c r="A132" s="27"/>
      <c r="B132" s="56"/>
      <c r="C132" s="91"/>
      <c r="D132" s="95"/>
      <c r="E132" s="95"/>
      <c r="F132" s="101"/>
      <c r="G132" s="55"/>
      <c r="H132" s="60"/>
      <c r="I132" s="30">
        <v>0.51</v>
      </c>
      <c r="J132" s="119">
        <v>0.49</v>
      </c>
      <c r="K132" s="32"/>
      <c r="L132" s="57"/>
      <c r="M132" s="33"/>
      <c r="N132" s="34">
        <f t="shared" si="11"/>
        <v>1</v>
      </c>
      <c r="O132" s="35"/>
      <c r="P132" s="105">
        <v>15</v>
      </c>
      <c r="Q132" s="106">
        <v>15</v>
      </c>
      <c r="R132" s="38"/>
      <c r="S132" s="38"/>
      <c r="T132" s="37"/>
      <c r="U132" s="39">
        <f t="shared" si="12"/>
        <v>15</v>
      </c>
      <c r="V132" s="40">
        <f t="shared" si="18"/>
        <v>15</v>
      </c>
      <c r="W132" s="112"/>
      <c r="X132" s="96"/>
      <c r="Y132" s="96"/>
      <c r="Z132" s="104"/>
      <c r="AA132" s="99"/>
      <c r="AB132" s="41">
        <f t="shared" si="13"/>
        <v>0</v>
      </c>
      <c r="AC132" s="40">
        <f t="shared" si="14"/>
        <v>0</v>
      </c>
      <c r="AD132" s="42"/>
      <c r="AE132" s="128"/>
      <c r="AF132" s="37">
        <f t="shared" si="15"/>
        <v>15</v>
      </c>
      <c r="AG132" s="43">
        <v>65</v>
      </c>
      <c r="AH132" s="44">
        <f t="shared" si="16"/>
        <v>80</v>
      </c>
      <c r="AI132" s="45">
        <f t="shared" si="19"/>
        <v>0.93</v>
      </c>
      <c r="AJ132" s="46"/>
      <c r="AK132" s="47">
        <v>1E-4</v>
      </c>
      <c r="AL132" s="48">
        <f t="shared" si="20"/>
        <v>1.0001</v>
      </c>
      <c r="AM132" s="49">
        <f t="shared" si="21"/>
        <v>1580581000</v>
      </c>
      <c r="AN132" s="50"/>
      <c r="AO132" s="51"/>
      <c r="AP132" s="51"/>
      <c r="AQ132" s="51"/>
      <c r="AR132" s="51"/>
      <c r="AS132" s="52"/>
      <c r="AT132" s="53">
        <f t="shared" si="17"/>
        <v>0</v>
      </c>
    </row>
    <row r="133" spans="1:46" s="54" customFormat="1" ht="36" customHeight="1" thickBot="1">
      <c r="A133" s="27"/>
      <c r="B133" s="56"/>
      <c r="C133" s="91"/>
      <c r="D133" s="95"/>
      <c r="E133" s="95"/>
      <c r="F133" s="101"/>
      <c r="G133" s="55"/>
      <c r="H133" s="60"/>
      <c r="I133" s="30">
        <v>0.51</v>
      </c>
      <c r="J133" s="119">
        <v>0.49</v>
      </c>
      <c r="K133" s="32"/>
      <c r="L133" s="57"/>
      <c r="M133" s="33"/>
      <c r="N133" s="34">
        <f t="shared" si="11"/>
        <v>1</v>
      </c>
      <c r="O133" s="35"/>
      <c r="P133" s="105">
        <v>15</v>
      </c>
      <c r="Q133" s="106">
        <v>15</v>
      </c>
      <c r="R133" s="38"/>
      <c r="S133" s="38"/>
      <c r="T133" s="37"/>
      <c r="U133" s="39">
        <f t="shared" si="12"/>
        <v>15</v>
      </c>
      <c r="V133" s="40">
        <f t="shared" si="18"/>
        <v>15</v>
      </c>
      <c r="W133" s="112"/>
      <c r="X133" s="96"/>
      <c r="Y133" s="96"/>
      <c r="Z133" s="104"/>
      <c r="AA133" s="99"/>
      <c r="AB133" s="41">
        <f t="shared" si="13"/>
        <v>0</v>
      </c>
      <c r="AC133" s="40">
        <f t="shared" si="14"/>
        <v>0</v>
      </c>
      <c r="AD133" s="42"/>
      <c r="AE133" s="128"/>
      <c r="AF133" s="37">
        <f t="shared" si="15"/>
        <v>15</v>
      </c>
      <c r="AG133" s="43">
        <v>65</v>
      </c>
      <c r="AH133" s="44">
        <f t="shared" si="16"/>
        <v>80</v>
      </c>
      <c r="AI133" s="45">
        <f t="shared" si="19"/>
        <v>0.93</v>
      </c>
      <c r="AJ133" s="46"/>
      <c r="AK133" s="47">
        <v>1E-4</v>
      </c>
      <c r="AL133" s="48">
        <f t="shared" si="20"/>
        <v>1.0001</v>
      </c>
      <c r="AM133" s="49">
        <f t="shared" si="21"/>
        <v>1580581000</v>
      </c>
      <c r="AN133" s="50"/>
      <c r="AO133" s="51"/>
      <c r="AP133" s="51"/>
      <c r="AQ133" s="51"/>
      <c r="AR133" s="51"/>
      <c r="AS133" s="52"/>
      <c r="AT133" s="53">
        <f t="shared" si="17"/>
        <v>0</v>
      </c>
    </row>
    <row r="134" spans="1:46" s="54" customFormat="1" ht="36" customHeight="1" thickBot="1">
      <c r="A134" s="27"/>
      <c r="B134" s="56"/>
      <c r="C134" s="91"/>
      <c r="D134" s="95"/>
      <c r="E134" s="95"/>
      <c r="F134" s="101"/>
      <c r="G134" s="55"/>
      <c r="H134" s="60"/>
      <c r="I134" s="30">
        <v>0.51</v>
      </c>
      <c r="J134" s="119">
        <v>0.49</v>
      </c>
      <c r="K134" s="32"/>
      <c r="L134" s="57"/>
      <c r="M134" s="33"/>
      <c r="N134" s="34">
        <f t="shared" ref="N134:N140" si="22">SUM(I134:M134)</f>
        <v>1</v>
      </c>
      <c r="O134" s="35"/>
      <c r="P134" s="105">
        <v>15</v>
      </c>
      <c r="Q134" s="106">
        <v>15</v>
      </c>
      <c r="R134" s="38"/>
      <c r="S134" s="38"/>
      <c r="T134" s="37"/>
      <c r="U134" s="39">
        <f t="shared" ref="U134:U140" si="23">ROUNDUP(((P134*I134)+(Q134*J134)+(R134*K134)+(S134*L134)+(T134*M134)),2)</f>
        <v>15</v>
      </c>
      <c r="V134" s="40">
        <f t="shared" si="18"/>
        <v>15</v>
      </c>
      <c r="W134" s="112"/>
      <c r="X134" s="96"/>
      <c r="Y134" s="96"/>
      <c r="Z134" s="104"/>
      <c r="AA134" s="99"/>
      <c r="AB134" s="41">
        <f t="shared" ref="AB134:AB140" si="24">ROUNDUP((((W134*I134)+(X134*J134)+(Y134*K134)+(Z134*L134)+(AA134*M134))/$I$2*15),2)</f>
        <v>0</v>
      </c>
      <c r="AC134" s="40">
        <f t="shared" ref="AC134:AC140" si="25">IF(AB134&gt;=15,15,AB134)</f>
        <v>0</v>
      </c>
      <c r="AD134" s="42"/>
      <c r="AE134" s="128"/>
      <c r="AF134" s="37">
        <f t="shared" ref="AF134:AF140" si="26">IF((V134+AC134+AD134)&gt;=30,30,(V134+AC134+AD134))</f>
        <v>15</v>
      </c>
      <c r="AG134" s="43">
        <v>65</v>
      </c>
      <c r="AH134" s="44">
        <f t="shared" ref="AH134:AH140" si="27">AF134+AG134+AE134</f>
        <v>80</v>
      </c>
      <c r="AI134" s="45">
        <f t="shared" si="19"/>
        <v>0.93</v>
      </c>
      <c r="AJ134" s="46"/>
      <c r="AK134" s="47">
        <v>1E-4</v>
      </c>
      <c r="AL134" s="48">
        <f t="shared" si="20"/>
        <v>1.0001</v>
      </c>
      <c r="AM134" s="49">
        <f t="shared" si="21"/>
        <v>1580581000</v>
      </c>
      <c r="AN134" s="50"/>
      <c r="AO134" s="51"/>
      <c r="AP134" s="51"/>
      <c r="AQ134" s="51"/>
      <c r="AR134" s="51"/>
      <c r="AS134" s="52"/>
      <c r="AT134" s="53">
        <f t="shared" ref="AT134:AT140" si="28">(AO134*I134)+(AP134*J134)+(AQ134*K134)+(AR134*L134)+(AS134*M134)</f>
        <v>0</v>
      </c>
    </row>
    <row r="135" spans="1:46" s="54" customFormat="1" ht="36" customHeight="1" thickBot="1">
      <c r="A135" s="27"/>
      <c r="B135" s="56"/>
      <c r="C135" s="91"/>
      <c r="D135" s="95"/>
      <c r="E135" s="95"/>
      <c r="F135" s="101"/>
      <c r="G135" s="55"/>
      <c r="H135" s="60"/>
      <c r="I135" s="30">
        <v>0.51</v>
      </c>
      <c r="J135" s="119">
        <v>0.49</v>
      </c>
      <c r="K135" s="32"/>
      <c r="L135" s="57"/>
      <c r="M135" s="33"/>
      <c r="N135" s="34">
        <f t="shared" si="22"/>
        <v>1</v>
      </c>
      <c r="O135" s="35"/>
      <c r="P135" s="105">
        <v>15</v>
      </c>
      <c r="Q135" s="106">
        <v>15</v>
      </c>
      <c r="R135" s="38"/>
      <c r="S135" s="38"/>
      <c r="T135" s="37"/>
      <c r="U135" s="39">
        <f t="shared" si="23"/>
        <v>15</v>
      </c>
      <c r="V135" s="40">
        <f t="shared" si="18"/>
        <v>15</v>
      </c>
      <c r="W135" s="112"/>
      <c r="X135" s="96"/>
      <c r="Y135" s="96"/>
      <c r="Z135" s="104"/>
      <c r="AA135" s="99"/>
      <c r="AB135" s="41">
        <f t="shared" si="24"/>
        <v>0</v>
      </c>
      <c r="AC135" s="40">
        <f t="shared" si="25"/>
        <v>0</v>
      </c>
      <c r="AD135" s="42"/>
      <c r="AE135" s="128"/>
      <c r="AF135" s="37">
        <f t="shared" si="26"/>
        <v>15</v>
      </c>
      <c r="AG135" s="43">
        <v>65</v>
      </c>
      <c r="AH135" s="44">
        <f t="shared" si="27"/>
        <v>80</v>
      </c>
      <c r="AI135" s="45">
        <f t="shared" si="19"/>
        <v>0.93</v>
      </c>
      <c r="AJ135" s="46"/>
      <c r="AK135" s="47">
        <v>1E-4</v>
      </c>
      <c r="AL135" s="48">
        <f t="shared" si="20"/>
        <v>1.0001</v>
      </c>
      <c r="AM135" s="49">
        <f t="shared" si="21"/>
        <v>1580581000</v>
      </c>
      <c r="AN135" s="50"/>
      <c r="AO135" s="51"/>
      <c r="AP135" s="51"/>
      <c r="AQ135" s="51"/>
      <c r="AR135" s="51"/>
      <c r="AS135" s="52"/>
      <c r="AT135" s="53">
        <f t="shared" si="28"/>
        <v>0</v>
      </c>
    </row>
    <row r="136" spans="1:46" s="54" customFormat="1" ht="44.25" customHeight="1" thickBot="1">
      <c r="A136" s="27"/>
      <c r="B136" s="56"/>
      <c r="C136" s="91"/>
      <c r="D136" s="95"/>
      <c r="E136" s="95"/>
      <c r="F136" s="101"/>
      <c r="G136" s="55"/>
      <c r="H136" s="60"/>
      <c r="I136" s="30">
        <v>0.51</v>
      </c>
      <c r="J136" s="119">
        <v>0.49</v>
      </c>
      <c r="K136" s="32"/>
      <c r="L136" s="57"/>
      <c r="M136" s="33"/>
      <c r="N136" s="34">
        <f t="shared" si="22"/>
        <v>1</v>
      </c>
      <c r="O136" s="35"/>
      <c r="P136" s="105">
        <v>15</v>
      </c>
      <c r="Q136" s="106">
        <v>15</v>
      </c>
      <c r="R136" s="38"/>
      <c r="S136" s="38"/>
      <c r="T136" s="37"/>
      <c r="U136" s="39">
        <f t="shared" si="23"/>
        <v>15</v>
      </c>
      <c r="V136" s="40">
        <f>IF(U136&gt;=15,15,U136)</f>
        <v>15</v>
      </c>
      <c r="W136" s="112"/>
      <c r="X136" s="96"/>
      <c r="Y136" s="96"/>
      <c r="Z136" s="104"/>
      <c r="AA136" s="99"/>
      <c r="AB136" s="41">
        <f t="shared" si="24"/>
        <v>0</v>
      </c>
      <c r="AC136" s="40">
        <f t="shared" si="25"/>
        <v>0</v>
      </c>
      <c r="AD136" s="42"/>
      <c r="AE136" s="128"/>
      <c r="AF136" s="37">
        <f t="shared" si="26"/>
        <v>15</v>
      </c>
      <c r="AG136" s="43">
        <v>65</v>
      </c>
      <c r="AH136" s="44">
        <f t="shared" si="27"/>
        <v>80</v>
      </c>
      <c r="AI136" s="45">
        <f>-((50-((176+(45+(30-AF136)))))/200)</f>
        <v>0.93</v>
      </c>
      <c r="AJ136" s="46"/>
      <c r="AK136" s="47">
        <v>1E-4</v>
      </c>
      <c r="AL136" s="48">
        <f>100%+AK136</f>
        <v>1.0001</v>
      </c>
      <c r="AM136" s="49">
        <f>ROUNDUP($D$2*AI136*AL136,-3)</f>
        <v>1580581000</v>
      </c>
      <c r="AN136" s="50"/>
      <c r="AO136" s="51"/>
      <c r="AP136" s="51"/>
      <c r="AQ136" s="51"/>
      <c r="AR136" s="51"/>
      <c r="AS136" s="52"/>
      <c r="AT136" s="53">
        <f t="shared" si="28"/>
        <v>0</v>
      </c>
    </row>
    <row r="137" spans="1:46" s="54" customFormat="1" ht="36" customHeight="1" thickBot="1">
      <c r="A137" s="27"/>
      <c r="B137" s="56"/>
      <c r="C137" s="91"/>
      <c r="D137" s="95"/>
      <c r="E137" s="95"/>
      <c r="F137" s="101"/>
      <c r="G137" s="55"/>
      <c r="H137" s="79"/>
      <c r="I137" s="30">
        <v>0.51</v>
      </c>
      <c r="J137" s="119">
        <v>0.49</v>
      </c>
      <c r="K137" s="32"/>
      <c r="L137" s="57"/>
      <c r="M137" s="80"/>
      <c r="N137" s="34">
        <f t="shared" si="22"/>
        <v>1</v>
      </c>
      <c r="O137" s="81"/>
      <c r="P137" s="105">
        <v>15</v>
      </c>
      <c r="Q137" s="106">
        <v>15</v>
      </c>
      <c r="R137" s="38"/>
      <c r="S137" s="38"/>
      <c r="T137" s="58"/>
      <c r="U137" s="39">
        <f t="shared" si="23"/>
        <v>15</v>
      </c>
      <c r="V137" s="82">
        <f>IF(U137&gt;=15,15,U137)</f>
        <v>15</v>
      </c>
      <c r="W137" s="112"/>
      <c r="X137" s="96"/>
      <c r="Y137" s="96"/>
      <c r="Z137" s="104"/>
      <c r="AA137" s="133"/>
      <c r="AB137" s="41">
        <f t="shared" si="24"/>
        <v>0</v>
      </c>
      <c r="AC137" s="40">
        <f t="shared" si="25"/>
        <v>0</v>
      </c>
      <c r="AD137" s="83"/>
      <c r="AE137" s="131"/>
      <c r="AF137" s="37">
        <f t="shared" si="26"/>
        <v>15</v>
      </c>
      <c r="AG137" s="43">
        <v>65</v>
      </c>
      <c r="AH137" s="44">
        <f t="shared" si="27"/>
        <v>80</v>
      </c>
      <c r="AI137" s="45">
        <f>-((50-((176+(45+(30-AF137)))))/200)</f>
        <v>0.93</v>
      </c>
      <c r="AJ137" s="46"/>
      <c r="AK137" s="47">
        <v>1E-4</v>
      </c>
      <c r="AL137" s="48">
        <f>100%+AK137</f>
        <v>1.0001</v>
      </c>
      <c r="AM137" s="49">
        <f>ROUNDUP($D$2*AI137*AL137,-3)</f>
        <v>1580581000</v>
      </c>
      <c r="AN137" s="84"/>
      <c r="AO137" s="85"/>
      <c r="AP137" s="85"/>
      <c r="AQ137" s="85"/>
      <c r="AR137" s="85"/>
      <c r="AS137" s="86"/>
      <c r="AT137" s="53">
        <f t="shared" si="28"/>
        <v>0</v>
      </c>
    </row>
    <row r="138" spans="1:46" s="54" customFormat="1" ht="36" customHeight="1" thickBot="1">
      <c r="A138" s="27"/>
      <c r="B138" s="56"/>
      <c r="C138" s="91"/>
      <c r="D138" s="95"/>
      <c r="E138" s="95"/>
      <c r="F138" s="101"/>
      <c r="G138" s="55"/>
      <c r="H138" s="60"/>
      <c r="I138" s="30">
        <v>0.51</v>
      </c>
      <c r="J138" s="119">
        <v>0.49</v>
      </c>
      <c r="K138" s="32"/>
      <c r="L138" s="57"/>
      <c r="M138" s="33"/>
      <c r="N138" s="34">
        <f t="shared" si="22"/>
        <v>1</v>
      </c>
      <c r="O138" s="35"/>
      <c r="P138" s="105">
        <v>15</v>
      </c>
      <c r="Q138" s="106">
        <v>15</v>
      </c>
      <c r="R138" s="38"/>
      <c r="S138" s="38"/>
      <c r="T138" s="37"/>
      <c r="U138" s="39">
        <f t="shared" si="23"/>
        <v>15</v>
      </c>
      <c r="V138" s="40">
        <f>IF(U138&gt;=15,15,U138)</f>
        <v>15</v>
      </c>
      <c r="W138" s="112"/>
      <c r="X138" s="96"/>
      <c r="Y138" s="96"/>
      <c r="Z138" s="104"/>
      <c r="AA138" s="99"/>
      <c r="AB138" s="41">
        <f t="shared" si="24"/>
        <v>0</v>
      </c>
      <c r="AC138" s="40">
        <f t="shared" si="25"/>
        <v>0</v>
      </c>
      <c r="AD138" s="42"/>
      <c r="AE138" s="128"/>
      <c r="AF138" s="37">
        <f t="shared" si="26"/>
        <v>15</v>
      </c>
      <c r="AG138" s="43">
        <v>65</v>
      </c>
      <c r="AH138" s="44">
        <f t="shared" si="27"/>
        <v>80</v>
      </c>
      <c r="AI138" s="45">
        <f>-((50-((176+(45+(30-AF138)))))/200)</f>
        <v>0.93</v>
      </c>
      <c r="AJ138" s="46"/>
      <c r="AK138" s="47">
        <v>1E-4</v>
      </c>
      <c r="AL138" s="48">
        <f>100%+AK138</f>
        <v>1.0001</v>
      </c>
      <c r="AM138" s="49">
        <f>ROUNDUP($D$2*AI138*AL138,-3)</f>
        <v>1580581000</v>
      </c>
      <c r="AN138" s="50"/>
      <c r="AO138" s="51"/>
      <c r="AP138" s="51"/>
      <c r="AQ138" s="51"/>
      <c r="AR138" s="51"/>
      <c r="AS138" s="52"/>
      <c r="AT138" s="53">
        <f t="shared" si="28"/>
        <v>0</v>
      </c>
    </row>
    <row r="139" spans="1:46" s="54" customFormat="1" ht="36" customHeight="1" thickBot="1">
      <c r="A139" s="27"/>
      <c r="B139" s="56"/>
      <c r="C139" s="91"/>
      <c r="D139" s="95"/>
      <c r="E139" s="95"/>
      <c r="F139" s="101"/>
      <c r="G139" s="55"/>
      <c r="H139" s="60"/>
      <c r="I139" s="30">
        <v>0.51</v>
      </c>
      <c r="J139" s="119">
        <v>0.49</v>
      </c>
      <c r="K139" s="32"/>
      <c r="L139" s="57"/>
      <c r="M139" s="33"/>
      <c r="N139" s="34">
        <f t="shared" si="22"/>
        <v>1</v>
      </c>
      <c r="O139" s="35"/>
      <c r="P139" s="105">
        <v>15</v>
      </c>
      <c r="Q139" s="106">
        <v>15</v>
      </c>
      <c r="R139" s="38"/>
      <c r="S139" s="38"/>
      <c r="T139" s="37"/>
      <c r="U139" s="39">
        <f t="shared" si="23"/>
        <v>15</v>
      </c>
      <c r="V139" s="40">
        <f>IF(U139&gt;=15,15,U139)</f>
        <v>15</v>
      </c>
      <c r="W139" s="112"/>
      <c r="X139" s="96"/>
      <c r="Y139" s="96"/>
      <c r="Z139" s="104"/>
      <c r="AA139" s="99"/>
      <c r="AB139" s="41">
        <f t="shared" si="24"/>
        <v>0</v>
      </c>
      <c r="AC139" s="40">
        <f t="shared" si="25"/>
        <v>0</v>
      </c>
      <c r="AD139" s="42"/>
      <c r="AE139" s="128"/>
      <c r="AF139" s="37">
        <f t="shared" si="26"/>
        <v>15</v>
      </c>
      <c r="AG139" s="43">
        <v>65</v>
      </c>
      <c r="AH139" s="44">
        <f t="shared" si="27"/>
        <v>80</v>
      </c>
      <c r="AI139" s="45">
        <f>-((50-((176+(45+(30-AF139)))))/200)</f>
        <v>0.93</v>
      </c>
      <c r="AJ139" s="46"/>
      <c r="AK139" s="47">
        <v>1E-4</v>
      </c>
      <c r="AL139" s="48">
        <f>100%+AK139</f>
        <v>1.0001</v>
      </c>
      <c r="AM139" s="49">
        <f>ROUNDUP($D$2*AI139*AL139,-3)</f>
        <v>1580581000</v>
      </c>
      <c r="AN139" s="50"/>
      <c r="AO139" s="51"/>
      <c r="AP139" s="51"/>
      <c r="AQ139" s="51"/>
      <c r="AR139" s="51"/>
      <c r="AS139" s="52"/>
      <c r="AT139" s="53">
        <f t="shared" si="28"/>
        <v>0</v>
      </c>
    </row>
    <row r="140" spans="1:46" s="54" customFormat="1" ht="36" customHeight="1" thickBot="1">
      <c r="A140" s="27"/>
      <c r="B140" s="56"/>
      <c r="C140" s="91"/>
      <c r="D140" s="95"/>
      <c r="E140" s="95"/>
      <c r="F140" s="101"/>
      <c r="G140" s="55"/>
      <c r="H140" s="28"/>
      <c r="I140" s="30">
        <v>0.51</v>
      </c>
      <c r="J140" s="119">
        <v>0.49</v>
      </c>
      <c r="K140" s="32"/>
      <c r="L140" s="57"/>
      <c r="M140" s="31"/>
      <c r="N140" s="34">
        <f t="shared" si="22"/>
        <v>1</v>
      </c>
      <c r="O140" s="37"/>
      <c r="P140" s="105">
        <v>15</v>
      </c>
      <c r="Q140" s="106">
        <v>15</v>
      </c>
      <c r="R140" s="38"/>
      <c r="S140" s="38"/>
      <c r="T140" s="37"/>
      <c r="U140" s="39">
        <f t="shared" si="23"/>
        <v>15</v>
      </c>
      <c r="V140" s="40">
        <f>IF(U140&gt;=15,15,U140)</f>
        <v>15</v>
      </c>
      <c r="W140" s="112"/>
      <c r="X140" s="96"/>
      <c r="Y140" s="96"/>
      <c r="Z140" s="104"/>
      <c r="AA140" s="99"/>
      <c r="AB140" s="41">
        <f t="shared" si="24"/>
        <v>0</v>
      </c>
      <c r="AC140" s="40">
        <f t="shared" si="25"/>
        <v>0</v>
      </c>
      <c r="AD140" s="87"/>
      <c r="AE140" s="128"/>
      <c r="AF140" s="37">
        <f t="shared" si="26"/>
        <v>15</v>
      </c>
      <c r="AG140" s="43">
        <v>65</v>
      </c>
      <c r="AH140" s="44">
        <f t="shared" si="27"/>
        <v>80</v>
      </c>
      <c r="AI140" s="45">
        <f>-((50-((176+(45+(30-AF140)))))/200)</f>
        <v>0.93</v>
      </c>
      <c r="AJ140" s="46"/>
      <c r="AK140" s="47">
        <v>1E-4</v>
      </c>
      <c r="AL140" s="48">
        <f>100%+AK140</f>
        <v>1.0001</v>
      </c>
      <c r="AM140" s="49">
        <f>ROUNDUP($D$2*AI140*AL140,-3)</f>
        <v>1580581000</v>
      </c>
      <c r="AN140" s="88"/>
      <c r="AO140" s="51"/>
      <c r="AP140" s="51"/>
      <c r="AQ140" s="51"/>
      <c r="AR140" s="51"/>
      <c r="AS140" s="52"/>
      <c r="AT140" s="53">
        <f t="shared" si="28"/>
        <v>0</v>
      </c>
    </row>
  </sheetData>
  <mergeCells count="28">
    <mergeCell ref="D1:E1"/>
    <mergeCell ref="I1:J1"/>
    <mergeCell ref="L1:AB1"/>
    <mergeCell ref="AE1:AK1"/>
    <mergeCell ref="D2:E2"/>
    <mergeCell ref="F2:G2"/>
    <mergeCell ref="I2:J2"/>
    <mergeCell ref="P2:U2"/>
    <mergeCell ref="AL3:AL4"/>
    <mergeCell ref="A3:A4"/>
    <mergeCell ref="B3:B4"/>
    <mergeCell ref="C3:H3"/>
    <mergeCell ref="I3:M3"/>
    <mergeCell ref="N3:N4"/>
    <mergeCell ref="O3:O4"/>
    <mergeCell ref="P3:U3"/>
    <mergeCell ref="W3:AB3"/>
    <mergeCell ref="AI3:AI4"/>
    <mergeCell ref="AJ3:AJ4"/>
    <mergeCell ref="AK3:AK4"/>
    <mergeCell ref="AS3:AS4"/>
    <mergeCell ref="AT3:AT4"/>
    <mergeCell ref="AM3:AM4"/>
    <mergeCell ref="AN3:AN4"/>
    <mergeCell ref="AO3:AO4"/>
    <mergeCell ref="AP3:AP4"/>
    <mergeCell ref="AQ3:AQ4"/>
    <mergeCell ref="AR3:AR4"/>
  </mergeCells>
  <phoneticPr fontId="3" type="noConversion"/>
  <printOptions horizontalCentered="1"/>
  <pageMargins left="0.17" right="0.17" top="0.33" bottom="0.24" header="0.26" footer="0.18"/>
  <pageSetup paperSize="9" scale="57" orientation="landscape" r:id="rId1"/>
  <headerFooter alignWithMargins="0"/>
  <rowBreaks count="1" manualBreakCount="1">
    <brk id="31" max="41" man="1"/>
  </rowBreaks>
  <colBreaks count="1" manualBreakCount="1">
    <brk id="29" max="139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T139"/>
  <sheetViews>
    <sheetView showZeros="0" view="pageBreakPreview" zoomScale="80" workbookViewId="0">
      <selection activeCell="D11" sqref="D11"/>
    </sheetView>
  </sheetViews>
  <sheetFormatPr defaultColWidth="8.88671875" defaultRowHeight="13.5"/>
  <cols>
    <col min="1" max="1" width="5" style="1" customWidth="1"/>
    <col min="2" max="2" width="5.109375" style="2" customWidth="1"/>
    <col min="3" max="3" width="9.21875" style="89" customWidth="1"/>
    <col min="4" max="7" width="9.21875" style="1" customWidth="1"/>
    <col min="8" max="8" width="6.6640625" style="1" customWidth="1"/>
    <col min="9" max="10" width="7.33203125" style="1" customWidth="1"/>
    <col min="11" max="11" width="7.6640625" style="1" customWidth="1"/>
    <col min="12" max="13" width="6.77734375" style="1" customWidth="1"/>
    <col min="14" max="14" width="6.44140625" style="1" customWidth="1"/>
    <col min="15" max="15" width="5.109375" style="1" customWidth="1"/>
    <col min="16" max="16" width="7.109375" style="1" customWidth="1"/>
    <col min="17" max="17" width="6.77734375" style="1" customWidth="1"/>
    <col min="18" max="20" width="6.6640625" style="1" customWidth="1"/>
    <col min="21" max="21" width="7.109375" style="1" customWidth="1"/>
    <col min="22" max="22" width="10.44140625" style="90" hidden="1" customWidth="1"/>
    <col min="23" max="24" width="8" style="1" customWidth="1"/>
    <col min="25" max="27" width="7.21875" style="1" customWidth="1"/>
    <col min="28" max="28" width="9.6640625" style="1" customWidth="1"/>
    <col min="29" max="29" width="2" style="90" hidden="1" customWidth="1"/>
    <col min="30" max="31" width="6.21875" style="1" customWidth="1"/>
    <col min="32" max="32" width="7" style="1" customWidth="1"/>
    <col min="33" max="33" width="4.6640625" style="1" customWidth="1"/>
    <col min="34" max="34" width="8.21875" style="1" customWidth="1"/>
    <col min="35" max="35" width="8.77734375" style="1" customWidth="1"/>
    <col min="36" max="36" width="7.5546875" style="1" customWidth="1"/>
    <col min="37" max="38" width="8.33203125" style="1" customWidth="1"/>
    <col min="39" max="39" width="20.21875" style="1" customWidth="1"/>
    <col min="40" max="40" width="8.33203125" style="1" customWidth="1"/>
    <col min="41" max="42" width="17.6640625" style="1" customWidth="1"/>
    <col min="43" max="45" width="17.6640625" style="1" hidden="1" customWidth="1"/>
    <col min="46" max="46" width="17.6640625" style="1" customWidth="1"/>
    <col min="47" max="16384" width="8.88671875" style="1"/>
  </cols>
  <sheetData>
    <row r="1" spans="1:46" ht="33.75" customHeight="1">
      <c r="C1" s="3" t="s">
        <v>37</v>
      </c>
      <c r="D1" s="353">
        <v>1313542727</v>
      </c>
      <c r="E1" s="353"/>
      <c r="F1" s="4"/>
      <c r="G1" s="4"/>
      <c r="H1" s="3" t="s">
        <v>0</v>
      </c>
      <c r="I1" s="354">
        <v>670675000</v>
      </c>
      <c r="J1" s="354"/>
      <c r="K1" s="118">
        <f>TRUNC(I1/F2,7)</f>
        <v>0.52666809999999997</v>
      </c>
      <c r="L1" s="111"/>
      <c r="M1" s="5"/>
      <c r="N1" s="355" t="s">
        <v>124</v>
      </c>
      <c r="O1" s="355"/>
      <c r="P1" s="355"/>
      <c r="Q1" s="355"/>
      <c r="R1" s="355"/>
      <c r="S1" s="355"/>
      <c r="T1" s="355"/>
      <c r="U1" s="355"/>
      <c r="V1" s="355"/>
      <c r="W1" s="355"/>
      <c r="X1" s="355"/>
      <c r="Y1" s="355"/>
      <c r="Z1" s="355"/>
      <c r="AA1" s="355"/>
      <c r="AB1" s="355"/>
      <c r="AC1" s="355"/>
      <c r="AD1" s="355"/>
      <c r="AE1" s="355"/>
      <c r="AF1" s="355"/>
      <c r="AG1" s="355"/>
      <c r="AH1" s="356" t="s">
        <v>121</v>
      </c>
      <c r="AI1" s="356"/>
      <c r="AJ1" s="356"/>
      <c r="AK1" s="356"/>
      <c r="AL1" s="145"/>
      <c r="AM1" s="145"/>
      <c r="AN1" s="145"/>
      <c r="AO1" s="122"/>
      <c r="AP1" s="122"/>
      <c r="AQ1" s="122"/>
      <c r="AR1" s="122"/>
      <c r="AS1" s="122"/>
      <c r="AT1" s="122"/>
    </row>
    <row r="2" spans="1:46" s="11" customFormat="1" ht="30" customHeight="1" thickBot="1">
      <c r="A2" s="6"/>
      <c r="B2" s="7"/>
      <c r="C2" s="8" t="s">
        <v>36</v>
      </c>
      <c r="D2" s="357">
        <f>D1*1.1</f>
        <v>1444896999.7</v>
      </c>
      <c r="E2" s="358"/>
      <c r="F2" s="357">
        <f>D2*86.745%*101.6%</f>
        <v>1273429916.8280013</v>
      </c>
      <c r="G2" s="358"/>
      <c r="H2" s="3" t="s">
        <v>32</v>
      </c>
      <c r="I2" s="359">
        <f>D2*1</f>
        <v>1444896999.7</v>
      </c>
      <c r="J2" s="360"/>
      <c r="K2" s="117" t="s">
        <v>29</v>
      </c>
      <c r="L2" s="4"/>
      <c r="M2" s="4"/>
      <c r="N2" s="4"/>
      <c r="O2" s="9" t="s">
        <v>35</v>
      </c>
      <c r="P2" s="361">
        <v>45895.458333333336</v>
      </c>
      <c r="Q2" s="361"/>
      <c r="R2" s="361"/>
      <c r="S2" s="361"/>
      <c r="T2" s="361"/>
      <c r="U2" s="361"/>
      <c r="V2" s="10"/>
      <c r="W2" s="10"/>
      <c r="X2" s="6"/>
      <c r="Y2" s="6"/>
      <c r="Z2" s="6"/>
      <c r="AA2" s="6"/>
      <c r="AB2" s="6"/>
      <c r="AC2" s="10"/>
      <c r="AD2" s="6"/>
      <c r="AE2" s="6"/>
      <c r="AF2" s="6"/>
      <c r="AG2" s="6"/>
      <c r="AH2" s="6"/>
      <c r="AJ2" s="12"/>
      <c r="AK2" s="13"/>
      <c r="AL2" s="13"/>
      <c r="AM2" s="14" t="s">
        <v>52</v>
      </c>
      <c r="AO2" s="63" t="s">
        <v>40</v>
      </c>
      <c r="AP2" s="63"/>
      <c r="AQ2" s="123"/>
      <c r="AR2" s="124"/>
      <c r="AS2" s="126"/>
      <c r="AT2" s="125"/>
    </row>
    <row r="3" spans="1:46" s="17" customFormat="1" ht="24.95" customHeight="1" thickBot="1">
      <c r="A3" s="364" t="s">
        <v>1</v>
      </c>
      <c r="B3" s="366" t="s">
        <v>2</v>
      </c>
      <c r="C3" s="368" t="s">
        <v>72</v>
      </c>
      <c r="D3" s="369"/>
      <c r="E3" s="369"/>
      <c r="F3" s="369"/>
      <c r="G3" s="369"/>
      <c r="H3" s="370"/>
      <c r="I3" s="371" t="s">
        <v>4</v>
      </c>
      <c r="J3" s="369"/>
      <c r="K3" s="369"/>
      <c r="L3" s="369"/>
      <c r="M3" s="370"/>
      <c r="N3" s="372" t="s">
        <v>5</v>
      </c>
      <c r="O3" s="374" t="s">
        <v>6</v>
      </c>
      <c r="P3" s="371" t="s">
        <v>7</v>
      </c>
      <c r="Q3" s="369"/>
      <c r="R3" s="369"/>
      <c r="S3" s="369"/>
      <c r="T3" s="369"/>
      <c r="U3" s="370"/>
      <c r="V3" s="15"/>
      <c r="W3" s="371" t="s">
        <v>30</v>
      </c>
      <c r="X3" s="369"/>
      <c r="Y3" s="369"/>
      <c r="Z3" s="369"/>
      <c r="AA3" s="369"/>
      <c r="AB3" s="370"/>
      <c r="AC3" s="15"/>
      <c r="AD3" s="15"/>
      <c r="AE3" s="15"/>
      <c r="AF3" s="15"/>
      <c r="AG3" s="15"/>
      <c r="AH3" s="16"/>
      <c r="AI3" s="376" t="s">
        <v>8</v>
      </c>
      <c r="AJ3" s="366" t="s">
        <v>9</v>
      </c>
      <c r="AK3" s="378" t="s">
        <v>10</v>
      </c>
      <c r="AL3" s="362" t="s">
        <v>11</v>
      </c>
      <c r="AM3" s="381" t="s">
        <v>12</v>
      </c>
      <c r="AN3" s="383" t="s">
        <v>13</v>
      </c>
      <c r="AO3" s="380" t="s">
        <v>14</v>
      </c>
      <c r="AP3" s="380" t="s">
        <v>41</v>
      </c>
      <c r="AQ3" s="380" t="s">
        <v>42</v>
      </c>
      <c r="AR3" s="380" t="s">
        <v>43</v>
      </c>
      <c r="AS3" s="380" t="s">
        <v>44</v>
      </c>
      <c r="AT3" s="380" t="s">
        <v>15</v>
      </c>
    </row>
    <row r="4" spans="1:46" s="17" customFormat="1" ht="39.75" customHeight="1" thickBot="1">
      <c r="A4" s="365"/>
      <c r="B4" s="367"/>
      <c r="C4" s="103" t="s">
        <v>16</v>
      </c>
      <c r="D4" s="19" t="s">
        <v>17</v>
      </c>
      <c r="E4" s="20" t="s">
        <v>18</v>
      </c>
      <c r="F4" s="20" t="s">
        <v>19</v>
      </c>
      <c r="G4" s="20" t="s">
        <v>20</v>
      </c>
      <c r="H4" s="21" t="s">
        <v>31</v>
      </c>
      <c r="I4" s="18" t="s">
        <v>16</v>
      </c>
      <c r="J4" s="19" t="s">
        <v>17</v>
      </c>
      <c r="K4" s="20" t="s">
        <v>18</v>
      </c>
      <c r="L4" s="103" t="s">
        <v>19</v>
      </c>
      <c r="M4" s="20" t="s">
        <v>20</v>
      </c>
      <c r="N4" s="373"/>
      <c r="O4" s="375"/>
      <c r="P4" s="18" t="s">
        <v>16</v>
      </c>
      <c r="Q4" s="19" t="s">
        <v>17</v>
      </c>
      <c r="R4" s="20" t="s">
        <v>18</v>
      </c>
      <c r="S4" s="103" t="s">
        <v>19</v>
      </c>
      <c r="T4" s="20" t="s">
        <v>20</v>
      </c>
      <c r="U4" s="22" t="s">
        <v>21</v>
      </c>
      <c r="V4" s="23" t="s">
        <v>22</v>
      </c>
      <c r="W4" s="18" t="s">
        <v>16</v>
      </c>
      <c r="X4" s="19" t="s">
        <v>17</v>
      </c>
      <c r="Y4" s="20" t="s">
        <v>18</v>
      </c>
      <c r="Z4" s="103" t="s">
        <v>19</v>
      </c>
      <c r="AA4" s="20" t="s">
        <v>20</v>
      </c>
      <c r="AB4" s="24" t="s">
        <v>23</v>
      </c>
      <c r="AC4" s="23" t="s">
        <v>46</v>
      </c>
      <c r="AD4" s="121" t="s">
        <v>47</v>
      </c>
      <c r="AE4" s="127" t="s">
        <v>48</v>
      </c>
      <c r="AF4" s="25" t="s">
        <v>24</v>
      </c>
      <c r="AG4" s="26" t="s">
        <v>25</v>
      </c>
      <c r="AH4" s="26" t="s">
        <v>26</v>
      </c>
      <c r="AI4" s="377"/>
      <c r="AJ4" s="367"/>
      <c r="AK4" s="379"/>
      <c r="AL4" s="363"/>
      <c r="AM4" s="382"/>
      <c r="AN4" s="384"/>
      <c r="AO4" s="380"/>
      <c r="AP4" s="380"/>
      <c r="AQ4" s="380"/>
      <c r="AR4" s="380"/>
      <c r="AS4" s="380"/>
      <c r="AT4" s="380"/>
    </row>
    <row r="5" spans="1:46" s="54" customFormat="1" ht="40.5" customHeight="1" thickBot="1">
      <c r="A5" s="27">
        <v>1</v>
      </c>
      <c r="B5" s="28"/>
      <c r="C5" s="62" t="s">
        <v>27</v>
      </c>
      <c r="D5" s="94"/>
      <c r="E5" s="95"/>
      <c r="F5" s="91"/>
      <c r="G5" s="91"/>
      <c r="H5" s="115"/>
      <c r="I5" s="109">
        <v>1</v>
      </c>
      <c r="J5" s="31"/>
      <c r="K5" s="31"/>
      <c r="L5" s="31"/>
      <c r="M5" s="33"/>
      <c r="N5" s="34">
        <f t="shared" ref="N5:N35" si="0">SUM(I5:M5)</f>
        <v>1</v>
      </c>
      <c r="O5" s="35"/>
      <c r="P5" s="105">
        <v>15</v>
      </c>
      <c r="Q5" s="58"/>
      <c r="R5" s="37"/>
      <c r="S5" s="38"/>
      <c r="T5" s="37"/>
      <c r="U5" s="39">
        <f t="shared" ref="U5:U68" si="1">ROUNDUP(((P5*I5)+(Q5*J5)+(R5*K5)+(S5*L5)+(T5*M5)),2)</f>
        <v>15</v>
      </c>
      <c r="V5" s="40">
        <f t="shared" ref="V5:V68" si="2">IF(U5&gt;=15,15,U5)</f>
        <v>15</v>
      </c>
      <c r="W5" s="100">
        <v>59183685000</v>
      </c>
      <c r="X5" s="104"/>
      <c r="Y5" s="110"/>
      <c r="Z5" s="107"/>
      <c r="AA5" s="99"/>
      <c r="AB5" s="41">
        <f t="shared" ref="AB5:AB68" si="3">ROUNDUP((((W5*I5)+(X5*J5)+(Y5*K5)+(Z5*L5)+(AA5*M5))/$I$2*15),2)</f>
        <v>614.41</v>
      </c>
      <c r="AC5" s="40">
        <f t="shared" ref="AC5:AC68" si="4">IF(AB5&gt;=15,15,AB5)</f>
        <v>15</v>
      </c>
      <c r="AD5" s="42"/>
      <c r="AE5" s="128"/>
      <c r="AF5" s="98">
        <f t="shared" ref="AF5:AF68" si="5">IF((V5+AC5+AD5)&gt;=30,30,(V5+AC5+AD5))</f>
        <v>30</v>
      </c>
      <c r="AG5" s="43">
        <v>65</v>
      </c>
      <c r="AH5" s="44">
        <f t="shared" ref="AH5:AH68" si="6">AF5+AG5+AE5</f>
        <v>95</v>
      </c>
      <c r="AI5" s="45">
        <f t="shared" ref="AI5:AI68" si="7">-((50-((176+(45+(30-AF5)))))/200)</f>
        <v>0.85499999999999998</v>
      </c>
      <c r="AJ5" s="46"/>
      <c r="AK5" s="47">
        <v>1E-4</v>
      </c>
      <c r="AL5" s="48">
        <f t="shared" ref="AL5:AL68" si="8">100%+AK5</f>
        <v>1.0001</v>
      </c>
      <c r="AM5" s="49">
        <f t="shared" ref="AM5:AM68" si="9">ROUNDUP($D$2*AI5*AL5,-3)</f>
        <v>1235511000</v>
      </c>
      <c r="AN5" s="50"/>
      <c r="AO5" s="51"/>
      <c r="AP5" s="51"/>
      <c r="AQ5" s="51"/>
      <c r="AR5" s="51"/>
      <c r="AS5" s="52"/>
      <c r="AT5" s="53">
        <f t="shared" ref="AT5:AT68" si="10">(AO5*I5)+(AP5*J5)+(AQ5*K5)+(AR5*L5)+(AS5*M5)</f>
        <v>0</v>
      </c>
    </row>
    <row r="6" spans="1:46" s="54" customFormat="1" ht="40.5" customHeight="1" thickBot="1">
      <c r="A6" s="27">
        <v>2</v>
      </c>
      <c r="B6" s="28"/>
      <c r="C6" s="93" t="s">
        <v>55</v>
      </c>
      <c r="D6" s="95"/>
      <c r="F6" s="91"/>
      <c r="G6" s="55"/>
      <c r="H6" s="29"/>
      <c r="I6" s="109">
        <v>1</v>
      </c>
      <c r="J6" s="31"/>
      <c r="K6" s="31"/>
      <c r="L6" s="57"/>
      <c r="M6" s="33"/>
      <c r="N6" s="34">
        <f t="shared" si="0"/>
        <v>1</v>
      </c>
      <c r="O6" s="35"/>
      <c r="P6" s="105">
        <v>15</v>
      </c>
      <c r="Q6" s="58"/>
      <c r="R6" s="106"/>
      <c r="S6" s="38"/>
      <c r="T6" s="37"/>
      <c r="U6" s="39">
        <f t="shared" si="1"/>
        <v>15</v>
      </c>
      <c r="V6" s="40">
        <f t="shared" si="2"/>
        <v>15</v>
      </c>
      <c r="W6" s="140">
        <v>14977246000</v>
      </c>
      <c r="X6" s="140"/>
      <c r="Y6" s="100"/>
      <c r="Z6" s="96"/>
      <c r="AA6" s="99"/>
      <c r="AB6" s="41">
        <f t="shared" si="3"/>
        <v>155.48999999999998</v>
      </c>
      <c r="AC6" s="40">
        <f t="shared" si="4"/>
        <v>15</v>
      </c>
      <c r="AD6" s="42"/>
      <c r="AE6" s="128"/>
      <c r="AF6" s="37">
        <f t="shared" si="5"/>
        <v>30</v>
      </c>
      <c r="AG6" s="43">
        <v>65</v>
      </c>
      <c r="AH6" s="44">
        <f t="shared" si="6"/>
        <v>95</v>
      </c>
      <c r="AI6" s="45">
        <f t="shared" si="7"/>
        <v>0.85499999999999998</v>
      </c>
      <c r="AJ6" s="46"/>
      <c r="AK6" s="47">
        <v>1E-4</v>
      </c>
      <c r="AL6" s="48">
        <f t="shared" si="8"/>
        <v>1.0001</v>
      </c>
      <c r="AM6" s="49">
        <f t="shared" si="9"/>
        <v>1235511000</v>
      </c>
      <c r="AN6" s="50"/>
      <c r="AO6" s="51"/>
      <c r="AP6" s="51"/>
      <c r="AQ6" s="51"/>
      <c r="AR6" s="51"/>
      <c r="AS6" s="52"/>
      <c r="AT6" s="53">
        <f t="shared" si="10"/>
        <v>0</v>
      </c>
    </row>
    <row r="7" spans="1:46" s="54" customFormat="1" ht="40.5" customHeight="1" thickBot="1">
      <c r="A7" s="27">
        <v>3</v>
      </c>
      <c r="B7" s="28"/>
      <c r="C7" s="93" t="s">
        <v>33</v>
      </c>
      <c r="D7" s="95"/>
      <c r="E7" s="94"/>
      <c r="F7" s="91"/>
      <c r="G7" s="92"/>
      <c r="H7" s="135"/>
      <c r="I7" s="109">
        <v>1</v>
      </c>
      <c r="J7" s="31"/>
      <c r="K7" s="31"/>
      <c r="L7" s="57"/>
      <c r="M7" s="33"/>
      <c r="N7" s="34">
        <f t="shared" si="0"/>
        <v>1</v>
      </c>
      <c r="O7" s="35"/>
      <c r="P7" s="105">
        <v>15</v>
      </c>
      <c r="Q7" s="142"/>
      <c r="R7" s="38"/>
      <c r="S7" s="38"/>
      <c r="T7" s="37"/>
      <c r="U7" s="39">
        <f t="shared" si="1"/>
        <v>15</v>
      </c>
      <c r="V7" s="40">
        <f t="shared" si="2"/>
        <v>15</v>
      </c>
      <c r="W7" s="136">
        <v>39361754000</v>
      </c>
      <c r="X7" s="96"/>
      <c r="Y7" s="96"/>
      <c r="Z7" s="96"/>
      <c r="AA7" s="108"/>
      <c r="AB7" s="41">
        <f t="shared" si="3"/>
        <v>408.63</v>
      </c>
      <c r="AC7" s="40">
        <f t="shared" si="4"/>
        <v>15</v>
      </c>
      <c r="AD7" s="42"/>
      <c r="AE7" s="128"/>
      <c r="AF7" s="37">
        <f t="shared" si="5"/>
        <v>30</v>
      </c>
      <c r="AG7" s="43">
        <v>65</v>
      </c>
      <c r="AH7" s="44">
        <f t="shared" si="6"/>
        <v>95</v>
      </c>
      <c r="AI7" s="45">
        <f t="shared" si="7"/>
        <v>0.85499999999999998</v>
      </c>
      <c r="AJ7" s="46"/>
      <c r="AK7" s="47">
        <v>1E-4</v>
      </c>
      <c r="AL7" s="48">
        <f t="shared" si="8"/>
        <v>1.0001</v>
      </c>
      <c r="AM7" s="49">
        <f t="shared" si="9"/>
        <v>1235511000</v>
      </c>
      <c r="AN7" s="50"/>
      <c r="AO7" s="51"/>
      <c r="AP7" s="51"/>
      <c r="AQ7" s="51"/>
      <c r="AR7" s="51"/>
      <c r="AS7" s="52"/>
      <c r="AT7" s="53">
        <f t="shared" si="10"/>
        <v>0</v>
      </c>
    </row>
    <row r="8" spans="1:46" s="54" customFormat="1" ht="40.5" customHeight="1" thickBot="1">
      <c r="A8" s="27">
        <v>4</v>
      </c>
      <c r="B8" s="56"/>
      <c r="C8" s="93" t="s">
        <v>39</v>
      </c>
      <c r="D8" s="95"/>
      <c r="E8" s="94"/>
      <c r="F8" s="95"/>
      <c r="G8" s="55"/>
      <c r="H8" s="116"/>
      <c r="I8" s="30">
        <v>1</v>
      </c>
      <c r="J8" s="31"/>
      <c r="K8" s="137"/>
      <c r="L8" s="31"/>
      <c r="M8" s="33"/>
      <c r="N8" s="34">
        <f t="shared" si="0"/>
        <v>1</v>
      </c>
      <c r="O8" s="35"/>
      <c r="P8" s="36">
        <v>15</v>
      </c>
      <c r="Q8" s="58"/>
      <c r="R8" s="38"/>
      <c r="S8" s="38"/>
      <c r="T8" s="37"/>
      <c r="U8" s="39">
        <f t="shared" si="1"/>
        <v>15</v>
      </c>
      <c r="V8" s="40">
        <f t="shared" si="2"/>
        <v>15</v>
      </c>
      <c r="W8" s="136">
        <v>34748832000</v>
      </c>
      <c r="X8" s="100"/>
      <c r="Y8" s="112"/>
      <c r="Z8" s="96"/>
      <c r="AA8" s="99"/>
      <c r="AB8" s="41">
        <f t="shared" si="3"/>
        <v>360.75</v>
      </c>
      <c r="AC8" s="40">
        <f t="shared" si="4"/>
        <v>15</v>
      </c>
      <c r="AD8" s="42"/>
      <c r="AE8" s="128"/>
      <c r="AF8" s="37">
        <f t="shared" si="5"/>
        <v>30</v>
      </c>
      <c r="AG8" s="43">
        <v>65</v>
      </c>
      <c r="AH8" s="44">
        <f t="shared" si="6"/>
        <v>95</v>
      </c>
      <c r="AI8" s="45">
        <f t="shared" si="7"/>
        <v>0.85499999999999998</v>
      </c>
      <c r="AJ8" s="46"/>
      <c r="AK8" s="47">
        <v>1E-4</v>
      </c>
      <c r="AL8" s="48">
        <f t="shared" si="8"/>
        <v>1.0001</v>
      </c>
      <c r="AM8" s="49">
        <f t="shared" si="9"/>
        <v>1235511000</v>
      </c>
      <c r="AN8" s="50"/>
      <c r="AO8" s="51"/>
      <c r="AP8" s="51"/>
      <c r="AQ8" s="51"/>
      <c r="AR8" s="51"/>
      <c r="AS8" s="52"/>
      <c r="AT8" s="53">
        <f t="shared" si="10"/>
        <v>0</v>
      </c>
    </row>
    <row r="9" spans="1:46" s="54" customFormat="1" ht="40.5" customHeight="1" thickBot="1">
      <c r="A9" s="27">
        <v>5</v>
      </c>
      <c r="B9" s="56"/>
      <c r="C9" s="93" t="s">
        <v>28</v>
      </c>
      <c r="D9" s="94"/>
      <c r="E9" s="94"/>
      <c r="F9" s="95"/>
      <c r="G9" s="55"/>
      <c r="H9" s="116"/>
      <c r="I9" s="30">
        <v>1</v>
      </c>
      <c r="J9" s="31"/>
      <c r="K9" s="31"/>
      <c r="L9" s="57"/>
      <c r="M9" s="33"/>
      <c r="N9" s="34">
        <f t="shared" si="0"/>
        <v>1</v>
      </c>
      <c r="O9" s="35"/>
      <c r="P9" s="105">
        <v>15</v>
      </c>
      <c r="Q9" s="106"/>
      <c r="R9" s="38"/>
      <c r="S9" s="38"/>
      <c r="T9" s="37"/>
      <c r="U9" s="39">
        <f t="shared" si="1"/>
        <v>15</v>
      </c>
      <c r="V9" s="40">
        <f t="shared" si="2"/>
        <v>15</v>
      </c>
      <c r="W9" s="136">
        <v>57539030000</v>
      </c>
      <c r="X9" s="96"/>
      <c r="Y9" s="96"/>
      <c r="Z9" s="96"/>
      <c r="AA9" s="99"/>
      <c r="AB9" s="41">
        <f t="shared" si="3"/>
        <v>597.34</v>
      </c>
      <c r="AC9" s="40">
        <f t="shared" si="4"/>
        <v>15</v>
      </c>
      <c r="AD9" s="42"/>
      <c r="AE9" s="128"/>
      <c r="AF9" s="37">
        <f t="shared" si="5"/>
        <v>30</v>
      </c>
      <c r="AG9" s="43">
        <v>65</v>
      </c>
      <c r="AH9" s="44">
        <f t="shared" si="6"/>
        <v>95</v>
      </c>
      <c r="AI9" s="45">
        <f t="shared" si="7"/>
        <v>0.85499999999999998</v>
      </c>
      <c r="AJ9" s="46"/>
      <c r="AK9" s="47">
        <v>1E-4</v>
      </c>
      <c r="AL9" s="48">
        <f t="shared" si="8"/>
        <v>1.0001</v>
      </c>
      <c r="AM9" s="49">
        <f t="shared" si="9"/>
        <v>1235511000</v>
      </c>
      <c r="AN9" s="50"/>
      <c r="AO9" s="51"/>
      <c r="AP9" s="51"/>
      <c r="AQ9" s="51"/>
      <c r="AR9" s="51"/>
      <c r="AS9" s="52"/>
      <c r="AT9" s="53">
        <f t="shared" si="10"/>
        <v>0</v>
      </c>
    </row>
    <row r="10" spans="1:46" s="54" customFormat="1" ht="40.5" customHeight="1" thickBot="1">
      <c r="A10" s="27">
        <v>6</v>
      </c>
      <c r="B10" s="56"/>
      <c r="C10" s="95" t="s">
        <v>45</v>
      </c>
      <c r="D10" s="62" t="s">
        <v>122</v>
      </c>
      <c r="E10" s="94"/>
      <c r="F10" s="95"/>
      <c r="G10" s="29"/>
      <c r="H10" s="29"/>
      <c r="I10" s="30">
        <v>0.51</v>
      </c>
      <c r="J10" s="31">
        <v>0.49</v>
      </c>
      <c r="K10" s="31"/>
      <c r="L10" s="31"/>
      <c r="M10" s="33"/>
      <c r="N10" s="34">
        <f t="shared" si="0"/>
        <v>1</v>
      </c>
      <c r="O10" s="35"/>
      <c r="P10" s="105">
        <v>15</v>
      </c>
      <c r="Q10" s="106">
        <v>15</v>
      </c>
      <c r="R10" s="38"/>
      <c r="S10" s="38"/>
      <c r="T10" s="37"/>
      <c r="U10" s="39">
        <f t="shared" si="1"/>
        <v>15</v>
      </c>
      <c r="V10" s="40">
        <f t="shared" si="2"/>
        <v>15</v>
      </c>
      <c r="W10" s="136">
        <v>32826052000</v>
      </c>
      <c r="X10" s="96">
        <v>708518000</v>
      </c>
      <c r="Y10" s="96"/>
      <c r="Z10" s="96"/>
      <c r="AA10" s="99"/>
      <c r="AB10" s="41">
        <f t="shared" si="3"/>
        <v>177.41</v>
      </c>
      <c r="AC10" s="40">
        <f t="shared" si="4"/>
        <v>15</v>
      </c>
      <c r="AD10" s="42"/>
      <c r="AE10" s="128"/>
      <c r="AF10" s="37">
        <f t="shared" si="5"/>
        <v>30</v>
      </c>
      <c r="AG10" s="43">
        <v>65</v>
      </c>
      <c r="AH10" s="44">
        <f t="shared" si="6"/>
        <v>95</v>
      </c>
      <c r="AI10" s="45">
        <f t="shared" si="7"/>
        <v>0.85499999999999998</v>
      </c>
      <c r="AJ10" s="46"/>
      <c r="AK10" s="47">
        <v>1E-4</v>
      </c>
      <c r="AL10" s="48">
        <f t="shared" si="8"/>
        <v>1.0001</v>
      </c>
      <c r="AM10" s="49">
        <f t="shared" si="9"/>
        <v>1235511000</v>
      </c>
      <c r="AN10" s="50"/>
      <c r="AO10" s="51"/>
      <c r="AP10" s="51"/>
      <c r="AQ10" s="51"/>
      <c r="AR10" s="51"/>
      <c r="AS10" s="52"/>
      <c r="AT10" s="53">
        <f t="shared" si="10"/>
        <v>0</v>
      </c>
    </row>
    <row r="11" spans="1:46" s="54" customFormat="1" ht="40.5" customHeight="1" thickBot="1">
      <c r="A11" s="27">
        <v>7</v>
      </c>
      <c r="B11" s="56"/>
      <c r="C11" s="95" t="s">
        <v>34</v>
      </c>
      <c r="D11" s="138" t="s">
        <v>123</v>
      </c>
      <c r="E11" s="94"/>
      <c r="F11" s="141"/>
      <c r="G11" s="55"/>
      <c r="H11" s="29"/>
      <c r="I11" s="30">
        <v>0.51</v>
      </c>
      <c r="J11" s="31">
        <v>0.49</v>
      </c>
      <c r="K11" s="32"/>
      <c r="L11" s="57"/>
      <c r="M11" s="33"/>
      <c r="N11" s="34">
        <f t="shared" si="0"/>
        <v>1</v>
      </c>
      <c r="O11" s="35"/>
      <c r="P11" s="105">
        <v>55</v>
      </c>
      <c r="Q11" s="106">
        <v>45</v>
      </c>
      <c r="R11" s="38"/>
      <c r="S11" s="38"/>
      <c r="T11" s="37"/>
      <c r="U11" s="39">
        <f t="shared" si="1"/>
        <v>50.1</v>
      </c>
      <c r="V11" s="40">
        <f t="shared" si="2"/>
        <v>15</v>
      </c>
      <c r="W11" s="136">
        <v>8216820000</v>
      </c>
      <c r="X11" s="112">
        <v>0</v>
      </c>
      <c r="Y11" s="100"/>
      <c r="Z11" s="96"/>
      <c r="AA11" s="99"/>
      <c r="AB11" s="41">
        <f t="shared" si="3"/>
        <v>43.51</v>
      </c>
      <c r="AC11" s="40">
        <f t="shared" si="4"/>
        <v>15</v>
      </c>
      <c r="AD11" s="42"/>
      <c r="AE11" s="128"/>
      <c r="AF11" s="37">
        <f t="shared" si="5"/>
        <v>30</v>
      </c>
      <c r="AG11" s="43">
        <v>65</v>
      </c>
      <c r="AH11" s="44">
        <f t="shared" si="6"/>
        <v>95</v>
      </c>
      <c r="AI11" s="45">
        <f t="shared" si="7"/>
        <v>0.85499999999999998</v>
      </c>
      <c r="AJ11" s="46"/>
      <c r="AK11" s="47">
        <v>1E-4</v>
      </c>
      <c r="AL11" s="48">
        <f t="shared" si="8"/>
        <v>1.0001</v>
      </c>
      <c r="AM11" s="49">
        <f t="shared" si="9"/>
        <v>1235511000</v>
      </c>
      <c r="AN11" s="50"/>
      <c r="AO11" s="51"/>
      <c r="AP11" s="51"/>
      <c r="AQ11" s="51"/>
      <c r="AR11" s="51"/>
      <c r="AS11" s="52"/>
      <c r="AT11" s="53">
        <f t="shared" si="10"/>
        <v>0</v>
      </c>
    </row>
    <row r="12" spans="1:46" s="54" customFormat="1" ht="40.5" customHeight="1" thickBot="1">
      <c r="A12" s="27">
        <v>8</v>
      </c>
      <c r="B12" s="56"/>
      <c r="C12" s="95" t="s">
        <v>38</v>
      </c>
      <c r="D12" s="62" t="s">
        <v>51</v>
      </c>
      <c r="E12" s="94"/>
      <c r="F12" s="95"/>
      <c r="G12" s="55"/>
      <c r="H12" s="29"/>
      <c r="I12" s="30">
        <v>0.51</v>
      </c>
      <c r="J12" s="31">
        <v>0.49</v>
      </c>
      <c r="K12" s="32"/>
      <c r="L12" s="57"/>
      <c r="M12" s="33"/>
      <c r="N12" s="34">
        <f t="shared" si="0"/>
        <v>1</v>
      </c>
      <c r="O12" s="35"/>
      <c r="P12" s="105">
        <v>15</v>
      </c>
      <c r="Q12" s="106">
        <v>15</v>
      </c>
      <c r="R12" s="38"/>
      <c r="S12" s="38"/>
      <c r="T12" s="37"/>
      <c r="U12" s="39">
        <f t="shared" si="1"/>
        <v>15</v>
      </c>
      <c r="V12" s="40">
        <f t="shared" si="2"/>
        <v>15</v>
      </c>
      <c r="W12" s="114">
        <v>328448752000</v>
      </c>
      <c r="X12" s="96">
        <v>17523143000</v>
      </c>
      <c r="Y12" s="102"/>
      <c r="Z12" s="96"/>
      <c r="AA12" s="99"/>
      <c r="AB12" s="41">
        <f t="shared" si="3"/>
        <v>1828.11</v>
      </c>
      <c r="AC12" s="40">
        <f t="shared" si="4"/>
        <v>15</v>
      </c>
      <c r="AD12" s="42"/>
      <c r="AE12" s="128"/>
      <c r="AF12" s="37">
        <f t="shared" si="5"/>
        <v>30</v>
      </c>
      <c r="AG12" s="43">
        <v>65</v>
      </c>
      <c r="AH12" s="44">
        <f t="shared" si="6"/>
        <v>95</v>
      </c>
      <c r="AI12" s="45">
        <f t="shared" si="7"/>
        <v>0.85499999999999998</v>
      </c>
      <c r="AJ12" s="46"/>
      <c r="AK12" s="47">
        <v>1E-4</v>
      </c>
      <c r="AL12" s="48">
        <f t="shared" si="8"/>
        <v>1.0001</v>
      </c>
      <c r="AM12" s="49">
        <f t="shared" si="9"/>
        <v>1235511000</v>
      </c>
      <c r="AN12" s="50"/>
      <c r="AO12" s="51"/>
      <c r="AP12" s="51"/>
      <c r="AQ12" s="51"/>
      <c r="AR12" s="51"/>
      <c r="AS12" s="52"/>
      <c r="AT12" s="53">
        <f t="shared" si="10"/>
        <v>0</v>
      </c>
    </row>
    <row r="13" spans="1:46" s="54" customFormat="1" ht="40.5" customHeight="1" thickBot="1">
      <c r="A13" s="27">
        <v>9</v>
      </c>
      <c r="B13" s="28"/>
      <c r="C13" s="95" t="s">
        <v>56</v>
      </c>
      <c r="D13" s="93" t="s">
        <v>50</v>
      </c>
      <c r="E13" s="28"/>
      <c r="F13" s="28"/>
      <c r="G13" s="59"/>
      <c r="H13" s="60"/>
      <c r="I13" s="30">
        <v>0.51</v>
      </c>
      <c r="J13" s="31">
        <v>0.49</v>
      </c>
      <c r="K13" s="32"/>
      <c r="L13" s="57"/>
      <c r="M13" s="33"/>
      <c r="N13" s="34">
        <f t="shared" si="0"/>
        <v>1</v>
      </c>
      <c r="O13" s="35"/>
      <c r="P13" s="36">
        <v>15</v>
      </c>
      <c r="Q13" s="58">
        <v>15</v>
      </c>
      <c r="R13" s="38"/>
      <c r="S13" s="38"/>
      <c r="T13" s="37"/>
      <c r="U13" s="39">
        <f t="shared" si="1"/>
        <v>15</v>
      </c>
      <c r="V13" s="40">
        <f t="shared" si="2"/>
        <v>15</v>
      </c>
      <c r="W13" s="143">
        <v>229675529000</v>
      </c>
      <c r="X13" s="96">
        <v>14643377000</v>
      </c>
      <c r="Y13" s="134"/>
      <c r="Z13" s="96"/>
      <c r="AA13" s="99"/>
      <c r="AB13" s="41">
        <f t="shared" si="3"/>
        <v>1290.51</v>
      </c>
      <c r="AC13" s="40">
        <f t="shared" si="4"/>
        <v>15</v>
      </c>
      <c r="AD13" s="42"/>
      <c r="AE13" s="128"/>
      <c r="AF13" s="37">
        <f t="shared" si="5"/>
        <v>30</v>
      </c>
      <c r="AG13" s="43">
        <v>65</v>
      </c>
      <c r="AH13" s="44">
        <f t="shared" si="6"/>
        <v>95</v>
      </c>
      <c r="AI13" s="45">
        <f t="shared" si="7"/>
        <v>0.85499999999999998</v>
      </c>
      <c r="AJ13" s="46"/>
      <c r="AK13" s="47">
        <v>1E-4</v>
      </c>
      <c r="AL13" s="48">
        <f t="shared" si="8"/>
        <v>1.0001</v>
      </c>
      <c r="AM13" s="49">
        <f t="shared" si="9"/>
        <v>1235511000</v>
      </c>
      <c r="AN13" s="50"/>
      <c r="AO13" s="51"/>
      <c r="AP13" s="51"/>
      <c r="AQ13" s="51"/>
      <c r="AR13" s="51"/>
      <c r="AS13" s="52"/>
      <c r="AT13" s="53">
        <f t="shared" si="10"/>
        <v>0</v>
      </c>
    </row>
    <row r="14" spans="1:46" s="54" customFormat="1" ht="40.5" customHeight="1" thickBot="1">
      <c r="A14" s="27">
        <v>10</v>
      </c>
      <c r="B14" s="56"/>
      <c r="C14" s="95" t="s">
        <v>57</v>
      </c>
      <c r="D14" s="93" t="s">
        <v>53</v>
      </c>
      <c r="E14" s="28"/>
      <c r="F14" s="95"/>
      <c r="G14" s="59"/>
      <c r="H14" s="60"/>
      <c r="I14" s="30">
        <v>0.51</v>
      </c>
      <c r="J14" s="31">
        <v>0.49</v>
      </c>
      <c r="K14" s="32"/>
      <c r="L14" s="57"/>
      <c r="M14" s="33"/>
      <c r="N14" s="34">
        <f t="shared" si="0"/>
        <v>1</v>
      </c>
      <c r="O14" s="35"/>
      <c r="P14" s="36">
        <v>15</v>
      </c>
      <c r="Q14" s="58">
        <v>15</v>
      </c>
      <c r="R14" s="38"/>
      <c r="S14" s="38"/>
      <c r="T14" s="37"/>
      <c r="U14" s="39">
        <f t="shared" si="1"/>
        <v>15</v>
      </c>
      <c r="V14" s="40">
        <f t="shared" si="2"/>
        <v>15</v>
      </c>
      <c r="W14" s="100">
        <v>15345190000</v>
      </c>
      <c r="X14" s="146">
        <v>1281708000</v>
      </c>
      <c r="Y14" s="112"/>
      <c r="Z14" s="113"/>
      <c r="AA14" s="99"/>
      <c r="AB14" s="41">
        <f t="shared" si="3"/>
        <v>87.77000000000001</v>
      </c>
      <c r="AC14" s="40">
        <f t="shared" si="4"/>
        <v>15</v>
      </c>
      <c r="AD14" s="42"/>
      <c r="AE14" s="128"/>
      <c r="AF14" s="37">
        <f t="shared" si="5"/>
        <v>30</v>
      </c>
      <c r="AG14" s="43">
        <v>65</v>
      </c>
      <c r="AH14" s="44">
        <f t="shared" si="6"/>
        <v>95</v>
      </c>
      <c r="AI14" s="45">
        <f t="shared" si="7"/>
        <v>0.85499999999999998</v>
      </c>
      <c r="AJ14" s="46"/>
      <c r="AK14" s="47">
        <v>1E-4</v>
      </c>
      <c r="AL14" s="48">
        <f t="shared" si="8"/>
        <v>1.0001</v>
      </c>
      <c r="AM14" s="49">
        <f t="shared" si="9"/>
        <v>1235511000</v>
      </c>
      <c r="AN14" s="50"/>
      <c r="AO14" s="51"/>
      <c r="AP14" s="51"/>
      <c r="AQ14" s="51"/>
      <c r="AR14" s="51"/>
      <c r="AS14" s="52"/>
      <c r="AT14" s="53">
        <f t="shared" si="10"/>
        <v>0</v>
      </c>
    </row>
    <row r="15" spans="1:46" s="54" customFormat="1" ht="40.5" customHeight="1" thickBot="1">
      <c r="A15" s="27"/>
      <c r="B15" s="56"/>
      <c r="C15" s="95"/>
      <c r="D15" s="95"/>
      <c r="E15" s="28"/>
      <c r="F15" s="28"/>
      <c r="G15" s="59"/>
      <c r="H15" s="60"/>
      <c r="I15" s="30">
        <v>0.51</v>
      </c>
      <c r="J15" s="31">
        <v>0.49</v>
      </c>
      <c r="K15" s="32"/>
      <c r="L15" s="57"/>
      <c r="M15" s="33"/>
      <c r="N15" s="34">
        <f t="shared" si="0"/>
        <v>1</v>
      </c>
      <c r="O15" s="35"/>
      <c r="P15" s="36">
        <v>15</v>
      </c>
      <c r="Q15" s="58">
        <v>15</v>
      </c>
      <c r="R15" s="58"/>
      <c r="S15" s="38"/>
      <c r="T15" s="37"/>
      <c r="U15" s="39">
        <f t="shared" si="1"/>
        <v>15</v>
      </c>
      <c r="V15" s="40">
        <f t="shared" si="2"/>
        <v>15</v>
      </c>
      <c r="W15" s="100"/>
      <c r="X15" s="146"/>
      <c r="Y15" s="96"/>
      <c r="Z15" s="96"/>
      <c r="AA15" s="99"/>
      <c r="AB15" s="41">
        <f t="shared" si="3"/>
        <v>0</v>
      </c>
      <c r="AC15" s="40">
        <f t="shared" si="4"/>
        <v>0</v>
      </c>
      <c r="AD15" s="42"/>
      <c r="AE15" s="128"/>
      <c r="AF15" s="37">
        <f t="shared" si="5"/>
        <v>15</v>
      </c>
      <c r="AG15" s="43">
        <v>65</v>
      </c>
      <c r="AH15" s="44">
        <f t="shared" si="6"/>
        <v>80</v>
      </c>
      <c r="AI15" s="45">
        <f t="shared" si="7"/>
        <v>0.93</v>
      </c>
      <c r="AJ15" s="46"/>
      <c r="AK15" s="47">
        <v>1E-4</v>
      </c>
      <c r="AL15" s="48">
        <f t="shared" si="8"/>
        <v>1.0001</v>
      </c>
      <c r="AM15" s="49">
        <f t="shared" si="9"/>
        <v>1343889000</v>
      </c>
      <c r="AN15" s="50"/>
      <c r="AO15" s="51"/>
      <c r="AP15" s="51"/>
      <c r="AQ15" s="51"/>
      <c r="AR15" s="51"/>
      <c r="AS15" s="52"/>
      <c r="AT15" s="53">
        <f t="shared" si="10"/>
        <v>0</v>
      </c>
    </row>
    <row r="16" spans="1:46" s="54" customFormat="1" ht="40.5" customHeight="1" thickBot="1">
      <c r="A16" s="27"/>
      <c r="B16" s="56"/>
      <c r="C16" s="95"/>
      <c r="D16" s="28"/>
      <c r="E16" s="28"/>
      <c r="F16" s="28"/>
      <c r="G16" s="59"/>
      <c r="H16" s="60"/>
      <c r="I16" s="30">
        <v>0.51</v>
      </c>
      <c r="J16" s="31">
        <v>0.49</v>
      </c>
      <c r="K16" s="32"/>
      <c r="L16" s="57"/>
      <c r="M16" s="33"/>
      <c r="N16" s="34">
        <f t="shared" si="0"/>
        <v>1</v>
      </c>
      <c r="O16" s="35"/>
      <c r="P16" s="36">
        <v>15</v>
      </c>
      <c r="Q16" s="37">
        <v>15</v>
      </c>
      <c r="R16" s="38"/>
      <c r="S16" s="38"/>
      <c r="T16" s="37"/>
      <c r="U16" s="39">
        <f t="shared" si="1"/>
        <v>15</v>
      </c>
      <c r="V16" s="40">
        <f t="shared" si="2"/>
        <v>15</v>
      </c>
      <c r="W16" s="96"/>
      <c r="X16" s="104"/>
      <c r="Y16" s="96"/>
      <c r="Z16" s="104"/>
      <c r="AA16" s="99"/>
      <c r="AB16" s="41">
        <f t="shared" si="3"/>
        <v>0</v>
      </c>
      <c r="AC16" s="40">
        <f t="shared" si="4"/>
        <v>0</v>
      </c>
      <c r="AD16" s="42"/>
      <c r="AE16" s="128"/>
      <c r="AF16" s="37">
        <f t="shared" si="5"/>
        <v>15</v>
      </c>
      <c r="AG16" s="43">
        <v>65</v>
      </c>
      <c r="AH16" s="44">
        <f t="shared" si="6"/>
        <v>80</v>
      </c>
      <c r="AI16" s="45">
        <f t="shared" si="7"/>
        <v>0.93</v>
      </c>
      <c r="AJ16" s="46"/>
      <c r="AK16" s="47">
        <v>1E-4</v>
      </c>
      <c r="AL16" s="48">
        <f t="shared" si="8"/>
        <v>1.0001</v>
      </c>
      <c r="AM16" s="49">
        <f t="shared" si="9"/>
        <v>1343889000</v>
      </c>
      <c r="AN16" s="50"/>
      <c r="AO16" s="51"/>
      <c r="AP16" s="51"/>
      <c r="AQ16" s="51"/>
      <c r="AR16" s="51"/>
      <c r="AS16" s="52"/>
      <c r="AT16" s="53">
        <f t="shared" si="10"/>
        <v>0</v>
      </c>
    </row>
    <row r="17" spans="1:46" s="54" customFormat="1" ht="40.5" customHeight="1" thickBot="1">
      <c r="A17" s="27"/>
      <c r="B17" s="56"/>
      <c r="C17" s="95"/>
      <c r="D17" s="139"/>
      <c r="E17" s="28"/>
      <c r="F17" s="28"/>
      <c r="G17" s="29"/>
      <c r="H17" s="29"/>
      <c r="I17" s="30">
        <v>0.51</v>
      </c>
      <c r="J17" s="119">
        <v>0.49</v>
      </c>
      <c r="K17" s="32"/>
      <c r="L17" s="57"/>
      <c r="M17" s="33"/>
      <c r="N17" s="34">
        <f t="shared" si="0"/>
        <v>1</v>
      </c>
      <c r="O17" s="35"/>
      <c r="P17" s="105">
        <v>15</v>
      </c>
      <c r="Q17" s="106">
        <v>15</v>
      </c>
      <c r="R17" s="38"/>
      <c r="S17" s="38"/>
      <c r="T17" s="37"/>
      <c r="U17" s="39">
        <f t="shared" si="1"/>
        <v>15</v>
      </c>
      <c r="V17" s="40">
        <f t="shared" si="2"/>
        <v>15</v>
      </c>
      <c r="W17" s="113"/>
      <c r="X17" s="96"/>
      <c r="Y17" s="96"/>
      <c r="Z17" s="104"/>
      <c r="AA17" s="99"/>
      <c r="AB17" s="41">
        <f t="shared" si="3"/>
        <v>0</v>
      </c>
      <c r="AC17" s="40">
        <f t="shared" si="4"/>
        <v>0</v>
      </c>
      <c r="AD17" s="42"/>
      <c r="AE17" s="128"/>
      <c r="AF17" s="37">
        <f t="shared" si="5"/>
        <v>15</v>
      </c>
      <c r="AG17" s="43">
        <v>65</v>
      </c>
      <c r="AH17" s="44">
        <f t="shared" si="6"/>
        <v>80</v>
      </c>
      <c r="AI17" s="45">
        <f t="shared" si="7"/>
        <v>0.93</v>
      </c>
      <c r="AJ17" s="46"/>
      <c r="AK17" s="47">
        <v>1E-4</v>
      </c>
      <c r="AL17" s="48">
        <f t="shared" si="8"/>
        <v>1.0001</v>
      </c>
      <c r="AM17" s="49">
        <f t="shared" si="9"/>
        <v>1343889000</v>
      </c>
      <c r="AN17" s="50"/>
      <c r="AO17" s="51"/>
      <c r="AP17" s="51"/>
      <c r="AQ17" s="51"/>
      <c r="AR17" s="51"/>
      <c r="AS17" s="52"/>
      <c r="AT17" s="53">
        <f t="shared" si="10"/>
        <v>0</v>
      </c>
    </row>
    <row r="18" spans="1:46" s="54" customFormat="1" ht="40.5" customHeight="1" thickBot="1">
      <c r="A18" s="27"/>
      <c r="B18" s="28"/>
      <c r="C18" s="95"/>
      <c r="D18" s="95"/>
      <c r="E18" s="28"/>
      <c r="F18" s="94"/>
      <c r="G18" s="29"/>
      <c r="H18" s="60"/>
      <c r="I18" s="30">
        <v>0.51</v>
      </c>
      <c r="J18" s="119">
        <v>0.49</v>
      </c>
      <c r="K18" s="32"/>
      <c r="L18" s="57"/>
      <c r="M18" s="33"/>
      <c r="N18" s="34">
        <f t="shared" si="0"/>
        <v>1</v>
      </c>
      <c r="O18" s="35"/>
      <c r="P18" s="105">
        <v>15</v>
      </c>
      <c r="Q18" s="106">
        <v>15</v>
      </c>
      <c r="R18" s="38"/>
      <c r="S18" s="38"/>
      <c r="T18" s="37"/>
      <c r="U18" s="39">
        <f t="shared" si="1"/>
        <v>15</v>
      </c>
      <c r="V18" s="40">
        <f t="shared" si="2"/>
        <v>15</v>
      </c>
      <c r="W18" s="112"/>
      <c r="X18" s="96"/>
      <c r="Y18" s="96"/>
      <c r="Z18" s="104"/>
      <c r="AA18" s="99"/>
      <c r="AB18" s="41">
        <f t="shared" si="3"/>
        <v>0</v>
      </c>
      <c r="AC18" s="40">
        <f t="shared" si="4"/>
        <v>0</v>
      </c>
      <c r="AD18" s="42"/>
      <c r="AE18" s="128"/>
      <c r="AF18" s="37">
        <f t="shared" si="5"/>
        <v>15</v>
      </c>
      <c r="AG18" s="43">
        <v>65</v>
      </c>
      <c r="AH18" s="44">
        <f t="shared" si="6"/>
        <v>80</v>
      </c>
      <c r="AI18" s="45">
        <f t="shared" si="7"/>
        <v>0.93</v>
      </c>
      <c r="AJ18" s="46"/>
      <c r="AK18" s="47">
        <v>1E-4</v>
      </c>
      <c r="AL18" s="48">
        <f t="shared" si="8"/>
        <v>1.0001</v>
      </c>
      <c r="AM18" s="49">
        <f t="shared" si="9"/>
        <v>1343889000</v>
      </c>
      <c r="AN18" s="50"/>
      <c r="AO18" s="51"/>
      <c r="AP18" s="51"/>
      <c r="AQ18" s="51"/>
      <c r="AR18" s="51"/>
      <c r="AS18" s="52"/>
      <c r="AT18" s="53">
        <f t="shared" si="10"/>
        <v>0</v>
      </c>
    </row>
    <row r="19" spans="1:46" s="54" customFormat="1" ht="40.5" customHeight="1" thickBot="1">
      <c r="A19" s="27"/>
      <c r="B19" s="56"/>
      <c r="C19" s="91"/>
      <c r="D19" s="95"/>
      <c r="E19" s="56"/>
      <c r="F19" s="28"/>
      <c r="G19" s="59"/>
      <c r="H19" s="60"/>
      <c r="I19" s="30">
        <v>0.51</v>
      </c>
      <c r="J19" s="119">
        <v>0.49</v>
      </c>
      <c r="K19" s="32"/>
      <c r="L19" s="57"/>
      <c r="M19" s="33"/>
      <c r="N19" s="34">
        <f t="shared" si="0"/>
        <v>1</v>
      </c>
      <c r="O19" s="35"/>
      <c r="P19" s="105">
        <v>15</v>
      </c>
      <c r="Q19" s="106">
        <v>15</v>
      </c>
      <c r="R19" s="38"/>
      <c r="S19" s="38"/>
      <c r="T19" s="37"/>
      <c r="U19" s="39">
        <f t="shared" si="1"/>
        <v>15</v>
      </c>
      <c r="V19" s="40">
        <f t="shared" si="2"/>
        <v>15</v>
      </c>
      <c r="W19" s="112"/>
      <c r="X19" s="96"/>
      <c r="Y19" s="96"/>
      <c r="Z19" s="104"/>
      <c r="AA19" s="99"/>
      <c r="AB19" s="41">
        <f t="shared" si="3"/>
        <v>0</v>
      </c>
      <c r="AC19" s="40">
        <f t="shared" si="4"/>
        <v>0</v>
      </c>
      <c r="AD19" s="42"/>
      <c r="AE19" s="128"/>
      <c r="AF19" s="37">
        <f t="shared" si="5"/>
        <v>15</v>
      </c>
      <c r="AG19" s="43">
        <v>65</v>
      </c>
      <c r="AH19" s="44">
        <f t="shared" si="6"/>
        <v>80</v>
      </c>
      <c r="AI19" s="45">
        <f t="shared" si="7"/>
        <v>0.93</v>
      </c>
      <c r="AJ19" s="46"/>
      <c r="AK19" s="47">
        <v>1E-4</v>
      </c>
      <c r="AL19" s="48">
        <f t="shared" si="8"/>
        <v>1.0001</v>
      </c>
      <c r="AM19" s="49">
        <f t="shared" si="9"/>
        <v>1343889000</v>
      </c>
      <c r="AN19" s="50"/>
      <c r="AO19" s="51"/>
      <c r="AP19" s="51"/>
      <c r="AQ19" s="51"/>
      <c r="AR19" s="51"/>
      <c r="AS19" s="52"/>
      <c r="AT19" s="53">
        <f t="shared" si="10"/>
        <v>0</v>
      </c>
    </row>
    <row r="20" spans="1:46" s="54" customFormat="1" ht="40.5" customHeight="1" thickBot="1">
      <c r="A20" s="27"/>
      <c r="B20" s="56"/>
      <c r="C20" s="93" t="s">
        <v>58</v>
      </c>
      <c r="D20" s="95" t="s">
        <v>54</v>
      </c>
      <c r="E20" s="56"/>
      <c r="F20" s="28"/>
      <c r="G20" s="55"/>
      <c r="H20" s="60"/>
      <c r="I20" s="30">
        <v>0.51</v>
      </c>
      <c r="J20" s="119">
        <v>0.49</v>
      </c>
      <c r="K20" s="32"/>
      <c r="L20" s="57"/>
      <c r="M20" s="33"/>
      <c r="N20" s="34">
        <f t="shared" si="0"/>
        <v>1</v>
      </c>
      <c r="O20" s="35"/>
      <c r="P20" s="105">
        <v>15</v>
      </c>
      <c r="Q20" s="106">
        <v>15</v>
      </c>
      <c r="R20" s="38"/>
      <c r="S20" s="38"/>
      <c r="T20" s="37"/>
      <c r="U20" s="39">
        <f t="shared" si="1"/>
        <v>15</v>
      </c>
      <c r="V20" s="40">
        <f t="shared" si="2"/>
        <v>15</v>
      </c>
      <c r="W20" s="112"/>
      <c r="X20" s="96"/>
      <c r="Y20" s="96"/>
      <c r="Z20" s="104"/>
      <c r="AA20" s="99"/>
      <c r="AB20" s="41">
        <f t="shared" si="3"/>
        <v>0</v>
      </c>
      <c r="AC20" s="40">
        <f t="shared" si="4"/>
        <v>0</v>
      </c>
      <c r="AD20" s="42"/>
      <c r="AE20" s="128"/>
      <c r="AF20" s="37">
        <f t="shared" si="5"/>
        <v>15</v>
      </c>
      <c r="AG20" s="43">
        <v>65</v>
      </c>
      <c r="AH20" s="44">
        <f t="shared" si="6"/>
        <v>80</v>
      </c>
      <c r="AI20" s="45">
        <f t="shared" si="7"/>
        <v>0.93</v>
      </c>
      <c r="AJ20" s="46"/>
      <c r="AK20" s="47">
        <v>1E-4</v>
      </c>
      <c r="AL20" s="48">
        <f t="shared" si="8"/>
        <v>1.0001</v>
      </c>
      <c r="AM20" s="49">
        <f t="shared" si="9"/>
        <v>1343889000</v>
      </c>
      <c r="AN20" s="50"/>
      <c r="AO20" s="51"/>
      <c r="AP20" s="51"/>
      <c r="AQ20" s="51"/>
      <c r="AR20" s="51"/>
      <c r="AS20" s="52"/>
      <c r="AT20" s="53">
        <f t="shared" si="10"/>
        <v>0</v>
      </c>
    </row>
    <row r="21" spans="1:46" s="54" customFormat="1" ht="40.5" customHeight="1" thickBot="1">
      <c r="A21" s="27"/>
      <c r="B21" s="61"/>
      <c r="C21" s="91"/>
      <c r="D21" s="91"/>
      <c r="E21" s="28"/>
      <c r="F21" s="28"/>
      <c r="G21" s="59"/>
      <c r="H21" s="60"/>
      <c r="I21" s="30">
        <v>0.51</v>
      </c>
      <c r="J21" s="119">
        <v>0.49</v>
      </c>
      <c r="K21" s="32"/>
      <c r="L21" s="57"/>
      <c r="M21" s="33"/>
      <c r="N21" s="34">
        <f t="shared" si="0"/>
        <v>1</v>
      </c>
      <c r="O21" s="35"/>
      <c r="P21" s="105">
        <v>15</v>
      </c>
      <c r="Q21" s="106">
        <v>15</v>
      </c>
      <c r="R21" s="38"/>
      <c r="S21" s="38"/>
      <c r="T21" s="37"/>
      <c r="U21" s="39">
        <f t="shared" si="1"/>
        <v>15</v>
      </c>
      <c r="V21" s="40">
        <f t="shared" si="2"/>
        <v>15</v>
      </c>
      <c r="W21" s="112"/>
      <c r="X21" s="96"/>
      <c r="Y21" s="96"/>
      <c r="Z21" s="104"/>
      <c r="AA21" s="99"/>
      <c r="AB21" s="41">
        <f t="shared" si="3"/>
        <v>0</v>
      </c>
      <c r="AC21" s="40">
        <f t="shared" si="4"/>
        <v>0</v>
      </c>
      <c r="AD21" s="42"/>
      <c r="AE21" s="128"/>
      <c r="AF21" s="37">
        <f t="shared" si="5"/>
        <v>15</v>
      </c>
      <c r="AG21" s="43">
        <v>65</v>
      </c>
      <c r="AH21" s="44">
        <f t="shared" si="6"/>
        <v>80</v>
      </c>
      <c r="AI21" s="45">
        <f t="shared" si="7"/>
        <v>0.93</v>
      </c>
      <c r="AJ21" s="46"/>
      <c r="AK21" s="47">
        <v>1E-4</v>
      </c>
      <c r="AL21" s="48">
        <f t="shared" si="8"/>
        <v>1.0001</v>
      </c>
      <c r="AM21" s="49">
        <f t="shared" si="9"/>
        <v>1343889000</v>
      </c>
      <c r="AN21" s="50"/>
      <c r="AO21" s="51"/>
      <c r="AP21" s="51"/>
      <c r="AQ21" s="51"/>
      <c r="AR21" s="51"/>
      <c r="AS21" s="52"/>
      <c r="AT21" s="53">
        <f t="shared" si="10"/>
        <v>0</v>
      </c>
    </row>
    <row r="22" spans="1:46" s="54" customFormat="1" ht="40.5" customHeight="1" thickBot="1">
      <c r="A22" s="27"/>
      <c r="B22" s="61"/>
      <c r="C22" s="28"/>
      <c r="D22" s="28"/>
      <c r="E22" s="56"/>
      <c r="F22" s="28"/>
      <c r="G22" s="55"/>
      <c r="H22" s="29"/>
      <c r="I22" s="30">
        <v>0.51</v>
      </c>
      <c r="J22" s="119">
        <v>0.49</v>
      </c>
      <c r="K22" s="32"/>
      <c r="L22" s="57"/>
      <c r="M22" s="33"/>
      <c r="N22" s="34">
        <f t="shared" si="0"/>
        <v>1</v>
      </c>
      <c r="O22" s="35"/>
      <c r="P22" s="105">
        <v>15</v>
      </c>
      <c r="Q22" s="106">
        <v>15</v>
      </c>
      <c r="R22" s="38"/>
      <c r="S22" s="38"/>
      <c r="T22" s="37"/>
      <c r="U22" s="39">
        <f t="shared" si="1"/>
        <v>15</v>
      </c>
      <c r="V22" s="40">
        <f t="shared" si="2"/>
        <v>15</v>
      </c>
      <c r="W22" s="112"/>
      <c r="X22" s="96"/>
      <c r="Y22" s="96"/>
      <c r="Z22" s="104"/>
      <c r="AA22" s="99"/>
      <c r="AB22" s="41">
        <f t="shared" si="3"/>
        <v>0</v>
      </c>
      <c r="AC22" s="40">
        <f t="shared" si="4"/>
        <v>0</v>
      </c>
      <c r="AD22" s="42"/>
      <c r="AE22" s="128"/>
      <c r="AF22" s="37">
        <f t="shared" si="5"/>
        <v>15</v>
      </c>
      <c r="AG22" s="43">
        <v>65</v>
      </c>
      <c r="AH22" s="44">
        <f t="shared" si="6"/>
        <v>80</v>
      </c>
      <c r="AI22" s="45">
        <f t="shared" si="7"/>
        <v>0.93</v>
      </c>
      <c r="AJ22" s="46"/>
      <c r="AK22" s="47">
        <v>1E-4</v>
      </c>
      <c r="AL22" s="48">
        <f t="shared" si="8"/>
        <v>1.0001</v>
      </c>
      <c r="AM22" s="49">
        <f t="shared" si="9"/>
        <v>1343889000</v>
      </c>
      <c r="AN22" s="50"/>
      <c r="AO22" s="51"/>
      <c r="AP22" s="51"/>
      <c r="AQ22" s="51"/>
      <c r="AR22" s="51"/>
      <c r="AS22" s="52"/>
      <c r="AT22" s="53">
        <f t="shared" si="10"/>
        <v>0</v>
      </c>
    </row>
    <row r="23" spans="1:46" s="54" customFormat="1" ht="40.5" customHeight="1" thickBot="1">
      <c r="A23" s="27"/>
      <c r="B23" s="61"/>
      <c r="C23" s="28"/>
      <c r="D23" s="28"/>
      <c r="E23" s="28"/>
      <c r="F23" s="28"/>
      <c r="G23" s="55"/>
      <c r="H23" s="29"/>
      <c r="I23" s="30">
        <v>0.51</v>
      </c>
      <c r="J23" s="119">
        <v>0.49</v>
      </c>
      <c r="K23" s="32"/>
      <c r="L23" s="57"/>
      <c r="M23" s="33"/>
      <c r="N23" s="34">
        <f t="shared" si="0"/>
        <v>1</v>
      </c>
      <c r="O23" s="35"/>
      <c r="P23" s="105">
        <v>15</v>
      </c>
      <c r="Q23" s="106">
        <v>15</v>
      </c>
      <c r="R23" s="38"/>
      <c r="S23" s="38"/>
      <c r="T23" s="37"/>
      <c r="U23" s="39">
        <f t="shared" si="1"/>
        <v>15</v>
      </c>
      <c r="V23" s="40">
        <f t="shared" si="2"/>
        <v>15</v>
      </c>
      <c r="W23" s="112"/>
      <c r="X23" s="96"/>
      <c r="Y23" s="96"/>
      <c r="Z23" s="104"/>
      <c r="AA23" s="99"/>
      <c r="AB23" s="41">
        <f t="shared" si="3"/>
        <v>0</v>
      </c>
      <c r="AC23" s="40">
        <f t="shared" si="4"/>
        <v>0</v>
      </c>
      <c r="AD23" s="42"/>
      <c r="AE23" s="128"/>
      <c r="AF23" s="37">
        <f t="shared" si="5"/>
        <v>15</v>
      </c>
      <c r="AG23" s="43">
        <v>65</v>
      </c>
      <c r="AH23" s="44">
        <f t="shared" si="6"/>
        <v>80</v>
      </c>
      <c r="AI23" s="45">
        <f t="shared" si="7"/>
        <v>0.93</v>
      </c>
      <c r="AJ23" s="46"/>
      <c r="AK23" s="47">
        <v>1E-4</v>
      </c>
      <c r="AL23" s="48">
        <f t="shared" si="8"/>
        <v>1.0001</v>
      </c>
      <c r="AM23" s="49">
        <f t="shared" si="9"/>
        <v>1343889000</v>
      </c>
      <c r="AN23" s="50"/>
      <c r="AO23" s="51"/>
      <c r="AP23" s="51"/>
      <c r="AQ23" s="51"/>
      <c r="AR23" s="51"/>
      <c r="AS23" s="52"/>
      <c r="AT23" s="53">
        <f t="shared" si="10"/>
        <v>0</v>
      </c>
    </row>
    <row r="24" spans="1:46" s="54" customFormat="1" ht="40.5" customHeight="1" thickBot="1">
      <c r="A24" s="27"/>
      <c r="B24" s="61"/>
      <c r="C24" s="28"/>
      <c r="D24" s="28"/>
      <c r="E24" s="28"/>
      <c r="F24" s="28"/>
      <c r="G24" s="55"/>
      <c r="H24" s="29"/>
      <c r="I24" s="30">
        <v>0.51</v>
      </c>
      <c r="J24" s="119">
        <v>0.49</v>
      </c>
      <c r="K24" s="32"/>
      <c r="L24" s="57"/>
      <c r="M24" s="33"/>
      <c r="N24" s="34">
        <f t="shared" si="0"/>
        <v>1</v>
      </c>
      <c r="O24" s="35"/>
      <c r="P24" s="105">
        <v>15</v>
      </c>
      <c r="Q24" s="106">
        <v>15</v>
      </c>
      <c r="R24" s="38"/>
      <c r="S24" s="38"/>
      <c r="T24" s="37"/>
      <c r="U24" s="39">
        <f t="shared" si="1"/>
        <v>15</v>
      </c>
      <c r="V24" s="40">
        <f t="shared" si="2"/>
        <v>15</v>
      </c>
      <c r="W24" s="112"/>
      <c r="X24" s="96"/>
      <c r="Y24" s="96"/>
      <c r="Z24" s="104"/>
      <c r="AA24" s="99"/>
      <c r="AB24" s="41">
        <f t="shared" si="3"/>
        <v>0</v>
      </c>
      <c r="AC24" s="40">
        <f t="shared" si="4"/>
        <v>0</v>
      </c>
      <c r="AD24" s="42"/>
      <c r="AE24" s="128"/>
      <c r="AF24" s="37">
        <f t="shared" si="5"/>
        <v>15</v>
      </c>
      <c r="AG24" s="43">
        <v>65</v>
      </c>
      <c r="AH24" s="44">
        <f t="shared" si="6"/>
        <v>80</v>
      </c>
      <c r="AI24" s="45">
        <f t="shared" si="7"/>
        <v>0.93</v>
      </c>
      <c r="AJ24" s="46"/>
      <c r="AK24" s="47">
        <v>1E-4</v>
      </c>
      <c r="AL24" s="48">
        <f t="shared" si="8"/>
        <v>1.0001</v>
      </c>
      <c r="AM24" s="49">
        <f t="shared" si="9"/>
        <v>1343889000</v>
      </c>
      <c r="AN24" s="50"/>
      <c r="AO24" s="51"/>
      <c r="AP24" s="51"/>
      <c r="AQ24" s="51"/>
      <c r="AR24" s="51"/>
      <c r="AS24" s="52"/>
      <c r="AT24" s="53">
        <f t="shared" si="10"/>
        <v>0</v>
      </c>
    </row>
    <row r="25" spans="1:46" s="54" customFormat="1" ht="36" customHeight="1" thickBot="1">
      <c r="A25" s="27"/>
      <c r="B25" s="61"/>
      <c r="C25" s="28"/>
      <c r="D25" s="91"/>
      <c r="E25" s="28"/>
      <c r="F25" s="28"/>
      <c r="G25" s="55"/>
      <c r="H25" s="60"/>
      <c r="I25" s="30">
        <v>0.51</v>
      </c>
      <c r="J25" s="119">
        <v>0.49</v>
      </c>
      <c r="K25" s="32"/>
      <c r="L25" s="57"/>
      <c r="M25" s="33"/>
      <c r="N25" s="34">
        <f t="shared" si="0"/>
        <v>1</v>
      </c>
      <c r="O25" s="35"/>
      <c r="P25" s="105">
        <v>15</v>
      </c>
      <c r="Q25" s="106">
        <v>15</v>
      </c>
      <c r="R25" s="38"/>
      <c r="S25" s="38"/>
      <c r="T25" s="37"/>
      <c r="U25" s="39">
        <f t="shared" si="1"/>
        <v>15</v>
      </c>
      <c r="V25" s="40">
        <f t="shared" si="2"/>
        <v>15</v>
      </c>
      <c r="W25" s="112"/>
      <c r="X25" s="96"/>
      <c r="Y25" s="96"/>
      <c r="Z25" s="104"/>
      <c r="AA25" s="99"/>
      <c r="AB25" s="41">
        <f t="shared" si="3"/>
        <v>0</v>
      </c>
      <c r="AC25" s="40">
        <f t="shared" si="4"/>
        <v>0</v>
      </c>
      <c r="AD25" s="42"/>
      <c r="AE25" s="128"/>
      <c r="AF25" s="37">
        <f t="shared" si="5"/>
        <v>15</v>
      </c>
      <c r="AG25" s="43">
        <v>65</v>
      </c>
      <c r="AH25" s="44">
        <f t="shared" si="6"/>
        <v>80</v>
      </c>
      <c r="AI25" s="45">
        <f t="shared" si="7"/>
        <v>0.93</v>
      </c>
      <c r="AJ25" s="46"/>
      <c r="AK25" s="47">
        <v>1E-4</v>
      </c>
      <c r="AL25" s="48">
        <f t="shared" si="8"/>
        <v>1.0001</v>
      </c>
      <c r="AM25" s="49">
        <f t="shared" si="9"/>
        <v>1343889000</v>
      </c>
      <c r="AN25" s="50"/>
      <c r="AO25" s="51"/>
      <c r="AP25" s="51"/>
      <c r="AQ25" s="51"/>
      <c r="AR25" s="51"/>
      <c r="AS25" s="52"/>
      <c r="AT25" s="53">
        <f t="shared" si="10"/>
        <v>0</v>
      </c>
    </row>
    <row r="26" spans="1:46" s="54" customFormat="1" ht="36" customHeight="1" thickBot="1">
      <c r="A26" s="27"/>
      <c r="B26" s="61"/>
      <c r="C26" s="28"/>
      <c r="D26" s="91"/>
      <c r="E26" s="28"/>
      <c r="F26" s="28"/>
      <c r="G26" s="55"/>
      <c r="H26" s="29"/>
      <c r="I26" s="30">
        <v>0.51</v>
      </c>
      <c r="J26" s="119">
        <v>0.49</v>
      </c>
      <c r="K26" s="32"/>
      <c r="L26" s="57"/>
      <c r="M26" s="33"/>
      <c r="N26" s="34">
        <f t="shared" si="0"/>
        <v>1</v>
      </c>
      <c r="O26" s="35"/>
      <c r="P26" s="105">
        <v>15</v>
      </c>
      <c r="Q26" s="106">
        <v>15</v>
      </c>
      <c r="R26" s="38"/>
      <c r="S26" s="38"/>
      <c r="T26" s="37"/>
      <c r="U26" s="39">
        <f t="shared" si="1"/>
        <v>15</v>
      </c>
      <c r="V26" s="40">
        <f t="shared" si="2"/>
        <v>15</v>
      </c>
      <c r="W26" s="112"/>
      <c r="X26" s="96"/>
      <c r="Y26" s="96"/>
      <c r="Z26" s="104"/>
      <c r="AA26" s="99"/>
      <c r="AB26" s="41">
        <f t="shared" si="3"/>
        <v>0</v>
      </c>
      <c r="AC26" s="40">
        <f t="shared" si="4"/>
        <v>0</v>
      </c>
      <c r="AD26" s="42"/>
      <c r="AE26" s="128"/>
      <c r="AF26" s="37">
        <f t="shared" si="5"/>
        <v>15</v>
      </c>
      <c r="AG26" s="43">
        <v>65</v>
      </c>
      <c r="AH26" s="44">
        <f t="shared" si="6"/>
        <v>80</v>
      </c>
      <c r="AI26" s="45">
        <f t="shared" si="7"/>
        <v>0.93</v>
      </c>
      <c r="AJ26" s="46"/>
      <c r="AK26" s="47">
        <v>1E-4</v>
      </c>
      <c r="AL26" s="48">
        <f t="shared" si="8"/>
        <v>1.0001</v>
      </c>
      <c r="AM26" s="49">
        <f t="shared" si="9"/>
        <v>1343889000</v>
      </c>
      <c r="AN26" s="50"/>
      <c r="AO26" s="51"/>
      <c r="AP26" s="51"/>
      <c r="AQ26" s="51"/>
      <c r="AR26" s="51"/>
      <c r="AS26" s="52"/>
      <c r="AT26" s="53">
        <f t="shared" si="10"/>
        <v>0</v>
      </c>
    </row>
    <row r="27" spans="1:46" s="54" customFormat="1" ht="36" customHeight="1" thickBot="1">
      <c r="A27" s="27"/>
      <c r="B27" s="61"/>
      <c r="C27" s="28"/>
      <c r="D27" s="91"/>
      <c r="E27" s="91"/>
      <c r="F27" s="91"/>
      <c r="G27" s="92"/>
      <c r="H27" s="60"/>
      <c r="I27" s="30">
        <v>0.51</v>
      </c>
      <c r="J27" s="119">
        <v>0.49</v>
      </c>
      <c r="K27" s="32"/>
      <c r="L27" s="57"/>
      <c r="M27" s="33"/>
      <c r="N27" s="34">
        <f t="shared" si="0"/>
        <v>1</v>
      </c>
      <c r="O27" s="35"/>
      <c r="P27" s="105">
        <v>15</v>
      </c>
      <c r="Q27" s="106">
        <v>15</v>
      </c>
      <c r="R27" s="38"/>
      <c r="S27" s="38"/>
      <c r="T27" s="37"/>
      <c r="U27" s="39">
        <f t="shared" si="1"/>
        <v>15</v>
      </c>
      <c r="V27" s="40">
        <f t="shared" si="2"/>
        <v>15</v>
      </c>
      <c r="W27" s="112"/>
      <c r="X27" s="96"/>
      <c r="Y27" s="96"/>
      <c r="Z27" s="104"/>
      <c r="AA27" s="99"/>
      <c r="AB27" s="41">
        <f t="shared" si="3"/>
        <v>0</v>
      </c>
      <c r="AC27" s="40">
        <f t="shared" si="4"/>
        <v>0</v>
      </c>
      <c r="AD27" s="42"/>
      <c r="AE27" s="128"/>
      <c r="AF27" s="37">
        <f t="shared" si="5"/>
        <v>15</v>
      </c>
      <c r="AG27" s="43">
        <v>65</v>
      </c>
      <c r="AH27" s="44">
        <f t="shared" si="6"/>
        <v>80</v>
      </c>
      <c r="AI27" s="45">
        <f t="shared" si="7"/>
        <v>0.93</v>
      </c>
      <c r="AJ27" s="46"/>
      <c r="AK27" s="47">
        <v>1E-4</v>
      </c>
      <c r="AL27" s="48">
        <f t="shared" si="8"/>
        <v>1.0001</v>
      </c>
      <c r="AM27" s="49">
        <f t="shared" si="9"/>
        <v>1343889000</v>
      </c>
      <c r="AN27" s="50"/>
      <c r="AO27" s="51"/>
      <c r="AP27" s="51"/>
      <c r="AQ27" s="51"/>
      <c r="AR27" s="51"/>
      <c r="AS27" s="52"/>
      <c r="AT27" s="53">
        <f t="shared" si="10"/>
        <v>0</v>
      </c>
    </row>
    <row r="28" spans="1:46" s="54" customFormat="1" ht="36" customHeight="1" thickBot="1">
      <c r="A28" s="27"/>
      <c r="B28" s="61"/>
      <c r="C28" s="28"/>
      <c r="D28" s="91"/>
      <c r="E28" s="91"/>
      <c r="F28" s="91"/>
      <c r="G28" s="92"/>
      <c r="H28" s="60"/>
      <c r="I28" s="30">
        <v>0.51</v>
      </c>
      <c r="J28" s="119">
        <v>0.49</v>
      </c>
      <c r="K28" s="32"/>
      <c r="L28" s="57"/>
      <c r="M28" s="33"/>
      <c r="N28" s="34">
        <f t="shared" si="0"/>
        <v>1</v>
      </c>
      <c r="O28" s="35"/>
      <c r="P28" s="105">
        <v>15</v>
      </c>
      <c r="Q28" s="106">
        <v>15</v>
      </c>
      <c r="R28" s="38"/>
      <c r="S28" s="38"/>
      <c r="T28" s="37"/>
      <c r="U28" s="39">
        <f t="shared" si="1"/>
        <v>15</v>
      </c>
      <c r="V28" s="40">
        <f t="shared" si="2"/>
        <v>15</v>
      </c>
      <c r="W28" s="112"/>
      <c r="X28" s="96"/>
      <c r="Y28" s="96"/>
      <c r="Z28" s="104"/>
      <c r="AA28" s="99"/>
      <c r="AB28" s="41">
        <f t="shared" si="3"/>
        <v>0</v>
      </c>
      <c r="AC28" s="40">
        <f t="shared" si="4"/>
        <v>0</v>
      </c>
      <c r="AD28" s="42"/>
      <c r="AE28" s="128"/>
      <c r="AF28" s="37">
        <f t="shared" si="5"/>
        <v>15</v>
      </c>
      <c r="AG28" s="43">
        <v>65</v>
      </c>
      <c r="AH28" s="44">
        <f t="shared" si="6"/>
        <v>80</v>
      </c>
      <c r="AI28" s="45">
        <f t="shared" si="7"/>
        <v>0.93</v>
      </c>
      <c r="AJ28" s="46"/>
      <c r="AK28" s="47">
        <v>1E-4</v>
      </c>
      <c r="AL28" s="48">
        <f t="shared" si="8"/>
        <v>1.0001</v>
      </c>
      <c r="AM28" s="49">
        <f t="shared" si="9"/>
        <v>1343889000</v>
      </c>
      <c r="AN28" s="50"/>
      <c r="AO28" s="51"/>
      <c r="AP28" s="51"/>
      <c r="AQ28" s="51"/>
      <c r="AR28" s="51"/>
      <c r="AS28" s="52"/>
      <c r="AT28" s="53">
        <f t="shared" si="10"/>
        <v>0</v>
      </c>
    </row>
    <row r="29" spans="1:46" s="54" customFormat="1" ht="36" customHeight="1" thickBot="1">
      <c r="A29" s="27"/>
      <c r="B29" s="61"/>
      <c r="C29" s="28"/>
      <c r="D29" s="91"/>
      <c r="E29" s="91"/>
      <c r="F29" s="91"/>
      <c r="G29" s="92"/>
      <c r="H29" s="29"/>
      <c r="I29" s="30">
        <v>0.51</v>
      </c>
      <c r="J29" s="119">
        <v>0.49</v>
      </c>
      <c r="K29" s="32"/>
      <c r="L29" s="57"/>
      <c r="M29" s="33"/>
      <c r="N29" s="34">
        <f t="shared" si="0"/>
        <v>1</v>
      </c>
      <c r="O29" s="35"/>
      <c r="P29" s="105">
        <v>15</v>
      </c>
      <c r="Q29" s="106">
        <v>15</v>
      </c>
      <c r="R29" s="38"/>
      <c r="S29" s="38"/>
      <c r="T29" s="37"/>
      <c r="U29" s="39">
        <f t="shared" si="1"/>
        <v>15</v>
      </c>
      <c r="V29" s="40">
        <f t="shared" si="2"/>
        <v>15</v>
      </c>
      <c r="W29" s="112"/>
      <c r="X29" s="96"/>
      <c r="Y29" s="96"/>
      <c r="Z29" s="104"/>
      <c r="AA29" s="99"/>
      <c r="AB29" s="41">
        <f t="shared" si="3"/>
        <v>0</v>
      </c>
      <c r="AC29" s="40">
        <f t="shared" si="4"/>
        <v>0</v>
      </c>
      <c r="AD29" s="42"/>
      <c r="AE29" s="128"/>
      <c r="AF29" s="37">
        <f t="shared" si="5"/>
        <v>15</v>
      </c>
      <c r="AG29" s="43">
        <v>65</v>
      </c>
      <c r="AH29" s="44">
        <f t="shared" si="6"/>
        <v>80</v>
      </c>
      <c r="AI29" s="45">
        <f t="shared" si="7"/>
        <v>0.93</v>
      </c>
      <c r="AJ29" s="46"/>
      <c r="AK29" s="47">
        <v>1E-4</v>
      </c>
      <c r="AL29" s="48">
        <f t="shared" si="8"/>
        <v>1.0001</v>
      </c>
      <c r="AM29" s="49">
        <f t="shared" si="9"/>
        <v>1343889000</v>
      </c>
      <c r="AN29" s="50"/>
      <c r="AO29" s="51"/>
      <c r="AP29" s="51"/>
      <c r="AQ29" s="51"/>
      <c r="AR29" s="51"/>
      <c r="AS29" s="52"/>
      <c r="AT29" s="53">
        <f t="shared" si="10"/>
        <v>0</v>
      </c>
    </row>
    <row r="30" spans="1:46" s="54" customFormat="1" ht="36" customHeight="1" thickBot="1">
      <c r="A30" s="27"/>
      <c r="B30" s="61"/>
      <c r="C30" s="28"/>
      <c r="D30" s="91"/>
      <c r="E30" s="91"/>
      <c r="F30" s="91"/>
      <c r="G30" s="92"/>
      <c r="H30" s="29"/>
      <c r="I30" s="30">
        <v>0.51</v>
      </c>
      <c r="J30" s="119">
        <v>0.49</v>
      </c>
      <c r="K30" s="32"/>
      <c r="L30" s="57"/>
      <c r="M30" s="33"/>
      <c r="N30" s="34">
        <f t="shared" si="0"/>
        <v>1</v>
      </c>
      <c r="O30" s="35"/>
      <c r="P30" s="105">
        <v>15</v>
      </c>
      <c r="Q30" s="106">
        <v>15</v>
      </c>
      <c r="R30" s="38"/>
      <c r="S30" s="38"/>
      <c r="T30" s="37"/>
      <c r="U30" s="39">
        <f t="shared" si="1"/>
        <v>15</v>
      </c>
      <c r="V30" s="40">
        <f t="shared" si="2"/>
        <v>15</v>
      </c>
      <c r="W30" s="112"/>
      <c r="X30" s="96"/>
      <c r="Y30" s="96"/>
      <c r="Z30" s="104"/>
      <c r="AA30" s="99"/>
      <c r="AB30" s="41">
        <f t="shared" si="3"/>
        <v>0</v>
      </c>
      <c r="AC30" s="40">
        <f t="shared" si="4"/>
        <v>0</v>
      </c>
      <c r="AD30" s="42"/>
      <c r="AE30" s="128"/>
      <c r="AF30" s="37">
        <f t="shared" si="5"/>
        <v>15</v>
      </c>
      <c r="AG30" s="43">
        <v>65</v>
      </c>
      <c r="AH30" s="44">
        <f t="shared" si="6"/>
        <v>80</v>
      </c>
      <c r="AI30" s="45">
        <f t="shared" si="7"/>
        <v>0.93</v>
      </c>
      <c r="AJ30" s="46"/>
      <c r="AK30" s="47">
        <v>1E-4</v>
      </c>
      <c r="AL30" s="48">
        <f t="shared" si="8"/>
        <v>1.0001</v>
      </c>
      <c r="AM30" s="49">
        <f t="shared" si="9"/>
        <v>1343889000</v>
      </c>
      <c r="AN30" s="50"/>
      <c r="AO30" s="51"/>
      <c r="AP30" s="51"/>
      <c r="AQ30" s="51"/>
      <c r="AR30" s="51"/>
      <c r="AS30" s="52"/>
      <c r="AT30" s="53">
        <f t="shared" si="10"/>
        <v>0</v>
      </c>
    </row>
    <row r="31" spans="1:46" s="54" customFormat="1" ht="36" customHeight="1" thickBot="1">
      <c r="A31" s="27"/>
      <c r="B31" s="61"/>
      <c r="C31" s="28"/>
      <c r="D31" s="91"/>
      <c r="E31" s="91"/>
      <c r="F31" s="91"/>
      <c r="G31" s="92"/>
      <c r="H31" s="29"/>
      <c r="I31" s="30">
        <v>0.51</v>
      </c>
      <c r="J31" s="119">
        <v>0.49</v>
      </c>
      <c r="K31" s="32"/>
      <c r="L31" s="57"/>
      <c r="M31" s="33"/>
      <c r="N31" s="34">
        <f t="shared" si="0"/>
        <v>1</v>
      </c>
      <c r="O31" s="35"/>
      <c r="P31" s="105">
        <v>15</v>
      </c>
      <c r="Q31" s="106">
        <v>15</v>
      </c>
      <c r="R31" s="38"/>
      <c r="S31" s="38"/>
      <c r="T31" s="37"/>
      <c r="U31" s="39">
        <f t="shared" si="1"/>
        <v>15</v>
      </c>
      <c r="V31" s="40">
        <f t="shared" si="2"/>
        <v>15</v>
      </c>
      <c r="W31" s="112"/>
      <c r="X31" s="96"/>
      <c r="Y31" s="96"/>
      <c r="Z31" s="104"/>
      <c r="AA31" s="99"/>
      <c r="AB31" s="41">
        <f t="shared" si="3"/>
        <v>0</v>
      </c>
      <c r="AC31" s="40">
        <f t="shared" si="4"/>
        <v>0</v>
      </c>
      <c r="AD31" s="42"/>
      <c r="AE31" s="128"/>
      <c r="AF31" s="37">
        <f t="shared" si="5"/>
        <v>15</v>
      </c>
      <c r="AG31" s="43">
        <v>65</v>
      </c>
      <c r="AH31" s="44">
        <f t="shared" si="6"/>
        <v>80</v>
      </c>
      <c r="AI31" s="45">
        <f t="shared" si="7"/>
        <v>0.93</v>
      </c>
      <c r="AJ31" s="46"/>
      <c r="AK31" s="47">
        <v>1E-4</v>
      </c>
      <c r="AL31" s="48">
        <f t="shared" si="8"/>
        <v>1.0001</v>
      </c>
      <c r="AM31" s="49">
        <f t="shared" si="9"/>
        <v>1343889000</v>
      </c>
      <c r="AN31" s="50"/>
      <c r="AO31" s="51"/>
      <c r="AP31" s="51"/>
      <c r="AQ31" s="51"/>
      <c r="AR31" s="51"/>
      <c r="AS31" s="52"/>
      <c r="AT31" s="53">
        <f t="shared" si="10"/>
        <v>0</v>
      </c>
    </row>
    <row r="32" spans="1:46" s="54" customFormat="1" ht="36" customHeight="1" thickBot="1">
      <c r="A32" s="27"/>
      <c r="B32" s="61"/>
      <c r="C32" s="28"/>
      <c r="D32" s="91"/>
      <c r="E32" s="91"/>
      <c r="F32" s="91"/>
      <c r="G32" s="92"/>
      <c r="H32" s="29"/>
      <c r="I32" s="30">
        <v>0.51</v>
      </c>
      <c r="J32" s="119">
        <v>0.49</v>
      </c>
      <c r="K32" s="32"/>
      <c r="L32" s="57"/>
      <c r="M32" s="33"/>
      <c r="N32" s="34">
        <f t="shared" si="0"/>
        <v>1</v>
      </c>
      <c r="O32" s="35"/>
      <c r="P32" s="105">
        <v>15</v>
      </c>
      <c r="Q32" s="106">
        <v>15</v>
      </c>
      <c r="R32" s="38"/>
      <c r="S32" s="38"/>
      <c r="T32" s="37"/>
      <c r="U32" s="39">
        <f t="shared" si="1"/>
        <v>15</v>
      </c>
      <c r="V32" s="40">
        <f t="shared" si="2"/>
        <v>15</v>
      </c>
      <c r="W32" s="112"/>
      <c r="X32" s="96"/>
      <c r="Y32" s="96"/>
      <c r="Z32" s="104"/>
      <c r="AA32" s="99"/>
      <c r="AB32" s="41">
        <f t="shared" si="3"/>
        <v>0</v>
      </c>
      <c r="AC32" s="40">
        <f t="shared" si="4"/>
        <v>0</v>
      </c>
      <c r="AD32" s="42"/>
      <c r="AE32" s="128"/>
      <c r="AF32" s="37">
        <f t="shared" si="5"/>
        <v>15</v>
      </c>
      <c r="AG32" s="43">
        <v>65</v>
      </c>
      <c r="AH32" s="44">
        <f t="shared" si="6"/>
        <v>80</v>
      </c>
      <c r="AI32" s="45">
        <f t="shared" si="7"/>
        <v>0.93</v>
      </c>
      <c r="AJ32" s="46"/>
      <c r="AK32" s="47">
        <v>1E-4</v>
      </c>
      <c r="AL32" s="48">
        <f t="shared" si="8"/>
        <v>1.0001</v>
      </c>
      <c r="AM32" s="49">
        <f t="shared" si="9"/>
        <v>1343889000</v>
      </c>
      <c r="AN32" s="50"/>
      <c r="AO32" s="51"/>
      <c r="AP32" s="51"/>
      <c r="AQ32" s="51"/>
      <c r="AR32" s="51"/>
      <c r="AS32" s="52"/>
      <c r="AT32" s="53">
        <f t="shared" si="10"/>
        <v>0</v>
      </c>
    </row>
    <row r="33" spans="1:46" s="54" customFormat="1" ht="36" customHeight="1" thickBot="1">
      <c r="A33" s="27"/>
      <c r="B33" s="56"/>
      <c r="C33" s="91"/>
      <c r="D33" s="95"/>
      <c r="E33" s="95"/>
      <c r="F33" s="101"/>
      <c r="G33" s="55"/>
      <c r="H33" s="29"/>
      <c r="I33" s="30">
        <v>0.51</v>
      </c>
      <c r="J33" s="119">
        <v>0.49</v>
      </c>
      <c r="K33" s="32"/>
      <c r="L33" s="57"/>
      <c r="M33" s="33"/>
      <c r="N33" s="34">
        <f t="shared" si="0"/>
        <v>1</v>
      </c>
      <c r="O33" s="35"/>
      <c r="P33" s="105">
        <v>15</v>
      </c>
      <c r="Q33" s="106">
        <v>15</v>
      </c>
      <c r="R33" s="38"/>
      <c r="S33" s="38"/>
      <c r="T33" s="37"/>
      <c r="U33" s="39">
        <f t="shared" si="1"/>
        <v>15</v>
      </c>
      <c r="V33" s="40">
        <f t="shared" si="2"/>
        <v>15</v>
      </c>
      <c r="W33" s="112"/>
      <c r="X33" s="96"/>
      <c r="Y33" s="96"/>
      <c r="Z33" s="104"/>
      <c r="AA33" s="99"/>
      <c r="AB33" s="41">
        <f t="shared" si="3"/>
        <v>0</v>
      </c>
      <c r="AC33" s="40">
        <f t="shared" si="4"/>
        <v>0</v>
      </c>
      <c r="AD33" s="42"/>
      <c r="AE33" s="128"/>
      <c r="AF33" s="37">
        <f t="shared" si="5"/>
        <v>15</v>
      </c>
      <c r="AG33" s="43">
        <v>65</v>
      </c>
      <c r="AH33" s="44">
        <f t="shared" si="6"/>
        <v>80</v>
      </c>
      <c r="AI33" s="45">
        <f t="shared" si="7"/>
        <v>0.93</v>
      </c>
      <c r="AJ33" s="46"/>
      <c r="AK33" s="47">
        <v>1E-4</v>
      </c>
      <c r="AL33" s="48">
        <f t="shared" si="8"/>
        <v>1.0001</v>
      </c>
      <c r="AM33" s="49">
        <f t="shared" si="9"/>
        <v>1343889000</v>
      </c>
      <c r="AN33" s="50"/>
      <c r="AO33" s="51"/>
      <c r="AP33" s="51"/>
      <c r="AQ33" s="51"/>
      <c r="AR33" s="51"/>
      <c r="AS33" s="52"/>
      <c r="AT33" s="53">
        <f t="shared" si="10"/>
        <v>0</v>
      </c>
    </row>
    <row r="34" spans="1:46" s="54" customFormat="1" ht="36" customHeight="1" thickBot="1">
      <c r="A34" s="27"/>
      <c r="B34" s="56"/>
      <c r="C34" s="91"/>
      <c r="D34" s="95"/>
      <c r="E34" s="95"/>
      <c r="F34" s="101"/>
      <c r="G34" s="55"/>
      <c r="H34" s="29"/>
      <c r="I34" s="30">
        <v>0.51</v>
      </c>
      <c r="J34" s="119">
        <v>0.49</v>
      </c>
      <c r="K34" s="32"/>
      <c r="L34" s="57"/>
      <c r="M34" s="33"/>
      <c r="N34" s="34">
        <f t="shared" si="0"/>
        <v>1</v>
      </c>
      <c r="O34" s="35"/>
      <c r="P34" s="105">
        <v>15</v>
      </c>
      <c r="Q34" s="106">
        <v>15</v>
      </c>
      <c r="R34" s="38"/>
      <c r="S34" s="38"/>
      <c r="T34" s="37"/>
      <c r="U34" s="39">
        <f t="shared" si="1"/>
        <v>15</v>
      </c>
      <c r="V34" s="40">
        <f t="shared" si="2"/>
        <v>15</v>
      </c>
      <c r="W34" s="112"/>
      <c r="X34" s="96"/>
      <c r="Y34" s="96"/>
      <c r="Z34" s="104"/>
      <c r="AA34" s="99"/>
      <c r="AB34" s="41">
        <f t="shared" si="3"/>
        <v>0</v>
      </c>
      <c r="AC34" s="40">
        <f t="shared" si="4"/>
        <v>0</v>
      </c>
      <c r="AD34" s="42"/>
      <c r="AE34" s="128"/>
      <c r="AF34" s="37">
        <f t="shared" si="5"/>
        <v>15</v>
      </c>
      <c r="AG34" s="43">
        <v>65</v>
      </c>
      <c r="AH34" s="44">
        <f t="shared" si="6"/>
        <v>80</v>
      </c>
      <c r="AI34" s="45">
        <f t="shared" si="7"/>
        <v>0.93</v>
      </c>
      <c r="AJ34" s="46"/>
      <c r="AK34" s="47">
        <v>1E-4</v>
      </c>
      <c r="AL34" s="48">
        <f t="shared" si="8"/>
        <v>1.0001</v>
      </c>
      <c r="AM34" s="49">
        <f t="shared" si="9"/>
        <v>1343889000</v>
      </c>
      <c r="AN34" s="50"/>
      <c r="AO34" s="51"/>
      <c r="AP34" s="51"/>
      <c r="AQ34" s="51"/>
      <c r="AR34" s="51"/>
      <c r="AS34" s="52"/>
      <c r="AT34" s="53">
        <f t="shared" si="10"/>
        <v>0</v>
      </c>
    </row>
    <row r="35" spans="1:46" s="54" customFormat="1" ht="36" customHeight="1" thickBot="1">
      <c r="A35" s="27"/>
      <c r="B35" s="56"/>
      <c r="C35" s="91"/>
      <c r="D35" s="95"/>
      <c r="E35" s="95"/>
      <c r="F35" s="101"/>
      <c r="G35" s="55"/>
      <c r="H35" s="29"/>
      <c r="I35" s="30">
        <v>0.51</v>
      </c>
      <c r="J35" s="119">
        <v>0.49</v>
      </c>
      <c r="K35" s="32"/>
      <c r="L35" s="57"/>
      <c r="M35" s="33"/>
      <c r="N35" s="34">
        <f t="shared" si="0"/>
        <v>1</v>
      </c>
      <c r="O35" s="35"/>
      <c r="P35" s="105">
        <v>15</v>
      </c>
      <c r="Q35" s="106">
        <v>15</v>
      </c>
      <c r="R35" s="38"/>
      <c r="S35" s="38"/>
      <c r="T35" s="37"/>
      <c r="U35" s="39">
        <f t="shared" si="1"/>
        <v>15</v>
      </c>
      <c r="V35" s="40">
        <f t="shared" si="2"/>
        <v>15</v>
      </c>
      <c r="W35" s="112"/>
      <c r="X35" s="96"/>
      <c r="Y35" s="96"/>
      <c r="Z35" s="104"/>
      <c r="AA35" s="99"/>
      <c r="AB35" s="41">
        <f t="shared" si="3"/>
        <v>0</v>
      </c>
      <c r="AC35" s="40">
        <f t="shared" si="4"/>
        <v>0</v>
      </c>
      <c r="AD35" s="42"/>
      <c r="AE35" s="128"/>
      <c r="AF35" s="37">
        <f t="shared" si="5"/>
        <v>15</v>
      </c>
      <c r="AG35" s="43">
        <v>65</v>
      </c>
      <c r="AH35" s="44">
        <f t="shared" si="6"/>
        <v>80</v>
      </c>
      <c r="AI35" s="45">
        <f t="shared" si="7"/>
        <v>0.93</v>
      </c>
      <c r="AJ35" s="46"/>
      <c r="AK35" s="47">
        <v>1E-4</v>
      </c>
      <c r="AL35" s="48">
        <f t="shared" si="8"/>
        <v>1.0001</v>
      </c>
      <c r="AM35" s="49">
        <f t="shared" si="9"/>
        <v>1343889000</v>
      </c>
      <c r="AN35" s="50"/>
      <c r="AO35" s="51"/>
      <c r="AP35" s="51"/>
      <c r="AQ35" s="51"/>
      <c r="AR35" s="51"/>
      <c r="AS35" s="52"/>
      <c r="AT35" s="53">
        <f t="shared" si="10"/>
        <v>0</v>
      </c>
    </row>
    <row r="36" spans="1:46" s="54" customFormat="1" ht="36" customHeight="1" thickBot="1">
      <c r="A36" s="27"/>
      <c r="B36" s="56"/>
      <c r="C36" s="91"/>
      <c r="D36" s="95"/>
      <c r="E36" s="95"/>
      <c r="F36" s="101"/>
      <c r="G36" s="55"/>
      <c r="H36" s="29"/>
      <c r="I36" s="30">
        <v>0.51</v>
      </c>
      <c r="J36" s="119">
        <v>0.49</v>
      </c>
      <c r="K36" s="32"/>
      <c r="L36" s="57"/>
      <c r="M36" s="33"/>
      <c r="N36" s="34">
        <f t="shared" ref="N36:N99" si="11">SUM(I36:M36)</f>
        <v>1</v>
      </c>
      <c r="O36" s="35"/>
      <c r="P36" s="105">
        <v>15</v>
      </c>
      <c r="Q36" s="106">
        <v>15</v>
      </c>
      <c r="R36" s="38"/>
      <c r="S36" s="38"/>
      <c r="T36" s="37"/>
      <c r="U36" s="39">
        <f t="shared" si="1"/>
        <v>15</v>
      </c>
      <c r="V36" s="40">
        <f t="shared" si="2"/>
        <v>15</v>
      </c>
      <c r="W36" s="112"/>
      <c r="X36" s="96"/>
      <c r="Y36" s="96"/>
      <c r="Z36" s="104"/>
      <c r="AA36" s="99"/>
      <c r="AB36" s="41">
        <f t="shared" si="3"/>
        <v>0</v>
      </c>
      <c r="AC36" s="40">
        <f t="shared" si="4"/>
        <v>0</v>
      </c>
      <c r="AD36" s="42"/>
      <c r="AE36" s="128"/>
      <c r="AF36" s="37">
        <f t="shared" si="5"/>
        <v>15</v>
      </c>
      <c r="AG36" s="43">
        <v>65</v>
      </c>
      <c r="AH36" s="44">
        <f t="shared" si="6"/>
        <v>80</v>
      </c>
      <c r="AI36" s="45">
        <f t="shared" si="7"/>
        <v>0.93</v>
      </c>
      <c r="AJ36" s="46"/>
      <c r="AK36" s="47">
        <v>1E-4</v>
      </c>
      <c r="AL36" s="48">
        <f t="shared" si="8"/>
        <v>1.0001</v>
      </c>
      <c r="AM36" s="49">
        <f t="shared" si="9"/>
        <v>1343889000</v>
      </c>
      <c r="AN36" s="50"/>
      <c r="AO36" s="51"/>
      <c r="AP36" s="51"/>
      <c r="AQ36" s="51"/>
      <c r="AR36" s="51"/>
      <c r="AS36" s="52"/>
      <c r="AT36" s="53">
        <f t="shared" si="10"/>
        <v>0</v>
      </c>
    </row>
    <row r="37" spans="1:46" s="54" customFormat="1" ht="36" customHeight="1" thickBot="1">
      <c r="A37" s="27"/>
      <c r="B37" s="56"/>
      <c r="C37" s="91"/>
      <c r="D37" s="95"/>
      <c r="E37" s="95"/>
      <c r="F37" s="101"/>
      <c r="G37" s="55"/>
      <c r="H37" s="29"/>
      <c r="I37" s="30">
        <v>0.51</v>
      </c>
      <c r="J37" s="119">
        <v>0.49</v>
      </c>
      <c r="K37" s="32"/>
      <c r="L37" s="57"/>
      <c r="M37" s="33"/>
      <c r="N37" s="34">
        <f t="shared" si="11"/>
        <v>1</v>
      </c>
      <c r="O37" s="35"/>
      <c r="P37" s="105">
        <v>15</v>
      </c>
      <c r="Q37" s="106">
        <v>15</v>
      </c>
      <c r="R37" s="38"/>
      <c r="S37" s="38"/>
      <c r="T37" s="37"/>
      <c r="U37" s="39">
        <f t="shared" si="1"/>
        <v>15</v>
      </c>
      <c r="V37" s="40">
        <f t="shared" si="2"/>
        <v>15</v>
      </c>
      <c r="W37" s="112"/>
      <c r="X37" s="96"/>
      <c r="Y37" s="96"/>
      <c r="Z37" s="104"/>
      <c r="AA37" s="99"/>
      <c r="AB37" s="41">
        <f t="shared" si="3"/>
        <v>0</v>
      </c>
      <c r="AC37" s="40">
        <f t="shared" si="4"/>
        <v>0</v>
      </c>
      <c r="AD37" s="42"/>
      <c r="AE37" s="128"/>
      <c r="AF37" s="37">
        <f t="shared" si="5"/>
        <v>15</v>
      </c>
      <c r="AG37" s="43">
        <v>65</v>
      </c>
      <c r="AH37" s="44">
        <f t="shared" si="6"/>
        <v>80</v>
      </c>
      <c r="AI37" s="45">
        <f t="shared" si="7"/>
        <v>0.93</v>
      </c>
      <c r="AJ37" s="46"/>
      <c r="AK37" s="47">
        <v>1E-4</v>
      </c>
      <c r="AL37" s="48">
        <f t="shared" si="8"/>
        <v>1.0001</v>
      </c>
      <c r="AM37" s="49">
        <f t="shared" si="9"/>
        <v>1343889000</v>
      </c>
      <c r="AN37" s="50"/>
      <c r="AO37" s="51"/>
      <c r="AP37" s="51"/>
      <c r="AQ37" s="51"/>
      <c r="AR37" s="51"/>
      <c r="AS37" s="52"/>
      <c r="AT37" s="53">
        <f t="shared" si="10"/>
        <v>0</v>
      </c>
    </row>
    <row r="38" spans="1:46" s="54" customFormat="1" ht="47.25" customHeight="1" thickBot="1">
      <c r="A38" s="27"/>
      <c r="B38" s="56"/>
      <c r="C38" s="91"/>
      <c r="D38" s="95"/>
      <c r="E38" s="95"/>
      <c r="F38" s="101"/>
      <c r="G38" s="55"/>
      <c r="H38" s="29"/>
      <c r="I38" s="30">
        <v>0.51</v>
      </c>
      <c r="J38" s="119">
        <v>0.49</v>
      </c>
      <c r="K38" s="32"/>
      <c r="L38" s="57"/>
      <c r="M38" s="33"/>
      <c r="N38" s="34">
        <f t="shared" si="11"/>
        <v>1</v>
      </c>
      <c r="O38" s="35"/>
      <c r="P38" s="105">
        <v>15</v>
      </c>
      <c r="Q38" s="106">
        <v>15</v>
      </c>
      <c r="R38" s="38"/>
      <c r="S38" s="38"/>
      <c r="T38" s="37"/>
      <c r="U38" s="39">
        <f t="shared" si="1"/>
        <v>15</v>
      </c>
      <c r="V38" s="40">
        <f t="shared" si="2"/>
        <v>15</v>
      </c>
      <c r="W38" s="112"/>
      <c r="X38" s="96"/>
      <c r="Y38" s="96"/>
      <c r="Z38" s="104"/>
      <c r="AA38" s="99"/>
      <c r="AB38" s="41">
        <f t="shared" si="3"/>
        <v>0</v>
      </c>
      <c r="AC38" s="40">
        <f t="shared" si="4"/>
        <v>0</v>
      </c>
      <c r="AD38" s="42"/>
      <c r="AE38" s="128"/>
      <c r="AF38" s="37">
        <f t="shared" si="5"/>
        <v>15</v>
      </c>
      <c r="AG38" s="43">
        <v>65</v>
      </c>
      <c r="AH38" s="44">
        <f t="shared" si="6"/>
        <v>80</v>
      </c>
      <c r="AI38" s="45">
        <f t="shared" si="7"/>
        <v>0.93</v>
      </c>
      <c r="AJ38" s="46"/>
      <c r="AK38" s="47">
        <v>1E-4</v>
      </c>
      <c r="AL38" s="48">
        <f t="shared" si="8"/>
        <v>1.0001</v>
      </c>
      <c r="AM38" s="49">
        <f t="shared" si="9"/>
        <v>1343889000</v>
      </c>
      <c r="AN38" s="50"/>
      <c r="AO38" s="51"/>
      <c r="AP38" s="51"/>
      <c r="AQ38" s="51"/>
      <c r="AR38" s="51"/>
      <c r="AS38" s="52"/>
      <c r="AT38" s="53">
        <f t="shared" si="10"/>
        <v>0</v>
      </c>
    </row>
    <row r="39" spans="1:46" s="54" customFormat="1" ht="47.25" customHeight="1" thickBot="1">
      <c r="A39" s="27"/>
      <c r="B39" s="56"/>
      <c r="C39" s="91"/>
      <c r="D39" s="95"/>
      <c r="E39" s="95"/>
      <c r="F39" s="101"/>
      <c r="G39" s="55"/>
      <c r="H39" s="60"/>
      <c r="I39" s="30">
        <v>0.51</v>
      </c>
      <c r="J39" s="119">
        <v>0.49</v>
      </c>
      <c r="K39" s="32"/>
      <c r="L39" s="57"/>
      <c r="M39" s="33"/>
      <c r="N39" s="34">
        <f t="shared" si="11"/>
        <v>1</v>
      </c>
      <c r="O39" s="35"/>
      <c r="P39" s="105">
        <v>15</v>
      </c>
      <c r="Q39" s="106">
        <v>15</v>
      </c>
      <c r="R39" s="38"/>
      <c r="S39" s="38"/>
      <c r="T39" s="37"/>
      <c r="U39" s="39">
        <f t="shared" si="1"/>
        <v>15</v>
      </c>
      <c r="V39" s="40">
        <f t="shared" si="2"/>
        <v>15</v>
      </c>
      <c r="W39" s="112"/>
      <c r="X39" s="96"/>
      <c r="Y39" s="96"/>
      <c r="Z39" s="104"/>
      <c r="AA39" s="99"/>
      <c r="AB39" s="41">
        <f t="shared" si="3"/>
        <v>0</v>
      </c>
      <c r="AC39" s="40">
        <f t="shared" si="4"/>
        <v>0</v>
      </c>
      <c r="AD39" s="42"/>
      <c r="AE39" s="128"/>
      <c r="AF39" s="37">
        <f t="shared" si="5"/>
        <v>15</v>
      </c>
      <c r="AG39" s="43">
        <v>65</v>
      </c>
      <c r="AH39" s="44">
        <f t="shared" si="6"/>
        <v>80</v>
      </c>
      <c r="AI39" s="45">
        <f t="shared" si="7"/>
        <v>0.93</v>
      </c>
      <c r="AJ39" s="46"/>
      <c r="AK39" s="47">
        <v>1E-4</v>
      </c>
      <c r="AL39" s="48">
        <f t="shared" si="8"/>
        <v>1.0001</v>
      </c>
      <c r="AM39" s="49">
        <f t="shared" si="9"/>
        <v>1343889000</v>
      </c>
      <c r="AN39" s="50"/>
      <c r="AO39" s="51"/>
      <c r="AP39" s="51"/>
      <c r="AQ39" s="51"/>
      <c r="AR39" s="51"/>
      <c r="AS39" s="52"/>
      <c r="AT39" s="53">
        <f t="shared" si="10"/>
        <v>0</v>
      </c>
    </row>
    <row r="40" spans="1:46" s="54" customFormat="1" ht="47.25" customHeight="1" thickBot="1">
      <c r="A40" s="27"/>
      <c r="B40" s="56"/>
      <c r="C40" s="91"/>
      <c r="D40" s="95"/>
      <c r="E40" s="95"/>
      <c r="F40" s="101"/>
      <c r="G40" s="55"/>
      <c r="H40" s="60"/>
      <c r="I40" s="30">
        <v>0.51</v>
      </c>
      <c r="J40" s="119">
        <v>0.49</v>
      </c>
      <c r="K40" s="32"/>
      <c r="L40" s="57"/>
      <c r="M40" s="33"/>
      <c r="N40" s="34">
        <f t="shared" si="11"/>
        <v>1</v>
      </c>
      <c r="O40" s="35"/>
      <c r="P40" s="105">
        <v>15</v>
      </c>
      <c r="Q40" s="106">
        <v>15</v>
      </c>
      <c r="R40" s="38"/>
      <c r="S40" s="38"/>
      <c r="T40" s="37"/>
      <c r="U40" s="39">
        <f t="shared" si="1"/>
        <v>15</v>
      </c>
      <c r="V40" s="40">
        <f t="shared" si="2"/>
        <v>15</v>
      </c>
      <c r="W40" s="112"/>
      <c r="X40" s="96"/>
      <c r="Y40" s="96"/>
      <c r="Z40" s="104"/>
      <c r="AA40" s="99"/>
      <c r="AB40" s="41">
        <f t="shared" si="3"/>
        <v>0</v>
      </c>
      <c r="AC40" s="40">
        <f t="shared" si="4"/>
        <v>0</v>
      </c>
      <c r="AD40" s="42"/>
      <c r="AE40" s="128"/>
      <c r="AF40" s="37">
        <f t="shared" si="5"/>
        <v>15</v>
      </c>
      <c r="AG40" s="43">
        <v>65</v>
      </c>
      <c r="AH40" s="44">
        <f t="shared" si="6"/>
        <v>80</v>
      </c>
      <c r="AI40" s="45">
        <f t="shared" si="7"/>
        <v>0.93</v>
      </c>
      <c r="AJ40" s="46"/>
      <c r="AK40" s="47">
        <v>1E-4</v>
      </c>
      <c r="AL40" s="48">
        <f t="shared" si="8"/>
        <v>1.0001</v>
      </c>
      <c r="AM40" s="49">
        <f t="shared" si="9"/>
        <v>1343889000</v>
      </c>
      <c r="AN40" s="50"/>
      <c r="AO40" s="51"/>
      <c r="AP40" s="51"/>
      <c r="AQ40" s="51"/>
      <c r="AR40" s="51"/>
      <c r="AS40" s="52"/>
      <c r="AT40" s="53">
        <f t="shared" si="10"/>
        <v>0</v>
      </c>
    </row>
    <row r="41" spans="1:46" s="54" customFormat="1" ht="47.25" customHeight="1" thickBot="1">
      <c r="A41" s="27"/>
      <c r="B41" s="56"/>
      <c r="C41" s="91"/>
      <c r="D41" s="95"/>
      <c r="E41" s="95"/>
      <c r="F41" s="101"/>
      <c r="G41" s="55"/>
      <c r="H41" s="29"/>
      <c r="I41" s="30">
        <v>0.51</v>
      </c>
      <c r="J41" s="119">
        <v>0.49</v>
      </c>
      <c r="K41" s="32"/>
      <c r="L41" s="57"/>
      <c r="M41" s="33"/>
      <c r="N41" s="34">
        <f t="shared" si="11"/>
        <v>1</v>
      </c>
      <c r="O41" s="35"/>
      <c r="P41" s="105">
        <v>15</v>
      </c>
      <c r="Q41" s="106">
        <v>15</v>
      </c>
      <c r="R41" s="38"/>
      <c r="S41" s="38"/>
      <c r="T41" s="37"/>
      <c r="U41" s="39">
        <f t="shared" si="1"/>
        <v>15</v>
      </c>
      <c r="V41" s="40">
        <f t="shared" si="2"/>
        <v>15</v>
      </c>
      <c r="W41" s="112"/>
      <c r="X41" s="96"/>
      <c r="Y41" s="96"/>
      <c r="Z41" s="104"/>
      <c r="AA41" s="99"/>
      <c r="AB41" s="41">
        <f t="shared" si="3"/>
        <v>0</v>
      </c>
      <c r="AC41" s="40">
        <f t="shared" si="4"/>
        <v>0</v>
      </c>
      <c r="AD41" s="42"/>
      <c r="AE41" s="128"/>
      <c r="AF41" s="37">
        <f t="shared" si="5"/>
        <v>15</v>
      </c>
      <c r="AG41" s="43">
        <v>65</v>
      </c>
      <c r="AH41" s="44">
        <f t="shared" si="6"/>
        <v>80</v>
      </c>
      <c r="AI41" s="45">
        <f t="shared" si="7"/>
        <v>0.93</v>
      </c>
      <c r="AJ41" s="46"/>
      <c r="AK41" s="47">
        <v>1E-4</v>
      </c>
      <c r="AL41" s="48">
        <f t="shared" si="8"/>
        <v>1.0001</v>
      </c>
      <c r="AM41" s="49">
        <f t="shared" si="9"/>
        <v>1343889000</v>
      </c>
      <c r="AN41" s="50"/>
      <c r="AO41" s="51"/>
      <c r="AP41" s="51"/>
      <c r="AQ41" s="51"/>
      <c r="AR41" s="51"/>
      <c r="AS41" s="52"/>
      <c r="AT41" s="53">
        <f t="shared" si="10"/>
        <v>0</v>
      </c>
    </row>
    <row r="42" spans="1:46" s="54" customFormat="1" ht="36" customHeight="1" thickBot="1">
      <c r="A42" s="27"/>
      <c r="B42" s="56"/>
      <c r="C42" s="91"/>
      <c r="D42" s="95"/>
      <c r="E42" s="95"/>
      <c r="F42" s="101"/>
      <c r="G42" s="55"/>
      <c r="H42" s="60"/>
      <c r="I42" s="30">
        <v>0.51</v>
      </c>
      <c r="J42" s="119">
        <v>0.49</v>
      </c>
      <c r="K42" s="32"/>
      <c r="L42" s="57"/>
      <c r="M42" s="33"/>
      <c r="N42" s="34">
        <f t="shared" si="11"/>
        <v>1</v>
      </c>
      <c r="O42" s="35"/>
      <c r="P42" s="105">
        <v>15</v>
      </c>
      <c r="Q42" s="106">
        <v>15</v>
      </c>
      <c r="R42" s="38"/>
      <c r="S42" s="38"/>
      <c r="T42" s="37"/>
      <c r="U42" s="39">
        <f t="shared" si="1"/>
        <v>15</v>
      </c>
      <c r="V42" s="40">
        <f t="shared" si="2"/>
        <v>15</v>
      </c>
      <c r="W42" s="112"/>
      <c r="X42" s="96"/>
      <c r="Y42" s="96"/>
      <c r="Z42" s="104"/>
      <c r="AA42" s="99"/>
      <c r="AB42" s="41">
        <f t="shared" si="3"/>
        <v>0</v>
      </c>
      <c r="AC42" s="40">
        <f t="shared" si="4"/>
        <v>0</v>
      </c>
      <c r="AD42" s="42"/>
      <c r="AE42" s="128"/>
      <c r="AF42" s="37">
        <f t="shared" si="5"/>
        <v>15</v>
      </c>
      <c r="AG42" s="43">
        <v>65</v>
      </c>
      <c r="AH42" s="44">
        <f t="shared" si="6"/>
        <v>80</v>
      </c>
      <c r="AI42" s="45">
        <f t="shared" si="7"/>
        <v>0.93</v>
      </c>
      <c r="AJ42" s="46"/>
      <c r="AK42" s="47">
        <v>1E-4</v>
      </c>
      <c r="AL42" s="48">
        <f t="shared" si="8"/>
        <v>1.0001</v>
      </c>
      <c r="AM42" s="49">
        <f t="shared" si="9"/>
        <v>1343889000</v>
      </c>
      <c r="AN42" s="50"/>
      <c r="AO42" s="51"/>
      <c r="AP42" s="51"/>
      <c r="AQ42" s="51"/>
      <c r="AR42" s="51"/>
      <c r="AS42" s="52"/>
      <c r="AT42" s="53">
        <f t="shared" si="10"/>
        <v>0</v>
      </c>
    </row>
    <row r="43" spans="1:46" s="54" customFormat="1" ht="47.25" customHeight="1" thickBot="1">
      <c r="A43" s="27"/>
      <c r="B43" s="56"/>
      <c r="C43" s="91"/>
      <c r="D43" s="95"/>
      <c r="E43" s="95"/>
      <c r="F43" s="101"/>
      <c r="G43" s="55"/>
      <c r="H43" s="29"/>
      <c r="I43" s="30">
        <v>0.51</v>
      </c>
      <c r="J43" s="119">
        <v>0.49</v>
      </c>
      <c r="K43" s="32"/>
      <c r="L43" s="57"/>
      <c r="M43" s="33"/>
      <c r="N43" s="34">
        <f t="shared" si="11"/>
        <v>1</v>
      </c>
      <c r="O43" s="35"/>
      <c r="P43" s="105">
        <v>15</v>
      </c>
      <c r="Q43" s="106">
        <v>15</v>
      </c>
      <c r="R43" s="38"/>
      <c r="S43" s="38"/>
      <c r="T43" s="37"/>
      <c r="U43" s="39">
        <f t="shared" si="1"/>
        <v>15</v>
      </c>
      <c r="V43" s="40">
        <f t="shared" si="2"/>
        <v>15</v>
      </c>
      <c r="W43" s="112"/>
      <c r="X43" s="96"/>
      <c r="Y43" s="96"/>
      <c r="Z43" s="104"/>
      <c r="AA43" s="99"/>
      <c r="AB43" s="41">
        <f t="shared" si="3"/>
        <v>0</v>
      </c>
      <c r="AC43" s="40">
        <f t="shared" si="4"/>
        <v>0</v>
      </c>
      <c r="AD43" s="42"/>
      <c r="AE43" s="128"/>
      <c r="AF43" s="37">
        <f t="shared" si="5"/>
        <v>15</v>
      </c>
      <c r="AG43" s="43">
        <v>65</v>
      </c>
      <c r="AH43" s="44">
        <f t="shared" si="6"/>
        <v>80</v>
      </c>
      <c r="AI43" s="45">
        <f t="shared" si="7"/>
        <v>0.93</v>
      </c>
      <c r="AJ43" s="46"/>
      <c r="AK43" s="47">
        <v>1E-4</v>
      </c>
      <c r="AL43" s="48">
        <f t="shared" si="8"/>
        <v>1.0001</v>
      </c>
      <c r="AM43" s="49">
        <f t="shared" si="9"/>
        <v>1343889000</v>
      </c>
      <c r="AN43" s="50"/>
      <c r="AO43" s="51"/>
      <c r="AP43" s="51"/>
      <c r="AQ43" s="51"/>
      <c r="AR43" s="51"/>
      <c r="AS43" s="52"/>
      <c r="AT43" s="53">
        <f t="shared" si="10"/>
        <v>0</v>
      </c>
    </row>
    <row r="44" spans="1:46" s="54" customFormat="1" ht="47.25" customHeight="1" thickBot="1">
      <c r="A44" s="27"/>
      <c r="B44" s="56"/>
      <c r="C44" s="91"/>
      <c r="D44" s="95"/>
      <c r="E44" s="95"/>
      <c r="F44" s="101"/>
      <c r="G44" s="55"/>
      <c r="H44" s="60"/>
      <c r="I44" s="30">
        <v>0.51</v>
      </c>
      <c r="J44" s="119">
        <v>0.49</v>
      </c>
      <c r="K44" s="32"/>
      <c r="L44" s="57"/>
      <c r="M44" s="33"/>
      <c r="N44" s="34">
        <f t="shared" si="11"/>
        <v>1</v>
      </c>
      <c r="O44" s="35"/>
      <c r="P44" s="105">
        <v>15</v>
      </c>
      <c r="Q44" s="106">
        <v>15</v>
      </c>
      <c r="R44" s="38"/>
      <c r="S44" s="38"/>
      <c r="T44" s="37"/>
      <c r="U44" s="39">
        <f t="shared" si="1"/>
        <v>15</v>
      </c>
      <c r="V44" s="40">
        <f t="shared" si="2"/>
        <v>15</v>
      </c>
      <c r="W44" s="112"/>
      <c r="X44" s="96"/>
      <c r="Y44" s="96"/>
      <c r="Z44" s="104"/>
      <c r="AA44" s="99"/>
      <c r="AB44" s="41">
        <f t="shared" si="3"/>
        <v>0</v>
      </c>
      <c r="AC44" s="40">
        <f t="shared" si="4"/>
        <v>0</v>
      </c>
      <c r="AD44" s="42"/>
      <c r="AE44" s="128"/>
      <c r="AF44" s="37">
        <f t="shared" si="5"/>
        <v>15</v>
      </c>
      <c r="AG44" s="43">
        <v>65</v>
      </c>
      <c r="AH44" s="44">
        <f t="shared" si="6"/>
        <v>80</v>
      </c>
      <c r="AI44" s="45">
        <f t="shared" si="7"/>
        <v>0.93</v>
      </c>
      <c r="AJ44" s="46"/>
      <c r="AK44" s="47">
        <v>1E-4</v>
      </c>
      <c r="AL44" s="48">
        <f t="shared" si="8"/>
        <v>1.0001</v>
      </c>
      <c r="AM44" s="49">
        <f t="shared" si="9"/>
        <v>1343889000</v>
      </c>
      <c r="AN44" s="50"/>
      <c r="AO44" s="51"/>
      <c r="AP44" s="51"/>
      <c r="AQ44" s="51"/>
      <c r="AR44" s="51"/>
      <c r="AS44" s="52"/>
      <c r="AT44" s="53">
        <f t="shared" si="10"/>
        <v>0</v>
      </c>
    </row>
    <row r="45" spans="1:46" s="54" customFormat="1" ht="36" customHeight="1" thickBot="1">
      <c r="A45" s="27"/>
      <c r="B45" s="56"/>
      <c r="C45" s="91"/>
      <c r="D45" s="95"/>
      <c r="E45" s="95"/>
      <c r="F45" s="101"/>
      <c r="G45" s="55"/>
      <c r="H45" s="60"/>
      <c r="I45" s="30">
        <v>0.51</v>
      </c>
      <c r="J45" s="119">
        <v>0.49</v>
      </c>
      <c r="K45" s="32"/>
      <c r="L45" s="57"/>
      <c r="M45" s="33"/>
      <c r="N45" s="34">
        <f t="shared" si="11"/>
        <v>1</v>
      </c>
      <c r="O45" s="35"/>
      <c r="P45" s="105">
        <v>15</v>
      </c>
      <c r="Q45" s="106">
        <v>15</v>
      </c>
      <c r="R45" s="38"/>
      <c r="S45" s="38"/>
      <c r="T45" s="37"/>
      <c r="U45" s="39">
        <f t="shared" si="1"/>
        <v>15</v>
      </c>
      <c r="V45" s="40">
        <f t="shared" si="2"/>
        <v>15</v>
      </c>
      <c r="W45" s="112"/>
      <c r="X45" s="96"/>
      <c r="Y45" s="96"/>
      <c r="Z45" s="104"/>
      <c r="AA45" s="99"/>
      <c r="AB45" s="41">
        <f t="shared" si="3"/>
        <v>0</v>
      </c>
      <c r="AC45" s="40">
        <f t="shared" si="4"/>
        <v>0</v>
      </c>
      <c r="AD45" s="42"/>
      <c r="AE45" s="128"/>
      <c r="AF45" s="37">
        <f t="shared" si="5"/>
        <v>15</v>
      </c>
      <c r="AG45" s="43">
        <v>65</v>
      </c>
      <c r="AH45" s="44">
        <f t="shared" si="6"/>
        <v>80</v>
      </c>
      <c r="AI45" s="45">
        <f t="shared" si="7"/>
        <v>0.93</v>
      </c>
      <c r="AJ45" s="46"/>
      <c r="AK45" s="47">
        <v>1E-4</v>
      </c>
      <c r="AL45" s="48">
        <f t="shared" si="8"/>
        <v>1.0001</v>
      </c>
      <c r="AM45" s="49">
        <f t="shared" si="9"/>
        <v>1343889000</v>
      </c>
      <c r="AN45" s="50"/>
      <c r="AO45" s="51"/>
      <c r="AP45" s="51"/>
      <c r="AQ45" s="51"/>
      <c r="AR45" s="51"/>
      <c r="AS45" s="52"/>
      <c r="AT45" s="53">
        <f t="shared" si="10"/>
        <v>0</v>
      </c>
    </row>
    <row r="46" spans="1:46" s="54" customFormat="1" ht="36" customHeight="1" thickBot="1">
      <c r="A46" s="27"/>
      <c r="B46" s="56"/>
      <c r="C46" s="91"/>
      <c r="D46" s="95"/>
      <c r="E46" s="95"/>
      <c r="F46" s="101"/>
      <c r="G46" s="55"/>
      <c r="H46" s="60"/>
      <c r="I46" s="30">
        <v>0.51</v>
      </c>
      <c r="J46" s="119">
        <v>0.49</v>
      </c>
      <c r="K46" s="32"/>
      <c r="L46" s="57"/>
      <c r="M46" s="33"/>
      <c r="N46" s="34">
        <f t="shared" si="11"/>
        <v>1</v>
      </c>
      <c r="O46" s="35"/>
      <c r="P46" s="105">
        <v>15</v>
      </c>
      <c r="Q46" s="106">
        <v>15</v>
      </c>
      <c r="R46" s="38"/>
      <c r="S46" s="38"/>
      <c r="T46" s="37"/>
      <c r="U46" s="39">
        <f t="shared" si="1"/>
        <v>15</v>
      </c>
      <c r="V46" s="40">
        <f t="shared" si="2"/>
        <v>15</v>
      </c>
      <c r="W46" s="112"/>
      <c r="X46" s="96"/>
      <c r="Y46" s="96"/>
      <c r="Z46" s="104"/>
      <c r="AA46" s="99"/>
      <c r="AB46" s="41">
        <f t="shared" si="3"/>
        <v>0</v>
      </c>
      <c r="AC46" s="40">
        <f t="shared" si="4"/>
        <v>0</v>
      </c>
      <c r="AD46" s="42"/>
      <c r="AE46" s="128"/>
      <c r="AF46" s="37">
        <f t="shared" si="5"/>
        <v>15</v>
      </c>
      <c r="AG46" s="43">
        <v>65</v>
      </c>
      <c r="AH46" s="44">
        <f t="shared" si="6"/>
        <v>80</v>
      </c>
      <c r="AI46" s="45">
        <f t="shared" si="7"/>
        <v>0.93</v>
      </c>
      <c r="AJ46" s="46"/>
      <c r="AK46" s="47">
        <v>1E-4</v>
      </c>
      <c r="AL46" s="48">
        <f t="shared" si="8"/>
        <v>1.0001</v>
      </c>
      <c r="AM46" s="49">
        <f t="shared" si="9"/>
        <v>1343889000</v>
      </c>
      <c r="AN46" s="50"/>
      <c r="AO46" s="51"/>
      <c r="AP46" s="51"/>
      <c r="AQ46" s="51"/>
      <c r="AR46" s="51"/>
      <c r="AS46" s="52"/>
      <c r="AT46" s="53">
        <f t="shared" si="10"/>
        <v>0</v>
      </c>
    </row>
    <row r="47" spans="1:46" s="54" customFormat="1" ht="36" customHeight="1" thickBot="1">
      <c r="A47" s="27"/>
      <c r="B47" s="56"/>
      <c r="C47" s="91"/>
      <c r="D47" s="95"/>
      <c r="E47" s="95"/>
      <c r="F47" s="101"/>
      <c r="G47" s="55"/>
      <c r="H47" s="60"/>
      <c r="I47" s="30">
        <v>0.51</v>
      </c>
      <c r="J47" s="119">
        <v>0.49</v>
      </c>
      <c r="K47" s="32"/>
      <c r="L47" s="57"/>
      <c r="M47" s="33"/>
      <c r="N47" s="34">
        <f t="shared" si="11"/>
        <v>1</v>
      </c>
      <c r="O47" s="35"/>
      <c r="P47" s="105">
        <v>15</v>
      </c>
      <c r="Q47" s="106">
        <v>15</v>
      </c>
      <c r="R47" s="38"/>
      <c r="S47" s="38"/>
      <c r="T47" s="37"/>
      <c r="U47" s="39">
        <f t="shared" si="1"/>
        <v>15</v>
      </c>
      <c r="V47" s="40">
        <f t="shared" si="2"/>
        <v>15</v>
      </c>
      <c r="W47" s="112"/>
      <c r="X47" s="96"/>
      <c r="Y47" s="96"/>
      <c r="Z47" s="104"/>
      <c r="AA47" s="99"/>
      <c r="AB47" s="41">
        <f t="shared" si="3"/>
        <v>0</v>
      </c>
      <c r="AC47" s="40">
        <f t="shared" si="4"/>
        <v>0</v>
      </c>
      <c r="AD47" s="42"/>
      <c r="AE47" s="128"/>
      <c r="AF47" s="37">
        <f t="shared" si="5"/>
        <v>15</v>
      </c>
      <c r="AG47" s="43">
        <v>65</v>
      </c>
      <c r="AH47" s="44">
        <f t="shared" si="6"/>
        <v>80</v>
      </c>
      <c r="AI47" s="45">
        <f t="shared" si="7"/>
        <v>0.93</v>
      </c>
      <c r="AJ47" s="46"/>
      <c r="AK47" s="47">
        <v>1E-4</v>
      </c>
      <c r="AL47" s="48">
        <f t="shared" si="8"/>
        <v>1.0001</v>
      </c>
      <c r="AM47" s="49">
        <f t="shared" si="9"/>
        <v>1343889000</v>
      </c>
      <c r="AN47" s="50"/>
      <c r="AO47" s="51"/>
      <c r="AP47" s="51"/>
      <c r="AQ47" s="51"/>
      <c r="AR47" s="51"/>
      <c r="AS47" s="52"/>
      <c r="AT47" s="53">
        <f t="shared" si="10"/>
        <v>0</v>
      </c>
    </row>
    <row r="48" spans="1:46" s="54" customFormat="1" ht="36" customHeight="1" thickBot="1">
      <c r="A48" s="27"/>
      <c r="B48" s="56"/>
      <c r="C48" s="91"/>
      <c r="D48" s="95"/>
      <c r="E48" s="95"/>
      <c r="F48" s="101"/>
      <c r="G48" s="55"/>
      <c r="H48" s="29"/>
      <c r="I48" s="30">
        <v>0.51</v>
      </c>
      <c r="J48" s="119">
        <v>0.49</v>
      </c>
      <c r="K48" s="32"/>
      <c r="L48" s="57"/>
      <c r="M48" s="33"/>
      <c r="N48" s="34">
        <f t="shared" si="11"/>
        <v>1</v>
      </c>
      <c r="O48" s="35"/>
      <c r="P48" s="105">
        <v>15</v>
      </c>
      <c r="Q48" s="106">
        <v>15</v>
      </c>
      <c r="R48" s="38"/>
      <c r="S48" s="38"/>
      <c r="T48" s="37"/>
      <c r="U48" s="39">
        <f t="shared" si="1"/>
        <v>15</v>
      </c>
      <c r="V48" s="40">
        <f t="shared" si="2"/>
        <v>15</v>
      </c>
      <c r="W48" s="112"/>
      <c r="X48" s="96"/>
      <c r="Y48" s="96"/>
      <c r="Z48" s="104"/>
      <c r="AA48" s="99"/>
      <c r="AB48" s="41">
        <f t="shared" si="3"/>
        <v>0</v>
      </c>
      <c r="AC48" s="40">
        <f t="shared" si="4"/>
        <v>0</v>
      </c>
      <c r="AD48" s="42"/>
      <c r="AE48" s="128"/>
      <c r="AF48" s="37">
        <f t="shared" si="5"/>
        <v>15</v>
      </c>
      <c r="AG48" s="43">
        <v>65</v>
      </c>
      <c r="AH48" s="44">
        <f t="shared" si="6"/>
        <v>80</v>
      </c>
      <c r="AI48" s="45">
        <f t="shared" si="7"/>
        <v>0.93</v>
      </c>
      <c r="AJ48" s="46"/>
      <c r="AK48" s="47">
        <v>1E-4</v>
      </c>
      <c r="AL48" s="48">
        <f t="shared" si="8"/>
        <v>1.0001</v>
      </c>
      <c r="AM48" s="49">
        <f t="shared" si="9"/>
        <v>1343889000</v>
      </c>
      <c r="AN48" s="50"/>
      <c r="AO48" s="51"/>
      <c r="AP48" s="51"/>
      <c r="AQ48" s="51"/>
      <c r="AR48" s="51"/>
      <c r="AS48" s="52"/>
      <c r="AT48" s="53">
        <f t="shared" si="10"/>
        <v>0</v>
      </c>
    </row>
    <row r="49" spans="1:46" s="54" customFormat="1" ht="36" customHeight="1" thickBot="1">
      <c r="A49" s="27"/>
      <c r="B49" s="56"/>
      <c r="C49" s="91"/>
      <c r="D49" s="95"/>
      <c r="E49" s="95"/>
      <c r="F49" s="101"/>
      <c r="G49" s="55"/>
      <c r="H49" s="29"/>
      <c r="I49" s="30">
        <v>0.51</v>
      </c>
      <c r="J49" s="119">
        <v>0.49</v>
      </c>
      <c r="K49" s="32"/>
      <c r="L49" s="57"/>
      <c r="M49" s="33"/>
      <c r="N49" s="34">
        <f t="shared" si="11"/>
        <v>1</v>
      </c>
      <c r="O49" s="35"/>
      <c r="P49" s="105">
        <v>15</v>
      </c>
      <c r="Q49" s="106">
        <v>15</v>
      </c>
      <c r="R49" s="38"/>
      <c r="S49" s="38"/>
      <c r="T49" s="37"/>
      <c r="U49" s="39">
        <f t="shared" si="1"/>
        <v>15</v>
      </c>
      <c r="V49" s="40">
        <f t="shared" si="2"/>
        <v>15</v>
      </c>
      <c r="W49" s="112"/>
      <c r="X49" s="96"/>
      <c r="Y49" s="96"/>
      <c r="Z49" s="104"/>
      <c r="AA49" s="99"/>
      <c r="AB49" s="41">
        <f t="shared" si="3"/>
        <v>0</v>
      </c>
      <c r="AC49" s="40">
        <f t="shared" si="4"/>
        <v>0</v>
      </c>
      <c r="AD49" s="42"/>
      <c r="AE49" s="128"/>
      <c r="AF49" s="37">
        <f t="shared" si="5"/>
        <v>15</v>
      </c>
      <c r="AG49" s="43">
        <v>65</v>
      </c>
      <c r="AH49" s="44">
        <f t="shared" si="6"/>
        <v>80</v>
      </c>
      <c r="AI49" s="45">
        <f t="shared" si="7"/>
        <v>0.93</v>
      </c>
      <c r="AJ49" s="46"/>
      <c r="AK49" s="47">
        <v>1E-4</v>
      </c>
      <c r="AL49" s="48">
        <f t="shared" si="8"/>
        <v>1.0001</v>
      </c>
      <c r="AM49" s="49">
        <f t="shared" si="9"/>
        <v>1343889000</v>
      </c>
      <c r="AN49" s="50"/>
      <c r="AO49" s="51"/>
      <c r="AP49" s="51"/>
      <c r="AQ49" s="51"/>
      <c r="AR49" s="51"/>
      <c r="AS49" s="52"/>
      <c r="AT49" s="53">
        <f t="shared" si="10"/>
        <v>0</v>
      </c>
    </row>
    <row r="50" spans="1:46" s="54" customFormat="1" ht="36" customHeight="1" thickBot="1">
      <c r="A50" s="27"/>
      <c r="B50" s="56"/>
      <c r="C50" s="91"/>
      <c r="D50" s="95"/>
      <c r="E50" s="95"/>
      <c r="F50" s="101"/>
      <c r="G50" s="55"/>
      <c r="H50" s="29"/>
      <c r="I50" s="30">
        <v>0.51</v>
      </c>
      <c r="J50" s="119">
        <v>0.49</v>
      </c>
      <c r="K50" s="32"/>
      <c r="L50" s="57"/>
      <c r="M50" s="33"/>
      <c r="N50" s="34">
        <f t="shared" si="11"/>
        <v>1</v>
      </c>
      <c r="O50" s="35"/>
      <c r="P50" s="105">
        <v>15</v>
      </c>
      <c r="Q50" s="106">
        <v>15</v>
      </c>
      <c r="R50" s="38"/>
      <c r="S50" s="38"/>
      <c r="T50" s="37"/>
      <c r="U50" s="39">
        <f t="shared" si="1"/>
        <v>15</v>
      </c>
      <c r="V50" s="40">
        <f t="shared" si="2"/>
        <v>15</v>
      </c>
      <c r="W50" s="112"/>
      <c r="X50" s="96"/>
      <c r="Y50" s="96"/>
      <c r="Z50" s="104"/>
      <c r="AA50" s="99"/>
      <c r="AB50" s="41">
        <f t="shared" si="3"/>
        <v>0</v>
      </c>
      <c r="AC50" s="40">
        <f t="shared" si="4"/>
        <v>0</v>
      </c>
      <c r="AD50" s="42"/>
      <c r="AE50" s="128"/>
      <c r="AF50" s="37">
        <f t="shared" si="5"/>
        <v>15</v>
      </c>
      <c r="AG50" s="43">
        <v>65</v>
      </c>
      <c r="AH50" s="44">
        <f t="shared" si="6"/>
        <v>80</v>
      </c>
      <c r="AI50" s="45">
        <f t="shared" si="7"/>
        <v>0.93</v>
      </c>
      <c r="AJ50" s="46"/>
      <c r="AK50" s="47">
        <v>1E-4</v>
      </c>
      <c r="AL50" s="48">
        <f t="shared" si="8"/>
        <v>1.0001</v>
      </c>
      <c r="AM50" s="49">
        <f t="shared" si="9"/>
        <v>1343889000</v>
      </c>
      <c r="AN50" s="50"/>
      <c r="AO50" s="51"/>
      <c r="AP50" s="51"/>
      <c r="AQ50" s="51"/>
      <c r="AR50" s="51"/>
      <c r="AS50" s="52"/>
      <c r="AT50" s="53">
        <f t="shared" si="10"/>
        <v>0</v>
      </c>
    </row>
    <row r="51" spans="1:46" s="54" customFormat="1" ht="36" customHeight="1" thickBot="1">
      <c r="A51" s="27"/>
      <c r="B51" s="56"/>
      <c r="C51" s="91"/>
      <c r="D51" s="95"/>
      <c r="E51" s="95"/>
      <c r="F51" s="101"/>
      <c r="G51" s="55"/>
      <c r="H51" s="29"/>
      <c r="I51" s="30">
        <v>0.51</v>
      </c>
      <c r="J51" s="119">
        <v>0.49</v>
      </c>
      <c r="K51" s="32"/>
      <c r="L51" s="57"/>
      <c r="M51" s="33"/>
      <c r="N51" s="34">
        <f t="shared" si="11"/>
        <v>1</v>
      </c>
      <c r="O51" s="35"/>
      <c r="P51" s="105">
        <v>15</v>
      </c>
      <c r="Q51" s="106">
        <v>15</v>
      </c>
      <c r="R51" s="38"/>
      <c r="S51" s="38"/>
      <c r="T51" s="37"/>
      <c r="U51" s="39">
        <f t="shared" si="1"/>
        <v>15</v>
      </c>
      <c r="V51" s="40">
        <f t="shared" si="2"/>
        <v>15</v>
      </c>
      <c r="W51" s="112"/>
      <c r="X51" s="96"/>
      <c r="Y51" s="96"/>
      <c r="Z51" s="104"/>
      <c r="AA51" s="99"/>
      <c r="AB51" s="41">
        <f t="shared" si="3"/>
        <v>0</v>
      </c>
      <c r="AC51" s="40">
        <f t="shared" si="4"/>
        <v>0</v>
      </c>
      <c r="AD51" s="42"/>
      <c r="AE51" s="128"/>
      <c r="AF51" s="37">
        <f t="shared" si="5"/>
        <v>15</v>
      </c>
      <c r="AG51" s="43">
        <v>65</v>
      </c>
      <c r="AH51" s="44">
        <f t="shared" si="6"/>
        <v>80</v>
      </c>
      <c r="AI51" s="45">
        <f t="shared" si="7"/>
        <v>0.93</v>
      </c>
      <c r="AJ51" s="46"/>
      <c r="AK51" s="47">
        <v>1E-4</v>
      </c>
      <c r="AL51" s="48">
        <f t="shared" si="8"/>
        <v>1.0001</v>
      </c>
      <c r="AM51" s="49">
        <f t="shared" si="9"/>
        <v>1343889000</v>
      </c>
      <c r="AN51" s="50"/>
      <c r="AO51" s="51"/>
      <c r="AP51" s="51"/>
      <c r="AQ51" s="51"/>
      <c r="AR51" s="51"/>
      <c r="AS51" s="52"/>
      <c r="AT51" s="53">
        <f t="shared" si="10"/>
        <v>0</v>
      </c>
    </row>
    <row r="52" spans="1:46" s="54" customFormat="1" ht="51.75" customHeight="1" thickBot="1">
      <c r="A52" s="27"/>
      <c r="B52" s="56"/>
      <c r="C52" s="91"/>
      <c r="D52" s="95"/>
      <c r="E52" s="95"/>
      <c r="F52" s="101"/>
      <c r="G52" s="55"/>
      <c r="H52" s="29"/>
      <c r="I52" s="30">
        <v>0.51</v>
      </c>
      <c r="J52" s="119">
        <v>0.49</v>
      </c>
      <c r="K52" s="32"/>
      <c r="L52" s="57"/>
      <c r="M52" s="33"/>
      <c r="N52" s="34">
        <f t="shared" si="11"/>
        <v>1</v>
      </c>
      <c r="O52" s="35"/>
      <c r="P52" s="105">
        <v>15</v>
      </c>
      <c r="Q52" s="106">
        <v>15</v>
      </c>
      <c r="R52" s="38"/>
      <c r="S52" s="38"/>
      <c r="T52" s="37"/>
      <c r="U52" s="39">
        <f t="shared" si="1"/>
        <v>15</v>
      </c>
      <c r="V52" s="40">
        <f t="shared" si="2"/>
        <v>15</v>
      </c>
      <c r="W52" s="112"/>
      <c r="X52" s="96"/>
      <c r="Y52" s="96"/>
      <c r="Z52" s="104"/>
      <c r="AA52" s="99"/>
      <c r="AB52" s="41">
        <f t="shared" si="3"/>
        <v>0</v>
      </c>
      <c r="AC52" s="40">
        <f t="shared" si="4"/>
        <v>0</v>
      </c>
      <c r="AD52" s="42"/>
      <c r="AE52" s="128"/>
      <c r="AF52" s="37">
        <f t="shared" si="5"/>
        <v>15</v>
      </c>
      <c r="AG52" s="43">
        <v>65</v>
      </c>
      <c r="AH52" s="44">
        <f t="shared" si="6"/>
        <v>80</v>
      </c>
      <c r="AI52" s="45">
        <f t="shared" si="7"/>
        <v>0.93</v>
      </c>
      <c r="AJ52" s="46"/>
      <c r="AK52" s="47">
        <v>1E-4</v>
      </c>
      <c r="AL52" s="48">
        <f t="shared" si="8"/>
        <v>1.0001</v>
      </c>
      <c r="AM52" s="49">
        <f t="shared" si="9"/>
        <v>1343889000</v>
      </c>
      <c r="AN52" s="50"/>
      <c r="AO52" s="51"/>
      <c r="AP52" s="51"/>
      <c r="AQ52" s="51"/>
      <c r="AR52" s="51"/>
      <c r="AS52" s="52"/>
      <c r="AT52" s="53">
        <f t="shared" si="10"/>
        <v>0</v>
      </c>
    </row>
    <row r="53" spans="1:46" s="54" customFormat="1" ht="51.75" customHeight="1" thickBot="1">
      <c r="A53" s="27"/>
      <c r="B53" s="56"/>
      <c r="C53" s="91"/>
      <c r="D53" s="95"/>
      <c r="E53" s="95"/>
      <c r="F53" s="101"/>
      <c r="G53" s="55"/>
      <c r="H53" s="29"/>
      <c r="I53" s="30">
        <v>0.51</v>
      </c>
      <c r="J53" s="119">
        <v>0.49</v>
      </c>
      <c r="K53" s="32"/>
      <c r="L53" s="57"/>
      <c r="M53" s="33"/>
      <c r="N53" s="34">
        <f t="shared" si="11"/>
        <v>1</v>
      </c>
      <c r="O53" s="35"/>
      <c r="P53" s="105">
        <v>15</v>
      </c>
      <c r="Q53" s="106">
        <v>15</v>
      </c>
      <c r="R53" s="38"/>
      <c r="S53" s="38"/>
      <c r="T53" s="37"/>
      <c r="U53" s="39">
        <f t="shared" si="1"/>
        <v>15</v>
      </c>
      <c r="V53" s="40">
        <f t="shared" si="2"/>
        <v>15</v>
      </c>
      <c r="W53" s="112"/>
      <c r="X53" s="96"/>
      <c r="Y53" s="96"/>
      <c r="Z53" s="104"/>
      <c r="AA53" s="99"/>
      <c r="AB53" s="41">
        <f t="shared" si="3"/>
        <v>0</v>
      </c>
      <c r="AC53" s="40">
        <f t="shared" si="4"/>
        <v>0</v>
      </c>
      <c r="AD53" s="42"/>
      <c r="AE53" s="128"/>
      <c r="AF53" s="37">
        <f t="shared" si="5"/>
        <v>15</v>
      </c>
      <c r="AG53" s="43">
        <v>65</v>
      </c>
      <c r="AH53" s="44">
        <f t="shared" si="6"/>
        <v>80</v>
      </c>
      <c r="AI53" s="45">
        <f t="shared" si="7"/>
        <v>0.93</v>
      </c>
      <c r="AJ53" s="46"/>
      <c r="AK53" s="47">
        <v>1E-4</v>
      </c>
      <c r="AL53" s="48">
        <f t="shared" si="8"/>
        <v>1.0001</v>
      </c>
      <c r="AM53" s="49">
        <f t="shared" si="9"/>
        <v>1343889000</v>
      </c>
      <c r="AN53" s="50"/>
      <c r="AO53" s="51"/>
      <c r="AP53" s="51"/>
      <c r="AQ53" s="51"/>
      <c r="AR53" s="51"/>
      <c r="AS53" s="52"/>
      <c r="AT53" s="53">
        <f t="shared" si="10"/>
        <v>0</v>
      </c>
    </row>
    <row r="54" spans="1:46" s="54" customFormat="1" ht="36" customHeight="1" thickBot="1">
      <c r="A54" s="27"/>
      <c r="B54" s="56"/>
      <c r="C54" s="91"/>
      <c r="D54" s="95"/>
      <c r="E54" s="95"/>
      <c r="F54" s="101"/>
      <c r="G54" s="55"/>
      <c r="H54" s="29"/>
      <c r="I54" s="30">
        <v>0.51</v>
      </c>
      <c r="J54" s="119">
        <v>0.49</v>
      </c>
      <c r="K54" s="32"/>
      <c r="L54" s="57"/>
      <c r="M54" s="33"/>
      <c r="N54" s="34">
        <f t="shared" si="11"/>
        <v>1</v>
      </c>
      <c r="O54" s="35"/>
      <c r="P54" s="105">
        <v>15</v>
      </c>
      <c r="Q54" s="106">
        <v>15</v>
      </c>
      <c r="R54" s="38"/>
      <c r="S54" s="38"/>
      <c r="T54" s="37"/>
      <c r="U54" s="39">
        <f t="shared" si="1"/>
        <v>15</v>
      </c>
      <c r="V54" s="40">
        <f t="shared" si="2"/>
        <v>15</v>
      </c>
      <c r="W54" s="112"/>
      <c r="X54" s="96"/>
      <c r="Y54" s="96"/>
      <c r="Z54" s="104"/>
      <c r="AA54" s="99"/>
      <c r="AB54" s="41">
        <f t="shared" si="3"/>
        <v>0</v>
      </c>
      <c r="AC54" s="40">
        <f t="shared" si="4"/>
        <v>0</v>
      </c>
      <c r="AD54" s="42"/>
      <c r="AE54" s="128"/>
      <c r="AF54" s="37">
        <f t="shared" si="5"/>
        <v>15</v>
      </c>
      <c r="AG54" s="43">
        <v>65</v>
      </c>
      <c r="AH54" s="44">
        <f t="shared" si="6"/>
        <v>80</v>
      </c>
      <c r="AI54" s="45">
        <f t="shared" si="7"/>
        <v>0.93</v>
      </c>
      <c r="AJ54" s="46"/>
      <c r="AK54" s="47">
        <v>1E-4</v>
      </c>
      <c r="AL54" s="48">
        <f t="shared" si="8"/>
        <v>1.0001</v>
      </c>
      <c r="AM54" s="49">
        <f t="shared" si="9"/>
        <v>1343889000</v>
      </c>
      <c r="AN54" s="50"/>
      <c r="AO54" s="51"/>
      <c r="AP54" s="51"/>
      <c r="AQ54" s="51"/>
      <c r="AR54" s="51"/>
      <c r="AS54" s="52"/>
      <c r="AT54" s="53">
        <f t="shared" si="10"/>
        <v>0</v>
      </c>
    </row>
    <row r="55" spans="1:46" s="54" customFormat="1" ht="36" customHeight="1" thickBot="1">
      <c r="A55" s="27"/>
      <c r="B55" s="56"/>
      <c r="C55" s="91"/>
      <c r="D55" s="95"/>
      <c r="E55" s="95"/>
      <c r="F55" s="101"/>
      <c r="G55" s="55"/>
      <c r="H55" s="29"/>
      <c r="I55" s="30">
        <v>0.51</v>
      </c>
      <c r="J55" s="119">
        <v>0.49</v>
      </c>
      <c r="K55" s="32"/>
      <c r="L55" s="57"/>
      <c r="M55" s="33"/>
      <c r="N55" s="34">
        <f t="shared" si="11"/>
        <v>1</v>
      </c>
      <c r="O55" s="35"/>
      <c r="P55" s="105">
        <v>15</v>
      </c>
      <c r="Q55" s="106">
        <v>15</v>
      </c>
      <c r="R55" s="38"/>
      <c r="S55" s="38"/>
      <c r="T55" s="37"/>
      <c r="U55" s="39">
        <f t="shared" si="1"/>
        <v>15</v>
      </c>
      <c r="V55" s="40">
        <f t="shared" si="2"/>
        <v>15</v>
      </c>
      <c r="W55" s="112"/>
      <c r="X55" s="96"/>
      <c r="Y55" s="96"/>
      <c r="Z55" s="104"/>
      <c r="AA55" s="99"/>
      <c r="AB55" s="41">
        <f t="shared" si="3"/>
        <v>0</v>
      </c>
      <c r="AC55" s="40">
        <f t="shared" si="4"/>
        <v>0</v>
      </c>
      <c r="AD55" s="42"/>
      <c r="AE55" s="128"/>
      <c r="AF55" s="37">
        <f t="shared" si="5"/>
        <v>15</v>
      </c>
      <c r="AG55" s="43">
        <v>65</v>
      </c>
      <c r="AH55" s="44">
        <f t="shared" si="6"/>
        <v>80</v>
      </c>
      <c r="AI55" s="45">
        <f t="shared" si="7"/>
        <v>0.93</v>
      </c>
      <c r="AJ55" s="46"/>
      <c r="AK55" s="47">
        <v>1E-4</v>
      </c>
      <c r="AL55" s="48">
        <f t="shared" si="8"/>
        <v>1.0001</v>
      </c>
      <c r="AM55" s="49">
        <f t="shared" si="9"/>
        <v>1343889000</v>
      </c>
      <c r="AN55" s="50"/>
      <c r="AO55" s="51"/>
      <c r="AP55" s="51"/>
      <c r="AQ55" s="51"/>
      <c r="AR55" s="51"/>
      <c r="AS55" s="52"/>
      <c r="AT55" s="53">
        <f t="shared" si="10"/>
        <v>0</v>
      </c>
    </row>
    <row r="56" spans="1:46" s="54" customFormat="1" ht="36" customHeight="1" thickBot="1">
      <c r="A56" s="27"/>
      <c r="B56" s="56"/>
      <c r="C56" s="91"/>
      <c r="D56" s="95"/>
      <c r="E56" s="95"/>
      <c r="F56" s="101"/>
      <c r="G56" s="55"/>
      <c r="H56" s="29"/>
      <c r="I56" s="30">
        <v>0.51</v>
      </c>
      <c r="J56" s="119">
        <v>0.49</v>
      </c>
      <c r="K56" s="32"/>
      <c r="L56" s="57"/>
      <c r="M56" s="33"/>
      <c r="N56" s="34">
        <f t="shared" si="11"/>
        <v>1</v>
      </c>
      <c r="O56" s="35"/>
      <c r="P56" s="105">
        <v>15</v>
      </c>
      <c r="Q56" s="106">
        <v>15</v>
      </c>
      <c r="R56" s="38"/>
      <c r="S56" s="38"/>
      <c r="T56" s="37"/>
      <c r="U56" s="39">
        <f t="shared" si="1"/>
        <v>15</v>
      </c>
      <c r="V56" s="40">
        <f t="shared" si="2"/>
        <v>15</v>
      </c>
      <c r="W56" s="112"/>
      <c r="X56" s="96"/>
      <c r="Y56" s="96"/>
      <c r="Z56" s="104"/>
      <c r="AA56" s="99"/>
      <c r="AB56" s="41">
        <f t="shared" si="3"/>
        <v>0</v>
      </c>
      <c r="AC56" s="40">
        <f t="shared" si="4"/>
        <v>0</v>
      </c>
      <c r="AD56" s="42"/>
      <c r="AE56" s="128"/>
      <c r="AF56" s="37">
        <f t="shared" si="5"/>
        <v>15</v>
      </c>
      <c r="AG56" s="43">
        <v>65</v>
      </c>
      <c r="AH56" s="44">
        <f t="shared" si="6"/>
        <v>80</v>
      </c>
      <c r="AI56" s="45">
        <f t="shared" si="7"/>
        <v>0.93</v>
      </c>
      <c r="AJ56" s="46"/>
      <c r="AK56" s="47">
        <v>1E-4</v>
      </c>
      <c r="AL56" s="48">
        <f t="shared" si="8"/>
        <v>1.0001</v>
      </c>
      <c r="AM56" s="49">
        <f t="shared" si="9"/>
        <v>1343889000</v>
      </c>
      <c r="AN56" s="50"/>
      <c r="AO56" s="51"/>
      <c r="AP56" s="51"/>
      <c r="AQ56" s="51"/>
      <c r="AR56" s="51"/>
      <c r="AS56" s="52"/>
      <c r="AT56" s="53">
        <f t="shared" si="10"/>
        <v>0</v>
      </c>
    </row>
    <row r="57" spans="1:46" s="54" customFormat="1" ht="36" customHeight="1" thickBot="1">
      <c r="A57" s="27"/>
      <c r="B57" s="56"/>
      <c r="C57" s="91"/>
      <c r="D57" s="95"/>
      <c r="E57" s="95"/>
      <c r="F57" s="101"/>
      <c r="G57" s="55"/>
      <c r="H57" s="29"/>
      <c r="I57" s="30">
        <v>0.51</v>
      </c>
      <c r="J57" s="119">
        <v>0.49</v>
      </c>
      <c r="K57" s="32"/>
      <c r="L57" s="57"/>
      <c r="M57" s="33"/>
      <c r="N57" s="34">
        <f t="shared" si="11"/>
        <v>1</v>
      </c>
      <c r="O57" s="35"/>
      <c r="P57" s="105">
        <v>15</v>
      </c>
      <c r="Q57" s="106">
        <v>15</v>
      </c>
      <c r="R57" s="38"/>
      <c r="S57" s="38"/>
      <c r="T57" s="37"/>
      <c r="U57" s="39">
        <f t="shared" si="1"/>
        <v>15</v>
      </c>
      <c r="V57" s="40">
        <f t="shared" si="2"/>
        <v>15</v>
      </c>
      <c r="W57" s="112"/>
      <c r="X57" s="96"/>
      <c r="Y57" s="96"/>
      <c r="Z57" s="104"/>
      <c r="AA57" s="99"/>
      <c r="AB57" s="41">
        <f t="shared" si="3"/>
        <v>0</v>
      </c>
      <c r="AC57" s="40">
        <f t="shared" si="4"/>
        <v>0</v>
      </c>
      <c r="AD57" s="42"/>
      <c r="AE57" s="128"/>
      <c r="AF57" s="37">
        <f t="shared" si="5"/>
        <v>15</v>
      </c>
      <c r="AG57" s="43">
        <v>65</v>
      </c>
      <c r="AH57" s="44">
        <f t="shared" si="6"/>
        <v>80</v>
      </c>
      <c r="AI57" s="45">
        <f t="shared" si="7"/>
        <v>0.93</v>
      </c>
      <c r="AJ57" s="46"/>
      <c r="AK57" s="47">
        <v>1E-4</v>
      </c>
      <c r="AL57" s="48">
        <f t="shared" si="8"/>
        <v>1.0001</v>
      </c>
      <c r="AM57" s="49">
        <f t="shared" si="9"/>
        <v>1343889000</v>
      </c>
      <c r="AN57" s="50"/>
      <c r="AO57" s="51"/>
      <c r="AP57" s="51"/>
      <c r="AQ57" s="51"/>
      <c r="AR57" s="51"/>
      <c r="AS57" s="52"/>
      <c r="AT57" s="53">
        <f t="shared" si="10"/>
        <v>0</v>
      </c>
    </row>
    <row r="58" spans="1:46" s="54" customFormat="1" ht="47.25" customHeight="1" thickBot="1">
      <c r="A58" s="27"/>
      <c r="B58" s="56"/>
      <c r="C58" s="91"/>
      <c r="D58" s="95"/>
      <c r="E58" s="95"/>
      <c r="F58" s="101"/>
      <c r="G58" s="55"/>
      <c r="H58" s="60"/>
      <c r="I58" s="30">
        <v>0.51</v>
      </c>
      <c r="J58" s="119">
        <v>0.49</v>
      </c>
      <c r="K58" s="32"/>
      <c r="L58" s="57"/>
      <c r="M58" s="33"/>
      <c r="N58" s="34">
        <f t="shared" si="11"/>
        <v>1</v>
      </c>
      <c r="O58" s="35"/>
      <c r="P58" s="105">
        <v>15</v>
      </c>
      <c r="Q58" s="106">
        <v>15</v>
      </c>
      <c r="R58" s="38"/>
      <c r="S58" s="38"/>
      <c r="T58" s="37"/>
      <c r="U58" s="39">
        <f t="shared" si="1"/>
        <v>15</v>
      </c>
      <c r="V58" s="40">
        <f t="shared" si="2"/>
        <v>15</v>
      </c>
      <c r="W58" s="112"/>
      <c r="X58" s="96"/>
      <c r="Y58" s="96"/>
      <c r="Z58" s="104"/>
      <c r="AA58" s="99"/>
      <c r="AB58" s="41">
        <f t="shared" si="3"/>
        <v>0</v>
      </c>
      <c r="AC58" s="40">
        <f t="shared" si="4"/>
        <v>0</v>
      </c>
      <c r="AD58" s="42"/>
      <c r="AE58" s="128"/>
      <c r="AF58" s="37">
        <f t="shared" si="5"/>
        <v>15</v>
      </c>
      <c r="AG58" s="43">
        <v>65</v>
      </c>
      <c r="AH58" s="44">
        <f t="shared" si="6"/>
        <v>80</v>
      </c>
      <c r="AI58" s="45">
        <f t="shared" si="7"/>
        <v>0.93</v>
      </c>
      <c r="AJ58" s="46"/>
      <c r="AK58" s="47">
        <v>1E-4</v>
      </c>
      <c r="AL58" s="48">
        <f t="shared" si="8"/>
        <v>1.0001</v>
      </c>
      <c r="AM58" s="49">
        <f t="shared" si="9"/>
        <v>1343889000</v>
      </c>
      <c r="AN58" s="50"/>
      <c r="AO58" s="51"/>
      <c r="AP58" s="51"/>
      <c r="AQ58" s="51"/>
      <c r="AR58" s="51"/>
      <c r="AS58" s="52"/>
      <c r="AT58" s="53">
        <f t="shared" si="10"/>
        <v>0</v>
      </c>
    </row>
    <row r="59" spans="1:46" s="54" customFormat="1" ht="47.25" customHeight="1" thickBot="1">
      <c r="A59" s="27"/>
      <c r="B59" s="56"/>
      <c r="C59" s="91"/>
      <c r="D59" s="95"/>
      <c r="E59" s="95"/>
      <c r="F59" s="101"/>
      <c r="G59" s="55"/>
      <c r="H59" s="29"/>
      <c r="I59" s="30">
        <v>0.51</v>
      </c>
      <c r="J59" s="119">
        <v>0.49</v>
      </c>
      <c r="K59" s="32"/>
      <c r="L59" s="57"/>
      <c r="M59" s="33"/>
      <c r="N59" s="34">
        <f t="shared" si="11"/>
        <v>1</v>
      </c>
      <c r="O59" s="35"/>
      <c r="P59" s="105">
        <v>15</v>
      </c>
      <c r="Q59" s="106">
        <v>15</v>
      </c>
      <c r="R59" s="38"/>
      <c r="S59" s="38"/>
      <c r="T59" s="37"/>
      <c r="U59" s="39">
        <f t="shared" si="1"/>
        <v>15</v>
      </c>
      <c r="V59" s="40">
        <f t="shared" si="2"/>
        <v>15</v>
      </c>
      <c r="W59" s="112"/>
      <c r="X59" s="96"/>
      <c r="Y59" s="96"/>
      <c r="Z59" s="104"/>
      <c r="AA59" s="99"/>
      <c r="AB59" s="41">
        <f t="shared" si="3"/>
        <v>0</v>
      </c>
      <c r="AC59" s="40">
        <f t="shared" si="4"/>
        <v>0</v>
      </c>
      <c r="AD59" s="42"/>
      <c r="AE59" s="128"/>
      <c r="AF59" s="37">
        <f t="shared" si="5"/>
        <v>15</v>
      </c>
      <c r="AG59" s="43">
        <v>65</v>
      </c>
      <c r="AH59" s="44">
        <f t="shared" si="6"/>
        <v>80</v>
      </c>
      <c r="AI59" s="45">
        <f t="shared" si="7"/>
        <v>0.93</v>
      </c>
      <c r="AJ59" s="46"/>
      <c r="AK59" s="47">
        <v>1E-4</v>
      </c>
      <c r="AL59" s="48">
        <f t="shared" si="8"/>
        <v>1.0001</v>
      </c>
      <c r="AM59" s="49">
        <f t="shared" si="9"/>
        <v>1343889000</v>
      </c>
      <c r="AN59" s="50"/>
      <c r="AO59" s="51"/>
      <c r="AP59" s="51"/>
      <c r="AQ59" s="51"/>
      <c r="AR59" s="51"/>
      <c r="AS59" s="52"/>
      <c r="AT59" s="53">
        <f t="shared" si="10"/>
        <v>0</v>
      </c>
    </row>
    <row r="60" spans="1:46" s="54" customFormat="1" ht="47.25" customHeight="1" thickBot="1">
      <c r="A60" s="27"/>
      <c r="B60" s="56"/>
      <c r="C60" s="91"/>
      <c r="D60" s="95"/>
      <c r="E60" s="95"/>
      <c r="F60" s="101"/>
      <c r="G60" s="55"/>
      <c r="H60" s="60"/>
      <c r="I60" s="30">
        <v>0.51</v>
      </c>
      <c r="J60" s="119">
        <v>0.49</v>
      </c>
      <c r="K60" s="32"/>
      <c r="L60" s="57"/>
      <c r="M60" s="33"/>
      <c r="N60" s="34">
        <f t="shared" si="11"/>
        <v>1</v>
      </c>
      <c r="O60" s="35"/>
      <c r="P60" s="105">
        <v>15</v>
      </c>
      <c r="Q60" s="106">
        <v>15</v>
      </c>
      <c r="R60" s="38"/>
      <c r="S60" s="38"/>
      <c r="T60" s="37"/>
      <c r="U60" s="39">
        <f t="shared" si="1"/>
        <v>15</v>
      </c>
      <c r="V60" s="40">
        <f t="shared" si="2"/>
        <v>15</v>
      </c>
      <c r="W60" s="112"/>
      <c r="X60" s="96"/>
      <c r="Y60" s="96"/>
      <c r="Z60" s="104"/>
      <c r="AA60" s="99"/>
      <c r="AB60" s="41">
        <f t="shared" si="3"/>
        <v>0</v>
      </c>
      <c r="AC60" s="40">
        <f t="shared" si="4"/>
        <v>0</v>
      </c>
      <c r="AD60" s="42"/>
      <c r="AE60" s="128"/>
      <c r="AF60" s="37">
        <f t="shared" si="5"/>
        <v>15</v>
      </c>
      <c r="AG60" s="43">
        <v>65</v>
      </c>
      <c r="AH60" s="44">
        <f t="shared" si="6"/>
        <v>80</v>
      </c>
      <c r="AI60" s="45">
        <f t="shared" si="7"/>
        <v>0.93</v>
      </c>
      <c r="AJ60" s="46"/>
      <c r="AK60" s="47">
        <v>1E-4</v>
      </c>
      <c r="AL60" s="48">
        <f t="shared" si="8"/>
        <v>1.0001</v>
      </c>
      <c r="AM60" s="49">
        <f t="shared" si="9"/>
        <v>1343889000</v>
      </c>
      <c r="AN60" s="50"/>
      <c r="AO60" s="51"/>
      <c r="AP60" s="51"/>
      <c r="AQ60" s="51"/>
      <c r="AR60" s="51"/>
      <c r="AS60" s="52"/>
      <c r="AT60" s="53">
        <f t="shared" si="10"/>
        <v>0</v>
      </c>
    </row>
    <row r="61" spans="1:46" s="54" customFormat="1" ht="36" customHeight="1" thickBot="1">
      <c r="A61" s="27"/>
      <c r="B61" s="56"/>
      <c r="C61" s="91"/>
      <c r="D61" s="95"/>
      <c r="E61" s="95"/>
      <c r="F61" s="101"/>
      <c r="G61" s="55"/>
      <c r="H61" s="60"/>
      <c r="I61" s="30">
        <v>0.51</v>
      </c>
      <c r="J61" s="119">
        <v>0.49</v>
      </c>
      <c r="K61" s="32"/>
      <c r="L61" s="57"/>
      <c r="M61" s="33"/>
      <c r="N61" s="34">
        <f t="shared" si="11"/>
        <v>1</v>
      </c>
      <c r="O61" s="35"/>
      <c r="P61" s="105">
        <v>15</v>
      </c>
      <c r="Q61" s="106">
        <v>15</v>
      </c>
      <c r="R61" s="38"/>
      <c r="S61" s="38"/>
      <c r="T61" s="37"/>
      <c r="U61" s="39">
        <f t="shared" si="1"/>
        <v>15</v>
      </c>
      <c r="V61" s="40">
        <f t="shared" si="2"/>
        <v>15</v>
      </c>
      <c r="W61" s="112"/>
      <c r="X61" s="96"/>
      <c r="Y61" s="96"/>
      <c r="Z61" s="104"/>
      <c r="AA61" s="99"/>
      <c r="AB61" s="41">
        <f t="shared" si="3"/>
        <v>0</v>
      </c>
      <c r="AC61" s="40">
        <f t="shared" si="4"/>
        <v>0</v>
      </c>
      <c r="AD61" s="42"/>
      <c r="AE61" s="128"/>
      <c r="AF61" s="37">
        <f t="shared" si="5"/>
        <v>15</v>
      </c>
      <c r="AG61" s="43">
        <v>65</v>
      </c>
      <c r="AH61" s="44">
        <f t="shared" si="6"/>
        <v>80</v>
      </c>
      <c r="AI61" s="45">
        <f t="shared" si="7"/>
        <v>0.93</v>
      </c>
      <c r="AJ61" s="46"/>
      <c r="AK61" s="47">
        <v>1E-4</v>
      </c>
      <c r="AL61" s="48">
        <f t="shared" si="8"/>
        <v>1.0001</v>
      </c>
      <c r="AM61" s="49">
        <f t="shared" si="9"/>
        <v>1343889000</v>
      </c>
      <c r="AN61" s="50"/>
      <c r="AO61" s="51"/>
      <c r="AP61" s="51"/>
      <c r="AQ61" s="51"/>
      <c r="AR61" s="51"/>
      <c r="AS61" s="52"/>
      <c r="AT61" s="53">
        <f t="shared" si="10"/>
        <v>0</v>
      </c>
    </row>
    <row r="62" spans="1:46" s="54" customFormat="1" ht="36" customHeight="1" thickBot="1">
      <c r="A62" s="27"/>
      <c r="B62" s="56"/>
      <c r="C62" s="91"/>
      <c r="D62" s="95"/>
      <c r="E62" s="95"/>
      <c r="F62" s="101"/>
      <c r="G62" s="55"/>
      <c r="H62" s="60"/>
      <c r="I62" s="30">
        <v>0.51</v>
      </c>
      <c r="J62" s="119">
        <v>0.49</v>
      </c>
      <c r="K62" s="32"/>
      <c r="L62" s="57"/>
      <c r="M62" s="33"/>
      <c r="N62" s="34">
        <f t="shared" si="11"/>
        <v>1</v>
      </c>
      <c r="O62" s="35"/>
      <c r="P62" s="105">
        <v>15</v>
      </c>
      <c r="Q62" s="106">
        <v>15</v>
      </c>
      <c r="R62" s="38"/>
      <c r="S62" s="38"/>
      <c r="T62" s="37"/>
      <c r="U62" s="39">
        <f t="shared" si="1"/>
        <v>15</v>
      </c>
      <c r="V62" s="40">
        <f t="shared" si="2"/>
        <v>15</v>
      </c>
      <c r="W62" s="112"/>
      <c r="X62" s="96"/>
      <c r="Y62" s="96"/>
      <c r="Z62" s="104"/>
      <c r="AA62" s="99"/>
      <c r="AB62" s="41">
        <f t="shared" si="3"/>
        <v>0</v>
      </c>
      <c r="AC62" s="40">
        <f t="shared" si="4"/>
        <v>0</v>
      </c>
      <c r="AD62" s="42"/>
      <c r="AE62" s="128"/>
      <c r="AF62" s="37">
        <f t="shared" si="5"/>
        <v>15</v>
      </c>
      <c r="AG62" s="43">
        <v>65</v>
      </c>
      <c r="AH62" s="44">
        <f t="shared" si="6"/>
        <v>80</v>
      </c>
      <c r="AI62" s="45">
        <f t="shared" si="7"/>
        <v>0.93</v>
      </c>
      <c r="AJ62" s="46"/>
      <c r="AK62" s="47">
        <v>1E-4</v>
      </c>
      <c r="AL62" s="48">
        <f t="shared" si="8"/>
        <v>1.0001</v>
      </c>
      <c r="AM62" s="49">
        <f t="shared" si="9"/>
        <v>1343889000</v>
      </c>
      <c r="AN62" s="50"/>
      <c r="AO62" s="51"/>
      <c r="AP62" s="51"/>
      <c r="AQ62" s="51"/>
      <c r="AR62" s="51"/>
      <c r="AS62" s="52"/>
      <c r="AT62" s="53">
        <f t="shared" si="10"/>
        <v>0</v>
      </c>
    </row>
    <row r="63" spans="1:46" s="54" customFormat="1" ht="36" customHeight="1" thickBot="1">
      <c r="A63" s="27"/>
      <c r="B63" s="56"/>
      <c r="C63" s="91"/>
      <c r="D63" s="95"/>
      <c r="E63" s="95"/>
      <c r="F63" s="101"/>
      <c r="G63" s="55"/>
      <c r="H63" s="60"/>
      <c r="I63" s="30">
        <v>0.51</v>
      </c>
      <c r="J63" s="119">
        <v>0.49</v>
      </c>
      <c r="K63" s="32"/>
      <c r="L63" s="57"/>
      <c r="M63" s="33"/>
      <c r="N63" s="34">
        <f t="shared" si="11"/>
        <v>1</v>
      </c>
      <c r="O63" s="35"/>
      <c r="P63" s="105">
        <v>15</v>
      </c>
      <c r="Q63" s="106">
        <v>15</v>
      </c>
      <c r="R63" s="38"/>
      <c r="S63" s="38"/>
      <c r="T63" s="37"/>
      <c r="U63" s="39">
        <f t="shared" si="1"/>
        <v>15</v>
      </c>
      <c r="V63" s="40">
        <f t="shared" si="2"/>
        <v>15</v>
      </c>
      <c r="W63" s="112"/>
      <c r="X63" s="96"/>
      <c r="Y63" s="96"/>
      <c r="Z63" s="104"/>
      <c r="AA63" s="99"/>
      <c r="AB63" s="41">
        <f t="shared" si="3"/>
        <v>0</v>
      </c>
      <c r="AC63" s="40">
        <f t="shared" si="4"/>
        <v>0</v>
      </c>
      <c r="AD63" s="42"/>
      <c r="AE63" s="128"/>
      <c r="AF63" s="37">
        <f t="shared" si="5"/>
        <v>15</v>
      </c>
      <c r="AG63" s="43">
        <v>65</v>
      </c>
      <c r="AH63" s="44">
        <f t="shared" si="6"/>
        <v>80</v>
      </c>
      <c r="AI63" s="45">
        <f t="shared" si="7"/>
        <v>0.93</v>
      </c>
      <c r="AJ63" s="46"/>
      <c r="AK63" s="47">
        <v>1E-4</v>
      </c>
      <c r="AL63" s="48">
        <f t="shared" si="8"/>
        <v>1.0001</v>
      </c>
      <c r="AM63" s="49">
        <f t="shared" si="9"/>
        <v>1343889000</v>
      </c>
      <c r="AN63" s="50"/>
      <c r="AO63" s="51"/>
      <c r="AP63" s="51"/>
      <c r="AQ63" s="51"/>
      <c r="AR63" s="51"/>
      <c r="AS63" s="52"/>
      <c r="AT63" s="53">
        <f t="shared" si="10"/>
        <v>0</v>
      </c>
    </row>
    <row r="64" spans="1:46" s="54" customFormat="1" ht="36" customHeight="1" thickBot="1">
      <c r="A64" s="27"/>
      <c r="B64" s="56"/>
      <c r="C64" s="91"/>
      <c r="D64" s="95"/>
      <c r="E64" s="95"/>
      <c r="F64" s="101"/>
      <c r="G64" s="55"/>
      <c r="H64" s="60"/>
      <c r="I64" s="30">
        <v>0.51</v>
      </c>
      <c r="J64" s="119">
        <v>0.49</v>
      </c>
      <c r="K64" s="32"/>
      <c r="L64" s="57"/>
      <c r="M64" s="33"/>
      <c r="N64" s="34">
        <f t="shared" si="11"/>
        <v>1</v>
      </c>
      <c r="O64" s="35"/>
      <c r="P64" s="105">
        <v>15</v>
      </c>
      <c r="Q64" s="106">
        <v>15</v>
      </c>
      <c r="R64" s="38"/>
      <c r="S64" s="38"/>
      <c r="T64" s="37"/>
      <c r="U64" s="39">
        <f t="shared" si="1"/>
        <v>15</v>
      </c>
      <c r="V64" s="40">
        <f t="shared" si="2"/>
        <v>15</v>
      </c>
      <c r="W64" s="112"/>
      <c r="X64" s="96"/>
      <c r="Y64" s="96"/>
      <c r="Z64" s="104"/>
      <c r="AA64" s="99"/>
      <c r="AB64" s="41">
        <f t="shared" si="3"/>
        <v>0</v>
      </c>
      <c r="AC64" s="40">
        <f t="shared" si="4"/>
        <v>0</v>
      </c>
      <c r="AD64" s="42"/>
      <c r="AE64" s="128"/>
      <c r="AF64" s="37">
        <f t="shared" si="5"/>
        <v>15</v>
      </c>
      <c r="AG64" s="43">
        <v>65</v>
      </c>
      <c r="AH64" s="44">
        <f t="shared" si="6"/>
        <v>80</v>
      </c>
      <c r="AI64" s="45">
        <f t="shared" si="7"/>
        <v>0.93</v>
      </c>
      <c r="AJ64" s="46"/>
      <c r="AK64" s="47">
        <v>1E-4</v>
      </c>
      <c r="AL64" s="48">
        <f t="shared" si="8"/>
        <v>1.0001</v>
      </c>
      <c r="AM64" s="49">
        <f t="shared" si="9"/>
        <v>1343889000</v>
      </c>
      <c r="AN64" s="50"/>
      <c r="AO64" s="51"/>
      <c r="AP64" s="51"/>
      <c r="AQ64" s="51"/>
      <c r="AR64" s="51"/>
      <c r="AS64" s="52"/>
      <c r="AT64" s="53">
        <f t="shared" si="10"/>
        <v>0</v>
      </c>
    </row>
    <row r="65" spans="1:46" s="54" customFormat="1" ht="36" customHeight="1" thickBot="1">
      <c r="A65" s="27"/>
      <c r="B65" s="56"/>
      <c r="C65" s="91"/>
      <c r="D65" s="95"/>
      <c r="E65" s="95"/>
      <c r="F65" s="101"/>
      <c r="G65" s="55"/>
      <c r="H65" s="60"/>
      <c r="I65" s="30">
        <v>0.51</v>
      </c>
      <c r="J65" s="119">
        <v>0.49</v>
      </c>
      <c r="K65" s="32"/>
      <c r="L65" s="57"/>
      <c r="M65" s="33"/>
      <c r="N65" s="34">
        <f t="shared" si="11"/>
        <v>1</v>
      </c>
      <c r="O65" s="35"/>
      <c r="P65" s="105">
        <v>15</v>
      </c>
      <c r="Q65" s="106">
        <v>15</v>
      </c>
      <c r="R65" s="38"/>
      <c r="S65" s="38"/>
      <c r="T65" s="37"/>
      <c r="U65" s="39">
        <f t="shared" si="1"/>
        <v>15</v>
      </c>
      <c r="V65" s="40">
        <f t="shared" si="2"/>
        <v>15</v>
      </c>
      <c r="W65" s="112"/>
      <c r="X65" s="96"/>
      <c r="Y65" s="96"/>
      <c r="Z65" s="104"/>
      <c r="AA65" s="99"/>
      <c r="AB65" s="41">
        <f t="shared" si="3"/>
        <v>0</v>
      </c>
      <c r="AC65" s="40">
        <f t="shared" si="4"/>
        <v>0</v>
      </c>
      <c r="AD65" s="42"/>
      <c r="AE65" s="128"/>
      <c r="AF65" s="37">
        <f t="shared" si="5"/>
        <v>15</v>
      </c>
      <c r="AG65" s="43">
        <v>65</v>
      </c>
      <c r="AH65" s="44">
        <f t="shared" si="6"/>
        <v>80</v>
      </c>
      <c r="AI65" s="45">
        <f t="shared" si="7"/>
        <v>0.93</v>
      </c>
      <c r="AJ65" s="46"/>
      <c r="AK65" s="47">
        <v>1E-4</v>
      </c>
      <c r="AL65" s="48">
        <f t="shared" si="8"/>
        <v>1.0001</v>
      </c>
      <c r="AM65" s="49">
        <f t="shared" si="9"/>
        <v>1343889000</v>
      </c>
      <c r="AN65" s="50"/>
      <c r="AO65" s="51"/>
      <c r="AP65" s="51"/>
      <c r="AQ65" s="51"/>
      <c r="AR65" s="51"/>
      <c r="AS65" s="52"/>
      <c r="AT65" s="53">
        <f t="shared" si="10"/>
        <v>0</v>
      </c>
    </row>
    <row r="66" spans="1:46" s="54" customFormat="1" ht="36" customHeight="1" thickBot="1">
      <c r="A66" s="27"/>
      <c r="B66" s="56"/>
      <c r="C66" s="91"/>
      <c r="D66" s="95"/>
      <c r="E66" s="95"/>
      <c r="F66" s="101"/>
      <c r="G66" s="55"/>
      <c r="H66" s="60"/>
      <c r="I66" s="30">
        <v>0.51</v>
      </c>
      <c r="J66" s="119">
        <v>0.49</v>
      </c>
      <c r="K66" s="32"/>
      <c r="L66" s="57"/>
      <c r="M66" s="33"/>
      <c r="N66" s="34">
        <f t="shared" si="11"/>
        <v>1</v>
      </c>
      <c r="O66" s="35"/>
      <c r="P66" s="105">
        <v>15</v>
      </c>
      <c r="Q66" s="106">
        <v>15</v>
      </c>
      <c r="R66" s="38"/>
      <c r="S66" s="38"/>
      <c r="T66" s="37"/>
      <c r="U66" s="39">
        <f t="shared" si="1"/>
        <v>15</v>
      </c>
      <c r="V66" s="40">
        <f t="shared" si="2"/>
        <v>15</v>
      </c>
      <c r="W66" s="112"/>
      <c r="X66" s="96"/>
      <c r="Y66" s="96"/>
      <c r="Z66" s="104"/>
      <c r="AA66" s="99"/>
      <c r="AB66" s="41">
        <f t="shared" si="3"/>
        <v>0</v>
      </c>
      <c r="AC66" s="40">
        <f t="shared" si="4"/>
        <v>0</v>
      </c>
      <c r="AD66" s="42"/>
      <c r="AE66" s="128"/>
      <c r="AF66" s="37">
        <f t="shared" si="5"/>
        <v>15</v>
      </c>
      <c r="AG66" s="43">
        <v>65</v>
      </c>
      <c r="AH66" s="44">
        <f t="shared" si="6"/>
        <v>80</v>
      </c>
      <c r="AI66" s="45">
        <f t="shared" si="7"/>
        <v>0.93</v>
      </c>
      <c r="AJ66" s="46"/>
      <c r="AK66" s="47">
        <v>1E-4</v>
      </c>
      <c r="AL66" s="48">
        <f t="shared" si="8"/>
        <v>1.0001</v>
      </c>
      <c r="AM66" s="49">
        <f t="shared" si="9"/>
        <v>1343889000</v>
      </c>
      <c r="AN66" s="50"/>
      <c r="AO66" s="51"/>
      <c r="AP66" s="51"/>
      <c r="AQ66" s="51"/>
      <c r="AR66" s="51"/>
      <c r="AS66" s="52"/>
      <c r="AT66" s="53">
        <f t="shared" si="10"/>
        <v>0</v>
      </c>
    </row>
    <row r="67" spans="1:46" s="54" customFormat="1" ht="36" customHeight="1" thickBot="1">
      <c r="A67" s="27"/>
      <c r="B67" s="56"/>
      <c r="C67" s="91"/>
      <c r="D67" s="95"/>
      <c r="E67" s="95"/>
      <c r="F67" s="101"/>
      <c r="G67" s="55"/>
      <c r="H67" s="60"/>
      <c r="I67" s="30">
        <v>0.51</v>
      </c>
      <c r="J67" s="119">
        <v>0.49</v>
      </c>
      <c r="K67" s="32"/>
      <c r="L67" s="57"/>
      <c r="M67" s="33"/>
      <c r="N67" s="34">
        <f t="shared" si="11"/>
        <v>1</v>
      </c>
      <c r="O67" s="35"/>
      <c r="P67" s="105">
        <v>15</v>
      </c>
      <c r="Q67" s="106">
        <v>15</v>
      </c>
      <c r="R67" s="38"/>
      <c r="S67" s="38"/>
      <c r="T67" s="37"/>
      <c r="U67" s="39">
        <f t="shared" si="1"/>
        <v>15</v>
      </c>
      <c r="V67" s="40">
        <f t="shared" si="2"/>
        <v>15</v>
      </c>
      <c r="W67" s="112"/>
      <c r="X67" s="96"/>
      <c r="Y67" s="96"/>
      <c r="Z67" s="104"/>
      <c r="AA67" s="99"/>
      <c r="AB67" s="41">
        <f t="shared" si="3"/>
        <v>0</v>
      </c>
      <c r="AC67" s="40">
        <f t="shared" si="4"/>
        <v>0</v>
      </c>
      <c r="AD67" s="42"/>
      <c r="AE67" s="128"/>
      <c r="AF67" s="37">
        <f t="shared" si="5"/>
        <v>15</v>
      </c>
      <c r="AG67" s="43">
        <v>65</v>
      </c>
      <c r="AH67" s="44">
        <f t="shared" si="6"/>
        <v>80</v>
      </c>
      <c r="AI67" s="45">
        <f t="shared" si="7"/>
        <v>0.93</v>
      </c>
      <c r="AJ67" s="46"/>
      <c r="AK67" s="47">
        <v>1E-4</v>
      </c>
      <c r="AL67" s="48">
        <f t="shared" si="8"/>
        <v>1.0001</v>
      </c>
      <c r="AM67" s="49">
        <f t="shared" si="9"/>
        <v>1343889000</v>
      </c>
      <c r="AN67" s="50"/>
      <c r="AO67" s="51"/>
      <c r="AP67" s="51"/>
      <c r="AQ67" s="51"/>
      <c r="AR67" s="51"/>
      <c r="AS67" s="52"/>
      <c r="AT67" s="53">
        <f t="shared" si="10"/>
        <v>0</v>
      </c>
    </row>
    <row r="68" spans="1:46" s="54" customFormat="1" ht="36" customHeight="1" thickBot="1">
      <c r="A68" s="27"/>
      <c r="B68" s="56"/>
      <c r="C68" s="91"/>
      <c r="D68" s="95"/>
      <c r="E68" s="95"/>
      <c r="F68" s="101"/>
      <c r="G68" s="55"/>
      <c r="H68" s="60"/>
      <c r="I68" s="30">
        <v>0.51</v>
      </c>
      <c r="J68" s="119">
        <v>0.49</v>
      </c>
      <c r="K68" s="32"/>
      <c r="L68" s="57"/>
      <c r="M68" s="33"/>
      <c r="N68" s="34">
        <f t="shared" si="11"/>
        <v>1</v>
      </c>
      <c r="O68" s="35"/>
      <c r="P68" s="105">
        <v>15</v>
      </c>
      <c r="Q68" s="106">
        <v>15</v>
      </c>
      <c r="R68" s="38"/>
      <c r="S68" s="38"/>
      <c r="T68" s="37"/>
      <c r="U68" s="39">
        <f t="shared" si="1"/>
        <v>15</v>
      </c>
      <c r="V68" s="40">
        <f t="shared" si="2"/>
        <v>15</v>
      </c>
      <c r="W68" s="112"/>
      <c r="X68" s="96"/>
      <c r="Y68" s="96"/>
      <c r="Z68" s="104"/>
      <c r="AA68" s="99"/>
      <c r="AB68" s="41">
        <f t="shared" si="3"/>
        <v>0</v>
      </c>
      <c r="AC68" s="40">
        <f t="shared" si="4"/>
        <v>0</v>
      </c>
      <c r="AD68" s="42"/>
      <c r="AE68" s="128"/>
      <c r="AF68" s="37">
        <f t="shared" si="5"/>
        <v>15</v>
      </c>
      <c r="AG68" s="43">
        <v>65</v>
      </c>
      <c r="AH68" s="44">
        <f t="shared" si="6"/>
        <v>80</v>
      </c>
      <c r="AI68" s="45">
        <f t="shared" si="7"/>
        <v>0.93</v>
      </c>
      <c r="AJ68" s="46"/>
      <c r="AK68" s="47">
        <v>1E-4</v>
      </c>
      <c r="AL68" s="48">
        <f t="shared" si="8"/>
        <v>1.0001</v>
      </c>
      <c r="AM68" s="49">
        <f t="shared" si="9"/>
        <v>1343889000</v>
      </c>
      <c r="AN68" s="50"/>
      <c r="AO68" s="51"/>
      <c r="AP68" s="51"/>
      <c r="AQ68" s="51"/>
      <c r="AR68" s="51"/>
      <c r="AS68" s="52"/>
      <c r="AT68" s="53">
        <f t="shared" si="10"/>
        <v>0</v>
      </c>
    </row>
    <row r="69" spans="1:46" s="54" customFormat="1" ht="36" customHeight="1" thickBot="1">
      <c r="A69" s="27"/>
      <c r="B69" s="56"/>
      <c r="C69" s="91"/>
      <c r="D69" s="95"/>
      <c r="E69" s="95"/>
      <c r="F69" s="101"/>
      <c r="G69" s="55"/>
      <c r="H69" s="60"/>
      <c r="I69" s="30">
        <v>0.51</v>
      </c>
      <c r="J69" s="119">
        <v>0.49</v>
      </c>
      <c r="K69" s="32"/>
      <c r="L69" s="57"/>
      <c r="M69" s="33"/>
      <c r="N69" s="34">
        <f t="shared" si="11"/>
        <v>1</v>
      </c>
      <c r="O69" s="35"/>
      <c r="P69" s="105">
        <v>15</v>
      </c>
      <c r="Q69" s="106">
        <v>15</v>
      </c>
      <c r="R69" s="38"/>
      <c r="S69" s="38"/>
      <c r="T69" s="37"/>
      <c r="U69" s="39">
        <f t="shared" ref="U69:U132" si="12">ROUNDUP(((P69*I69)+(Q69*J69)+(R69*K69)+(S69*L69)+(T69*M69)),2)</f>
        <v>15</v>
      </c>
      <c r="V69" s="40">
        <f t="shared" ref="V69:V132" si="13">IF(U69&gt;=15,15,U69)</f>
        <v>15</v>
      </c>
      <c r="W69" s="112"/>
      <c r="X69" s="96"/>
      <c r="Y69" s="96"/>
      <c r="Z69" s="104"/>
      <c r="AA69" s="99"/>
      <c r="AB69" s="41">
        <f t="shared" ref="AB69:AB132" si="14">ROUNDUP((((W69*I69)+(X69*J69)+(Y69*K69)+(Z69*L69)+(AA69*M69))/$I$2*15),2)</f>
        <v>0</v>
      </c>
      <c r="AC69" s="40">
        <f t="shared" ref="AC69:AC132" si="15">IF(AB69&gt;=15,15,AB69)</f>
        <v>0</v>
      </c>
      <c r="AD69" s="42"/>
      <c r="AE69" s="128"/>
      <c r="AF69" s="37">
        <f t="shared" ref="AF69:AF132" si="16">IF((V69+AC69+AD69)&gt;=30,30,(V69+AC69+AD69))</f>
        <v>15</v>
      </c>
      <c r="AG69" s="43">
        <v>65</v>
      </c>
      <c r="AH69" s="44">
        <f t="shared" ref="AH69:AH132" si="17">AF69+AG69+AE69</f>
        <v>80</v>
      </c>
      <c r="AI69" s="45">
        <f t="shared" ref="AI69:AI132" si="18">-((50-((176+(45+(30-AF69)))))/200)</f>
        <v>0.93</v>
      </c>
      <c r="AJ69" s="46"/>
      <c r="AK69" s="47">
        <v>1E-4</v>
      </c>
      <c r="AL69" s="48">
        <f t="shared" ref="AL69:AL132" si="19">100%+AK69</f>
        <v>1.0001</v>
      </c>
      <c r="AM69" s="49">
        <f t="shared" ref="AM69:AM132" si="20">ROUNDUP($D$2*AI69*AL69,-3)</f>
        <v>1343889000</v>
      </c>
      <c r="AN69" s="50"/>
      <c r="AO69" s="51"/>
      <c r="AP69" s="51"/>
      <c r="AQ69" s="51"/>
      <c r="AR69" s="51"/>
      <c r="AS69" s="52"/>
      <c r="AT69" s="53">
        <f t="shared" ref="AT69:AT132" si="21">(AO69*I69)+(AP69*J69)+(AQ69*K69)+(AR69*L69)+(AS69*M69)</f>
        <v>0</v>
      </c>
    </row>
    <row r="70" spans="1:46" s="54" customFormat="1" ht="36" customHeight="1" thickBot="1">
      <c r="A70" s="27"/>
      <c r="B70" s="56"/>
      <c r="C70" s="91"/>
      <c r="D70" s="95"/>
      <c r="E70" s="95"/>
      <c r="F70" s="101"/>
      <c r="G70" s="55"/>
      <c r="H70" s="60"/>
      <c r="I70" s="30">
        <v>0.51</v>
      </c>
      <c r="J70" s="119">
        <v>0.49</v>
      </c>
      <c r="K70" s="32"/>
      <c r="L70" s="57"/>
      <c r="M70" s="33"/>
      <c r="N70" s="34">
        <f t="shared" si="11"/>
        <v>1</v>
      </c>
      <c r="O70" s="35"/>
      <c r="P70" s="105">
        <v>15</v>
      </c>
      <c r="Q70" s="106">
        <v>15</v>
      </c>
      <c r="R70" s="38"/>
      <c r="S70" s="38"/>
      <c r="T70" s="37"/>
      <c r="U70" s="39">
        <f t="shared" si="12"/>
        <v>15</v>
      </c>
      <c r="V70" s="40">
        <f t="shared" si="13"/>
        <v>15</v>
      </c>
      <c r="W70" s="112"/>
      <c r="X70" s="96"/>
      <c r="Y70" s="96"/>
      <c r="Z70" s="104"/>
      <c r="AA70" s="99"/>
      <c r="AB70" s="41">
        <f t="shared" si="14"/>
        <v>0</v>
      </c>
      <c r="AC70" s="40">
        <f t="shared" si="15"/>
        <v>0</v>
      </c>
      <c r="AD70" s="42"/>
      <c r="AE70" s="128"/>
      <c r="AF70" s="37">
        <f t="shared" si="16"/>
        <v>15</v>
      </c>
      <c r="AG70" s="43">
        <v>65</v>
      </c>
      <c r="AH70" s="44">
        <f t="shared" si="17"/>
        <v>80</v>
      </c>
      <c r="AI70" s="45">
        <f t="shared" si="18"/>
        <v>0.93</v>
      </c>
      <c r="AJ70" s="46"/>
      <c r="AK70" s="47">
        <v>1E-4</v>
      </c>
      <c r="AL70" s="48">
        <f t="shared" si="19"/>
        <v>1.0001</v>
      </c>
      <c r="AM70" s="49">
        <f t="shared" si="20"/>
        <v>1343889000</v>
      </c>
      <c r="AN70" s="50"/>
      <c r="AO70" s="51"/>
      <c r="AP70" s="51"/>
      <c r="AQ70" s="51"/>
      <c r="AR70" s="51"/>
      <c r="AS70" s="52"/>
      <c r="AT70" s="53">
        <f t="shared" si="21"/>
        <v>0</v>
      </c>
    </row>
    <row r="71" spans="1:46" s="54" customFormat="1" ht="36" customHeight="1" thickBot="1">
      <c r="A71" s="27"/>
      <c r="B71" s="56"/>
      <c r="C71" s="91"/>
      <c r="D71" s="95"/>
      <c r="E71" s="95"/>
      <c r="F71" s="101"/>
      <c r="G71" s="55"/>
      <c r="H71" s="60"/>
      <c r="I71" s="30">
        <v>0.51</v>
      </c>
      <c r="J71" s="119">
        <v>0.49</v>
      </c>
      <c r="K71" s="32"/>
      <c r="L71" s="57"/>
      <c r="M71" s="33"/>
      <c r="N71" s="34">
        <f t="shared" si="11"/>
        <v>1</v>
      </c>
      <c r="O71" s="35"/>
      <c r="P71" s="105">
        <v>15</v>
      </c>
      <c r="Q71" s="106">
        <v>15</v>
      </c>
      <c r="R71" s="38"/>
      <c r="S71" s="38"/>
      <c r="T71" s="37"/>
      <c r="U71" s="39">
        <f t="shared" si="12"/>
        <v>15</v>
      </c>
      <c r="V71" s="40">
        <f t="shared" si="13"/>
        <v>15</v>
      </c>
      <c r="W71" s="112"/>
      <c r="X71" s="96"/>
      <c r="Y71" s="96"/>
      <c r="Z71" s="104"/>
      <c r="AA71" s="99"/>
      <c r="AB71" s="41">
        <f t="shared" si="14"/>
        <v>0</v>
      </c>
      <c r="AC71" s="40">
        <f t="shared" si="15"/>
        <v>0</v>
      </c>
      <c r="AD71" s="42"/>
      <c r="AE71" s="128"/>
      <c r="AF71" s="37">
        <f t="shared" si="16"/>
        <v>15</v>
      </c>
      <c r="AG71" s="43">
        <v>65</v>
      </c>
      <c r="AH71" s="44">
        <f t="shared" si="17"/>
        <v>80</v>
      </c>
      <c r="AI71" s="45">
        <f t="shared" si="18"/>
        <v>0.93</v>
      </c>
      <c r="AJ71" s="46"/>
      <c r="AK71" s="47">
        <v>1E-4</v>
      </c>
      <c r="AL71" s="48">
        <f t="shared" si="19"/>
        <v>1.0001</v>
      </c>
      <c r="AM71" s="49">
        <f t="shared" si="20"/>
        <v>1343889000</v>
      </c>
      <c r="AN71" s="50"/>
      <c r="AO71" s="51"/>
      <c r="AP71" s="51"/>
      <c r="AQ71" s="51"/>
      <c r="AR71" s="51"/>
      <c r="AS71" s="52"/>
      <c r="AT71" s="53">
        <f t="shared" si="21"/>
        <v>0</v>
      </c>
    </row>
    <row r="72" spans="1:46" s="54" customFormat="1" ht="36" customHeight="1" thickBot="1">
      <c r="A72" s="27"/>
      <c r="B72" s="56"/>
      <c r="C72" s="91"/>
      <c r="D72" s="95"/>
      <c r="E72" s="95"/>
      <c r="F72" s="101"/>
      <c r="G72" s="55"/>
      <c r="H72" s="60"/>
      <c r="I72" s="30">
        <v>0.51</v>
      </c>
      <c r="J72" s="119">
        <v>0.49</v>
      </c>
      <c r="K72" s="32"/>
      <c r="L72" s="57"/>
      <c r="M72" s="33"/>
      <c r="N72" s="34">
        <f t="shared" si="11"/>
        <v>1</v>
      </c>
      <c r="O72" s="35"/>
      <c r="P72" s="105">
        <v>15</v>
      </c>
      <c r="Q72" s="106">
        <v>15</v>
      </c>
      <c r="R72" s="38"/>
      <c r="S72" s="38"/>
      <c r="T72" s="37"/>
      <c r="U72" s="39">
        <f t="shared" si="12"/>
        <v>15</v>
      </c>
      <c r="V72" s="40">
        <f t="shared" si="13"/>
        <v>15</v>
      </c>
      <c r="W72" s="112"/>
      <c r="X72" s="96"/>
      <c r="Y72" s="96"/>
      <c r="Z72" s="104"/>
      <c r="AA72" s="99"/>
      <c r="AB72" s="41">
        <f t="shared" si="14"/>
        <v>0</v>
      </c>
      <c r="AC72" s="40">
        <f t="shared" si="15"/>
        <v>0</v>
      </c>
      <c r="AD72" s="42"/>
      <c r="AE72" s="128"/>
      <c r="AF72" s="37">
        <f t="shared" si="16"/>
        <v>15</v>
      </c>
      <c r="AG72" s="43">
        <v>65</v>
      </c>
      <c r="AH72" s="44">
        <f t="shared" si="17"/>
        <v>80</v>
      </c>
      <c r="AI72" s="45">
        <f t="shared" si="18"/>
        <v>0.93</v>
      </c>
      <c r="AJ72" s="46"/>
      <c r="AK72" s="47">
        <v>1E-4</v>
      </c>
      <c r="AL72" s="48">
        <f t="shared" si="19"/>
        <v>1.0001</v>
      </c>
      <c r="AM72" s="49">
        <f t="shared" si="20"/>
        <v>1343889000</v>
      </c>
      <c r="AN72" s="50"/>
      <c r="AO72" s="51"/>
      <c r="AP72" s="51"/>
      <c r="AQ72" s="51"/>
      <c r="AR72" s="51"/>
      <c r="AS72" s="52"/>
      <c r="AT72" s="53">
        <f t="shared" si="21"/>
        <v>0</v>
      </c>
    </row>
    <row r="73" spans="1:46" s="54" customFormat="1" ht="36" customHeight="1" thickBot="1">
      <c r="A73" s="27"/>
      <c r="B73" s="56"/>
      <c r="C73" s="91"/>
      <c r="D73" s="95"/>
      <c r="E73" s="95"/>
      <c r="F73" s="101"/>
      <c r="G73" s="55"/>
      <c r="H73" s="60"/>
      <c r="I73" s="30">
        <v>0.51</v>
      </c>
      <c r="J73" s="119">
        <v>0.49</v>
      </c>
      <c r="K73" s="32"/>
      <c r="L73" s="57"/>
      <c r="M73" s="33"/>
      <c r="N73" s="34">
        <f t="shared" si="11"/>
        <v>1</v>
      </c>
      <c r="O73" s="35"/>
      <c r="P73" s="105">
        <v>15</v>
      </c>
      <c r="Q73" s="106">
        <v>15</v>
      </c>
      <c r="R73" s="38"/>
      <c r="S73" s="38"/>
      <c r="T73" s="37"/>
      <c r="U73" s="39">
        <f t="shared" si="12"/>
        <v>15</v>
      </c>
      <c r="V73" s="40">
        <f t="shared" si="13"/>
        <v>15</v>
      </c>
      <c r="W73" s="112"/>
      <c r="X73" s="96"/>
      <c r="Y73" s="96"/>
      <c r="Z73" s="104"/>
      <c r="AA73" s="99"/>
      <c r="AB73" s="41">
        <f t="shared" si="14"/>
        <v>0</v>
      </c>
      <c r="AC73" s="40">
        <f t="shared" si="15"/>
        <v>0</v>
      </c>
      <c r="AD73" s="42">
        <v>0</v>
      </c>
      <c r="AE73" s="128"/>
      <c r="AF73" s="37">
        <f t="shared" si="16"/>
        <v>15</v>
      </c>
      <c r="AG73" s="43">
        <v>65</v>
      </c>
      <c r="AH73" s="44">
        <f t="shared" si="17"/>
        <v>80</v>
      </c>
      <c r="AI73" s="45">
        <f t="shared" si="18"/>
        <v>0.93</v>
      </c>
      <c r="AJ73" s="46"/>
      <c r="AK73" s="47">
        <v>1E-4</v>
      </c>
      <c r="AL73" s="48">
        <f t="shared" si="19"/>
        <v>1.0001</v>
      </c>
      <c r="AM73" s="49">
        <f t="shared" si="20"/>
        <v>1343889000</v>
      </c>
      <c r="AN73" s="50"/>
      <c r="AO73" s="51"/>
      <c r="AP73" s="51"/>
      <c r="AQ73" s="51"/>
      <c r="AR73" s="51"/>
      <c r="AS73" s="52"/>
      <c r="AT73" s="53">
        <f t="shared" si="21"/>
        <v>0</v>
      </c>
    </row>
    <row r="74" spans="1:46" s="54" customFormat="1" ht="36" customHeight="1" thickBot="1">
      <c r="A74" s="27"/>
      <c r="B74" s="56"/>
      <c r="C74" s="91"/>
      <c r="D74" s="95"/>
      <c r="E74" s="95"/>
      <c r="F74" s="101"/>
      <c r="G74" s="55"/>
      <c r="H74" s="60"/>
      <c r="I74" s="30">
        <v>0.51</v>
      </c>
      <c r="J74" s="119">
        <v>0.49</v>
      </c>
      <c r="K74" s="32"/>
      <c r="L74" s="57"/>
      <c r="M74" s="33"/>
      <c r="N74" s="34">
        <f t="shared" si="11"/>
        <v>1</v>
      </c>
      <c r="O74" s="35"/>
      <c r="P74" s="105">
        <v>15</v>
      </c>
      <c r="Q74" s="106">
        <v>15</v>
      </c>
      <c r="R74" s="38"/>
      <c r="S74" s="38"/>
      <c r="T74" s="37"/>
      <c r="U74" s="39">
        <f t="shared" si="12"/>
        <v>15</v>
      </c>
      <c r="V74" s="40">
        <f t="shared" si="13"/>
        <v>15</v>
      </c>
      <c r="W74" s="112"/>
      <c r="X74" s="96"/>
      <c r="Y74" s="96"/>
      <c r="Z74" s="104"/>
      <c r="AA74" s="99"/>
      <c r="AB74" s="41">
        <f t="shared" si="14"/>
        <v>0</v>
      </c>
      <c r="AC74" s="40">
        <f t="shared" si="15"/>
        <v>0</v>
      </c>
      <c r="AD74" s="42"/>
      <c r="AE74" s="128"/>
      <c r="AF74" s="37">
        <f t="shared" si="16"/>
        <v>15</v>
      </c>
      <c r="AG74" s="43">
        <v>65</v>
      </c>
      <c r="AH74" s="44">
        <f t="shared" si="17"/>
        <v>80</v>
      </c>
      <c r="AI74" s="45">
        <f t="shared" si="18"/>
        <v>0.93</v>
      </c>
      <c r="AJ74" s="46"/>
      <c r="AK74" s="47">
        <v>1E-4</v>
      </c>
      <c r="AL74" s="48">
        <f t="shared" si="19"/>
        <v>1.0001</v>
      </c>
      <c r="AM74" s="49">
        <f t="shared" si="20"/>
        <v>1343889000</v>
      </c>
      <c r="AN74" s="50"/>
      <c r="AO74" s="51"/>
      <c r="AP74" s="51"/>
      <c r="AQ74" s="51"/>
      <c r="AR74" s="51"/>
      <c r="AS74" s="52"/>
      <c r="AT74" s="53">
        <f t="shared" si="21"/>
        <v>0</v>
      </c>
    </row>
    <row r="75" spans="1:46" s="54" customFormat="1" ht="36" customHeight="1" thickBot="1">
      <c r="A75" s="27"/>
      <c r="B75" s="56"/>
      <c r="C75" s="91"/>
      <c r="D75" s="95"/>
      <c r="E75" s="95"/>
      <c r="F75" s="101"/>
      <c r="G75" s="55"/>
      <c r="H75" s="60"/>
      <c r="I75" s="30">
        <v>0.51</v>
      </c>
      <c r="J75" s="119">
        <v>0.49</v>
      </c>
      <c r="K75" s="32"/>
      <c r="L75" s="57"/>
      <c r="M75" s="33"/>
      <c r="N75" s="34">
        <f t="shared" si="11"/>
        <v>1</v>
      </c>
      <c r="O75" s="35"/>
      <c r="P75" s="105">
        <v>15</v>
      </c>
      <c r="Q75" s="106">
        <v>15</v>
      </c>
      <c r="R75" s="38"/>
      <c r="S75" s="38"/>
      <c r="T75" s="37"/>
      <c r="U75" s="39">
        <f t="shared" si="12"/>
        <v>15</v>
      </c>
      <c r="V75" s="40">
        <f t="shared" si="13"/>
        <v>15</v>
      </c>
      <c r="W75" s="112"/>
      <c r="X75" s="96"/>
      <c r="Y75" s="96"/>
      <c r="Z75" s="104"/>
      <c r="AA75" s="99"/>
      <c r="AB75" s="41">
        <f t="shared" si="14"/>
        <v>0</v>
      </c>
      <c r="AC75" s="40">
        <f t="shared" si="15"/>
        <v>0</v>
      </c>
      <c r="AD75" s="42"/>
      <c r="AE75" s="128"/>
      <c r="AF75" s="37">
        <f t="shared" si="16"/>
        <v>15</v>
      </c>
      <c r="AG75" s="43">
        <v>65</v>
      </c>
      <c r="AH75" s="44">
        <f t="shared" si="17"/>
        <v>80</v>
      </c>
      <c r="AI75" s="45">
        <f t="shared" si="18"/>
        <v>0.93</v>
      </c>
      <c r="AJ75" s="46"/>
      <c r="AK75" s="47">
        <v>1E-4</v>
      </c>
      <c r="AL75" s="48">
        <f t="shared" si="19"/>
        <v>1.0001</v>
      </c>
      <c r="AM75" s="49">
        <f t="shared" si="20"/>
        <v>1343889000</v>
      </c>
      <c r="AN75" s="50"/>
      <c r="AO75" s="51"/>
      <c r="AP75" s="51"/>
      <c r="AQ75" s="51"/>
      <c r="AR75" s="51"/>
      <c r="AS75" s="52"/>
      <c r="AT75" s="53">
        <f t="shared" si="21"/>
        <v>0</v>
      </c>
    </row>
    <row r="76" spans="1:46" s="54" customFormat="1" ht="36" customHeight="1" thickBot="1">
      <c r="A76" s="27"/>
      <c r="B76" s="56"/>
      <c r="C76" s="91"/>
      <c r="D76" s="95"/>
      <c r="E76" s="95"/>
      <c r="F76" s="101"/>
      <c r="G76" s="55"/>
      <c r="H76" s="60"/>
      <c r="I76" s="30">
        <v>0.51</v>
      </c>
      <c r="J76" s="119">
        <v>0.49</v>
      </c>
      <c r="K76" s="32"/>
      <c r="L76" s="57"/>
      <c r="M76" s="33"/>
      <c r="N76" s="34">
        <f t="shared" si="11"/>
        <v>1</v>
      </c>
      <c r="O76" s="35"/>
      <c r="P76" s="105">
        <v>15</v>
      </c>
      <c r="Q76" s="106">
        <v>15</v>
      </c>
      <c r="R76" s="38"/>
      <c r="S76" s="38"/>
      <c r="T76" s="37"/>
      <c r="U76" s="39">
        <f t="shared" si="12"/>
        <v>15</v>
      </c>
      <c r="V76" s="40">
        <f t="shared" si="13"/>
        <v>15</v>
      </c>
      <c r="W76" s="112"/>
      <c r="X76" s="96"/>
      <c r="Y76" s="96"/>
      <c r="Z76" s="104"/>
      <c r="AA76" s="99"/>
      <c r="AB76" s="41">
        <f t="shared" si="14"/>
        <v>0</v>
      </c>
      <c r="AC76" s="40">
        <f t="shared" si="15"/>
        <v>0</v>
      </c>
      <c r="AD76" s="42"/>
      <c r="AE76" s="128"/>
      <c r="AF76" s="37">
        <f t="shared" si="16"/>
        <v>15</v>
      </c>
      <c r="AG76" s="43">
        <v>65</v>
      </c>
      <c r="AH76" s="44">
        <f t="shared" si="17"/>
        <v>80</v>
      </c>
      <c r="AI76" s="45">
        <f t="shared" si="18"/>
        <v>0.93</v>
      </c>
      <c r="AJ76" s="46"/>
      <c r="AK76" s="47">
        <v>1E-4</v>
      </c>
      <c r="AL76" s="48">
        <f t="shared" si="19"/>
        <v>1.0001</v>
      </c>
      <c r="AM76" s="49">
        <f t="shared" si="20"/>
        <v>1343889000</v>
      </c>
      <c r="AN76" s="50"/>
      <c r="AO76" s="51"/>
      <c r="AP76" s="51"/>
      <c r="AQ76" s="51"/>
      <c r="AR76" s="51"/>
      <c r="AS76" s="52"/>
      <c r="AT76" s="53">
        <f t="shared" si="21"/>
        <v>0</v>
      </c>
    </row>
    <row r="77" spans="1:46" s="54" customFormat="1" ht="36" customHeight="1" thickBot="1">
      <c r="A77" s="27"/>
      <c r="B77" s="56"/>
      <c r="C77" s="91"/>
      <c r="D77" s="95"/>
      <c r="E77" s="95"/>
      <c r="F77" s="101"/>
      <c r="G77" s="55"/>
      <c r="H77" s="60"/>
      <c r="I77" s="30">
        <v>0.51</v>
      </c>
      <c r="J77" s="119">
        <v>0.49</v>
      </c>
      <c r="K77" s="32"/>
      <c r="L77" s="57"/>
      <c r="M77" s="33"/>
      <c r="N77" s="34">
        <f t="shared" si="11"/>
        <v>1</v>
      </c>
      <c r="O77" s="35"/>
      <c r="P77" s="105">
        <v>15</v>
      </c>
      <c r="Q77" s="106">
        <v>15</v>
      </c>
      <c r="R77" s="38"/>
      <c r="S77" s="38"/>
      <c r="T77" s="37"/>
      <c r="U77" s="39">
        <f t="shared" si="12"/>
        <v>15</v>
      </c>
      <c r="V77" s="40">
        <f t="shared" si="13"/>
        <v>15</v>
      </c>
      <c r="W77" s="112"/>
      <c r="X77" s="96"/>
      <c r="Y77" s="96"/>
      <c r="Z77" s="104"/>
      <c r="AA77" s="99"/>
      <c r="AB77" s="41">
        <f t="shared" si="14"/>
        <v>0</v>
      </c>
      <c r="AC77" s="40">
        <f t="shared" si="15"/>
        <v>0</v>
      </c>
      <c r="AD77" s="42"/>
      <c r="AE77" s="128"/>
      <c r="AF77" s="37">
        <f t="shared" si="16"/>
        <v>15</v>
      </c>
      <c r="AG77" s="43">
        <v>65</v>
      </c>
      <c r="AH77" s="44">
        <f t="shared" si="17"/>
        <v>80</v>
      </c>
      <c r="AI77" s="45">
        <f t="shared" si="18"/>
        <v>0.93</v>
      </c>
      <c r="AJ77" s="46"/>
      <c r="AK77" s="47">
        <v>1E-4</v>
      </c>
      <c r="AL77" s="48">
        <f t="shared" si="19"/>
        <v>1.0001</v>
      </c>
      <c r="AM77" s="49">
        <f t="shared" si="20"/>
        <v>1343889000</v>
      </c>
      <c r="AN77" s="50"/>
      <c r="AO77" s="51"/>
      <c r="AP77" s="51"/>
      <c r="AQ77" s="51"/>
      <c r="AR77" s="51"/>
      <c r="AS77" s="52"/>
      <c r="AT77" s="53">
        <f t="shared" si="21"/>
        <v>0</v>
      </c>
    </row>
    <row r="78" spans="1:46" s="54" customFormat="1" ht="47.25" customHeight="1" thickBot="1">
      <c r="A78" s="27"/>
      <c r="B78" s="56"/>
      <c r="C78" s="91"/>
      <c r="D78" s="95"/>
      <c r="E78" s="95"/>
      <c r="F78" s="101"/>
      <c r="G78" s="55"/>
      <c r="H78" s="60"/>
      <c r="I78" s="30">
        <v>0.51</v>
      </c>
      <c r="J78" s="119">
        <v>0.49</v>
      </c>
      <c r="K78" s="32"/>
      <c r="L78" s="57"/>
      <c r="M78" s="33"/>
      <c r="N78" s="34">
        <f t="shared" si="11"/>
        <v>1</v>
      </c>
      <c r="O78" s="35"/>
      <c r="P78" s="105">
        <v>15</v>
      </c>
      <c r="Q78" s="106">
        <v>15</v>
      </c>
      <c r="R78" s="38"/>
      <c r="S78" s="38"/>
      <c r="T78" s="37"/>
      <c r="U78" s="39">
        <f t="shared" si="12"/>
        <v>15</v>
      </c>
      <c r="V78" s="40">
        <f t="shared" si="13"/>
        <v>15</v>
      </c>
      <c r="W78" s="112"/>
      <c r="X78" s="96"/>
      <c r="Y78" s="96"/>
      <c r="Z78" s="104"/>
      <c r="AA78" s="99"/>
      <c r="AB78" s="41">
        <f t="shared" si="14"/>
        <v>0</v>
      </c>
      <c r="AC78" s="40">
        <f t="shared" si="15"/>
        <v>0</v>
      </c>
      <c r="AD78" s="42"/>
      <c r="AE78" s="128"/>
      <c r="AF78" s="37">
        <f t="shared" si="16"/>
        <v>15</v>
      </c>
      <c r="AG78" s="43">
        <v>65</v>
      </c>
      <c r="AH78" s="44">
        <f t="shared" si="17"/>
        <v>80</v>
      </c>
      <c r="AI78" s="45">
        <f t="shared" si="18"/>
        <v>0.93</v>
      </c>
      <c r="AJ78" s="46"/>
      <c r="AK78" s="47">
        <v>1E-4</v>
      </c>
      <c r="AL78" s="48">
        <f t="shared" si="19"/>
        <v>1.0001</v>
      </c>
      <c r="AM78" s="49">
        <f t="shared" si="20"/>
        <v>1343889000</v>
      </c>
      <c r="AN78" s="50"/>
      <c r="AO78" s="51"/>
      <c r="AP78" s="51"/>
      <c r="AQ78" s="51"/>
      <c r="AR78" s="51"/>
      <c r="AS78" s="52"/>
      <c r="AT78" s="53">
        <f t="shared" si="21"/>
        <v>0</v>
      </c>
    </row>
    <row r="79" spans="1:46" s="54" customFormat="1" ht="36" customHeight="1" thickBot="1">
      <c r="A79" s="27"/>
      <c r="B79" s="56"/>
      <c r="C79" s="91"/>
      <c r="D79" s="95"/>
      <c r="E79" s="95"/>
      <c r="F79" s="101"/>
      <c r="G79" s="55"/>
      <c r="H79" s="60"/>
      <c r="I79" s="30">
        <v>0.51</v>
      </c>
      <c r="J79" s="119">
        <v>0.49</v>
      </c>
      <c r="K79" s="32"/>
      <c r="L79" s="57"/>
      <c r="M79" s="33"/>
      <c r="N79" s="34">
        <f t="shared" si="11"/>
        <v>1</v>
      </c>
      <c r="O79" s="35"/>
      <c r="P79" s="105">
        <v>15</v>
      </c>
      <c r="Q79" s="106">
        <v>15</v>
      </c>
      <c r="R79" s="38"/>
      <c r="S79" s="38"/>
      <c r="T79" s="37"/>
      <c r="U79" s="39">
        <f t="shared" si="12"/>
        <v>15</v>
      </c>
      <c r="V79" s="40">
        <f t="shared" si="13"/>
        <v>15</v>
      </c>
      <c r="W79" s="112"/>
      <c r="X79" s="96"/>
      <c r="Y79" s="96"/>
      <c r="Z79" s="104"/>
      <c r="AA79" s="99"/>
      <c r="AB79" s="41">
        <f t="shared" si="14"/>
        <v>0</v>
      </c>
      <c r="AC79" s="40">
        <f t="shared" si="15"/>
        <v>0</v>
      </c>
      <c r="AD79" s="42"/>
      <c r="AE79" s="128"/>
      <c r="AF79" s="37">
        <f t="shared" si="16"/>
        <v>15</v>
      </c>
      <c r="AG79" s="43">
        <v>65</v>
      </c>
      <c r="AH79" s="44">
        <f t="shared" si="17"/>
        <v>80</v>
      </c>
      <c r="AI79" s="45">
        <f t="shared" si="18"/>
        <v>0.93</v>
      </c>
      <c r="AJ79" s="46"/>
      <c r="AK79" s="47">
        <v>1E-4</v>
      </c>
      <c r="AL79" s="48">
        <f t="shared" si="19"/>
        <v>1.0001</v>
      </c>
      <c r="AM79" s="49">
        <f t="shared" si="20"/>
        <v>1343889000</v>
      </c>
      <c r="AN79" s="50"/>
      <c r="AO79" s="51"/>
      <c r="AP79" s="51"/>
      <c r="AQ79" s="51"/>
      <c r="AR79" s="51"/>
      <c r="AS79" s="52"/>
      <c r="AT79" s="53">
        <f t="shared" si="21"/>
        <v>0</v>
      </c>
    </row>
    <row r="80" spans="1:46" s="54" customFormat="1" ht="36" customHeight="1" thickBot="1">
      <c r="A80" s="27"/>
      <c r="B80" s="56"/>
      <c r="C80" s="91"/>
      <c r="D80" s="95"/>
      <c r="E80" s="95"/>
      <c r="F80" s="101"/>
      <c r="G80" s="55"/>
      <c r="H80" s="64"/>
      <c r="I80" s="30">
        <v>0.51</v>
      </c>
      <c r="J80" s="119">
        <v>0.49</v>
      </c>
      <c r="K80" s="32"/>
      <c r="L80" s="57"/>
      <c r="M80" s="33"/>
      <c r="N80" s="34">
        <f t="shared" si="11"/>
        <v>1</v>
      </c>
      <c r="O80" s="35"/>
      <c r="P80" s="105">
        <v>15</v>
      </c>
      <c r="Q80" s="106">
        <v>15</v>
      </c>
      <c r="R80" s="38"/>
      <c r="S80" s="38"/>
      <c r="T80" s="37"/>
      <c r="U80" s="39">
        <f t="shared" si="12"/>
        <v>15</v>
      </c>
      <c r="V80" s="40">
        <f t="shared" si="13"/>
        <v>15</v>
      </c>
      <c r="W80" s="112"/>
      <c r="X80" s="96"/>
      <c r="Y80" s="96"/>
      <c r="Z80" s="104"/>
      <c r="AA80" s="99"/>
      <c r="AB80" s="41">
        <f t="shared" si="14"/>
        <v>0</v>
      </c>
      <c r="AC80" s="40">
        <f t="shared" si="15"/>
        <v>0</v>
      </c>
      <c r="AD80" s="42"/>
      <c r="AE80" s="128"/>
      <c r="AF80" s="37">
        <f t="shared" si="16"/>
        <v>15</v>
      </c>
      <c r="AG80" s="43">
        <v>65</v>
      </c>
      <c r="AH80" s="44">
        <f t="shared" si="17"/>
        <v>80</v>
      </c>
      <c r="AI80" s="45">
        <f t="shared" si="18"/>
        <v>0.93</v>
      </c>
      <c r="AJ80" s="46"/>
      <c r="AK80" s="47">
        <v>1E-4</v>
      </c>
      <c r="AL80" s="48">
        <f t="shared" si="19"/>
        <v>1.0001</v>
      </c>
      <c r="AM80" s="49">
        <f t="shared" si="20"/>
        <v>1343889000</v>
      </c>
      <c r="AN80" s="50"/>
      <c r="AO80" s="51"/>
      <c r="AP80" s="51"/>
      <c r="AQ80" s="51"/>
      <c r="AR80" s="51"/>
      <c r="AS80" s="52"/>
      <c r="AT80" s="53">
        <f t="shared" si="21"/>
        <v>0</v>
      </c>
    </row>
    <row r="81" spans="1:46" s="54" customFormat="1" ht="36" customHeight="1" thickBot="1">
      <c r="A81" s="27"/>
      <c r="B81" s="56"/>
      <c r="C81" s="91"/>
      <c r="D81" s="95"/>
      <c r="E81" s="95"/>
      <c r="F81" s="101"/>
      <c r="G81" s="55"/>
      <c r="H81" s="60"/>
      <c r="I81" s="30">
        <v>0.51</v>
      </c>
      <c r="J81" s="119">
        <v>0.49</v>
      </c>
      <c r="K81" s="32"/>
      <c r="L81" s="57"/>
      <c r="M81" s="33"/>
      <c r="N81" s="34">
        <f t="shared" si="11"/>
        <v>1</v>
      </c>
      <c r="O81" s="35"/>
      <c r="P81" s="105">
        <v>15</v>
      </c>
      <c r="Q81" s="106">
        <v>15</v>
      </c>
      <c r="R81" s="38"/>
      <c r="S81" s="38"/>
      <c r="T81" s="37"/>
      <c r="U81" s="39">
        <f t="shared" si="12"/>
        <v>15</v>
      </c>
      <c r="V81" s="40">
        <f t="shared" si="13"/>
        <v>15</v>
      </c>
      <c r="W81" s="112"/>
      <c r="X81" s="96"/>
      <c r="Y81" s="96"/>
      <c r="Z81" s="104"/>
      <c r="AA81" s="99"/>
      <c r="AB81" s="41">
        <f t="shared" si="14"/>
        <v>0</v>
      </c>
      <c r="AC81" s="40">
        <f t="shared" si="15"/>
        <v>0</v>
      </c>
      <c r="AD81" s="42"/>
      <c r="AE81" s="128"/>
      <c r="AF81" s="37">
        <f t="shared" si="16"/>
        <v>15</v>
      </c>
      <c r="AG81" s="43">
        <v>65</v>
      </c>
      <c r="AH81" s="44">
        <f t="shared" si="17"/>
        <v>80</v>
      </c>
      <c r="AI81" s="45">
        <f t="shared" si="18"/>
        <v>0.93</v>
      </c>
      <c r="AJ81" s="46"/>
      <c r="AK81" s="47">
        <v>1E-4</v>
      </c>
      <c r="AL81" s="48">
        <f t="shared" si="19"/>
        <v>1.0001</v>
      </c>
      <c r="AM81" s="49">
        <f t="shared" si="20"/>
        <v>1343889000</v>
      </c>
      <c r="AN81" s="50"/>
      <c r="AO81" s="51"/>
      <c r="AP81" s="51"/>
      <c r="AQ81" s="51"/>
      <c r="AR81" s="51"/>
      <c r="AS81" s="52"/>
      <c r="AT81" s="53">
        <f t="shared" si="21"/>
        <v>0</v>
      </c>
    </row>
    <row r="82" spans="1:46" s="54" customFormat="1" ht="36" customHeight="1" thickBot="1">
      <c r="A82" s="27"/>
      <c r="B82" s="56"/>
      <c r="C82" s="91"/>
      <c r="D82" s="95"/>
      <c r="E82" s="95"/>
      <c r="F82" s="101"/>
      <c r="G82" s="55"/>
      <c r="H82" s="60"/>
      <c r="I82" s="30">
        <v>0.51</v>
      </c>
      <c r="J82" s="119">
        <v>0.49</v>
      </c>
      <c r="K82" s="32"/>
      <c r="L82" s="57"/>
      <c r="M82" s="33"/>
      <c r="N82" s="34">
        <f t="shared" si="11"/>
        <v>1</v>
      </c>
      <c r="O82" s="35"/>
      <c r="P82" s="105">
        <v>15</v>
      </c>
      <c r="Q82" s="106">
        <v>15</v>
      </c>
      <c r="R82" s="38"/>
      <c r="S82" s="38"/>
      <c r="T82" s="37"/>
      <c r="U82" s="39">
        <f t="shared" si="12"/>
        <v>15</v>
      </c>
      <c r="V82" s="40">
        <f t="shared" si="13"/>
        <v>15</v>
      </c>
      <c r="W82" s="112"/>
      <c r="X82" s="96"/>
      <c r="Y82" s="96"/>
      <c r="Z82" s="104"/>
      <c r="AA82" s="99"/>
      <c r="AB82" s="41">
        <f t="shared" si="14"/>
        <v>0</v>
      </c>
      <c r="AC82" s="40">
        <f t="shared" si="15"/>
        <v>0</v>
      </c>
      <c r="AD82" s="42"/>
      <c r="AE82" s="128"/>
      <c r="AF82" s="37">
        <f t="shared" si="16"/>
        <v>15</v>
      </c>
      <c r="AG82" s="43">
        <v>65</v>
      </c>
      <c r="AH82" s="44">
        <f t="shared" si="17"/>
        <v>80</v>
      </c>
      <c r="AI82" s="45">
        <f t="shared" si="18"/>
        <v>0.93</v>
      </c>
      <c r="AJ82" s="46"/>
      <c r="AK82" s="47">
        <v>1E-4</v>
      </c>
      <c r="AL82" s="48">
        <f t="shared" si="19"/>
        <v>1.0001</v>
      </c>
      <c r="AM82" s="49">
        <f t="shared" si="20"/>
        <v>1343889000</v>
      </c>
      <c r="AN82" s="50"/>
      <c r="AO82" s="51"/>
      <c r="AP82" s="51"/>
      <c r="AQ82" s="51"/>
      <c r="AR82" s="51"/>
      <c r="AS82" s="52"/>
      <c r="AT82" s="53">
        <f t="shared" si="21"/>
        <v>0</v>
      </c>
    </row>
    <row r="83" spans="1:46" s="54" customFormat="1" ht="36" customHeight="1" thickBot="1">
      <c r="A83" s="27"/>
      <c r="B83" s="56"/>
      <c r="C83" s="91"/>
      <c r="D83" s="95"/>
      <c r="E83" s="95"/>
      <c r="F83" s="101"/>
      <c r="G83" s="55"/>
      <c r="H83" s="60"/>
      <c r="I83" s="30">
        <v>0.51</v>
      </c>
      <c r="J83" s="119">
        <v>0.49</v>
      </c>
      <c r="K83" s="32"/>
      <c r="L83" s="57"/>
      <c r="M83" s="33"/>
      <c r="N83" s="34">
        <f t="shared" si="11"/>
        <v>1</v>
      </c>
      <c r="O83" s="35"/>
      <c r="P83" s="105">
        <v>15</v>
      </c>
      <c r="Q83" s="106">
        <v>15</v>
      </c>
      <c r="R83" s="38"/>
      <c r="S83" s="38"/>
      <c r="T83" s="37"/>
      <c r="U83" s="39">
        <f t="shared" si="12"/>
        <v>15</v>
      </c>
      <c r="V83" s="40">
        <f t="shared" si="13"/>
        <v>15</v>
      </c>
      <c r="W83" s="112"/>
      <c r="X83" s="96"/>
      <c r="Y83" s="96"/>
      <c r="Z83" s="104"/>
      <c r="AA83" s="99"/>
      <c r="AB83" s="41">
        <f t="shared" si="14"/>
        <v>0</v>
      </c>
      <c r="AC83" s="40">
        <f t="shared" si="15"/>
        <v>0</v>
      </c>
      <c r="AD83" s="42"/>
      <c r="AE83" s="128"/>
      <c r="AF83" s="37">
        <f t="shared" si="16"/>
        <v>15</v>
      </c>
      <c r="AG83" s="43">
        <v>65</v>
      </c>
      <c r="AH83" s="44">
        <f t="shared" si="17"/>
        <v>80</v>
      </c>
      <c r="AI83" s="45">
        <f t="shared" si="18"/>
        <v>0.93</v>
      </c>
      <c r="AJ83" s="46"/>
      <c r="AK83" s="47">
        <v>1E-4</v>
      </c>
      <c r="AL83" s="48">
        <f t="shared" si="19"/>
        <v>1.0001</v>
      </c>
      <c r="AM83" s="49">
        <f t="shared" si="20"/>
        <v>1343889000</v>
      </c>
      <c r="AN83" s="50"/>
      <c r="AO83" s="51"/>
      <c r="AP83" s="51"/>
      <c r="AQ83" s="51"/>
      <c r="AR83" s="51"/>
      <c r="AS83" s="52"/>
      <c r="AT83" s="53">
        <f t="shared" si="21"/>
        <v>0</v>
      </c>
    </row>
    <row r="84" spans="1:46" s="54" customFormat="1" ht="36" customHeight="1" thickBot="1">
      <c r="A84" s="27"/>
      <c r="B84" s="56"/>
      <c r="C84" s="91"/>
      <c r="D84" s="95"/>
      <c r="E84" s="95"/>
      <c r="F84" s="101"/>
      <c r="G84" s="55"/>
      <c r="H84" s="60"/>
      <c r="I84" s="30">
        <v>0.51</v>
      </c>
      <c r="J84" s="119">
        <v>0.49</v>
      </c>
      <c r="K84" s="32"/>
      <c r="L84" s="57"/>
      <c r="M84" s="33"/>
      <c r="N84" s="34">
        <f t="shared" si="11"/>
        <v>1</v>
      </c>
      <c r="O84" s="35"/>
      <c r="P84" s="105">
        <v>15</v>
      </c>
      <c r="Q84" s="106">
        <v>15</v>
      </c>
      <c r="R84" s="38"/>
      <c r="S84" s="38"/>
      <c r="T84" s="37"/>
      <c r="U84" s="39">
        <f t="shared" si="12"/>
        <v>15</v>
      </c>
      <c r="V84" s="40">
        <f t="shared" si="13"/>
        <v>15</v>
      </c>
      <c r="W84" s="112"/>
      <c r="X84" s="96"/>
      <c r="Y84" s="96"/>
      <c r="Z84" s="104"/>
      <c r="AA84" s="99"/>
      <c r="AB84" s="41">
        <f t="shared" si="14"/>
        <v>0</v>
      </c>
      <c r="AC84" s="40">
        <f t="shared" si="15"/>
        <v>0</v>
      </c>
      <c r="AD84" s="42"/>
      <c r="AE84" s="128"/>
      <c r="AF84" s="37">
        <f t="shared" si="16"/>
        <v>15</v>
      </c>
      <c r="AG84" s="43">
        <v>65</v>
      </c>
      <c r="AH84" s="44">
        <f t="shared" si="17"/>
        <v>80</v>
      </c>
      <c r="AI84" s="45">
        <f t="shared" si="18"/>
        <v>0.93</v>
      </c>
      <c r="AJ84" s="46"/>
      <c r="AK84" s="47">
        <v>1E-4</v>
      </c>
      <c r="AL84" s="48">
        <f t="shared" si="19"/>
        <v>1.0001</v>
      </c>
      <c r="AM84" s="49">
        <f t="shared" si="20"/>
        <v>1343889000</v>
      </c>
      <c r="AN84" s="50"/>
      <c r="AO84" s="51"/>
      <c r="AP84" s="51"/>
      <c r="AQ84" s="51"/>
      <c r="AR84" s="51"/>
      <c r="AS84" s="52"/>
      <c r="AT84" s="53">
        <f t="shared" si="21"/>
        <v>0</v>
      </c>
    </row>
    <row r="85" spans="1:46" s="54" customFormat="1" ht="36" customHeight="1" thickBot="1">
      <c r="A85" s="27"/>
      <c r="B85" s="56"/>
      <c r="C85" s="91"/>
      <c r="D85" s="95"/>
      <c r="E85" s="95"/>
      <c r="F85" s="101"/>
      <c r="G85" s="55"/>
      <c r="H85" s="60"/>
      <c r="I85" s="30">
        <v>0.51</v>
      </c>
      <c r="J85" s="119">
        <v>0.49</v>
      </c>
      <c r="K85" s="32"/>
      <c r="L85" s="57"/>
      <c r="M85" s="33"/>
      <c r="N85" s="34">
        <f t="shared" si="11"/>
        <v>1</v>
      </c>
      <c r="O85" s="35"/>
      <c r="P85" s="105">
        <v>15</v>
      </c>
      <c r="Q85" s="106">
        <v>15</v>
      </c>
      <c r="R85" s="38"/>
      <c r="S85" s="38"/>
      <c r="T85" s="37"/>
      <c r="U85" s="39">
        <f t="shared" si="12"/>
        <v>15</v>
      </c>
      <c r="V85" s="40">
        <f t="shared" si="13"/>
        <v>15</v>
      </c>
      <c r="W85" s="112"/>
      <c r="X85" s="96"/>
      <c r="Y85" s="96"/>
      <c r="Z85" s="104"/>
      <c r="AA85" s="99"/>
      <c r="AB85" s="41">
        <f t="shared" si="14"/>
        <v>0</v>
      </c>
      <c r="AC85" s="40">
        <f t="shared" si="15"/>
        <v>0</v>
      </c>
      <c r="AD85" s="42"/>
      <c r="AE85" s="128"/>
      <c r="AF85" s="37">
        <f t="shared" si="16"/>
        <v>15</v>
      </c>
      <c r="AG85" s="43">
        <v>65</v>
      </c>
      <c r="AH85" s="44">
        <f t="shared" si="17"/>
        <v>80</v>
      </c>
      <c r="AI85" s="45">
        <f t="shared" si="18"/>
        <v>0.93</v>
      </c>
      <c r="AJ85" s="46"/>
      <c r="AK85" s="47">
        <v>1E-4</v>
      </c>
      <c r="AL85" s="48">
        <f t="shared" si="19"/>
        <v>1.0001</v>
      </c>
      <c r="AM85" s="49">
        <f t="shared" si="20"/>
        <v>1343889000</v>
      </c>
      <c r="AN85" s="50"/>
      <c r="AO85" s="51"/>
      <c r="AP85" s="51"/>
      <c r="AQ85" s="51"/>
      <c r="AR85" s="51"/>
      <c r="AS85" s="52"/>
      <c r="AT85" s="53">
        <f t="shared" si="21"/>
        <v>0</v>
      </c>
    </row>
    <row r="86" spans="1:46" s="54" customFormat="1" ht="36" customHeight="1" thickBot="1">
      <c r="A86" s="27"/>
      <c r="B86" s="56"/>
      <c r="C86" s="91"/>
      <c r="D86" s="95"/>
      <c r="E86" s="95"/>
      <c r="F86" s="101"/>
      <c r="G86" s="55"/>
      <c r="H86" s="60"/>
      <c r="I86" s="30">
        <v>0.51</v>
      </c>
      <c r="J86" s="119">
        <v>0.49</v>
      </c>
      <c r="K86" s="32"/>
      <c r="L86" s="57"/>
      <c r="M86" s="33"/>
      <c r="N86" s="34">
        <f t="shared" si="11"/>
        <v>1</v>
      </c>
      <c r="O86" s="35"/>
      <c r="P86" s="105">
        <v>15</v>
      </c>
      <c r="Q86" s="106">
        <v>15</v>
      </c>
      <c r="R86" s="38"/>
      <c r="S86" s="38"/>
      <c r="T86" s="37"/>
      <c r="U86" s="39">
        <f t="shared" si="12"/>
        <v>15</v>
      </c>
      <c r="V86" s="40">
        <f t="shared" si="13"/>
        <v>15</v>
      </c>
      <c r="W86" s="112"/>
      <c r="X86" s="96"/>
      <c r="Y86" s="96"/>
      <c r="Z86" s="104"/>
      <c r="AA86" s="99"/>
      <c r="AB86" s="41">
        <f t="shared" si="14"/>
        <v>0</v>
      </c>
      <c r="AC86" s="40">
        <f t="shared" si="15"/>
        <v>0</v>
      </c>
      <c r="AD86" s="42"/>
      <c r="AE86" s="128"/>
      <c r="AF86" s="37">
        <f t="shared" si="16"/>
        <v>15</v>
      </c>
      <c r="AG86" s="43">
        <v>65</v>
      </c>
      <c r="AH86" s="44">
        <f t="shared" si="17"/>
        <v>80</v>
      </c>
      <c r="AI86" s="45">
        <f t="shared" si="18"/>
        <v>0.93</v>
      </c>
      <c r="AJ86" s="46"/>
      <c r="AK86" s="47">
        <v>1E-4</v>
      </c>
      <c r="AL86" s="48">
        <f t="shared" si="19"/>
        <v>1.0001</v>
      </c>
      <c r="AM86" s="49">
        <f t="shared" si="20"/>
        <v>1343889000</v>
      </c>
      <c r="AN86" s="50"/>
      <c r="AO86" s="51"/>
      <c r="AP86" s="51"/>
      <c r="AQ86" s="51"/>
      <c r="AR86" s="51"/>
      <c r="AS86" s="52"/>
      <c r="AT86" s="53">
        <f t="shared" si="21"/>
        <v>0</v>
      </c>
    </row>
    <row r="87" spans="1:46" s="54" customFormat="1" ht="36" customHeight="1" thickBot="1">
      <c r="A87" s="27"/>
      <c r="B87" s="56"/>
      <c r="C87" s="91"/>
      <c r="D87" s="95"/>
      <c r="E87" s="95"/>
      <c r="F87" s="101"/>
      <c r="G87" s="55"/>
      <c r="H87" s="60"/>
      <c r="I87" s="30">
        <v>0.51</v>
      </c>
      <c r="J87" s="119">
        <v>0.49</v>
      </c>
      <c r="K87" s="32"/>
      <c r="L87" s="57"/>
      <c r="M87" s="33"/>
      <c r="N87" s="34">
        <f t="shared" si="11"/>
        <v>1</v>
      </c>
      <c r="O87" s="35"/>
      <c r="P87" s="105">
        <v>15</v>
      </c>
      <c r="Q87" s="106">
        <v>15</v>
      </c>
      <c r="R87" s="38"/>
      <c r="S87" s="38"/>
      <c r="T87" s="37"/>
      <c r="U87" s="39">
        <f t="shared" si="12"/>
        <v>15</v>
      </c>
      <c r="V87" s="40">
        <f t="shared" si="13"/>
        <v>15</v>
      </c>
      <c r="W87" s="112"/>
      <c r="X87" s="96"/>
      <c r="Y87" s="96"/>
      <c r="Z87" s="104"/>
      <c r="AA87" s="99"/>
      <c r="AB87" s="41">
        <f t="shared" si="14"/>
        <v>0</v>
      </c>
      <c r="AC87" s="40">
        <f t="shared" si="15"/>
        <v>0</v>
      </c>
      <c r="AD87" s="42"/>
      <c r="AE87" s="128"/>
      <c r="AF87" s="37">
        <f t="shared" si="16"/>
        <v>15</v>
      </c>
      <c r="AG87" s="43">
        <v>65</v>
      </c>
      <c r="AH87" s="44">
        <f t="shared" si="17"/>
        <v>80</v>
      </c>
      <c r="AI87" s="45">
        <f t="shared" si="18"/>
        <v>0.93</v>
      </c>
      <c r="AJ87" s="46"/>
      <c r="AK87" s="47">
        <v>1E-4</v>
      </c>
      <c r="AL87" s="48">
        <f t="shared" si="19"/>
        <v>1.0001</v>
      </c>
      <c r="AM87" s="49">
        <f t="shared" si="20"/>
        <v>1343889000</v>
      </c>
      <c r="AN87" s="50"/>
      <c r="AO87" s="51"/>
      <c r="AP87" s="51"/>
      <c r="AQ87" s="51"/>
      <c r="AR87" s="51"/>
      <c r="AS87" s="52"/>
      <c r="AT87" s="53">
        <f t="shared" si="21"/>
        <v>0</v>
      </c>
    </row>
    <row r="88" spans="1:46" s="54" customFormat="1" ht="36" customHeight="1" thickBot="1">
      <c r="A88" s="27"/>
      <c r="B88" s="56"/>
      <c r="C88" s="91"/>
      <c r="D88" s="95"/>
      <c r="E88" s="95"/>
      <c r="F88" s="101"/>
      <c r="G88" s="55"/>
      <c r="H88" s="60"/>
      <c r="I88" s="30">
        <v>0.51</v>
      </c>
      <c r="J88" s="119">
        <v>0.49</v>
      </c>
      <c r="K88" s="32"/>
      <c r="L88" s="57"/>
      <c r="M88" s="33"/>
      <c r="N88" s="34">
        <f t="shared" si="11"/>
        <v>1</v>
      </c>
      <c r="O88" s="35"/>
      <c r="P88" s="105">
        <v>15</v>
      </c>
      <c r="Q88" s="106">
        <v>15</v>
      </c>
      <c r="R88" s="38"/>
      <c r="S88" s="38"/>
      <c r="T88" s="37"/>
      <c r="U88" s="39">
        <f t="shared" si="12"/>
        <v>15</v>
      </c>
      <c r="V88" s="40">
        <f t="shared" si="13"/>
        <v>15</v>
      </c>
      <c r="W88" s="112"/>
      <c r="X88" s="96"/>
      <c r="Y88" s="96"/>
      <c r="Z88" s="104"/>
      <c r="AA88" s="99"/>
      <c r="AB88" s="41">
        <f t="shared" si="14"/>
        <v>0</v>
      </c>
      <c r="AC88" s="40">
        <f t="shared" si="15"/>
        <v>0</v>
      </c>
      <c r="AD88" s="42"/>
      <c r="AE88" s="128"/>
      <c r="AF88" s="37">
        <f t="shared" si="16"/>
        <v>15</v>
      </c>
      <c r="AG88" s="43">
        <v>65</v>
      </c>
      <c r="AH88" s="44">
        <f t="shared" si="17"/>
        <v>80</v>
      </c>
      <c r="AI88" s="45">
        <f t="shared" si="18"/>
        <v>0.93</v>
      </c>
      <c r="AJ88" s="46"/>
      <c r="AK88" s="47">
        <v>1E-4</v>
      </c>
      <c r="AL88" s="48">
        <f t="shared" si="19"/>
        <v>1.0001</v>
      </c>
      <c r="AM88" s="49">
        <f t="shared" si="20"/>
        <v>1343889000</v>
      </c>
      <c r="AN88" s="50"/>
      <c r="AO88" s="51"/>
      <c r="AP88" s="51"/>
      <c r="AQ88" s="51"/>
      <c r="AR88" s="51"/>
      <c r="AS88" s="52"/>
      <c r="AT88" s="53">
        <f t="shared" si="21"/>
        <v>0</v>
      </c>
    </row>
    <row r="89" spans="1:46" s="54" customFormat="1" ht="36" customHeight="1" thickBot="1">
      <c r="A89" s="27"/>
      <c r="B89" s="56"/>
      <c r="C89" s="91"/>
      <c r="D89" s="95"/>
      <c r="E89" s="95"/>
      <c r="F89" s="101"/>
      <c r="G89" s="55"/>
      <c r="H89" s="60"/>
      <c r="I89" s="30">
        <v>0.51</v>
      </c>
      <c r="J89" s="119">
        <v>0.49</v>
      </c>
      <c r="K89" s="32"/>
      <c r="L89" s="57"/>
      <c r="M89" s="33"/>
      <c r="N89" s="34">
        <f t="shared" si="11"/>
        <v>1</v>
      </c>
      <c r="O89" s="35"/>
      <c r="P89" s="105">
        <v>15</v>
      </c>
      <c r="Q89" s="106">
        <v>15</v>
      </c>
      <c r="R89" s="38"/>
      <c r="S89" s="38"/>
      <c r="T89" s="37"/>
      <c r="U89" s="39">
        <f t="shared" si="12"/>
        <v>15</v>
      </c>
      <c r="V89" s="40">
        <f t="shared" si="13"/>
        <v>15</v>
      </c>
      <c r="W89" s="112"/>
      <c r="X89" s="96"/>
      <c r="Y89" s="96"/>
      <c r="Z89" s="104"/>
      <c r="AA89" s="99"/>
      <c r="AB89" s="41">
        <f t="shared" si="14"/>
        <v>0</v>
      </c>
      <c r="AC89" s="40">
        <f t="shared" si="15"/>
        <v>0</v>
      </c>
      <c r="AD89" s="42"/>
      <c r="AE89" s="128"/>
      <c r="AF89" s="37">
        <f t="shared" si="16"/>
        <v>15</v>
      </c>
      <c r="AG89" s="43">
        <v>65</v>
      </c>
      <c r="AH89" s="44">
        <f t="shared" si="17"/>
        <v>80</v>
      </c>
      <c r="AI89" s="45">
        <f t="shared" si="18"/>
        <v>0.93</v>
      </c>
      <c r="AJ89" s="46"/>
      <c r="AK89" s="47">
        <v>1E-4</v>
      </c>
      <c r="AL89" s="48">
        <f t="shared" si="19"/>
        <v>1.0001</v>
      </c>
      <c r="AM89" s="49">
        <f t="shared" si="20"/>
        <v>1343889000</v>
      </c>
      <c r="AN89" s="50"/>
      <c r="AO89" s="51"/>
      <c r="AP89" s="51"/>
      <c r="AQ89" s="51"/>
      <c r="AR89" s="51"/>
      <c r="AS89" s="52"/>
      <c r="AT89" s="53">
        <f t="shared" si="21"/>
        <v>0</v>
      </c>
    </row>
    <row r="90" spans="1:46" s="54" customFormat="1" ht="36" customHeight="1" thickBot="1">
      <c r="A90" s="27"/>
      <c r="B90" s="56"/>
      <c r="C90" s="91"/>
      <c r="D90" s="95"/>
      <c r="E90" s="95"/>
      <c r="F90" s="101"/>
      <c r="G90" s="55"/>
      <c r="H90" s="60"/>
      <c r="I90" s="30">
        <v>0.51</v>
      </c>
      <c r="J90" s="119">
        <v>0.49</v>
      </c>
      <c r="K90" s="32"/>
      <c r="L90" s="57"/>
      <c r="M90" s="33"/>
      <c r="N90" s="34">
        <f t="shared" si="11"/>
        <v>1</v>
      </c>
      <c r="O90" s="35"/>
      <c r="P90" s="105">
        <v>15</v>
      </c>
      <c r="Q90" s="106">
        <v>15</v>
      </c>
      <c r="R90" s="38"/>
      <c r="S90" s="38"/>
      <c r="T90" s="37"/>
      <c r="U90" s="39">
        <f t="shared" si="12"/>
        <v>15</v>
      </c>
      <c r="V90" s="40">
        <f t="shared" si="13"/>
        <v>15</v>
      </c>
      <c r="W90" s="112"/>
      <c r="X90" s="96"/>
      <c r="Y90" s="96"/>
      <c r="Z90" s="104"/>
      <c r="AA90" s="99"/>
      <c r="AB90" s="41">
        <f t="shared" si="14"/>
        <v>0</v>
      </c>
      <c r="AC90" s="40">
        <f t="shared" si="15"/>
        <v>0</v>
      </c>
      <c r="AD90" s="42"/>
      <c r="AE90" s="128"/>
      <c r="AF90" s="37">
        <f t="shared" si="16"/>
        <v>15</v>
      </c>
      <c r="AG90" s="43">
        <v>65</v>
      </c>
      <c r="AH90" s="44">
        <f t="shared" si="17"/>
        <v>80</v>
      </c>
      <c r="AI90" s="45">
        <f t="shared" si="18"/>
        <v>0.93</v>
      </c>
      <c r="AJ90" s="46"/>
      <c r="AK90" s="47">
        <v>1E-4</v>
      </c>
      <c r="AL90" s="48">
        <f t="shared" si="19"/>
        <v>1.0001</v>
      </c>
      <c r="AM90" s="49">
        <f t="shared" si="20"/>
        <v>1343889000</v>
      </c>
      <c r="AN90" s="50"/>
      <c r="AO90" s="51"/>
      <c r="AP90" s="51"/>
      <c r="AQ90" s="51"/>
      <c r="AR90" s="51"/>
      <c r="AS90" s="52"/>
      <c r="AT90" s="53">
        <f t="shared" si="21"/>
        <v>0</v>
      </c>
    </row>
    <row r="91" spans="1:46" s="54" customFormat="1" ht="36" customHeight="1" thickBot="1">
      <c r="A91" s="27"/>
      <c r="B91" s="56"/>
      <c r="C91" s="91"/>
      <c r="D91" s="95"/>
      <c r="E91" s="95"/>
      <c r="F91" s="101"/>
      <c r="G91" s="55"/>
      <c r="H91" s="60"/>
      <c r="I91" s="30">
        <v>0.51</v>
      </c>
      <c r="J91" s="119">
        <v>0.49</v>
      </c>
      <c r="K91" s="32"/>
      <c r="L91" s="57"/>
      <c r="M91" s="33"/>
      <c r="N91" s="34">
        <f t="shared" si="11"/>
        <v>1</v>
      </c>
      <c r="O91" s="35"/>
      <c r="P91" s="105">
        <v>15</v>
      </c>
      <c r="Q91" s="106">
        <v>15</v>
      </c>
      <c r="R91" s="38"/>
      <c r="S91" s="38"/>
      <c r="T91" s="37"/>
      <c r="U91" s="39">
        <f t="shared" si="12"/>
        <v>15</v>
      </c>
      <c r="V91" s="40">
        <f t="shared" si="13"/>
        <v>15</v>
      </c>
      <c r="W91" s="112"/>
      <c r="X91" s="96"/>
      <c r="Y91" s="96"/>
      <c r="Z91" s="104"/>
      <c r="AA91" s="99"/>
      <c r="AB91" s="41">
        <f t="shared" si="14"/>
        <v>0</v>
      </c>
      <c r="AC91" s="40">
        <f t="shared" si="15"/>
        <v>0</v>
      </c>
      <c r="AD91" s="42"/>
      <c r="AE91" s="128"/>
      <c r="AF91" s="37">
        <f t="shared" si="16"/>
        <v>15</v>
      </c>
      <c r="AG91" s="43">
        <v>65</v>
      </c>
      <c r="AH91" s="44">
        <f t="shared" si="17"/>
        <v>80</v>
      </c>
      <c r="AI91" s="45">
        <f t="shared" si="18"/>
        <v>0.93</v>
      </c>
      <c r="AJ91" s="46"/>
      <c r="AK91" s="47">
        <v>1E-4</v>
      </c>
      <c r="AL91" s="48">
        <f t="shared" si="19"/>
        <v>1.0001</v>
      </c>
      <c r="AM91" s="49">
        <f t="shared" si="20"/>
        <v>1343889000</v>
      </c>
      <c r="AN91" s="50"/>
      <c r="AO91" s="51"/>
      <c r="AP91" s="51"/>
      <c r="AQ91" s="51"/>
      <c r="AR91" s="51"/>
      <c r="AS91" s="52"/>
      <c r="AT91" s="53">
        <f t="shared" si="21"/>
        <v>0</v>
      </c>
    </row>
    <row r="92" spans="1:46" s="54" customFormat="1" ht="47.25" customHeight="1" thickBot="1">
      <c r="A92" s="27"/>
      <c r="B92" s="56"/>
      <c r="C92" s="91"/>
      <c r="D92" s="95"/>
      <c r="E92" s="95"/>
      <c r="F92" s="101"/>
      <c r="G92" s="55"/>
      <c r="H92" s="60"/>
      <c r="I92" s="30">
        <v>0.51</v>
      </c>
      <c r="J92" s="119">
        <v>0.49</v>
      </c>
      <c r="K92" s="32"/>
      <c r="L92" s="57"/>
      <c r="M92" s="33"/>
      <c r="N92" s="34">
        <f t="shared" si="11"/>
        <v>1</v>
      </c>
      <c r="O92" s="35"/>
      <c r="P92" s="105">
        <v>15</v>
      </c>
      <c r="Q92" s="106">
        <v>15</v>
      </c>
      <c r="R92" s="38"/>
      <c r="S92" s="38"/>
      <c r="T92" s="37"/>
      <c r="U92" s="39">
        <f t="shared" si="12"/>
        <v>15</v>
      </c>
      <c r="V92" s="40">
        <f t="shared" si="13"/>
        <v>15</v>
      </c>
      <c r="W92" s="112"/>
      <c r="X92" s="96"/>
      <c r="Y92" s="96"/>
      <c r="Z92" s="104"/>
      <c r="AA92" s="99"/>
      <c r="AB92" s="41">
        <f t="shared" si="14"/>
        <v>0</v>
      </c>
      <c r="AC92" s="40">
        <f t="shared" si="15"/>
        <v>0</v>
      </c>
      <c r="AD92" s="42"/>
      <c r="AE92" s="128"/>
      <c r="AF92" s="37">
        <f t="shared" si="16"/>
        <v>15</v>
      </c>
      <c r="AG92" s="43">
        <v>65</v>
      </c>
      <c r="AH92" s="44">
        <f t="shared" si="17"/>
        <v>80</v>
      </c>
      <c r="AI92" s="45">
        <f t="shared" si="18"/>
        <v>0.93</v>
      </c>
      <c r="AJ92" s="46"/>
      <c r="AK92" s="47">
        <v>1E-4</v>
      </c>
      <c r="AL92" s="48">
        <f t="shared" si="19"/>
        <v>1.0001</v>
      </c>
      <c r="AM92" s="49">
        <f t="shared" si="20"/>
        <v>1343889000</v>
      </c>
      <c r="AN92" s="50"/>
      <c r="AO92" s="51"/>
      <c r="AP92" s="51"/>
      <c r="AQ92" s="51"/>
      <c r="AR92" s="51"/>
      <c r="AS92" s="52"/>
      <c r="AT92" s="53">
        <f t="shared" si="21"/>
        <v>0</v>
      </c>
    </row>
    <row r="93" spans="1:46" s="54" customFormat="1" ht="36" customHeight="1" thickBot="1">
      <c r="A93" s="27"/>
      <c r="B93" s="56"/>
      <c r="C93" s="91"/>
      <c r="D93" s="95"/>
      <c r="E93" s="95"/>
      <c r="F93" s="101"/>
      <c r="G93" s="55"/>
      <c r="H93" s="60"/>
      <c r="I93" s="30">
        <v>0.51</v>
      </c>
      <c r="J93" s="119">
        <v>0.49</v>
      </c>
      <c r="K93" s="32"/>
      <c r="L93" s="57"/>
      <c r="M93" s="33"/>
      <c r="N93" s="34">
        <f t="shared" si="11"/>
        <v>1</v>
      </c>
      <c r="O93" s="35"/>
      <c r="P93" s="105">
        <v>15</v>
      </c>
      <c r="Q93" s="106">
        <v>15</v>
      </c>
      <c r="R93" s="38"/>
      <c r="S93" s="38"/>
      <c r="T93" s="37"/>
      <c r="U93" s="39">
        <f t="shared" si="12"/>
        <v>15</v>
      </c>
      <c r="V93" s="40">
        <f t="shared" si="13"/>
        <v>15</v>
      </c>
      <c r="W93" s="112"/>
      <c r="X93" s="96"/>
      <c r="Y93" s="96"/>
      <c r="Z93" s="104"/>
      <c r="AA93" s="99"/>
      <c r="AB93" s="41">
        <f t="shared" si="14"/>
        <v>0</v>
      </c>
      <c r="AC93" s="40">
        <f t="shared" si="15"/>
        <v>0</v>
      </c>
      <c r="AD93" s="42"/>
      <c r="AE93" s="128"/>
      <c r="AF93" s="37">
        <f t="shared" si="16"/>
        <v>15</v>
      </c>
      <c r="AG93" s="43">
        <v>65</v>
      </c>
      <c r="AH93" s="44">
        <f t="shared" si="17"/>
        <v>80</v>
      </c>
      <c r="AI93" s="45">
        <f t="shared" si="18"/>
        <v>0.93</v>
      </c>
      <c r="AJ93" s="46"/>
      <c r="AK93" s="47">
        <v>1E-4</v>
      </c>
      <c r="AL93" s="48">
        <f t="shared" si="19"/>
        <v>1.0001</v>
      </c>
      <c r="AM93" s="49">
        <f t="shared" si="20"/>
        <v>1343889000</v>
      </c>
      <c r="AN93" s="50"/>
      <c r="AO93" s="51"/>
      <c r="AP93" s="51"/>
      <c r="AQ93" s="51"/>
      <c r="AR93" s="51"/>
      <c r="AS93" s="52"/>
      <c r="AT93" s="53">
        <f t="shared" si="21"/>
        <v>0</v>
      </c>
    </row>
    <row r="94" spans="1:46" s="54" customFormat="1" ht="47.25" customHeight="1" thickBot="1">
      <c r="A94" s="27"/>
      <c r="B94" s="56"/>
      <c r="C94" s="91"/>
      <c r="D94" s="95"/>
      <c r="E94" s="95"/>
      <c r="F94" s="101"/>
      <c r="G94" s="55"/>
      <c r="H94" s="60"/>
      <c r="I94" s="30">
        <v>0.51</v>
      </c>
      <c r="J94" s="119">
        <v>0.49</v>
      </c>
      <c r="K94" s="32"/>
      <c r="L94" s="57"/>
      <c r="M94" s="33"/>
      <c r="N94" s="34">
        <f t="shared" si="11"/>
        <v>1</v>
      </c>
      <c r="O94" s="35"/>
      <c r="P94" s="105">
        <v>15</v>
      </c>
      <c r="Q94" s="106">
        <v>15</v>
      </c>
      <c r="R94" s="38"/>
      <c r="S94" s="38"/>
      <c r="T94" s="37"/>
      <c r="U94" s="39">
        <f t="shared" si="12"/>
        <v>15</v>
      </c>
      <c r="V94" s="40">
        <f t="shared" si="13"/>
        <v>15</v>
      </c>
      <c r="W94" s="112"/>
      <c r="X94" s="96"/>
      <c r="Y94" s="96"/>
      <c r="Z94" s="104"/>
      <c r="AA94" s="99"/>
      <c r="AB94" s="41">
        <f t="shared" si="14"/>
        <v>0</v>
      </c>
      <c r="AC94" s="40">
        <f t="shared" si="15"/>
        <v>0</v>
      </c>
      <c r="AD94" s="42"/>
      <c r="AE94" s="128"/>
      <c r="AF94" s="37">
        <f t="shared" si="16"/>
        <v>15</v>
      </c>
      <c r="AG94" s="43">
        <v>65</v>
      </c>
      <c r="AH94" s="44">
        <f t="shared" si="17"/>
        <v>80</v>
      </c>
      <c r="AI94" s="45">
        <f t="shared" si="18"/>
        <v>0.93</v>
      </c>
      <c r="AJ94" s="46"/>
      <c r="AK94" s="47">
        <v>1E-4</v>
      </c>
      <c r="AL94" s="48">
        <f t="shared" si="19"/>
        <v>1.0001</v>
      </c>
      <c r="AM94" s="49">
        <f t="shared" si="20"/>
        <v>1343889000</v>
      </c>
      <c r="AN94" s="50"/>
      <c r="AO94" s="51"/>
      <c r="AP94" s="51"/>
      <c r="AQ94" s="51"/>
      <c r="AR94" s="51"/>
      <c r="AS94" s="52"/>
      <c r="AT94" s="53">
        <f t="shared" si="21"/>
        <v>0</v>
      </c>
    </row>
    <row r="95" spans="1:46" s="54" customFormat="1" ht="36" customHeight="1" thickBot="1">
      <c r="A95" s="27"/>
      <c r="B95" s="56"/>
      <c r="C95" s="91"/>
      <c r="D95" s="95"/>
      <c r="E95" s="95"/>
      <c r="F95" s="101"/>
      <c r="G95" s="55"/>
      <c r="H95" s="60"/>
      <c r="I95" s="30">
        <v>0.51</v>
      </c>
      <c r="J95" s="119">
        <v>0.49</v>
      </c>
      <c r="K95" s="32"/>
      <c r="L95" s="57"/>
      <c r="M95" s="33"/>
      <c r="N95" s="34">
        <f t="shared" si="11"/>
        <v>1</v>
      </c>
      <c r="O95" s="35"/>
      <c r="P95" s="105">
        <v>15</v>
      </c>
      <c r="Q95" s="106">
        <v>15</v>
      </c>
      <c r="R95" s="38"/>
      <c r="S95" s="38"/>
      <c r="T95" s="37"/>
      <c r="U95" s="39">
        <f t="shared" si="12"/>
        <v>15</v>
      </c>
      <c r="V95" s="40">
        <f t="shared" si="13"/>
        <v>15</v>
      </c>
      <c r="W95" s="112"/>
      <c r="X95" s="96"/>
      <c r="Y95" s="96"/>
      <c r="Z95" s="104"/>
      <c r="AA95" s="99"/>
      <c r="AB95" s="41">
        <f t="shared" si="14"/>
        <v>0</v>
      </c>
      <c r="AC95" s="40">
        <f t="shared" si="15"/>
        <v>0</v>
      </c>
      <c r="AD95" s="42"/>
      <c r="AE95" s="128"/>
      <c r="AF95" s="37">
        <f t="shared" si="16"/>
        <v>15</v>
      </c>
      <c r="AG95" s="43">
        <v>65</v>
      </c>
      <c r="AH95" s="44">
        <f t="shared" si="17"/>
        <v>80</v>
      </c>
      <c r="AI95" s="45">
        <f t="shared" si="18"/>
        <v>0.93</v>
      </c>
      <c r="AJ95" s="46"/>
      <c r="AK95" s="47">
        <v>1E-4</v>
      </c>
      <c r="AL95" s="48">
        <f t="shared" si="19"/>
        <v>1.0001</v>
      </c>
      <c r="AM95" s="49">
        <f t="shared" si="20"/>
        <v>1343889000</v>
      </c>
      <c r="AN95" s="50"/>
      <c r="AO95" s="51"/>
      <c r="AP95" s="51"/>
      <c r="AQ95" s="51"/>
      <c r="AR95" s="51"/>
      <c r="AS95" s="52"/>
      <c r="AT95" s="53">
        <f t="shared" si="21"/>
        <v>0</v>
      </c>
    </row>
    <row r="96" spans="1:46" s="54" customFormat="1" ht="36" customHeight="1" thickBot="1">
      <c r="A96" s="27"/>
      <c r="B96" s="56"/>
      <c r="C96" s="91"/>
      <c r="D96" s="95"/>
      <c r="E96" s="95"/>
      <c r="F96" s="101"/>
      <c r="G96" s="55"/>
      <c r="H96" s="60"/>
      <c r="I96" s="30">
        <v>0.51</v>
      </c>
      <c r="J96" s="119">
        <v>0.49</v>
      </c>
      <c r="K96" s="32"/>
      <c r="L96" s="57"/>
      <c r="M96" s="33"/>
      <c r="N96" s="34">
        <f t="shared" si="11"/>
        <v>1</v>
      </c>
      <c r="O96" s="35"/>
      <c r="P96" s="105">
        <v>15</v>
      </c>
      <c r="Q96" s="106">
        <v>15</v>
      </c>
      <c r="R96" s="38"/>
      <c r="S96" s="38"/>
      <c r="T96" s="37"/>
      <c r="U96" s="39">
        <f t="shared" si="12"/>
        <v>15</v>
      </c>
      <c r="V96" s="40">
        <f t="shared" si="13"/>
        <v>15</v>
      </c>
      <c r="W96" s="112"/>
      <c r="X96" s="96"/>
      <c r="Y96" s="96"/>
      <c r="Z96" s="104"/>
      <c r="AA96" s="99"/>
      <c r="AB96" s="41">
        <f t="shared" si="14"/>
        <v>0</v>
      </c>
      <c r="AC96" s="40">
        <f t="shared" si="15"/>
        <v>0</v>
      </c>
      <c r="AD96" s="42"/>
      <c r="AE96" s="128"/>
      <c r="AF96" s="37">
        <f t="shared" si="16"/>
        <v>15</v>
      </c>
      <c r="AG96" s="43">
        <v>65</v>
      </c>
      <c r="AH96" s="44">
        <f t="shared" si="17"/>
        <v>80</v>
      </c>
      <c r="AI96" s="45">
        <f t="shared" si="18"/>
        <v>0.93</v>
      </c>
      <c r="AJ96" s="46"/>
      <c r="AK96" s="47">
        <v>1E-4</v>
      </c>
      <c r="AL96" s="48">
        <f t="shared" si="19"/>
        <v>1.0001</v>
      </c>
      <c r="AM96" s="49">
        <f t="shared" si="20"/>
        <v>1343889000</v>
      </c>
      <c r="AN96" s="50"/>
      <c r="AO96" s="51"/>
      <c r="AP96" s="51"/>
      <c r="AQ96" s="51"/>
      <c r="AR96" s="51"/>
      <c r="AS96" s="52"/>
      <c r="AT96" s="53">
        <f t="shared" si="21"/>
        <v>0</v>
      </c>
    </row>
    <row r="97" spans="1:46" s="54" customFormat="1" ht="36" customHeight="1" thickBot="1">
      <c r="A97" s="27"/>
      <c r="B97" s="56"/>
      <c r="C97" s="91"/>
      <c r="D97" s="95"/>
      <c r="E97" s="95"/>
      <c r="F97" s="101"/>
      <c r="G97" s="55"/>
      <c r="H97" s="60"/>
      <c r="I97" s="30">
        <v>0.51</v>
      </c>
      <c r="J97" s="119">
        <v>0.49</v>
      </c>
      <c r="K97" s="32"/>
      <c r="L97" s="57"/>
      <c r="M97" s="33"/>
      <c r="N97" s="34">
        <f t="shared" si="11"/>
        <v>1</v>
      </c>
      <c r="O97" s="35"/>
      <c r="P97" s="105">
        <v>15</v>
      </c>
      <c r="Q97" s="106">
        <v>15</v>
      </c>
      <c r="R97" s="38"/>
      <c r="S97" s="38"/>
      <c r="T97" s="37"/>
      <c r="U97" s="39">
        <f t="shared" si="12"/>
        <v>15</v>
      </c>
      <c r="V97" s="40">
        <f t="shared" si="13"/>
        <v>15</v>
      </c>
      <c r="W97" s="112"/>
      <c r="X97" s="96"/>
      <c r="Y97" s="96"/>
      <c r="Z97" s="104"/>
      <c r="AA97" s="99"/>
      <c r="AB97" s="41">
        <f t="shared" si="14"/>
        <v>0</v>
      </c>
      <c r="AC97" s="40">
        <f t="shared" si="15"/>
        <v>0</v>
      </c>
      <c r="AD97" s="42"/>
      <c r="AE97" s="128"/>
      <c r="AF97" s="37">
        <f t="shared" si="16"/>
        <v>15</v>
      </c>
      <c r="AG97" s="43">
        <v>65</v>
      </c>
      <c r="AH97" s="44">
        <f t="shared" si="17"/>
        <v>80</v>
      </c>
      <c r="AI97" s="45">
        <f t="shared" si="18"/>
        <v>0.93</v>
      </c>
      <c r="AJ97" s="46"/>
      <c r="AK97" s="47">
        <v>1E-4</v>
      </c>
      <c r="AL97" s="48">
        <f t="shared" si="19"/>
        <v>1.0001</v>
      </c>
      <c r="AM97" s="49">
        <f t="shared" si="20"/>
        <v>1343889000</v>
      </c>
      <c r="AN97" s="50"/>
      <c r="AO97" s="51"/>
      <c r="AP97" s="51"/>
      <c r="AQ97" s="51"/>
      <c r="AR97" s="51"/>
      <c r="AS97" s="52"/>
      <c r="AT97" s="53">
        <f t="shared" si="21"/>
        <v>0</v>
      </c>
    </row>
    <row r="98" spans="1:46" s="54" customFormat="1" ht="36" customHeight="1" thickBot="1">
      <c r="A98" s="27"/>
      <c r="B98" s="56"/>
      <c r="C98" s="91"/>
      <c r="D98" s="95"/>
      <c r="E98" s="95"/>
      <c r="F98" s="101"/>
      <c r="G98" s="55"/>
      <c r="H98" s="60"/>
      <c r="I98" s="30">
        <v>0.51</v>
      </c>
      <c r="J98" s="119">
        <v>0.49</v>
      </c>
      <c r="K98" s="32"/>
      <c r="L98" s="57"/>
      <c r="M98" s="33"/>
      <c r="N98" s="34">
        <f t="shared" si="11"/>
        <v>1</v>
      </c>
      <c r="O98" s="35"/>
      <c r="P98" s="105">
        <v>15</v>
      </c>
      <c r="Q98" s="106">
        <v>15</v>
      </c>
      <c r="R98" s="38"/>
      <c r="S98" s="38"/>
      <c r="T98" s="37"/>
      <c r="U98" s="39">
        <f t="shared" si="12"/>
        <v>15</v>
      </c>
      <c r="V98" s="40">
        <f t="shared" si="13"/>
        <v>15</v>
      </c>
      <c r="W98" s="112"/>
      <c r="X98" s="96"/>
      <c r="Y98" s="96"/>
      <c r="Z98" s="104"/>
      <c r="AA98" s="99"/>
      <c r="AB98" s="41">
        <f t="shared" si="14"/>
        <v>0</v>
      </c>
      <c r="AC98" s="40">
        <f t="shared" si="15"/>
        <v>0</v>
      </c>
      <c r="AD98" s="42"/>
      <c r="AE98" s="128"/>
      <c r="AF98" s="37">
        <f t="shared" si="16"/>
        <v>15</v>
      </c>
      <c r="AG98" s="43">
        <v>65</v>
      </c>
      <c r="AH98" s="44">
        <f t="shared" si="17"/>
        <v>80</v>
      </c>
      <c r="AI98" s="45">
        <f t="shared" si="18"/>
        <v>0.93</v>
      </c>
      <c r="AJ98" s="46"/>
      <c r="AK98" s="47">
        <v>1E-4</v>
      </c>
      <c r="AL98" s="48">
        <f t="shared" si="19"/>
        <v>1.0001</v>
      </c>
      <c r="AM98" s="49">
        <f t="shared" si="20"/>
        <v>1343889000</v>
      </c>
      <c r="AN98" s="50"/>
      <c r="AO98" s="51"/>
      <c r="AP98" s="51"/>
      <c r="AQ98" s="51"/>
      <c r="AR98" s="51"/>
      <c r="AS98" s="52"/>
      <c r="AT98" s="53">
        <f t="shared" si="21"/>
        <v>0</v>
      </c>
    </row>
    <row r="99" spans="1:46" s="54" customFormat="1" ht="36" customHeight="1" thickBot="1">
      <c r="A99" s="27"/>
      <c r="B99" s="56"/>
      <c r="C99" s="91"/>
      <c r="D99" s="95"/>
      <c r="E99" s="95"/>
      <c r="F99" s="101"/>
      <c r="G99" s="55"/>
      <c r="H99" s="60"/>
      <c r="I99" s="30">
        <v>0.51</v>
      </c>
      <c r="J99" s="119">
        <v>0.49</v>
      </c>
      <c r="K99" s="32"/>
      <c r="L99" s="57"/>
      <c r="M99" s="33"/>
      <c r="N99" s="34">
        <f t="shared" si="11"/>
        <v>1</v>
      </c>
      <c r="O99" s="35"/>
      <c r="P99" s="105">
        <v>15</v>
      </c>
      <c r="Q99" s="106">
        <v>15</v>
      </c>
      <c r="R99" s="38"/>
      <c r="S99" s="38"/>
      <c r="T99" s="37"/>
      <c r="U99" s="39">
        <f t="shared" si="12"/>
        <v>15</v>
      </c>
      <c r="V99" s="40">
        <f t="shared" si="13"/>
        <v>15</v>
      </c>
      <c r="W99" s="112"/>
      <c r="X99" s="96"/>
      <c r="Y99" s="96"/>
      <c r="Z99" s="104"/>
      <c r="AA99" s="99"/>
      <c r="AB99" s="41">
        <f t="shared" si="14"/>
        <v>0</v>
      </c>
      <c r="AC99" s="40">
        <f t="shared" si="15"/>
        <v>0</v>
      </c>
      <c r="AD99" s="42"/>
      <c r="AE99" s="128"/>
      <c r="AF99" s="37">
        <f t="shared" si="16"/>
        <v>15</v>
      </c>
      <c r="AG99" s="43">
        <v>65</v>
      </c>
      <c r="AH99" s="44">
        <f t="shared" si="17"/>
        <v>80</v>
      </c>
      <c r="AI99" s="45">
        <f t="shared" si="18"/>
        <v>0.93</v>
      </c>
      <c r="AJ99" s="46"/>
      <c r="AK99" s="47">
        <v>1E-4</v>
      </c>
      <c r="AL99" s="48">
        <f t="shared" si="19"/>
        <v>1.0001</v>
      </c>
      <c r="AM99" s="49">
        <f t="shared" si="20"/>
        <v>1343889000</v>
      </c>
      <c r="AN99" s="50"/>
      <c r="AO99" s="51"/>
      <c r="AP99" s="51"/>
      <c r="AQ99" s="51"/>
      <c r="AR99" s="51"/>
      <c r="AS99" s="52"/>
      <c r="AT99" s="53">
        <f t="shared" si="21"/>
        <v>0</v>
      </c>
    </row>
    <row r="100" spans="1:46" s="54" customFormat="1" ht="36" customHeight="1" thickBot="1">
      <c r="A100" s="27"/>
      <c r="B100" s="56"/>
      <c r="C100" s="91"/>
      <c r="D100" s="95"/>
      <c r="E100" s="95"/>
      <c r="F100" s="101"/>
      <c r="G100" s="55"/>
      <c r="H100" s="60"/>
      <c r="I100" s="30">
        <v>0.51</v>
      </c>
      <c r="J100" s="119">
        <v>0.49</v>
      </c>
      <c r="K100" s="32"/>
      <c r="L100" s="57"/>
      <c r="M100" s="33"/>
      <c r="N100" s="34">
        <f t="shared" ref="N100:N131" si="22">SUM(I100:M100)</f>
        <v>1</v>
      </c>
      <c r="O100" s="35"/>
      <c r="P100" s="105">
        <v>15</v>
      </c>
      <c r="Q100" s="106">
        <v>15</v>
      </c>
      <c r="R100" s="38"/>
      <c r="S100" s="38"/>
      <c r="T100" s="37"/>
      <c r="U100" s="39">
        <f t="shared" si="12"/>
        <v>15</v>
      </c>
      <c r="V100" s="40">
        <f t="shared" si="13"/>
        <v>15</v>
      </c>
      <c r="W100" s="112"/>
      <c r="X100" s="96"/>
      <c r="Y100" s="96"/>
      <c r="Z100" s="104"/>
      <c r="AA100" s="99"/>
      <c r="AB100" s="41">
        <f t="shared" si="14"/>
        <v>0</v>
      </c>
      <c r="AC100" s="40">
        <f t="shared" si="15"/>
        <v>0</v>
      </c>
      <c r="AD100" s="42"/>
      <c r="AE100" s="128"/>
      <c r="AF100" s="37">
        <f t="shared" si="16"/>
        <v>15</v>
      </c>
      <c r="AG100" s="43">
        <v>65</v>
      </c>
      <c r="AH100" s="44">
        <f t="shared" si="17"/>
        <v>80</v>
      </c>
      <c r="AI100" s="45">
        <f t="shared" si="18"/>
        <v>0.93</v>
      </c>
      <c r="AJ100" s="46"/>
      <c r="AK100" s="47">
        <v>1E-4</v>
      </c>
      <c r="AL100" s="48">
        <f t="shared" si="19"/>
        <v>1.0001</v>
      </c>
      <c r="AM100" s="49">
        <f t="shared" si="20"/>
        <v>1343889000</v>
      </c>
      <c r="AN100" s="50"/>
      <c r="AO100" s="51"/>
      <c r="AP100" s="51"/>
      <c r="AQ100" s="51"/>
      <c r="AR100" s="51"/>
      <c r="AS100" s="52"/>
      <c r="AT100" s="53">
        <f t="shared" si="21"/>
        <v>0</v>
      </c>
    </row>
    <row r="101" spans="1:46" s="54" customFormat="1" ht="36" customHeight="1" thickBot="1">
      <c r="A101" s="27"/>
      <c r="B101" s="56"/>
      <c r="C101" s="91"/>
      <c r="D101" s="95"/>
      <c r="E101" s="95"/>
      <c r="F101" s="101"/>
      <c r="G101" s="55"/>
      <c r="H101" s="60"/>
      <c r="I101" s="30">
        <v>0.51</v>
      </c>
      <c r="J101" s="119">
        <v>0.49</v>
      </c>
      <c r="K101" s="32"/>
      <c r="L101" s="57"/>
      <c r="M101" s="33"/>
      <c r="N101" s="34">
        <f t="shared" si="22"/>
        <v>1</v>
      </c>
      <c r="O101" s="35"/>
      <c r="P101" s="105">
        <v>15</v>
      </c>
      <c r="Q101" s="106">
        <v>15</v>
      </c>
      <c r="R101" s="38"/>
      <c r="S101" s="38"/>
      <c r="T101" s="37"/>
      <c r="U101" s="39">
        <f t="shared" si="12"/>
        <v>15</v>
      </c>
      <c r="V101" s="40">
        <f t="shared" si="13"/>
        <v>15</v>
      </c>
      <c r="W101" s="112"/>
      <c r="X101" s="96"/>
      <c r="Y101" s="96"/>
      <c r="Z101" s="104"/>
      <c r="AA101" s="99"/>
      <c r="AB101" s="41">
        <f t="shared" si="14"/>
        <v>0</v>
      </c>
      <c r="AC101" s="40">
        <f t="shared" si="15"/>
        <v>0</v>
      </c>
      <c r="AD101" s="42"/>
      <c r="AE101" s="128"/>
      <c r="AF101" s="37">
        <f t="shared" si="16"/>
        <v>15</v>
      </c>
      <c r="AG101" s="43">
        <v>65</v>
      </c>
      <c r="AH101" s="44">
        <f t="shared" si="17"/>
        <v>80</v>
      </c>
      <c r="AI101" s="45">
        <f t="shared" si="18"/>
        <v>0.93</v>
      </c>
      <c r="AJ101" s="46"/>
      <c r="AK101" s="47">
        <v>1E-4</v>
      </c>
      <c r="AL101" s="48">
        <f t="shared" si="19"/>
        <v>1.0001</v>
      </c>
      <c r="AM101" s="49">
        <f t="shared" si="20"/>
        <v>1343889000</v>
      </c>
      <c r="AN101" s="50"/>
      <c r="AO101" s="51"/>
      <c r="AP101" s="51"/>
      <c r="AQ101" s="51"/>
      <c r="AR101" s="51"/>
      <c r="AS101" s="52"/>
      <c r="AT101" s="53">
        <f t="shared" si="21"/>
        <v>0</v>
      </c>
    </row>
    <row r="102" spans="1:46" s="54" customFormat="1" ht="36" customHeight="1" thickBot="1">
      <c r="A102" s="27"/>
      <c r="B102" s="56"/>
      <c r="C102" s="91"/>
      <c r="D102" s="95"/>
      <c r="E102" s="95"/>
      <c r="F102" s="101"/>
      <c r="G102" s="55"/>
      <c r="H102" s="60"/>
      <c r="I102" s="30">
        <v>0.51</v>
      </c>
      <c r="J102" s="119">
        <v>0.49</v>
      </c>
      <c r="K102" s="32"/>
      <c r="L102" s="57"/>
      <c r="M102" s="33"/>
      <c r="N102" s="34">
        <f t="shared" si="22"/>
        <v>1</v>
      </c>
      <c r="O102" s="35"/>
      <c r="P102" s="105">
        <v>15</v>
      </c>
      <c r="Q102" s="106">
        <v>15</v>
      </c>
      <c r="R102" s="38"/>
      <c r="S102" s="38"/>
      <c r="T102" s="37"/>
      <c r="U102" s="39">
        <f t="shared" si="12"/>
        <v>15</v>
      </c>
      <c r="V102" s="40">
        <f t="shared" si="13"/>
        <v>15</v>
      </c>
      <c r="W102" s="112"/>
      <c r="X102" s="96"/>
      <c r="Y102" s="96"/>
      <c r="Z102" s="104"/>
      <c r="AA102" s="99"/>
      <c r="AB102" s="41">
        <f t="shared" si="14"/>
        <v>0</v>
      </c>
      <c r="AC102" s="40">
        <f t="shared" si="15"/>
        <v>0</v>
      </c>
      <c r="AD102" s="42"/>
      <c r="AE102" s="128"/>
      <c r="AF102" s="37">
        <f t="shared" si="16"/>
        <v>15</v>
      </c>
      <c r="AG102" s="43">
        <v>65</v>
      </c>
      <c r="AH102" s="44">
        <f t="shared" si="17"/>
        <v>80</v>
      </c>
      <c r="AI102" s="45">
        <f t="shared" si="18"/>
        <v>0.93</v>
      </c>
      <c r="AJ102" s="46"/>
      <c r="AK102" s="47">
        <v>1E-4</v>
      </c>
      <c r="AL102" s="48">
        <f t="shared" si="19"/>
        <v>1.0001</v>
      </c>
      <c r="AM102" s="49">
        <f t="shared" si="20"/>
        <v>1343889000</v>
      </c>
      <c r="AN102" s="50"/>
      <c r="AO102" s="51"/>
      <c r="AP102" s="51"/>
      <c r="AQ102" s="51"/>
      <c r="AR102" s="51"/>
      <c r="AS102" s="52"/>
      <c r="AT102" s="53">
        <f t="shared" si="21"/>
        <v>0</v>
      </c>
    </row>
    <row r="103" spans="1:46" s="54" customFormat="1" ht="36" customHeight="1" thickBot="1">
      <c r="A103" s="27"/>
      <c r="B103" s="56"/>
      <c r="C103" s="91"/>
      <c r="D103" s="95"/>
      <c r="E103" s="95"/>
      <c r="F103" s="101"/>
      <c r="G103" s="55"/>
      <c r="H103" s="60"/>
      <c r="I103" s="30">
        <v>0.51</v>
      </c>
      <c r="J103" s="119">
        <v>0.49</v>
      </c>
      <c r="K103" s="32"/>
      <c r="L103" s="57"/>
      <c r="M103" s="33"/>
      <c r="N103" s="34">
        <f t="shared" si="22"/>
        <v>1</v>
      </c>
      <c r="O103" s="35"/>
      <c r="P103" s="105">
        <v>15</v>
      </c>
      <c r="Q103" s="106">
        <v>15</v>
      </c>
      <c r="R103" s="38"/>
      <c r="S103" s="38"/>
      <c r="T103" s="37"/>
      <c r="U103" s="39">
        <f t="shared" si="12"/>
        <v>15</v>
      </c>
      <c r="V103" s="40">
        <f t="shared" si="13"/>
        <v>15</v>
      </c>
      <c r="W103" s="112"/>
      <c r="X103" s="96"/>
      <c r="Y103" s="96"/>
      <c r="Z103" s="104"/>
      <c r="AA103" s="99"/>
      <c r="AB103" s="41">
        <f t="shared" si="14"/>
        <v>0</v>
      </c>
      <c r="AC103" s="40">
        <f t="shared" si="15"/>
        <v>0</v>
      </c>
      <c r="AD103" s="42"/>
      <c r="AE103" s="128"/>
      <c r="AF103" s="37">
        <f t="shared" si="16"/>
        <v>15</v>
      </c>
      <c r="AG103" s="43">
        <v>65</v>
      </c>
      <c r="AH103" s="44">
        <f t="shared" si="17"/>
        <v>80</v>
      </c>
      <c r="AI103" s="45">
        <f t="shared" si="18"/>
        <v>0.93</v>
      </c>
      <c r="AJ103" s="46"/>
      <c r="AK103" s="47">
        <v>1E-4</v>
      </c>
      <c r="AL103" s="48">
        <f t="shared" si="19"/>
        <v>1.0001</v>
      </c>
      <c r="AM103" s="49">
        <f t="shared" si="20"/>
        <v>1343889000</v>
      </c>
      <c r="AN103" s="50"/>
      <c r="AO103" s="51"/>
      <c r="AP103" s="51"/>
      <c r="AQ103" s="51"/>
      <c r="AR103" s="51"/>
      <c r="AS103" s="52"/>
      <c r="AT103" s="53">
        <f t="shared" si="21"/>
        <v>0</v>
      </c>
    </row>
    <row r="104" spans="1:46" s="54" customFormat="1" ht="36" customHeight="1" thickBot="1">
      <c r="A104" s="27"/>
      <c r="B104" s="56"/>
      <c r="C104" s="91"/>
      <c r="D104" s="95"/>
      <c r="E104" s="95"/>
      <c r="F104" s="101"/>
      <c r="G104" s="55"/>
      <c r="H104" s="60"/>
      <c r="I104" s="30">
        <v>0.51</v>
      </c>
      <c r="J104" s="119">
        <v>0.49</v>
      </c>
      <c r="K104" s="32"/>
      <c r="L104" s="57"/>
      <c r="M104" s="33"/>
      <c r="N104" s="34">
        <f t="shared" si="22"/>
        <v>1</v>
      </c>
      <c r="O104" s="35"/>
      <c r="P104" s="105">
        <v>15</v>
      </c>
      <c r="Q104" s="106">
        <v>15</v>
      </c>
      <c r="R104" s="38"/>
      <c r="S104" s="38"/>
      <c r="T104" s="37"/>
      <c r="U104" s="39">
        <f t="shared" si="12"/>
        <v>15</v>
      </c>
      <c r="V104" s="40">
        <f t="shared" si="13"/>
        <v>15</v>
      </c>
      <c r="W104" s="112"/>
      <c r="X104" s="96"/>
      <c r="Y104" s="96"/>
      <c r="Z104" s="104"/>
      <c r="AA104" s="99"/>
      <c r="AB104" s="41">
        <f t="shared" si="14"/>
        <v>0</v>
      </c>
      <c r="AC104" s="40">
        <f t="shared" si="15"/>
        <v>0</v>
      </c>
      <c r="AD104" s="42"/>
      <c r="AE104" s="128"/>
      <c r="AF104" s="37">
        <f t="shared" si="16"/>
        <v>15</v>
      </c>
      <c r="AG104" s="43">
        <v>65</v>
      </c>
      <c r="AH104" s="44">
        <f t="shared" si="17"/>
        <v>80</v>
      </c>
      <c r="AI104" s="45">
        <f t="shared" si="18"/>
        <v>0.93</v>
      </c>
      <c r="AJ104" s="46"/>
      <c r="AK104" s="47">
        <v>1E-4</v>
      </c>
      <c r="AL104" s="48">
        <f t="shared" si="19"/>
        <v>1.0001</v>
      </c>
      <c r="AM104" s="49">
        <f t="shared" si="20"/>
        <v>1343889000</v>
      </c>
      <c r="AN104" s="50"/>
      <c r="AO104" s="51"/>
      <c r="AP104" s="51"/>
      <c r="AQ104" s="51"/>
      <c r="AR104" s="51"/>
      <c r="AS104" s="52"/>
      <c r="AT104" s="53">
        <f t="shared" si="21"/>
        <v>0</v>
      </c>
    </row>
    <row r="105" spans="1:46" s="54" customFormat="1" ht="36" customHeight="1" thickBot="1">
      <c r="A105" s="27"/>
      <c r="B105" s="56"/>
      <c r="C105" s="91"/>
      <c r="D105" s="95"/>
      <c r="E105" s="95"/>
      <c r="F105" s="101"/>
      <c r="G105" s="55"/>
      <c r="H105" s="60"/>
      <c r="I105" s="30">
        <v>0.51</v>
      </c>
      <c r="J105" s="119">
        <v>0.49</v>
      </c>
      <c r="K105" s="32"/>
      <c r="L105" s="57"/>
      <c r="M105" s="33"/>
      <c r="N105" s="34">
        <f t="shared" si="22"/>
        <v>1</v>
      </c>
      <c r="O105" s="35"/>
      <c r="P105" s="105">
        <v>15</v>
      </c>
      <c r="Q105" s="106">
        <v>15</v>
      </c>
      <c r="R105" s="38"/>
      <c r="S105" s="38"/>
      <c r="T105" s="37"/>
      <c r="U105" s="39">
        <f t="shared" si="12"/>
        <v>15</v>
      </c>
      <c r="V105" s="40">
        <f t="shared" si="13"/>
        <v>15</v>
      </c>
      <c r="W105" s="112"/>
      <c r="X105" s="96"/>
      <c r="Y105" s="96"/>
      <c r="Z105" s="104"/>
      <c r="AA105" s="99"/>
      <c r="AB105" s="41">
        <f t="shared" si="14"/>
        <v>0</v>
      </c>
      <c r="AC105" s="40">
        <f t="shared" si="15"/>
        <v>0</v>
      </c>
      <c r="AD105" s="42"/>
      <c r="AE105" s="128"/>
      <c r="AF105" s="37">
        <f t="shared" si="16"/>
        <v>15</v>
      </c>
      <c r="AG105" s="43">
        <v>65</v>
      </c>
      <c r="AH105" s="44">
        <f t="shared" si="17"/>
        <v>80</v>
      </c>
      <c r="AI105" s="45">
        <f t="shared" si="18"/>
        <v>0.93</v>
      </c>
      <c r="AJ105" s="46"/>
      <c r="AK105" s="47">
        <v>1E-4</v>
      </c>
      <c r="AL105" s="48">
        <f t="shared" si="19"/>
        <v>1.0001</v>
      </c>
      <c r="AM105" s="49">
        <f t="shared" si="20"/>
        <v>1343889000</v>
      </c>
      <c r="AN105" s="50"/>
      <c r="AO105" s="51"/>
      <c r="AP105" s="51"/>
      <c r="AQ105" s="51"/>
      <c r="AR105" s="51"/>
      <c r="AS105" s="52"/>
      <c r="AT105" s="53">
        <f t="shared" si="21"/>
        <v>0</v>
      </c>
    </row>
    <row r="106" spans="1:46" s="54" customFormat="1" ht="36" customHeight="1" thickBot="1">
      <c r="A106" s="27"/>
      <c r="B106" s="56"/>
      <c r="C106" s="91"/>
      <c r="D106" s="95"/>
      <c r="E106" s="95"/>
      <c r="F106" s="101"/>
      <c r="G106" s="55"/>
      <c r="H106" s="60"/>
      <c r="I106" s="30">
        <v>0.51</v>
      </c>
      <c r="J106" s="119">
        <v>0.49</v>
      </c>
      <c r="K106" s="32"/>
      <c r="L106" s="57"/>
      <c r="M106" s="33"/>
      <c r="N106" s="34">
        <f t="shared" si="22"/>
        <v>1</v>
      </c>
      <c r="O106" s="35"/>
      <c r="P106" s="105">
        <v>15</v>
      </c>
      <c r="Q106" s="106">
        <v>15</v>
      </c>
      <c r="R106" s="38"/>
      <c r="S106" s="38"/>
      <c r="T106" s="37"/>
      <c r="U106" s="39">
        <f t="shared" si="12"/>
        <v>15</v>
      </c>
      <c r="V106" s="40">
        <f t="shared" si="13"/>
        <v>15</v>
      </c>
      <c r="W106" s="112"/>
      <c r="X106" s="96"/>
      <c r="Y106" s="96"/>
      <c r="Z106" s="104"/>
      <c r="AA106" s="99"/>
      <c r="AB106" s="41">
        <f t="shared" si="14"/>
        <v>0</v>
      </c>
      <c r="AC106" s="40">
        <f t="shared" si="15"/>
        <v>0</v>
      </c>
      <c r="AD106" s="42"/>
      <c r="AE106" s="128"/>
      <c r="AF106" s="37">
        <f t="shared" si="16"/>
        <v>15</v>
      </c>
      <c r="AG106" s="43">
        <v>65</v>
      </c>
      <c r="AH106" s="44">
        <f t="shared" si="17"/>
        <v>80</v>
      </c>
      <c r="AI106" s="45">
        <f t="shared" si="18"/>
        <v>0.93</v>
      </c>
      <c r="AJ106" s="46"/>
      <c r="AK106" s="47">
        <v>1E-4</v>
      </c>
      <c r="AL106" s="48">
        <f t="shared" si="19"/>
        <v>1.0001</v>
      </c>
      <c r="AM106" s="49">
        <f t="shared" si="20"/>
        <v>1343889000</v>
      </c>
      <c r="AN106" s="50"/>
      <c r="AO106" s="51"/>
      <c r="AP106" s="51"/>
      <c r="AQ106" s="51"/>
      <c r="AR106" s="51"/>
      <c r="AS106" s="52"/>
      <c r="AT106" s="53">
        <f t="shared" si="21"/>
        <v>0</v>
      </c>
    </row>
    <row r="107" spans="1:46" s="54" customFormat="1" ht="36" customHeight="1" thickBot="1">
      <c r="A107" s="27"/>
      <c r="B107" s="56"/>
      <c r="C107" s="91"/>
      <c r="D107" s="95"/>
      <c r="E107" s="95"/>
      <c r="F107" s="101"/>
      <c r="G107" s="55"/>
      <c r="H107" s="60"/>
      <c r="I107" s="30">
        <v>0.51</v>
      </c>
      <c r="J107" s="119">
        <v>0.49</v>
      </c>
      <c r="K107" s="32"/>
      <c r="L107" s="57"/>
      <c r="M107" s="33"/>
      <c r="N107" s="34">
        <f t="shared" si="22"/>
        <v>1</v>
      </c>
      <c r="O107" s="35"/>
      <c r="P107" s="105">
        <v>15</v>
      </c>
      <c r="Q107" s="106">
        <v>15</v>
      </c>
      <c r="R107" s="38"/>
      <c r="S107" s="38"/>
      <c r="T107" s="37"/>
      <c r="U107" s="39">
        <f t="shared" si="12"/>
        <v>15</v>
      </c>
      <c r="V107" s="40">
        <f t="shared" si="13"/>
        <v>15</v>
      </c>
      <c r="W107" s="112"/>
      <c r="X107" s="96"/>
      <c r="Y107" s="96"/>
      <c r="Z107" s="104"/>
      <c r="AA107" s="99"/>
      <c r="AB107" s="41">
        <f t="shared" si="14"/>
        <v>0</v>
      </c>
      <c r="AC107" s="40">
        <f t="shared" si="15"/>
        <v>0</v>
      </c>
      <c r="AD107" s="42"/>
      <c r="AE107" s="128"/>
      <c r="AF107" s="37">
        <f t="shared" si="16"/>
        <v>15</v>
      </c>
      <c r="AG107" s="43">
        <v>65</v>
      </c>
      <c r="AH107" s="44">
        <f t="shared" si="17"/>
        <v>80</v>
      </c>
      <c r="AI107" s="45">
        <f t="shared" si="18"/>
        <v>0.93</v>
      </c>
      <c r="AJ107" s="46"/>
      <c r="AK107" s="47">
        <v>1E-4</v>
      </c>
      <c r="AL107" s="48">
        <f t="shared" si="19"/>
        <v>1.0001</v>
      </c>
      <c r="AM107" s="49">
        <f t="shared" si="20"/>
        <v>1343889000</v>
      </c>
      <c r="AN107" s="50"/>
      <c r="AO107" s="51"/>
      <c r="AP107" s="51"/>
      <c r="AQ107" s="51"/>
      <c r="AR107" s="51"/>
      <c r="AS107" s="52"/>
      <c r="AT107" s="53">
        <f t="shared" si="21"/>
        <v>0</v>
      </c>
    </row>
    <row r="108" spans="1:46" s="54" customFormat="1" ht="36" customHeight="1" thickBot="1">
      <c r="A108" s="27"/>
      <c r="B108" s="56"/>
      <c r="C108" s="91"/>
      <c r="D108" s="95"/>
      <c r="E108" s="95"/>
      <c r="F108" s="101"/>
      <c r="G108" s="55"/>
      <c r="H108" s="60"/>
      <c r="I108" s="30">
        <v>0.51</v>
      </c>
      <c r="J108" s="119">
        <v>0.49</v>
      </c>
      <c r="K108" s="32"/>
      <c r="L108" s="57"/>
      <c r="M108" s="33"/>
      <c r="N108" s="34">
        <f t="shared" si="22"/>
        <v>1</v>
      </c>
      <c r="O108" s="35"/>
      <c r="P108" s="105">
        <v>15</v>
      </c>
      <c r="Q108" s="106">
        <v>15</v>
      </c>
      <c r="R108" s="38"/>
      <c r="S108" s="38"/>
      <c r="T108" s="37"/>
      <c r="U108" s="39">
        <f t="shared" si="12"/>
        <v>15</v>
      </c>
      <c r="V108" s="40">
        <f t="shared" si="13"/>
        <v>15</v>
      </c>
      <c r="W108" s="112"/>
      <c r="X108" s="96"/>
      <c r="Y108" s="96"/>
      <c r="Z108" s="104"/>
      <c r="AA108" s="99"/>
      <c r="AB108" s="41">
        <f t="shared" si="14"/>
        <v>0</v>
      </c>
      <c r="AC108" s="40">
        <f t="shared" si="15"/>
        <v>0</v>
      </c>
      <c r="AD108" s="42"/>
      <c r="AE108" s="128"/>
      <c r="AF108" s="37">
        <f t="shared" si="16"/>
        <v>15</v>
      </c>
      <c r="AG108" s="43">
        <v>65</v>
      </c>
      <c r="AH108" s="44">
        <f t="shared" si="17"/>
        <v>80</v>
      </c>
      <c r="AI108" s="45">
        <f t="shared" si="18"/>
        <v>0.93</v>
      </c>
      <c r="AJ108" s="46"/>
      <c r="AK108" s="47">
        <v>1E-4</v>
      </c>
      <c r="AL108" s="48">
        <f t="shared" si="19"/>
        <v>1.0001</v>
      </c>
      <c r="AM108" s="49">
        <f t="shared" si="20"/>
        <v>1343889000</v>
      </c>
      <c r="AN108" s="50"/>
      <c r="AO108" s="51"/>
      <c r="AP108" s="51"/>
      <c r="AQ108" s="51"/>
      <c r="AR108" s="51"/>
      <c r="AS108" s="52"/>
      <c r="AT108" s="53">
        <f t="shared" si="21"/>
        <v>0</v>
      </c>
    </row>
    <row r="109" spans="1:46" s="54" customFormat="1" ht="36" customHeight="1" thickBot="1">
      <c r="A109" s="27"/>
      <c r="B109" s="56"/>
      <c r="C109" s="91"/>
      <c r="D109" s="95"/>
      <c r="E109" s="95"/>
      <c r="F109" s="101"/>
      <c r="G109" s="55"/>
      <c r="H109" s="60"/>
      <c r="I109" s="30">
        <v>0.51</v>
      </c>
      <c r="J109" s="119">
        <v>0.49</v>
      </c>
      <c r="K109" s="32"/>
      <c r="L109" s="57"/>
      <c r="M109" s="33"/>
      <c r="N109" s="34">
        <f t="shared" si="22"/>
        <v>1</v>
      </c>
      <c r="O109" s="35"/>
      <c r="P109" s="105">
        <v>15</v>
      </c>
      <c r="Q109" s="106">
        <v>15</v>
      </c>
      <c r="R109" s="38"/>
      <c r="S109" s="38"/>
      <c r="T109" s="37"/>
      <c r="U109" s="39">
        <f t="shared" si="12"/>
        <v>15</v>
      </c>
      <c r="V109" s="40">
        <f t="shared" si="13"/>
        <v>15</v>
      </c>
      <c r="W109" s="112"/>
      <c r="X109" s="96"/>
      <c r="Y109" s="96"/>
      <c r="Z109" s="104"/>
      <c r="AA109" s="99"/>
      <c r="AB109" s="41">
        <f t="shared" si="14"/>
        <v>0</v>
      </c>
      <c r="AC109" s="40">
        <f t="shared" si="15"/>
        <v>0</v>
      </c>
      <c r="AD109" s="42">
        <v>0</v>
      </c>
      <c r="AE109" s="128"/>
      <c r="AF109" s="37">
        <f t="shared" si="16"/>
        <v>15</v>
      </c>
      <c r="AG109" s="43">
        <v>65</v>
      </c>
      <c r="AH109" s="44">
        <f t="shared" si="17"/>
        <v>80</v>
      </c>
      <c r="AI109" s="45">
        <f t="shared" si="18"/>
        <v>0.93</v>
      </c>
      <c r="AJ109" s="46"/>
      <c r="AK109" s="47">
        <v>1E-4</v>
      </c>
      <c r="AL109" s="48">
        <f t="shared" si="19"/>
        <v>1.0001</v>
      </c>
      <c r="AM109" s="49">
        <f t="shared" si="20"/>
        <v>1343889000</v>
      </c>
      <c r="AN109" s="50"/>
      <c r="AO109" s="51"/>
      <c r="AP109" s="51"/>
      <c r="AQ109" s="51"/>
      <c r="AR109" s="51"/>
      <c r="AS109" s="52"/>
      <c r="AT109" s="53">
        <f t="shared" si="21"/>
        <v>0</v>
      </c>
    </row>
    <row r="110" spans="1:46" s="54" customFormat="1" ht="36" customHeight="1" thickBot="1">
      <c r="A110" s="27"/>
      <c r="B110" s="56"/>
      <c r="C110" s="91"/>
      <c r="D110" s="95"/>
      <c r="E110" s="95"/>
      <c r="F110" s="101"/>
      <c r="G110" s="55"/>
      <c r="H110" s="60"/>
      <c r="I110" s="30">
        <v>0.51</v>
      </c>
      <c r="J110" s="119">
        <v>0.49</v>
      </c>
      <c r="K110" s="32"/>
      <c r="L110" s="57"/>
      <c r="M110" s="33"/>
      <c r="N110" s="34">
        <f t="shared" si="22"/>
        <v>1</v>
      </c>
      <c r="O110" s="35"/>
      <c r="P110" s="105">
        <v>15</v>
      </c>
      <c r="Q110" s="106">
        <v>15</v>
      </c>
      <c r="R110" s="38"/>
      <c r="S110" s="38"/>
      <c r="T110" s="37"/>
      <c r="U110" s="39">
        <f t="shared" si="12"/>
        <v>15</v>
      </c>
      <c r="V110" s="40">
        <f t="shared" si="13"/>
        <v>15</v>
      </c>
      <c r="W110" s="112"/>
      <c r="X110" s="96"/>
      <c r="Y110" s="96"/>
      <c r="Z110" s="104"/>
      <c r="AA110" s="99"/>
      <c r="AB110" s="41">
        <f t="shared" si="14"/>
        <v>0</v>
      </c>
      <c r="AC110" s="40">
        <f t="shared" si="15"/>
        <v>0</v>
      </c>
      <c r="AD110" s="42"/>
      <c r="AE110" s="128"/>
      <c r="AF110" s="37">
        <f t="shared" si="16"/>
        <v>15</v>
      </c>
      <c r="AG110" s="43">
        <v>65</v>
      </c>
      <c r="AH110" s="44">
        <f t="shared" si="17"/>
        <v>80</v>
      </c>
      <c r="AI110" s="45">
        <f t="shared" si="18"/>
        <v>0.93</v>
      </c>
      <c r="AJ110" s="46"/>
      <c r="AK110" s="47">
        <v>1E-4</v>
      </c>
      <c r="AL110" s="48">
        <f t="shared" si="19"/>
        <v>1.0001</v>
      </c>
      <c r="AM110" s="49">
        <f t="shared" si="20"/>
        <v>1343889000</v>
      </c>
      <c r="AN110" s="50"/>
      <c r="AO110" s="51"/>
      <c r="AP110" s="51"/>
      <c r="AQ110" s="51"/>
      <c r="AR110" s="51"/>
      <c r="AS110" s="52"/>
      <c r="AT110" s="53">
        <f t="shared" si="21"/>
        <v>0</v>
      </c>
    </row>
    <row r="111" spans="1:46" s="54" customFormat="1" ht="36" customHeight="1" thickBot="1">
      <c r="A111" s="27"/>
      <c r="B111" s="56"/>
      <c r="C111" s="91"/>
      <c r="D111" s="95"/>
      <c r="E111" s="95"/>
      <c r="F111" s="101"/>
      <c r="G111" s="55"/>
      <c r="H111" s="60"/>
      <c r="I111" s="30">
        <v>0.51</v>
      </c>
      <c r="J111" s="119">
        <v>0.49</v>
      </c>
      <c r="K111" s="32"/>
      <c r="L111" s="57"/>
      <c r="M111" s="33"/>
      <c r="N111" s="34">
        <f t="shared" si="22"/>
        <v>1</v>
      </c>
      <c r="O111" s="35"/>
      <c r="P111" s="105">
        <v>15</v>
      </c>
      <c r="Q111" s="106">
        <v>15</v>
      </c>
      <c r="R111" s="38"/>
      <c r="S111" s="38"/>
      <c r="T111" s="37"/>
      <c r="U111" s="39">
        <f t="shared" si="12"/>
        <v>15</v>
      </c>
      <c r="V111" s="40">
        <f t="shared" si="13"/>
        <v>15</v>
      </c>
      <c r="W111" s="112"/>
      <c r="X111" s="96"/>
      <c r="Y111" s="96"/>
      <c r="Z111" s="104"/>
      <c r="AA111" s="99"/>
      <c r="AB111" s="41">
        <f t="shared" si="14"/>
        <v>0</v>
      </c>
      <c r="AC111" s="40">
        <f t="shared" si="15"/>
        <v>0</v>
      </c>
      <c r="AD111" s="42"/>
      <c r="AE111" s="128"/>
      <c r="AF111" s="37">
        <f t="shared" si="16"/>
        <v>15</v>
      </c>
      <c r="AG111" s="43">
        <v>65</v>
      </c>
      <c r="AH111" s="44">
        <f t="shared" si="17"/>
        <v>80</v>
      </c>
      <c r="AI111" s="45">
        <f t="shared" si="18"/>
        <v>0.93</v>
      </c>
      <c r="AJ111" s="46"/>
      <c r="AK111" s="47">
        <v>1E-4</v>
      </c>
      <c r="AL111" s="48">
        <f t="shared" si="19"/>
        <v>1.0001</v>
      </c>
      <c r="AM111" s="49">
        <f t="shared" si="20"/>
        <v>1343889000</v>
      </c>
      <c r="AN111" s="50"/>
      <c r="AO111" s="51"/>
      <c r="AP111" s="51"/>
      <c r="AQ111" s="51"/>
      <c r="AR111" s="51"/>
      <c r="AS111" s="52"/>
      <c r="AT111" s="53">
        <f t="shared" si="21"/>
        <v>0</v>
      </c>
    </row>
    <row r="112" spans="1:46" s="54" customFormat="1" ht="36" customHeight="1" thickBot="1">
      <c r="A112" s="27"/>
      <c r="B112" s="56"/>
      <c r="C112" s="91"/>
      <c r="D112" s="95"/>
      <c r="E112" s="95"/>
      <c r="F112" s="101"/>
      <c r="G112" s="55"/>
      <c r="H112" s="60"/>
      <c r="I112" s="30">
        <v>0.51</v>
      </c>
      <c r="J112" s="119">
        <v>0.49</v>
      </c>
      <c r="K112" s="32"/>
      <c r="L112" s="57"/>
      <c r="M112" s="33"/>
      <c r="N112" s="34">
        <f t="shared" si="22"/>
        <v>1</v>
      </c>
      <c r="O112" s="35"/>
      <c r="P112" s="105">
        <v>15</v>
      </c>
      <c r="Q112" s="106">
        <v>15</v>
      </c>
      <c r="R112" s="38"/>
      <c r="S112" s="38"/>
      <c r="T112" s="37"/>
      <c r="U112" s="39">
        <f t="shared" si="12"/>
        <v>15</v>
      </c>
      <c r="V112" s="40">
        <f t="shared" si="13"/>
        <v>15</v>
      </c>
      <c r="W112" s="112"/>
      <c r="X112" s="96"/>
      <c r="Y112" s="96"/>
      <c r="Z112" s="104"/>
      <c r="AA112" s="99"/>
      <c r="AB112" s="41">
        <f t="shared" si="14"/>
        <v>0</v>
      </c>
      <c r="AC112" s="40">
        <f t="shared" si="15"/>
        <v>0</v>
      </c>
      <c r="AD112" s="42"/>
      <c r="AE112" s="128"/>
      <c r="AF112" s="37">
        <f t="shared" si="16"/>
        <v>15</v>
      </c>
      <c r="AG112" s="43">
        <v>65</v>
      </c>
      <c r="AH112" s="44">
        <f t="shared" si="17"/>
        <v>80</v>
      </c>
      <c r="AI112" s="45">
        <f t="shared" si="18"/>
        <v>0.93</v>
      </c>
      <c r="AJ112" s="46"/>
      <c r="AK112" s="47">
        <v>1E-4</v>
      </c>
      <c r="AL112" s="48">
        <f t="shared" si="19"/>
        <v>1.0001</v>
      </c>
      <c r="AM112" s="49">
        <f t="shared" si="20"/>
        <v>1343889000</v>
      </c>
      <c r="AN112" s="50"/>
      <c r="AO112" s="51"/>
      <c r="AP112" s="51"/>
      <c r="AQ112" s="51"/>
      <c r="AR112" s="51"/>
      <c r="AS112" s="52"/>
      <c r="AT112" s="53">
        <f t="shared" si="21"/>
        <v>0</v>
      </c>
    </row>
    <row r="113" spans="1:46" s="54" customFormat="1" ht="36" customHeight="1" thickBot="1">
      <c r="A113" s="27"/>
      <c r="B113" s="56"/>
      <c r="C113" s="91"/>
      <c r="D113" s="95"/>
      <c r="E113" s="95"/>
      <c r="F113" s="101"/>
      <c r="G113" s="55"/>
      <c r="H113" s="60"/>
      <c r="I113" s="30">
        <v>0.51</v>
      </c>
      <c r="J113" s="119">
        <v>0.49</v>
      </c>
      <c r="K113" s="32"/>
      <c r="L113" s="57"/>
      <c r="M113" s="33"/>
      <c r="N113" s="34">
        <f t="shared" si="22"/>
        <v>1</v>
      </c>
      <c r="O113" s="35"/>
      <c r="P113" s="105">
        <v>15</v>
      </c>
      <c r="Q113" s="106">
        <v>15</v>
      </c>
      <c r="R113" s="38"/>
      <c r="S113" s="38"/>
      <c r="T113" s="37"/>
      <c r="U113" s="39">
        <f t="shared" si="12"/>
        <v>15</v>
      </c>
      <c r="V113" s="40">
        <f t="shared" si="13"/>
        <v>15</v>
      </c>
      <c r="W113" s="112"/>
      <c r="X113" s="96"/>
      <c r="Y113" s="96"/>
      <c r="Z113" s="104"/>
      <c r="AA113" s="99"/>
      <c r="AB113" s="41">
        <f t="shared" si="14"/>
        <v>0</v>
      </c>
      <c r="AC113" s="40">
        <f t="shared" si="15"/>
        <v>0</v>
      </c>
      <c r="AD113" s="42"/>
      <c r="AE113" s="128"/>
      <c r="AF113" s="37">
        <f t="shared" si="16"/>
        <v>15</v>
      </c>
      <c r="AG113" s="43">
        <v>65</v>
      </c>
      <c r="AH113" s="44">
        <f t="shared" si="17"/>
        <v>80</v>
      </c>
      <c r="AI113" s="45">
        <f t="shared" si="18"/>
        <v>0.93</v>
      </c>
      <c r="AJ113" s="46"/>
      <c r="AK113" s="47">
        <v>1E-4</v>
      </c>
      <c r="AL113" s="48">
        <f t="shared" si="19"/>
        <v>1.0001</v>
      </c>
      <c r="AM113" s="49">
        <f t="shared" si="20"/>
        <v>1343889000</v>
      </c>
      <c r="AN113" s="50"/>
      <c r="AO113" s="51"/>
      <c r="AP113" s="51"/>
      <c r="AQ113" s="51"/>
      <c r="AR113" s="51"/>
      <c r="AS113" s="52"/>
      <c r="AT113" s="53">
        <f t="shared" si="21"/>
        <v>0</v>
      </c>
    </row>
    <row r="114" spans="1:46" s="54" customFormat="1" ht="47.25" customHeight="1" thickBot="1">
      <c r="A114" s="27"/>
      <c r="B114" s="56"/>
      <c r="C114" s="91"/>
      <c r="D114" s="95"/>
      <c r="E114" s="95"/>
      <c r="F114" s="101"/>
      <c r="G114" s="55"/>
      <c r="H114" s="60"/>
      <c r="I114" s="30">
        <v>0.51</v>
      </c>
      <c r="J114" s="119">
        <v>0.49</v>
      </c>
      <c r="K114" s="32"/>
      <c r="L114" s="57"/>
      <c r="M114" s="33"/>
      <c r="N114" s="34">
        <f t="shared" si="22"/>
        <v>1</v>
      </c>
      <c r="O114" s="35"/>
      <c r="P114" s="105">
        <v>15</v>
      </c>
      <c r="Q114" s="106">
        <v>15</v>
      </c>
      <c r="R114" s="38"/>
      <c r="S114" s="38"/>
      <c r="T114" s="37"/>
      <c r="U114" s="39">
        <f t="shared" si="12"/>
        <v>15</v>
      </c>
      <c r="V114" s="40">
        <f t="shared" si="13"/>
        <v>15</v>
      </c>
      <c r="W114" s="112"/>
      <c r="X114" s="96"/>
      <c r="Y114" s="96"/>
      <c r="Z114" s="104"/>
      <c r="AA114" s="99"/>
      <c r="AB114" s="41">
        <f t="shared" si="14"/>
        <v>0</v>
      </c>
      <c r="AC114" s="40">
        <f t="shared" si="15"/>
        <v>0</v>
      </c>
      <c r="AD114" s="42"/>
      <c r="AE114" s="128"/>
      <c r="AF114" s="37">
        <f t="shared" si="16"/>
        <v>15</v>
      </c>
      <c r="AG114" s="43">
        <v>65</v>
      </c>
      <c r="AH114" s="44">
        <f t="shared" si="17"/>
        <v>80</v>
      </c>
      <c r="AI114" s="45">
        <f t="shared" si="18"/>
        <v>0.93</v>
      </c>
      <c r="AJ114" s="46"/>
      <c r="AK114" s="47">
        <v>1E-4</v>
      </c>
      <c r="AL114" s="48">
        <f t="shared" si="19"/>
        <v>1.0001</v>
      </c>
      <c r="AM114" s="49">
        <f t="shared" si="20"/>
        <v>1343889000</v>
      </c>
      <c r="AN114" s="50"/>
      <c r="AO114" s="51"/>
      <c r="AP114" s="51"/>
      <c r="AQ114" s="51"/>
      <c r="AR114" s="51"/>
      <c r="AS114" s="52"/>
      <c r="AT114" s="53">
        <f t="shared" si="21"/>
        <v>0</v>
      </c>
    </row>
    <row r="115" spans="1:46" s="54" customFormat="1" ht="36" customHeight="1" thickBot="1">
      <c r="A115" s="27"/>
      <c r="B115" s="56"/>
      <c r="C115" s="91"/>
      <c r="D115" s="95"/>
      <c r="E115" s="95"/>
      <c r="F115" s="101"/>
      <c r="G115" s="55"/>
      <c r="H115" s="60"/>
      <c r="I115" s="30">
        <v>0.51</v>
      </c>
      <c r="J115" s="119">
        <v>0.49</v>
      </c>
      <c r="K115" s="32"/>
      <c r="L115" s="57"/>
      <c r="M115" s="33"/>
      <c r="N115" s="34">
        <f t="shared" si="22"/>
        <v>1</v>
      </c>
      <c r="O115" s="35"/>
      <c r="P115" s="105">
        <v>15</v>
      </c>
      <c r="Q115" s="106">
        <v>15</v>
      </c>
      <c r="R115" s="38"/>
      <c r="S115" s="38"/>
      <c r="T115" s="37"/>
      <c r="U115" s="39">
        <f t="shared" si="12"/>
        <v>15</v>
      </c>
      <c r="V115" s="40">
        <f t="shared" si="13"/>
        <v>15</v>
      </c>
      <c r="W115" s="112"/>
      <c r="X115" s="96"/>
      <c r="Y115" s="96"/>
      <c r="Z115" s="104"/>
      <c r="AA115" s="99"/>
      <c r="AB115" s="41">
        <f t="shared" si="14"/>
        <v>0</v>
      </c>
      <c r="AC115" s="40">
        <f t="shared" si="15"/>
        <v>0</v>
      </c>
      <c r="AD115" s="42"/>
      <c r="AE115" s="128"/>
      <c r="AF115" s="37">
        <f t="shared" si="16"/>
        <v>15</v>
      </c>
      <c r="AG115" s="43">
        <v>65</v>
      </c>
      <c r="AH115" s="44">
        <f t="shared" si="17"/>
        <v>80</v>
      </c>
      <c r="AI115" s="45">
        <f t="shared" si="18"/>
        <v>0.93</v>
      </c>
      <c r="AJ115" s="46"/>
      <c r="AK115" s="47">
        <v>1E-4</v>
      </c>
      <c r="AL115" s="48">
        <f t="shared" si="19"/>
        <v>1.0001</v>
      </c>
      <c r="AM115" s="49">
        <f t="shared" si="20"/>
        <v>1343889000</v>
      </c>
      <c r="AN115" s="50"/>
      <c r="AO115" s="51"/>
      <c r="AP115" s="51"/>
      <c r="AQ115" s="51"/>
      <c r="AR115" s="51"/>
      <c r="AS115" s="52"/>
      <c r="AT115" s="53">
        <f t="shared" si="21"/>
        <v>0</v>
      </c>
    </row>
    <row r="116" spans="1:46" s="54" customFormat="1" ht="36" customHeight="1" thickBot="1">
      <c r="A116" s="27"/>
      <c r="B116" s="56"/>
      <c r="C116" s="91"/>
      <c r="D116" s="95"/>
      <c r="E116" s="95"/>
      <c r="F116" s="101"/>
      <c r="G116" s="55"/>
      <c r="H116" s="64"/>
      <c r="I116" s="30">
        <v>0.51</v>
      </c>
      <c r="J116" s="119">
        <v>0.49</v>
      </c>
      <c r="K116" s="32"/>
      <c r="L116" s="57"/>
      <c r="M116" s="33"/>
      <c r="N116" s="34">
        <f t="shared" si="22"/>
        <v>1</v>
      </c>
      <c r="O116" s="35"/>
      <c r="P116" s="105">
        <v>15</v>
      </c>
      <c r="Q116" s="106">
        <v>15</v>
      </c>
      <c r="R116" s="38"/>
      <c r="S116" s="38"/>
      <c r="T116" s="37"/>
      <c r="U116" s="39">
        <f t="shared" si="12"/>
        <v>15</v>
      </c>
      <c r="V116" s="40">
        <f t="shared" si="13"/>
        <v>15</v>
      </c>
      <c r="W116" s="112"/>
      <c r="X116" s="96"/>
      <c r="Y116" s="96"/>
      <c r="Z116" s="104"/>
      <c r="AA116" s="99"/>
      <c r="AB116" s="41">
        <f t="shared" si="14"/>
        <v>0</v>
      </c>
      <c r="AC116" s="40">
        <f t="shared" si="15"/>
        <v>0</v>
      </c>
      <c r="AD116" s="42"/>
      <c r="AE116" s="128"/>
      <c r="AF116" s="37">
        <f t="shared" si="16"/>
        <v>15</v>
      </c>
      <c r="AG116" s="43">
        <v>65</v>
      </c>
      <c r="AH116" s="44">
        <f t="shared" si="17"/>
        <v>80</v>
      </c>
      <c r="AI116" s="45">
        <f t="shared" si="18"/>
        <v>0.93</v>
      </c>
      <c r="AJ116" s="46"/>
      <c r="AK116" s="47">
        <v>1E-4</v>
      </c>
      <c r="AL116" s="48">
        <f t="shared" si="19"/>
        <v>1.0001</v>
      </c>
      <c r="AM116" s="49">
        <f t="shared" si="20"/>
        <v>1343889000</v>
      </c>
      <c r="AN116" s="50"/>
      <c r="AO116" s="51"/>
      <c r="AP116" s="51"/>
      <c r="AQ116" s="51"/>
      <c r="AR116" s="51"/>
      <c r="AS116" s="52"/>
      <c r="AT116" s="53">
        <f t="shared" si="21"/>
        <v>0</v>
      </c>
    </row>
    <row r="117" spans="1:46" s="54" customFormat="1" ht="36" customHeight="1" thickBot="1">
      <c r="A117" s="27"/>
      <c r="B117" s="56"/>
      <c r="C117" s="91"/>
      <c r="D117" s="95"/>
      <c r="E117" s="95"/>
      <c r="F117" s="101"/>
      <c r="G117" s="55"/>
      <c r="H117" s="60"/>
      <c r="I117" s="30">
        <v>0.51</v>
      </c>
      <c r="J117" s="119">
        <v>0.49</v>
      </c>
      <c r="K117" s="32"/>
      <c r="L117" s="57"/>
      <c r="M117" s="33"/>
      <c r="N117" s="34">
        <f t="shared" si="22"/>
        <v>1</v>
      </c>
      <c r="O117" s="35"/>
      <c r="P117" s="105">
        <v>15</v>
      </c>
      <c r="Q117" s="106">
        <v>15</v>
      </c>
      <c r="R117" s="38"/>
      <c r="S117" s="38"/>
      <c r="T117" s="37"/>
      <c r="U117" s="39">
        <f t="shared" si="12"/>
        <v>15</v>
      </c>
      <c r="V117" s="40">
        <f t="shared" si="13"/>
        <v>15</v>
      </c>
      <c r="W117" s="112"/>
      <c r="X117" s="96"/>
      <c r="Y117" s="96"/>
      <c r="Z117" s="104"/>
      <c r="AA117" s="99"/>
      <c r="AB117" s="41">
        <f t="shared" si="14"/>
        <v>0</v>
      </c>
      <c r="AC117" s="40">
        <f t="shared" si="15"/>
        <v>0</v>
      </c>
      <c r="AD117" s="42"/>
      <c r="AE117" s="128"/>
      <c r="AF117" s="37">
        <f t="shared" si="16"/>
        <v>15</v>
      </c>
      <c r="AG117" s="43">
        <v>65</v>
      </c>
      <c r="AH117" s="44">
        <f t="shared" si="17"/>
        <v>80</v>
      </c>
      <c r="AI117" s="45">
        <f t="shared" si="18"/>
        <v>0.93</v>
      </c>
      <c r="AJ117" s="46"/>
      <c r="AK117" s="47">
        <v>1E-4</v>
      </c>
      <c r="AL117" s="48">
        <f t="shared" si="19"/>
        <v>1.0001</v>
      </c>
      <c r="AM117" s="49">
        <f t="shared" si="20"/>
        <v>1343889000</v>
      </c>
      <c r="AN117" s="50"/>
      <c r="AO117" s="51"/>
      <c r="AP117" s="51"/>
      <c r="AQ117" s="51"/>
      <c r="AR117" s="51"/>
      <c r="AS117" s="52"/>
      <c r="AT117" s="53">
        <f t="shared" si="21"/>
        <v>0</v>
      </c>
    </row>
    <row r="118" spans="1:46" s="54" customFormat="1" ht="36" customHeight="1" thickBot="1">
      <c r="A118" s="27"/>
      <c r="B118" s="56"/>
      <c r="C118" s="91"/>
      <c r="D118" s="95"/>
      <c r="E118" s="95"/>
      <c r="F118" s="101"/>
      <c r="G118" s="55"/>
      <c r="H118" s="64"/>
      <c r="I118" s="30">
        <v>0.51</v>
      </c>
      <c r="J118" s="119">
        <v>0.49</v>
      </c>
      <c r="K118" s="32"/>
      <c r="L118" s="57"/>
      <c r="M118" s="65"/>
      <c r="N118" s="34">
        <f t="shared" si="22"/>
        <v>1</v>
      </c>
      <c r="O118" s="66"/>
      <c r="P118" s="105">
        <v>15</v>
      </c>
      <c r="Q118" s="106">
        <v>15</v>
      </c>
      <c r="R118" s="38"/>
      <c r="S118" s="38"/>
      <c r="T118" s="67"/>
      <c r="U118" s="39">
        <f t="shared" si="12"/>
        <v>15</v>
      </c>
      <c r="V118" s="40">
        <f t="shared" si="13"/>
        <v>15</v>
      </c>
      <c r="W118" s="112"/>
      <c r="X118" s="96"/>
      <c r="Y118" s="96"/>
      <c r="Z118" s="104"/>
      <c r="AA118" s="108"/>
      <c r="AB118" s="41">
        <f t="shared" si="14"/>
        <v>0</v>
      </c>
      <c r="AC118" s="40">
        <f t="shared" si="15"/>
        <v>0</v>
      </c>
      <c r="AD118" s="69"/>
      <c r="AE118" s="129"/>
      <c r="AF118" s="37">
        <f t="shared" si="16"/>
        <v>15</v>
      </c>
      <c r="AG118" s="43">
        <v>65</v>
      </c>
      <c r="AH118" s="44">
        <f t="shared" si="17"/>
        <v>80</v>
      </c>
      <c r="AI118" s="45">
        <f t="shared" si="18"/>
        <v>0.93</v>
      </c>
      <c r="AJ118" s="46"/>
      <c r="AK118" s="47">
        <v>1E-4</v>
      </c>
      <c r="AL118" s="48">
        <f t="shared" si="19"/>
        <v>1.0001</v>
      </c>
      <c r="AM118" s="49">
        <f t="shared" si="20"/>
        <v>1343889000</v>
      </c>
      <c r="AN118" s="70"/>
      <c r="AO118" s="71"/>
      <c r="AP118" s="71"/>
      <c r="AQ118" s="71"/>
      <c r="AR118" s="71"/>
      <c r="AS118" s="72"/>
      <c r="AT118" s="53">
        <f t="shared" si="21"/>
        <v>0</v>
      </c>
    </row>
    <row r="119" spans="1:46" s="54" customFormat="1" ht="36" customHeight="1" thickBot="1">
      <c r="A119" s="27"/>
      <c r="B119" s="56"/>
      <c r="C119" s="91"/>
      <c r="D119" s="95"/>
      <c r="E119" s="95"/>
      <c r="F119" s="101"/>
      <c r="G119" s="55"/>
      <c r="H119" s="60"/>
      <c r="I119" s="30">
        <v>0.51</v>
      </c>
      <c r="J119" s="119">
        <v>0.49</v>
      </c>
      <c r="K119" s="32"/>
      <c r="L119" s="57"/>
      <c r="M119" s="33"/>
      <c r="N119" s="34">
        <f t="shared" si="22"/>
        <v>1</v>
      </c>
      <c r="O119" s="35"/>
      <c r="P119" s="105">
        <v>15</v>
      </c>
      <c r="Q119" s="106">
        <v>15</v>
      </c>
      <c r="R119" s="38"/>
      <c r="S119" s="38"/>
      <c r="T119" s="37"/>
      <c r="U119" s="39">
        <f t="shared" si="12"/>
        <v>15</v>
      </c>
      <c r="V119" s="40">
        <f t="shared" si="13"/>
        <v>15</v>
      </c>
      <c r="W119" s="112"/>
      <c r="X119" s="96"/>
      <c r="Y119" s="96"/>
      <c r="Z119" s="104"/>
      <c r="AA119" s="99"/>
      <c r="AB119" s="41">
        <f t="shared" si="14"/>
        <v>0</v>
      </c>
      <c r="AC119" s="40">
        <f t="shared" si="15"/>
        <v>0</v>
      </c>
      <c r="AD119" s="42"/>
      <c r="AE119" s="128"/>
      <c r="AF119" s="37">
        <f t="shared" si="16"/>
        <v>15</v>
      </c>
      <c r="AG119" s="43">
        <v>65</v>
      </c>
      <c r="AH119" s="44">
        <f t="shared" si="17"/>
        <v>80</v>
      </c>
      <c r="AI119" s="45">
        <f t="shared" si="18"/>
        <v>0.93</v>
      </c>
      <c r="AJ119" s="46"/>
      <c r="AK119" s="47">
        <v>1E-4</v>
      </c>
      <c r="AL119" s="48">
        <f t="shared" si="19"/>
        <v>1.0001</v>
      </c>
      <c r="AM119" s="49">
        <f t="shared" si="20"/>
        <v>1343889000</v>
      </c>
      <c r="AN119" s="50"/>
      <c r="AO119" s="51"/>
      <c r="AP119" s="51"/>
      <c r="AQ119" s="51"/>
      <c r="AR119" s="51"/>
      <c r="AS119" s="52"/>
      <c r="AT119" s="53">
        <f t="shared" si="21"/>
        <v>0</v>
      </c>
    </row>
    <row r="120" spans="1:46" s="54" customFormat="1" ht="36" customHeight="1" thickBot="1">
      <c r="A120" s="27"/>
      <c r="B120" s="56"/>
      <c r="C120" s="91"/>
      <c r="D120" s="95"/>
      <c r="E120" s="95"/>
      <c r="F120" s="101"/>
      <c r="G120" s="55"/>
      <c r="H120" s="60"/>
      <c r="I120" s="30">
        <v>0.51</v>
      </c>
      <c r="J120" s="119">
        <v>0.49</v>
      </c>
      <c r="K120" s="32"/>
      <c r="L120" s="57"/>
      <c r="M120" s="33"/>
      <c r="N120" s="34">
        <f t="shared" si="22"/>
        <v>1</v>
      </c>
      <c r="O120" s="35"/>
      <c r="P120" s="105">
        <v>15</v>
      </c>
      <c r="Q120" s="106">
        <v>15</v>
      </c>
      <c r="R120" s="38"/>
      <c r="S120" s="38"/>
      <c r="T120" s="37"/>
      <c r="U120" s="39">
        <f t="shared" si="12"/>
        <v>15</v>
      </c>
      <c r="V120" s="40">
        <f t="shared" si="13"/>
        <v>15</v>
      </c>
      <c r="W120" s="112"/>
      <c r="X120" s="96"/>
      <c r="Y120" s="96"/>
      <c r="Z120" s="104"/>
      <c r="AA120" s="99"/>
      <c r="AB120" s="41">
        <f t="shared" si="14"/>
        <v>0</v>
      </c>
      <c r="AC120" s="40">
        <f t="shared" si="15"/>
        <v>0</v>
      </c>
      <c r="AD120" s="42"/>
      <c r="AE120" s="128"/>
      <c r="AF120" s="37">
        <f t="shared" si="16"/>
        <v>15</v>
      </c>
      <c r="AG120" s="43">
        <v>65</v>
      </c>
      <c r="AH120" s="44">
        <f t="shared" si="17"/>
        <v>80</v>
      </c>
      <c r="AI120" s="45">
        <f t="shared" si="18"/>
        <v>0.93</v>
      </c>
      <c r="AJ120" s="46"/>
      <c r="AK120" s="47">
        <v>1E-4</v>
      </c>
      <c r="AL120" s="48">
        <f t="shared" si="19"/>
        <v>1.0001</v>
      </c>
      <c r="AM120" s="49">
        <f t="shared" si="20"/>
        <v>1343889000</v>
      </c>
      <c r="AN120" s="50"/>
      <c r="AO120" s="51"/>
      <c r="AP120" s="51"/>
      <c r="AQ120" s="51"/>
      <c r="AR120" s="51"/>
      <c r="AS120" s="52"/>
      <c r="AT120" s="53">
        <f t="shared" si="21"/>
        <v>0</v>
      </c>
    </row>
    <row r="121" spans="1:46" s="54" customFormat="1" ht="36" customHeight="1" thickBot="1">
      <c r="A121" s="27"/>
      <c r="B121" s="56"/>
      <c r="C121" s="91"/>
      <c r="D121" s="95"/>
      <c r="E121" s="95"/>
      <c r="F121" s="101"/>
      <c r="G121" s="55"/>
      <c r="H121" s="64"/>
      <c r="I121" s="30">
        <v>0.51</v>
      </c>
      <c r="J121" s="119">
        <v>0.49</v>
      </c>
      <c r="K121" s="32"/>
      <c r="L121" s="57"/>
      <c r="M121" s="73"/>
      <c r="N121" s="34">
        <f t="shared" si="22"/>
        <v>1</v>
      </c>
      <c r="O121" s="35"/>
      <c r="P121" s="105">
        <v>15</v>
      </c>
      <c r="Q121" s="106">
        <v>15</v>
      </c>
      <c r="R121" s="38"/>
      <c r="S121" s="38"/>
      <c r="T121" s="68"/>
      <c r="U121" s="120">
        <f t="shared" si="12"/>
        <v>15</v>
      </c>
      <c r="V121" s="40">
        <f t="shared" si="13"/>
        <v>15</v>
      </c>
      <c r="W121" s="112"/>
      <c r="X121" s="96"/>
      <c r="Y121" s="96"/>
      <c r="Z121" s="104"/>
      <c r="AA121" s="108"/>
      <c r="AB121" s="41">
        <f t="shared" si="14"/>
        <v>0</v>
      </c>
      <c r="AC121" s="40">
        <f t="shared" si="15"/>
        <v>0</v>
      </c>
      <c r="AD121" s="42"/>
      <c r="AE121" s="128"/>
      <c r="AF121" s="37">
        <f t="shared" si="16"/>
        <v>15</v>
      </c>
      <c r="AG121" s="43">
        <v>65</v>
      </c>
      <c r="AH121" s="44">
        <f t="shared" si="17"/>
        <v>80</v>
      </c>
      <c r="AI121" s="45">
        <f t="shared" si="18"/>
        <v>0.93</v>
      </c>
      <c r="AJ121" s="46"/>
      <c r="AK121" s="47">
        <v>1E-4</v>
      </c>
      <c r="AL121" s="48">
        <f t="shared" si="19"/>
        <v>1.0001</v>
      </c>
      <c r="AM121" s="49">
        <f t="shared" si="20"/>
        <v>1343889000</v>
      </c>
      <c r="AN121" s="74"/>
      <c r="AO121" s="51"/>
      <c r="AP121" s="51"/>
      <c r="AQ121" s="51"/>
      <c r="AR121" s="51"/>
      <c r="AS121" s="52"/>
      <c r="AT121" s="53">
        <f t="shared" si="21"/>
        <v>0</v>
      </c>
    </row>
    <row r="122" spans="1:46" s="54" customFormat="1" ht="36" customHeight="1" thickBot="1">
      <c r="A122" s="27"/>
      <c r="B122" s="56"/>
      <c r="C122" s="91"/>
      <c r="D122" s="95"/>
      <c r="E122" s="95"/>
      <c r="F122" s="101"/>
      <c r="G122" s="55"/>
      <c r="H122" s="60"/>
      <c r="I122" s="30">
        <v>0.51</v>
      </c>
      <c r="J122" s="119">
        <v>0.49</v>
      </c>
      <c r="K122" s="32"/>
      <c r="L122" s="57"/>
      <c r="M122" s="33"/>
      <c r="N122" s="34">
        <f t="shared" si="22"/>
        <v>1</v>
      </c>
      <c r="O122" s="35"/>
      <c r="P122" s="105">
        <v>15</v>
      </c>
      <c r="Q122" s="106">
        <v>15</v>
      </c>
      <c r="R122" s="38"/>
      <c r="S122" s="38"/>
      <c r="T122" s="37"/>
      <c r="U122" s="39">
        <f t="shared" si="12"/>
        <v>15</v>
      </c>
      <c r="V122" s="40">
        <f t="shared" si="13"/>
        <v>15</v>
      </c>
      <c r="W122" s="112"/>
      <c r="X122" s="96"/>
      <c r="Y122" s="96"/>
      <c r="Z122" s="104"/>
      <c r="AA122" s="99"/>
      <c r="AB122" s="41">
        <f t="shared" si="14"/>
        <v>0</v>
      </c>
      <c r="AC122" s="40">
        <f t="shared" si="15"/>
        <v>0</v>
      </c>
      <c r="AD122" s="42"/>
      <c r="AE122" s="128"/>
      <c r="AF122" s="37">
        <f t="shared" si="16"/>
        <v>15</v>
      </c>
      <c r="AG122" s="43">
        <v>65</v>
      </c>
      <c r="AH122" s="44">
        <f t="shared" si="17"/>
        <v>80</v>
      </c>
      <c r="AI122" s="45">
        <f t="shared" si="18"/>
        <v>0.93</v>
      </c>
      <c r="AJ122" s="46"/>
      <c r="AK122" s="47">
        <v>1E-4</v>
      </c>
      <c r="AL122" s="48">
        <f t="shared" si="19"/>
        <v>1.0001</v>
      </c>
      <c r="AM122" s="49">
        <f t="shared" si="20"/>
        <v>1343889000</v>
      </c>
      <c r="AN122" s="50"/>
      <c r="AO122" s="51"/>
      <c r="AP122" s="51"/>
      <c r="AQ122" s="51"/>
      <c r="AR122" s="51"/>
      <c r="AS122" s="52"/>
      <c r="AT122" s="53">
        <f t="shared" si="21"/>
        <v>0</v>
      </c>
    </row>
    <row r="123" spans="1:46" s="17" customFormat="1" ht="39.75" customHeight="1" thickBot="1">
      <c r="A123" s="27"/>
      <c r="B123" s="56"/>
      <c r="C123" s="91"/>
      <c r="D123" s="95"/>
      <c r="E123" s="95"/>
      <c r="F123" s="101"/>
      <c r="G123" s="55"/>
      <c r="H123" s="76"/>
      <c r="I123" s="30">
        <v>0.51</v>
      </c>
      <c r="J123" s="119">
        <v>0.49</v>
      </c>
      <c r="K123" s="32"/>
      <c r="L123" s="57"/>
      <c r="M123" s="75"/>
      <c r="N123" s="34">
        <f t="shared" si="22"/>
        <v>1</v>
      </c>
      <c r="O123" s="76"/>
      <c r="P123" s="105">
        <v>15</v>
      </c>
      <c r="Q123" s="106">
        <v>15</v>
      </c>
      <c r="R123" s="38"/>
      <c r="S123" s="38"/>
      <c r="T123" s="154"/>
      <c r="U123" s="39">
        <f t="shared" si="12"/>
        <v>15</v>
      </c>
      <c r="V123" s="40">
        <f t="shared" si="13"/>
        <v>15</v>
      </c>
      <c r="W123" s="112"/>
      <c r="X123" s="96"/>
      <c r="Y123" s="96"/>
      <c r="Z123" s="104"/>
      <c r="AA123" s="132"/>
      <c r="AB123" s="41">
        <f t="shared" si="14"/>
        <v>0</v>
      </c>
      <c r="AC123" s="40">
        <f t="shared" si="15"/>
        <v>0</v>
      </c>
      <c r="AD123" s="77"/>
      <c r="AE123" s="130"/>
      <c r="AF123" s="37">
        <f t="shared" si="16"/>
        <v>15</v>
      </c>
      <c r="AG123" s="43">
        <v>65</v>
      </c>
      <c r="AH123" s="44">
        <f t="shared" si="17"/>
        <v>80</v>
      </c>
      <c r="AI123" s="45">
        <f t="shared" si="18"/>
        <v>0.93</v>
      </c>
      <c r="AJ123" s="46"/>
      <c r="AK123" s="47">
        <v>1E-4</v>
      </c>
      <c r="AL123" s="48">
        <f t="shared" si="19"/>
        <v>1.0001</v>
      </c>
      <c r="AM123" s="49">
        <f t="shared" si="20"/>
        <v>1343889000</v>
      </c>
      <c r="AN123" s="75"/>
      <c r="AO123" s="78"/>
      <c r="AP123" s="78"/>
      <c r="AQ123" s="78"/>
      <c r="AR123" s="78"/>
      <c r="AS123" s="78"/>
      <c r="AT123" s="53">
        <f t="shared" si="21"/>
        <v>0</v>
      </c>
    </row>
    <row r="124" spans="1:46" s="54" customFormat="1" ht="47.25" customHeight="1" thickBot="1">
      <c r="A124" s="27"/>
      <c r="B124" s="56"/>
      <c r="C124" s="91"/>
      <c r="D124" s="95"/>
      <c r="E124" s="95"/>
      <c r="F124" s="101"/>
      <c r="G124" s="55"/>
      <c r="H124" s="60"/>
      <c r="I124" s="30">
        <v>0.51</v>
      </c>
      <c r="J124" s="119">
        <v>0.49</v>
      </c>
      <c r="K124" s="32"/>
      <c r="L124" s="57"/>
      <c r="M124" s="33"/>
      <c r="N124" s="34">
        <f t="shared" si="22"/>
        <v>1</v>
      </c>
      <c r="O124" s="35"/>
      <c r="P124" s="105">
        <v>15</v>
      </c>
      <c r="Q124" s="106">
        <v>15</v>
      </c>
      <c r="R124" s="38"/>
      <c r="S124" s="38"/>
      <c r="T124" s="37"/>
      <c r="U124" s="39">
        <f t="shared" si="12"/>
        <v>15</v>
      </c>
      <c r="V124" s="40">
        <f t="shared" si="13"/>
        <v>15</v>
      </c>
      <c r="W124" s="112"/>
      <c r="X124" s="96"/>
      <c r="Y124" s="96"/>
      <c r="Z124" s="104"/>
      <c r="AA124" s="99"/>
      <c r="AB124" s="41">
        <f t="shared" si="14"/>
        <v>0</v>
      </c>
      <c r="AC124" s="40">
        <f t="shared" si="15"/>
        <v>0</v>
      </c>
      <c r="AD124" s="42"/>
      <c r="AE124" s="128"/>
      <c r="AF124" s="37">
        <f t="shared" si="16"/>
        <v>15</v>
      </c>
      <c r="AG124" s="43">
        <v>65</v>
      </c>
      <c r="AH124" s="44">
        <f t="shared" si="17"/>
        <v>80</v>
      </c>
      <c r="AI124" s="45">
        <f t="shared" si="18"/>
        <v>0.93</v>
      </c>
      <c r="AJ124" s="46"/>
      <c r="AK124" s="47">
        <v>1E-4</v>
      </c>
      <c r="AL124" s="48">
        <f t="shared" si="19"/>
        <v>1.0001</v>
      </c>
      <c r="AM124" s="49">
        <f t="shared" si="20"/>
        <v>1343889000</v>
      </c>
      <c r="AN124" s="50"/>
      <c r="AO124" s="51"/>
      <c r="AP124" s="51"/>
      <c r="AQ124" s="51"/>
      <c r="AR124" s="51"/>
      <c r="AS124" s="52"/>
      <c r="AT124" s="53">
        <f t="shared" si="21"/>
        <v>0</v>
      </c>
    </row>
    <row r="125" spans="1:46" s="54" customFormat="1" ht="36" customHeight="1" thickBot="1">
      <c r="A125" s="27"/>
      <c r="B125" s="56"/>
      <c r="C125" s="91"/>
      <c r="D125" s="95"/>
      <c r="E125" s="95"/>
      <c r="F125" s="101"/>
      <c r="G125" s="55"/>
      <c r="H125" s="60"/>
      <c r="I125" s="30">
        <v>0.51</v>
      </c>
      <c r="J125" s="119">
        <v>0.49</v>
      </c>
      <c r="K125" s="32"/>
      <c r="L125" s="57"/>
      <c r="M125" s="33"/>
      <c r="N125" s="34">
        <f t="shared" si="22"/>
        <v>1</v>
      </c>
      <c r="O125" s="35"/>
      <c r="P125" s="105">
        <v>15</v>
      </c>
      <c r="Q125" s="106">
        <v>15</v>
      </c>
      <c r="R125" s="38"/>
      <c r="S125" s="38"/>
      <c r="T125" s="37"/>
      <c r="U125" s="39">
        <f t="shared" si="12"/>
        <v>15</v>
      </c>
      <c r="V125" s="40">
        <f t="shared" si="13"/>
        <v>15</v>
      </c>
      <c r="W125" s="112"/>
      <c r="X125" s="96"/>
      <c r="Y125" s="96"/>
      <c r="Z125" s="104"/>
      <c r="AA125" s="99"/>
      <c r="AB125" s="41">
        <f t="shared" si="14"/>
        <v>0</v>
      </c>
      <c r="AC125" s="40">
        <f t="shared" si="15"/>
        <v>0</v>
      </c>
      <c r="AD125" s="42"/>
      <c r="AE125" s="128"/>
      <c r="AF125" s="37">
        <f t="shared" si="16"/>
        <v>15</v>
      </c>
      <c r="AG125" s="43">
        <v>65</v>
      </c>
      <c r="AH125" s="44">
        <f t="shared" si="17"/>
        <v>80</v>
      </c>
      <c r="AI125" s="45">
        <f t="shared" si="18"/>
        <v>0.93</v>
      </c>
      <c r="AJ125" s="46"/>
      <c r="AK125" s="47">
        <v>1E-4</v>
      </c>
      <c r="AL125" s="48">
        <f t="shared" si="19"/>
        <v>1.0001</v>
      </c>
      <c r="AM125" s="49">
        <f t="shared" si="20"/>
        <v>1343889000</v>
      </c>
      <c r="AN125" s="50"/>
      <c r="AO125" s="51"/>
      <c r="AP125" s="51"/>
      <c r="AQ125" s="51"/>
      <c r="AR125" s="51"/>
      <c r="AS125" s="52"/>
      <c r="AT125" s="53">
        <f t="shared" si="21"/>
        <v>0</v>
      </c>
    </row>
    <row r="126" spans="1:46" s="54" customFormat="1" ht="36" customHeight="1" thickBot="1">
      <c r="A126" s="27"/>
      <c r="B126" s="56"/>
      <c r="C126" s="91"/>
      <c r="D126" s="95"/>
      <c r="E126" s="95"/>
      <c r="F126" s="101"/>
      <c r="G126" s="55"/>
      <c r="H126" s="60"/>
      <c r="I126" s="30">
        <v>0.51</v>
      </c>
      <c r="J126" s="119">
        <v>0.49</v>
      </c>
      <c r="K126" s="32"/>
      <c r="L126" s="57"/>
      <c r="M126" s="33"/>
      <c r="N126" s="34">
        <f t="shared" si="22"/>
        <v>1</v>
      </c>
      <c r="O126" s="35"/>
      <c r="P126" s="105">
        <v>15</v>
      </c>
      <c r="Q126" s="106">
        <v>15</v>
      </c>
      <c r="R126" s="38"/>
      <c r="S126" s="38"/>
      <c r="T126" s="37"/>
      <c r="U126" s="39">
        <f t="shared" si="12"/>
        <v>15</v>
      </c>
      <c r="V126" s="40">
        <f t="shared" si="13"/>
        <v>15</v>
      </c>
      <c r="W126" s="112"/>
      <c r="X126" s="96"/>
      <c r="Y126" s="96"/>
      <c r="Z126" s="104"/>
      <c r="AA126" s="99"/>
      <c r="AB126" s="41">
        <f t="shared" si="14"/>
        <v>0</v>
      </c>
      <c r="AC126" s="40">
        <f t="shared" si="15"/>
        <v>0</v>
      </c>
      <c r="AD126" s="42"/>
      <c r="AE126" s="128"/>
      <c r="AF126" s="37">
        <f t="shared" si="16"/>
        <v>15</v>
      </c>
      <c r="AG126" s="43">
        <v>65</v>
      </c>
      <c r="AH126" s="44">
        <f t="shared" si="17"/>
        <v>80</v>
      </c>
      <c r="AI126" s="45">
        <f t="shared" si="18"/>
        <v>0.93</v>
      </c>
      <c r="AJ126" s="46"/>
      <c r="AK126" s="47">
        <v>1E-4</v>
      </c>
      <c r="AL126" s="48">
        <f t="shared" si="19"/>
        <v>1.0001</v>
      </c>
      <c r="AM126" s="49">
        <f t="shared" si="20"/>
        <v>1343889000</v>
      </c>
      <c r="AN126" s="50"/>
      <c r="AO126" s="51"/>
      <c r="AP126" s="51"/>
      <c r="AQ126" s="51"/>
      <c r="AR126" s="51"/>
      <c r="AS126" s="52"/>
      <c r="AT126" s="53">
        <f t="shared" si="21"/>
        <v>0</v>
      </c>
    </row>
    <row r="127" spans="1:46" s="54" customFormat="1" ht="36" customHeight="1" thickBot="1">
      <c r="A127" s="27"/>
      <c r="B127" s="56"/>
      <c r="C127" s="91"/>
      <c r="D127" s="95"/>
      <c r="E127" s="95"/>
      <c r="F127" s="101"/>
      <c r="G127" s="55"/>
      <c r="H127" s="60"/>
      <c r="I127" s="30">
        <v>0.51</v>
      </c>
      <c r="J127" s="119">
        <v>0.49</v>
      </c>
      <c r="K127" s="32"/>
      <c r="L127" s="57"/>
      <c r="M127" s="33"/>
      <c r="N127" s="34">
        <f t="shared" si="22"/>
        <v>1</v>
      </c>
      <c r="O127" s="35"/>
      <c r="P127" s="105">
        <v>15</v>
      </c>
      <c r="Q127" s="106">
        <v>15</v>
      </c>
      <c r="R127" s="38"/>
      <c r="S127" s="38"/>
      <c r="T127" s="37"/>
      <c r="U127" s="39">
        <f t="shared" si="12"/>
        <v>15</v>
      </c>
      <c r="V127" s="40">
        <f t="shared" si="13"/>
        <v>15</v>
      </c>
      <c r="W127" s="112"/>
      <c r="X127" s="96"/>
      <c r="Y127" s="96"/>
      <c r="Z127" s="104"/>
      <c r="AA127" s="99"/>
      <c r="AB127" s="41">
        <f t="shared" si="14"/>
        <v>0</v>
      </c>
      <c r="AC127" s="40">
        <f t="shared" si="15"/>
        <v>0</v>
      </c>
      <c r="AD127" s="42"/>
      <c r="AE127" s="128"/>
      <c r="AF127" s="37">
        <f t="shared" si="16"/>
        <v>15</v>
      </c>
      <c r="AG127" s="43">
        <v>65</v>
      </c>
      <c r="AH127" s="44">
        <f t="shared" si="17"/>
        <v>80</v>
      </c>
      <c r="AI127" s="45">
        <f t="shared" si="18"/>
        <v>0.93</v>
      </c>
      <c r="AJ127" s="46"/>
      <c r="AK127" s="47">
        <v>1E-4</v>
      </c>
      <c r="AL127" s="48">
        <f t="shared" si="19"/>
        <v>1.0001</v>
      </c>
      <c r="AM127" s="49">
        <f t="shared" si="20"/>
        <v>1343889000</v>
      </c>
      <c r="AN127" s="50"/>
      <c r="AO127" s="51"/>
      <c r="AP127" s="51"/>
      <c r="AQ127" s="51"/>
      <c r="AR127" s="51"/>
      <c r="AS127" s="52"/>
      <c r="AT127" s="53">
        <f t="shared" si="21"/>
        <v>0</v>
      </c>
    </row>
    <row r="128" spans="1:46" s="54" customFormat="1" ht="36" customHeight="1" thickBot="1">
      <c r="A128" s="27"/>
      <c r="B128" s="56"/>
      <c r="C128" s="91"/>
      <c r="D128" s="95"/>
      <c r="E128" s="95"/>
      <c r="F128" s="101"/>
      <c r="G128" s="55"/>
      <c r="H128" s="60"/>
      <c r="I128" s="30">
        <v>0.51</v>
      </c>
      <c r="J128" s="119">
        <v>0.49</v>
      </c>
      <c r="K128" s="32"/>
      <c r="L128" s="57"/>
      <c r="M128" s="33"/>
      <c r="N128" s="34">
        <f t="shared" si="22"/>
        <v>1</v>
      </c>
      <c r="O128" s="35"/>
      <c r="P128" s="105">
        <v>15</v>
      </c>
      <c r="Q128" s="106">
        <v>15</v>
      </c>
      <c r="R128" s="38"/>
      <c r="S128" s="38"/>
      <c r="T128" s="37"/>
      <c r="U128" s="39">
        <f t="shared" si="12"/>
        <v>15</v>
      </c>
      <c r="V128" s="40">
        <f t="shared" si="13"/>
        <v>15</v>
      </c>
      <c r="W128" s="112"/>
      <c r="X128" s="96"/>
      <c r="Y128" s="96"/>
      <c r="Z128" s="104"/>
      <c r="AA128" s="99"/>
      <c r="AB128" s="41">
        <f t="shared" si="14"/>
        <v>0</v>
      </c>
      <c r="AC128" s="40">
        <f t="shared" si="15"/>
        <v>0</v>
      </c>
      <c r="AD128" s="42"/>
      <c r="AE128" s="128"/>
      <c r="AF128" s="37">
        <f t="shared" si="16"/>
        <v>15</v>
      </c>
      <c r="AG128" s="43">
        <v>65</v>
      </c>
      <c r="AH128" s="44">
        <f t="shared" si="17"/>
        <v>80</v>
      </c>
      <c r="AI128" s="45">
        <f t="shared" si="18"/>
        <v>0.93</v>
      </c>
      <c r="AJ128" s="46"/>
      <c r="AK128" s="47">
        <v>1E-4</v>
      </c>
      <c r="AL128" s="48">
        <f t="shared" si="19"/>
        <v>1.0001</v>
      </c>
      <c r="AM128" s="49">
        <f t="shared" si="20"/>
        <v>1343889000</v>
      </c>
      <c r="AN128" s="50"/>
      <c r="AO128" s="51"/>
      <c r="AP128" s="51"/>
      <c r="AQ128" s="51"/>
      <c r="AR128" s="51"/>
      <c r="AS128" s="52"/>
      <c r="AT128" s="53">
        <f t="shared" si="21"/>
        <v>0</v>
      </c>
    </row>
    <row r="129" spans="1:46" s="54" customFormat="1" ht="36" customHeight="1" thickBot="1">
      <c r="A129" s="27"/>
      <c r="B129" s="56"/>
      <c r="C129" s="91"/>
      <c r="D129" s="95"/>
      <c r="E129" s="95"/>
      <c r="F129" s="101"/>
      <c r="G129" s="55"/>
      <c r="H129" s="60"/>
      <c r="I129" s="30">
        <v>0.51</v>
      </c>
      <c r="J129" s="119">
        <v>0.49</v>
      </c>
      <c r="K129" s="32"/>
      <c r="L129" s="57"/>
      <c r="M129" s="33"/>
      <c r="N129" s="34">
        <f t="shared" si="22"/>
        <v>1</v>
      </c>
      <c r="O129" s="35"/>
      <c r="P129" s="105">
        <v>15</v>
      </c>
      <c r="Q129" s="106">
        <v>15</v>
      </c>
      <c r="R129" s="38"/>
      <c r="S129" s="38"/>
      <c r="T129" s="37"/>
      <c r="U129" s="39">
        <f t="shared" si="12"/>
        <v>15</v>
      </c>
      <c r="V129" s="40">
        <f t="shared" si="13"/>
        <v>15</v>
      </c>
      <c r="W129" s="112"/>
      <c r="X129" s="96"/>
      <c r="Y129" s="96"/>
      <c r="Z129" s="104"/>
      <c r="AA129" s="99"/>
      <c r="AB129" s="41">
        <f t="shared" si="14"/>
        <v>0</v>
      </c>
      <c r="AC129" s="40">
        <f t="shared" si="15"/>
        <v>0</v>
      </c>
      <c r="AD129" s="42"/>
      <c r="AE129" s="128"/>
      <c r="AF129" s="37">
        <f t="shared" si="16"/>
        <v>15</v>
      </c>
      <c r="AG129" s="43">
        <v>65</v>
      </c>
      <c r="AH129" s="44">
        <f t="shared" si="17"/>
        <v>80</v>
      </c>
      <c r="AI129" s="45">
        <f t="shared" si="18"/>
        <v>0.93</v>
      </c>
      <c r="AJ129" s="46"/>
      <c r="AK129" s="47">
        <v>1E-4</v>
      </c>
      <c r="AL129" s="48">
        <f t="shared" si="19"/>
        <v>1.0001</v>
      </c>
      <c r="AM129" s="49">
        <f t="shared" si="20"/>
        <v>1343889000</v>
      </c>
      <c r="AN129" s="50"/>
      <c r="AO129" s="51"/>
      <c r="AP129" s="51"/>
      <c r="AQ129" s="51"/>
      <c r="AR129" s="51"/>
      <c r="AS129" s="52"/>
      <c r="AT129" s="53">
        <f t="shared" si="21"/>
        <v>0</v>
      </c>
    </row>
    <row r="130" spans="1:46" s="54" customFormat="1" ht="36" customHeight="1" thickBot="1">
      <c r="A130" s="27"/>
      <c r="B130" s="56"/>
      <c r="C130" s="91"/>
      <c r="D130" s="95"/>
      <c r="E130" s="95"/>
      <c r="F130" s="101"/>
      <c r="G130" s="55"/>
      <c r="H130" s="60"/>
      <c r="I130" s="30">
        <v>0.51</v>
      </c>
      <c r="J130" s="119">
        <v>0.49</v>
      </c>
      <c r="K130" s="32"/>
      <c r="L130" s="57"/>
      <c r="M130" s="33"/>
      <c r="N130" s="34">
        <f t="shared" si="22"/>
        <v>1</v>
      </c>
      <c r="O130" s="35"/>
      <c r="P130" s="105">
        <v>15</v>
      </c>
      <c r="Q130" s="106">
        <v>15</v>
      </c>
      <c r="R130" s="38"/>
      <c r="S130" s="38"/>
      <c r="T130" s="37"/>
      <c r="U130" s="39">
        <f t="shared" si="12"/>
        <v>15</v>
      </c>
      <c r="V130" s="40">
        <f t="shared" si="13"/>
        <v>15</v>
      </c>
      <c r="W130" s="112"/>
      <c r="X130" s="96"/>
      <c r="Y130" s="96"/>
      <c r="Z130" s="104"/>
      <c r="AA130" s="99"/>
      <c r="AB130" s="41">
        <f t="shared" si="14"/>
        <v>0</v>
      </c>
      <c r="AC130" s="40">
        <f t="shared" si="15"/>
        <v>0</v>
      </c>
      <c r="AD130" s="42"/>
      <c r="AE130" s="128"/>
      <c r="AF130" s="37">
        <f t="shared" si="16"/>
        <v>15</v>
      </c>
      <c r="AG130" s="43">
        <v>65</v>
      </c>
      <c r="AH130" s="44">
        <f t="shared" si="17"/>
        <v>80</v>
      </c>
      <c r="AI130" s="45">
        <f t="shared" si="18"/>
        <v>0.93</v>
      </c>
      <c r="AJ130" s="46"/>
      <c r="AK130" s="47">
        <v>1E-4</v>
      </c>
      <c r="AL130" s="48">
        <f t="shared" si="19"/>
        <v>1.0001</v>
      </c>
      <c r="AM130" s="49">
        <f t="shared" si="20"/>
        <v>1343889000</v>
      </c>
      <c r="AN130" s="50"/>
      <c r="AO130" s="51"/>
      <c r="AP130" s="51"/>
      <c r="AQ130" s="51"/>
      <c r="AR130" s="51"/>
      <c r="AS130" s="52"/>
      <c r="AT130" s="53">
        <f t="shared" si="21"/>
        <v>0</v>
      </c>
    </row>
    <row r="131" spans="1:46" s="54" customFormat="1" ht="36" customHeight="1" thickBot="1">
      <c r="A131" s="27"/>
      <c r="B131" s="56"/>
      <c r="C131" s="91"/>
      <c r="D131" s="95"/>
      <c r="E131" s="95"/>
      <c r="F131" s="101"/>
      <c r="G131" s="55"/>
      <c r="H131" s="60"/>
      <c r="I131" s="30">
        <v>0.51</v>
      </c>
      <c r="J131" s="119">
        <v>0.49</v>
      </c>
      <c r="K131" s="32"/>
      <c r="L131" s="57"/>
      <c r="M131" s="33"/>
      <c r="N131" s="34">
        <f t="shared" si="22"/>
        <v>1</v>
      </c>
      <c r="O131" s="35"/>
      <c r="P131" s="105">
        <v>15</v>
      </c>
      <c r="Q131" s="106">
        <v>15</v>
      </c>
      <c r="R131" s="38"/>
      <c r="S131" s="38"/>
      <c r="T131" s="37"/>
      <c r="U131" s="39">
        <f t="shared" si="12"/>
        <v>15</v>
      </c>
      <c r="V131" s="40">
        <f t="shared" si="13"/>
        <v>15</v>
      </c>
      <c r="W131" s="112"/>
      <c r="X131" s="96"/>
      <c r="Y131" s="96"/>
      <c r="Z131" s="104"/>
      <c r="AA131" s="99"/>
      <c r="AB131" s="41">
        <f t="shared" si="14"/>
        <v>0</v>
      </c>
      <c r="AC131" s="40">
        <f t="shared" si="15"/>
        <v>0</v>
      </c>
      <c r="AD131" s="42"/>
      <c r="AE131" s="128"/>
      <c r="AF131" s="37">
        <f t="shared" si="16"/>
        <v>15</v>
      </c>
      <c r="AG131" s="43">
        <v>65</v>
      </c>
      <c r="AH131" s="44">
        <f t="shared" si="17"/>
        <v>80</v>
      </c>
      <c r="AI131" s="45">
        <f t="shared" si="18"/>
        <v>0.93</v>
      </c>
      <c r="AJ131" s="46"/>
      <c r="AK131" s="47">
        <v>1E-4</v>
      </c>
      <c r="AL131" s="48">
        <f t="shared" si="19"/>
        <v>1.0001</v>
      </c>
      <c r="AM131" s="49">
        <f t="shared" si="20"/>
        <v>1343889000</v>
      </c>
      <c r="AN131" s="50"/>
      <c r="AO131" s="51"/>
      <c r="AP131" s="51"/>
      <c r="AQ131" s="51"/>
      <c r="AR131" s="51"/>
      <c r="AS131" s="52"/>
      <c r="AT131" s="53">
        <f t="shared" si="21"/>
        <v>0</v>
      </c>
    </row>
    <row r="132" spans="1:46" s="54" customFormat="1" ht="36" customHeight="1" thickBot="1">
      <c r="A132" s="27"/>
      <c r="B132" s="56"/>
      <c r="C132" s="91"/>
      <c r="D132" s="95"/>
      <c r="E132" s="95"/>
      <c r="F132" s="101"/>
      <c r="G132" s="55"/>
      <c r="H132" s="60"/>
      <c r="I132" s="30">
        <v>0.51</v>
      </c>
      <c r="J132" s="119">
        <v>0.49</v>
      </c>
      <c r="K132" s="32"/>
      <c r="L132" s="57"/>
      <c r="M132" s="33"/>
      <c r="N132" s="34">
        <f t="shared" ref="N132:N139" si="23">SUM(I132:M132)</f>
        <v>1</v>
      </c>
      <c r="O132" s="35"/>
      <c r="P132" s="105">
        <v>15</v>
      </c>
      <c r="Q132" s="106">
        <v>15</v>
      </c>
      <c r="R132" s="38"/>
      <c r="S132" s="38"/>
      <c r="T132" s="37"/>
      <c r="U132" s="39">
        <f t="shared" si="12"/>
        <v>15</v>
      </c>
      <c r="V132" s="40">
        <f t="shared" si="13"/>
        <v>15</v>
      </c>
      <c r="W132" s="112"/>
      <c r="X132" s="96"/>
      <c r="Y132" s="96"/>
      <c r="Z132" s="104"/>
      <c r="AA132" s="99"/>
      <c r="AB132" s="41">
        <f t="shared" si="14"/>
        <v>0</v>
      </c>
      <c r="AC132" s="40">
        <f t="shared" si="15"/>
        <v>0</v>
      </c>
      <c r="AD132" s="42"/>
      <c r="AE132" s="128"/>
      <c r="AF132" s="37">
        <f t="shared" si="16"/>
        <v>15</v>
      </c>
      <c r="AG132" s="43">
        <v>65</v>
      </c>
      <c r="AH132" s="44">
        <f t="shared" si="17"/>
        <v>80</v>
      </c>
      <c r="AI132" s="45">
        <f t="shared" si="18"/>
        <v>0.93</v>
      </c>
      <c r="AJ132" s="46"/>
      <c r="AK132" s="47">
        <v>1E-4</v>
      </c>
      <c r="AL132" s="48">
        <f t="shared" si="19"/>
        <v>1.0001</v>
      </c>
      <c r="AM132" s="49">
        <f t="shared" si="20"/>
        <v>1343889000</v>
      </c>
      <c r="AN132" s="50"/>
      <c r="AO132" s="51"/>
      <c r="AP132" s="51"/>
      <c r="AQ132" s="51"/>
      <c r="AR132" s="51"/>
      <c r="AS132" s="52"/>
      <c r="AT132" s="53">
        <f t="shared" si="21"/>
        <v>0</v>
      </c>
    </row>
    <row r="133" spans="1:46" s="54" customFormat="1" ht="36" customHeight="1" thickBot="1">
      <c r="A133" s="27"/>
      <c r="B133" s="56"/>
      <c r="C133" s="91"/>
      <c r="D133" s="95"/>
      <c r="E133" s="95"/>
      <c r="F133" s="101"/>
      <c r="G133" s="55"/>
      <c r="H133" s="60"/>
      <c r="I133" s="30">
        <v>0.51</v>
      </c>
      <c r="J133" s="119">
        <v>0.49</v>
      </c>
      <c r="K133" s="32"/>
      <c r="L133" s="57"/>
      <c r="M133" s="33"/>
      <c r="N133" s="34">
        <f t="shared" si="23"/>
        <v>1</v>
      </c>
      <c r="O133" s="35"/>
      <c r="P133" s="105">
        <v>15</v>
      </c>
      <c r="Q133" s="106">
        <v>15</v>
      </c>
      <c r="R133" s="38"/>
      <c r="S133" s="38"/>
      <c r="T133" s="37"/>
      <c r="U133" s="39">
        <f t="shared" ref="U133:U139" si="24">ROUNDUP(((P133*I133)+(Q133*J133)+(R133*K133)+(S133*L133)+(T133*M133)),2)</f>
        <v>15</v>
      </c>
      <c r="V133" s="40">
        <f t="shared" ref="V133:V139" si="25">IF(U133&gt;=15,15,U133)</f>
        <v>15</v>
      </c>
      <c r="W133" s="112"/>
      <c r="X133" s="96"/>
      <c r="Y133" s="96"/>
      <c r="Z133" s="104"/>
      <c r="AA133" s="99"/>
      <c r="AB133" s="41">
        <f t="shared" ref="AB133:AB139" si="26">ROUNDUP((((W133*I133)+(X133*J133)+(Y133*K133)+(Z133*L133)+(AA133*M133))/$I$2*15),2)</f>
        <v>0</v>
      </c>
      <c r="AC133" s="40">
        <f t="shared" ref="AC133:AC139" si="27">IF(AB133&gt;=15,15,AB133)</f>
        <v>0</v>
      </c>
      <c r="AD133" s="42"/>
      <c r="AE133" s="128"/>
      <c r="AF133" s="37">
        <f t="shared" ref="AF133:AF139" si="28">IF((V133+AC133+AD133)&gt;=30,30,(V133+AC133+AD133))</f>
        <v>15</v>
      </c>
      <c r="AG133" s="43">
        <v>65</v>
      </c>
      <c r="AH133" s="44">
        <f t="shared" ref="AH133:AH139" si="29">AF133+AG133+AE133</f>
        <v>80</v>
      </c>
      <c r="AI133" s="45">
        <f t="shared" ref="AI133:AI139" si="30">-((50-((176+(45+(30-AF133)))))/200)</f>
        <v>0.93</v>
      </c>
      <c r="AJ133" s="46"/>
      <c r="AK133" s="47">
        <v>1E-4</v>
      </c>
      <c r="AL133" s="48">
        <f t="shared" ref="AL133:AL139" si="31">100%+AK133</f>
        <v>1.0001</v>
      </c>
      <c r="AM133" s="49">
        <f t="shared" ref="AM133:AM139" si="32">ROUNDUP($D$2*AI133*AL133,-3)</f>
        <v>1343889000</v>
      </c>
      <c r="AN133" s="50"/>
      <c r="AO133" s="51"/>
      <c r="AP133" s="51"/>
      <c r="AQ133" s="51"/>
      <c r="AR133" s="51"/>
      <c r="AS133" s="52"/>
      <c r="AT133" s="53">
        <f t="shared" ref="AT133:AT139" si="33">(AO133*I133)+(AP133*J133)+(AQ133*K133)+(AR133*L133)+(AS133*M133)</f>
        <v>0</v>
      </c>
    </row>
    <row r="134" spans="1:46" s="54" customFormat="1" ht="36" customHeight="1" thickBot="1">
      <c r="A134" s="27"/>
      <c r="B134" s="56"/>
      <c r="C134" s="91"/>
      <c r="D134" s="95"/>
      <c r="E134" s="95"/>
      <c r="F134" s="101"/>
      <c r="G134" s="55"/>
      <c r="H134" s="60"/>
      <c r="I134" s="30">
        <v>0.51</v>
      </c>
      <c r="J134" s="119">
        <v>0.49</v>
      </c>
      <c r="K134" s="32"/>
      <c r="L134" s="57"/>
      <c r="M134" s="33"/>
      <c r="N134" s="34">
        <f t="shared" si="23"/>
        <v>1</v>
      </c>
      <c r="O134" s="35"/>
      <c r="P134" s="105">
        <v>15</v>
      </c>
      <c r="Q134" s="106">
        <v>15</v>
      </c>
      <c r="R134" s="38"/>
      <c r="S134" s="38"/>
      <c r="T134" s="37"/>
      <c r="U134" s="39">
        <f t="shared" si="24"/>
        <v>15</v>
      </c>
      <c r="V134" s="40">
        <f t="shared" si="25"/>
        <v>15</v>
      </c>
      <c r="W134" s="112"/>
      <c r="X134" s="96"/>
      <c r="Y134" s="96"/>
      <c r="Z134" s="104"/>
      <c r="AA134" s="99"/>
      <c r="AB134" s="41">
        <f t="shared" si="26"/>
        <v>0</v>
      </c>
      <c r="AC134" s="40">
        <f t="shared" si="27"/>
        <v>0</v>
      </c>
      <c r="AD134" s="42"/>
      <c r="AE134" s="128"/>
      <c r="AF134" s="37">
        <f t="shared" si="28"/>
        <v>15</v>
      </c>
      <c r="AG134" s="43">
        <v>65</v>
      </c>
      <c r="AH134" s="44">
        <f t="shared" si="29"/>
        <v>80</v>
      </c>
      <c r="AI134" s="45">
        <f t="shared" si="30"/>
        <v>0.93</v>
      </c>
      <c r="AJ134" s="46"/>
      <c r="AK134" s="47">
        <v>1E-4</v>
      </c>
      <c r="AL134" s="48">
        <f t="shared" si="31"/>
        <v>1.0001</v>
      </c>
      <c r="AM134" s="49">
        <f t="shared" si="32"/>
        <v>1343889000</v>
      </c>
      <c r="AN134" s="50"/>
      <c r="AO134" s="51"/>
      <c r="AP134" s="51"/>
      <c r="AQ134" s="51"/>
      <c r="AR134" s="51"/>
      <c r="AS134" s="52"/>
      <c r="AT134" s="53">
        <f t="shared" si="33"/>
        <v>0</v>
      </c>
    </row>
    <row r="135" spans="1:46" s="54" customFormat="1" ht="44.25" customHeight="1" thickBot="1">
      <c r="A135" s="27"/>
      <c r="B135" s="56"/>
      <c r="C135" s="91"/>
      <c r="D135" s="95"/>
      <c r="E135" s="95"/>
      <c r="F135" s="101"/>
      <c r="G135" s="55"/>
      <c r="H135" s="60"/>
      <c r="I135" s="30">
        <v>0.51</v>
      </c>
      <c r="J135" s="119">
        <v>0.49</v>
      </c>
      <c r="K135" s="32"/>
      <c r="L135" s="57"/>
      <c r="M135" s="33"/>
      <c r="N135" s="34">
        <f t="shared" si="23"/>
        <v>1</v>
      </c>
      <c r="O135" s="35"/>
      <c r="P135" s="105">
        <v>15</v>
      </c>
      <c r="Q135" s="106">
        <v>15</v>
      </c>
      <c r="R135" s="38"/>
      <c r="S135" s="38"/>
      <c r="T135" s="37"/>
      <c r="U135" s="39">
        <f t="shared" si="24"/>
        <v>15</v>
      </c>
      <c r="V135" s="40">
        <f t="shared" si="25"/>
        <v>15</v>
      </c>
      <c r="W135" s="112"/>
      <c r="X135" s="96"/>
      <c r="Y135" s="96"/>
      <c r="Z135" s="104"/>
      <c r="AA135" s="99"/>
      <c r="AB135" s="41">
        <f t="shared" si="26"/>
        <v>0</v>
      </c>
      <c r="AC135" s="40">
        <f t="shared" si="27"/>
        <v>0</v>
      </c>
      <c r="AD135" s="42"/>
      <c r="AE135" s="128"/>
      <c r="AF135" s="37">
        <f t="shared" si="28"/>
        <v>15</v>
      </c>
      <c r="AG135" s="43">
        <v>65</v>
      </c>
      <c r="AH135" s="44">
        <f t="shared" si="29"/>
        <v>80</v>
      </c>
      <c r="AI135" s="45">
        <f t="shared" si="30"/>
        <v>0.93</v>
      </c>
      <c r="AJ135" s="46"/>
      <c r="AK135" s="47">
        <v>1E-4</v>
      </c>
      <c r="AL135" s="48">
        <f t="shared" si="31"/>
        <v>1.0001</v>
      </c>
      <c r="AM135" s="49">
        <f t="shared" si="32"/>
        <v>1343889000</v>
      </c>
      <c r="AN135" s="50"/>
      <c r="AO135" s="51"/>
      <c r="AP135" s="51"/>
      <c r="AQ135" s="51"/>
      <c r="AR135" s="51"/>
      <c r="AS135" s="52"/>
      <c r="AT135" s="53">
        <f t="shared" si="33"/>
        <v>0</v>
      </c>
    </row>
    <row r="136" spans="1:46" s="54" customFormat="1" ht="36" customHeight="1" thickBot="1">
      <c r="A136" s="27"/>
      <c r="B136" s="56"/>
      <c r="C136" s="91"/>
      <c r="D136" s="95"/>
      <c r="E136" s="95"/>
      <c r="F136" s="101"/>
      <c r="G136" s="55"/>
      <c r="H136" s="79"/>
      <c r="I136" s="30">
        <v>0.51</v>
      </c>
      <c r="J136" s="119">
        <v>0.49</v>
      </c>
      <c r="K136" s="32"/>
      <c r="L136" s="57"/>
      <c r="M136" s="80"/>
      <c r="N136" s="34">
        <f t="shared" si="23"/>
        <v>1</v>
      </c>
      <c r="O136" s="81"/>
      <c r="P136" s="105">
        <v>15</v>
      </c>
      <c r="Q136" s="106">
        <v>15</v>
      </c>
      <c r="R136" s="38"/>
      <c r="S136" s="38"/>
      <c r="T136" s="58"/>
      <c r="U136" s="39">
        <f t="shared" si="24"/>
        <v>15</v>
      </c>
      <c r="V136" s="82">
        <f t="shared" si="25"/>
        <v>15</v>
      </c>
      <c r="W136" s="112"/>
      <c r="X136" s="96"/>
      <c r="Y136" s="96"/>
      <c r="Z136" s="104"/>
      <c r="AA136" s="133"/>
      <c r="AB136" s="41">
        <f t="shared" si="26"/>
        <v>0</v>
      </c>
      <c r="AC136" s="40">
        <f t="shared" si="27"/>
        <v>0</v>
      </c>
      <c r="AD136" s="83"/>
      <c r="AE136" s="131"/>
      <c r="AF136" s="37">
        <f t="shared" si="28"/>
        <v>15</v>
      </c>
      <c r="AG136" s="43">
        <v>65</v>
      </c>
      <c r="AH136" s="44">
        <f t="shared" si="29"/>
        <v>80</v>
      </c>
      <c r="AI136" s="45">
        <f t="shared" si="30"/>
        <v>0.93</v>
      </c>
      <c r="AJ136" s="46"/>
      <c r="AK136" s="47">
        <v>1E-4</v>
      </c>
      <c r="AL136" s="48">
        <f t="shared" si="31"/>
        <v>1.0001</v>
      </c>
      <c r="AM136" s="49">
        <f t="shared" si="32"/>
        <v>1343889000</v>
      </c>
      <c r="AN136" s="84"/>
      <c r="AO136" s="85"/>
      <c r="AP136" s="85"/>
      <c r="AQ136" s="85"/>
      <c r="AR136" s="85"/>
      <c r="AS136" s="86"/>
      <c r="AT136" s="53">
        <f t="shared" si="33"/>
        <v>0</v>
      </c>
    </row>
    <row r="137" spans="1:46" s="54" customFormat="1" ht="36" customHeight="1" thickBot="1">
      <c r="A137" s="27"/>
      <c r="B137" s="56"/>
      <c r="C137" s="91"/>
      <c r="D137" s="95"/>
      <c r="E137" s="95"/>
      <c r="F137" s="101"/>
      <c r="G137" s="55"/>
      <c r="H137" s="60"/>
      <c r="I137" s="30">
        <v>0.51</v>
      </c>
      <c r="J137" s="119">
        <v>0.49</v>
      </c>
      <c r="K137" s="32"/>
      <c r="L137" s="57"/>
      <c r="M137" s="33"/>
      <c r="N137" s="34">
        <f t="shared" si="23"/>
        <v>1</v>
      </c>
      <c r="O137" s="35"/>
      <c r="P137" s="105">
        <v>15</v>
      </c>
      <c r="Q137" s="106">
        <v>15</v>
      </c>
      <c r="R137" s="38"/>
      <c r="S137" s="38"/>
      <c r="T137" s="37"/>
      <c r="U137" s="39">
        <f t="shared" si="24"/>
        <v>15</v>
      </c>
      <c r="V137" s="40">
        <f t="shared" si="25"/>
        <v>15</v>
      </c>
      <c r="W137" s="112"/>
      <c r="X137" s="96"/>
      <c r="Y137" s="96"/>
      <c r="Z137" s="104"/>
      <c r="AA137" s="99"/>
      <c r="AB137" s="41">
        <f t="shared" si="26"/>
        <v>0</v>
      </c>
      <c r="AC137" s="40">
        <f t="shared" si="27"/>
        <v>0</v>
      </c>
      <c r="AD137" s="42"/>
      <c r="AE137" s="128"/>
      <c r="AF137" s="37">
        <f t="shared" si="28"/>
        <v>15</v>
      </c>
      <c r="AG137" s="43">
        <v>65</v>
      </c>
      <c r="AH137" s="44">
        <f t="shared" si="29"/>
        <v>80</v>
      </c>
      <c r="AI137" s="45">
        <f t="shared" si="30"/>
        <v>0.93</v>
      </c>
      <c r="AJ137" s="46"/>
      <c r="AK137" s="47">
        <v>1E-4</v>
      </c>
      <c r="AL137" s="48">
        <f t="shared" si="31"/>
        <v>1.0001</v>
      </c>
      <c r="AM137" s="49">
        <f t="shared" si="32"/>
        <v>1343889000</v>
      </c>
      <c r="AN137" s="50"/>
      <c r="AO137" s="51"/>
      <c r="AP137" s="51"/>
      <c r="AQ137" s="51"/>
      <c r="AR137" s="51"/>
      <c r="AS137" s="52"/>
      <c r="AT137" s="53">
        <f t="shared" si="33"/>
        <v>0</v>
      </c>
    </row>
    <row r="138" spans="1:46" s="54" customFormat="1" ht="36" customHeight="1" thickBot="1">
      <c r="A138" s="27"/>
      <c r="B138" s="56"/>
      <c r="C138" s="91"/>
      <c r="D138" s="95"/>
      <c r="E138" s="95"/>
      <c r="F138" s="101"/>
      <c r="G138" s="55"/>
      <c r="H138" s="60"/>
      <c r="I138" s="30">
        <v>0.51</v>
      </c>
      <c r="J138" s="119">
        <v>0.49</v>
      </c>
      <c r="K138" s="32"/>
      <c r="L138" s="57"/>
      <c r="M138" s="33"/>
      <c r="N138" s="34">
        <f t="shared" si="23"/>
        <v>1</v>
      </c>
      <c r="O138" s="35"/>
      <c r="P138" s="105">
        <v>15</v>
      </c>
      <c r="Q138" s="106">
        <v>15</v>
      </c>
      <c r="R138" s="38"/>
      <c r="S138" s="38"/>
      <c r="T138" s="37"/>
      <c r="U138" s="39">
        <f t="shared" si="24"/>
        <v>15</v>
      </c>
      <c r="V138" s="40">
        <f t="shared" si="25"/>
        <v>15</v>
      </c>
      <c r="W138" s="112"/>
      <c r="X138" s="96"/>
      <c r="Y138" s="96"/>
      <c r="Z138" s="104"/>
      <c r="AA138" s="99"/>
      <c r="AB138" s="41">
        <f t="shared" si="26"/>
        <v>0</v>
      </c>
      <c r="AC138" s="40">
        <f t="shared" si="27"/>
        <v>0</v>
      </c>
      <c r="AD138" s="42"/>
      <c r="AE138" s="128"/>
      <c r="AF138" s="37">
        <f t="shared" si="28"/>
        <v>15</v>
      </c>
      <c r="AG138" s="43">
        <v>65</v>
      </c>
      <c r="AH138" s="44">
        <f t="shared" si="29"/>
        <v>80</v>
      </c>
      <c r="AI138" s="45">
        <f t="shared" si="30"/>
        <v>0.93</v>
      </c>
      <c r="AJ138" s="46"/>
      <c r="AK138" s="47">
        <v>1E-4</v>
      </c>
      <c r="AL138" s="48">
        <f t="shared" si="31"/>
        <v>1.0001</v>
      </c>
      <c r="AM138" s="49">
        <f t="shared" si="32"/>
        <v>1343889000</v>
      </c>
      <c r="AN138" s="50"/>
      <c r="AO138" s="51"/>
      <c r="AP138" s="51"/>
      <c r="AQ138" s="51"/>
      <c r="AR138" s="51"/>
      <c r="AS138" s="52"/>
      <c r="AT138" s="53">
        <f t="shared" si="33"/>
        <v>0</v>
      </c>
    </row>
    <row r="139" spans="1:46" s="54" customFormat="1" ht="36" customHeight="1" thickBot="1">
      <c r="A139" s="27"/>
      <c r="B139" s="56"/>
      <c r="C139" s="91"/>
      <c r="D139" s="95"/>
      <c r="E139" s="95"/>
      <c r="F139" s="101"/>
      <c r="G139" s="55"/>
      <c r="H139" s="28"/>
      <c r="I139" s="30">
        <v>0.51</v>
      </c>
      <c r="J139" s="119">
        <v>0.49</v>
      </c>
      <c r="K139" s="32"/>
      <c r="L139" s="57"/>
      <c r="M139" s="31"/>
      <c r="N139" s="34">
        <f t="shared" si="23"/>
        <v>1</v>
      </c>
      <c r="O139" s="37"/>
      <c r="P139" s="105">
        <v>15</v>
      </c>
      <c r="Q139" s="106">
        <v>15</v>
      </c>
      <c r="R139" s="38"/>
      <c r="S139" s="38"/>
      <c r="T139" s="37"/>
      <c r="U139" s="39">
        <f t="shared" si="24"/>
        <v>15</v>
      </c>
      <c r="V139" s="40">
        <f t="shared" si="25"/>
        <v>15</v>
      </c>
      <c r="W139" s="112"/>
      <c r="X139" s="96"/>
      <c r="Y139" s="96"/>
      <c r="Z139" s="104"/>
      <c r="AA139" s="99"/>
      <c r="AB139" s="41">
        <f t="shared" si="26"/>
        <v>0</v>
      </c>
      <c r="AC139" s="40">
        <f t="shared" si="27"/>
        <v>0</v>
      </c>
      <c r="AD139" s="87"/>
      <c r="AE139" s="128"/>
      <c r="AF139" s="37">
        <f t="shared" si="28"/>
        <v>15</v>
      </c>
      <c r="AG139" s="43">
        <v>65</v>
      </c>
      <c r="AH139" s="44">
        <f t="shared" si="29"/>
        <v>80</v>
      </c>
      <c r="AI139" s="45">
        <f t="shared" si="30"/>
        <v>0.93</v>
      </c>
      <c r="AJ139" s="46"/>
      <c r="AK139" s="47">
        <v>1E-4</v>
      </c>
      <c r="AL139" s="48">
        <f t="shared" si="31"/>
        <v>1.0001</v>
      </c>
      <c r="AM139" s="49">
        <f t="shared" si="32"/>
        <v>1343889000</v>
      </c>
      <c r="AN139" s="88"/>
      <c r="AO139" s="51"/>
      <c r="AP139" s="51"/>
      <c r="AQ139" s="51"/>
      <c r="AR139" s="51"/>
      <c r="AS139" s="52"/>
      <c r="AT139" s="53">
        <f t="shared" si="33"/>
        <v>0</v>
      </c>
    </row>
  </sheetData>
  <mergeCells count="28">
    <mergeCell ref="AS3:AS4"/>
    <mergeCell ref="AT3:AT4"/>
    <mergeCell ref="AM3:AM4"/>
    <mergeCell ref="AN3:AN4"/>
    <mergeCell ref="AO3:AO4"/>
    <mergeCell ref="AP3:AP4"/>
    <mergeCell ref="AQ3:AQ4"/>
    <mergeCell ref="AR3:AR4"/>
    <mergeCell ref="AL3:AL4"/>
    <mergeCell ref="A3:A4"/>
    <mergeCell ref="B3:B4"/>
    <mergeCell ref="C3:H3"/>
    <mergeCell ref="I3:M3"/>
    <mergeCell ref="N3:N4"/>
    <mergeCell ref="O3:O4"/>
    <mergeCell ref="P3:U3"/>
    <mergeCell ref="W3:AB3"/>
    <mergeCell ref="AI3:AI4"/>
    <mergeCell ref="AJ3:AJ4"/>
    <mergeCell ref="AK3:AK4"/>
    <mergeCell ref="D1:E1"/>
    <mergeCell ref="I1:J1"/>
    <mergeCell ref="N1:AG1"/>
    <mergeCell ref="AH1:AK1"/>
    <mergeCell ref="D2:E2"/>
    <mergeCell ref="F2:G2"/>
    <mergeCell ref="I2:J2"/>
    <mergeCell ref="P2:U2"/>
  </mergeCells>
  <phoneticPr fontId="3" type="noConversion"/>
  <printOptions horizontalCentered="1"/>
  <pageMargins left="0.17" right="0.17" top="0.33" bottom="0.24" header="0.26" footer="0.18"/>
  <pageSetup paperSize="9" scale="57" orientation="landscape" r:id="rId1"/>
  <headerFooter alignWithMargins="0"/>
  <rowBreaks count="1" manualBreakCount="1">
    <brk id="30" max="41" man="1"/>
  </rowBreaks>
  <colBreaks count="1" manualBreakCount="1">
    <brk id="29" max="139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T139"/>
  <sheetViews>
    <sheetView showZeros="0" view="pageBreakPreview" zoomScale="80" workbookViewId="0">
      <selection activeCell="E19" sqref="E19"/>
    </sheetView>
  </sheetViews>
  <sheetFormatPr defaultColWidth="8.88671875" defaultRowHeight="13.5"/>
  <cols>
    <col min="1" max="1" width="5" style="1" customWidth="1"/>
    <col min="2" max="2" width="5.109375" style="2" customWidth="1"/>
    <col min="3" max="3" width="9.21875" style="89" customWidth="1"/>
    <col min="4" max="7" width="9.21875" style="1" customWidth="1"/>
    <col min="8" max="8" width="6.6640625" style="1" customWidth="1"/>
    <col min="9" max="10" width="7.33203125" style="1" customWidth="1"/>
    <col min="11" max="11" width="7.6640625" style="1" customWidth="1"/>
    <col min="12" max="13" width="6.77734375" style="1" customWidth="1"/>
    <col min="14" max="14" width="6.44140625" style="1" customWidth="1"/>
    <col min="15" max="15" width="5.109375" style="1" customWidth="1"/>
    <col min="16" max="16" width="7.109375" style="1" customWidth="1"/>
    <col min="17" max="17" width="6.77734375" style="1" customWidth="1"/>
    <col min="18" max="20" width="6.6640625" style="1" customWidth="1"/>
    <col min="21" max="21" width="7.109375" style="1" customWidth="1"/>
    <col min="22" max="22" width="10.44140625" style="90" hidden="1" customWidth="1"/>
    <col min="23" max="24" width="8" style="1" customWidth="1"/>
    <col min="25" max="27" width="7.21875" style="1" customWidth="1"/>
    <col min="28" max="28" width="9.6640625" style="1" customWidth="1"/>
    <col min="29" max="29" width="2" style="90" hidden="1" customWidth="1"/>
    <col min="30" max="31" width="6.21875" style="1" customWidth="1"/>
    <col min="32" max="32" width="7" style="1" customWidth="1"/>
    <col min="33" max="33" width="4.6640625" style="1" customWidth="1"/>
    <col min="34" max="34" width="8.21875" style="1" customWidth="1"/>
    <col min="35" max="35" width="8.77734375" style="1" customWidth="1"/>
    <col min="36" max="36" width="7.5546875" style="1" customWidth="1"/>
    <col min="37" max="38" width="8.33203125" style="1" customWidth="1"/>
    <col min="39" max="39" width="20.21875" style="1" customWidth="1"/>
    <col min="40" max="40" width="8.33203125" style="1" customWidth="1"/>
    <col min="41" max="42" width="17.6640625" style="1" customWidth="1"/>
    <col min="43" max="45" width="17.6640625" style="1" hidden="1" customWidth="1"/>
    <col min="46" max="46" width="17.6640625" style="1" customWidth="1"/>
    <col min="47" max="16384" width="8.88671875" style="1"/>
  </cols>
  <sheetData>
    <row r="1" spans="1:46" ht="33.75" customHeight="1">
      <c r="C1" s="3" t="s">
        <v>37</v>
      </c>
      <c r="D1" s="353">
        <v>1529960000</v>
      </c>
      <c r="E1" s="353"/>
      <c r="F1" s="4"/>
      <c r="G1" s="4"/>
      <c r="H1" s="3" t="s">
        <v>0</v>
      </c>
      <c r="I1" s="354">
        <v>1842992000</v>
      </c>
      <c r="J1" s="354"/>
      <c r="K1" s="118">
        <f>TRUNC(I1/F2,7)</f>
        <v>1.2425461</v>
      </c>
      <c r="L1" s="111"/>
      <c r="M1" s="5"/>
      <c r="N1" s="355" t="s">
        <v>128</v>
      </c>
      <c r="O1" s="355"/>
      <c r="P1" s="355"/>
      <c r="Q1" s="355"/>
      <c r="R1" s="355"/>
      <c r="S1" s="355"/>
      <c r="T1" s="355"/>
      <c r="U1" s="355"/>
      <c r="V1" s="355"/>
      <c r="W1" s="355"/>
      <c r="X1" s="355"/>
      <c r="Y1" s="355"/>
      <c r="Z1" s="355"/>
      <c r="AA1" s="355"/>
      <c r="AB1" s="355"/>
      <c r="AC1" s="355"/>
      <c r="AD1" s="355"/>
      <c r="AE1" s="355"/>
      <c r="AF1" s="355"/>
      <c r="AG1" s="355"/>
      <c r="AH1" s="356" t="s">
        <v>125</v>
      </c>
      <c r="AI1" s="356"/>
      <c r="AJ1" s="356"/>
      <c r="AK1" s="356"/>
      <c r="AL1" s="145"/>
      <c r="AM1" s="145"/>
      <c r="AN1" s="145"/>
      <c r="AO1" s="122"/>
      <c r="AP1" s="122"/>
      <c r="AQ1" s="122"/>
      <c r="AR1" s="122"/>
      <c r="AS1" s="122"/>
      <c r="AT1" s="122"/>
    </row>
    <row r="2" spans="1:46" s="11" customFormat="1" ht="30" customHeight="1" thickBot="1">
      <c r="A2" s="6"/>
      <c r="B2" s="7"/>
      <c r="C2" s="8" t="s">
        <v>36</v>
      </c>
      <c r="D2" s="357">
        <f>D1*1.1</f>
        <v>1682956000.0000002</v>
      </c>
      <c r="E2" s="358"/>
      <c r="F2" s="357">
        <f>D2*86.745%*101.6%</f>
        <v>1483238265.1152003</v>
      </c>
      <c r="G2" s="358"/>
      <c r="H2" s="3" t="s">
        <v>32</v>
      </c>
      <c r="I2" s="359">
        <f>D2*1</f>
        <v>1682956000.0000002</v>
      </c>
      <c r="J2" s="360"/>
      <c r="K2" s="117" t="s">
        <v>29</v>
      </c>
      <c r="L2" s="4"/>
      <c r="M2" s="4"/>
      <c r="N2" s="4"/>
      <c r="O2" s="9" t="s">
        <v>35</v>
      </c>
      <c r="P2" s="361">
        <v>45905.458333333336</v>
      </c>
      <c r="Q2" s="361"/>
      <c r="R2" s="361"/>
      <c r="S2" s="361"/>
      <c r="T2" s="361"/>
      <c r="U2" s="361"/>
      <c r="V2" s="10"/>
      <c r="W2" s="10"/>
      <c r="X2" s="6"/>
      <c r="Y2" s="6"/>
      <c r="Z2" s="6"/>
      <c r="AA2" s="6"/>
      <c r="AB2" s="6"/>
      <c r="AC2" s="10"/>
      <c r="AD2" s="6"/>
      <c r="AE2" s="6"/>
      <c r="AF2" s="6"/>
      <c r="AG2" s="6"/>
      <c r="AH2" s="6"/>
      <c r="AJ2" s="12"/>
      <c r="AK2" s="13"/>
      <c r="AL2" s="13"/>
      <c r="AM2" s="14" t="s">
        <v>52</v>
      </c>
      <c r="AO2" s="63" t="s">
        <v>40</v>
      </c>
      <c r="AP2" s="63"/>
      <c r="AQ2" s="123"/>
      <c r="AR2" s="124"/>
      <c r="AS2" s="126"/>
      <c r="AT2" s="125"/>
    </row>
    <row r="3" spans="1:46" s="17" customFormat="1" ht="24.95" customHeight="1" thickBot="1">
      <c r="A3" s="364" t="s">
        <v>1</v>
      </c>
      <c r="B3" s="366" t="s">
        <v>2</v>
      </c>
      <c r="C3" s="368" t="s">
        <v>72</v>
      </c>
      <c r="D3" s="369"/>
      <c r="E3" s="369"/>
      <c r="F3" s="369"/>
      <c r="G3" s="369"/>
      <c r="H3" s="370"/>
      <c r="I3" s="371" t="s">
        <v>4</v>
      </c>
      <c r="J3" s="369"/>
      <c r="K3" s="369"/>
      <c r="L3" s="369"/>
      <c r="M3" s="370"/>
      <c r="N3" s="372" t="s">
        <v>5</v>
      </c>
      <c r="O3" s="374" t="s">
        <v>6</v>
      </c>
      <c r="P3" s="371" t="s">
        <v>7</v>
      </c>
      <c r="Q3" s="369"/>
      <c r="R3" s="369"/>
      <c r="S3" s="369"/>
      <c r="T3" s="369"/>
      <c r="U3" s="370"/>
      <c r="V3" s="15"/>
      <c r="W3" s="371" t="s">
        <v>30</v>
      </c>
      <c r="X3" s="369"/>
      <c r="Y3" s="369"/>
      <c r="Z3" s="369"/>
      <c r="AA3" s="369"/>
      <c r="AB3" s="370"/>
      <c r="AC3" s="15"/>
      <c r="AD3" s="15"/>
      <c r="AE3" s="15"/>
      <c r="AF3" s="15"/>
      <c r="AG3" s="15"/>
      <c r="AH3" s="16"/>
      <c r="AI3" s="376" t="s">
        <v>8</v>
      </c>
      <c r="AJ3" s="366" t="s">
        <v>9</v>
      </c>
      <c r="AK3" s="378" t="s">
        <v>10</v>
      </c>
      <c r="AL3" s="362" t="s">
        <v>11</v>
      </c>
      <c r="AM3" s="381" t="s">
        <v>12</v>
      </c>
      <c r="AN3" s="383" t="s">
        <v>13</v>
      </c>
      <c r="AO3" s="380" t="s">
        <v>14</v>
      </c>
      <c r="AP3" s="380" t="s">
        <v>41</v>
      </c>
      <c r="AQ3" s="380" t="s">
        <v>42</v>
      </c>
      <c r="AR3" s="380" t="s">
        <v>43</v>
      </c>
      <c r="AS3" s="380" t="s">
        <v>44</v>
      </c>
      <c r="AT3" s="380" t="s">
        <v>15</v>
      </c>
    </row>
    <row r="4" spans="1:46" s="17" customFormat="1" ht="39.75" customHeight="1" thickBot="1">
      <c r="A4" s="365"/>
      <c r="B4" s="367"/>
      <c r="C4" s="103" t="s">
        <v>16</v>
      </c>
      <c r="D4" s="19" t="s">
        <v>17</v>
      </c>
      <c r="E4" s="20" t="s">
        <v>18</v>
      </c>
      <c r="F4" s="20" t="s">
        <v>19</v>
      </c>
      <c r="G4" s="20" t="s">
        <v>20</v>
      </c>
      <c r="H4" s="21" t="s">
        <v>31</v>
      </c>
      <c r="I4" s="18" t="s">
        <v>16</v>
      </c>
      <c r="J4" s="19" t="s">
        <v>17</v>
      </c>
      <c r="K4" s="20" t="s">
        <v>18</v>
      </c>
      <c r="L4" s="103" t="s">
        <v>19</v>
      </c>
      <c r="M4" s="20" t="s">
        <v>20</v>
      </c>
      <c r="N4" s="373"/>
      <c r="O4" s="375"/>
      <c r="P4" s="18" t="s">
        <v>16</v>
      </c>
      <c r="Q4" s="19" t="s">
        <v>17</v>
      </c>
      <c r="R4" s="20" t="s">
        <v>18</v>
      </c>
      <c r="S4" s="103" t="s">
        <v>19</v>
      </c>
      <c r="T4" s="20" t="s">
        <v>20</v>
      </c>
      <c r="U4" s="22" t="s">
        <v>21</v>
      </c>
      <c r="V4" s="23" t="s">
        <v>22</v>
      </c>
      <c r="W4" s="18" t="s">
        <v>16</v>
      </c>
      <c r="X4" s="19" t="s">
        <v>17</v>
      </c>
      <c r="Y4" s="20" t="s">
        <v>18</v>
      </c>
      <c r="Z4" s="103" t="s">
        <v>19</v>
      </c>
      <c r="AA4" s="20" t="s">
        <v>20</v>
      </c>
      <c r="AB4" s="24" t="s">
        <v>23</v>
      </c>
      <c r="AC4" s="23" t="s">
        <v>46</v>
      </c>
      <c r="AD4" s="121" t="s">
        <v>47</v>
      </c>
      <c r="AE4" s="127" t="s">
        <v>48</v>
      </c>
      <c r="AF4" s="25" t="s">
        <v>24</v>
      </c>
      <c r="AG4" s="26" t="s">
        <v>25</v>
      </c>
      <c r="AH4" s="26" t="s">
        <v>26</v>
      </c>
      <c r="AI4" s="377"/>
      <c r="AJ4" s="367"/>
      <c r="AK4" s="379"/>
      <c r="AL4" s="363"/>
      <c r="AM4" s="382"/>
      <c r="AN4" s="384"/>
      <c r="AO4" s="380"/>
      <c r="AP4" s="380"/>
      <c r="AQ4" s="380"/>
      <c r="AR4" s="380"/>
      <c r="AS4" s="380"/>
      <c r="AT4" s="380"/>
    </row>
    <row r="5" spans="1:46" s="54" customFormat="1" ht="40.5" customHeight="1" thickBot="1">
      <c r="A5" s="27">
        <v>1</v>
      </c>
      <c r="B5" s="28"/>
      <c r="C5" s="94" t="s">
        <v>126</v>
      </c>
      <c r="D5" s="62" t="s">
        <v>127</v>
      </c>
      <c r="E5" s="95"/>
      <c r="F5" s="91"/>
      <c r="G5" s="91"/>
      <c r="H5" s="115"/>
      <c r="I5" s="109">
        <v>0.51</v>
      </c>
      <c r="J5" s="31">
        <v>0.49</v>
      </c>
      <c r="K5" s="31"/>
      <c r="L5" s="31"/>
      <c r="M5" s="33"/>
      <c r="N5" s="34">
        <f t="shared" ref="N5:N35" si="0">SUM(I5:M5)</f>
        <v>1</v>
      </c>
      <c r="O5" s="35"/>
      <c r="P5" s="105">
        <v>15</v>
      </c>
      <c r="Q5" s="160">
        <v>13.4</v>
      </c>
      <c r="R5" s="37"/>
      <c r="S5" s="38"/>
      <c r="T5" s="37"/>
      <c r="U5" s="39">
        <f t="shared" ref="U5:U68" si="1">ROUNDUP(((P5*I5)+(Q5*J5)+(R5*K5)+(S5*L5)+(T5*M5)),2)</f>
        <v>14.22</v>
      </c>
      <c r="V5" s="40">
        <f t="shared" ref="V5:V68" si="2">IF(U5&gt;=15,15,U5)</f>
        <v>14.22</v>
      </c>
      <c r="W5" s="100">
        <v>59183685000</v>
      </c>
      <c r="X5" s="104">
        <v>3074157000</v>
      </c>
      <c r="Y5" s="110"/>
      <c r="Z5" s="107"/>
      <c r="AA5" s="99"/>
      <c r="AB5" s="41">
        <f t="shared" ref="AB5:AB68" si="3">ROUNDUP((((W5*I5)+(X5*J5)+(Y5*K5)+(Z5*L5)+(AA5*M5))/$I$2*15),2)</f>
        <v>282.45</v>
      </c>
      <c r="AC5" s="40">
        <f t="shared" ref="AC5:AC68" si="4">IF(AB5&gt;=15,15,AB5)</f>
        <v>15</v>
      </c>
      <c r="AD5" s="42">
        <f>3*I5</f>
        <v>1.53</v>
      </c>
      <c r="AE5" s="128"/>
      <c r="AF5" s="98">
        <f t="shared" ref="AF5:AF68" si="5">IF((V5+AC5+AD5)&gt;=30,30,(V5+AC5+AD5))</f>
        <v>30</v>
      </c>
      <c r="AG5" s="43">
        <v>65</v>
      </c>
      <c r="AH5" s="44">
        <f t="shared" ref="AH5:AH68" si="6">AF5+AG5+AE5</f>
        <v>95</v>
      </c>
      <c r="AI5" s="45">
        <f t="shared" ref="AI5:AI68" si="7">-((50-((176+(45+(30-AF5)))))/200)</f>
        <v>0.85499999999999998</v>
      </c>
      <c r="AJ5" s="46"/>
      <c r="AK5" s="47">
        <v>1E-4</v>
      </c>
      <c r="AL5" s="48">
        <f t="shared" ref="AL5:AL68" si="8">100%+AK5</f>
        <v>1.0001</v>
      </c>
      <c r="AM5" s="49">
        <f t="shared" ref="AM5:AM68" si="9">ROUNDUP($D$2*AI5*AL5,-3)</f>
        <v>1439072000</v>
      </c>
      <c r="AN5" s="50"/>
      <c r="AO5" s="51"/>
      <c r="AP5" s="51"/>
      <c r="AQ5" s="51"/>
      <c r="AR5" s="51"/>
      <c r="AS5" s="52"/>
      <c r="AT5" s="53">
        <f t="shared" ref="AT5:AT68" si="10">(AO5*I5)+(AP5*J5)+(AQ5*K5)+(AR5*L5)+(AS5*M5)</f>
        <v>0</v>
      </c>
    </row>
    <row r="6" spans="1:46" s="54" customFormat="1" ht="40.5" customHeight="1" thickBot="1">
      <c r="A6" s="27"/>
      <c r="B6" s="28"/>
      <c r="C6" s="95"/>
      <c r="D6" s="95"/>
      <c r="F6" s="91"/>
      <c r="G6" s="55"/>
      <c r="H6" s="29"/>
      <c r="I6" s="109">
        <v>1</v>
      </c>
      <c r="J6" s="31"/>
      <c r="K6" s="31"/>
      <c r="L6" s="57"/>
      <c r="M6" s="33"/>
      <c r="N6" s="34">
        <f t="shared" si="0"/>
        <v>1</v>
      </c>
      <c r="O6" s="35"/>
      <c r="P6" s="105">
        <v>15</v>
      </c>
      <c r="Q6" s="58"/>
      <c r="R6" s="106"/>
      <c r="S6" s="38"/>
      <c r="T6" s="37"/>
      <c r="U6" s="39">
        <f t="shared" si="1"/>
        <v>15</v>
      </c>
      <c r="V6" s="40">
        <f t="shared" si="2"/>
        <v>15</v>
      </c>
      <c r="W6" s="140"/>
      <c r="X6" s="140"/>
      <c r="Y6" s="100"/>
      <c r="Z6" s="96"/>
      <c r="AA6" s="99"/>
      <c r="AB6" s="41">
        <f t="shared" si="3"/>
        <v>0</v>
      </c>
      <c r="AC6" s="40">
        <f t="shared" si="4"/>
        <v>0</v>
      </c>
      <c r="AD6" s="42"/>
      <c r="AE6" s="128"/>
      <c r="AF6" s="37">
        <f t="shared" si="5"/>
        <v>15</v>
      </c>
      <c r="AG6" s="43">
        <v>65</v>
      </c>
      <c r="AH6" s="44">
        <f t="shared" si="6"/>
        <v>80</v>
      </c>
      <c r="AI6" s="45">
        <f t="shared" si="7"/>
        <v>0.93</v>
      </c>
      <c r="AJ6" s="46"/>
      <c r="AK6" s="47">
        <v>1E-4</v>
      </c>
      <c r="AL6" s="48">
        <f t="shared" si="8"/>
        <v>1.0001</v>
      </c>
      <c r="AM6" s="49">
        <f t="shared" si="9"/>
        <v>1565306000</v>
      </c>
      <c r="AN6" s="50"/>
      <c r="AO6" s="51"/>
      <c r="AP6" s="51"/>
      <c r="AQ6" s="51"/>
      <c r="AR6" s="51"/>
      <c r="AS6" s="52"/>
      <c r="AT6" s="53">
        <f t="shared" si="10"/>
        <v>0</v>
      </c>
    </row>
    <row r="7" spans="1:46" s="54" customFormat="1" ht="40.5" customHeight="1" thickBot="1">
      <c r="A7" s="27"/>
      <c r="B7" s="28"/>
      <c r="C7" s="95"/>
      <c r="D7" s="95"/>
      <c r="E7" s="94"/>
      <c r="F7" s="91"/>
      <c r="G7" s="92"/>
      <c r="H7" s="135"/>
      <c r="I7" s="109">
        <v>1</v>
      </c>
      <c r="J7" s="31"/>
      <c r="K7" s="31"/>
      <c r="L7" s="57"/>
      <c r="M7" s="33"/>
      <c r="N7" s="34">
        <f t="shared" si="0"/>
        <v>1</v>
      </c>
      <c r="O7" s="35"/>
      <c r="P7" s="105">
        <v>15</v>
      </c>
      <c r="Q7" s="142"/>
      <c r="R7" s="38"/>
      <c r="S7" s="38"/>
      <c r="T7" s="37"/>
      <c r="U7" s="39">
        <f t="shared" si="1"/>
        <v>15</v>
      </c>
      <c r="V7" s="40">
        <f t="shared" si="2"/>
        <v>15</v>
      </c>
      <c r="W7" s="136"/>
      <c r="X7" s="96"/>
      <c r="Y7" s="96"/>
      <c r="Z7" s="96"/>
      <c r="AA7" s="108"/>
      <c r="AB7" s="41">
        <f t="shared" si="3"/>
        <v>0</v>
      </c>
      <c r="AC7" s="40">
        <f t="shared" si="4"/>
        <v>0</v>
      </c>
      <c r="AD7" s="42"/>
      <c r="AE7" s="128"/>
      <c r="AF7" s="37">
        <f t="shared" si="5"/>
        <v>15</v>
      </c>
      <c r="AG7" s="43">
        <v>65</v>
      </c>
      <c r="AH7" s="44">
        <f t="shared" si="6"/>
        <v>80</v>
      </c>
      <c r="AI7" s="45">
        <f t="shared" si="7"/>
        <v>0.93</v>
      </c>
      <c r="AJ7" s="46"/>
      <c r="AK7" s="47">
        <v>1E-4</v>
      </c>
      <c r="AL7" s="48">
        <f t="shared" si="8"/>
        <v>1.0001</v>
      </c>
      <c r="AM7" s="49">
        <f t="shared" si="9"/>
        <v>1565306000</v>
      </c>
      <c r="AN7" s="50"/>
      <c r="AO7" s="51"/>
      <c r="AP7" s="51"/>
      <c r="AQ7" s="51"/>
      <c r="AR7" s="51"/>
      <c r="AS7" s="52"/>
      <c r="AT7" s="53">
        <f t="shared" si="10"/>
        <v>0</v>
      </c>
    </row>
    <row r="8" spans="1:46" s="54" customFormat="1" ht="40.5" customHeight="1" thickBot="1">
      <c r="A8" s="27"/>
      <c r="B8" s="56"/>
      <c r="C8" s="95"/>
      <c r="D8" s="95"/>
      <c r="E8" s="94"/>
      <c r="F8" s="95"/>
      <c r="G8" s="55"/>
      <c r="H8" s="116"/>
      <c r="I8" s="30">
        <v>1</v>
      </c>
      <c r="J8" s="31"/>
      <c r="K8" s="137"/>
      <c r="L8" s="31"/>
      <c r="M8" s="33"/>
      <c r="N8" s="34">
        <f t="shared" si="0"/>
        <v>1</v>
      </c>
      <c r="O8" s="35"/>
      <c r="P8" s="36">
        <v>15</v>
      </c>
      <c r="Q8" s="58"/>
      <c r="R8" s="38"/>
      <c r="S8" s="38"/>
      <c r="T8" s="37"/>
      <c r="U8" s="39">
        <f t="shared" si="1"/>
        <v>15</v>
      </c>
      <c r="V8" s="40">
        <f t="shared" si="2"/>
        <v>15</v>
      </c>
      <c r="W8" s="136"/>
      <c r="X8" s="100"/>
      <c r="Y8" s="112"/>
      <c r="Z8" s="96"/>
      <c r="AA8" s="99"/>
      <c r="AB8" s="41">
        <f t="shared" si="3"/>
        <v>0</v>
      </c>
      <c r="AC8" s="40">
        <f t="shared" si="4"/>
        <v>0</v>
      </c>
      <c r="AD8" s="42"/>
      <c r="AE8" s="128"/>
      <c r="AF8" s="37">
        <f t="shared" si="5"/>
        <v>15</v>
      </c>
      <c r="AG8" s="43">
        <v>65</v>
      </c>
      <c r="AH8" s="44">
        <f t="shared" si="6"/>
        <v>80</v>
      </c>
      <c r="AI8" s="45">
        <f t="shared" si="7"/>
        <v>0.93</v>
      </c>
      <c r="AJ8" s="46"/>
      <c r="AK8" s="47">
        <v>1E-4</v>
      </c>
      <c r="AL8" s="48">
        <f t="shared" si="8"/>
        <v>1.0001</v>
      </c>
      <c r="AM8" s="49">
        <f t="shared" si="9"/>
        <v>1565306000</v>
      </c>
      <c r="AN8" s="50"/>
      <c r="AO8" s="51"/>
      <c r="AP8" s="51"/>
      <c r="AQ8" s="51"/>
      <c r="AR8" s="51"/>
      <c r="AS8" s="52"/>
      <c r="AT8" s="53">
        <f t="shared" si="10"/>
        <v>0</v>
      </c>
    </row>
    <row r="9" spans="1:46" s="54" customFormat="1" ht="40.5" customHeight="1" thickBot="1">
      <c r="A9" s="27"/>
      <c r="B9" s="56"/>
      <c r="C9" s="95"/>
      <c r="D9" s="94"/>
      <c r="E9" s="94"/>
      <c r="F9" s="95"/>
      <c r="G9" s="55"/>
      <c r="H9" s="116"/>
      <c r="I9" s="30">
        <v>1</v>
      </c>
      <c r="J9" s="31"/>
      <c r="K9" s="31"/>
      <c r="L9" s="57"/>
      <c r="M9" s="33"/>
      <c r="N9" s="34">
        <f t="shared" si="0"/>
        <v>1</v>
      </c>
      <c r="O9" s="35"/>
      <c r="P9" s="105">
        <v>15</v>
      </c>
      <c r="Q9" s="106"/>
      <c r="R9" s="38"/>
      <c r="S9" s="38"/>
      <c r="T9" s="37"/>
      <c r="U9" s="39">
        <f t="shared" si="1"/>
        <v>15</v>
      </c>
      <c r="V9" s="40">
        <f t="shared" si="2"/>
        <v>15</v>
      </c>
      <c r="W9" s="136"/>
      <c r="X9" s="96"/>
      <c r="Y9" s="96"/>
      <c r="Z9" s="96"/>
      <c r="AA9" s="99"/>
      <c r="AB9" s="41">
        <f t="shared" si="3"/>
        <v>0</v>
      </c>
      <c r="AC9" s="40">
        <f t="shared" si="4"/>
        <v>0</v>
      </c>
      <c r="AD9" s="42"/>
      <c r="AE9" s="128"/>
      <c r="AF9" s="37">
        <f t="shared" si="5"/>
        <v>15</v>
      </c>
      <c r="AG9" s="43">
        <v>65</v>
      </c>
      <c r="AH9" s="44">
        <f t="shared" si="6"/>
        <v>80</v>
      </c>
      <c r="AI9" s="45">
        <f t="shared" si="7"/>
        <v>0.93</v>
      </c>
      <c r="AJ9" s="46"/>
      <c r="AK9" s="47">
        <v>1E-4</v>
      </c>
      <c r="AL9" s="48">
        <f t="shared" si="8"/>
        <v>1.0001</v>
      </c>
      <c r="AM9" s="49">
        <f t="shared" si="9"/>
        <v>1565306000</v>
      </c>
      <c r="AN9" s="50"/>
      <c r="AO9" s="51"/>
      <c r="AP9" s="51"/>
      <c r="AQ9" s="51"/>
      <c r="AR9" s="51"/>
      <c r="AS9" s="52"/>
      <c r="AT9" s="53">
        <f t="shared" si="10"/>
        <v>0</v>
      </c>
    </row>
    <row r="10" spans="1:46" s="54" customFormat="1" ht="40.5" customHeight="1" thickBot="1">
      <c r="A10" s="27"/>
      <c r="B10" s="56"/>
      <c r="C10" s="95"/>
      <c r="D10" s="94"/>
      <c r="E10" s="94"/>
      <c r="F10" s="95"/>
      <c r="G10" s="29"/>
      <c r="H10" s="29"/>
      <c r="I10" s="30">
        <v>0.51</v>
      </c>
      <c r="J10" s="31">
        <v>0.49</v>
      </c>
      <c r="K10" s="31"/>
      <c r="L10" s="31"/>
      <c r="M10" s="33"/>
      <c r="N10" s="34">
        <f t="shared" si="0"/>
        <v>1</v>
      </c>
      <c r="O10" s="35"/>
      <c r="P10" s="105">
        <v>15</v>
      </c>
      <c r="Q10" s="106">
        <v>15</v>
      </c>
      <c r="R10" s="38"/>
      <c r="S10" s="38"/>
      <c r="T10" s="37"/>
      <c r="U10" s="39">
        <f t="shared" si="1"/>
        <v>15</v>
      </c>
      <c r="V10" s="40">
        <f t="shared" si="2"/>
        <v>15</v>
      </c>
      <c r="W10" s="136"/>
      <c r="X10" s="96"/>
      <c r="Y10" s="96"/>
      <c r="Z10" s="96"/>
      <c r="AA10" s="99"/>
      <c r="AB10" s="41">
        <f t="shared" si="3"/>
        <v>0</v>
      </c>
      <c r="AC10" s="40">
        <f t="shared" si="4"/>
        <v>0</v>
      </c>
      <c r="AD10" s="42"/>
      <c r="AE10" s="128"/>
      <c r="AF10" s="37">
        <f t="shared" si="5"/>
        <v>15</v>
      </c>
      <c r="AG10" s="43">
        <v>65</v>
      </c>
      <c r="AH10" s="44">
        <f t="shared" si="6"/>
        <v>80</v>
      </c>
      <c r="AI10" s="45">
        <f t="shared" si="7"/>
        <v>0.93</v>
      </c>
      <c r="AJ10" s="46"/>
      <c r="AK10" s="47">
        <v>1E-4</v>
      </c>
      <c r="AL10" s="48">
        <f t="shared" si="8"/>
        <v>1.0001</v>
      </c>
      <c r="AM10" s="49">
        <f t="shared" si="9"/>
        <v>1565306000</v>
      </c>
      <c r="AN10" s="50"/>
      <c r="AO10" s="51"/>
      <c r="AP10" s="51"/>
      <c r="AQ10" s="51"/>
      <c r="AR10" s="51"/>
      <c r="AS10" s="52"/>
      <c r="AT10" s="53">
        <f t="shared" si="10"/>
        <v>0</v>
      </c>
    </row>
    <row r="11" spans="1:46" s="54" customFormat="1" ht="40.5" customHeight="1" thickBot="1">
      <c r="A11" s="27"/>
      <c r="B11" s="56"/>
      <c r="C11" s="95"/>
      <c r="D11" s="139"/>
      <c r="E11" s="94"/>
      <c r="F11" s="141"/>
      <c r="G11" s="55"/>
      <c r="H11" s="29"/>
      <c r="I11" s="30">
        <v>0.51</v>
      </c>
      <c r="J11" s="31">
        <v>0.49</v>
      </c>
      <c r="K11" s="32"/>
      <c r="L11" s="57"/>
      <c r="M11" s="33"/>
      <c r="N11" s="34">
        <f t="shared" si="0"/>
        <v>1</v>
      </c>
      <c r="O11" s="35"/>
      <c r="P11" s="105">
        <v>55</v>
      </c>
      <c r="Q11" s="106">
        <v>45</v>
      </c>
      <c r="R11" s="38"/>
      <c r="S11" s="38"/>
      <c r="T11" s="37"/>
      <c r="U11" s="39">
        <f t="shared" si="1"/>
        <v>50.1</v>
      </c>
      <c r="V11" s="40">
        <f t="shared" si="2"/>
        <v>15</v>
      </c>
      <c r="W11" s="136"/>
      <c r="X11" s="112"/>
      <c r="Y11" s="100"/>
      <c r="Z11" s="96"/>
      <c r="AA11" s="99"/>
      <c r="AB11" s="41">
        <f t="shared" si="3"/>
        <v>0</v>
      </c>
      <c r="AC11" s="40">
        <f t="shared" si="4"/>
        <v>0</v>
      </c>
      <c r="AD11" s="42"/>
      <c r="AE11" s="128"/>
      <c r="AF11" s="37">
        <f t="shared" si="5"/>
        <v>15</v>
      </c>
      <c r="AG11" s="43">
        <v>65</v>
      </c>
      <c r="AH11" s="44">
        <f t="shared" si="6"/>
        <v>80</v>
      </c>
      <c r="AI11" s="45">
        <f t="shared" si="7"/>
        <v>0.93</v>
      </c>
      <c r="AJ11" s="46"/>
      <c r="AK11" s="47">
        <v>1E-4</v>
      </c>
      <c r="AL11" s="48">
        <f t="shared" si="8"/>
        <v>1.0001</v>
      </c>
      <c r="AM11" s="49">
        <f t="shared" si="9"/>
        <v>1565306000</v>
      </c>
      <c r="AN11" s="50"/>
      <c r="AO11" s="51"/>
      <c r="AP11" s="51"/>
      <c r="AQ11" s="51"/>
      <c r="AR11" s="51"/>
      <c r="AS11" s="52"/>
      <c r="AT11" s="53">
        <f t="shared" si="10"/>
        <v>0</v>
      </c>
    </row>
    <row r="12" spans="1:46" s="54" customFormat="1" ht="40.5" customHeight="1" thickBot="1">
      <c r="A12" s="27"/>
      <c r="B12" s="56"/>
      <c r="C12" s="95"/>
      <c r="D12" s="94"/>
      <c r="E12" s="94"/>
      <c r="F12" s="95"/>
      <c r="G12" s="55"/>
      <c r="H12" s="29"/>
      <c r="I12" s="30">
        <v>0.51</v>
      </c>
      <c r="J12" s="31">
        <v>0.49</v>
      </c>
      <c r="K12" s="32"/>
      <c r="L12" s="57"/>
      <c r="M12" s="33"/>
      <c r="N12" s="34">
        <f t="shared" si="0"/>
        <v>1</v>
      </c>
      <c r="O12" s="35"/>
      <c r="P12" s="105">
        <v>15</v>
      </c>
      <c r="Q12" s="106">
        <v>15</v>
      </c>
      <c r="R12" s="38"/>
      <c r="S12" s="38"/>
      <c r="T12" s="37"/>
      <c r="U12" s="39">
        <f t="shared" si="1"/>
        <v>15</v>
      </c>
      <c r="V12" s="40">
        <f t="shared" si="2"/>
        <v>15</v>
      </c>
      <c r="W12" s="114"/>
      <c r="X12" s="96"/>
      <c r="Y12" s="102"/>
      <c r="Z12" s="96"/>
      <c r="AA12" s="99"/>
      <c r="AB12" s="41">
        <f t="shared" si="3"/>
        <v>0</v>
      </c>
      <c r="AC12" s="40">
        <f t="shared" si="4"/>
        <v>0</v>
      </c>
      <c r="AD12" s="42"/>
      <c r="AE12" s="128"/>
      <c r="AF12" s="37">
        <f t="shared" si="5"/>
        <v>15</v>
      </c>
      <c r="AG12" s="43">
        <v>65</v>
      </c>
      <c r="AH12" s="44">
        <f t="shared" si="6"/>
        <v>80</v>
      </c>
      <c r="AI12" s="45">
        <f t="shared" si="7"/>
        <v>0.93</v>
      </c>
      <c r="AJ12" s="46"/>
      <c r="AK12" s="47">
        <v>1E-4</v>
      </c>
      <c r="AL12" s="48">
        <f t="shared" si="8"/>
        <v>1.0001</v>
      </c>
      <c r="AM12" s="49">
        <f t="shared" si="9"/>
        <v>1565306000</v>
      </c>
      <c r="AN12" s="50"/>
      <c r="AO12" s="51"/>
      <c r="AP12" s="51"/>
      <c r="AQ12" s="51"/>
      <c r="AR12" s="51"/>
      <c r="AS12" s="52"/>
      <c r="AT12" s="53">
        <f t="shared" si="10"/>
        <v>0</v>
      </c>
    </row>
    <row r="13" spans="1:46" s="54" customFormat="1" ht="40.5" customHeight="1" thickBot="1">
      <c r="A13" s="27"/>
      <c r="B13" s="28"/>
      <c r="C13" s="95"/>
      <c r="D13" s="95"/>
      <c r="E13" s="28"/>
      <c r="F13" s="28"/>
      <c r="G13" s="59"/>
      <c r="H13" s="60"/>
      <c r="I13" s="30">
        <v>0.51</v>
      </c>
      <c r="J13" s="31">
        <v>0.49</v>
      </c>
      <c r="K13" s="32"/>
      <c r="L13" s="57"/>
      <c r="M13" s="33"/>
      <c r="N13" s="34">
        <f t="shared" si="0"/>
        <v>1</v>
      </c>
      <c r="O13" s="35"/>
      <c r="P13" s="36">
        <v>15</v>
      </c>
      <c r="Q13" s="58">
        <v>15</v>
      </c>
      <c r="R13" s="38"/>
      <c r="S13" s="38"/>
      <c r="T13" s="37"/>
      <c r="U13" s="39">
        <f t="shared" si="1"/>
        <v>15</v>
      </c>
      <c r="V13" s="40">
        <f t="shared" si="2"/>
        <v>15</v>
      </c>
      <c r="W13" s="143"/>
      <c r="X13" s="96"/>
      <c r="Y13" s="134"/>
      <c r="Z13" s="96"/>
      <c r="AA13" s="99"/>
      <c r="AB13" s="41">
        <f t="shared" si="3"/>
        <v>0</v>
      </c>
      <c r="AC13" s="40">
        <f t="shared" si="4"/>
        <v>0</v>
      </c>
      <c r="AD13" s="42"/>
      <c r="AE13" s="128"/>
      <c r="AF13" s="37">
        <f t="shared" si="5"/>
        <v>15</v>
      </c>
      <c r="AG13" s="43">
        <v>65</v>
      </c>
      <c r="AH13" s="44">
        <f t="shared" si="6"/>
        <v>80</v>
      </c>
      <c r="AI13" s="45">
        <f t="shared" si="7"/>
        <v>0.93</v>
      </c>
      <c r="AJ13" s="46"/>
      <c r="AK13" s="47">
        <v>1E-4</v>
      </c>
      <c r="AL13" s="48">
        <f t="shared" si="8"/>
        <v>1.0001</v>
      </c>
      <c r="AM13" s="49">
        <f t="shared" si="9"/>
        <v>1565306000</v>
      </c>
      <c r="AN13" s="50"/>
      <c r="AO13" s="51"/>
      <c r="AP13" s="51"/>
      <c r="AQ13" s="51"/>
      <c r="AR13" s="51"/>
      <c r="AS13" s="52"/>
      <c r="AT13" s="53">
        <f t="shared" si="10"/>
        <v>0</v>
      </c>
    </row>
    <row r="14" spans="1:46" s="54" customFormat="1" ht="40.5" customHeight="1" thickBot="1">
      <c r="A14" s="27"/>
      <c r="B14" s="56"/>
      <c r="C14" s="95"/>
      <c r="D14" s="95"/>
      <c r="E14" s="28"/>
      <c r="F14" s="95"/>
      <c r="G14" s="59"/>
      <c r="H14" s="60"/>
      <c r="I14" s="30">
        <v>0.51</v>
      </c>
      <c r="J14" s="31">
        <v>0.49</v>
      </c>
      <c r="K14" s="32"/>
      <c r="L14" s="57"/>
      <c r="M14" s="33"/>
      <c r="N14" s="34">
        <f t="shared" si="0"/>
        <v>1</v>
      </c>
      <c r="O14" s="35"/>
      <c r="P14" s="36">
        <v>15</v>
      </c>
      <c r="Q14" s="58">
        <v>15</v>
      </c>
      <c r="R14" s="38"/>
      <c r="S14" s="38"/>
      <c r="T14" s="37"/>
      <c r="U14" s="39">
        <f t="shared" si="1"/>
        <v>15</v>
      </c>
      <c r="V14" s="40">
        <f t="shared" si="2"/>
        <v>15</v>
      </c>
      <c r="W14" s="100"/>
      <c r="X14" s="146"/>
      <c r="Y14" s="112"/>
      <c r="Z14" s="113"/>
      <c r="AA14" s="99"/>
      <c r="AB14" s="41">
        <f t="shared" si="3"/>
        <v>0</v>
      </c>
      <c r="AC14" s="40">
        <f t="shared" si="4"/>
        <v>0</v>
      </c>
      <c r="AD14" s="42"/>
      <c r="AE14" s="128"/>
      <c r="AF14" s="37">
        <f t="shared" si="5"/>
        <v>15</v>
      </c>
      <c r="AG14" s="43">
        <v>65</v>
      </c>
      <c r="AH14" s="44">
        <f t="shared" si="6"/>
        <v>80</v>
      </c>
      <c r="AI14" s="45">
        <f t="shared" si="7"/>
        <v>0.93</v>
      </c>
      <c r="AJ14" s="46"/>
      <c r="AK14" s="47">
        <v>1E-4</v>
      </c>
      <c r="AL14" s="48">
        <f t="shared" si="8"/>
        <v>1.0001</v>
      </c>
      <c r="AM14" s="49">
        <f t="shared" si="9"/>
        <v>1565306000</v>
      </c>
      <c r="AN14" s="50"/>
      <c r="AO14" s="51"/>
      <c r="AP14" s="51"/>
      <c r="AQ14" s="51"/>
      <c r="AR14" s="51"/>
      <c r="AS14" s="52"/>
      <c r="AT14" s="53">
        <f t="shared" si="10"/>
        <v>0</v>
      </c>
    </row>
    <row r="15" spans="1:46" s="54" customFormat="1" ht="40.5" customHeight="1" thickBot="1">
      <c r="A15" s="27"/>
      <c r="B15" s="56"/>
      <c r="C15" s="95"/>
      <c r="D15" s="95"/>
      <c r="E15" s="28"/>
      <c r="F15" s="28"/>
      <c r="G15" s="59"/>
      <c r="H15" s="60"/>
      <c r="I15" s="30">
        <v>0.51</v>
      </c>
      <c r="J15" s="31">
        <v>0.49</v>
      </c>
      <c r="K15" s="32"/>
      <c r="L15" s="57"/>
      <c r="M15" s="33"/>
      <c r="N15" s="34">
        <f t="shared" si="0"/>
        <v>1</v>
      </c>
      <c r="O15" s="35"/>
      <c r="P15" s="36">
        <v>15</v>
      </c>
      <c r="Q15" s="58">
        <v>15</v>
      </c>
      <c r="R15" s="58"/>
      <c r="S15" s="38"/>
      <c r="T15" s="37"/>
      <c r="U15" s="39">
        <f t="shared" si="1"/>
        <v>15</v>
      </c>
      <c r="V15" s="40">
        <f t="shared" si="2"/>
        <v>15</v>
      </c>
      <c r="W15" s="100"/>
      <c r="X15" s="146"/>
      <c r="Y15" s="96"/>
      <c r="Z15" s="96"/>
      <c r="AA15" s="99"/>
      <c r="AB15" s="41">
        <f t="shared" si="3"/>
        <v>0</v>
      </c>
      <c r="AC15" s="40">
        <f t="shared" si="4"/>
        <v>0</v>
      </c>
      <c r="AD15" s="42"/>
      <c r="AE15" s="128"/>
      <c r="AF15" s="37">
        <f t="shared" si="5"/>
        <v>15</v>
      </c>
      <c r="AG15" s="43">
        <v>65</v>
      </c>
      <c r="AH15" s="44">
        <f t="shared" si="6"/>
        <v>80</v>
      </c>
      <c r="AI15" s="45">
        <f t="shared" si="7"/>
        <v>0.93</v>
      </c>
      <c r="AJ15" s="46"/>
      <c r="AK15" s="47">
        <v>1E-4</v>
      </c>
      <c r="AL15" s="48">
        <f t="shared" si="8"/>
        <v>1.0001</v>
      </c>
      <c r="AM15" s="49">
        <f t="shared" si="9"/>
        <v>1565306000</v>
      </c>
      <c r="AN15" s="50"/>
      <c r="AO15" s="51"/>
      <c r="AP15" s="51"/>
      <c r="AQ15" s="51"/>
      <c r="AR15" s="51"/>
      <c r="AS15" s="52"/>
      <c r="AT15" s="53">
        <f t="shared" si="10"/>
        <v>0</v>
      </c>
    </row>
    <row r="16" spans="1:46" s="54" customFormat="1" ht="40.5" customHeight="1" thickBot="1">
      <c r="A16" s="27"/>
      <c r="B16" s="56"/>
      <c r="C16" s="95"/>
      <c r="D16" s="28"/>
      <c r="E16" s="28"/>
      <c r="F16" s="28"/>
      <c r="G16" s="59"/>
      <c r="H16" s="60"/>
      <c r="I16" s="30">
        <v>0.51</v>
      </c>
      <c r="J16" s="31">
        <v>0.49</v>
      </c>
      <c r="K16" s="32"/>
      <c r="L16" s="57"/>
      <c r="M16" s="33"/>
      <c r="N16" s="34">
        <f t="shared" si="0"/>
        <v>1</v>
      </c>
      <c r="O16" s="35"/>
      <c r="P16" s="36">
        <v>15</v>
      </c>
      <c r="Q16" s="37">
        <v>15</v>
      </c>
      <c r="R16" s="38"/>
      <c r="S16" s="38"/>
      <c r="T16" s="37"/>
      <c r="U16" s="39">
        <f t="shared" si="1"/>
        <v>15</v>
      </c>
      <c r="V16" s="40">
        <f t="shared" si="2"/>
        <v>15</v>
      </c>
      <c r="W16" s="96"/>
      <c r="X16" s="104"/>
      <c r="Y16" s="96"/>
      <c r="Z16" s="104"/>
      <c r="AA16" s="99"/>
      <c r="AB16" s="41">
        <f t="shared" si="3"/>
        <v>0</v>
      </c>
      <c r="AC16" s="40">
        <f t="shared" si="4"/>
        <v>0</v>
      </c>
      <c r="AD16" s="42"/>
      <c r="AE16" s="128"/>
      <c r="AF16" s="37">
        <f t="shared" si="5"/>
        <v>15</v>
      </c>
      <c r="AG16" s="43">
        <v>65</v>
      </c>
      <c r="AH16" s="44">
        <f t="shared" si="6"/>
        <v>80</v>
      </c>
      <c r="AI16" s="45">
        <f t="shared" si="7"/>
        <v>0.93</v>
      </c>
      <c r="AJ16" s="46"/>
      <c r="AK16" s="47">
        <v>1E-4</v>
      </c>
      <c r="AL16" s="48">
        <f t="shared" si="8"/>
        <v>1.0001</v>
      </c>
      <c r="AM16" s="49">
        <f t="shared" si="9"/>
        <v>1565306000</v>
      </c>
      <c r="AN16" s="50"/>
      <c r="AO16" s="51"/>
      <c r="AP16" s="51"/>
      <c r="AQ16" s="51"/>
      <c r="AR16" s="51"/>
      <c r="AS16" s="52"/>
      <c r="AT16" s="53">
        <f t="shared" si="10"/>
        <v>0</v>
      </c>
    </row>
    <row r="17" spans="1:46" s="54" customFormat="1" ht="40.5" customHeight="1" thickBot="1">
      <c r="A17" s="27"/>
      <c r="B17" s="56"/>
      <c r="C17" s="95"/>
      <c r="D17" s="139"/>
      <c r="E17" s="28"/>
      <c r="F17" s="28"/>
      <c r="G17" s="29"/>
      <c r="H17" s="29"/>
      <c r="I17" s="30">
        <v>0.51</v>
      </c>
      <c r="J17" s="119">
        <v>0.49</v>
      </c>
      <c r="K17" s="32"/>
      <c r="L17" s="57"/>
      <c r="M17" s="33"/>
      <c r="N17" s="34">
        <f t="shared" si="0"/>
        <v>1</v>
      </c>
      <c r="O17" s="35"/>
      <c r="P17" s="105">
        <v>15</v>
      </c>
      <c r="Q17" s="106">
        <v>15</v>
      </c>
      <c r="R17" s="38"/>
      <c r="S17" s="38"/>
      <c r="T17" s="37"/>
      <c r="U17" s="39">
        <f t="shared" si="1"/>
        <v>15</v>
      </c>
      <c r="V17" s="40">
        <f t="shared" si="2"/>
        <v>15</v>
      </c>
      <c r="W17" s="113"/>
      <c r="X17" s="96"/>
      <c r="Y17" s="96"/>
      <c r="Z17" s="104"/>
      <c r="AA17" s="99"/>
      <c r="AB17" s="41">
        <f t="shared" si="3"/>
        <v>0</v>
      </c>
      <c r="AC17" s="40">
        <f t="shared" si="4"/>
        <v>0</v>
      </c>
      <c r="AD17" s="42"/>
      <c r="AE17" s="128"/>
      <c r="AF17" s="37">
        <f t="shared" si="5"/>
        <v>15</v>
      </c>
      <c r="AG17" s="43">
        <v>65</v>
      </c>
      <c r="AH17" s="44">
        <f t="shared" si="6"/>
        <v>80</v>
      </c>
      <c r="AI17" s="45">
        <f t="shared" si="7"/>
        <v>0.93</v>
      </c>
      <c r="AJ17" s="46"/>
      <c r="AK17" s="47">
        <v>1E-4</v>
      </c>
      <c r="AL17" s="48">
        <f t="shared" si="8"/>
        <v>1.0001</v>
      </c>
      <c r="AM17" s="49">
        <f t="shared" si="9"/>
        <v>1565306000</v>
      </c>
      <c r="AN17" s="50"/>
      <c r="AO17" s="51"/>
      <c r="AP17" s="51"/>
      <c r="AQ17" s="51"/>
      <c r="AR17" s="51"/>
      <c r="AS17" s="52"/>
      <c r="AT17" s="53">
        <f t="shared" si="10"/>
        <v>0</v>
      </c>
    </row>
    <row r="18" spans="1:46" s="54" customFormat="1" ht="40.5" customHeight="1" thickBot="1">
      <c r="A18" s="27"/>
      <c r="B18" s="28"/>
      <c r="C18" s="95"/>
      <c r="D18" s="95"/>
      <c r="E18" s="28"/>
      <c r="F18" s="94"/>
      <c r="G18" s="29"/>
      <c r="H18" s="60"/>
      <c r="I18" s="30">
        <v>0.51</v>
      </c>
      <c r="J18" s="119">
        <v>0.49</v>
      </c>
      <c r="K18" s="32"/>
      <c r="L18" s="57"/>
      <c r="M18" s="33"/>
      <c r="N18" s="34">
        <f t="shared" si="0"/>
        <v>1</v>
      </c>
      <c r="O18" s="35"/>
      <c r="P18" s="105">
        <v>15</v>
      </c>
      <c r="Q18" s="106">
        <v>15</v>
      </c>
      <c r="R18" s="38"/>
      <c r="S18" s="38"/>
      <c r="T18" s="37"/>
      <c r="U18" s="39">
        <f t="shared" si="1"/>
        <v>15</v>
      </c>
      <c r="V18" s="40">
        <f t="shared" si="2"/>
        <v>15</v>
      </c>
      <c r="W18" s="112"/>
      <c r="X18" s="96"/>
      <c r="Y18" s="96"/>
      <c r="Z18" s="104"/>
      <c r="AA18" s="99"/>
      <c r="AB18" s="41">
        <f t="shared" si="3"/>
        <v>0</v>
      </c>
      <c r="AC18" s="40">
        <f t="shared" si="4"/>
        <v>0</v>
      </c>
      <c r="AD18" s="42"/>
      <c r="AE18" s="128"/>
      <c r="AF18" s="37">
        <f t="shared" si="5"/>
        <v>15</v>
      </c>
      <c r="AG18" s="43">
        <v>65</v>
      </c>
      <c r="AH18" s="44">
        <f t="shared" si="6"/>
        <v>80</v>
      </c>
      <c r="AI18" s="45">
        <f t="shared" si="7"/>
        <v>0.93</v>
      </c>
      <c r="AJ18" s="46"/>
      <c r="AK18" s="47">
        <v>1E-4</v>
      </c>
      <c r="AL18" s="48">
        <f t="shared" si="8"/>
        <v>1.0001</v>
      </c>
      <c r="AM18" s="49">
        <f t="shared" si="9"/>
        <v>1565306000</v>
      </c>
      <c r="AN18" s="50"/>
      <c r="AO18" s="51"/>
      <c r="AP18" s="51"/>
      <c r="AQ18" s="51"/>
      <c r="AR18" s="51"/>
      <c r="AS18" s="52"/>
      <c r="AT18" s="53">
        <f t="shared" si="10"/>
        <v>0</v>
      </c>
    </row>
    <row r="19" spans="1:46" s="54" customFormat="1" ht="40.5" customHeight="1" thickBot="1">
      <c r="A19" s="27"/>
      <c r="B19" s="56"/>
      <c r="C19" s="91"/>
      <c r="D19" s="95"/>
      <c r="E19" s="56"/>
      <c r="F19" s="28"/>
      <c r="G19" s="59"/>
      <c r="H19" s="60"/>
      <c r="I19" s="30">
        <v>0.51</v>
      </c>
      <c r="J19" s="119">
        <v>0.49</v>
      </c>
      <c r="K19" s="32"/>
      <c r="L19" s="57"/>
      <c r="M19" s="33"/>
      <c r="N19" s="34">
        <f t="shared" si="0"/>
        <v>1</v>
      </c>
      <c r="O19" s="35"/>
      <c r="P19" s="105">
        <v>15</v>
      </c>
      <c r="Q19" s="106">
        <v>15</v>
      </c>
      <c r="R19" s="38"/>
      <c r="S19" s="38"/>
      <c r="T19" s="37"/>
      <c r="U19" s="39">
        <f t="shared" si="1"/>
        <v>15</v>
      </c>
      <c r="V19" s="40">
        <f t="shared" si="2"/>
        <v>15</v>
      </c>
      <c r="W19" s="112"/>
      <c r="X19" s="96"/>
      <c r="Y19" s="96"/>
      <c r="Z19" s="104"/>
      <c r="AA19" s="99"/>
      <c r="AB19" s="41">
        <f t="shared" si="3"/>
        <v>0</v>
      </c>
      <c r="AC19" s="40">
        <f t="shared" si="4"/>
        <v>0</v>
      </c>
      <c r="AD19" s="42"/>
      <c r="AE19" s="128"/>
      <c r="AF19" s="37">
        <f t="shared" si="5"/>
        <v>15</v>
      </c>
      <c r="AG19" s="43">
        <v>65</v>
      </c>
      <c r="AH19" s="44">
        <f t="shared" si="6"/>
        <v>80</v>
      </c>
      <c r="AI19" s="45">
        <f t="shared" si="7"/>
        <v>0.93</v>
      </c>
      <c r="AJ19" s="46"/>
      <c r="AK19" s="47">
        <v>1E-4</v>
      </c>
      <c r="AL19" s="48">
        <f t="shared" si="8"/>
        <v>1.0001</v>
      </c>
      <c r="AM19" s="49">
        <f t="shared" si="9"/>
        <v>1565306000</v>
      </c>
      <c r="AN19" s="50"/>
      <c r="AO19" s="51"/>
      <c r="AP19" s="51"/>
      <c r="AQ19" s="51"/>
      <c r="AR19" s="51"/>
      <c r="AS19" s="52"/>
      <c r="AT19" s="53">
        <f t="shared" si="10"/>
        <v>0</v>
      </c>
    </row>
    <row r="20" spans="1:46" s="54" customFormat="1" ht="40.5" customHeight="1" thickBot="1">
      <c r="A20" s="27"/>
      <c r="B20" s="56"/>
      <c r="C20" s="93"/>
      <c r="D20" s="95"/>
      <c r="E20" s="56"/>
      <c r="F20" s="28"/>
      <c r="G20" s="55"/>
      <c r="H20" s="60"/>
      <c r="I20" s="30">
        <v>0.51</v>
      </c>
      <c r="J20" s="119">
        <v>0.49</v>
      </c>
      <c r="K20" s="32"/>
      <c r="L20" s="57"/>
      <c r="M20" s="33"/>
      <c r="N20" s="34">
        <f t="shared" si="0"/>
        <v>1</v>
      </c>
      <c r="O20" s="35"/>
      <c r="P20" s="105">
        <v>15</v>
      </c>
      <c r="Q20" s="106">
        <v>15</v>
      </c>
      <c r="R20" s="38"/>
      <c r="S20" s="38"/>
      <c r="T20" s="37"/>
      <c r="U20" s="39">
        <f t="shared" si="1"/>
        <v>15</v>
      </c>
      <c r="V20" s="40">
        <f t="shared" si="2"/>
        <v>15</v>
      </c>
      <c r="W20" s="112"/>
      <c r="X20" s="96"/>
      <c r="Y20" s="96"/>
      <c r="Z20" s="104"/>
      <c r="AA20" s="99"/>
      <c r="AB20" s="41">
        <f t="shared" si="3"/>
        <v>0</v>
      </c>
      <c r="AC20" s="40">
        <f t="shared" si="4"/>
        <v>0</v>
      </c>
      <c r="AD20" s="42"/>
      <c r="AE20" s="128"/>
      <c r="AF20" s="37">
        <f t="shared" si="5"/>
        <v>15</v>
      </c>
      <c r="AG20" s="43">
        <v>65</v>
      </c>
      <c r="AH20" s="44">
        <f t="shared" si="6"/>
        <v>80</v>
      </c>
      <c r="AI20" s="45">
        <f t="shared" si="7"/>
        <v>0.93</v>
      </c>
      <c r="AJ20" s="46"/>
      <c r="AK20" s="47">
        <v>1E-4</v>
      </c>
      <c r="AL20" s="48">
        <f t="shared" si="8"/>
        <v>1.0001</v>
      </c>
      <c r="AM20" s="49">
        <f t="shared" si="9"/>
        <v>1565306000</v>
      </c>
      <c r="AN20" s="50"/>
      <c r="AO20" s="51"/>
      <c r="AP20" s="51"/>
      <c r="AQ20" s="51"/>
      <c r="AR20" s="51"/>
      <c r="AS20" s="52"/>
      <c r="AT20" s="53">
        <f t="shared" si="10"/>
        <v>0</v>
      </c>
    </row>
    <row r="21" spans="1:46" s="54" customFormat="1" ht="40.5" customHeight="1" thickBot="1">
      <c r="A21" s="27"/>
      <c r="B21" s="61"/>
      <c r="C21" s="91"/>
      <c r="D21" s="91"/>
      <c r="E21" s="28"/>
      <c r="F21" s="28"/>
      <c r="G21" s="59"/>
      <c r="H21" s="60"/>
      <c r="I21" s="30">
        <v>0.51</v>
      </c>
      <c r="J21" s="119">
        <v>0.49</v>
      </c>
      <c r="K21" s="32"/>
      <c r="L21" s="57"/>
      <c r="M21" s="33"/>
      <c r="N21" s="34">
        <f t="shared" si="0"/>
        <v>1</v>
      </c>
      <c r="O21" s="35"/>
      <c r="P21" s="105">
        <v>15</v>
      </c>
      <c r="Q21" s="106">
        <v>15</v>
      </c>
      <c r="R21" s="38"/>
      <c r="S21" s="38"/>
      <c r="T21" s="37"/>
      <c r="U21" s="39">
        <f t="shared" si="1"/>
        <v>15</v>
      </c>
      <c r="V21" s="40">
        <f t="shared" si="2"/>
        <v>15</v>
      </c>
      <c r="W21" s="112"/>
      <c r="X21" s="96"/>
      <c r="Y21" s="96"/>
      <c r="Z21" s="104"/>
      <c r="AA21" s="99"/>
      <c r="AB21" s="41">
        <f t="shared" si="3"/>
        <v>0</v>
      </c>
      <c r="AC21" s="40">
        <f t="shared" si="4"/>
        <v>0</v>
      </c>
      <c r="AD21" s="42"/>
      <c r="AE21" s="128"/>
      <c r="AF21" s="37">
        <f t="shared" si="5"/>
        <v>15</v>
      </c>
      <c r="AG21" s="43">
        <v>65</v>
      </c>
      <c r="AH21" s="44">
        <f t="shared" si="6"/>
        <v>80</v>
      </c>
      <c r="AI21" s="45">
        <f t="shared" si="7"/>
        <v>0.93</v>
      </c>
      <c r="AJ21" s="46"/>
      <c r="AK21" s="47">
        <v>1E-4</v>
      </c>
      <c r="AL21" s="48">
        <f t="shared" si="8"/>
        <v>1.0001</v>
      </c>
      <c r="AM21" s="49">
        <f t="shared" si="9"/>
        <v>1565306000</v>
      </c>
      <c r="AN21" s="50"/>
      <c r="AO21" s="51"/>
      <c r="AP21" s="51"/>
      <c r="AQ21" s="51"/>
      <c r="AR21" s="51"/>
      <c r="AS21" s="52"/>
      <c r="AT21" s="53">
        <f t="shared" si="10"/>
        <v>0</v>
      </c>
    </row>
    <row r="22" spans="1:46" s="54" customFormat="1" ht="40.5" customHeight="1" thickBot="1">
      <c r="A22" s="27"/>
      <c r="B22" s="61"/>
      <c r="C22" s="28"/>
      <c r="D22" s="28"/>
      <c r="E22" s="56"/>
      <c r="F22" s="28"/>
      <c r="G22" s="55"/>
      <c r="H22" s="29"/>
      <c r="I22" s="30">
        <v>0.51</v>
      </c>
      <c r="J22" s="119">
        <v>0.49</v>
      </c>
      <c r="K22" s="32"/>
      <c r="L22" s="57"/>
      <c r="M22" s="33"/>
      <c r="N22" s="34">
        <f t="shared" si="0"/>
        <v>1</v>
      </c>
      <c r="O22" s="35"/>
      <c r="P22" s="105">
        <v>15</v>
      </c>
      <c r="Q22" s="106">
        <v>15</v>
      </c>
      <c r="R22" s="38"/>
      <c r="S22" s="38"/>
      <c r="T22" s="37"/>
      <c r="U22" s="39">
        <f t="shared" si="1"/>
        <v>15</v>
      </c>
      <c r="V22" s="40">
        <f t="shared" si="2"/>
        <v>15</v>
      </c>
      <c r="W22" s="112"/>
      <c r="X22" s="96"/>
      <c r="Y22" s="96"/>
      <c r="Z22" s="104"/>
      <c r="AA22" s="99"/>
      <c r="AB22" s="41">
        <f t="shared" si="3"/>
        <v>0</v>
      </c>
      <c r="AC22" s="40">
        <f t="shared" si="4"/>
        <v>0</v>
      </c>
      <c r="AD22" s="42"/>
      <c r="AE22" s="128"/>
      <c r="AF22" s="37">
        <f t="shared" si="5"/>
        <v>15</v>
      </c>
      <c r="AG22" s="43">
        <v>65</v>
      </c>
      <c r="AH22" s="44">
        <f t="shared" si="6"/>
        <v>80</v>
      </c>
      <c r="AI22" s="45">
        <f t="shared" si="7"/>
        <v>0.93</v>
      </c>
      <c r="AJ22" s="46"/>
      <c r="AK22" s="47">
        <v>1E-4</v>
      </c>
      <c r="AL22" s="48">
        <f t="shared" si="8"/>
        <v>1.0001</v>
      </c>
      <c r="AM22" s="49">
        <f t="shared" si="9"/>
        <v>1565306000</v>
      </c>
      <c r="AN22" s="50"/>
      <c r="AO22" s="51"/>
      <c r="AP22" s="51"/>
      <c r="AQ22" s="51"/>
      <c r="AR22" s="51"/>
      <c r="AS22" s="52"/>
      <c r="AT22" s="53">
        <f t="shared" si="10"/>
        <v>0</v>
      </c>
    </row>
    <row r="23" spans="1:46" s="54" customFormat="1" ht="40.5" customHeight="1" thickBot="1">
      <c r="A23" s="27"/>
      <c r="B23" s="61"/>
      <c r="C23" s="28"/>
      <c r="D23" s="28"/>
      <c r="E23" s="28"/>
      <c r="F23" s="28"/>
      <c r="G23" s="55"/>
      <c r="H23" s="29"/>
      <c r="I23" s="30">
        <v>0.51</v>
      </c>
      <c r="J23" s="119">
        <v>0.49</v>
      </c>
      <c r="K23" s="32"/>
      <c r="L23" s="57"/>
      <c r="M23" s="33"/>
      <c r="N23" s="34">
        <f t="shared" si="0"/>
        <v>1</v>
      </c>
      <c r="O23" s="35"/>
      <c r="P23" s="105">
        <v>15</v>
      </c>
      <c r="Q23" s="106">
        <v>15</v>
      </c>
      <c r="R23" s="38"/>
      <c r="S23" s="38"/>
      <c r="T23" s="37"/>
      <c r="U23" s="39">
        <f t="shared" si="1"/>
        <v>15</v>
      </c>
      <c r="V23" s="40">
        <f t="shared" si="2"/>
        <v>15</v>
      </c>
      <c r="W23" s="112"/>
      <c r="X23" s="96"/>
      <c r="Y23" s="96"/>
      <c r="Z23" s="104"/>
      <c r="AA23" s="99"/>
      <c r="AB23" s="41">
        <f t="shared" si="3"/>
        <v>0</v>
      </c>
      <c r="AC23" s="40">
        <f t="shared" si="4"/>
        <v>0</v>
      </c>
      <c r="AD23" s="42"/>
      <c r="AE23" s="128"/>
      <c r="AF23" s="37">
        <f t="shared" si="5"/>
        <v>15</v>
      </c>
      <c r="AG23" s="43">
        <v>65</v>
      </c>
      <c r="AH23" s="44">
        <f t="shared" si="6"/>
        <v>80</v>
      </c>
      <c r="AI23" s="45">
        <f t="shared" si="7"/>
        <v>0.93</v>
      </c>
      <c r="AJ23" s="46"/>
      <c r="AK23" s="47">
        <v>1E-4</v>
      </c>
      <c r="AL23" s="48">
        <f t="shared" si="8"/>
        <v>1.0001</v>
      </c>
      <c r="AM23" s="49">
        <f t="shared" si="9"/>
        <v>1565306000</v>
      </c>
      <c r="AN23" s="50"/>
      <c r="AO23" s="51"/>
      <c r="AP23" s="51"/>
      <c r="AQ23" s="51"/>
      <c r="AR23" s="51"/>
      <c r="AS23" s="52"/>
      <c r="AT23" s="53">
        <f t="shared" si="10"/>
        <v>0</v>
      </c>
    </row>
    <row r="24" spans="1:46" s="54" customFormat="1" ht="40.5" customHeight="1" thickBot="1">
      <c r="A24" s="27"/>
      <c r="B24" s="61"/>
      <c r="C24" s="28"/>
      <c r="D24" s="28"/>
      <c r="E24" s="28"/>
      <c r="F24" s="28"/>
      <c r="G24" s="55"/>
      <c r="H24" s="29"/>
      <c r="I24" s="30">
        <v>0.51</v>
      </c>
      <c r="J24" s="119">
        <v>0.49</v>
      </c>
      <c r="K24" s="32"/>
      <c r="L24" s="57"/>
      <c r="M24" s="33"/>
      <c r="N24" s="34">
        <f t="shared" si="0"/>
        <v>1</v>
      </c>
      <c r="O24" s="35"/>
      <c r="P24" s="105">
        <v>15</v>
      </c>
      <c r="Q24" s="106">
        <v>15</v>
      </c>
      <c r="R24" s="38"/>
      <c r="S24" s="38"/>
      <c r="T24" s="37"/>
      <c r="U24" s="39">
        <f t="shared" si="1"/>
        <v>15</v>
      </c>
      <c r="V24" s="40">
        <f t="shared" si="2"/>
        <v>15</v>
      </c>
      <c r="W24" s="112"/>
      <c r="X24" s="96"/>
      <c r="Y24" s="96"/>
      <c r="Z24" s="104"/>
      <c r="AA24" s="99"/>
      <c r="AB24" s="41">
        <f t="shared" si="3"/>
        <v>0</v>
      </c>
      <c r="AC24" s="40">
        <f t="shared" si="4"/>
        <v>0</v>
      </c>
      <c r="AD24" s="42"/>
      <c r="AE24" s="128"/>
      <c r="AF24" s="37">
        <f t="shared" si="5"/>
        <v>15</v>
      </c>
      <c r="AG24" s="43">
        <v>65</v>
      </c>
      <c r="AH24" s="44">
        <f t="shared" si="6"/>
        <v>80</v>
      </c>
      <c r="AI24" s="45">
        <f t="shared" si="7"/>
        <v>0.93</v>
      </c>
      <c r="AJ24" s="46"/>
      <c r="AK24" s="47">
        <v>1E-4</v>
      </c>
      <c r="AL24" s="48">
        <f t="shared" si="8"/>
        <v>1.0001</v>
      </c>
      <c r="AM24" s="49">
        <f t="shared" si="9"/>
        <v>1565306000</v>
      </c>
      <c r="AN24" s="50"/>
      <c r="AO24" s="51"/>
      <c r="AP24" s="51"/>
      <c r="AQ24" s="51"/>
      <c r="AR24" s="51"/>
      <c r="AS24" s="52"/>
      <c r="AT24" s="53">
        <f t="shared" si="10"/>
        <v>0</v>
      </c>
    </row>
    <row r="25" spans="1:46" s="54" customFormat="1" ht="36" customHeight="1" thickBot="1">
      <c r="A25" s="27"/>
      <c r="B25" s="61"/>
      <c r="C25" s="28"/>
      <c r="D25" s="91"/>
      <c r="E25" s="28"/>
      <c r="F25" s="28"/>
      <c r="G25" s="55"/>
      <c r="H25" s="60"/>
      <c r="I25" s="30">
        <v>0.51</v>
      </c>
      <c r="J25" s="119">
        <v>0.49</v>
      </c>
      <c r="K25" s="32"/>
      <c r="L25" s="57"/>
      <c r="M25" s="33"/>
      <c r="N25" s="34">
        <f t="shared" si="0"/>
        <v>1</v>
      </c>
      <c r="O25" s="35"/>
      <c r="P25" s="105">
        <v>15</v>
      </c>
      <c r="Q25" s="106">
        <v>15</v>
      </c>
      <c r="R25" s="38"/>
      <c r="S25" s="38"/>
      <c r="T25" s="37"/>
      <c r="U25" s="39">
        <f t="shared" si="1"/>
        <v>15</v>
      </c>
      <c r="V25" s="40">
        <f t="shared" si="2"/>
        <v>15</v>
      </c>
      <c r="W25" s="112"/>
      <c r="X25" s="96"/>
      <c r="Y25" s="96"/>
      <c r="Z25" s="104"/>
      <c r="AA25" s="99"/>
      <c r="AB25" s="41">
        <f t="shared" si="3"/>
        <v>0</v>
      </c>
      <c r="AC25" s="40">
        <f t="shared" si="4"/>
        <v>0</v>
      </c>
      <c r="AD25" s="42"/>
      <c r="AE25" s="128"/>
      <c r="AF25" s="37">
        <f t="shared" si="5"/>
        <v>15</v>
      </c>
      <c r="AG25" s="43">
        <v>65</v>
      </c>
      <c r="AH25" s="44">
        <f t="shared" si="6"/>
        <v>80</v>
      </c>
      <c r="AI25" s="45">
        <f t="shared" si="7"/>
        <v>0.93</v>
      </c>
      <c r="AJ25" s="46"/>
      <c r="AK25" s="47">
        <v>1E-4</v>
      </c>
      <c r="AL25" s="48">
        <f t="shared" si="8"/>
        <v>1.0001</v>
      </c>
      <c r="AM25" s="49">
        <f t="shared" si="9"/>
        <v>1565306000</v>
      </c>
      <c r="AN25" s="50"/>
      <c r="AO25" s="51"/>
      <c r="AP25" s="51"/>
      <c r="AQ25" s="51"/>
      <c r="AR25" s="51"/>
      <c r="AS25" s="52"/>
      <c r="AT25" s="53">
        <f t="shared" si="10"/>
        <v>0</v>
      </c>
    </row>
    <row r="26" spans="1:46" s="54" customFormat="1" ht="36" customHeight="1" thickBot="1">
      <c r="A26" s="27"/>
      <c r="B26" s="61"/>
      <c r="C26" s="28"/>
      <c r="D26" s="91"/>
      <c r="E26" s="28"/>
      <c r="F26" s="28"/>
      <c r="G26" s="55"/>
      <c r="H26" s="29"/>
      <c r="I26" s="30">
        <v>0.51</v>
      </c>
      <c r="J26" s="119">
        <v>0.49</v>
      </c>
      <c r="K26" s="32"/>
      <c r="L26" s="57"/>
      <c r="M26" s="33"/>
      <c r="N26" s="34">
        <f t="shared" si="0"/>
        <v>1</v>
      </c>
      <c r="O26" s="35"/>
      <c r="P26" s="105">
        <v>15</v>
      </c>
      <c r="Q26" s="106">
        <v>15</v>
      </c>
      <c r="R26" s="38"/>
      <c r="S26" s="38"/>
      <c r="T26" s="37"/>
      <c r="U26" s="39">
        <f t="shared" si="1"/>
        <v>15</v>
      </c>
      <c r="V26" s="40">
        <f t="shared" si="2"/>
        <v>15</v>
      </c>
      <c r="W26" s="112"/>
      <c r="X26" s="96"/>
      <c r="Y26" s="96"/>
      <c r="Z26" s="104"/>
      <c r="AA26" s="99"/>
      <c r="AB26" s="41">
        <f t="shared" si="3"/>
        <v>0</v>
      </c>
      <c r="AC26" s="40">
        <f t="shared" si="4"/>
        <v>0</v>
      </c>
      <c r="AD26" s="42"/>
      <c r="AE26" s="128"/>
      <c r="AF26" s="37">
        <f t="shared" si="5"/>
        <v>15</v>
      </c>
      <c r="AG26" s="43">
        <v>65</v>
      </c>
      <c r="AH26" s="44">
        <f t="shared" si="6"/>
        <v>80</v>
      </c>
      <c r="AI26" s="45">
        <f t="shared" si="7"/>
        <v>0.93</v>
      </c>
      <c r="AJ26" s="46"/>
      <c r="AK26" s="47">
        <v>1E-4</v>
      </c>
      <c r="AL26" s="48">
        <f t="shared" si="8"/>
        <v>1.0001</v>
      </c>
      <c r="AM26" s="49">
        <f t="shared" si="9"/>
        <v>1565306000</v>
      </c>
      <c r="AN26" s="50"/>
      <c r="AO26" s="51"/>
      <c r="AP26" s="51"/>
      <c r="AQ26" s="51"/>
      <c r="AR26" s="51"/>
      <c r="AS26" s="52"/>
      <c r="AT26" s="53">
        <f t="shared" si="10"/>
        <v>0</v>
      </c>
    </row>
    <row r="27" spans="1:46" s="54" customFormat="1" ht="36" customHeight="1" thickBot="1">
      <c r="A27" s="27"/>
      <c r="B27" s="61"/>
      <c r="C27" s="28"/>
      <c r="D27" s="91"/>
      <c r="E27" s="91"/>
      <c r="F27" s="91"/>
      <c r="G27" s="92"/>
      <c r="H27" s="60"/>
      <c r="I27" s="30">
        <v>0.51</v>
      </c>
      <c r="J27" s="119">
        <v>0.49</v>
      </c>
      <c r="K27" s="32"/>
      <c r="L27" s="57"/>
      <c r="M27" s="33"/>
      <c r="N27" s="34">
        <f t="shared" si="0"/>
        <v>1</v>
      </c>
      <c r="O27" s="35"/>
      <c r="P27" s="105">
        <v>15</v>
      </c>
      <c r="Q27" s="106">
        <v>15</v>
      </c>
      <c r="R27" s="38"/>
      <c r="S27" s="38"/>
      <c r="T27" s="37"/>
      <c r="U27" s="39">
        <f t="shared" si="1"/>
        <v>15</v>
      </c>
      <c r="V27" s="40">
        <f t="shared" si="2"/>
        <v>15</v>
      </c>
      <c r="W27" s="112"/>
      <c r="X27" s="96"/>
      <c r="Y27" s="96"/>
      <c r="Z27" s="104"/>
      <c r="AA27" s="99"/>
      <c r="AB27" s="41">
        <f t="shared" si="3"/>
        <v>0</v>
      </c>
      <c r="AC27" s="40">
        <f t="shared" si="4"/>
        <v>0</v>
      </c>
      <c r="AD27" s="42"/>
      <c r="AE27" s="128"/>
      <c r="AF27" s="37">
        <f t="shared" si="5"/>
        <v>15</v>
      </c>
      <c r="AG27" s="43">
        <v>65</v>
      </c>
      <c r="AH27" s="44">
        <f t="shared" si="6"/>
        <v>80</v>
      </c>
      <c r="AI27" s="45">
        <f t="shared" si="7"/>
        <v>0.93</v>
      </c>
      <c r="AJ27" s="46"/>
      <c r="AK27" s="47">
        <v>1E-4</v>
      </c>
      <c r="AL27" s="48">
        <f t="shared" si="8"/>
        <v>1.0001</v>
      </c>
      <c r="AM27" s="49">
        <f t="shared" si="9"/>
        <v>1565306000</v>
      </c>
      <c r="AN27" s="50"/>
      <c r="AO27" s="51"/>
      <c r="AP27" s="51"/>
      <c r="AQ27" s="51"/>
      <c r="AR27" s="51"/>
      <c r="AS27" s="52"/>
      <c r="AT27" s="53">
        <f t="shared" si="10"/>
        <v>0</v>
      </c>
    </row>
    <row r="28" spans="1:46" s="54" customFormat="1" ht="36" customHeight="1" thickBot="1">
      <c r="A28" s="27"/>
      <c r="B28" s="61"/>
      <c r="C28" s="28"/>
      <c r="D28" s="91"/>
      <c r="E28" s="91"/>
      <c r="F28" s="91"/>
      <c r="G28" s="92"/>
      <c r="H28" s="60"/>
      <c r="I28" s="30">
        <v>0.51</v>
      </c>
      <c r="J28" s="119">
        <v>0.49</v>
      </c>
      <c r="K28" s="32"/>
      <c r="L28" s="57"/>
      <c r="M28" s="33"/>
      <c r="N28" s="34">
        <f t="shared" si="0"/>
        <v>1</v>
      </c>
      <c r="O28" s="35"/>
      <c r="P28" s="105">
        <v>15</v>
      </c>
      <c r="Q28" s="106">
        <v>15</v>
      </c>
      <c r="R28" s="38"/>
      <c r="S28" s="38"/>
      <c r="T28" s="37"/>
      <c r="U28" s="39">
        <f t="shared" si="1"/>
        <v>15</v>
      </c>
      <c r="V28" s="40">
        <f t="shared" si="2"/>
        <v>15</v>
      </c>
      <c r="W28" s="112"/>
      <c r="X28" s="96"/>
      <c r="Y28" s="96"/>
      <c r="Z28" s="104"/>
      <c r="AA28" s="99"/>
      <c r="AB28" s="41">
        <f t="shared" si="3"/>
        <v>0</v>
      </c>
      <c r="AC28" s="40">
        <f t="shared" si="4"/>
        <v>0</v>
      </c>
      <c r="AD28" s="42"/>
      <c r="AE28" s="128"/>
      <c r="AF28" s="37">
        <f t="shared" si="5"/>
        <v>15</v>
      </c>
      <c r="AG28" s="43">
        <v>65</v>
      </c>
      <c r="AH28" s="44">
        <f t="shared" si="6"/>
        <v>80</v>
      </c>
      <c r="AI28" s="45">
        <f t="shared" si="7"/>
        <v>0.93</v>
      </c>
      <c r="AJ28" s="46"/>
      <c r="AK28" s="47">
        <v>1E-4</v>
      </c>
      <c r="AL28" s="48">
        <f t="shared" si="8"/>
        <v>1.0001</v>
      </c>
      <c r="AM28" s="49">
        <f t="shared" si="9"/>
        <v>1565306000</v>
      </c>
      <c r="AN28" s="50"/>
      <c r="AO28" s="51"/>
      <c r="AP28" s="51"/>
      <c r="AQ28" s="51"/>
      <c r="AR28" s="51"/>
      <c r="AS28" s="52"/>
      <c r="AT28" s="53">
        <f t="shared" si="10"/>
        <v>0</v>
      </c>
    </row>
    <row r="29" spans="1:46" s="54" customFormat="1" ht="36" customHeight="1" thickBot="1">
      <c r="A29" s="27"/>
      <c r="B29" s="61"/>
      <c r="C29" s="28"/>
      <c r="D29" s="91"/>
      <c r="E29" s="91"/>
      <c r="F29" s="91"/>
      <c r="G29" s="92"/>
      <c r="H29" s="29"/>
      <c r="I29" s="30">
        <v>0.51</v>
      </c>
      <c r="J29" s="119">
        <v>0.49</v>
      </c>
      <c r="K29" s="32"/>
      <c r="L29" s="57"/>
      <c r="M29" s="33"/>
      <c r="N29" s="34">
        <f t="shared" si="0"/>
        <v>1</v>
      </c>
      <c r="O29" s="35"/>
      <c r="P29" s="105">
        <v>15</v>
      </c>
      <c r="Q29" s="106">
        <v>15</v>
      </c>
      <c r="R29" s="38"/>
      <c r="S29" s="38"/>
      <c r="T29" s="37"/>
      <c r="U29" s="39">
        <f t="shared" si="1"/>
        <v>15</v>
      </c>
      <c r="V29" s="40">
        <f t="shared" si="2"/>
        <v>15</v>
      </c>
      <c r="W29" s="112"/>
      <c r="X29" s="96"/>
      <c r="Y29" s="96"/>
      <c r="Z29" s="104"/>
      <c r="AA29" s="99"/>
      <c r="AB29" s="41">
        <f t="shared" si="3"/>
        <v>0</v>
      </c>
      <c r="AC29" s="40">
        <f t="shared" si="4"/>
        <v>0</v>
      </c>
      <c r="AD29" s="42"/>
      <c r="AE29" s="128"/>
      <c r="AF29" s="37">
        <f t="shared" si="5"/>
        <v>15</v>
      </c>
      <c r="AG29" s="43">
        <v>65</v>
      </c>
      <c r="AH29" s="44">
        <f t="shared" si="6"/>
        <v>80</v>
      </c>
      <c r="AI29" s="45">
        <f t="shared" si="7"/>
        <v>0.93</v>
      </c>
      <c r="AJ29" s="46"/>
      <c r="AK29" s="47">
        <v>1E-4</v>
      </c>
      <c r="AL29" s="48">
        <f t="shared" si="8"/>
        <v>1.0001</v>
      </c>
      <c r="AM29" s="49">
        <f t="shared" si="9"/>
        <v>1565306000</v>
      </c>
      <c r="AN29" s="50"/>
      <c r="AO29" s="51"/>
      <c r="AP29" s="51"/>
      <c r="AQ29" s="51"/>
      <c r="AR29" s="51"/>
      <c r="AS29" s="52"/>
      <c r="AT29" s="53">
        <f t="shared" si="10"/>
        <v>0</v>
      </c>
    </row>
    <row r="30" spans="1:46" s="54" customFormat="1" ht="36" customHeight="1" thickBot="1">
      <c r="A30" s="27"/>
      <c r="B30" s="61"/>
      <c r="C30" s="28"/>
      <c r="D30" s="91"/>
      <c r="E30" s="91"/>
      <c r="F30" s="91"/>
      <c r="G30" s="92"/>
      <c r="H30" s="29"/>
      <c r="I30" s="30">
        <v>0.51</v>
      </c>
      <c r="J30" s="119">
        <v>0.49</v>
      </c>
      <c r="K30" s="32"/>
      <c r="L30" s="57"/>
      <c r="M30" s="33"/>
      <c r="N30" s="34">
        <f t="shared" si="0"/>
        <v>1</v>
      </c>
      <c r="O30" s="35"/>
      <c r="P30" s="105">
        <v>15</v>
      </c>
      <c r="Q30" s="106">
        <v>15</v>
      </c>
      <c r="R30" s="38"/>
      <c r="S30" s="38"/>
      <c r="T30" s="37"/>
      <c r="U30" s="39">
        <f t="shared" si="1"/>
        <v>15</v>
      </c>
      <c r="V30" s="40">
        <f t="shared" si="2"/>
        <v>15</v>
      </c>
      <c r="W30" s="112"/>
      <c r="X30" s="96"/>
      <c r="Y30" s="96"/>
      <c r="Z30" s="104"/>
      <c r="AA30" s="99"/>
      <c r="AB30" s="41">
        <f t="shared" si="3"/>
        <v>0</v>
      </c>
      <c r="AC30" s="40">
        <f t="shared" si="4"/>
        <v>0</v>
      </c>
      <c r="AD30" s="42"/>
      <c r="AE30" s="128"/>
      <c r="AF30" s="37">
        <f t="shared" si="5"/>
        <v>15</v>
      </c>
      <c r="AG30" s="43">
        <v>65</v>
      </c>
      <c r="AH30" s="44">
        <f t="shared" si="6"/>
        <v>80</v>
      </c>
      <c r="AI30" s="45">
        <f t="shared" si="7"/>
        <v>0.93</v>
      </c>
      <c r="AJ30" s="46"/>
      <c r="AK30" s="47">
        <v>1E-4</v>
      </c>
      <c r="AL30" s="48">
        <f t="shared" si="8"/>
        <v>1.0001</v>
      </c>
      <c r="AM30" s="49">
        <f t="shared" si="9"/>
        <v>1565306000</v>
      </c>
      <c r="AN30" s="50"/>
      <c r="AO30" s="51"/>
      <c r="AP30" s="51"/>
      <c r="AQ30" s="51"/>
      <c r="AR30" s="51"/>
      <c r="AS30" s="52"/>
      <c r="AT30" s="53">
        <f t="shared" si="10"/>
        <v>0</v>
      </c>
    </row>
    <row r="31" spans="1:46" s="54" customFormat="1" ht="36" customHeight="1" thickBot="1">
      <c r="A31" s="27"/>
      <c r="B31" s="61"/>
      <c r="C31" s="28"/>
      <c r="D31" s="91"/>
      <c r="E31" s="91"/>
      <c r="F31" s="91"/>
      <c r="G31" s="92"/>
      <c r="H31" s="29"/>
      <c r="I31" s="30">
        <v>0.51</v>
      </c>
      <c r="J31" s="119">
        <v>0.49</v>
      </c>
      <c r="K31" s="32"/>
      <c r="L31" s="57"/>
      <c r="M31" s="33"/>
      <c r="N31" s="34">
        <f t="shared" si="0"/>
        <v>1</v>
      </c>
      <c r="O31" s="35"/>
      <c r="P31" s="105">
        <v>15</v>
      </c>
      <c r="Q31" s="106">
        <v>15</v>
      </c>
      <c r="R31" s="38"/>
      <c r="S31" s="38"/>
      <c r="T31" s="37"/>
      <c r="U31" s="39">
        <f t="shared" si="1"/>
        <v>15</v>
      </c>
      <c r="V31" s="40">
        <f t="shared" si="2"/>
        <v>15</v>
      </c>
      <c r="W31" s="112"/>
      <c r="X31" s="96"/>
      <c r="Y31" s="96"/>
      <c r="Z31" s="104"/>
      <c r="AA31" s="99"/>
      <c r="AB31" s="41">
        <f t="shared" si="3"/>
        <v>0</v>
      </c>
      <c r="AC31" s="40">
        <f t="shared" si="4"/>
        <v>0</v>
      </c>
      <c r="AD31" s="42"/>
      <c r="AE31" s="128"/>
      <c r="AF31" s="37">
        <f t="shared" si="5"/>
        <v>15</v>
      </c>
      <c r="AG31" s="43">
        <v>65</v>
      </c>
      <c r="AH31" s="44">
        <f t="shared" si="6"/>
        <v>80</v>
      </c>
      <c r="AI31" s="45">
        <f t="shared" si="7"/>
        <v>0.93</v>
      </c>
      <c r="AJ31" s="46"/>
      <c r="AK31" s="47">
        <v>1E-4</v>
      </c>
      <c r="AL31" s="48">
        <f t="shared" si="8"/>
        <v>1.0001</v>
      </c>
      <c r="AM31" s="49">
        <f t="shared" si="9"/>
        <v>1565306000</v>
      </c>
      <c r="AN31" s="50"/>
      <c r="AO31" s="51"/>
      <c r="AP31" s="51"/>
      <c r="AQ31" s="51"/>
      <c r="AR31" s="51"/>
      <c r="AS31" s="52"/>
      <c r="AT31" s="53">
        <f t="shared" si="10"/>
        <v>0</v>
      </c>
    </row>
    <row r="32" spans="1:46" s="54" customFormat="1" ht="36" customHeight="1" thickBot="1">
      <c r="A32" s="27"/>
      <c r="B32" s="61"/>
      <c r="C32" s="28"/>
      <c r="D32" s="91"/>
      <c r="E32" s="91"/>
      <c r="F32" s="91"/>
      <c r="G32" s="92"/>
      <c r="H32" s="29"/>
      <c r="I32" s="30">
        <v>0.51</v>
      </c>
      <c r="J32" s="119">
        <v>0.49</v>
      </c>
      <c r="K32" s="32"/>
      <c r="L32" s="57"/>
      <c r="M32" s="33"/>
      <c r="N32" s="34">
        <f t="shared" si="0"/>
        <v>1</v>
      </c>
      <c r="O32" s="35"/>
      <c r="P32" s="105">
        <v>15</v>
      </c>
      <c r="Q32" s="106">
        <v>15</v>
      </c>
      <c r="R32" s="38"/>
      <c r="S32" s="38"/>
      <c r="T32" s="37"/>
      <c r="U32" s="39">
        <f t="shared" si="1"/>
        <v>15</v>
      </c>
      <c r="V32" s="40">
        <f t="shared" si="2"/>
        <v>15</v>
      </c>
      <c r="W32" s="112"/>
      <c r="X32" s="96"/>
      <c r="Y32" s="96"/>
      <c r="Z32" s="104"/>
      <c r="AA32" s="99"/>
      <c r="AB32" s="41">
        <f t="shared" si="3"/>
        <v>0</v>
      </c>
      <c r="AC32" s="40">
        <f t="shared" si="4"/>
        <v>0</v>
      </c>
      <c r="AD32" s="42"/>
      <c r="AE32" s="128"/>
      <c r="AF32" s="37">
        <f t="shared" si="5"/>
        <v>15</v>
      </c>
      <c r="AG32" s="43">
        <v>65</v>
      </c>
      <c r="AH32" s="44">
        <f t="shared" si="6"/>
        <v>80</v>
      </c>
      <c r="AI32" s="45">
        <f t="shared" si="7"/>
        <v>0.93</v>
      </c>
      <c r="AJ32" s="46"/>
      <c r="AK32" s="47">
        <v>1E-4</v>
      </c>
      <c r="AL32" s="48">
        <f t="shared" si="8"/>
        <v>1.0001</v>
      </c>
      <c r="AM32" s="49">
        <f t="shared" si="9"/>
        <v>1565306000</v>
      </c>
      <c r="AN32" s="50"/>
      <c r="AO32" s="51"/>
      <c r="AP32" s="51"/>
      <c r="AQ32" s="51"/>
      <c r="AR32" s="51"/>
      <c r="AS32" s="52"/>
      <c r="AT32" s="53">
        <f t="shared" si="10"/>
        <v>0</v>
      </c>
    </row>
    <row r="33" spans="1:46" s="54" customFormat="1" ht="36" customHeight="1" thickBot="1">
      <c r="A33" s="27"/>
      <c r="B33" s="56"/>
      <c r="C33" s="91"/>
      <c r="D33" s="95"/>
      <c r="E33" s="95"/>
      <c r="F33" s="101"/>
      <c r="G33" s="55"/>
      <c r="H33" s="29"/>
      <c r="I33" s="30">
        <v>0.51</v>
      </c>
      <c r="J33" s="119">
        <v>0.49</v>
      </c>
      <c r="K33" s="32"/>
      <c r="L33" s="57"/>
      <c r="M33" s="33"/>
      <c r="N33" s="34">
        <f t="shared" si="0"/>
        <v>1</v>
      </c>
      <c r="O33" s="35"/>
      <c r="P33" s="105">
        <v>15</v>
      </c>
      <c r="Q33" s="106">
        <v>15</v>
      </c>
      <c r="R33" s="38"/>
      <c r="S33" s="38"/>
      <c r="T33" s="37"/>
      <c r="U33" s="39">
        <f t="shared" si="1"/>
        <v>15</v>
      </c>
      <c r="V33" s="40">
        <f t="shared" si="2"/>
        <v>15</v>
      </c>
      <c r="W33" s="112"/>
      <c r="X33" s="96"/>
      <c r="Y33" s="96"/>
      <c r="Z33" s="104"/>
      <c r="AA33" s="99"/>
      <c r="AB33" s="41">
        <f t="shared" si="3"/>
        <v>0</v>
      </c>
      <c r="AC33" s="40">
        <f t="shared" si="4"/>
        <v>0</v>
      </c>
      <c r="AD33" s="42"/>
      <c r="AE33" s="128"/>
      <c r="AF33" s="37">
        <f t="shared" si="5"/>
        <v>15</v>
      </c>
      <c r="AG33" s="43">
        <v>65</v>
      </c>
      <c r="AH33" s="44">
        <f t="shared" si="6"/>
        <v>80</v>
      </c>
      <c r="AI33" s="45">
        <f t="shared" si="7"/>
        <v>0.93</v>
      </c>
      <c r="AJ33" s="46"/>
      <c r="AK33" s="47">
        <v>1E-4</v>
      </c>
      <c r="AL33" s="48">
        <f t="shared" si="8"/>
        <v>1.0001</v>
      </c>
      <c r="AM33" s="49">
        <f t="shared" si="9"/>
        <v>1565306000</v>
      </c>
      <c r="AN33" s="50"/>
      <c r="AO33" s="51"/>
      <c r="AP33" s="51"/>
      <c r="AQ33" s="51"/>
      <c r="AR33" s="51"/>
      <c r="AS33" s="52"/>
      <c r="AT33" s="53">
        <f t="shared" si="10"/>
        <v>0</v>
      </c>
    </row>
    <row r="34" spans="1:46" s="54" customFormat="1" ht="36" customHeight="1" thickBot="1">
      <c r="A34" s="27"/>
      <c r="B34" s="56"/>
      <c r="C34" s="91"/>
      <c r="D34" s="95"/>
      <c r="E34" s="95"/>
      <c r="F34" s="101"/>
      <c r="G34" s="55"/>
      <c r="H34" s="29"/>
      <c r="I34" s="30">
        <v>0.51</v>
      </c>
      <c r="J34" s="119">
        <v>0.49</v>
      </c>
      <c r="K34" s="32"/>
      <c r="L34" s="57"/>
      <c r="M34" s="33"/>
      <c r="N34" s="34">
        <f t="shared" si="0"/>
        <v>1</v>
      </c>
      <c r="O34" s="35"/>
      <c r="P34" s="105">
        <v>15</v>
      </c>
      <c r="Q34" s="106">
        <v>15</v>
      </c>
      <c r="R34" s="38"/>
      <c r="S34" s="38"/>
      <c r="T34" s="37"/>
      <c r="U34" s="39">
        <f t="shared" si="1"/>
        <v>15</v>
      </c>
      <c r="V34" s="40">
        <f t="shared" si="2"/>
        <v>15</v>
      </c>
      <c r="W34" s="112"/>
      <c r="X34" s="96"/>
      <c r="Y34" s="96"/>
      <c r="Z34" s="104"/>
      <c r="AA34" s="99"/>
      <c r="AB34" s="41">
        <f t="shared" si="3"/>
        <v>0</v>
      </c>
      <c r="AC34" s="40">
        <f t="shared" si="4"/>
        <v>0</v>
      </c>
      <c r="AD34" s="42"/>
      <c r="AE34" s="128"/>
      <c r="AF34" s="37">
        <f t="shared" si="5"/>
        <v>15</v>
      </c>
      <c r="AG34" s="43">
        <v>65</v>
      </c>
      <c r="AH34" s="44">
        <f t="shared" si="6"/>
        <v>80</v>
      </c>
      <c r="AI34" s="45">
        <f t="shared" si="7"/>
        <v>0.93</v>
      </c>
      <c r="AJ34" s="46"/>
      <c r="AK34" s="47">
        <v>1E-4</v>
      </c>
      <c r="AL34" s="48">
        <f t="shared" si="8"/>
        <v>1.0001</v>
      </c>
      <c r="AM34" s="49">
        <f t="shared" si="9"/>
        <v>1565306000</v>
      </c>
      <c r="AN34" s="50"/>
      <c r="AO34" s="51"/>
      <c r="AP34" s="51"/>
      <c r="AQ34" s="51"/>
      <c r="AR34" s="51"/>
      <c r="AS34" s="52"/>
      <c r="AT34" s="53">
        <f t="shared" si="10"/>
        <v>0</v>
      </c>
    </row>
    <row r="35" spans="1:46" s="54" customFormat="1" ht="36" customHeight="1" thickBot="1">
      <c r="A35" s="27"/>
      <c r="B35" s="56"/>
      <c r="C35" s="91"/>
      <c r="D35" s="95"/>
      <c r="E35" s="95"/>
      <c r="F35" s="101"/>
      <c r="G35" s="55"/>
      <c r="H35" s="29"/>
      <c r="I35" s="30">
        <v>0.51</v>
      </c>
      <c r="J35" s="119">
        <v>0.49</v>
      </c>
      <c r="K35" s="32"/>
      <c r="L35" s="57"/>
      <c r="M35" s="33"/>
      <c r="N35" s="34">
        <f t="shared" si="0"/>
        <v>1</v>
      </c>
      <c r="O35" s="35"/>
      <c r="P35" s="105">
        <v>15</v>
      </c>
      <c r="Q35" s="106">
        <v>15</v>
      </c>
      <c r="R35" s="38"/>
      <c r="S35" s="38"/>
      <c r="T35" s="37"/>
      <c r="U35" s="39">
        <f t="shared" si="1"/>
        <v>15</v>
      </c>
      <c r="V35" s="40">
        <f t="shared" si="2"/>
        <v>15</v>
      </c>
      <c r="W35" s="112"/>
      <c r="X35" s="96"/>
      <c r="Y35" s="96"/>
      <c r="Z35" s="104"/>
      <c r="AA35" s="99"/>
      <c r="AB35" s="41">
        <f t="shared" si="3"/>
        <v>0</v>
      </c>
      <c r="AC35" s="40">
        <f t="shared" si="4"/>
        <v>0</v>
      </c>
      <c r="AD35" s="42"/>
      <c r="AE35" s="128"/>
      <c r="AF35" s="37">
        <f t="shared" si="5"/>
        <v>15</v>
      </c>
      <c r="AG35" s="43">
        <v>65</v>
      </c>
      <c r="AH35" s="44">
        <f t="shared" si="6"/>
        <v>80</v>
      </c>
      <c r="AI35" s="45">
        <f t="shared" si="7"/>
        <v>0.93</v>
      </c>
      <c r="AJ35" s="46"/>
      <c r="AK35" s="47">
        <v>1E-4</v>
      </c>
      <c r="AL35" s="48">
        <f t="shared" si="8"/>
        <v>1.0001</v>
      </c>
      <c r="AM35" s="49">
        <f t="shared" si="9"/>
        <v>1565306000</v>
      </c>
      <c r="AN35" s="50"/>
      <c r="AO35" s="51"/>
      <c r="AP35" s="51"/>
      <c r="AQ35" s="51"/>
      <c r="AR35" s="51"/>
      <c r="AS35" s="52"/>
      <c r="AT35" s="53">
        <f t="shared" si="10"/>
        <v>0</v>
      </c>
    </row>
    <row r="36" spans="1:46" s="54" customFormat="1" ht="36" customHeight="1" thickBot="1">
      <c r="A36" s="27"/>
      <c r="B36" s="56"/>
      <c r="C36" s="91"/>
      <c r="D36" s="95"/>
      <c r="E36" s="95"/>
      <c r="F36" s="101"/>
      <c r="G36" s="55"/>
      <c r="H36" s="29"/>
      <c r="I36" s="30">
        <v>0.51</v>
      </c>
      <c r="J36" s="119">
        <v>0.49</v>
      </c>
      <c r="K36" s="32"/>
      <c r="L36" s="57"/>
      <c r="M36" s="33"/>
      <c r="N36" s="34">
        <f t="shared" ref="N36:N99" si="11">SUM(I36:M36)</f>
        <v>1</v>
      </c>
      <c r="O36" s="35"/>
      <c r="P36" s="105">
        <v>15</v>
      </c>
      <c r="Q36" s="106">
        <v>15</v>
      </c>
      <c r="R36" s="38"/>
      <c r="S36" s="38"/>
      <c r="T36" s="37"/>
      <c r="U36" s="39">
        <f t="shared" si="1"/>
        <v>15</v>
      </c>
      <c r="V36" s="40">
        <f t="shared" si="2"/>
        <v>15</v>
      </c>
      <c r="W36" s="112"/>
      <c r="X36" s="96"/>
      <c r="Y36" s="96"/>
      <c r="Z36" s="104"/>
      <c r="AA36" s="99"/>
      <c r="AB36" s="41">
        <f t="shared" si="3"/>
        <v>0</v>
      </c>
      <c r="AC36" s="40">
        <f t="shared" si="4"/>
        <v>0</v>
      </c>
      <c r="AD36" s="42"/>
      <c r="AE36" s="128"/>
      <c r="AF36" s="37">
        <f t="shared" si="5"/>
        <v>15</v>
      </c>
      <c r="AG36" s="43">
        <v>65</v>
      </c>
      <c r="AH36" s="44">
        <f t="shared" si="6"/>
        <v>80</v>
      </c>
      <c r="AI36" s="45">
        <f t="shared" si="7"/>
        <v>0.93</v>
      </c>
      <c r="AJ36" s="46"/>
      <c r="AK36" s="47">
        <v>1E-4</v>
      </c>
      <c r="AL36" s="48">
        <f t="shared" si="8"/>
        <v>1.0001</v>
      </c>
      <c r="AM36" s="49">
        <f t="shared" si="9"/>
        <v>1565306000</v>
      </c>
      <c r="AN36" s="50"/>
      <c r="AO36" s="51"/>
      <c r="AP36" s="51"/>
      <c r="AQ36" s="51"/>
      <c r="AR36" s="51"/>
      <c r="AS36" s="52"/>
      <c r="AT36" s="53">
        <f t="shared" si="10"/>
        <v>0</v>
      </c>
    </row>
    <row r="37" spans="1:46" s="54" customFormat="1" ht="36" customHeight="1" thickBot="1">
      <c r="A37" s="27"/>
      <c r="B37" s="56"/>
      <c r="C37" s="91"/>
      <c r="D37" s="95"/>
      <c r="E37" s="95"/>
      <c r="F37" s="101"/>
      <c r="G37" s="55"/>
      <c r="H37" s="29"/>
      <c r="I37" s="30">
        <v>0.51</v>
      </c>
      <c r="J37" s="119">
        <v>0.49</v>
      </c>
      <c r="K37" s="32"/>
      <c r="L37" s="57"/>
      <c r="M37" s="33"/>
      <c r="N37" s="34">
        <f t="shared" si="11"/>
        <v>1</v>
      </c>
      <c r="O37" s="35"/>
      <c r="P37" s="105">
        <v>15</v>
      </c>
      <c r="Q37" s="106">
        <v>15</v>
      </c>
      <c r="R37" s="38"/>
      <c r="S37" s="38"/>
      <c r="T37" s="37"/>
      <c r="U37" s="39">
        <f t="shared" si="1"/>
        <v>15</v>
      </c>
      <c r="V37" s="40">
        <f t="shared" si="2"/>
        <v>15</v>
      </c>
      <c r="W37" s="112"/>
      <c r="X37" s="96"/>
      <c r="Y37" s="96"/>
      <c r="Z37" s="104"/>
      <c r="AA37" s="99"/>
      <c r="AB37" s="41">
        <f t="shared" si="3"/>
        <v>0</v>
      </c>
      <c r="AC37" s="40">
        <f t="shared" si="4"/>
        <v>0</v>
      </c>
      <c r="AD37" s="42"/>
      <c r="AE37" s="128"/>
      <c r="AF37" s="37">
        <f t="shared" si="5"/>
        <v>15</v>
      </c>
      <c r="AG37" s="43">
        <v>65</v>
      </c>
      <c r="AH37" s="44">
        <f t="shared" si="6"/>
        <v>80</v>
      </c>
      <c r="AI37" s="45">
        <f t="shared" si="7"/>
        <v>0.93</v>
      </c>
      <c r="AJ37" s="46"/>
      <c r="AK37" s="47">
        <v>1E-4</v>
      </c>
      <c r="AL37" s="48">
        <f t="shared" si="8"/>
        <v>1.0001</v>
      </c>
      <c r="AM37" s="49">
        <f t="shared" si="9"/>
        <v>1565306000</v>
      </c>
      <c r="AN37" s="50"/>
      <c r="AO37" s="51"/>
      <c r="AP37" s="51"/>
      <c r="AQ37" s="51"/>
      <c r="AR37" s="51"/>
      <c r="AS37" s="52"/>
      <c r="AT37" s="53">
        <f t="shared" si="10"/>
        <v>0</v>
      </c>
    </row>
    <row r="38" spans="1:46" s="54" customFormat="1" ht="47.25" customHeight="1" thickBot="1">
      <c r="A38" s="27"/>
      <c r="B38" s="56"/>
      <c r="C38" s="91"/>
      <c r="D38" s="95"/>
      <c r="E38" s="95"/>
      <c r="F38" s="101"/>
      <c r="G38" s="55"/>
      <c r="H38" s="29"/>
      <c r="I38" s="30">
        <v>0.51</v>
      </c>
      <c r="J38" s="119">
        <v>0.49</v>
      </c>
      <c r="K38" s="32"/>
      <c r="L38" s="57"/>
      <c r="M38" s="33"/>
      <c r="N38" s="34">
        <f t="shared" si="11"/>
        <v>1</v>
      </c>
      <c r="O38" s="35"/>
      <c r="P38" s="105">
        <v>15</v>
      </c>
      <c r="Q38" s="106">
        <v>15</v>
      </c>
      <c r="R38" s="38"/>
      <c r="S38" s="38"/>
      <c r="T38" s="37"/>
      <c r="U38" s="39">
        <f t="shared" si="1"/>
        <v>15</v>
      </c>
      <c r="V38" s="40">
        <f t="shared" si="2"/>
        <v>15</v>
      </c>
      <c r="W38" s="112"/>
      <c r="X38" s="96"/>
      <c r="Y38" s="96"/>
      <c r="Z38" s="104"/>
      <c r="AA38" s="99"/>
      <c r="AB38" s="41">
        <f t="shared" si="3"/>
        <v>0</v>
      </c>
      <c r="AC38" s="40">
        <f t="shared" si="4"/>
        <v>0</v>
      </c>
      <c r="AD38" s="42"/>
      <c r="AE38" s="128"/>
      <c r="AF38" s="37">
        <f t="shared" si="5"/>
        <v>15</v>
      </c>
      <c r="AG38" s="43">
        <v>65</v>
      </c>
      <c r="AH38" s="44">
        <f t="shared" si="6"/>
        <v>80</v>
      </c>
      <c r="AI38" s="45">
        <f t="shared" si="7"/>
        <v>0.93</v>
      </c>
      <c r="AJ38" s="46"/>
      <c r="AK38" s="47">
        <v>1E-4</v>
      </c>
      <c r="AL38" s="48">
        <f t="shared" si="8"/>
        <v>1.0001</v>
      </c>
      <c r="AM38" s="49">
        <f t="shared" si="9"/>
        <v>1565306000</v>
      </c>
      <c r="AN38" s="50"/>
      <c r="AO38" s="51"/>
      <c r="AP38" s="51"/>
      <c r="AQ38" s="51"/>
      <c r="AR38" s="51"/>
      <c r="AS38" s="52"/>
      <c r="AT38" s="53">
        <f t="shared" si="10"/>
        <v>0</v>
      </c>
    </row>
    <row r="39" spans="1:46" s="54" customFormat="1" ht="47.25" customHeight="1" thickBot="1">
      <c r="A39" s="27"/>
      <c r="B39" s="56"/>
      <c r="C39" s="91"/>
      <c r="D39" s="95"/>
      <c r="E39" s="95"/>
      <c r="F39" s="101"/>
      <c r="G39" s="55"/>
      <c r="H39" s="60"/>
      <c r="I39" s="30">
        <v>0.51</v>
      </c>
      <c r="J39" s="119">
        <v>0.49</v>
      </c>
      <c r="K39" s="32"/>
      <c r="L39" s="57"/>
      <c r="M39" s="33"/>
      <c r="N39" s="34">
        <f t="shared" si="11"/>
        <v>1</v>
      </c>
      <c r="O39" s="35"/>
      <c r="P39" s="105">
        <v>15</v>
      </c>
      <c r="Q39" s="106">
        <v>15</v>
      </c>
      <c r="R39" s="38"/>
      <c r="S39" s="38"/>
      <c r="T39" s="37"/>
      <c r="U39" s="39">
        <f t="shared" si="1"/>
        <v>15</v>
      </c>
      <c r="V39" s="40">
        <f t="shared" si="2"/>
        <v>15</v>
      </c>
      <c r="W39" s="112"/>
      <c r="X39" s="96"/>
      <c r="Y39" s="96"/>
      <c r="Z39" s="104"/>
      <c r="AA39" s="99"/>
      <c r="AB39" s="41">
        <f t="shared" si="3"/>
        <v>0</v>
      </c>
      <c r="AC39" s="40">
        <f t="shared" si="4"/>
        <v>0</v>
      </c>
      <c r="AD39" s="42"/>
      <c r="AE39" s="128"/>
      <c r="AF39" s="37">
        <f t="shared" si="5"/>
        <v>15</v>
      </c>
      <c r="AG39" s="43">
        <v>65</v>
      </c>
      <c r="AH39" s="44">
        <f t="shared" si="6"/>
        <v>80</v>
      </c>
      <c r="AI39" s="45">
        <f t="shared" si="7"/>
        <v>0.93</v>
      </c>
      <c r="AJ39" s="46"/>
      <c r="AK39" s="47">
        <v>1E-4</v>
      </c>
      <c r="AL39" s="48">
        <f t="shared" si="8"/>
        <v>1.0001</v>
      </c>
      <c r="AM39" s="49">
        <f t="shared" si="9"/>
        <v>1565306000</v>
      </c>
      <c r="AN39" s="50"/>
      <c r="AO39" s="51"/>
      <c r="AP39" s="51"/>
      <c r="AQ39" s="51"/>
      <c r="AR39" s="51"/>
      <c r="AS39" s="52"/>
      <c r="AT39" s="53">
        <f t="shared" si="10"/>
        <v>0</v>
      </c>
    </row>
    <row r="40" spans="1:46" s="54" customFormat="1" ht="47.25" customHeight="1" thickBot="1">
      <c r="A40" s="27"/>
      <c r="B40" s="56"/>
      <c r="C40" s="91"/>
      <c r="D40" s="95"/>
      <c r="E40" s="95"/>
      <c r="F40" s="101"/>
      <c r="G40" s="55"/>
      <c r="H40" s="60"/>
      <c r="I40" s="30">
        <v>0.51</v>
      </c>
      <c r="J40" s="119">
        <v>0.49</v>
      </c>
      <c r="K40" s="32"/>
      <c r="L40" s="57"/>
      <c r="M40" s="33"/>
      <c r="N40" s="34">
        <f t="shared" si="11"/>
        <v>1</v>
      </c>
      <c r="O40" s="35"/>
      <c r="P40" s="105">
        <v>15</v>
      </c>
      <c r="Q40" s="106">
        <v>15</v>
      </c>
      <c r="R40" s="38"/>
      <c r="S40" s="38"/>
      <c r="T40" s="37"/>
      <c r="U40" s="39">
        <f t="shared" si="1"/>
        <v>15</v>
      </c>
      <c r="V40" s="40">
        <f t="shared" si="2"/>
        <v>15</v>
      </c>
      <c r="W40" s="112"/>
      <c r="X40" s="96"/>
      <c r="Y40" s="96"/>
      <c r="Z40" s="104"/>
      <c r="AA40" s="99"/>
      <c r="AB40" s="41">
        <f t="shared" si="3"/>
        <v>0</v>
      </c>
      <c r="AC40" s="40">
        <f t="shared" si="4"/>
        <v>0</v>
      </c>
      <c r="AD40" s="42"/>
      <c r="AE40" s="128"/>
      <c r="AF40" s="37">
        <f t="shared" si="5"/>
        <v>15</v>
      </c>
      <c r="AG40" s="43">
        <v>65</v>
      </c>
      <c r="AH40" s="44">
        <f t="shared" si="6"/>
        <v>80</v>
      </c>
      <c r="AI40" s="45">
        <f t="shared" si="7"/>
        <v>0.93</v>
      </c>
      <c r="AJ40" s="46"/>
      <c r="AK40" s="47">
        <v>1E-4</v>
      </c>
      <c r="AL40" s="48">
        <f t="shared" si="8"/>
        <v>1.0001</v>
      </c>
      <c r="AM40" s="49">
        <f t="shared" si="9"/>
        <v>1565306000</v>
      </c>
      <c r="AN40" s="50"/>
      <c r="AO40" s="51"/>
      <c r="AP40" s="51"/>
      <c r="AQ40" s="51"/>
      <c r="AR40" s="51"/>
      <c r="AS40" s="52"/>
      <c r="AT40" s="53">
        <f t="shared" si="10"/>
        <v>0</v>
      </c>
    </row>
    <row r="41" spans="1:46" s="54" customFormat="1" ht="47.25" customHeight="1" thickBot="1">
      <c r="A41" s="27"/>
      <c r="B41" s="56"/>
      <c r="C41" s="91"/>
      <c r="D41" s="95"/>
      <c r="E41" s="95"/>
      <c r="F41" s="101"/>
      <c r="G41" s="55"/>
      <c r="H41" s="29"/>
      <c r="I41" s="30">
        <v>0.51</v>
      </c>
      <c r="J41" s="119">
        <v>0.49</v>
      </c>
      <c r="K41" s="32"/>
      <c r="L41" s="57"/>
      <c r="M41" s="33"/>
      <c r="N41" s="34">
        <f t="shared" si="11"/>
        <v>1</v>
      </c>
      <c r="O41" s="35"/>
      <c r="P41" s="105">
        <v>15</v>
      </c>
      <c r="Q41" s="106">
        <v>15</v>
      </c>
      <c r="R41" s="38"/>
      <c r="S41" s="38"/>
      <c r="T41" s="37"/>
      <c r="U41" s="39">
        <f t="shared" si="1"/>
        <v>15</v>
      </c>
      <c r="V41" s="40">
        <f t="shared" si="2"/>
        <v>15</v>
      </c>
      <c r="W41" s="112"/>
      <c r="X41" s="96"/>
      <c r="Y41" s="96"/>
      <c r="Z41" s="104"/>
      <c r="AA41" s="99"/>
      <c r="AB41" s="41">
        <f t="shared" si="3"/>
        <v>0</v>
      </c>
      <c r="AC41" s="40">
        <f t="shared" si="4"/>
        <v>0</v>
      </c>
      <c r="AD41" s="42"/>
      <c r="AE41" s="128"/>
      <c r="AF41" s="37">
        <f t="shared" si="5"/>
        <v>15</v>
      </c>
      <c r="AG41" s="43">
        <v>65</v>
      </c>
      <c r="AH41" s="44">
        <f t="shared" si="6"/>
        <v>80</v>
      </c>
      <c r="AI41" s="45">
        <f t="shared" si="7"/>
        <v>0.93</v>
      </c>
      <c r="AJ41" s="46"/>
      <c r="AK41" s="47">
        <v>1E-4</v>
      </c>
      <c r="AL41" s="48">
        <f t="shared" si="8"/>
        <v>1.0001</v>
      </c>
      <c r="AM41" s="49">
        <f t="shared" si="9"/>
        <v>1565306000</v>
      </c>
      <c r="AN41" s="50"/>
      <c r="AO41" s="51"/>
      <c r="AP41" s="51"/>
      <c r="AQ41" s="51"/>
      <c r="AR41" s="51"/>
      <c r="AS41" s="52"/>
      <c r="AT41" s="53">
        <f t="shared" si="10"/>
        <v>0</v>
      </c>
    </row>
    <row r="42" spans="1:46" s="54" customFormat="1" ht="36" customHeight="1" thickBot="1">
      <c r="A42" s="27"/>
      <c r="B42" s="56"/>
      <c r="C42" s="91"/>
      <c r="D42" s="95"/>
      <c r="E42" s="95"/>
      <c r="F42" s="101"/>
      <c r="G42" s="55"/>
      <c r="H42" s="60"/>
      <c r="I42" s="30">
        <v>0.51</v>
      </c>
      <c r="J42" s="119">
        <v>0.49</v>
      </c>
      <c r="K42" s="32"/>
      <c r="L42" s="57"/>
      <c r="M42" s="33"/>
      <c r="N42" s="34">
        <f t="shared" si="11"/>
        <v>1</v>
      </c>
      <c r="O42" s="35"/>
      <c r="P42" s="105">
        <v>15</v>
      </c>
      <c r="Q42" s="106">
        <v>15</v>
      </c>
      <c r="R42" s="38"/>
      <c r="S42" s="38"/>
      <c r="T42" s="37"/>
      <c r="U42" s="39">
        <f t="shared" si="1"/>
        <v>15</v>
      </c>
      <c r="V42" s="40">
        <f t="shared" si="2"/>
        <v>15</v>
      </c>
      <c r="W42" s="112"/>
      <c r="X42" s="96"/>
      <c r="Y42" s="96"/>
      <c r="Z42" s="104"/>
      <c r="AA42" s="99"/>
      <c r="AB42" s="41">
        <f t="shared" si="3"/>
        <v>0</v>
      </c>
      <c r="AC42" s="40">
        <f t="shared" si="4"/>
        <v>0</v>
      </c>
      <c r="AD42" s="42"/>
      <c r="AE42" s="128"/>
      <c r="AF42" s="37">
        <f t="shared" si="5"/>
        <v>15</v>
      </c>
      <c r="AG42" s="43">
        <v>65</v>
      </c>
      <c r="AH42" s="44">
        <f t="shared" si="6"/>
        <v>80</v>
      </c>
      <c r="AI42" s="45">
        <f t="shared" si="7"/>
        <v>0.93</v>
      </c>
      <c r="AJ42" s="46"/>
      <c r="AK42" s="47">
        <v>1E-4</v>
      </c>
      <c r="AL42" s="48">
        <f t="shared" si="8"/>
        <v>1.0001</v>
      </c>
      <c r="AM42" s="49">
        <f t="shared" si="9"/>
        <v>1565306000</v>
      </c>
      <c r="AN42" s="50"/>
      <c r="AO42" s="51"/>
      <c r="AP42" s="51"/>
      <c r="AQ42" s="51"/>
      <c r="AR42" s="51"/>
      <c r="AS42" s="52"/>
      <c r="AT42" s="53">
        <f t="shared" si="10"/>
        <v>0</v>
      </c>
    </row>
    <row r="43" spans="1:46" s="54" customFormat="1" ht="47.25" customHeight="1" thickBot="1">
      <c r="A43" s="27"/>
      <c r="B43" s="56"/>
      <c r="C43" s="91"/>
      <c r="D43" s="95"/>
      <c r="E43" s="95"/>
      <c r="F43" s="101"/>
      <c r="G43" s="55"/>
      <c r="H43" s="29"/>
      <c r="I43" s="30">
        <v>0.51</v>
      </c>
      <c r="J43" s="119">
        <v>0.49</v>
      </c>
      <c r="K43" s="32"/>
      <c r="L43" s="57"/>
      <c r="M43" s="33"/>
      <c r="N43" s="34">
        <f t="shared" si="11"/>
        <v>1</v>
      </c>
      <c r="O43" s="35"/>
      <c r="P43" s="105">
        <v>15</v>
      </c>
      <c r="Q43" s="106">
        <v>15</v>
      </c>
      <c r="R43" s="38"/>
      <c r="S43" s="38"/>
      <c r="T43" s="37"/>
      <c r="U43" s="39">
        <f t="shared" si="1"/>
        <v>15</v>
      </c>
      <c r="V43" s="40">
        <f t="shared" si="2"/>
        <v>15</v>
      </c>
      <c r="W43" s="112"/>
      <c r="X43" s="96"/>
      <c r="Y43" s="96"/>
      <c r="Z43" s="104"/>
      <c r="AA43" s="99"/>
      <c r="AB43" s="41">
        <f t="shared" si="3"/>
        <v>0</v>
      </c>
      <c r="AC43" s="40">
        <f t="shared" si="4"/>
        <v>0</v>
      </c>
      <c r="AD43" s="42"/>
      <c r="AE43" s="128"/>
      <c r="AF43" s="37">
        <f t="shared" si="5"/>
        <v>15</v>
      </c>
      <c r="AG43" s="43">
        <v>65</v>
      </c>
      <c r="AH43" s="44">
        <f t="shared" si="6"/>
        <v>80</v>
      </c>
      <c r="AI43" s="45">
        <f t="shared" si="7"/>
        <v>0.93</v>
      </c>
      <c r="AJ43" s="46"/>
      <c r="AK43" s="47">
        <v>1E-4</v>
      </c>
      <c r="AL43" s="48">
        <f t="shared" si="8"/>
        <v>1.0001</v>
      </c>
      <c r="AM43" s="49">
        <f t="shared" si="9"/>
        <v>1565306000</v>
      </c>
      <c r="AN43" s="50"/>
      <c r="AO43" s="51"/>
      <c r="AP43" s="51"/>
      <c r="AQ43" s="51"/>
      <c r="AR43" s="51"/>
      <c r="AS43" s="52"/>
      <c r="AT43" s="53">
        <f t="shared" si="10"/>
        <v>0</v>
      </c>
    </row>
    <row r="44" spans="1:46" s="54" customFormat="1" ht="47.25" customHeight="1" thickBot="1">
      <c r="A44" s="27"/>
      <c r="B44" s="56"/>
      <c r="C44" s="91"/>
      <c r="D44" s="95"/>
      <c r="E44" s="95"/>
      <c r="F44" s="101"/>
      <c r="G44" s="55"/>
      <c r="H44" s="60"/>
      <c r="I44" s="30">
        <v>0.51</v>
      </c>
      <c r="J44" s="119">
        <v>0.49</v>
      </c>
      <c r="K44" s="32"/>
      <c r="L44" s="57"/>
      <c r="M44" s="33"/>
      <c r="N44" s="34">
        <f t="shared" si="11"/>
        <v>1</v>
      </c>
      <c r="O44" s="35"/>
      <c r="P44" s="105">
        <v>15</v>
      </c>
      <c r="Q44" s="106">
        <v>15</v>
      </c>
      <c r="R44" s="38"/>
      <c r="S44" s="38"/>
      <c r="T44" s="37"/>
      <c r="U44" s="39">
        <f t="shared" si="1"/>
        <v>15</v>
      </c>
      <c r="V44" s="40">
        <f t="shared" si="2"/>
        <v>15</v>
      </c>
      <c r="W44" s="112"/>
      <c r="X44" s="96"/>
      <c r="Y44" s="96"/>
      <c r="Z44" s="104"/>
      <c r="AA44" s="99"/>
      <c r="AB44" s="41">
        <f t="shared" si="3"/>
        <v>0</v>
      </c>
      <c r="AC44" s="40">
        <f t="shared" si="4"/>
        <v>0</v>
      </c>
      <c r="AD44" s="42"/>
      <c r="AE44" s="128"/>
      <c r="AF44" s="37">
        <f t="shared" si="5"/>
        <v>15</v>
      </c>
      <c r="AG44" s="43">
        <v>65</v>
      </c>
      <c r="AH44" s="44">
        <f t="shared" si="6"/>
        <v>80</v>
      </c>
      <c r="AI44" s="45">
        <f t="shared" si="7"/>
        <v>0.93</v>
      </c>
      <c r="AJ44" s="46"/>
      <c r="AK44" s="47">
        <v>1E-4</v>
      </c>
      <c r="AL44" s="48">
        <f t="shared" si="8"/>
        <v>1.0001</v>
      </c>
      <c r="AM44" s="49">
        <f t="shared" si="9"/>
        <v>1565306000</v>
      </c>
      <c r="AN44" s="50"/>
      <c r="AO44" s="51"/>
      <c r="AP44" s="51"/>
      <c r="AQ44" s="51"/>
      <c r="AR44" s="51"/>
      <c r="AS44" s="52"/>
      <c r="AT44" s="53">
        <f t="shared" si="10"/>
        <v>0</v>
      </c>
    </row>
    <row r="45" spans="1:46" s="54" customFormat="1" ht="36" customHeight="1" thickBot="1">
      <c r="A45" s="27"/>
      <c r="B45" s="56"/>
      <c r="C45" s="91"/>
      <c r="D45" s="95"/>
      <c r="E45" s="95"/>
      <c r="F45" s="101"/>
      <c r="G45" s="55"/>
      <c r="H45" s="60"/>
      <c r="I45" s="30">
        <v>0.51</v>
      </c>
      <c r="J45" s="119">
        <v>0.49</v>
      </c>
      <c r="K45" s="32"/>
      <c r="L45" s="57"/>
      <c r="M45" s="33"/>
      <c r="N45" s="34">
        <f t="shared" si="11"/>
        <v>1</v>
      </c>
      <c r="O45" s="35"/>
      <c r="P45" s="105">
        <v>15</v>
      </c>
      <c r="Q45" s="106">
        <v>15</v>
      </c>
      <c r="R45" s="38"/>
      <c r="S45" s="38"/>
      <c r="T45" s="37"/>
      <c r="U45" s="39">
        <f t="shared" si="1"/>
        <v>15</v>
      </c>
      <c r="V45" s="40">
        <f t="shared" si="2"/>
        <v>15</v>
      </c>
      <c r="W45" s="112"/>
      <c r="X45" s="96"/>
      <c r="Y45" s="96"/>
      <c r="Z45" s="104"/>
      <c r="AA45" s="99"/>
      <c r="AB45" s="41">
        <f t="shared" si="3"/>
        <v>0</v>
      </c>
      <c r="AC45" s="40">
        <f t="shared" si="4"/>
        <v>0</v>
      </c>
      <c r="AD45" s="42"/>
      <c r="AE45" s="128"/>
      <c r="AF45" s="37">
        <f t="shared" si="5"/>
        <v>15</v>
      </c>
      <c r="AG45" s="43">
        <v>65</v>
      </c>
      <c r="AH45" s="44">
        <f t="shared" si="6"/>
        <v>80</v>
      </c>
      <c r="AI45" s="45">
        <f t="shared" si="7"/>
        <v>0.93</v>
      </c>
      <c r="AJ45" s="46"/>
      <c r="AK45" s="47">
        <v>1E-4</v>
      </c>
      <c r="AL45" s="48">
        <f t="shared" si="8"/>
        <v>1.0001</v>
      </c>
      <c r="AM45" s="49">
        <f t="shared" si="9"/>
        <v>1565306000</v>
      </c>
      <c r="AN45" s="50"/>
      <c r="AO45" s="51"/>
      <c r="AP45" s="51"/>
      <c r="AQ45" s="51"/>
      <c r="AR45" s="51"/>
      <c r="AS45" s="52"/>
      <c r="AT45" s="53">
        <f t="shared" si="10"/>
        <v>0</v>
      </c>
    </row>
    <row r="46" spans="1:46" s="54" customFormat="1" ht="36" customHeight="1" thickBot="1">
      <c r="A46" s="27"/>
      <c r="B46" s="56"/>
      <c r="C46" s="91"/>
      <c r="D46" s="95"/>
      <c r="E46" s="95"/>
      <c r="F46" s="101"/>
      <c r="G46" s="55"/>
      <c r="H46" s="60"/>
      <c r="I46" s="30">
        <v>0.51</v>
      </c>
      <c r="J46" s="119">
        <v>0.49</v>
      </c>
      <c r="K46" s="32"/>
      <c r="L46" s="57"/>
      <c r="M46" s="33"/>
      <c r="N46" s="34">
        <f t="shared" si="11"/>
        <v>1</v>
      </c>
      <c r="O46" s="35"/>
      <c r="P46" s="105">
        <v>15</v>
      </c>
      <c r="Q46" s="106">
        <v>15</v>
      </c>
      <c r="R46" s="38"/>
      <c r="S46" s="38"/>
      <c r="T46" s="37"/>
      <c r="U46" s="39">
        <f t="shared" si="1"/>
        <v>15</v>
      </c>
      <c r="V46" s="40">
        <f t="shared" si="2"/>
        <v>15</v>
      </c>
      <c r="W46" s="112"/>
      <c r="X46" s="96"/>
      <c r="Y46" s="96"/>
      <c r="Z46" s="104"/>
      <c r="AA46" s="99"/>
      <c r="AB46" s="41">
        <f t="shared" si="3"/>
        <v>0</v>
      </c>
      <c r="AC46" s="40">
        <f t="shared" si="4"/>
        <v>0</v>
      </c>
      <c r="AD46" s="42"/>
      <c r="AE46" s="128"/>
      <c r="AF46" s="37">
        <f t="shared" si="5"/>
        <v>15</v>
      </c>
      <c r="AG46" s="43">
        <v>65</v>
      </c>
      <c r="AH46" s="44">
        <f t="shared" si="6"/>
        <v>80</v>
      </c>
      <c r="AI46" s="45">
        <f t="shared" si="7"/>
        <v>0.93</v>
      </c>
      <c r="AJ46" s="46"/>
      <c r="AK46" s="47">
        <v>1E-4</v>
      </c>
      <c r="AL46" s="48">
        <f t="shared" si="8"/>
        <v>1.0001</v>
      </c>
      <c r="AM46" s="49">
        <f t="shared" si="9"/>
        <v>1565306000</v>
      </c>
      <c r="AN46" s="50"/>
      <c r="AO46" s="51"/>
      <c r="AP46" s="51"/>
      <c r="AQ46" s="51"/>
      <c r="AR46" s="51"/>
      <c r="AS46" s="52"/>
      <c r="AT46" s="53">
        <f t="shared" si="10"/>
        <v>0</v>
      </c>
    </row>
    <row r="47" spans="1:46" s="54" customFormat="1" ht="36" customHeight="1" thickBot="1">
      <c r="A47" s="27"/>
      <c r="B47" s="56"/>
      <c r="C47" s="91"/>
      <c r="D47" s="95"/>
      <c r="E47" s="95"/>
      <c r="F47" s="101"/>
      <c r="G47" s="55"/>
      <c r="H47" s="60"/>
      <c r="I47" s="30">
        <v>0.51</v>
      </c>
      <c r="J47" s="119">
        <v>0.49</v>
      </c>
      <c r="K47" s="32"/>
      <c r="L47" s="57"/>
      <c r="M47" s="33"/>
      <c r="N47" s="34">
        <f t="shared" si="11"/>
        <v>1</v>
      </c>
      <c r="O47" s="35"/>
      <c r="P47" s="105">
        <v>15</v>
      </c>
      <c r="Q47" s="106">
        <v>15</v>
      </c>
      <c r="R47" s="38"/>
      <c r="S47" s="38"/>
      <c r="T47" s="37"/>
      <c r="U47" s="39">
        <f t="shared" si="1"/>
        <v>15</v>
      </c>
      <c r="V47" s="40">
        <f t="shared" si="2"/>
        <v>15</v>
      </c>
      <c r="W47" s="112"/>
      <c r="X47" s="96"/>
      <c r="Y47" s="96"/>
      <c r="Z47" s="104"/>
      <c r="AA47" s="99"/>
      <c r="AB47" s="41">
        <f t="shared" si="3"/>
        <v>0</v>
      </c>
      <c r="AC47" s="40">
        <f t="shared" si="4"/>
        <v>0</v>
      </c>
      <c r="AD47" s="42"/>
      <c r="AE47" s="128"/>
      <c r="AF47" s="37">
        <f t="shared" si="5"/>
        <v>15</v>
      </c>
      <c r="AG47" s="43">
        <v>65</v>
      </c>
      <c r="AH47" s="44">
        <f t="shared" si="6"/>
        <v>80</v>
      </c>
      <c r="AI47" s="45">
        <f t="shared" si="7"/>
        <v>0.93</v>
      </c>
      <c r="AJ47" s="46"/>
      <c r="AK47" s="47">
        <v>1E-4</v>
      </c>
      <c r="AL47" s="48">
        <f t="shared" si="8"/>
        <v>1.0001</v>
      </c>
      <c r="AM47" s="49">
        <f t="shared" si="9"/>
        <v>1565306000</v>
      </c>
      <c r="AN47" s="50"/>
      <c r="AO47" s="51"/>
      <c r="AP47" s="51"/>
      <c r="AQ47" s="51"/>
      <c r="AR47" s="51"/>
      <c r="AS47" s="52"/>
      <c r="AT47" s="53">
        <f t="shared" si="10"/>
        <v>0</v>
      </c>
    </row>
    <row r="48" spans="1:46" s="54" customFormat="1" ht="36" customHeight="1" thickBot="1">
      <c r="A48" s="27"/>
      <c r="B48" s="56"/>
      <c r="C48" s="91"/>
      <c r="D48" s="95"/>
      <c r="E48" s="95"/>
      <c r="F48" s="101"/>
      <c r="G48" s="55"/>
      <c r="H48" s="29"/>
      <c r="I48" s="30">
        <v>0.51</v>
      </c>
      <c r="J48" s="119">
        <v>0.49</v>
      </c>
      <c r="K48" s="32"/>
      <c r="L48" s="57"/>
      <c r="M48" s="33"/>
      <c r="N48" s="34">
        <f t="shared" si="11"/>
        <v>1</v>
      </c>
      <c r="O48" s="35"/>
      <c r="P48" s="105">
        <v>15</v>
      </c>
      <c r="Q48" s="106">
        <v>15</v>
      </c>
      <c r="R48" s="38"/>
      <c r="S48" s="38"/>
      <c r="T48" s="37"/>
      <c r="U48" s="39">
        <f t="shared" si="1"/>
        <v>15</v>
      </c>
      <c r="V48" s="40">
        <f t="shared" si="2"/>
        <v>15</v>
      </c>
      <c r="W48" s="112"/>
      <c r="X48" s="96"/>
      <c r="Y48" s="96"/>
      <c r="Z48" s="104"/>
      <c r="AA48" s="99"/>
      <c r="AB48" s="41">
        <f t="shared" si="3"/>
        <v>0</v>
      </c>
      <c r="AC48" s="40">
        <f t="shared" si="4"/>
        <v>0</v>
      </c>
      <c r="AD48" s="42"/>
      <c r="AE48" s="128"/>
      <c r="AF48" s="37">
        <f t="shared" si="5"/>
        <v>15</v>
      </c>
      <c r="AG48" s="43">
        <v>65</v>
      </c>
      <c r="AH48" s="44">
        <f t="shared" si="6"/>
        <v>80</v>
      </c>
      <c r="AI48" s="45">
        <f t="shared" si="7"/>
        <v>0.93</v>
      </c>
      <c r="AJ48" s="46"/>
      <c r="AK48" s="47">
        <v>1E-4</v>
      </c>
      <c r="AL48" s="48">
        <f t="shared" si="8"/>
        <v>1.0001</v>
      </c>
      <c r="AM48" s="49">
        <f t="shared" si="9"/>
        <v>1565306000</v>
      </c>
      <c r="AN48" s="50"/>
      <c r="AO48" s="51"/>
      <c r="AP48" s="51"/>
      <c r="AQ48" s="51"/>
      <c r="AR48" s="51"/>
      <c r="AS48" s="52"/>
      <c r="AT48" s="53">
        <f t="shared" si="10"/>
        <v>0</v>
      </c>
    </row>
    <row r="49" spans="1:46" s="54" customFormat="1" ht="36" customHeight="1" thickBot="1">
      <c r="A49" s="27"/>
      <c r="B49" s="56"/>
      <c r="C49" s="91"/>
      <c r="D49" s="95"/>
      <c r="E49" s="95"/>
      <c r="F49" s="101"/>
      <c r="G49" s="55"/>
      <c r="H49" s="29"/>
      <c r="I49" s="30">
        <v>0.51</v>
      </c>
      <c r="J49" s="119">
        <v>0.49</v>
      </c>
      <c r="K49" s="32"/>
      <c r="L49" s="57"/>
      <c r="M49" s="33"/>
      <c r="N49" s="34">
        <f t="shared" si="11"/>
        <v>1</v>
      </c>
      <c r="O49" s="35"/>
      <c r="P49" s="105">
        <v>15</v>
      </c>
      <c r="Q49" s="106">
        <v>15</v>
      </c>
      <c r="R49" s="38"/>
      <c r="S49" s="38"/>
      <c r="T49" s="37"/>
      <c r="U49" s="39">
        <f t="shared" si="1"/>
        <v>15</v>
      </c>
      <c r="V49" s="40">
        <f t="shared" si="2"/>
        <v>15</v>
      </c>
      <c r="W49" s="112"/>
      <c r="X49" s="96"/>
      <c r="Y49" s="96"/>
      <c r="Z49" s="104"/>
      <c r="AA49" s="99"/>
      <c r="AB49" s="41">
        <f t="shared" si="3"/>
        <v>0</v>
      </c>
      <c r="AC49" s="40">
        <f t="shared" si="4"/>
        <v>0</v>
      </c>
      <c r="AD49" s="42"/>
      <c r="AE49" s="128"/>
      <c r="AF49" s="37">
        <f t="shared" si="5"/>
        <v>15</v>
      </c>
      <c r="AG49" s="43">
        <v>65</v>
      </c>
      <c r="AH49" s="44">
        <f t="shared" si="6"/>
        <v>80</v>
      </c>
      <c r="AI49" s="45">
        <f t="shared" si="7"/>
        <v>0.93</v>
      </c>
      <c r="AJ49" s="46"/>
      <c r="AK49" s="47">
        <v>1E-4</v>
      </c>
      <c r="AL49" s="48">
        <f t="shared" si="8"/>
        <v>1.0001</v>
      </c>
      <c r="AM49" s="49">
        <f t="shared" si="9"/>
        <v>1565306000</v>
      </c>
      <c r="AN49" s="50"/>
      <c r="AO49" s="51"/>
      <c r="AP49" s="51"/>
      <c r="AQ49" s="51"/>
      <c r="AR49" s="51"/>
      <c r="AS49" s="52"/>
      <c r="AT49" s="53">
        <f t="shared" si="10"/>
        <v>0</v>
      </c>
    </row>
    <row r="50" spans="1:46" s="54" customFormat="1" ht="36" customHeight="1" thickBot="1">
      <c r="A50" s="27"/>
      <c r="B50" s="56"/>
      <c r="C50" s="91"/>
      <c r="D50" s="95"/>
      <c r="E50" s="95"/>
      <c r="F50" s="101"/>
      <c r="G50" s="55"/>
      <c r="H50" s="29"/>
      <c r="I50" s="30">
        <v>0.51</v>
      </c>
      <c r="J50" s="119">
        <v>0.49</v>
      </c>
      <c r="K50" s="32"/>
      <c r="L50" s="57"/>
      <c r="M50" s="33"/>
      <c r="N50" s="34">
        <f t="shared" si="11"/>
        <v>1</v>
      </c>
      <c r="O50" s="35"/>
      <c r="P50" s="105">
        <v>15</v>
      </c>
      <c r="Q50" s="106">
        <v>15</v>
      </c>
      <c r="R50" s="38"/>
      <c r="S50" s="38"/>
      <c r="T50" s="37"/>
      <c r="U50" s="39">
        <f t="shared" si="1"/>
        <v>15</v>
      </c>
      <c r="V50" s="40">
        <f t="shared" si="2"/>
        <v>15</v>
      </c>
      <c r="W50" s="112"/>
      <c r="X50" s="96"/>
      <c r="Y50" s="96"/>
      <c r="Z50" s="104"/>
      <c r="AA50" s="99"/>
      <c r="AB50" s="41">
        <f t="shared" si="3"/>
        <v>0</v>
      </c>
      <c r="AC50" s="40">
        <f t="shared" si="4"/>
        <v>0</v>
      </c>
      <c r="AD50" s="42"/>
      <c r="AE50" s="128"/>
      <c r="AF50" s="37">
        <f t="shared" si="5"/>
        <v>15</v>
      </c>
      <c r="AG50" s="43">
        <v>65</v>
      </c>
      <c r="AH50" s="44">
        <f t="shared" si="6"/>
        <v>80</v>
      </c>
      <c r="AI50" s="45">
        <f t="shared" si="7"/>
        <v>0.93</v>
      </c>
      <c r="AJ50" s="46"/>
      <c r="AK50" s="47">
        <v>1E-4</v>
      </c>
      <c r="AL50" s="48">
        <f t="shared" si="8"/>
        <v>1.0001</v>
      </c>
      <c r="AM50" s="49">
        <f t="shared" si="9"/>
        <v>1565306000</v>
      </c>
      <c r="AN50" s="50"/>
      <c r="AO50" s="51"/>
      <c r="AP50" s="51"/>
      <c r="AQ50" s="51"/>
      <c r="AR50" s="51"/>
      <c r="AS50" s="52"/>
      <c r="AT50" s="53">
        <f t="shared" si="10"/>
        <v>0</v>
      </c>
    </row>
    <row r="51" spans="1:46" s="54" customFormat="1" ht="36" customHeight="1" thickBot="1">
      <c r="A51" s="27"/>
      <c r="B51" s="56"/>
      <c r="C51" s="91"/>
      <c r="D51" s="95"/>
      <c r="E51" s="95"/>
      <c r="F51" s="101"/>
      <c r="G51" s="55"/>
      <c r="H51" s="29"/>
      <c r="I51" s="30">
        <v>0.51</v>
      </c>
      <c r="J51" s="119">
        <v>0.49</v>
      </c>
      <c r="K51" s="32"/>
      <c r="L51" s="57"/>
      <c r="M51" s="33"/>
      <c r="N51" s="34">
        <f t="shared" si="11"/>
        <v>1</v>
      </c>
      <c r="O51" s="35"/>
      <c r="P51" s="105">
        <v>15</v>
      </c>
      <c r="Q51" s="106">
        <v>15</v>
      </c>
      <c r="R51" s="38"/>
      <c r="S51" s="38"/>
      <c r="T51" s="37"/>
      <c r="U51" s="39">
        <f t="shared" si="1"/>
        <v>15</v>
      </c>
      <c r="V51" s="40">
        <f t="shared" si="2"/>
        <v>15</v>
      </c>
      <c r="W51" s="112"/>
      <c r="X51" s="96"/>
      <c r="Y51" s="96"/>
      <c r="Z51" s="104"/>
      <c r="AA51" s="99"/>
      <c r="AB51" s="41">
        <f t="shared" si="3"/>
        <v>0</v>
      </c>
      <c r="AC51" s="40">
        <f t="shared" si="4"/>
        <v>0</v>
      </c>
      <c r="AD51" s="42"/>
      <c r="AE51" s="128"/>
      <c r="AF51" s="37">
        <f t="shared" si="5"/>
        <v>15</v>
      </c>
      <c r="AG51" s="43">
        <v>65</v>
      </c>
      <c r="AH51" s="44">
        <f t="shared" si="6"/>
        <v>80</v>
      </c>
      <c r="AI51" s="45">
        <f t="shared" si="7"/>
        <v>0.93</v>
      </c>
      <c r="AJ51" s="46"/>
      <c r="AK51" s="47">
        <v>1E-4</v>
      </c>
      <c r="AL51" s="48">
        <f t="shared" si="8"/>
        <v>1.0001</v>
      </c>
      <c r="AM51" s="49">
        <f t="shared" si="9"/>
        <v>1565306000</v>
      </c>
      <c r="AN51" s="50"/>
      <c r="AO51" s="51"/>
      <c r="AP51" s="51"/>
      <c r="AQ51" s="51"/>
      <c r="AR51" s="51"/>
      <c r="AS51" s="52"/>
      <c r="AT51" s="53">
        <f t="shared" si="10"/>
        <v>0</v>
      </c>
    </row>
    <row r="52" spans="1:46" s="54" customFormat="1" ht="51.75" customHeight="1" thickBot="1">
      <c r="A52" s="27"/>
      <c r="B52" s="56"/>
      <c r="C52" s="91"/>
      <c r="D52" s="95"/>
      <c r="E52" s="95"/>
      <c r="F52" s="101"/>
      <c r="G52" s="55"/>
      <c r="H52" s="29"/>
      <c r="I52" s="30">
        <v>0.51</v>
      </c>
      <c r="J52" s="119">
        <v>0.49</v>
      </c>
      <c r="K52" s="32"/>
      <c r="L52" s="57"/>
      <c r="M52" s="33"/>
      <c r="N52" s="34">
        <f t="shared" si="11"/>
        <v>1</v>
      </c>
      <c r="O52" s="35"/>
      <c r="P52" s="105">
        <v>15</v>
      </c>
      <c r="Q52" s="106">
        <v>15</v>
      </c>
      <c r="R52" s="38"/>
      <c r="S52" s="38"/>
      <c r="T52" s="37"/>
      <c r="U52" s="39">
        <f t="shared" si="1"/>
        <v>15</v>
      </c>
      <c r="V52" s="40">
        <f t="shared" si="2"/>
        <v>15</v>
      </c>
      <c r="W52" s="112"/>
      <c r="X52" s="96"/>
      <c r="Y52" s="96"/>
      <c r="Z52" s="104"/>
      <c r="AA52" s="99"/>
      <c r="AB52" s="41">
        <f t="shared" si="3"/>
        <v>0</v>
      </c>
      <c r="AC52" s="40">
        <f t="shared" si="4"/>
        <v>0</v>
      </c>
      <c r="AD52" s="42"/>
      <c r="AE52" s="128"/>
      <c r="AF52" s="37">
        <f t="shared" si="5"/>
        <v>15</v>
      </c>
      <c r="AG52" s="43">
        <v>65</v>
      </c>
      <c r="AH52" s="44">
        <f t="shared" si="6"/>
        <v>80</v>
      </c>
      <c r="AI52" s="45">
        <f t="shared" si="7"/>
        <v>0.93</v>
      </c>
      <c r="AJ52" s="46"/>
      <c r="AK52" s="47">
        <v>1E-4</v>
      </c>
      <c r="AL52" s="48">
        <f t="shared" si="8"/>
        <v>1.0001</v>
      </c>
      <c r="AM52" s="49">
        <f t="shared" si="9"/>
        <v>1565306000</v>
      </c>
      <c r="AN52" s="50"/>
      <c r="AO52" s="51"/>
      <c r="AP52" s="51"/>
      <c r="AQ52" s="51"/>
      <c r="AR52" s="51"/>
      <c r="AS52" s="52"/>
      <c r="AT52" s="53">
        <f t="shared" si="10"/>
        <v>0</v>
      </c>
    </row>
    <row r="53" spans="1:46" s="54" customFormat="1" ht="51.75" customHeight="1" thickBot="1">
      <c r="A53" s="27"/>
      <c r="B53" s="56"/>
      <c r="C53" s="91"/>
      <c r="D53" s="95"/>
      <c r="E53" s="95"/>
      <c r="F53" s="101"/>
      <c r="G53" s="55"/>
      <c r="H53" s="29"/>
      <c r="I53" s="30">
        <v>0.51</v>
      </c>
      <c r="J53" s="119">
        <v>0.49</v>
      </c>
      <c r="K53" s="32"/>
      <c r="L53" s="57"/>
      <c r="M53" s="33"/>
      <c r="N53" s="34">
        <f t="shared" si="11"/>
        <v>1</v>
      </c>
      <c r="O53" s="35"/>
      <c r="P53" s="105">
        <v>15</v>
      </c>
      <c r="Q53" s="106">
        <v>15</v>
      </c>
      <c r="R53" s="38"/>
      <c r="S53" s="38"/>
      <c r="T53" s="37"/>
      <c r="U53" s="39">
        <f t="shared" si="1"/>
        <v>15</v>
      </c>
      <c r="V53" s="40">
        <f t="shared" si="2"/>
        <v>15</v>
      </c>
      <c r="W53" s="112"/>
      <c r="X53" s="96"/>
      <c r="Y53" s="96"/>
      <c r="Z53" s="104"/>
      <c r="AA53" s="99"/>
      <c r="AB53" s="41">
        <f t="shared" si="3"/>
        <v>0</v>
      </c>
      <c r="AC53" s="40">
        <f t="shared" si="4"/>
        <v>0</v>
      </c>
      <c r="AD53" s="42"/>
      <c r="AE53" s="128"/>
      <c r="AF53" s="37">
        <f t="shared" si="5"/>
        <v>15</v>
      </c>
      <c r="AG53" s="43">
        <v>65</v>
      </c>
      <c r="AH53" s="44">
        <f t="shared" si="6"/>
        <v>80</v>
      </c>
      <c r="AI53" s="45">
        <f t="shared" si="7"/>
        <v>0.93</v>
      </c>
      <c r="AJ53" s="46"/>
      <c r="AK53" s="47">
        <v>1E-4</v>
      </c>
      <c r="AL53" s="48">
        <f t="shared" si="8"/>
        <v>1.0001</v>
      </c>
      <c r="AM53" s="49">
        <f t="shared" si="9"/>
        <v>1565306000</v>
      </c>
      <c r="AN53" s="50"/>
      <c r="AO53" s="51"/>
      <c r="AP53" s="51"/>
      <c r="AQ53" s="51"/>
      <c r="AR53" s="51"/>
      <c r="AS53" s="52"/>
      <c r="AT53" s="53">
        <f t="shared" si="10"/>
        <v>0</v>
      </c>
    </row>
    <row r="54" spans="1:46" s="54" customFormat="1" ht="36" customHeight="1" thickBot="1">
      <c r="A54" s="27"/>
      <c r="B54" s="56"/>
      <c r="C54" s="91"/>
      <c r="D54" s="95"/>
      <c r="E54" s="95"/>
      <c r="F54" s="101"/>
      <c r="G54" s="55"/>
      <c r="H54" s="29"/>
      <c r="I54" s="30">
        <v>0.51</v>
      </c>
      <c r="J54" s="119">
        <v>0.49</v>
      </c>
      <c r="K54" s="32"/>
      <c r="L54" s="57"/>
      <c r="M54" s="33"/>
      <c r="N54" s="34">
        <f t="shared" si="11"/>
        <v>1</v>
      </c>
      <c r="O54" s="35"/>
      <c r="P54" s="105">
        <v>15</v>
      </c>
      <c r="Q54" s="106">
        <v>15</v>
      </c>
      <c r="R54" s="38"/>
      <c r="S54" s="38"/>
      <c r="T54" s="37"/>
      <c r="U54" s="39">
        <f t="shared" si="1"/>
        <v>15</v>
      </c>
      <c r="V54" s="40">
        <f t="shared" si="2"/>
        <v>15</v>
      </c>
      <c r="W54" s="112"/>
      <c r="X54" s="96"/>
      <c r="Y54" s="96"/>
      <c r="Z54" s="104"/>
      <c r="AA54" s="99"/>
      <c r="AB54" s="41">
        <f t="shared" si="3"/>
        <v>0</v>
      </c>
      <c r="AC54" s="40">
        <f t="shared" si="4"/>
        <v>0</v>
      </c>
      <c r="AD54" s="42"/>
      <c r="AE54" s="128"/>
      <c r="AF54" s="37">
        <f t="shared" si="5"/>
        <v>15</v>
      </c>
      <c r="AG54" s="43">
        <v>65</v>
      </c>
      <c r="AH54" s="44">
        <f t="shared" si="6"/>
        <v>80</v>
      </c>
      <c r="AI54" s="45">
        <f t="shared" si="7"/>
        <v>0.93</v>
      </c>
      <c r="AJ54" s="46"/>
      <c r="AK54" s="47">
        <v>1E-4</v>
      </c>
      <c r="AL54" s="48">
        <f t="shared" si="8"/>
        <v>1.0001</v>
      </c>
      <c r="AM54" s="49">
        <f t="shared" si="9"/>
        <v>1565306000</v>
      </c>
      <c r="AN54" s="50"/>
      <c r="AO54" s="51"/>
      <c r="AP54" s="51"/>
      <c r="AQ54" s="51"/>
      <c r="AR54" s="51"/>
      <c r="AS54" s="52"/>
      <c r="AT54" s="53">
        <f t="shared" si="10"/>
        <v>0</v>
      </c>
    </row>
    <row r="55" spans="1:46" s="54" customFormat="1" ht="36" customHeight="1" thickBot="1">
      <c r="A55" s="27"/>
      <c r="B55" s="56"/>
      <c r="C55" s="91"/>
      <c r="D55" s="95"/>
      <c r="E55" s="95"/>
      <c r="F55" s="101"/>
      <c r="G55" s="55"/>
      <c r="H55" s="29"/>
      <c r="I55" s="30">
        <v>0.51</v>
      </c>
      <c r="J55" s="119">
        <v>0.49</v>
      </c>
      <c r="K55" s="32"/>
      <c r="L55" s="57"/>
      <c r="M55" s="33"/>
      <c r="N55" s="34">
        <f t="shared" si="11"/>
        <v>1</v>
      </c>
      <c r="O55" s="35"/>
      <c r="P55" s="105">
        <v>15</v>
      </c>
      <c r="Q55" s="106">
        <v>15</v>
      </c>
      <c r="R55" s="38"/>
      <c r="S55" s="38"/>
      <c r="T55" s="37"/>
      <c r="U55" s="39">
        <f t="shared" si="1"/>
        <v>15</v>
      </c>
      <c r="V55" s="40">
        <f t="shared" si="2"/>
        <v>15</v>
      </c>
      <c r="W55" s="112"/>
      <c r="X55" s="96"/>
      <c r="Y55" s="96"/>
      <c r="Z55" s="104"/>
      <c r="AA55" s="99"/>
      <c r="AB55" s="41">
        <f t="shared" si="3"/>
        <v>0</v>
      </c>
      <c r="AC55" s="40">
        <f t="shared" si="4"/>
        <v>0</v>
      </c>
      <c r="AD55" s="42"/>
      <c r="AE55" s="128"/>
      <c r="AF55" s="37">
        <f t="shared" si="5"/>
        <v>15</v>
      </c>
      <c r="AG55" s="43">
        <v>65</v>
      </c>
      <c r="AH55" s="44">
        <f t="shared" si="6"/>
        <v>80</v>
      </c>
      <c r="AI55" s="45">
        <f t="shared" si="7"/>
        <v>0.93</v>
      </c>
      <c r="AJ55" s="46"/>
      <c r="AK55" s="47">
        <v>1E-4</v>
      </c>
      <c r="AL55" s="48">
        <f t="shared" si="8"/>
        <v>1.0001</v>
      </c>
      <c r="AM55" s="49">
        <f t="shared" si="9"/>
        <v>1565306000</v>
      </c>
      <c r="AN55" s="50"/>
      <c r="AO55" s="51"/>
      <c r="AP55" s="51"/>
      <c r="AQ55" s="51"/>
      <c r="AR55" s="51"/>
      <c r="AS55" s="52"/>
      <c r="AT55" s="53">
        <f t="shared" si="10"/>
        <v>0</v>
      </c>
    </row>
    <row r="56" spans="1:46" s="54" customFormat="1" ht="36" customHeight="1" thickBot="1">
      <c r="A56" s="27"/>
      <c r="B56" s="56"/>
      <c r="C56" s="91"/>
      <c r="D56" s="95"/>
      <c r="E56" s="95"/>
      <c r="F56" s="101"/>
      <c r="G56" s="55"/>
      <c r="H56" s="29"/>
      <c r="I56" s="30">
        <v>0.51</v>
      </c>
      <c r="J56" s="119">
        <v>0.49</v>
      </c>
      <c r="K56" s="32"/>
      <c r="L56" s="57"/>
      <c r="M56" s="33"/>
      <c r="N56" s="34">
        <f t="shared" si="11"/>
        <v>1</v>
      </c>
      <c r="O56" s="35"/>
      <c r="P56" s="105">
        <v>15</v>
      </c>
      <c r="Q56" s="106">
        <v>15</v>
      </c>
      <c r="R56" s="38"/>
      <c r="S56" s="38"/>
      <c r="T56" s="37"/>
      <c r="U56" s="39">
        <f t="shared" si="1"/>
        <v>15</v>
      </c>
      <c r="V56" s="40">
        <f t="shared" si="2"/>
        <v>15</v>
      </c>
      <c r="W56" s="112"/>
      <c r="X56" s="96"/>
      <c r="Y56" s="96"/>
      <c r="Z56" s="104"/>
      <c r="AA56" s="99"/>
      <c r="AB56" s="41">
        <f t="shared" si="3"/>
        <v>0</v>
      </c>
      <c r="AC56" s="40">
        <f t="shared" si="4"/>
        <v>0</v>
      </c>
      <c r="AD56" s="42"/>
      <c r="AE56" s="128"/>
      <c r="AF56" s="37">
        <f t="shared" si="5"/>
        <v>15</v>
      </c>
      <c r="AG56" s="43">
        <v>65</v>
      </c>
      <c r="AH56" s="44">
        <f t="shared" si="6"/>
        <v>80</v>
      </c>
      <c r="AI56" s="45">
        <f t="shared" si="7"/>
        <v>0.93</v>
      </c>
      <c r="AJ56" s="46"/>
      <c r="AK56" s="47">
        <v>1E-4</v>
      </c>
      <c r="AL56" s="48">
        <f t="shared" si="8"/>
        <v>1.0001</v>
      </c>
      <c r="AM56" s="49">
        <f t="shared" si="9"/>
        <v>1565306000</v>
      </c>
      <c r="AN56" s="50"/>
      <c r="AO56" s="51"/>
      <c r="AP56" s="51"/>
      <c r="AQ56" s="51"/>
      <c r="AR56" s="51"/>
      <c r="AS56" s="52"/>
      <c r="AT56" s="53">
        <f t="shared" si="10"/>
        <v>0</v>
      </c>
    </row>
    <row r="57" spans="1:46" s="54" customFormat="1" ht="36" customHeight="1" thickBot="1">
      <c r="A57" s="27"/>
      <c r="B57" s="56"/>
      <c r="C57" s="91"/>
      <c r="D57" s="95"/>
      <c r="E57" s="95"/>
      <c r="F57" s="101"/>
      <c r="G57" s="55"/>
      <c r="H57" s="29"/>
      <c r="I57" s="30">
        <v>0.51</v>
      </c>
      <c r="J57" s="119">
        <v>0.49</v>
      </c>
      <c r="K57" s="32"/>
      <c r="L57" s="57"/>
      <c r="M57" s="33"/>
      <c r="N57" s="34">
        <f t="shared" si="11"/>
        <v>1</v>
      </c>
      <c r="O57" s="35"/>
      <c r="P57" s="105">
        <v>15</v>
      </c>
      <c r="Q57" s="106">
        <v>15</v>
      </c>
      <c r="R57" s="38"/>
      <c r="S57" s="38"/>
      <c r="T57" s="37"/>
      <c r="U57" s="39">
        <f t="shared" si="1"/>
        <v>15</v>
      </c>
      <c r="V57" s="40">
        <f t="shared" si="2"/>
        <v>15</v>
      </c>
      <c r="W57" s="112"/>
      <c r="X57" s="96"/>
      <c r="Y57" s="96"/>
      <c r="Z57" s="104"/>
      <c r="AA57" s="99"/>
      <c r="AB57" s="41">
        <f t="shared" si="3"/>
        <v>0</v>
      </c>
      <c r="AC57" s="40">
        <f t="shared" si="4"/>
        <v>0</v>
      </c>
      <c r="AD57" s="42"/>
      <c r="AE57" s="128"/>
      <c r="AF57" s="37">
        <f t="shared" si="5"/>
        <v>15</v>
      </c>
      <c r="AG57" s="43">
        <v>65</v>
      </c>
      <c r="AH57" s="44">
        <f t="shared" si="6"/>
        <v>80</v>
      </c>
      <c r="AI57" s="45">
        <f t="shared" si="7"/>
        <v>0.93</v>
      </c>
      <c r="AJ57" s="46"/>
      <c r="AK57" s="47">
        <v>1E-4</v>
      </c>
      <c r="AL57" s="48">
        <f t="shared" si="8"/>
        <v>1.0001</v>
      </c>
      <c r="AM57" s="49">
        <f t="shared" si="9"/>
        <v>1565306000</v>
      </c>
      <c r="AN57" s="50"/>
      <c r="AO57" s="51"/>
      <c r="AP57" s="51"/>
      <c r="AQ57" s="51"/>
      <c r="AR57" s="51"/>
      <c r="AS57" s="52"/>
      <c r="AT57" s="53">
        <f t="shared" si="10"/>
        <v>0</v>
      </c>
    </row>
    <row r="58" spans="1:46" s="54" customFormat="1" ht="47.25" customHeight="1" thickBot="1">
      <c r="A58" s="27"/>
      <c r="B58" s="56"/>
      <c r="C58" s="91"/>
      <c r="D58" s="95"/>
      <c r="E58" s="95"/>
      <c r="F58" s="101"/>
      <c r="G58" s="55"/>
      <c r="H58" s="60"/>
      <c r="I58" s="30">
        <v>0.51</v>
      </c>
      <c r="J58" s="119">
        <v>0.49</v>
      </c>
      <c r="K58" s="32"/>
      <c r="L58" s="57"/>
      <c r="M58" s="33"/>
      <c r="N58" s="34">
        <f t="shared" si="11"/>
        <v>1</v>
      </c>
      <c r="O58" s="35"/>
      <c r="P58" s="105">
        <v>15</v>
      </c>
      <c r="Q58" s="106">
        <v>15</v>
      </c>
      <c r="R58" s="38"/>
      <c r="S58" s="38"/>
      <c r="T58" s="37"/>
      <c r="U58" s="39">
        <f t="shared" si="1"/>
        <v>15</v>
      </c>
      <c r="V58" s="40">
        <f t="shared" si="2"/>
        <v>15</v>
      </c>
      <c r="W58" s="112"/>
      <c r="X58" s="96"/>
      <c r="Y58" s="96"/>
      <c r="Z58" s="104"/>
      <c r="AA58" s="99"/>
      <c r="AB58" s="41">
        <f t="shared" si="3"/>
        <v>0</v>
      </c>
      <c r="AC58" s="40">
        <f t="shared" si="4"/>
        <v>0</v>
      </c>
      <c r="AD58" s="42"/>
      <c r="AE58" s="128"/>
      <c r="AF58" s="37">
        <f t="shared" si="5"/>
        <v>15</v>
      </c>
      <c r="AG58" s="43">
        <v>65</v>
      </c>
      <c r="AH58" s="44">
        <f t="shared" si="6"/>
        <v>80</v>
      </c>
      <c r="AI58" s="45">
        <f t="shared" si="7"/>
        <v>0.93</v>
      </c>
      <c r="AJ58" s="46"/>
      <c r="AK58" s="47">
        <v>1E-4</v>
      </c>
      <c r="AL58" s="48">
        <f t="shared" si="8"/>
        <v>1.0001</v>
      </c>
      <c r="AM58" s="49">
        <f t="shared" si="9"/>
        <v>1565306000</v>
      </c>
      <c r="AN58" s="50"/>
      <c r="AO58" s="51"/>
      <c r="AP58" s="51"/>
      <c r="AQ58" s="51"/>
      <c r="AR58" s="51"/>
      <c r="AS58" s="52"/>
      <c r="AT58" s="53">
        <f t="shared" si="10"/>
        <v>0</v>
      </c>
    </row>
    <row r="59" spans="1:46" s="54" customFormat="1" ht="47.25" customHeight="1" thickBot="1">
      <c r="A59" s="27"/>
      <c r="B59" s="56"/>
      <c r="C59" s="91"/>
      <c r="D59" s="95"/>
      <c r="E59" s="95"/>
      <c r="F59" s="101"/>
      <c r="G59" s="55"/>
      <c r="H59" s="29"/>
      <c r="I59" s="30">
        <v>0.51</v>
      </c>
      <c r="J59" s="119">
        <v>0.49</v>
      </c>
      <c r="K59" s="32"/>
      <c r="L59" s="57"/>
      <c r="M59" s="33"/>
      <c r="N59" s="34">
        <f t="shared" si="11"/>
        <v>1</v>
      </c>
      <c r="O59" s="35"/>
      <c r="P59" s="105">
        <v>15</v>
      </c>
      <c r="Q59" s="106">
        <v>15</v>
      </c>
      <c r="R59" s="38"/>
      <c r="S59" s="38"/>
      <c r="T59" s="37"/>
      <c r="U59" s="39">
        <f t="shared" si="1"/>
        <v>15</v>
      </c>
      <c r="V59" s="40">
        <f t="shared" si="2"/>
        <v>15</v>
      </c>
      <c r="W59" s="112"/>
      <c r="X59" s="96"/>
      <c r="Y59" s="96"/>
      <c r="Z59" s="104"/>
      <c r="AA59" s="99"/>
      <c r="AB59" s="41">
        <f t="shared" si="3"/>
        <v>0</v>
      </c>
      <c r="AC59" s="40">
        <f t="shared" si="4"/>
        <v>0</v>
      </c>
      <c r="AD59" s="42"/>
      <c r="AE59" s="128"/>
      <c r="AF59" s="37">
        <f t="shared" si="5"/>
        <v>15</v>
      </c>
      <c r="AG59" s="43">
        <v>65</v>
      </c>
      <c r="AH59" s="44">
        <f t="shared" si="6"/>
        <v>80</v>
      </c>
      <c r="AI59" s="45">
        <f t="shared" si="7"/>
        <v>0.93</v>
      </c>
      <c r="AJ59" s="46"/>
      <c r="AK59" s="47">
        <v>1E-4</v>
      </c>
      <c r="AL59" s="48">
        <f t="shared" si="8"/>
        <v>1.0001</v>
      </c>
      <c r="AM59" s="49">
        <f t="shared" si="9"/>
        <v>1565306000</v>
      </c>
      <c r="AN59" s="50"/>
      <c r="AO59" s="51"/>
      <c r="AP59" s="51"/>
      <c r="AQ59" s="51"/>
      <c r="AR59" s="51"/>
      <c r="AS59" s="52"/>
      <c r="AT59" s="53">
        <f t="shared" si="10"/>
        <v>0</v>
      </c>
    </row>
    <row r="60" spans="1:46" s="54" customFormat="1" ht="47.25" customHeight="1" thickBot="1">
      <c r="A60" s="27"/>
      <c r="B60" s="56"/>
      <c r="C60" s="91"/>
      <c r="D60" s="95"/>
      <c r="E60" s="95"/>
      <c r="F60" s="101"/>
      <c r="G60" s="55"/>
      <c r="H60" s="60"/>
      <c r="I60" s="30">
        <v>0.51</v>
      </c>
      <c r="J60" s="119">
        <v>0.49</v>
      </c>
      <c r="K60" s="32"/>
      <c r="L60" s="57"/>
      <c r="M60" s="33"/>
      <c r="N60" s="34">
        <f t="shared" si="11"/>
        <v>1</v>
      </c>
      <c r="O60" s="35"/>
      <c r="P60" s="105">
        <v>15</v>
      </c>
      <c r="Q60" s="106">
        <v>15</v>
      </c>
      <c r="R60" s="38"/>
      <c r="S60" s="38"/>
      <c r="T60" s="37"/>
      <c r="U60" s="39">
        <f t="shared" si="1"/>
        <v>15</v>
      </c>
      <c r="V60" s="40">
        <f t="shared" si="2"/>
        <v>15</v>
      </c>
      <c r="W60" s="112"/>
      <c r="X60" s="96"/>
      <c r="Y60" s="96"/>
      <c r="Z60" s="104"/>
      <c r="AA60" s="99"/>
      <c r="AB60" s="41">
        <f t="shared" si="3"/>
        <v>0</v>
      </c>
      <c r="AC60" s="40">
        <f t="shared" si="4"/>
        <v>0</v>
      </c>
      <c r="AD60" s="42"/>
      <c r="AE60" s="128"/>
      <c r="AF60" s="37">
        <f t="shared" si="5"/>
        <v>15</v>
      </c>
      <c r="AG60" s="43">
        <v>65</v>
      </c>
      <c r="AH60" s="44">
        <f t="shared" si="6"/>
        <v>80</v>
      </c>
      <c r="AI60" s="45">
        <f t="shared" si="7"/>
        <v>0.93</v>
      </c>
      <c r="AJ60" s="46"/>
      <c r="AK60" s="47">
        <v>1E-4</v>
      </c>
      <c r="AL60" s="48">
        <f t="shared" si="8"/>
        <v>1.0001</v>
      </c>
      <c r="AM60" s="49">
        <f t="shared" si="9"/>
        <v>1565306000</v>
      </c>
      <c r="AN60" s="50"/>
      <c r="AO60" s="51"/>
      <c r="AP60" s="51"/>
      <c r="AQ60" s="51"/>
      <c r="AR60" s="51"/>
      <c r="AS60" s="52"/>
      <c r="AT60" s="53">
        <f t="shared" si="10"/>
        <v>0</v>
      </c>
    </row>
    <row r="61" spans="1:46" s="54" customFormat="1" ht="36" customHeight="1" thickBot="1">
      <c r="A61" s="27"/>
      <c r="B61" s="56"/>
      <c r="C61" s="91"/>
      <c r="D61" s="95"/>
      <c r="E61" s="95"/>
      <c r="F61" s="101"/>
      <c r="G61" s="55"/>
      <c r="H61" s="60"/>
      <c r="I61" s="30">
        <v>0.51</v>
      </c>
      <c r="J61" s="119">
        <v>0.49</v>
      </c>
      <c r="K61" s="32"/>
      <c r="L61" s="57"/>
      <c r="M61" s="33"/>
      <c r="N61" s="34">
        <f t="shared" si="11"/>
        <v>1</v>
      </c>
      <c r="O61" s="35"/>
      <c r="P61" s="105">
        <v>15</v>
      </c>
      <c r="Q61" s="106">
        <v>15</v>
      </c>
      <c r="R61" s="38"/>
      <c r="S61" s="38"/>
      <c r="T61" s="37"/>
      <c r="U61" s="39">
        <f t="shared" si="1"/>
        <v>15</v>
      </c>
      <c r="V61" s="40">
        <f t="shared" si="2"/>
        <v>15</v>
      </c>
      <c r="W61" s="112"/>
      <c r="X61" s="96"/>
      <c r="Y61" s="96"/>
      <c r="Z61" s="104"/>
      <c r="AA61" s="99"/>
      <c r="AB61" s="41">
        <f t="shared" si="3"/>
        <v>0</v>
      </c>
      <c r="AC61" s="40">
        <f t="shared" si="4"/>
        <v>0</v>
      </c>
      <c r="AD61" s="42"/>
      <c r="AE61" s="128"/>
      <c r="AF61" s="37">
        <f t="shared" si="5"/>
        <v>15</v>
      </c>
      <c r="AG61" s="43">
        <v>65</v>
      </c>
      <c r="AH61" s="44">
        <f t="shared" si="6"/>
        <v>80</v>
      </c>
      <c r="AI61" s="45">
        <f t="shared" si="7"/>
        <v>0.93</v>
      </c>
      <c r="AJ61" s="46"/>
      <c r="AK61" s="47">
        <v>1E-4</v>
      </c>
      <c r="AL61" s="48">
        <f t="shared" si="8"/>
        <v>1.0001</v>
      </c>
      <c r="AM61" s="49">
        <f t="shared" si="9"/>
        <v>1565306000</v>
      </c>
      <c r="AN61" s="50"/>
      <c r="AO61" s="51"/>
      <c r="AP61" s="51"/>
      <c r="AQ61" s="51"/>
      <c r="AR61" s="51"/>
      <c r="AS61" s="52"/>
      <c r="AT61" s="53">
        <f t="shared" si="10"/>
        <v>0</v>
      </c>
    </row>
    <row r="62" spans="1:46" s="54" customFormat="1" ht="36" customHeight="1" thickBot="1">
      <c r="A62" s="27"/>
      <c r="B62" s="56"/>
      <c r="C62" s="91"/>
      <c r="D62" s="95"/>
      <c r="E62" s="95"/>
      <c r="F62" s="101"/>
      <c r="G62" s="55"/>
      <c r="H62" s="60"/>
      <c r="I62" s="30">
        <v>0.51</v>
      </c>
      <c r="J62" s="119">
        <v>0.49</v>
      </c>
      <c r="K62" s="32"/>
      <c r="L62" s="57"/>
      <c r="M62" s="33"/>
      <c r="N62" s="34">
        <f t="shared" si="11"/>
        <v>1</v>
      </c>
      <c r="O62" s="35"/>
      <c r="P62" s="105">
        <v>15</v>
      </c>
      <c r="Q62" s="106">
        <v>15</v>
      </c>
      <c r="R62" s="38"/>
      <c r="S62" s="38"/>
      <c r="T62" s="37"/>
      <c r="U62" s="39">
        <f t="shared" si="1"/>
        <v>15</v>
      </c>
      <c r="V62" s="40">
        <f t="shared" si="2"/>
        <v>15</v>
      </c>
      <c r="W62" s="112"/>
      <c r="X62" s="96"/>
      <c r="Y62" s="96"/>
      <c r="Z62" s="104"/>
      <c r="AA62" s="99"/>
      <c r="AB62" s="41">
        <f t="shared" si="3"/>
        <v>0</v>
      </c>
      <c r="AC62" s="40">
        <f t="shared" si="4"/>
        <v>0</v>
      </c>
      <c r="AD62" s="42"/>
      <c r="AE62" s="128"/>
      <c r="AF62" s="37">
        <f t="shared" si="5"/>
        <v>15</v>
      </c>
      <c r="AG62" s="43">
        <v>65</v>
      </c>
      <c r="AH62" s="44">
        <f t="shared" si="6"/>
        <v>80</v>
      </c>
      <c r="AI62" s="45">
        <f t="shared" si="7"/>
        <v>0.93</v>
      </c>
      <c r="AJ62" s="46"/>
      <c r="AK62" s="47">
        <v>1E-4</v>
      </c>
      <c r="AL62" s="48">
        <f t="shared" si="8"/>
        <v>1.0001</v>
      </c>
      <c r="AM62" s="49">
        <f t="shared" si="9"/>
        <v>1565306000</v>
      </c>
      <c r="AN62" s="50"/>
      <c r="AO62" s="51"/>
      <c r="AP62" s="51"/>
      <c r="AQ62" s="51"/>
      <c r="AR62" s="51"/>
      <c r="AS62" s="52"/>
      <c r="AT62" s="53">
        <f t="shared" si="10"/>
        <v>0</v>
      </c>
    </row>
    <row r="63" spans="1:46" s="54" customFormat="1" ht="36" customHeight="1" thickBot="1">
      <c r="A63" s="27"/>
      <c r="B63" s="56"/>
      <c r="C63" s="91"/>
      <c r="D63" s="95"/>
      <c r="E63" s="95"/>
      <c r="F63" s="101"/>
      <c r="G63" s="55"/>
      <c r="H63" s="60"/>
      <c r="I63" s="30">
        <v>0.51</v>
      </c>
      <c r="J63" s="119">
        <v>0.49</v>
      </c>
      <c r="K63" s="32"/>
      <c r="L63" s="57"/>
      <c r="M63" s="33"/>
      <c r="N63" s="34">
        <f t="shared" si="11"/>
        <v>1</v>
      </c>
      <c r="O63" s="35"/>
      <c r="P63" s="105">
        <v>15</v>
      </c>
      <c r="Q63" s="106">
        <v>15</v>
      </c>
      <c r="R63" s="38"/>
      <c r="S63" s="38"/>
      <c r="T63" s="37"/>
      <c r="U63" s="39">
        <f t="shared" si="1"/>
        <v>15</v>
      </c>
      <c r="V63" s="40">
        <f t="shared" si="2"/>
        <v>15</v>
      </c>
      <c r="W63" s="112"/>
      <c r="X63" s="96"/>
      <c r="Y63" s="96"/>
      <c r="Z63" s="104"/>
      <c r="AA63" s="99"/>
      <c r="AB63" s="41">
        <f t="shared" si="3"/>
        <v>0</v>
      </c>
      <c r="AC63" s="40">
        <f t="shared" si="4"/>
        <v>0</v>
      </c>
      <c r="AD63" s="42"/>
      <c r="AE63" s="128"/>
      <c r="AF63" s="37">
        <f t="shared" si="5"/>
        <v>15</v>
      </c>
      <c r="AG63" s="43">
        <v>65</v>
      </c>
      <c r="AH63" s="44">
        <f t="shared" si="6"/>
        <v>80</v>
      </c>
      <c r="AI63" s="45">
        <f t="shared" si="7"/>
        <v>0.93</v>
      </c>
      <c r="AJ63" s="46"/>
      <c r="AK63" s="47">
        <v>1E-4</v>
      </c>
      <c r="AL63" s="48">
        <f t="shared" si="8"/>
        <v>1.0001</v>
      </c>
      <c r="AM63" s="49">
        <f t="shared" si="9"/>
        <v>1565306000</v>
      </c>
      <c r="AN63" s="50"/>
      <c r="AO63" s="51"/>
      <c r="AP63" s="51"/>
      <c r="AQ63" s="51"/>
      <c r="AR63" s="51"/>
      <c r="AS63" s="52"/>
      <c r="AT63" s="53">
        <f t="shared" si="10"/>
        <v>0</v>
      </c>
    </row>
    <row r="64" spans="1:46" s="54" customFormat="1" ht="36" customHeight="1" thickBot="1">
      <c r="A64" s="27"/>
      <c r="B64" s="56"/>
      <c r="C64" s="91"/>
      <c r="D64" s="95"/>
      <c r="E64" s="95"/>
      <c r="F64" s="101"/>
      <c r="G64" s="55"/>
      <c r="H64" s="60"/>
      <c r="I64" s="30">
        <v>0.51</v>
      </c>
      <c r="J64" s="119">
        <v>0.49</v>
      </c>
      <c r="K64" s="32"/>
      <c r="L64" s="57"/>
      <c r="M64" s="33"/>
      <c r="N64" s="34">
        <f t="shared" si="11"/>
        <v>1</v>
      </c>
      <c r="O64" s="35"/>
      <c r="P64" s="105">
        <v>15</v>
      </c>
      <c r="Q64" s="106">
        <v>15</v>
      </c>
      <c r="R64" s="38"/>
      <c r="S64" s="38"/>
      <c r="T64" s="37"/>
      <c r="U64" s="39">
        <f t="shared" si="1"/>
        <v>15</v>
      </c>
      <c r="V64" s="40">
        <f t="shared" si="2"/>
        <v>15</v>
      </c>
      <c r="W64" s="112"/>
      <c r="X64" s="96"/>
      <c r="Y64" s="96"/>
      <c r="Z64" s="104"/>
      <c r="AA64" s="99"/>
      <c r="AB64" s="41">
        <f t="shared" si="3"/>
        <v>0</v>
      </c>
      <c r="AC64" s="40">
        <f t="shared" si="4"/>
        <v>0</v>
      </c>
      <c r="AD64" s="42"/>
      <c r="AE64" s="128"/>
      <c r="AF64" s="37">
        <f t="shared" si="5"/>
        <v>15</v>
      </c>
      <c r="AG64" s="43">
        <v>65</v>
      </c>
      <c r="AH64" s="44">
        <f t="shared" si="6"/>
        <v>80</v>
      </c>
      <c r="AI64" s="45">
        <f t="shared" si="7"/>
        <v>0.93</v>
      </c>
      <c r="AJ64" s="46"/>
      <c r="AK64" s="47">
        <v>1E-4</v>
      </c>
      <c r="AL64" s="48">
        <f t="shared" si="8"/>
        <v>1.0001</v>
      </c>
      <c r="AM64" s="49">
        <f t="shared" si="9"/>
        <v>1565306000</v>
      </c>
      <c r="AN64" s="50"/>
      <c r="AO64" s="51"/>
      <c r="AP64" s="51"/>
      <c r="AQ64" s="51"/>
      <c r="AR64" s="51"/>
      <c r="AS64" s="52"/>
      <c r="AT64" s="53">
        <f t="shared" si="10"/>
        <v>0</v>
      </c>
    </row>
    <row r="65" spans="1:46" s="54" customFormat="1" ht="36" customHeight="1" thickBot="1">
      <c r="A65" s="27"/>
      <c r="B65" s="56"/>
      <c r="C65" s="91"/>
      <c r="D65" s="95"/>
      <c r="E65" s="95"/>
      <c r="F65" s="101"/>
      <c r="G65" s="55"/>
      <c r="H65" s="60"/>
      <c r="I65" s="30">
        <v>0.51</v>
      </c>
      <c r="J65" s="119">
        <v>0.49</v>
      </c>
      <c r="K65" s="32"/>
      <c r="L65" s="57"/>
      <c r="M65" s="33"/>
      <c r="N65" s="34">
        <f t="shared" si="11"/>
        <v>1</v>
      </c>
      <c r="O65" s="35"/>
      <c r="P65" s="105">
        <v>15</v>
      </c>
      <c r="Q65" s="106">
        <v>15</v>
      </c>
      <c r="R65" s="38"/>
      <c r="S65" s="38"/>
      <c r="T65" s="37"/>
      <c r="U65" s="39">
        <f t="shared" si="1"/>
        <v>15</v>
      </c>
      <c r="V65" s="40">
        <f t="shared" si="2"/>
        <v>15</v>
      </c>
      <c r="W65" s="112"/>
      <c r="X65" s="96"/>
      <c r="Y65" s="96"/>
      <c r="Z65" s="104"/>
      <c r="AA65" s="99"/>
      <c r="AB65" s="41">
        <f t="shared" si="3"/>
        <v>0</v>
      </c>
      <c r="AC65" s="40">
        <f t="shared" si="4"/>
        <v>0</v>
      </c>
      <c r="AD65" s="42"/>
      <c r="AE65" s="128"/>
      <c r="AF65" s="37">
        <f t="shared" si="5"/>
        <v>15</v>
      </c>
      <c r="AG65" s="43">
        <v>65</v>
      </c>
      <c r="AH65" s="44">
        <f t="shared" si="6"/>
        <v>80</v>
      </c>
      <c r="AI65" s="45">
        <f t="shared" si="7"/>
        <v>0.93</v>
      </c>
      <c r="AJ65" s="46"/>
      <c r="AK65" s="47">
        <v>1E-4</v>
      </c>
      <c r="AL65" s="48">
        <f t="shared" si="8"/>
        <v>1.0001</v>
      </c>
      <c r="AM65" s="49">
        <f t="shared" si="9"/>
        <v>1565306000</v>
      </c>
      <c r="AN65" s="50"/>
      <c r="AO65" s="51"/>
      <c r="AP65" s="51"/>
      <c r="AQ65" s="51"/>
      <c r="AR65" s="51"/>
      <c r="AS65" s="52"/>
      <c r="AT65" s="53">
        <f t="shared" si="10"/>
        <v>0</v>
      </c>
    </row>
    <row r="66" spans="1:46" s="54" customFormat="1" ht="36" customHeight="1" thickBot="1">
      <c r="A66" s="27"/>
      <c r="B66" s="56"/>
      <c r="C66" s="91"/>
      <c r="D66" s="95"/>
      <c r="E66" s="95"/>
      <c r="F66" s="101"/>
      <c r="G66" s="55"/>
      <c r="H66" s="60"/>
      <c r="I66" s="30">
        <v>0.51</v>
      </c>
      <c r="J66" s="119">
        <v>0.49</v>
      </c>
      <c r="K66" s="32"/>
      <c r="L66" s="57"/>
      <c r="M66" s="33"/>
      <c r="N66" s="34">
        <f t="shared" si="11"/>
        <v>1</v>
      </c>
      <c r="O66" s="35"/>
      <c r="P66" s="105">
        <v>15</v>
      </c>
      <c r="Q66" s="106">
        <v>15</v>
      </c>
      <c r="R66" s="38"/>
      <c r="S66" s="38"/>
      <c r="T66" s="37"/>
      <c r="U66" s="39">
        <f t="shared" si="1"/>
        <v>15</v>
      </c>
      <c r="V66" s="40">
        <f t="shared" si="2"/>
        <v>15</v>
      </c>
      <c r="W66" s="112"/>
      <c r="X66" s="96"/>
      <c r="Y66" s="96"/>
      <c r="Z66" s="104"/>
      <c r="AA66" s="99"/>
      <c r="AB66" s="41">
        <f t="shared" si="3"/>
        <v>0</v>
      </c>
      <c r="AC66" s="40">
        <f t="shared" si="4"/>
        <v>0</v>
      </c>
      <c r="AD66" s="42"/>
      <c r="AE66" s="128"/>
      <c r="AF66" s="37">
        <f t="shared" si="5"/>
        <v>15</v>
      </c>
      <c r="AG66" s="43">
        <v>65</v>
      </c>
      <c r="AH66" s="44">
        <f t="shared" si="6"/>
        <v>80</v>
      </c>
      <c r="AI66" s="45">
        <f t="shared" si="7"/>
        <v>0.93</v>
      </c>
      <c r="AJ66" s="46"/>
      <c r="AK66" s="47">
        <v>1E-4</v>
      </c>
      <c r="AL66" s="48">
        <f t="shared" si="8"/>
        <v>1.0001</v>
      </c>
      <c r="AM66" s="49">
        <f t="shared" si="9"/>
        <v>1565306000</v>
      </c>
      <c r="AN66" s="50"/>
      <c r="AO66" s="51"/>
      <c r="AP66" s="51"/>
      <c r="AQ66" s="51"/>
      <c r="AR66" s="51"/>
      <c r="AS66" s="52"/>
      <c r="AT66" s="53">
        <f t="shared" si="10"/>
        <v>0</v>
      </c>
    </row>
    <row r="67" spans="1:46" s="54" customFormat="1" ht="36" customHeight="1" thickBot="1">
      <c r="A67" s="27"/>
      <c r="B67" s="56"/>
      <c r="C67" s="91"/>
      <c r="D67" s="95"/>
      <c r="E67" s="95"/>
      <c r="F67" s="101"/>
      <c r="G67" s="55"/>
      <c r="H67" s="60"/>
      <c r="I67" s="30">
        <v>0.51</v>
      </c>
      <c r="J67" s="119">
        <v>0.49</v>
      </c>
      <c r="K67" s="32"/>
      <c r="L67" s="57"/>
      <c r="M67" s="33"/>
      <c r="N67" s="34">
        <f t="shared" si="11"/>
        <v>1</v>
      </c>
      <c r="O67" s="35"/>
      <c r="P67" s="105">
        <v>15</v>
      </c>
      <c r="Q67" s="106">
        <v>15</v>
      </c>
      <c r="R67" s="38"/>
      <c r="S67" s="38"/>
      <c r="T67" s="37"/>
      <c r="U67" s="39">
        <f t="shared" si="1"/>
        <v>15</v>
      </c>
      <c r="V67" s="40">
        <f t="shared" si="2"/>
        <v>15</v>
      </c>
      <c r="W67" s="112"/>
      <c r="X67" s="96"/>
      <c r="Y67" s="96"/>
      <c r="Z67" s="104"/>
      <c r="AA67" s="99"/>
      <c r="AB67" s="41">
        <f t="shared" si="3"/>
        <v>0</v>
      </c>
      <c r="AC67" s="40">
        <f t="shared" si="4"/>
        <v>0</v>
      </c>
      <c r="AD67" s="42"/>
      <c r="AE67" s="128"/>
      <c r="AF67" s="37">
        <f t="shared" si="5"/>
        <v>15</v>
      </c>
      <c r="AG67" s="43">
        <v>65</v>
      </c>
      <c r="AH67" s="44">
        <f t="shared" si="6"/>
        <v>80</v>
      </c>
      <c r="AI67" s="45">
        <f t="shared" si="7"/>
        <v>0.93</v>
      </c>
      <c r="AJ67" s="46"/>
      <c r="AK67" s="47">
        <v>1E-4</v>
      </c>
      <c r="AL67" s="48">
        <f t="shared" si="8"/>
        <v>1.0001</v>
      </c>
      <c r="AM67" s="49">
        <f t="shared" si="9"/>
        <v>1565306000</v>
      </c>
      <c r="AN67" s="50"/>
      <c r="AO67" s="51"/>
      <c r="AP67" s="51"/>
      <c r="AQ67" s="51"/>
      <c r="AR67" s="51"/>
      <c r="AS67" s="52"/>
      <c r="AT67" s="53">
        <f t="shared" si="10"/>
        <v>0</v>
      </c>
    </row>
    <row r="68" spans="1:46" s="54" customFormat="1" ht="36" customHeight="1" thickBot="1">
      <c r="A68" s="27"/>
      <c r="B68" s="56"/>
      <c r="C68" s="91"/>
      <c r="D68" s="95"/>
      <c r="E68" s="95"/>
      <c r="F68" s="101"/>
      <c r="G68" s="55"/>
      <c r="H68" s="60"/>
      <c r="I68" s="30">
        <v>0.51</v>
      </c>
      <c r="J68" s="119">
        <v>0.49</v>
      </c>
      <c r="K68" s="32"/>
      <c r="L68" s="57"/>
      <c r="M68" s="33"/>
      <c r="N68" s="34">
        <f t="shared" si="11"/>
        <v>1</v>
      </c>
      <c r="O68" s="35"/>
      <c r="P68" s="105">
        <v>15</v>
      </c>
      <c r="Q68" s="106">
        <v>15</v>
      </c>
      <c r="R68" s="38"/>
      <c r="S68" s="38"/>
      <c r="T68" s="37"/>
      <c r="U68" s="39">
        <f t="shared" si="1"/>
        <v>15</v>
      </c>
      <c r="V68" s="40">
        <f t="shared" si="2"/>
        <v>15</v>
      </c>
      <c r="W68" s="112"/>
      <c r="X68" s="96"/>
      <c r="Y68" s="96"/>
      <c r="Z68" s="104"/>
      <c r="AA68" s="99"/>
      <c r="AB68" s="41">
        <f t="shared" si="3"/>
        <v>0</v>
      </c>
      <c r="AC68" s="40">
        <f t="shared" si="4"/>
        <v>0</v>
      </c>
      <c r="AD68" s="42"/>
      <c r="AE68" s="128"/>
      <c r="AF68" s="37">
        <f t="shared" si="5"/>
        <v>15</v>
      </c>
      <c r="AG68" s="43">
        <v>65</v>
      </c>
      <c r="AH68" s="44">
        <f t="shared" si="6"/>
        <v>80</v>
      </c>
      <c r="AI68" s="45">
        <f t="shared" si="7"/>
        <v>0.93</v>
      </c>
      <c r="AJ68" s="46"/>
      <c r="AK68" s="47">
        <v>1E-4</v>
      </c>
      <c r="AL68" s="48">
        <f t="shared" si="8"/>
        <v>1.0001</v>
      </c>
      <c r="AM68" s="49">
        <f t="shared" si="9"/>
        <v>1565306000</v>
      </c>
      <c r="AN68" s="50"/>
      <c r="AO68" s="51"/>
      <c r="AP68" s="51"/>
      <c r="AQ68" s="51"/>
      <c r="AR68" s="51"/>
      <c r="AS68" s="52"/>
      <c r="AT68" s="53">
        <f t="shared" si="10"/>
        <v>0</v>
      </c>
    </row>
    <row r="69" spans="1:46" s="54" customFormat="1" ht="36" customHeight="1" thickBot="1">
      <c r="A69" s="27"/>
      <c r="B69" s="56"/>
      <c r="C69" s="91"/>
      <c r="D69" s="95"/>
      <c r="E69" s="95"/>
      <c r="F69" s="101"/>
      <c r="G69" s="55"/>
      <c r="H69" s="60"/>
      <c r="I69" s="30">
        <v>0.51</v>
      </c>
      <c r="J69" s="119">
        <v>0.49</v>
      </c>
      <c r="K69" s="32"/>
      <c r="L69" s="57"/>
      <c r="M69" s="33"/>
      <c r="N69" s="34">
        <f t="shared" si="11"/>
        <v>1</v>
      </c>
      <c r="O69" s="35"/>
      <c r="P69" s="105">
        <v>15</v>
      </c>
      <c r="Q69" s="106">
        <v>15</v>
      </c>
      <c r="R69" s="38"/>
      <c r="S69" s="38"/>
      <c r="T69" s="37"/>
      <c r="U69" s="39">
        <f t="shared" ref="U69:U132" si="12">ROUNDUP(((P69*I69)+(Q69*J69)+(R69*K69)+(S69*L69)+(T69*M69)),2)</f>
        <v>15</v>
      </c>
      <c r="V69" s="40">
        <f t="shared" ref="V69:V132" si="13">IF(U69&gt;=15,15,U69)</f>
        <v>15</v>
      </c>
      <c r="W69" s="112"/>
      <c r="X69" s="96"/>
      <c r="Y69" s="96"/>
      <c r="Z69" s="104"/>
      <c r="AA69" s="99"/>
      <c r="AB69" s="41">
        <f t="shared" ref="AB69:AB132" si="14">ROUNDUP((((W69*I69)+(X69*J69)+(Y69*K69)+(Z69*L69)+(AA69*M69))/$I$2*15),2)</f>
        <v>0</v>
      </c>
      <c r="AC69" s="40">
        <f t="shared" ref="AC69:AC132" si="15">IF(AB69&gt;=15,15,AB69)</f>
        <v>0</v>
      </c>
      <c r="AD69" s="42"/>
      <c r="AE69" s="128"/>
      <c r="AF69" s="37">
        <f t="shared" ref="AF69:AF132" si="16">IF((V69+AC69+AD69)&gt;=30,30,(V69+AC69+AD69))</f>
        <v>15</v>
      </c>
      <c r="AG69" s="43">
        <v>65</v>
      </c>
      <c r="AH69" s="44">
        <f t="shared" ref="AH69:AH132" si="17">AF69+AG69+AE69</f>
        <v>80</v>
      </c>
      <c r="AI69" s="45">
        <f t="shared" ref="AI69:AI132" si="18">-((50-((176+(45+(30-AF69)))))/200)</f>
        <v>0.93</v>
      </c>
      <c r="AJ69" s="46"/>
      <c r="AK69" s="47">
        <v>1E-4</v>
      </c>
      <c r="AL69" s="48">
        <f t="shared" ref="AL69:AL132" si="19">100%+AK69</f>
        <v>1.0001</v>
      </c>
      <c r="AM69" s="49">
        <f t="shared" ref="AM69:AM132" si="20">ROUNDUP($D$2*AI69*AL69,-3)</f>
        <v>1565306000</v>
      </c>
      <c r="AN69" s="50"/>
      <c r="AO69" s="51"/>
      <c r="AP69" s="51"/>
      <c r="AQ69" s="51"/>
      <c r="AR69" s="51"/>
      <c r="AS69" s="52"/>
      <c r="AT69" s="53">
        <f t="shared" ref="AT69:AT132" si="21">(AO69*I69)+(AP69*J69)+(AQ69*K69)+(AR69*L69)+(AS69*M69)</f>
        <v>0</v>
      </c>
    </row>
    <row r="70" spans="1:46" s="54" customFormat="1" ht="36" customHeight="1" thickBot="1">
      <c r="A70" s="27"/>
      <c r="B70" s="56"/>
      <c r="C70" s="91"/>
      <c r="D70" s="95"/>
      <c r="E70" s="95"/>
      <c r="F70" s="101"/>
      <c r="G70" s="55"/>
      <c r="H70" s="60"/>
      <c r="I70" s="30">
        <v>0.51</v>
      </c>
      <c r="J70" s="119">
        <v>0.49</v>
      </c>
      <c r="K70" s="32"/>
      <c r="L70" s="57"/>
      <c r="M70" s="33"/>
      <c r="N70" s="34">
        <f t="shared" si="11"/>
        <v>1</v>
      </c>
      <c r="O70" s="35"/>
      <c r="P70" s="105">
        <v>15</v>
      </c>
      <c r="Q70" s="106">
        <v>15</v>
      </c>
      <c r="R70" s="38"/>
      <c r="S70" s="38"/>
      <c r="T70" s="37"/>
      <c r="U70" s="39">
        <f t="shared" si="12"/>
        <v>15</v>
      </c>
      <c r="V70" s="40">
        <f t="shared" si="13"/>
        <v>15</v>
      </c>
      <c r="W70" s="112"/>
      <c r="X70" s="96"/>
      <c r="Y70" s="96"/>
      <c r="Z70" s="104"/>
      <c r="AA70" s="99"/>
      <c r="AB70" s="41">
        <f t="shared" si="14"/>
        <v>0</v>
      </c>
      <c r="AC70" s="40">
        <f t="shared" si="15"/>
        <v>0</v>
      </c>
      <c r="AD70" s="42"/>
      <c r="AE70" s="128"/>
      <c r="AF70" s="37">
        <f t="shared" si="16"/>
        <v>15</v>
      </c>
      <c r="AG70" s="43">
        <v>65</v>
      </c>
      <c r="AH70" s="44">
        <f t="shared" si="17"/>
        <v>80</v>
      </c>
      <c r="AI70" s="45">
        <f t="shared" si="18"/>
        <v>0.93</v>
      </c>
      <c r="AJ70" s="46"/>
      <c r="AK70" s="47">
        <v>1E-4</v>
      </c>
      <c r="AL70" s="48">
        <f t="shared" si="19"/>
        <v>1.0001</v>
      </c>
      <c r="AM70" s="49">
        <f t="shared" si="20"/>
        <v>1565306000</v>
      </c>
      <c r="AN70" s="50"/>
      <c r="AO70" s="51"/>
      <c r="AP70" s="51"/>
      <c r="AQ70" s="51"/>
      <c r="AR70" s="51"/>
      <c r="AS70" s="52"/>
      <c r="AT70" s="53">
        <f t="shared" si="21"/>
        <v>0</v>
      </c>
    </row>
    <row r="71" spans="1:46" s="54" customFormat="1" ht="36" customHeight="1" thickBot="1">
      <c r="A71" s="27"/>
      <c r="B71" s="56"/>
      <c r="C71" s="91"/>
      <c r="D71" s="95"/>
      <c r="E71" s="95"/>
      <c r="F71" s="101"/>
      <c r="G71" s="55"/>
      <c r="H71" s="60"/>
      <c r="I71" s="30">
        <v>0.51</v>
      </c>
      <c r="J71" s="119">
        <v>0.49</v>
      </c>
      <c r="K71" s="32"/>
      <c r="L71" s="57"/>
      <c r="M71" s="33"/>
      <c r="N71" s="34">
        <f t="shared" si="11"/>
        <v>1</v>
      </c>
      <c r="O71" s="35"/>
      <c r="P71" s="105">
        <v>15</v>
      </c>
      <c r="Q71" s="106">
        <v>15</v>
      </c>
      <c r="R71" s="38"/>
      <c r="S71" s="38"/>
      <c r="T71" s="37"/>
      <c r="U71" s="39">
        <f t="shared" si="12"/>
        <v>15</v>
      </c>
      <c r="V71" s="40">
        <f t="shared" si="13"/>
        <v>15</v>
      </c>
      <c r="W71" s="112"/>
      <c r="X71" s="96"/>
      <c r="Y71" s="96"/>
      <c r="Z71" s="104"/>
      <c r="AA71" s="99"/>
      <c r="AB71" s="41">
        <f t="shared" si="14"/>
        <v>0</v>
      </c>
      <c r="AC71" s="40">
        <f t="shared" si="15"/>
        <v>0</v>
      </c>
      <c r="AD71" s="42"/>
      <c r="AE71" s="128"/>
      <c r="AF71" s="37">
        <f t="shared" si="16"/>
        <v>15</v>
      </c>
      <c r="AG71" s="43">
        <v>65</v>
      </c>
      <c r="AH71" s="44">
        <f t="shared" si="17"/>
        <v>80</v>
      </c>
      <c r="AI71" s="45">
        <f t="shared" si="18"/>
        <v>0.93</v>
      </c>
      <c r="AJ71" s="46"/>
      <c r="AK71" s="47">
        <v>1E-4</v>
      </c>
      <c r="AL71" s="48">
        <f t="shared" si="19"/>
        <v>1.0001</v>
      </c>
      <c r="AM71" s="49">
        <f t="shared" si="20"/>
        <v>1565306000</v>
      </c>
      <c r="AN71" s="50"/>
      <c r="AO71" s="51"/>
      <c r="AP71" s="51"/>
      <c r="AQ71" s="51"/>
      <c r="AR71" s="51"/>
      <c r="AS71" s="52"/>
      <c r="AT71" s="53">
        <f t="shared" si="21"/>
        <v>0</v>
      </c>
    </row>
    <row r="72" spans="1:46" s="54" customFormat="1" ht="36" customHeight="1" thickBot="1">
      <c r="A72" s="27"/>
      <c r="B72" s="56"/>
      <c r="C72" s="91"/>
      <c r="D72" s="95"/>
      <c r="E72" s="95"/>
      <c r="F72" s="101"/>
      <c r="G72" s="55"/>
      <c r="H72" s="60"/>
      <c r="I72" s="30">
        <v>0.51</v>
      </c>
      <c r="J72" s="119">
        <v>0.49</v>
      </c>
      <c r="K72" s="32"/>
      <c r="L72" s="57"/>
      <c r="M72" s="33"/>
      <c r="N72" s="34">
        <f t="shared" si="11"/>
        <v>1</v>
      </c>
      <c r="O72" s="35"/>
      <c r="P72" s="105">
        <v>15</v>
      </c>
      <c r="Q72" s="106">
        <v>15</v>
      </c>
      <c r="R72" s="38"/>
      <c r="S72" s="38"/>
      <c r="T72" s="37"/>
      <c r="U72" s="39">
        <f t="shared" si="12"/>
        <v>15</v>
      </c>
      <c r="V72" s="40">
        <f t="shared" si="13"/>
        <v>15</v>
      </c>
      <c r="W72" s="112"/>
      <c r="X72" s="96"/>
      <c r="Y72" s="96"/>
      <c r="Z72" s="104"/>
      <c r="AA72" s="99"/>
      <c r="AB72" s="41">
        <f t="shared" si="14"/>
        <v>0</v>
      </c>
      <c r="AC72" s="40">
        <f t="shared" si="15"/>
        <v>0</v>
      </c>
      <c r="AD72" s="42"/>
      <c r="AE72" s="128"/>
      <c r="AF72" s="37">
        <f t="shared" si="16"/>
        <v>15</v>
      </c>
      <c r="AG72" s="43">
        <v>65</v>
      </c>
      <c r="AH72" s="44">
        <f t="shared" si="17"/>
        <v>80</v>
      </c>
      <c r="AI72" s="45">
        <f t="shared" si="18"/>
        <v>0.93</v>
      </c>
      <c r="AJ72" s="46"/>
      <c r="AK72" s="47">
        <v>1E-4</v>
      </c>
      <c r="AL72" s="48">
        <f t="shared" si="19"/>
        <v>1.0001</v>
      </c>
      <c r="AM72" s="49">
        <f t="shared" si="20"/>
        <v>1565306000</v>
      </c>
      <c r="AN72" s="50"/>
      <c r="AO72" s="51"/>
      <c r="AP72" s="51"/>
      <c r="AQ72" s="51"/>
      <c r="AR72" s="51"/>
      <c r="AS72" s="52"/>
      <c r="AT72" s="53">
        <f t="shared" si="21"/>
        <v>0</v>
      </c>
    </row>
    <row r="73" spans="1:46" s="54" customFormat="1" ht="36" customHeight="1" thickBot="1">
      <c r="A73" s="27"/>
      <c r="B73" s="56"/>
      <c r="C73" s="91"/>
      <c r="D73" s="95"/>
      <c r="E73" s="95"/>
      <c r="F73" s="101"/>
      <c r="G73" s="55"/>
      <c r="H73" s="60"/>
      <c r="I73" s="30">
        <v>0.51</v>
      </c>
      <c r="J73" s="119">
        <v>0.49</v>
      </c>
      <c r="K73" s="32"/>
      <c r="L73" s="57"/>
      <c r="M73" s="33"/>
      <c r="N73" s="34">
        <f t="shared" si="11"/>
        <v>1</v>
      </c>
      <c r="O73" s="35"/>
      <c r="P73" s="105">
        <v>15</v>
      </c>
      <c r="Q73" s="106">
        <v>15</v>
      </c>
      <c r="R73" s="38"/>
      <c r="S73" s="38"/>
      <c r="T73" s="37"/>
      <c r="U73" s="39">
        <f t="shared" si="12"/>
        <v>15</v>
      </c>
      <c r="V73" s="40">
        <f t="shared" si="13"/>
        <v>15</v>
      </c>
      <c r="W73" s="112"/>
      <c r="X73" s="96"/>
      <c r="Y73" s="96"/>
      <c r="Z73" s="104"/>
      <c r="AA73" s="99"/>
      <c r="AB73" s="41">
        <f t="shared" si="14"/>
        <v>0</v>
      </c>
      <c r="AC73" s="40">
        <f t="shared" si="15"/>
        <v>0</v>
      </c>
      <c r="AD73" s="42">
        <v>0</v>
      </c>
      <c r="AE73" s="128"/>
      <c r="AF73" s="37">
        <f t="shared" si="16"/>
        <v>15</v>
      </c>
      <c r="AG73" s="43">
        <v>65</v>
      </c>
      <c r="AH73" s="44">
        <f t="shared" si="17"/>
        <v>80</v>
      </c>
      <c r="AI73" s="45">
        <f t="shared" si="18"/>
        <v>0.93</v>
      </c>
      <c r="AJ73" s="46"/>
      <c r="AK73" s="47">
        <v>1E-4</v>
      </c>
      <c r="AL73" s="48">
        <f t="shared" si="19"/>
        <v>1.0001</v>
      </c>
      <c r="AM73" s="49">
        <f t="shared" si="20"/>
        <v>1565306000</v>
      </c>
      <c r="AN73" s="50"/>
      <c r="AO73" s="51"/>
      <c r="AP73" s="51"/>
      <c r="AQ73" s="51"/>
      <c r="AR73" s="51"/>
      <c r="AS73" s="52"/>
      <c r="AT73" s="53">
        <f t="shared" si="21"/>
        <v>0</v>
      </c>
    </row>
    <row r="74" spans="1:46" s="54" customFormat="1" ht="36" customHeight="1" thickBot="1">
      <c r="A74" s="27"/>
      <c r="B74" s="56"/>
      <c r="C74" s="91"/>
      <c r="D74" s="95"/>
      <c r="E74" s="95"/>
      <c r="F74" s="101"/>
      <c r="G74" s="55"/>
      <c r="H74" s="60"/>
      <c r="I74" s="30">
        <v>0.51</v>
      </c>
      <c r="J74" s="119">
        <v>0.49</v>
      </c>
      <c r="K74" s="32"/>
      <c r="L74" s="57"/>
      <c r="M74" s="33"/>
      <c r="N74" s="34">
        <f t="shared" si="11"/>
        <v>1</v>
      </c>
      <c r="O74" s="35"/>
      <c r="P74" s="105">
        <v>15</v>
      </c>
      <c r="Q74" s="106">
        <v>15</v>
      </c>
      <c r="R74" s="38"/>
      <c r="S74" s="38"/>
      <c r="T74" s="37"/>
      <c r="U74" s="39">
        <f t="shared" si="12"/>
        <v>15</v>
      </c>
      <c r="V74" s="40">
        <f t="shared" si="13"/>
        <v>15</v>
      </c>
      <c r="W74" s="112"/>
      <c r="X74" s="96"/>
      <c r="Y74" s="96"/>
      <c r="Z74" s="104"/>
      <c r="AA74" s="99"/>
      <c r="AB74" s="41">
        <f t="shared" si="14"/>
        <v>0</v>
      </c>
      <c r="AC74" s="40">
        <f t="shared" si="15"/>
        <v>0</v>
      </c>
      <c r="AD74" s="42"/>
      <c r="AE74" s="128"/>
      <c r="AF74" s="37">
        <f t="shared" si="16"/>
        <v>15</v>
      </c>
      <c r="AG74" s="43">
        <v>65</v>
      </c>
      <c r="AH74" s="44">
        <f t="shared" si="17"/>
        <v>80</v>
      </c>
      <c r="AI74" s="45">
        <f t="shared" si="18"/>
        <v>0.93</v>
      </c>
      <c r="AJ74" s="46"/>
      <c r="AK74" s="47">
        <v>1E-4</v>
      </c>
      <c r="AL74" s="48">
        <f t="shared" si="19"/>
        <v>1.0001</v>
      </c>
      <c r="AM74" s="49">
        <f t="shared" si="20"/>
        <v>1565306000</v>
      </c>
      <c r="AN74" s="50"/>
      <c r="AO74" s="51"/>
      <c r="AP74" s="51"/>
      <c r="AQ74" s="51"/>
      <c r="AR74" s="51"/>
      <c r="AS74" s="52"/>
      <c r="AT74" s="53">
        <f t="shared" si="21"/>
        <v>0</v>
      </c>
    </row>
    <row r="75" spans="1:46" s="54" customFormat="1" ht="36" customHeight="1" thickBot="1">
      <c r="A75" s="27"/>
      <c r="B75" s="56"/>
      <c r="C75" s="91"/>
      <c r="D75" s="95"/>
      <c r="E75" s="95"/>
      <c r="F75" s="101"/>
      <c r="G75" s="55"/>
      <c r="H75" s="60"/>
      <c r="I75" s="30">
        <v>0.51</v>
      </c>
      <c r="J75" s="119">
        <v>0.49</v>
      </c>
      <c r="K75" s="32"/>
      <c r="L75" s="57"/>
      <c r="M75" s="33"/>
      <c r="N75" s="34">
        <f t="shared" si="11"/>
        <v>1</v>
      </c>
      <c r="O75" s="35"/>
      <c r="P75" s="105">
        <v>15</v>
      </c>
      <c r="Q75" s="106">
        <v>15</v>
      </c>
      <c r="R75" s="38"/>
      <c r="S75" s="38"/>
      <c r="T75" s="37"/>
      <c r="U75" s="39">
        <f t="shared" si="12"/>
        <v>15</v>
      </c>
      <c r="V75" s="40">
        <f t="shared" si="13"/>
        <v>15</v>
      </c>
      <c r="W75" s="112"/>
      <c r="X75" s="96"/>
      <c r="Y75" s="96"/>
      <c r="Z75" s="104"/>
      <c r="AA75" s="99"/>
      <c r="AB75" s="41">
        <f t="shared" si="14"/>
        <v>0</v>
      </c>
      <c r="AC75" s="40">
        <f t="shared" si="15"/>
        <v>0</v>
      </c>
      <c r="AD75" s="42"/>
      <c r="AE75" s="128"/>
      <c r="AF75" s="37">
        <f t="shared" si="16"/>
        <v>15</v>
      </c>
      <c r="AG75" s="43">
        <v>65</v>
      </c>
      <c r="AH75" s="44">
        <f t="shared" si="17"/>
        <v>80</v>
      </c>
      <c r="AI75" s="45">
        <f t="shared" si="18"/>
        <v>0.93</v>
      </c>
      <c r="AJ75" s="46"/>
      <c r="AK75" s="47">
        <v>1E-4</v>
      </c>
      <c r="AL75" s="48">
        <f t="shared" si="19"/>
        <v>1.0001</v>
      </c>
      <c r="AM75" s="49">
        <f t="shared" si="20"/>
        <v>1565306000</v>
      </c>
      <c r="AN75" s="50"/>
      <c r="AO75" s="51"/>
      <c r="AP75" s="51"/>
      <c r="AQ75" s="51"/>
      <c r="AR75" s="51"/>
      <c r="AS75" s="52"/>
      <c r="AT75" s="53">
        <f t="shared" si="21"/>
        <v>0</v>
      </c>
    </row>
    <row r="76" spans="1:46" s="54" customFormat="1" ht="36" customHeight="1" thickBot="1">
      <c r="A76" s="27"/>
      <c r="B76" s="56"/>
      <c r="C76" s="91"/>
      <c r="D76" s="95"/>
      <c r="E76" s="95"/>
      <c r="F76" s="101"/>
      <c r="G76" s="55"/>
      <c r="H76" s="60"/>
      <c r="I76" s="30">
        <v>0.51</v>
      </c>
      <c r="J76" s="119">
        <v>0.49</v>
      </c>
      <c r="K76" s="32"/>
      <c r="L76" s="57"/>
      <c r="M76" s="33"/>
      <c r="N76" s="34">
        <f t="shared" si="11"/>
        <v>1</v>
      </c>
      <c r="O76" s="35"/>
      <c r="P76" s="105">
        <v>15</v>
      </c>
      <c r="Q76" s="106">
        <v>15</v>
      </c>
      <c r="R76" s="38"/>
      <c r="S76" s="38"/>
      <c r="T76" s="37"/>
      <c r="U76" s="39">
        <f t="shared" si="12"/>
        <v>15</v>
      </c>
      <c r="V76" s="40">
        <f t="shared" si="13"/>
        <v>15</v>
      </c>
      <c r="W76" s="112"/>
      <c r="X76" s="96"/>
      <c r="Y76" s="96"/>
      <c r="Z76" s="104"/>
      <c r="AA76" s="99"/>
      <c r="AB76" s="41">
        <f t="shared" si="14"/>
        <v>0</v>
      </c>
      <c r="AC76" s="40">
        <f t="shared" si="15"/>
        <v>0</v>
      </c>
      <c r="AD76" s="42"/>
      <c r="AE76" s="128"/>
      <c r="AF76" s="37">
        <f t="shared" si="16"/>
        <v>15</v>
      </c>
      <c r="AG76" s="43">
        <v>65</v>
      </c>
      <c r="AH76" s="44">
        <f t="shared" si="17"/>
        <v>80</v>
      </c>
      <c r="AI76" s="45">
        <f t="shared" si="18"/>
        <v>0.93</v>
      </c>
      <c r="AJ76" s="46"/>
      <c r="AK76" s="47">
        <v>1E-4</v>
      </c>
      <c r="AL76" s="48">
        <f t="shared" si="19"/>
        <v>1.0001</v>
      </c>
      <c r="AM76" s="49">
        <f t="shared" si="20"/>
        <v>1565306000</v>
      </c>
      <c r="AN76" s="50"/>
      <c r="AO76" s="51"/>
      <c r="AP76" s="51"/>
      <c r="AQ76" s="51"/>
      <c r="AR76" s="51"/>
      <c r="AS76" s="52"/>
      <c r="AT76" s="53">
        <f t="shared" si="21"/>
        <v>0</v>
      </c>
    </row>
    <row r="77" spans="1:46" s="54" customFormat="1" ht="36" customHeight="1" thickBot="1">
      <c r="A77" s="27"/>
      <c r="B77" s="56"/>
      <c r="C77" s="91"/>
      <c r="D77" s="95"/>
      <c r="E77" s="95"/>
      <c r="F77" s="101"/>
      <c r="G77" s="55"/>
      <c r="H77" s="60"/>
      <c r="I77" s="30">
        <v>0.51</v>
      </c>
      <c r="J77" s="119">
        <v>0.49</v>
      </c>
      <c r="K77" s="32"/>
      <c r="L77" s="57"/>
      <c r="M77" s="33"/>
      <c r="N77" s="34">
        <f t="shared" si="11"/>
        <v>1</v>
      </c>
      <c r="O77" s="35"/>
      <c r="P77" s="105">
        <v>15</v>
      </c>
      <c r="Q77" s="106">
        <v>15</v>
      </c>
      <c r="R77" s="38"/>
      <c r="S77" s="38"/>
      <c r="T77" s="37"/>
      <c r="U77" s="39">
        <f t="shared" si="12"/>
        <v>15</v>
      </c>
      <c r="V77" s="40">
        <f t="shared" si="13"/>
        <v>15</v>
      </c>
      <c r="W77" s="112"/>
      <c r="X77" s="96"/>
      <c r="Y77" s="96"/>
      <c r="Z77" s="104"/>
      <c r="AA77" s="99"/>
      <c r="AB77" s="41">
        <f t="shared" si="14"/>
        <v>0</v>
      </c>
      <c r="AC77" s="40">
        <f t="shared" si="15"/>
        <v>0</v>
      </c>
      <c r="AD77" s="42"/>
      <c r="AE77" s="128"/>
      <c r="AF77" s="37">
        <f t="shared" si="16"/>
        <v>15</v>
      </c>
      <c r="AG77" s="43">
        <v>65</v>
      </c>
      <c r="AH77" s="44">
        <f t="shared" si="17"/>
        <v>80</v>
      </c>
      <c r="AI77" s="45">
        <f t="shared" si="18"/>
        <v>0.93</v>
      </c>
      <c r="AJ77" s="46"/>
      <c r="AK77" s="47">
        <v>1E-4</v>
      </c>
      <c r="AL77" s="48">
        <f t="shared" si="19"/>
        <v>1.0001</v>
      </c>
      <c r="AM77" s="49">
        <f t="shared" si="20"/>
        <v>1565306000</v>
      </c>
      <c r="AN77" s="50"/>
      <c r="AO77" s="51"/>
      <c r="AP77" s="51"/>
      <c r="AQ77" s="51"/>
      <c r="AR77" s="51"/>
      <c r="AS77" s="52"/>
      <c r="AT77" s="53">
        <f t="shared" si="21"/>
        <v>0</v>
      </c>
    </row>
    <row r="78" spans="1:46" s="54" customFormat="1" ht="47.25" customHeight="1" thickBot="1">
      <c r="A78" s="27"/>
      <c r="B78" s="56"/>
      <c r="C78" s="91"/>
      <c r="D78" s="95"/>
      <c r="E78" s="95"/>
      <c r="F78" s="101"/>
      <c r="G78" s="55"/>
      <c r="H78" s="60"/>
      <c r="I78" s="30">
        <v>0.51</v>
      </c>
      <c r="J78" s="119">
        <v>0.49</v>
      </c>
      <c r="K78" s="32"/>
      <c r="L78" s="57"/>
      <c r="M78" s="33"/>
      <c r="N78" s="34">
        <f t="shared" si="11"/>
        <v>1</v>
      </c>
      <c r="O78" s="35"/>
      <c r="P78" s="105">
        <v>15</v>
      </c>
      <c r="Q78" s="106">
        <v>15</v>
      </c>
      <c r="R78" s="38"/>
      <c r="S78" s="38"/>
      <c r="T78" s="37"/>
      <c r="U78" s="39">
        <f t="shared" si="12"/>
        <v>15</v>
      </c>
      <c r="V78" s="40">
        <f t="shared" si="13"/>
        <v>15</v>
      </c>
      <c r="W78" s="112"/>
      <c r="X78" s="96"/>
      <c r="Y78" s="96"/>
      <c r="Z78" s="104"/>
      <c r="AA78" s="99"/>
      <c r="AB78" s="41">
        <f t="shared" si="14"/>
        <v>0</v>
      </c>
      <c r="AC78" s="40">
        <f t="shared" si="15"/>
        <v>0</v>
      </c>
      <c r="AD78" s="42"/>
      <c r="AE78" s="128"/>
      <c r="AF78" s="37">
        <f t="shared" si="16"/>
        <v>15</v>
      </c>
      <c r="AG78" s="43">
        <v>65</v>
      </c>
      <c r="AH78" s="44">
        <f t="shared" si="17"/>
        <v>80</v>
      </c>
      <c r="AI78" s="45">
        <f t="shared" si="18"/>
        <v>0.93</v>
      </c>
      <c r="AJ78" s="46"/>
      <c r="AK78" s="47">
        <v>1E-4</v>
      </c>
      <c r="AL78" s="48">
        <f t="shared" si="19"/>
        <v>1.0001</v>
      </c>
      <c r="AM78" s="49">
        <f t="shared" si="20"/>
        <v>1565306000</v>
      </c>
      <c r="AN78" s="50"/>
      <c r="AO78" s="51"/>
      <c r="AP78" s="51"/>
      <c r="AQ78" s="51"/>
      <c r="AR78" s="51"/>
      <c r="AS78" s="52"/>
      <c r="AT78" s="53">
        <f t="shared" si="21"/>
        <v>0</v>
      </c>
    </row>
    <row r="79" spans="1:46" s="54" customFormat="1" ht="36" customHeight="1" thickBot="1">
      <c r="A79" s="27"/>
      <c r="B79" s="56"/>
      <c r="C79" s="91"/>
      <c r="D79" s="95"/>
      <c r="E79" s="95"/>
      <c r="F79" s="101"/>
      <c r="G79" s="55"/>
      <c r="H79" s="60"/>
      <c r="I79" s="30">
        <v>0.51</v>
      </c>
      <c r="J79" s="119">
        <v>0.49</v>
      </c>
      <c r="K79" s="32"/>
      <c r="L79" s="57"/>
      <c r="M79" s="33"/>
      <c r="N79" s="34">
        <f t="shared" si="11"/>
        <v>1</v>
      </c>
      <c r="O79" s="35"/>
      <c r="P79" s="105">
        <v>15</v>
      </c>
      <c r="Q79" s="106">
        <v>15</v>
      </c>
      <c r="R79" s="38"/>
      <c r="S79" s="38"/>
      <c r="T79" s="37"/>
      <c r="U79" s="39">
        <f t="shared" si="12"/>
        <v>15</v>
      </c>
      <c r="V79" s="40">
        <f t="shared" si="13"/>
        <v>15</v>
      </c>
      <c r="W79" s="112"/>
      <c r="X79" s="96"/>
      <c r="Y79" s="96"/>
      <c r="Z79" s="104"/>
      <c r="AA79" s="99"/>
      <c r="AB79" s="41">
        <f t="shared" si="14"/>
        <v>0</v>
      </c>
      <c r="AC79" s="40">
        <f t="shared" si="15"/>
        <v>0</v>
      </c>
      <c r="AD79" s="42"/>
      <c r="AE79" s="128"/>
      <c r="AF79" s="37">
        <f t="shared" si="16"/>
        <v>15</v>
      </c>
      <c r="AG79" s="43">
        <v>65</v>
      </c>
      <c r="AH79" s="44">
        <f t="shared" si="17"/>
        <v>80</v>
      </c>
      <c r="AI79" s="45">
        <f t="shared" si="18"/>
        <v>0.93</v>
      </c>
      <c r="AJ79" s="46"/>
      <c r="AK79" s="47">
        <v>1E-4</v>
      </c>
      <c r="AL79" s="48">
        <f t="shared" si="19"/>
        <v>1.0001</v>
      </c>
      <c r="AM79" s="49">
        <f t="shared" si="20"/>
        <v>1565306000</v>
      </c>
      <c r="AN79" s="50"/>
      <c r="AO79" s="51"/>
      <c r="AP79" s="51"/>
      <c r="AQ79" s="51"/>
      <c r="AR79" s="51"/>
      <c r="AS79" s="52"/>
      <c r="AT79" s="53">
        <f t="shared" si="21"/>
        <v>0</v>
      </c>
    </row>
    <row r="80" spans="1:46" s="54" customFormat="1" ht="36" customHeight="1" thickBot="1">
      <c r="A80" s="27"/>
      <c r="B80" s="56"/>
      <c r="C80" s="91"/>
      <c r="D80" s="95"/>
      <c r="E80" s="95"/>
      <c r="F80" s="101"/>
      <c r="G80" s="55"/>
      <c r="H80" s="64"/>
      <c r="I80" s="30">
        <v>0.51</v>
      </c>
      <c r="J80" s="119">
        <v>0.49</v>
      </c>
      <c r="K80" s="32"/>
      <c r="L80" s="57"/>
      <c r="M80" s="33"/>
      <c r="N80" s="34">
        <f t="shared" si="11"/>
        <v>1</v>
      </c>
      <c r="O80" s="35"/>
      <c r="P80" s="105">
        <v>15</v>
      </c>
      <c r="Q80" s="106">
        <v>15</v>
      </c>
      <c r="R80" s="38"/>
      <c r="S80" s="38"/>
      <c r="T80" s="37"/>
      <c r="U80" s="39">
        <f t="shared" si="12"/>
        <v>15</v>
      </c>
      <c r="V80" s="40">
        <f t="shared" si="13"/>
        <v>15</v>
      </c>
      <c r="W80" s="112"/>
      <c r="X80" s="96"/>
      <c r="Y80" s="96"/>
      <c r="Z80" s="104"/>
      <c r="AA80" s="99"/>
      <c r="AB80" s="41">
        <f t="shared" si="14"/>
        <v>0</v>
      </c>
      <c r="AC80" s="40">
        <f t="shared" si="15"/>
        <v>0</v>
      </c>
      <c r="AD80" s="42"/>
      <c r="AE80" s="128"/>
      <c r="AF80" s="37">
        <f t="shared" si="16"/>
        <v>15</v>
      </c>
      <c r="AG80" s="43">
        <v>65</v>
      </c>
      <c r="AH80" s="44">
        <f t="shared" si="17"/>
        <v>80</v>
      </c>
      <c r="AI80" s="45">
        <f t="shared" si="18"/>
        <v>0.93</v>
      </c>
      <c r="AJ80" s="46"/>
      <c r="AK80" s="47">
        <v>1E-4</v>
      </c>
      <c r="AL80" s="48">
        <f t="shared" si="19"/>
        <v>1.0001</v>
      </c>
      <c r="AM80" s="49">
        <f t="shared" si="20"/>
        <v>1565306000</v>
      </c>
      <c r="AN80" s="50"/>
      <c r="AO80" s="51"/>
      <c r="AP80" s="51"/>
      <c r="AQ80" s="51"/>
      <c r="AR80" s="51"/>
      <c r="AS80" s="52"/>
      <c r="AT80" s="53">
        <f t="shared" si="21"/>
        <v>0</v>
      </c>
    </row>
    <row r="81" spans="1:46" s="54" customFormat="1" ht="36" customHeight="1" thickBot="1">
      <c r="A81" s="27"/>
      <c r="B81" s="56"/>
      <c r="C81" s="91"/>
      <c r="D81" s="95"/>
      <c r="E81" s="95"/>
      <c r="F81" s="101"/>
      <c r="G81" s="55"/>
      <c r="H81" s="60"/>
      <c r="I81" s="30">
        <v>0.51</v>
      </c>
      <c r="J81" s="119">
        <v>0.49</v>
      </c>
      <c r="K81" s="32"/>
      <c r="L81" s="57"/>
      <c r="M81" s="33"/>
      <c r="N81" s="34">
        <f t="shared" si="11"/>
        <v>1</v>
      </c>
      <c r="O81" s="35"/>
      <c r="P81" s="105">
        <v>15</v>
      </c>
      <c r="Q81" s="106">
        <v>15</v>
      </c>
      <c r="R81" s="38"/>
      <c r="S81" s="38"/>
      <c r="T81" s="37"/>
      <c r="U81" s="39">
        <f t="shared" si="12"/>
        <v>15</v>
      </c>
      <c r="V81" s="40">
        <f t="shared" si="13"/>
        <v>15</v>
      </c>
      <c r="W81" s="112"/>
      <c r="X81" s="96"/>
      <c r="Y81" s="96"/>
      <c r="Z81" s="104"/>
      <c r="AA81" s="99"/>
      <c r="AB81" s="41">
        <f t="shared" si="14"/>
        <v>0</v>
      </c>
      <c r="AC81" s="40">
        <f t="shared" si="15"/>
        <v>0</v>
      </c>
      <c r="AD81" s="42"/>
      <c r="AE81" s="128"/>
      <c r="AF81" s="37">
        <f t="shared" si="16"/>
        <v>15</v>
      </c>
      <c r="AG81" s="43">
        <v>65</v>
      </c>
      <c r="AH81" s="44">
        <f t="shared" si="17"/>
        <v>80</v>
      </c>
      <c r="AI81" s="45">
        <f t="shared" si="18"/>
        <v>0.93</v>
      </c>
      <c r="AJ81" s="46"/>
      <c r="AK81" s="47">
        <v>1E-4</v>
      </c>
      <c r="AL81" s="48">
        <f t="shared" si="19"/>
        <v>1.0001</v>
      </c>
      <c r="AM81" s="49">
        <f t="shared" si="20"/>
        <v>1565306000</v>
      </c>
      <c r="AN81" s="50"/>
      <c r="AO81" s="51"/>
      <c r="AP81" s="51"/>
      <c r="AQ81" s="51"/>
      <c r="AR81" s="51"/>
      <c r="AS81" s="52"/>
      <c r="AT81" s="53">
        <f t="shared" si="21"/>
        <v>0</v>
      </c>
    </row>
    <row r="82" spans="1:46" s="54" customFormat="1" ht="36" customHeight="1" thickBot="1">
      <c r="A82" s="27"/>
      <c r="B82" s="56"/>
      <c r="C82" s="91"/>
      <c r="D82" s="95"/>
      <c r="E82" s="95"/>
      <c r="F82" s="101"/>
      <c r="G82" s="55"/>
      <c r="H82" s="60"/>
      <c r="I82" s="30">
        <v>0.51</v>
      </c>
      <c r="J82" s="119">
        <v>0.49</v>
      </c>
      <c r="K82" s="32"/>
      <c r="L82" s="57"/>
      <c r="M82" s="33"/>
      <c r="N82" s="34">
        <f t="shared" si="11"/>
        <v>1</v>
      </c>
      <c r="O82" s="35"/>
      <c r="P82" s="105">
        <v>15</v>
      </c>
      <c r="Q82" s="106">
        <v>15</v>
      </c>
      <c r="R82" s="38"/>
      <c r="S82" s="38"/>
      <c r="T82" s="37"/>
      <c r="U82" s="39">
        <f t="shared" si="12"/>
        <v>15</v>
      </c>
      <c r="V82" s="40">
        <f t="shared" si="13"/>
        <v>15</v>
      </c>
      <c r="W82" s="112"/>
      <c r="X82" s="96"/>
      <c r="Y82" s="96"/>
      <c r="Z82" s="104"/>
      <c r="AA82" s="99"/>
      <c r="AB82" s="41">
        <f t="shared" si="14"/>
        <v>0</v>
      </c>
      <c r="AC82" s="40">
        <f t="shared" si="15"/>
        <v>0</v>
      </c>
      <c r="AD82" s="42"/>
      <c r="AE82" s="128"/>
      <c r="AF82" s="37">
        <f t="shared" si="16"/>
        <v>15</v>
      </c>
      <c r="AG82" s="43">
        <v>65</v>
      </c>
      <c r="AH82" s="44">
        <f t="shared" si="17"/>
        <v>80</v>
      </c>
      <c r="AI82" s="45">
        <f t="shared" si="18"/>
        <v>0.93</v>
      </c>
      <c r="AJ82" s="46"/>
      <c r="AK82" s="47">
        <v>1E-4</v>
      </c>
      <c r="AL82" s="48">
        <f t="shared" si="19"/>
        <v>1.0001</v>
      </c>
      <c r="AM82" s="49">
        <f t="shared" si="20"/>
        <v>1565306000</v>
      </c>
      <c r="AN82" s="50"/>
      <c r="AO82" s="51"/>
      <c r="AP82" s="51"/>
      <c r="AQ82" s="51"/>
      <c r="AR82" s="51"/>
      <c r="AS82" s="52"/>
      <c r="AT82" s="53">
        <f t="shared" si="21"/>
        <v>0</v>
      </c>
    </row>
    <row r="83" spans="1:46" s="54" customFormat="1" ht="36" customHeight="1" thickBot="1">
      <c r="A83" s="27"/>
      <c r="B83" s="56"/>
      <c r="C83" s="91"/>
      <c r="D83" s="95"/>
      <c r="E83" s="95"/>
      <c r="F83" s="101"/>
      <c r="G83" s="55"/>
      <c r="H83" s="60"/>
      <c r="I83" s="30">
        <v>0.51</v>
      </c>
      <c r="J83" s="119">
        <v>0.49</v>
      </c>
      <c r="K83" s="32"/>
      <c r="L83" s="57"/>
      <c r="M83" s="33"/>
      <c r="N83" s="34">
        <f t="shared" si="11"/>
        <v>1</v>
      </c>
      <c r="O83" s="35"/>
      <c r="P83" s="105">
        <v>15</v>
      </c>
      <c r="Q83" s="106">
        <v>15</v>
      </c>
      <c r="R83" s="38"/>
      <c r="S83" s="38"/>
      <c r="T83" s="37"/>
      <c r="U83" s="39">
        <f t="shared" si="12"/>
        <v>15</v>
      </c>
      <c r="V83" s="40">
        <f t="shared" si="13"/>
        <v>15</v>
      </c>
      <c r="W83" s="112"/>
      <c r="X83" s="96"/>
      <c r="Y83" s="96"/>
      <c r="Z83" s="104"/>
      <c r="AA83" s="99"/>
      <c r="AB83" s="41">
        <f t="shared" si="14"/>
        <v>0</v>
      </c>
      <c r="AC83" s="40">
        <f t="shared" si="15"/>
        <v>0</v>
      </c>
      <c r="AD83" s="42"/>
      <c r="AE83" s="128"/>
      <c r="AF83" s="37">
        <f t="shared" si="16"/>
        <v>15</v>
      </c>
      <c r="AG83" s="43">
        <v>65</v>
      </c>
      <c r="AH83" s="44">
        <f t="shared" si="17"/>
        <v>80</v>
      </c>
      <c r="AI83" s="45">
        <f t="shared" si="18"/>
        <v>0.93</v>
      </c>
      <c r="AJ83" s="46"/>
      <c r="AK83" s="47">
        <v>1E-4</v>
      </c>
      <c r="AL83" s="48">
        <f t="shared" si="19"/>
        <v>1.0001</v>
      </c>
      <c r="AM83" s="49">
        <f t="shared" si="20"/>
        <v>1565306000</v>
      </c>
      <c r="AN83" s="50"/>
      <c r="AO83" s="51"/>
      <c r="AP83" s="51"/>
      <c r="AQ83" s="51"/>
      <c r="AR83" s="51"/>
      <c r="AS83" s="52"/>
      <c r="AT83" s="53">
        <f t="shared" si="21"/>
        <v>0</v>
      </c>
    </row>
    <row r="84" spans="1:46" s="54" customFormat="1" ht="36" customHeight="1" thickBot="1">
      <c r="A84" s="27"/>
      <c r="B84" s="56"/>
      <c r="C84" s="91"/>
      <c r="D84" s="95"/>
      <c r="E84" s="95"/>
      <c r="F84" s="101"/>
      <c r="G84" s="55"/>
      <c r="H84" s="60"/>
      <c r="I84" s="30">
        <v>0.51</v>
      </c>
      <c r="J84" s="119">
        <v>0.49</v>
      </c>
      <c r="K84" s="32"/>
      <c r="L84" s="57"/>
      <c r="M84" s="33"/>
      <c r="N84" s="34">
        <f t="shared" si="11"/>
        <v>1</v>
      </c>
      <c r="O84" s="35"/>
      <c r="P84" s="105">
        <v>15</v>
      </c>
      <c r="Q84" s="106">
        <v>15</v>
      </c>
      <c r="R84" s="38"/>
      <c r="S84" s="38"/>
      <c r="T84" s="37"/>
      <c r="U84" s="39">
        <f t="shared" si="12"/>
        <v>15</v>
      </c>
      <c r="V84" s="40">
        <f t="shared" si="13"/>
        <v>15</v>
      </c>
      <c r="W84" s="112"/>
      <c r="X84" s="96"/>
      <c r="Y84" s="96"/>
      <c r="Z84" s="104"/>
      <c r="AA84" s="99"/>
      <c r="AB84" s="41">
        <f t="shared" si="14"/>
        <v>0</v>
      </c>
      <c r="AC84" s="40">
        <f t="shared" si="15"/>
        <v>0</v>
      </c>
      <c r="AD84" s="42"/>
      <c r="AE84" s="128"/>
      <c r="AF84" s="37">
        <f t="shared" si="16"/>
        <v>15</v>
      </c>
      <c r="AG84" s="43">
        <v>65</v>
      </c>
      <c r="AH84" s="44">
        <f t="shared" si="17"/>
        <v>80</v>
      </c>
      <c r="AI84" s="45">
        <f t="shared" si="18"/>
        <v>0.93</v>
      </c>
      <c r="AJ84" s="46"/>
      <c r="AK84" s="47">
        <v>1E-4</v>
      </c>
      <c r="AL84" s="48">
        <f t="shared" si="19"/>
        <v>1.0001</v>
      </c>
      <c r="AM84" s="49">
        <f t="shared" si="20"/>
        <v>1565306000</v>
      </c>
      <c r="AN84" s="50"/>
      <c r="AO84" s="51"/>
      <c r="AP84" s="51"/>
      <c r="AQ84" s="51"/>
      <c r="AR84" s="51"/>
      <c r="AS84" s="52"/>
      <c r="AT84" s="53">
        <f t="shared" si="21"/>
        <v>0</v>
      </c>
    </row>
    <row r="85" spans="1:46" s="54" customFormat="1" ht="36" customHeight="1" thickBot="1">
      <c r="A85" s="27"/>
      <c r="B85" s="56"/>
      <c r="C85" s="91"/>
      <c r="D85" s="95"/>
      <c r="E85" s="95"/>
      <c r="F85" s="101"/>
      <c r="G85" s="55"/>
      <c r="H85" s="60"/>
      <c r="I85" s="30">
        <v>0.51</v>
      </c>
      <c r="J85" s="119">
        <v>0.49</v>
      </c>
      <c r="K85" s="32"/>
      <c r="L85" s="57"/>
      <c r="M85" s="33"/>
      <c r="N85" s="34">
        <f t="shared" si="11"/>
        <v>1</v>
      </c>
      <c r="O85" s="35"/>
      <c r="P85" s="105">
        <v>15</v>
      </c>
      <c r="Q85" s="106">
        <v>15</v>
      </c>
      <c r="R85" s="38"/>
      <c r="S85" s="38"/>
      <c r="T85" s="37"/>
      <c r="U85" s="39">
        <f t="shared" si="12"/>
        <v>15</v>
      </c>
      <c r="V85" s="40">
        <f t="shared" si="13"/>
        <v>15</v>
      </c>
      <c r="W85" s="112"/>
      <c r="X85" s="96"/>
      <c r="Y85" s="96"/>
      <c r="Z85" s="104"/>
      <c r="AA85" s="99"/>
      <c r="AB85" s="41">
        <f t="shared" si="14"/>
        <v>0</v>
      </c>
      <c r="AC85" s="40">
        <f t="shared" si="15"/>
        <v>0</v>
      </c>
      <c r="AD85" s="42"/>
      <c r="AE85" s="128"/>
      <c r="AF85" s="37">
        <f t="shared" si="16"/>
        <v>15</v>
      </c>
      <c r="AG85" s="43">
        <v>65</v>
      </c>
      <c r="AH85" s="44">
        <f t="shared" si="17"/>
        <v>80</v>
      </c>
      <c r="AI85" s="45">
        <f t="shared" si="18"/>
        <v>0.93</v>
      </c>
      <c r="AJ85" s="46"/>
      <c r="AK85" s="47">
        <v>1E-4</v>
      </c>
      <c r="AL85" s="48">
        <f t="shared" si="19"/>
        <v>1.0001</v>
      </c>
      <c r="AM85" s="49">
        <f t="shared" si="20"/>
        <v>1565306000</v>
      </c>
      <c r="AN85" s="50"/>
      <c r="AO85" s="51"/>
      <c r="AP85" s="51"/>
      <c r="AQ85" s="51"/>
      <c r="AR85" s="51"/>
      <c r="AS85" s="52"/>
      <c r="AT85" s="53">
        <f t="shared" si="21"/>
        <v>0</v>
      </c>
    </row>
    <row r="86" spans="1:46" s="54" customFormat="1" ht="36" customHeight="1" thickBot="1">
      <c r="A86" s="27"/>
      <c r="B86" s="56"/>
      <c r="C86" s="91"/>
      <c r="D86" s="95"/>
      <c r="E86" s="95"/>
      <c r="F86" s="101"/>
      <c r="G86" s="55"/>
      <c r="H86" s="60"/>
      <c r="I86" s="30">
        <v>0.51</v>
      </c>
      <c r="J86" s="119">
        <v>0.49</v>
      </c>
      <c r="K86" s="32"/>
      <c r="L86" s="57"/>
      <c r="M86" s="33"/>
      <c r="N86" s="34">
        <f t="shared" si="11"/>
        <v>1</v>
      </c>
      <c r="O86" s="35"/>
      <c r="P86" s="105">
        <v>15</v>
      </c>
      <c r="Q86" s="106">
        <v>15</v>
      </c>
      <c r="R86" s="38"/>
      <c r="S86" s="38"/>
      <c r="T86" s="37"/>
      <c r="U86" s="39">
        <f t="shared" si="12"/>
        <v>15</v>
      </c>
      <c r="V86" s="40">
        <f t="shared" si="13"/>
        <v>15</v>
      </c>
      <c r="W86" s="112"/>
      <c r="X86" s="96"/>
      <c r="Y86" s="96"/>
      <c r="Z86" s="104"/>
      <c r="AA86" s="99"/>
      <c r="AB86" s="41">
        <f t="shared" si="14"/>
        <v>0</v>
      </c>
      <c r="AC86" s="40">
        <f t="shared" si="15"/>
        <v>0</v>
      </c>
      <c r="AD86" s="42"/>
      <c r="AE86" s="128"/>
      <c r="AF86" s="37">
        <f t="shared" si="16"/>
        <v>15</v>
      </c>
      <c r="AG86" s="43">
        <v>65</v>
      </c>
      <c r="AH86" s="44">
        <f t="shared" si="17"/>
        <v>80</v>
      </c>
      <c r="AI86" s="45">
        <f t="shared" si="18"/>
        <v>0.93</v>
      </c>
      <c r="AJ86" s="46"/>
      <c r="AK86" s="47">
        <v>1E-4</v>
      </c>
      <c r="AL86" s="48">
        <f t="shared" si="19"/>
        <v>1.0001</v>
      </c>
      <c r="AM86" s="49">
        <f t="shared" si="20"/>
        <v>1565306000</v>
      </c>
      <c r="AN86" s="50"/>
      <c r="AO86" s="51"/>
      <c r="AP86" s="51"/>
      <c r="AQ86" s="51"/>
      <c r="AR86" s="51"/>
      <c r="AS86" s="52"/>
      <c r="AT86" s="53">
        <f t="shared" si="21"/>
        <v>0</v>
      </c>
    </row>
    <row r="87" spans="1:46" s="54" customFormat="1" ht="36" customHeight="1" thickBot="1">
      <c r="A87" s="27"/>
      <c r="B87" s="56"/>
      <c r="C87" s="91"/>
      <c r="D87" s="95"/>
      <c r="E87" s="95"/>
      <c r="F87" s="101"/>
      <c r="G87" s="55"/>
      <c r="H87" s="60"/>
      <c r="I87" s="30">
        <v>0.51</v>
      </c>
      <c r="J87" s="119">
        <v>0.49</v>
      </c>
      <c r="K87" s="32"/>
      <c r="L87" s="57"/>
      <c r="M87" s="33"/>
      <c r="N87" s="34">
        <f t="shared" si="11"/>
        <v>1</v>
      </c>
      <c r="O87" s="35"/>
      <c r="P87" s="105">
        <v>15</v>
      </c>
      <c r="Q87" s="106">
        <v>15</v>
      </c>
      <c r="R87" s="38"/>
      <c r="S87" s="38"/>
      <c r="T87" s="37"/>
      <c r="U87" s="39">
        <f t="shared" si="12"/>
        <v>15</v>
      </c>
      <c r="V87" s="40">
        <f t="shared" si="13"/>
        <v>15</v>
      </c>
      <c r="W87" s="112"/>
      <c r="X87" s="96"/>
      <c r="Y87" s="96"/>
      <c r="Z87" s="104"/>
      <c r="AA87" s="99"/>
      <c r="AB87" s="41">
        <f t="shared" si="14"/>
        <v>0</v>
      </c>
      <c r="AC87" s="40">
        <f t="shared" si="15"/>
        <v>0</v>
      </c>
      <c r="AD87" s="42"/>
      <c r="AE87" s="128"/>
      <c r="AF87" s="37">
        <f t="shared" si="16"/>
        <v>15</v>
      </c>
      <c r="AG87" s="43">
        <v>65</v>
      </c>
      <c r="AH87" s="44">
        <f t="shared" si="17"/>
        <v>80</v>
      </c>
      <c r="AI87" s="45">
        <f t="shared" si="18"/>
        <v>0.93</v>
      </c>
      <c r="AJ87" s="46"/>
      <c r="AK87" s="47">
        <v>1E-4</v>
      </c>
      <c r="AL87" s="48">
        <f t="shared" si="19"/>
        <v>1.0001</v>
      </c>
      <c r="AM87" s="49">
        <f t="shared" si="20"/>
        <v>1565306000</v>
      </c>
      <c r="AN87" s="50"/>
      <c r="AO87" s="51"/>
      <c r="AP87" s="51"/>
      <c r="AQ87" s="51"/>
      <c r="AR87" s="51"/>
      <c r="AS87" s="52"/>
      <c r="AT87" s="53">
        <f t="shared" si="21"/>
        <v>0</v>
      </c>
    </row>
    <row r="88" spans="1:46" s="54" customFormat="1" ht="36" customHeight="1" thickBot="1">
      <c r="A88" s="27"/>
      <c r="B88" s="56"/>
      <c r="C88" s="91"/>
      <c r="D88" s="95"/>
      <c r="E88" s="95"/>
      <c r="F88" s="101"/>
      <c r="G88" s="55"/>
      <c r="H88" s="60"/>
      <c r="I88" s="30">
        <v>0.51</v>
      </c>
      <c r="J88" s="119">
        <v>0.49</v>
      </c>
      <c r="K88" s="32"/>
      <c r="L88" s="57"/>
      <c r="M88" s="33"/>
      <c r="N88" s="34">
        <f t="shared" si="11"/>
        <v>1</v>
      </c>
      <c r="O88" s="35"/>
      <c r="P88" s="105">
        <v>15</v>
      </c>
      <c r="Q88" s="106">
        <v>15</v>
      </c>
      <c r="R88" s="38"/>
      <c r="S88" s="38"/>
      <c r="T88" s="37"/>
      <c r="U88" s="39">
        <f t="shared" si="12"/>
        <v>15</v>
      </c>
      <c r="V88" s="40">
        <f t="shared" si="13"/>
        <v>15</v>
      </c>
      <c r="W88" s="112"/>
      <c r="X88" s="96"/>
      <c r="Y88" s="96"/>
      <c r="Z88" s="104"/>
      <c r="AA88" s="99"/>
      <c r="AB88" s="41">
        <f t="shared" si="14"/>
        <v>0</v>
      </c>
      <c r="AC88" s="40">
        <f t="shared" si="15"/>
        <v>0</v>
      </c>
      <c r="AD88" s="42"/>
      <c r="AE88" s="128"/>
      <c r="AF88" s="37">
        <f t="shared" si="16"/>
        <v>15</v>
      </c>
      <c r="AG88" s="43">
        <v>65</v>
      </c>
      <c r="AH88" s="44">
        <f t="shared" si="17"/>
        <v>80</v>
      </c>
      <c r="AI88" s="45">
        <f t="shared" si="18"/>
        <v>0.93</v>
      </c>
      <c r="AJ88" s="46"/>
      <c r="AK88" s="47">
        <v>1E-4</v>
      </c>
      <c r="AL88" s="48">
        <f t="shared" si="19"/>
        <v>1.0001</v>
      </c>
      <c r="AM88" s="49">
        <f t="shared" si="20"/>
        <v>1565306000</v>
      </c>
      <c r="AN88" s="50"/>
      <c r="AO88" s="51"/>
      <c r="AP88" s="51"/>
      <c r="AQ88" s="51"/>
      <c r="AR88" s="51"/>
      <c r="AS88" s="52"/>
      <c r="AT88" s="53">
        <f t="shared" si="21"/>
        <v>0</v>
      </c>
    </row>
    <row r="89" spans="1:46" s="54" customFormat="1" ht="36" customHeight="1" thickBot="1">
      <c r="A89" s="27"/>
      <c r="B89" s="56"/>
      <c r="C89" s="91"/>
      <c r="D89" s="95"/>
      <c r="E89" s="95"/>
      <c r="F89" s="101"/>
      <c r="G89" s="55"/>
      <c r="H89" s="60"/>
      <c r="I89" s="30">
        <v>0.51</v>
      </c>
      <c r="J89" s="119">
        <v>0.49</v>
      </c>
      <c r="K89" s="32"/>
      <c r="L89" s="57"/>
      <c r="M89" s="33"/>
      <c r="N89" s="34">
        <f t="shared" si="11"/>
        <v>1</v>
      </c>
      <c r="O89" s="35"/>
      <c r="P89" s="105">
        <v>15</v>
      </c>
      <c r="Q89" s="106">
        <v>15</v>
      </c>
      <c r="R89" s="38"/>
      <c r="S89" s="38"/>
      <c r="T89" s="37"/>
      <c r="U89" s="39">
        <f t="shared" si="12"/>
        <v>15</v>
      </c>
      <c r="V89" s="40">
        <f t="shared" si="13"/>
        <v>15</v>
      </c>
      <c r="W89" s="112"/>
      <c r="X89" s="96"/>
      <c r="Y89" s="96"/>
      <c r="Z89" s="104"/>
      <c r="AA89" s="99"/>
      <c r="AB89" s="41">
        <f t="shared" si="14"/>
        <v>0</v>
      </c>
      <c r="AC89" s="40">
        <f t="shared" si="15"/>
        <v>0</v>
      </c>
      <c r="AD89" s="42"/>
      <c r="AE89" s="128"/>
      <c r="AF89" s="37">
        <f t="shared" si="16"/>
        <v>15</v>
      </c>
      <c r="AG89" s="43">
        <v>65</v>
      </c>
      <c r="AH89" s="44">
        <f t="shared" si="17"/>
        <v>80</v>
      </c>
      <c r="AI89" s="45">
        <f t="shared" si="18"/>
        <v>0.93</v>
      </c>
      <c r="AJ89" s="46"/>
      <c r="AK89" s="47">
        <v>1E-4</v>
      </c>
      <c r="AL89" s="48">
        <f t="shared" si="19"/>
        <v>1.0001</v>
      </c>
      <c r="AM89" s="49">
        <f t="shared" si="20"/>
        <v>1565306000</v>
      </c>
      <c r="AN89" s="50"/>
      <c r="AO89" s="51"/>
      <c r="AP89" s="51"/>
      <c r="AQ89" s="51"/>
      <c r="AR89" s="51"/>
      <c r="AS89" s="52"/>
      <c r="AT89" s="53">
        <f t="shared" si="21"/>
        <v>0</v>
      </c>
    </row>
    <row r="90" spans="1:46" s="54" customFormat="1" ht="36" customHeight="1" thickBot="1">
      <c r="A90" s="27"/>
      <c r="B90" s="56"/>
      <c r="C90" s="91"/>
      <c r="D90" s="95"/>
      <c r="E90" s="95"/>
      <c r="F90" s="101"/>
      <c r="G90" s="55"/>
      <c r="H90" s="60"/>
      <c r="I90" s="30">
        <v>0.51</v>
      </c>
      <c r="J90" s="119">
        <v>0.49</v>
      </c>
      <c r="K90" s="32"/>
      <c r="L90" s="57"/>
      <c r="M90" s="33"/>
      <c r="N90" s="34">
        <f t="shared" si="11"/>
        <v>1</v>
      </c>
      <c r="O90" s="35"/>
      <c r="P90" s="105">
        <v>15</v>
      </c>
      <c r="Q90" s="106">
        <v>15</v>
      </c>
      <c r="R90" s="38"/>
      <c r="S90" s="38"/>
      <c r="T90" s="37"/>
      <c r="U90" s="39">
        <f t="shared" si="12"/>
        <v>15</v>
      </c>
      <c r="V90" s="40">
        <f t="shared" si="13"/>
        <v>15</v>
      </c>
      <c r="W90" s="112"/>
      <c r="X90" s="96"/>
      <c r="Y90" s="96"/>
      <c r="Z90" s="104"/>
      <c r="AA90" s="99"/>
      <c r="AB90" s="41">
        <f t="shared" si="14"/>
        <v>0</v>
      </c>
      <c r="AC90" s="40">
        <f t="shared" si="15"/>
        <v>0</v>
      </c>
      <c r="AD90" s="42"/>
      <c r="AE90" s="128"/>
      <c r="AF90" s="37">
        <f t="shared" si="16"/>
        <v>15</v>
      </c>
      <c r="AG90" s="43">
        <v>65</v>
      </c>
      <c r="AH90" s="44">
        <f t="shared" si="17"/>
        <v>80</v>
      </c>
      <c r="AI90" s="45">
        <f t="shared" si="18"/>
        <v>0.93</v>
      </c>
      <c r="AJ90" s="46"/>
      <c r="AK90" s="47">
        <v>1E-4</v>
      </c>
      <c r="AL90" s="48">
        <f t="shared" si="19"/>
        <v>1.0001</v>
      </c>
      <c r="AM90" s="49">
        <f t="shared" si="20"/>
        <v>1565306000</v>
      </c>
      <c r="AN90" s="50"/>
      <c r="AO90" s="51"/>
      <c r="AP90" s="51"/>
      <c r="AQ90" s="51"/>
      <c r="AR90" s="51"/>
      <c r="AS90" s="52"/>
      <c r="AT90" s="53">
        <f t="shared" si="21"/>
        <v>0</v>
      </c>
    </row>
    <row r="91" spans="1:46" s="54" customFormat="1" ht="36" customHeight="1" thickBot="1">
      <c r="A91" s="27"/>
      <c r="B91" s="56"/>
      <c r="C91" s="91"/>
      <c r="D91" s="95"/>
      <c r="E91" s="95"/>
      <c r="F91" s="101"/>
      <c r="G91" s="55"/>
      <c r="H91" s="60"/>
      <c r="I91" s="30">
        <v>0.51</v>
      </c>
      <c r="J91" s="119">
        <v>0.49</v>
      </c>
      <c r="K91" s="32"/>
      <c r="L91" s="57"/>
      <c r="M91" s="33"/>
      <c r="N91" s="34">
        <f t="shared" si="11"/>
        <v>1</v>
      </c>
      <c r="O91" s="35"/>
      <c r="P91" s="105">
        <v>15</v>
      </c>
      <c r="Q91" s="106">
        <v>15</v>
      </c>
      <c r="R91" s="38"/>
      <c r="S91" s="38"/>
      <c r="T91" s="37"/>
      <c r="U91" s="39">
        <f t="shared" si="12"/>
        <v>15</v>
      </c>
      <c r="V91" s="40">
        <f t="shared" si="13"/>
        <v>15</v>
      </c>
      <c r="W91" s="112"/>
      <c r="X91" s="96"/>
      <c r="Y91" s="96"/>
      <c r="Z91" s="104"/>
      <c r="AA91" s="99"/>
      <c r="AB91" s="41">
        <f t="shared" si="14"/>
        <v>0</v>
      </c>
      <c r="AC91" s="40">
        <f t="shared" si="15"/>
        <v>0</v>
      </c>
      <c r="AD91" s="42"/>
      <c r="AE91" s="128"/>
      <c r="AF91" s="37">
        <f t="shared" si="16"/>
        <v>15</v>
      </c>
      <c r="AG91" s="43">
        <v>65</v>
      </c>
      <c r="AH91" s="44">
        <f t="shared" si="17"/>
        <v>80</v>
      </c>
      <c r="AI91" s="45">
        <f t="shared" si="18"/>
        <v>0.93</v>
      </c>
      <c r="AJ91" s="46"/>
      <c r="AK91" s="47">
        <v>1E-4</v>
      </c>
      <c r="AL91" s="48">
        <f t="shared" si="19"/>
        <v>1.0001</v>
      </c>
      <c r="AM91" s="49">
        <f t="shared" si="20"/>
        <v>1565306000</v>
      </c>
      <c r="AN91" s="50"/>
      <c r="AO91" s="51"/>
      <c r="AP91" s="51"/>
      <c r="AQ91" s="51"/>
      <c r="AR91" s="51"/>
      <c r="AS91" s="52"/>
      <c r="AT91" s="53">
        <f t="shared" si="21"/>
        <v>0</v>
      </c>
    </row>
    <row r="92" spans="1:46" s="54" customFormat="1" ht="47.25" customHeight="1" thickBot="1">
      <c r="A92" s="27"/>
      <c r="B92" s="56"/>
      <c r="C92" s="91"/>
      <c r="D92" s="95"/>
      <c r="E92" s="95"/>
      <c r="F92" s="101"/>
      <c r="G92" s="55"/>
      <c r="H92" s="60"/>
      <c r="I92" s="30">
        <v>0.51</v>
      </c>
      <c r="J92" s="119">
        <v>0.49</v>
      </c>
      <c r="K92" s="32"/>
      <c r="L92" s="57"/>
      <c r="M92" s="33"/>
      <c r="N92" s="34">
        <f t="shared" si="11"/>
        <v>1</v>
      </c>
      <c r="O92" s="35"/>
      <c r="P92" s="105">
        <v>15</v>
      </c>
      <c r="Q92" s="106">
        <v>15</v>
      </c>
      <c r="R92" s="38"/>
      <c r="S92" s="38"/>
      <c r="T92" s="37"/>
      <c r="U92" s="39">
        <f t="shared" si="12"/>
        <v>15</v>
      </c>
      <c r="V92" s="40">
        <f t="shared" si="13"/>
        <v>15</v>
      </c>
      <c r="W92" s="112"/>
      <c r="X92" s="96"/>
      <c r="Y92" s="96"/>
      <c r="Z92" s="104"/>
      <c r="AA92" s="99"/>
      <c r="AB92" s="41">
        <f t="shared" si="14"/>
        <v>0</v>
      </c>
      <c r="AC92" s="40">
        <f t="shared" si="15"/>
        <v>0</v>
      </c>
      <c r="AD92" s="42"/>
      <c r="AE92" s="128"/>
      <c r="AF92" s="37">
        <f t="shared" si="16"/>
        <v>15</v>
      </c>
      <c r="AG92" s="43">
        <v>65</v>
      </c>
      <c r="AH92" s="44">
        <f t="shared" si="17"/>
        <v>80</v>
      </c>
      <c r="AI92" s="45">
        <f t="shared" si="18"/>
        <v>0.93</v>
      </c>
      <c r="AJ92" s="46"/>
      <c r="AK92" s="47">
        <v>1E-4</v>
      </c>
      <c r="AL92" s="48">
        <f t="shared" si="19"/>
        <v>1.0001</v>
      </c>
      <c r="AM92" s="49">
        <f t="shared" si="20"/>
        <v>1565306000</v>
      </c>
      <c r="AN92" s="50"/>
      <c r="AO92" s="51"/>
      <c r="AP92" s="51"/>
      <c r="AQ92" s="51"/>
      <c r="AR92" s="51"/>
      <c r="AS92" s="52"/>
      <c r="AT92" s="53">
        <f t="shared" si="21"/>
        <v>0</v>
      </c>
    </row>
    <row r="93" spans="1:46" s="54" customFormat="1" ht="36" customHeight="1" thickBot="1">
      <c r="A93" s="27"/>
      <c r="B93" s="56"/>
      <c r="C93" s="91"/>
      <c r="D93" s="95"/>
      <c r="E93" s="95"/>
      <c r="F93" s="101"/>
      <c r="G93" s="55"/>
      <c r="H93" s="60"/>
      <c r="I93" s="30">
        <v>0.51</v>
      </c>
      <c r="J93" s="119">
        <v>0.49</v>
      </c>
      <c r="K93" s="32"/>
      <c r="L93" s="57"/>
      <c r="M93" s="33"/>
      <c r="N93" s="34">
        <f t="shared" si="11"/>
        <v>1</v>
      </c>
      <c r="O93" s="35"/>
      <c r="P93" s="105">
        <v>15</v>
      </c>
      <c r="Q93" s="106">
        <v>15</v>
      </c>
      <c r="R93" s="38"/>
      <c r="S93" s="38"/>
      <c r="T93" s="37"/>
      <c r="U93" s="39">
        <f t="shared" si="12"/>
        <v>15</v>
      </c>
      <c r="V93" s="40">
        <f t="shared" si="13"/>
        <v>15</v>
      </c>
      <c r="W93" s="112"/>
      <c r="X93" s="96"/>
      <c r="Y93" s="96"/>
      <c r="Z93" s="104"/>
      <c r="AA93" s="99"/>
      <c r="AB93" s="41">
        <f t="shared" si="14"/>
        <v>0</v>
      </c>
      <c r="AC93" s="40">
        <f t="shared" si="15"/>
        <v>0</v>
      </c>
      <c r="AD93" s="42"/>
      <c r="AE93" s="128"/>
      <c r="AF93" s="37">
        <f t="shared" si="16"/>
        <v>15</v>
      </c>
      <c r="AG93" s="43">
        <v>65</v>
      </c>
      <c r="AH93" s="44">
        <f t="shared" si="17"/>
        <v>80</v>
      </c>
      <c r="AI93" s="45">
        <f t="shared" si="18"/>
        <v>0.93</v>
      </c>
      <c r="AJ93" s="46"/>
      <c r="AK93" s="47">
        <v>1E-4</v>
      </c>
      <c r="AL93" s="48">
        <f t="shared" si="19"/>
        <v>1.0001</v>
      </c>
      <c r="AM93" s="49">
        <f t="shared" si="20"/>
        <v>1565306000</v>
      </c>
      <c r="AN93" s="50"/>
      <c r="AO93" s="51"/>
      <c r="AP93" s="51"/>
      <c r="AQ93" s="51"/>
      <c r="AR93" s="51"/>
      <c r="AS93" s="52"/>
      <c r="AT93" s="53">
        <f t="shared" si="21"/>
        <v>0</v>
      </c>
    </row>
    <row r="94" spans="1:46" s="54" customFormat="1" ht="47.25" customHeight="1" thickBot="1">
      <c r="A94" s="27"/>
      <c r="B94" s="56"/>
      <c r="C94" s="91"/>
      <c r="D94" s="95"/>
      <c r="E94" s="95"/>
      <c r="F94" s="101"/>
      <c r="G94" s="55"/>
      <c r="H94" s="60"/>
      <c r="I94" s="30">
        <v>0.51</v>
      </c>
      <c r="J94" s="119">
        <v>0.49</v>
      </c>
      <c r="K94" s="32"/>
      <c r="L94" s="57"/>
      <c r="M94" s="33"/>
      <c r="N94" s="34">
        <f t="shared" si="11"/>
        <v>1</v>
      </c>
      <c r="O94" s="35"/>
      <c r="P94" s="105">
        <v>15</v>
      </c>
      <c r="Q94" s="106">
        <v>15</v>
      </c>
      <c r="R94" s="38"/>
      <c r="S94" s="38"/>
      <c r="T94" s="37"/>
      <c r="U94" s="39">
        <f t="shared" si="12"/>
        <v>15</v>
      </c>
      <c r="V94" s="40">
        <f t="shared" si="13"/>
        <v>15</v>
      </c>
      <c r="W94" s="112"/>
      <c r="X94" s="96"/>
      <c r="Y94" s="96"/>
      <c r="Z94" s="104"/>
      <c r="AA94" s="99"/>
      <c r="AB94" s="41">
        <f t="shared" si="14"/>
        <v>0</v>
      </c>
      <c r="AC94" s="40">
        <f t="shared" si="15"/>
        <v>0</v>
      </c>
      <c r="AD94" s="42"/>
      <c r="AE94" s="128"/>
      <c r="AF94" s="37">
        <f t="shared" si="16"/>
        <v>15</v>
      </c>
      <c r="AG94" s="43">
        <v>65</v>
      </c>
      <c r="AH94" s="44">
        <f t="shared" si="17"/>
        <v>80</v>
      </c>
      <c r="AI94" s="45">
        <f t="shared" si="18"/>
        <v>0.93</v>
      </c>
      <c r="AJ94" s="46"/>
      <c r="AK94" s="47">
        <v>1E-4</v>
      </c>
      <c r="AL94" s="48">
        <f t="shared" si="19"/>
        <v>1.0001</v>
      </c>
      <c r="AM94" s="49">
        <f t="shared" si="20"/>
        <v>1565306000</v>
      </c>
      <c r="AN94" s="50"/>
      <c r="AO94" s="51"/>
      <c r="AP94" s="51"/>
      <c r="AQ94" s="51"/>
      <c r="AR94" s="51"/>
      <c r="AS94" s="52"/>
      <c r="AT94" s="53">
        <f t="shared" si="21"/>
        <v>0</v>
      </c>
    </row>
    <row r="95" spans="1:46" s="54" customFormat="1" ht="36" customHeight="1" thickBot="1">
      <c r="A95" s="27"/>
      <c r="B95" s="56"/>
      <c r="C95" s="91"/>
      <c r="D95" s="95"/>
      <c r="E95" s="95"/>
      <c r="F95" s="101"/>
      <c r="G95" s="55"/>
      <c r="H95" s="60"/>
      <c r="I95" s="30">
        <v>0.51</v>
      </c>
      <c r="J95" s="119">
        <v>0.49</v>
      </c>
      <c r="K95" s="32"/>
      <c r="L95" s="57"/>
      <c r="M95" s="33"/>
      <c r="N95" s="34">
        <f t="shared" si="11"/>
        <v>1</v>
      </c>
      <c r="O95" s="35"/>
      <c r="P95" s="105">
        <v>15</v>
      </c>
      <c r="Q95" s="106">
        <v>15</v>
      </c>
      <c r="R95" s="38"/>
      <c r="S95" s="38"/>
      <c r="T95" s="37"/>
      <c r="U95" s="39">
        <f t="shared" si="12"/>
        <v>15</v>
      </c>
      <c r="V95" s="40">
        <f t="shared" si="13"/>
        <v>15</v>
      </c>
      <c r="W95" s="112"/>
      <c r="X95" s="96"/>
      <c r="Y95" s="96"/>
      <c r="Z95" s="104"/>
      <c r="AA95" s="99"/>
      <c r="AB95" s="41">
        <f t="shared" si="14"/>
        <v>0</v>
      </c>
      <c r="AC95" s="40">
        <f t="shared" si="15"/>
        <v>0</v>
      </c>
      <c r="AD95" s="42"/>
      <c r="AE95" s="128"/>
      <c r="AF95" s="37">
        <f t="shared" si="16"/>
        <v>15</v>
      </c>
      <c r="AG95" s="43">
        <v>65</v>
      </c>
      <c r="AH95" s="44">
        <f t="shared" si="17"/>
        <v>80</v>
      </c>
      <c r="AI95" s="45">
        <f t="shared" si="18"/>
        <v>0.93</v>
      </c>
      <c r="AJ95" s="46"/>
      <c r="AK95" s="47">
        <v>1E-4</v>
      </c>
      <c r="AL95" s="48">
        <f t="shared" si="19"/>
        <v>1.0001</v>
      </c>
      <c r="AM95" s="49">
        <f t="shared" si="20"/>
        <v>1565306000</v>
      </c>
      <c r="AN95" s="50"/>
      <c r="AO95" s="51"/>
      <c r="AP95" s="51"/>
      <c r="AQ95" s="51"/>
      <c r="AR95" s="51"/>
      <c r="AS95" s="52"/>
      <c r="AT95" s="53">
        <f t="shared" si="21"/>
        <v>0</v>
      </c>
    </row>
    <row r="96" spans="1:46" s="54" customFormat="1" ht="36" customHeight="1" thickBot="1">
      <c r="A96" s="27"/>
      <c r="B96" s="56"/>
      <c r="C96" s="91"/>
      <c r="D96" s="95"/>
      <c r="E96" s="95"/>
      <c r="F96" s="101"/>
      <c r="G96" s="55"/>
      <c r="H96" s="60"/>
      <c r="I96" s="30">
        <v>0.51</v>
      </c>
      <c r="J96" s="119">
        <v>0.49</v>
      </c>
      <c r="K96" s="32"/>
      <c r="L96" s="57"/>
      <c r="M96" s="33"/>
      <c r="N96" s="34">
        <f t="shared" si="11"/>
        <v>1</v>
      </c>
      <c r="O96" s="35"/>
      <c r="P96" s="105">
        <v>15</v>
      </c>
      <c r="Q96" s="106">
        <v>15</v>
      </c>
      <c r="R96" s="38"/>
      <c r="S96" s="38"/>
      <c r="T96" s="37"/>
      <c r="U96" s="39">
        <f t="shared" si="12"/>
        <v>15</v>
      </c>
      <c r="V96" s="40">
        <f t="shared" si="13"/>
        <v>15</v>
      </c>
      <c r="W96" s="112"/>
      <c r="X96" s="96"/>
      <c r="Y96" s="96"/>
      <c r="Z96" s="104"/>
      <c r="AA96" s="99"/>
      <c r="AB96" s="41">
        <f t="shared" si="14"/>
        <v>0</v>
      </c>
      <c r="AC96" s="40">
        <f t="shared" si="15"/>
        <v>0</v>
      </c>
      <c r="AD96" s="42"/>
      <c r="AE96" s="128"/>
      <c r="AF96" s="37">
        <f t="shared" si="16"/>
        <v>15</v>
      </c>
      <c r="AG96" s="43">
        <v>65</v>
      </c>
      <c r="AH96" s="44">
        <f t="shared" si="17"/>
        <v>80</v>
      </c>
      <c r="AI96" s="45">
        <f t="shared" si="18"/>
        <v>0.93</v>
      </c>
      <c r="AJ96" s="46"/>
      <c r="AK96" s="47">
        <v>1E-4</v>
      </c>
      <c r="AL96" s="48">
        <f t="shared" si="19"/>
        <v>1.0001</v>
      </c>
      <c r="AM96" s="49">
        <f t="shared" si="20"/>
        <v>1565306000</v>
      </c>
      <c r="AN96" s="50"/>
      <c r="AO96" s="51"/>
      <c r="AP96" s="51"/>
      <c r="AQ96" s="51"/>
      <c r="AR96" s="51"/>
      <c r="AS96" s="52"/>
      <c r="AT96" s="53">
        <f t="shared" si="21"/>
        <v>0</v>
      </c>
    </row>
    <row r="97" spans="1:46" s="54" customFormat="1" ht="36" customHeight="1" thickBot="1">
      <c r="A97" s="27"/>
      <c r="B97" s="56"/>
      <c r="C97" s="91"/>
      <c r="D97" s="95"/>
      <c r="E97" s="95"/>
      <c r="F97" s="101"/>
      <c r="G97" s="55"/>
      <c r="H97" s="60"/>
      <c r="I97" s="30">
        <v>0.51</v>
      </c>
      <c r="J97" s="119">
        <v>0.49</v>
      </c>
      <c r="K97" s="32"/>
      <c r="L97" s="57"/>
      <c r="M97" s="33"/>
      <c r="N97" s="34">
        <f t="shared" si="11"/>
        <v>1</v>
      </c>
      <c r="O97" s="35"/>
      <c r="P97" s="105">
        <v>15</v>
      </c>
      <c r="Q97" s="106">
        <v>15</v>
      </c>
      <c r="R97" s="38"/>
      <c r="S97" s="38"/>
      <c r="T97" s="37"/>
      <c r="U97" s="39">
        <f t="shared" si="12"/>
        <v>15</v>
      </c>
      <c r="V97" s="40">
        <f t="shared" si="13"/>
        <v>15</v>
      </c>
      <c r="W97" s="112"/>
      <c r="X97" s="96"/>
      <c r="Y97" s="96"/>
      <c r="Z97" s="104"/>
      <c r="AA97" s="99"/>
      <c r="AB97" s="41">
        <f t="shared" si="14"/>
        <v>0</v>
      </c>
      <c r="AC97" s="40">
        <f t="shared" si="15"/>
        <v>0</v>
      </c>
      <c r="AD97" s="42"/>
      <c r="AE97" s="128"/>
      <c r="AF97" s="37">
        <f t="shared" si="16"/>
        <v>15</v>
      </c>
      <c r="AG97" s="43">
        <v>65</v>
      </c>
      <c r="AH97" s="44">
        <f t="shared" si="17"/>
        <v>80</v>
      </c>
      <c r="AI97" s="45">
        <f t="shared" si="18"/>
        <v>0.93</v>
      </c>
      <c r="AJ97" s="46"/>
      <c r="AK97" s="47">
        <v>1E-4</v>
      </c>
      <c r="AL97" s="48">
        <f t="shared" si="19"/>
        <v>1.0001</v>
      </c>
      <c r="AM97" s="49">
        <f t="shared" si="20"/>
        <v>1565306000</v>
      </c>
      <c r="AN97" s="50"/>
      <c r="AO97" s="51"/>
      <c r="AP97" s="51"/>
      <c r="AQ97" s="51"/>
      <c r="AR97" s="51"/>
      <c r="AS97" s="52"/>
      <c r="AT97" s="53">
        <f t="shared" si="21"/>
        <v>0</v>
      </c>
    </row>
    <row r="98" spans="1:46" s="54" customFormat="1" ht="36" customHeight="1" thickBot="1">
      <c r="A98" s="27"/>
      <c r="B98" s="56"/>
      <c r="C98" s="91"/>
      <c r="D98" s="95"/>
      <c r="E98" s="95"/>
      <c r="F98" s="101"/>
      <c r="G98" s="55"/>
      <c r="H98" s="60"/>
      <c r="I98" s="30">
        <v>0.51</v>
      </c>
      <c r="J98" s="119">
        <v>0.49</v>
      </c>
      <c r="K98" s="32"/>
      <c r="L98" s="57"/>
      <c r="M98" s="33"/>
      <c r="N98" s="34">
        <f t="shared" si="11"/>
        <v>1</v>
      </c>
      <c r="O98" s="35"/>
      <c r="P98" s="105">
        <v>15</v>
      </c>
      <c r="Q98" s="106">
        <v>15</v>
      </c>
      <c r="R98" s="38"/>
      <c r="S98" s="38"/>
      <c r="T98" s="37"/>
      <c r="U98" s="39">
        <f t="shared" si="12"/>
        <v>15</v>
      </c>
      <c r="V98" s="40">
        <f t="shared" si="13"/>
        <v>15</v>
      </c>
      <c r="W98" s="112"/>
      <c r="X98" s="96"/>
      <c r="Y98" s="96"/>
      <c r="Z98" s="104"/>
      <c r="AA98" s="99"/>
      <c r="AB98" s="41">
        <f t="shared" si="14"/>
        <v>0</v>
      </c>
      <c r="AC98" s="40">
        <f t="shared" si="15"/>
        <v>0</v>
      </c>
      <c r="AD98" s="42"/>
      <c r="AE98" s="128"/>
      <c r="AF98" s="37">
        <f t="shared" si="16"/>
        <v>15</v>
      </c>
      <c r="AG98" s="43">
        <v>65</v>
      </c>
      <c r="AH98" s="44">
        <f t="shared" si="17"/>
        <v>80</v>
      </c>
      <c r="AI98" s="45">
        <f t="shared" si="18"/>
        <v>0.93</v>
      </c>
      <c r="AJ98" s="46"/>
      <c r="AK98" s="47">
        <v>1E-4</v>
      </c>
      <c r="AL98" s="48">
        <f t="shared" si="19"/>
        <v>1.0001</v>
      </c>
      <c r="AM98" s="49">
        <f t="shared" si="20"/>
        <v>1565306000</v>
      </c>
      <c r="AN98" s="50"/>
      <c r="AO98" s="51"/>
      <c r="AP98" s="51"/>
      <c r="AQ98" s="51"/>
      <c r="AR98" s="51"/>
      <c r="AS98" s="52"/>
      <c r="AT98" s="53">
        <f t="shared" si="21"/>
        <v>0</v>
      </c>
    </row>
    <row r="99" spans="1:46" s="54" customFormat="1" ht="36" customHeight="1" thickBot="1">
      <c r="A99" s="27"/>
      <c r="B99" s="56"/>
      <c r="C99" s="91"/>
      <c r="D99" s="95"/>
      <c r="E99" s="95"/>
      <c r="F99" s="101"/>
      <c r="G99" s="55"/>
      <c r="H99" s="60"/>
      <c r="I99" s="30">
        <v>0.51</v>
      </c>
      <c r="J99" s="119">
        <v>0.49</v>
      </c>
      <c r="K99" s="32"/>
      <c r="L99" s="57"/>
      <c r="M99" s="33"/>
      <c r="N99" s="34">
        <f t="shared" si="11"/>
        <v>1</v>
      </c>
      <c r="O99" s="35"/>
      <c r="P99" s="105">
        <v>15</v>
      </c>
      <c r="Q99" s="106">
        <v>15</v>
      </c>
      <c r="R99" s="38"/>
      <c r="S99" s="38"/>
      <c r="T99" s="37"/>
      <c r="U99" s="39">
        <f t="shared" si="12"/>
        <v>15</v>
      </c>
      <c r="V99" s="40">
        <f t="shared" si="13"/>
        <v>15</v>
      </c>
      <c r="W99" s="112"/>
      <c r="X99" s="96"/>
      <c r="Y99" s="96"/>
      <c r="Z99" s="104"/>
      <c r="AA99" s="99"/>
      <c r="AB99" s="41">
        <f t="shared" si="14"/>
        <v>0</v>
      </c>
      <c r="AC99" s="40">
        <f t="shared" si="15"/>
        <v>0</v>
      </c>
      <c r="AD99" s="42"/>
      <c r="AE99" s="128"/>
      <c r="AF99" s="37">
        <f t="shared" si="16"/>
        <v>15</v>
      </c>
      <c r="AG99" s="43">
        <v>65</v>
      </c>
      <c r="AH99" s="44">
        <f t="shared" si="17"/>
        <v>80</v>
      </c>
      <c r="AI99" s="45">
        <f t="shared" si="18"/>
        <v>0.93</v>
      </c>
      <c r="AJ99" s="46"/>
      <c r="AK99" s="47">
        <v>1E-4</v>
      </c>
      <c r="AL99" s="48">
        <f t="shared" si="19"/>
        <v>1.0001</v>
      </c>
      <c r="AM99" s="49">
        <f t="shared" si="20"/>
        <v>1565306000</v>
      </c>
      <c r="AN99" s="50"/>
      <c r="AO99" s="51"/>
      <c r="AP99" s="51"/>
      <c r="AQ99" s="51"/>
      <c r="AR99" s="51"/>
      <c r="AS99" s="52"/>
      <c r="AT99" s="53">
        <f t="shared" si="21"/>
        <v>0</v>
      </c>
    </row>
    <row r="100" spans="1:46" s="54" customFormat="1" ht="36" customHeight="1" thickBot="1">
      <c r="A100" s="27"/>
      <c r="B100" s="56"/>
      <c r="C100" s="91"/>
      <c r="D100" s="95"/>
      <c r="E100" s="95"/>
      <c r="F100" s="101"/>
      <c r="G100" s="55"/>
      <c r="H100" s="60"/>
      <c r="I100" s="30">
        <v>0.51</v>
      </c>
      <c r="J100" s="119">
        <v>0.49</v>
      </c>
      <c r="K100" s="32"/>
      <c r="L100" s="57"/>
      <c r="M100" s="33"/>
      <c r="N100" s="34">
        <f t="shared" ref="N100:N131" si="22">SUM(I100:M100)</f>
        <v>1</v>
      </c>
      <c r="O100" s="35"/>
      <c r="P100" s="105">
        <v>15</v>
      </c>
      <c r="Q100" s="106">
        <v>15</v>
      </c>
      <c r="R100" s="38"/>
      <c r="S100" s="38"/>
      <c r="T100" s="37"/>
      <c r="U100" s="39">
        <f t="shared" si="12"/>
        <v>15</v>
      </c>
      <c r="V100" s="40">
        <f t="shared" si="13"/>
        <v>15</v>
      </c>
      <c r="W100" s="112"/>
      <c r="X100" s="96"/>
      <c r="Y100" s="96"/>
      <c r="Z100" s="104"/>
      <c r="AA100" s="99"/>
      <c r="AB100" s="41">
        <f t="shared" si="14"/>
        <v>0</v>
      </c>
      <c r="AC100" s="40">
        <f t="shared" si="15"/>
        <v>0</v>
      </c>
      <c r="AD100" s="42"/>
      <c r="AE100" s="128"/>
      <c r="AF100" s="37">
        <f t="shared" si="16"/>
        <v>15</v>
      </c>
      <c r="AG100" s="43">
        <v>65</v>
      </c>
      <c r="AH100" s="44">
        <f t="shared" si="17"/>
        <v>80</v>
      </c>
      <c r="AI100" s="45">
        <f t="shared" si="18"/>
        <v>0.93</v>
      </c>
      <c r="AJ100" s="46"/>
      <c r="AK100" s="47">
        <v>1E-4</v>
      </c>
      <c r="AL100" s="48">
        <f t="shared" si="19"/>
        <v>1.0001</v>
      </c>
      <c r="AM100" s="49">
        <f t="shared" si="20"/>
        <v>1565306000</v>
      </c>
      <c r="AN100" s="50"/>
      <c r="AO100" s="51"/>
      <c r="AP100" s="51"/>
      <c r="AQ100" s="51"/>
      <c r="AR100" s="51"/>
      <c r="AS100" s="52"/>
      <c r="AT100" s="53">
        <f t="shared" si="21"/>
        <v>0</v>
      </c>
    </row>
    <row r="101" spans="1:46" s="54" customFormat="1" ht="36" customHeight="1" thickBot="1">
      <c r="A101" s="27"/>
      <c r="B101" s="56"/>
      <c r="C101" s="91"/>
      <c r="D101" s="95"/>
      <c r="E101" s="95"/>
      <c r="F101" s="101"/>
      <c r="G101" s="55"/>
      <c r="H101" s="60"/>
      <c r="I101" s="30">
        <v>0.51</v>
      </c>
      <c r="J101" s="119">
        <v>0.49</v>
      </c>
      <c r="K101" s="32"/>
      <c r="L101" s="57"/>
      <c r="M101" s="33"/>
      <c r="N101" s="34">
        <f t="shared" si="22"/>
        <v>1</v>
      </c>
      <c r="O101" s="35"/>
      <c r="P101" s="105">
        <v>15</v>
      </c>
      <c r="Q101" s="106">
        <v>15</v>
      </c>
      <c r="R101" s="38"/>
      <c r="S101" s="38"/>
      <c r="T101" s="37"/>
      <c r="U101" s="39">
        <f t="shared" si="12"/>
        <v>15</v>
      </c>
      <c r="V101" s="40">
        <f t="shared" si="13"/>
        <v>15</v>
      </c>
      <c r="W101" s="112"/>
      <c r="X101" s="96"/>
      <c r="Y101" s="96"/>
      <c r="Z101" s="104"/>
      <c r="AA101" s="99"/>
      <c r="AB101" s="41">
        <f t="shared" si="14"/>
        <v>0</v>
      </c>
      <c r="AC101" s="40">
        <f t="shared" si="15"/>
        <v>0</v>
      </c>
      <c r="AD101" s="42"/>
      <c r="AE101" s="128"/>
      <c r="AF101" s="37">
        <f t="shared" si="16"/>
        <v>15</v>
      </c>
      <c r="AG101" s="43">
        <v>65</v>
      </c>
      <c r="AH101" s="44">
        <f t="shared" si="17"/>
        <v>80</v>
      </c>
      <c r="AI101" s="45">
        <f t="shared" si="18"/>
        <v>0.93</v>
      </c>
      <c r="AJ101" s="46"/>
      <c r="AK101" s="47">
        <v>1E-4</v>
      </c>
      <c r="AL101" s="48">
        <f t="shared" si="19"/>
        <v>1.0001</v>
      </c>
      <c r="AM101" s="49">
        <f t="shared" si="20"/>
        <v>1565306000</v>
      </c>
      <c r="AN101" s="50"/>
      <c r="AO101" s="51"/>
      <c r="AP101" s="51"/>
      <c r="AQ101" s="51"/>
      <c r="AR101" s="51"/>
      <c r="AS101" s="52"/>
      <c r="AT101" s="53">
        <f t="shared" si="21"/>
        <v>0</v>
      </c>
    </row>
    <row r="102" spans="1:46" s="54" customFormat="1" ht="36" customHeight="1" thickBot="1">
      <c r="A102" s="27"/>
      <c r="B102" s="56"/>
      <c r="C102" s="91"/>
      <c r="D102" s="95"/>
      <c r="E102" s="95"/>
      <c r="F102" s="101"/>
      <c r="G102" s="55"/>
      <c r="H102" s="60"/>
      <c r="I102" s="30">
        <v>0.51</v>
      </c>
      <c r="J102" s="119">
        <v>0.49</v>
      </c>
      <c r="K102" s="32"/>
      <c r="L102" s="57"/>
      <c r="M102" s="33"/>
      <c r="N102" s="34">
        <f t="shared" si="22"/>
        <v>1</v>
      </c>
      <c r="O102" s="35"/>
      <c r="P102" s="105">
        <v>15</v>
      </c>
      <c r="Q102" s="106">
        <v>15</v>
      </c>
      <c r="R102" s="38"/>
      <c r="S102" s="38"/>
      <c r="T102" s="37"/>
      <c r="U102" s="39">
        <f t="shared" si="12"/>
        <v>15</v>
      </c>
      <c r="V102" s="40">
        <f t="shared" si="13"/>
        <v>15</v>
      </c>
      <c r="W102" s="112"/>
      <c r="X102" s="96"/>
      <c r="Y102" s="96"/>
      <c r="Z102" s="104"/>
      <c r="AA102" s="99"/>
      <c r="AB102" s="41">
        <f t="shared" si="14"/>
        <v>0</v>
      </c>
      <c r="AC102" s="40">
        <f t="shared" si="15"/>
        <v>0</v>
      </c>
      <c r="AD102" s="42"/>
      <c r="AE102" s="128"/>
      <c r="AF102" s="37">
        <f t="shared" si="16"/>
        <v>15</v>
      </c>
      <c r="AG102" s="43">
        <v>65</v>
      </c>
      <c r="AH102" s="44">
        <f t="shared" si="17"/>
        <v>80</v>
      </c>
      <c r="AI102" s="45">
        <f t="shared" si="18"/>
        <v>0.93</v>
      </c>
      <c r="AJ102" s="46"/>
      <c r="AK102" s="47">
        <v>1E-4</v>
      </c>
      <c r="AL102" s="48">
        <f t="shared" si="19"/>
        <v>1.0001</v>
      </c>
      <c r="AM102" s="49">
        <f t="shared" si="20"/>
        <v>1565306000</v>
      </c>
      <c r="AN102" s="50"/>
      <c r="AO102" s="51"/>
      <c r="AP102" s="51"/>
      <c r="AQ102" s="51"/>
      <c r="AR102" s="51"/>
      <c r="AS102" s="52"/>
      <c r="AT102" s="53">
        <f t="shared" si="21"/>
        <v>0</v>
      </c>
    </row>
    <row r="103" spans="1:46" s="54" customFormat="1" ht="36" customHeight="1" thickBot="1">
      <c r="A103" s="27"/>
      <c r="B103" s="56"/>
      <c r="C103" s="91"/>
      <c r="D103" s="95"/>
      <c r="E103" s="95"/>
      <c r="F103" s="101"/>
      <c r="G103" s="55"/>
      <c r="H103" s="60"/>
      <c r="I103" s="30">
        <v>0.51</v>
      </c>
      <c r="J103" s="119">
        <v>0.49</v>
      </c>
      <c r="K103" s="32"/>
      <c r="L103" s="57"/>
      <c r="M103" s="33"/>
      <c r="N103" s="34">
        <f t="shared" si="22"/>
        <v>1</v>
      </c>
      <c r="O103" s="35"/>
      <c r="P103" s="105">
        <v>15</v>
      </c>
      <c r="Q103" s="106">
        <v>15</v>
      </c>
      <c r="R103" s="38"/>
      <c r="S103" s="38"/>
      <c r="T103" s="37"/>
      <c r="U103" s="39">
        <f t="shared" si="12"/>
        <v>15</v>
      </c>
      <c r="V103" s="40">
        <f t="shared" si="13"/>
        <v>15</v>
      </c>
      <c r="W103" s="112"/>
      <c r="X103" s="96"/>
      <c r="Y103" s="96"/>
      <c r="Z103" s="104"/>
      <c r="AA103" s="99"/>
      <c r="AB103" s="41">
        <f t="shared" si="14"/>
        <v>0</v>
      </c>
      <c r="AC103" s="40">
        <f t="shared" si="15"/>
        <v>0</v>
      </c>
      <c r="AD103" s="42"/>
      <c r="AE103" s="128"/>
      <c r="AF103" s="37">
        <f t="shared" si="16"/>
        <v>15</v>
      </c>
      <c r="AG103" s="43">
        <v>65</v>
      </c>
      <c r="AH103" s="44">
        <f t="shared" si="17"/>
        <v>80</v>
      </c>
      <c r="AI103" s="45">
        <f t="shared" si="18"/>
        <v>0.93</v>
      </c>
      <c r="AJ103" s="46"/>
      <c r="AK103" s="47">
        <v>1E-4</v>
      </c>
      <c r="AL103" s="48">
        <f t="shared" si="19"/>
        <v>1.0001</v>
      </c>
      <c r="AM103" s="49">
        <f t="shared" si="20"/>
        <v>1565306000</v>
      </c>
      <c r="AN103" s="50"/>
      <c r="AO103" s="51"/>
      <c r="AP103" s="51"/>
      <c r="AQ103" s="51"/>
      <c r="AR103" s="51"/>
      <c r="AS103" s="52"/>
      <c r="AT103" s="53">
        <f t="shared" si="21"/>
        <v>0</v>
      </c>
    </row>
    <row r="104" spans="1:46" s="54" customFormat="1" ht="36" customHeight="1" thickBot="1">
      <c r="A104" s="27"/>
      <c r="B104" s="56"/>
      <c r="C104" s="91"/>
      <c r="D104" s="95"/>
      <c r="E104" s="95"/>
      <c r="F104" s="101"/>
      <c r="G104" s="55"/>
      <c r="H104" s="60"/>
      <c r="I104" s="30">
        <v>0.51</v>
      </c>
      <c r="J104" s="119">
        <v>0.49</v>
      </c>
      <c r="K104" s="32"/>
      <c r="L104" s="57"/>
      <c r="M104" s="33"/>
      <c r="N104" s="34">
        <f t="shared" si="22"/>
        <v>1</v>
      </c>
      <c r="O104" s="35"/>
      <c r="P104" s="105">
        <v>15</v>
      </c>
      <c r="Q104" s="106">
        <v>15</v>
      </c>
      <c r="R104" s="38"/>
      <c r="S104" s="38"/>
      <c r="T104" s="37"/>
      <c r="U104" s="39">
        <f t="shared" si="12"/>
        <v>15</v>
      </c>
      <c r="V104" s="40">
        <f t="shared" si="13"/>
        <v>15</v>
      </c>
      <c r="W104" s="112"/>
      <c r="X104" s="96"/>
      <c r="Y104" s="96"/>
      <c r="Z104" s="104"/>
      <c r="AA104" s="99"/>
      <c r="AB104" s="41">
        <f t="shared" si="14"/>
        <v>0</v>
      </c>
      <c r="AC104" s="40">
        <f t="shared" si="15"/>
        <v>0</v>
      </c>
      <c r="AD104" s="42"/>
      <c r="AE104" s="128"/>
      <c r="AF104" s="37">
        <f t="shared" si="16"/>
        <v>15</v>
      </c>
      <c r="AG104" s="43">
        <v>65</v>
      </c>
      <c r="AH104" s="44">
        <f t="shared" si="17"/>
        <v>80</v>
      </c>
      <c r="AI104" s="45">
        <f t="shared" si="18"/>
        <v>0.93</v>
      </c>
      <c r="AJ104" s="46"/>
      <c r="AK104" s="47">
        <v>1E-4</v>
      </c>
      <c r="AL104" s="48">
        <f t="shared" si="19"/>
        <v>1.0001</v>
      </c>
      <c r="AM104" s="49">
        <f t="shared" si="20"/>
        <v>1565306000</v>
      </c>
      <c r="AN104" s="50"/>
      <c r="AO104" s="51"/>
      <c r="AP104" s="51"/>
      <c r="AQ104" s="51"/>
      <c r="AR104" s="51"/>
      <c r="AS104" s="52"/>
      <c r="AT104" s="53">
        <f t="shared" si="21"/>
        <v>0</v>
      </c>
    </row>
    <row r="105" spans="1:46" s="54" customFormat="1" ht="36" customHeight="1" thickBot="1">
      <c r="A105" s="27"/>
      <c r="B105" s="56"/>
      <c r="C105" s="91"/>
      <c r="D105" s="95"/>
      <c r="E105" s="95"/>
      <c r="F105" s="101"/>
      <c r="G105" s="55"/>
      <c r="H105" s="60"/>
      <c r="I105" s="30">
        <v>0.51</v>
      </c>
      <c r="J105" s="119">
        <v>0.49</v>
      </c>
      <c r="K105" s="32"/>
      <c r="L105" s="57"/>
      <c r="M105" s="33"/>
      <c r="N105" s="34">
        <f t="shared" si="22"/>
        <v>1</v>
      </c>
      <c r="O105" s="35"/>
      <c r="P105" s="105">
        <v>15</v>
      </c>
      <c r="Q105" s="106">
        <v>15</v>
      </c>
      <c r="R105" s="38"/>
      <c r="S105" s="38"/>
      <c r="T105" s="37"/>
      <c r="U105" s="39">
        <f t="shared" si="12"/>
        <v>15</v>
      </c>
      <c r="V105" s="40">
        <f t="shared" si="13"/>
        <v>15</v>
      </c>
      <c r="W105" s="112"/>
      <c r="X105" s="96"/>
      <c r="Y105" s="96"/>
      <c r="Z105" s="104"/>
      <c r="AA105" s="99"/>
      <c r="AB105" s="41">
        <f t="shared" si="14"/>
        <v>0</v>
      </c>
      <c r="AC105" s="40">
        <f t="shared" si="15"/>
        <v>0</v>
      </c>
      <c r="AD105" s="42"/>
      <c r="AE105" s="128"/>
      <c r="AF105" s="37">
        <f t="shared" si="16"/>
        <v>15</v>
      </c>
      <c r="AG105" s="43">
        <v>65</v>
      </c>
      <c r="AH105" s="44">
        <f t="shared" si="17"/>
        <v>80</v>
      </c>
      <c r="AI105" s="45">
        <f t="shared" si="18"/>
        <v>0.93</v>
      </c>
      <c r="AJ105" s="46"/>
      <c r="AK105" s="47">
        <v>1E-4</v>
      </c>
      <c r="AL105" s="48">
        <f t="shared" si="19"/>
        <v>1.0001</v>
      </c>
      <c r="AM105" s="49">
        <f t="shared" si="20"/>
        <v>1565306000</v>
      </c>
      <c r="AN105" s="50"/>
      <c r="AO105" s="51"/>
      <c r="AP105" s="51"/>
      <c r="AQ105" s="51"/>
      <c r="AR105" s="51"/>
      <c r="AS105" s="52"/>
      <c r="AT105" s="53">
        <f t="shared" si="21"/>
        <v>0</v>
      </c>
    </row>
    <row r="106" spans="1:46" s="54" customFormat="1" ht="36" customHeight="1" thickBot="1">
      <c r="A106" s="27"/>
      <c r="B106" s="56"/>
      <c r="C106" s="91"/>
      <c r="D106" s="95"/>
      <c r="E106" s="95"/>
      <c r="F106" s="101"/>
      <c r="G106" s="55"/>
      <c r="H106" s="60"/>
      <c r="I106" s="30">
        <v>0.51</v>
      </c>
      <c r="J106" s="119">
        <v>0.49</v>
      </c>
      <c r="K106" s="32"/>
      <c r="L106" s="57"/>
      <c r="M106" s="33"/>
      <c r="N106" s="34">
        <f t="shared" si="22"/>
        <v>1</v>
      </c>
      <c r="O106" s="35"/>
      <c r="P106" s="105">
        <v>15</v>
      </c>
      <c r="Q106" s="106">
        <v>15</v>
      </c>
      <c r="R106" s="38"/>
      <c r="S106" s="38"/>
      <c r="T106" s="37"/>
      <c r="U106" s="39">
        <f t="shared" si="12"/>
        <v>15</v>
      </c>
      <c r="V106" s="40">
        <f t="shared" si="13"/>
        <v>15</v>
      </c>
      <c r="W106" s="112"/>
      <c r="X106" s="96"/>
      <c r="Y106" s="96"/>
      <c r="Z106" s="104"/>
      <c r="AA106" s="99"/>
      <c r="AB106" s="41">
        <f t="shared" si="14"/>
        <v>0</v>
      </c>
      <c r="AC106" s="40">
        <f t="shared" si="15"/>
        <v>0</v>
      </c>
      <c r="AD106" s="42"/>
      <c r="AE106" s="128"/>
      <c r="AF106" s="37">
        <f t="shared" si="16"/>
        <v>15</v>
      </c>
      <c r="AG106" s="43">
        <v>65</v>
      </c>
      <c r="AH106" s="44">
        <f t="shared" si="17"/>
        <v>80</v>
      </c>
      <c r="AI106" s="45">
        <f t="shared" si="18"/>
        <v>0.93</v>
      </c>
      <c r="AJ106" s="46"/>
      <c r="AK106" s="47">
        <v>1E-4</v>
      </c>
      <c r="AL106" s="48">
        <f t="shared" si="19"/>
        <v>1.0001</v>
      </c>
      <c r="AM106" s="49">
        <f t="shared" si="20"/>
        <v>1565306000</v>
      </c>
      <c r="AN106" s="50"/>
      <c r="AO106" s="51"/>
      <c r="AP106" s="51"/>
      <c r="AQ106" s="51"/>
      <c r="AR106" s="51"/>
      <c r="AS106" s="52"/>
      <c r="AT106" s="53">
        <f t="shared" si="21"/>
        <v>0</v>
      </c>
    </row>
    <row r="107" spans="1:46" s="54" customFormat="1" ht="36" customHeight="1" thickBot="1">
      <c r="A107" s="27"/>
      <c r="B107" s="56"/>
      <c r="C107" s="91"/>
      <c r="D107" s="95"/>
      <c r="E107" s="95"/>
      <c r="F107" s="101"/>
      <c r="G107" s="55"/>
      <c r="H107" s="60"/>
      <c r="I107" s="30">
        <v>0.51</v>
      </c>
      <c r="J107" s="119">
        <v>0.49</v>
      </c>
      <c r="K107" s="32"/>
      <c r="L107" s="57"/>
      <c r="M107" s="33"/>
      <c r="N107" s="34">
        <f t="shared" si="22"/>
        <v>1</v>
      </c>
      <c r="O107" s="35"/>
      <c r="P107" s="105">
        <v>15</v>
      </c>
      <c r="Q107" s="106">
        <v>15</v>
      </c>
      <c r="R107" s="38"/>
      <c r="S107" s="38"/>
      <c r="T107" s="37"/>
      <c r="U107" s="39">
        <f t="shared" si="12"/>
        <v>15</v>
      </c>
      <c r="V107" s="40">
        <f t="shared" si="13"/>
        <v>15</v>
      </c>
      <c r="W107" s="112"/>
      <c r="X107" s="96"/>
      <c r="Y107" s="96"/>
      <c r="Z107" s="104"/>
      <c r="AA107" s="99"/>
      <c r="AB107" s="41">
        <f t="shared" si="14"/>
        <v>0</v>
      </c>
      <c r="AC107" s="40">
        <f t="shared" si="15"/>
        <v>0</v>
      </c>
      <c r="AD107" s="42"/>
      <c r="AE107" s="128"/>
      <c r="AF107" s="37">
        <f t="shared" si="16"/>
        <v>15</v>
      </c>
      <c r="AG107" s="43">
        <v>65</v>
      </c>
      <c r="AH107" s="44">
        <f t="shared" si="17"/>
        <v>80</v>
      </c>
      <c r="AI107" s="45">
        <f t="shared" si="18"/>
        <v>0.93</v>
      </c>
      <c r="AJ107" s="46"/>
      <c r="AK107" s="47">
        <v>1E-4</v>
      </c>
      <c r="AL107" s="48">
        <f t="shared" si="19"/>
        <v>1.0001</v>
      </c>
      <c r="AM107" s="49">
        <f t="shared" si="20"/>
        <v>1565306000</v>
      </c>
      <c r="AN107" s="50"/>
      <c r="AO107" s="51"/>
      <c r="AP107" s="51"/>
      <c r="AQ107" s="51"/>
      <c r="AR107" s="51"/>
      <c r="AS107" s="52"/>
      <c r="AT107" s="53">
        <f t="shared" si="21"/>
        <v>0</v>
      </c>
    </row>
    <row r="108" spans="1:46" s="54" customFormat="1" ht="36" customHeight="1" thickBot="1">
      <c r="A108" s="27"/>
      <c r="B108" s="56"/>
      <c r="C108" s="91"/>
      <c r="D108" s="95"/>
      <c r="E108" s="95"/>
      <c r="F108" s="101"/>
      <c r="G108" s="55"/>
      <c r="H108" s="60"/>
      <c r="I108" s="30">
        <v>0.51</v>
      </c>
      <c r="J108" s="119">
        <v>0.49</v>
      </c>
      <c r="K108" s="32"/>
      <c r="L108" s="57"/>
      <c r="M108" s="33"/>
      <c r="N108" s="34">
        <f t="shared" si="22"/>
        <v>1</v>
      </c>
      <c r="O108" s="35"/>
      <c r="P108" s="105">
        <v>15</v>
      </c>
      <c r="Q108" s="106">
        <v>15</v>
      </c>
      <c r="R108" s="38"/>
      <c r="S108" s="38"/>
      <c r="T108" s="37"/>
      <c r="U108" s="39">
        <f t="shared" si="12"/>
        <v>15</v>
      </c>
      <c r="V108" s="40">
        <f t="shared" si="13"/>
        <v>15</v>
      </c>
      <c r="W108" s="112"/>
      <c r="X108" s="96"/>
      <c r="Y108" s="96"/>
      <c r="Z108" s="104"/>
      <c r="AA108" s="99"/>
      <c r="AB108" s="41">
        <f t="shared" si="14"/>
        <v>0</v>
      </c>
      <c r="AC108" s="40">
        <f t="shared" si="15"/>
        <v>0</v>
      </c>
      <c r="AD108" s="42"/>
      <c r="AE108" s="128"/>
      <c r="AF108" s="37">
        <f t="shared" si="16"/>
        <v>15</v>
      </c>
      <c r="AG108" s="43">
        <v>65</v>
      </c>
      <c r="AH108" s="44">
        <f t="shared" si="17"/>
        <v>80</v>
      </c>
      <c r="AI108" s="45">
        <f t="shared" si="18"/>
        <v>0.93</v>
      </c>
      <c r="AJ108" s="46"/>
      <c r="AK108" s="47">
        <v>1E-4</v>
      </c>
      <c r="AL108" s="48">
        <f t="shared" si="19"/>
        <v>1.0001</v>
      </c>
      <c r="AM108" s="49">
        <f t="shared" si="20"/>
        <v>1565306000</v>
      </c>
      <c r="AN108" s="50"/>
      <c r="AO108" s="51"/>
      <c r="AP108" s="51"/>
      <c r="AQ108" s="51"/>
      <c r="AR108" s="51"/>
      <c r="AS108" s="52"/>
      <c r="AT108" s="53">
        <f t="shared" si="21"/>
        <v>0</v>
      </c>
    </row>
    <row r="109" spans="1:46" s="54" customFormat="1" ht="36" customHeight="1" thickBot="1">
      <c r="A109" s="27"/>
      <c r="B109" s="56"/>
      <c r="C109" s="91"/>
      <c r="D109" s="95"/>
      <c r="E109" s="95"/>
      <c r="F109" s="101"/>
      <c r="G109" s="55"/>
      <c r="H109" s="60"/>
      <c r="I109" s="30">
        <v>0.51</v>
      </c>
      <c r="J109" s="119">
        <v>0.49</v>
      </c>
      <c r="K109" s="32"/>
      <c r="L109" s="57"/>
      <c r="M109" s="33"/>
      <c r="N109" s="34">
        <f t="shared" si="22"/>
        <v>1</v>
      </c>
      <c r="O109" s="35"/>
      <c r="P109" s="105">
        <v>15</v>
      </c>
      <c r="Q109" s="106">
        <v>15</v>
      </c>
      <c r="R109" s="38"/>
      <c r="S109" s="38"/>
      <c r="T109" s="37"/>
      <c r="U109" s="39">
        <f t="shared" si="12"/>
        <v>15</v>
      </c>
      <c r="V109" s="40">
        <f t="shared" si="13"/>
        <v>15</v>
      </c>
      <c r="W109" s="112"/>
      <c r="X109" s="96"/>
      <c r="Y109" s="96"/>
      <c r="Z109" s="104"/>
      <c r="AA109" s="99"/>
      <c r="AB109" s="41">
        <f t="shared" si="14"/>
        <v>0</v>
      </c>
      <c r="AC109" s="40">
        <f t="shared" si="15"/>
        <v>0</v>
      </c>
      <c r="AD109" s="42">
        <v>0</v>
      </c>
      <c r="AE109" s="128"/>
      <c r="AF109" s="37">
        <f t="shared" si="16"/>
        <v>15</v>
      </c>
      <c r="AG109" s="43">
        <v>65</v>
      </c>
      <c r="AH109" s="44">
        <f t="shared" si="17"/>
        <v>80</v>
      </c>
      <c r="AI109" s="45">
        <f t="shared" si="18"/>
        <v>0.93</v>
      </c>
      <c r="AJ109" s="46"/>
      <c r="AK109" s="47">
        <v>1E-4</v>
      </c>
      <c r="AL109" s="48">
        <f t="shared" si="19"/>
        <v>1.0001</v>
      </c>
      <c r="AM109" s="49">
        <f t="shared" si="20"/>
        <v>1565306000</v>
      </c>
      <c r="AN109" s="50"/>
      <c r="AO109" s="51"/>
      <c r="AP109" s="51"/>
      <c r="AQ109" s="51"/>
      <c r="AR109" s="51"/>
      <c r="AS109" s="52"/>
      <c r="AT109" s="53">
        <f t="shared" si="21"/>
        <v>0</v>
      </c>
    </row>
    <row r="110" spans="1:46" s="54" customFormat="1" ht="36" customHeight="1" thickBot="1">
      <c r="A110" s="27"/>
      <c r="B110" s="56"/>
      <c r="C110" s="91"/>
      <c r="D110" s="95"/>
      <c r="E110" s="95"/>
      <c r="F110" s="101"/>
      <c r="G110" s="55"/>
      <c r="H110" s="60"/>
      <c r="I110" s="30">
        <v>0.51</v>
      </c>
      <c r="J110" s="119">
        <v>0.49</v>
      </c>
      <c r="K110" s="32"/>
      <c r="L110" s="57"/>
      <c r="M110" s="33"/>
      <c r="N110" s="34">
        <f t="shared" si="22"/>
        <v>1</v>
      </c>
      <c r="O110" s="35"/>
      <c r="P110" s="105">
        <v>15</v>
      </c>
      <c r="Q110" s="106">
        <v>15</v>
      </c>
      <c r="R110" s="38"/>
      <c r="S110" s="38"/>
      <c r="T110" s="37"/>
      <c r="U110" s="39">
        <f t="shared" si="12"/>
        <v>15</v>
      </c>
      <c r="V110" s="40">
        <f t="shared" si="13"/>
        <v>15</v>
      </c>
      <c r="W110" s="112"/>
      <c r="X110" s="96"/>
      <c r="Y110" s="96"/>
      <c r="Z110" s="104"/>
      <c r="AA110" s="99"/>
      <c r="AB110" s="41">
        <f t="shared" si="14"/>
        <v>0</v>
      </c>
      <c r="AC110" s="40">
        <f t="shared" si="15"/>
        <v>0</v>
      </c>
      <c r="AD110" s="42"/>
      <c r="AE110" s="128"/>
      <c r="AF110" s="37">
        <f t="shared" si="16"/>
        <v>15</v>
      </c>
      <c r="AG110" s="43">
        <v>65</v>
      </c>
      <c r="AH110" s="44">
        <f t="shared" si="17"/>
        <v>80</v>
      </c>
      <c r="AI110" s="45">
        <f t="shared" si="18"/>
        <v>0.93</v>
      </c>
      <c r="AJ110" s="46"/>
      <c r="AK110" s="47">
        <v>1E-4</v>
      </c>
      <c r="AL110" s="48">
        <f t="shared" si="19"/>
        <v>1.0001</v>
      </c>
      <c r="AM110" s="49">
        <f t="shared" si="20"/>
        <v>1565306000</v>
      </c>
      <c r="AN110" s="50"/>
      <c r="AO110" s="51"/>
      <c r="AP110" s="51"/>
      <c r="AQ110" s="51"/>
      <c r="AR110" s="51"/>
      <c r="AS110" s="52"/>
      <c r="AT110" s="53">
        <f t="shared" si="21"/>
        <v>0</v>
      </c>
    </row>
    <row r="111" spans="1:46" s="54" customFormat="1" ht="36" customHeight="1" thickBot="1">
      <c r="A111" s="27"/>
      <c r="B111" s="56"/>
      <c r="C111" s="91"/>
      <c r="D111" s="95"/>
      <c r="E111" s="95"/>
      <c r="F111" s="101"/>
      <c r="G111" s="55"/>
      <c r="H111" s="60"/>
      <c r="I111" s="30">
        <v>0.51</v>
      </c>
      <c r="J111" s="119">
        <v>0.49</v>
      </c>
      <c r="K111" s="32"/>
      <c r="L111" s="57"/>
      <c r="M111" s="33"/>
      <c r="N111" s="34">
        <f t="shared" si="22"/>
        <v>1</v>
      </c>
      <c r="O111" s="35"/>
      <c r="P111" s="105">
        <v>15</v>
      </c>
      <c r="Q111" s="106">
        <v>15</v>
      </c>
      <c r="R111" s="38"/>
      <c r="S111" s="38"/>
      <c r="T111" s="37"/>
      <c r="U111" s="39">
        <f t="shared" si="12"/>
        <v>15</v>
      </c>
      <c r="V111" s="40">
        <f t="shared" si="13"/>
        <v>15</v>
      </c>
      <c r="W111" s="112"/>
      <c r="X111" s="96"/>
      <c r="Y111" s="96"/>
      <c r="Z111" s="104"/>
      <c r="AA111" s="99"/>
      <c r="AB111" s="41">
        <f t="shared" si="14"/>
        <v>0</v>
      </c>
      <c r="AC111" s="40">
        <f t="shared" si="15"/>
        <v>0</v>
      </c>
      <c r="AD111" s="42"/>
      <c r="AE111" s="128"/>
      <c r="AF111" s="37">
        <f t="shared" si="16"/>
        <v>15</v>
      </c>
      <c r="AG111" s="43">
        <v>65</v>
      </c>
      <c r="AH111" s="44">
        <f t="shared" si="17"/>
        <v>80</v>
      </c>
      <c r="AI111" s="45">
        <f t="shared" si="18"/>
        <v>0.93</v>
      </c>
      <c r="AJ111" s="46"/>
      <c r="AK111" s="47">
        <v>1E-4</v>
      </c>
      <c r="AL111" s="48">
        <f t="shared" si="19"/>
        <v>1.0001</v>
      </c>
      <c r="AM111" s="49">
        <f t="shared" si="20"/>
        <v>1565306000</v>
      </c>
      <c r="AN111" s="50"/>
      <c r="AO111" s="51"/>
      <c r="AP111" s="51"/>
      <c r="AQ111" s="51"/>
      <c r="AR111" s="51"/>
      <c r="AS111" s="52"/>
      <c r="AT111" s="53">
        <f t="shared" si="21"/>
        <v>0</v>
      </c>
    </row>
    <row r="112" spans="1:46" s="54" customFormat="1" ht="36" customHeight="1" thickBot="1">
      <c r="A112" s="27"/>
      <c r="B112" s="56"/>
      <c r="C112" s="91"/>
      <c r="D112" s="95"/>
      <c r="E112" s="95"/>
      <c r="F112" s="101"/>
      <c r="G112" s="55"/>
      <c r="H112" s="60"/>
      <c r="I112" s="30">
        <v>0.51</v>
      </c>
      <c r="J112" s="119">
        <v>0.49</v>
      </c>
      <c r="K112" s="32"/>
      <c r="L112" s="57"/>
      <c r="M112" s="33"/>
      <c r="N112" s="34">
        <f t="shared" si="22"/>
        <v>1</v>
      </c>
      <c r="O112" s="35"/>
      <c r="P112" s="105">
        <v>15</v>
      </c>
      <c r="Q112" s="106">
        <v>15</v>
      </c>
      <c r="R112" s="38"/>
      <c r="S112" s="38"/>
      <c r="T112" s="37"/>
      <c r="U112" s="39">
        <f t="shared" si="12"/>
        <v>15</v>
      </c>
      <c r="V112" s="40">
        <f t="shared" si="13"/>
        <v>15</v>
      </c>
      <c r="W112" s="112"/>
      <c r="X112" s="96"/>
      <c r="Y112" s="96"/>
      <c r="Z112" s="104"/>
      <c r="AA112" s="99"/>
      <c r="AB112" s="41">
        <f t="shared" si="14"/>
        <v>0</v>
      </c>
      <c r="AC112" s="40">
        <f t="shared" si="15"/>
        <v>0</v>
      </c>
      <c r="AD112" s="42"/>
      <c r="AE112" s="128"/>
      <c r="AF112" s="37">
        <f t="shared" si="16"/>
        <v>15</v>
      </c>
      <c r="AG112" s="43">
        <v>65</v>
      </c>
      <c r="AH112" s="44">
        <f t="shared" si="17"/>
        <v>80</v>
      </c>
      <c r="AI112" s="45">
        <f t="shared" si="18"/>
        <v>0.93</v>
      </c>
      <c r="AJ112" s="46"/>
      <c r="AK112" s="47">
        <v>1E-4</v>
      </c>
      <c r="AL112" s="48">
        <f t="shared" si="19"/>
        <v>1.0001</v>
      </c>
      <c r="AM112" s="49">
        <f t="shared" si="20"/>
        <v>1565306000</v>
      </c>
      <c r="AN112" s="50"/>
      <c r="AO112" s="51"/>
      <c r="AP112" s="51"/>
      <c r="AQ112" s="51"/>
      <c r="AR112" s="51"/>
      <c r="AS112" s="52"/>
      <c r="AT112" s="53">
        <f t="shared" si="21"/>
        <v>0</v>
      </c>
    </row>
    <row r="113" spans="1:46" s="54" customFormat="1" ht="36" customHeight="1" thickBot="1">
      <c r="A113" s="27"/>
      <c r="B113" s="56"/>
      <c r="C113" s="91"/>
      <c r="D113" s="95"/>
      <c r="E113" s="95"/>
      <c r="F113" s="101"/>
      <c r="G113" s="55"/>
      <c r="H113" s="60"/>
      <c r="I113" s="30">
        <v>0.51</v>
      </c>
      <c r="J113" s="119">
        <v>0.49</v>
      </c>
      <c r="K113" s="32"/>
      <c r="L113" s="57"/>
      <c r="M113" s="33"/>
      <c r="N113" s="34">
        <f t="shared" si="22"/>
        <v>1</v>
      </c>
      <c r="O113" s="35"/>
      <c r="P113" s="105">
        <v>15</v>
      </c>
      <c r="Q113" s="106">
        <v>15</v>
      </c>
      <c r="R113" s="38"/>
      <c r="S113" s="38"/>
      <c r="T113" s="37"/>
      <c r="U113" s="39">
        <f t="shared" si="12"/>
        <v>15</v>
      </c>
      <c r="V113" s="40">
        <f t="shared" si="13"/>
        <v>15</v>
      </c>
      <c r="W113" s="112"/>
      <c r="X113" s="96"/>
      <c r="Y113" s="96"/>
      <c r="Z113" s="104"/>
      <c r="AA113" s="99"/>
      <c r="AB113" s="41">
        <f t="shared" si="14"/>
        <v>0</v>
      </c>
      <c r="AC113" s="40">
        <f t="shared" si="15"/>
        <v>0</v>
      </c>
      <c r="AD113" s="42"/>
      <c r="AE113" s="128"/>
      <c r="AF113" s="37">
        <f t="shared" si="16"/>
        <v>15</v>
      </c>
      <c r="AG113" s="43">
        <v>65</v>
      </c>
      <c r="AH113" s="44">
        <f t="shared" si="17"/>
        <v>80</v>
      </c>
      <c r="AI113" s="45">
        <f t="shared" si="18"/>
        <v>0.93</v>
      </c>
      <c r="AJ113" s="46"/>
      <c r="AK113" s="47">
        <v>1E-4</v>
      </c>
      <c r="AL113" s="48">
        <f t="shared" si="19"/>
        <v>1.0001</v>
      </c>
      <c r="AM113" s="49">
        <f t="shared" si="20"/>
        <v>1565306000</v>
      </c>
      <c r="AN113" s="50"/>
      <c r="AO113" s="51"/>
      <c r="AP113" s="51"/>
      <c r="AQ113" s="51"/>
      <c r="AR113" s="51"/>
      <c r="AS113" s="52"/>
      <c r="AT113" s="53">
        <f t="shared" si="21"/>
        <v>0</v>
      </c>
    </row>
    <row r="114" spans="1:46" s="54" customFormat="1" ht="47.25" customHeight="1" thickBot="1">
      <c r="A114" s="27"/>
      <c r="B114" s="56"/>
      <c r="C114" s="91"/>
      <c r="D114" s="95"/>
      <c r="E114" s="95"/>
      <c r="F114" s="101"/>
      <c r="G114" s="55"/>
      <c r="H114" s="60"/>
      <c r="I114" s="30">
        <v>0.51</v>
      </c>
      <c r="J114" s="119">
        <v>0.49</v>
      </c>
      <c r="K114" s="32"/>
      <c r="L114" s="57"/>
      <c r="M114" s="33"/>
      <c r="N114" s="34">
        <f t="shared" si="22"/>
        <v>1</v>
      </c>
      <c r="O114" s="35"/>
      <c r="P114" s="105">
        <v>15</v>
      </c>
      <c r="Q114" s="106">
        <v>15</v>
      </c>
      <c r="R114" s="38"/>
      <c r="S114" s="38"/>
      <c r="T114" s="37"/>
      <c r="U114" s="39">
        <f t="shared" si="12"/>
        <v>15</v>
      </c>
      <c r="V114" s="40">
        <f t="shared" si="13"/>
        <v>15</v>
      </c>
      <c r="W114" s="112"/>
      <c r="X114" s="96"/>
      <c r="Y114" s="96"/>
      <c r="Z114" s="104"/>
      <c r="AA114" s="99"/>
      <c r="AB114" s="41">
        <f t="shared" si="14"/>
        <v>0</v>
      </c>
      <c r="AC114" s="40">
        <f t="shared" si="15"/>
        <v>0</v>
      </c>
      <c r="AD114" s="42"/>
      <c r="AE114" s="128"/>
      <c r="AF114" s="37">
        <f t="shared" si="16"/>
        <v>15</v>
      </c>
      <c r="AG114" s="43">
        <v>65</v>
      </c>
      <c r="AH114" s="44">
        <f t="shared" si="17"/>
        <v>80</v>
      </c>
      <c r="AI114" s="45">
        <f t="shared" si="18"/>
        <v>0.93</v>
      </c>
      <c r="AJ114" s="46"/>
      <c r="AK114" s="47">
        <v>1E-4</v>
      </c>
      <c r="AL114" s="48">
        <f t="shared" si="19"/>
        <v>1.0001</v>
      </c>
      <c r="AM114" s="49">
        <f t="shared" si="20"/>
        <v>1565306000</v>
      </c>
      <c r="AN114" s="50"/>
      <c r="AO114" s="51"/>
      <c r="AP114" s="51"/>
      <c r="AQ114" s="51"/>
      <c r="AR114" s="51"/>
      <c r="AS114" s="52"/>
      <c r="AT114" s="53">
        <f t="shared" si="21"/>
        <v>0</v>
      </c>
    </row>
    <row r="115" spans="1:46" s="54" customFormat="1" ht="36" customHeight="1" thickBot="1">
      <c r="A115" s="27"/>
      <c r="B115" s="56"/>
      <c r="C115" s="91"/>
      <c r="D115" s="95"/>
      <c r="E115" s="95"/>
      <c r="F115" s="101"/>
      <c r="G115" s="55"/>
      <c r="H115" s="60"/>
      <c r="I115" s="30">
        <v>0.51</v>
      </c>
      <c r="J115" s="119">
        <v>0.49</v>
      </c>
      <c r="K115" s="32"/>
      <c r="L115" s="57"/>
      <c r="M115" s="33"/>
      <c r="N115" s="34">
        <f t="shared" si="22"/>
        <v>1</v>
      </c>
      <c r="O115" s="35"/>
      <c r="P115" s="105">
        <v>15</v>
      </c>
      <c r="Q115" s="106">
        <v>15</v>
      </c>
      <c r="R115" s="38"/>
      <c r="S115" s="38"/>
      <c r="T115" s="37"/>
      <c r="U115" s="39">
        <f t="shared" si="12"/>
        <v>15</v>
      </c>
      <c r="V115" s="40">
        <f t="shared" si="13"/>
        <v>15</v>
      </c>
      <c r="W115" s="112"/>
      <c r="X115" s="96"/>
      <c r="Y115" s="96"/>
      <c r="Z115" s="104"/>
      <c r="AA115" s="99"/>
      <c r="AB115" s="41">
        <f t="shared" si="14"/>
        <v>0</v>
      </c>
      <c r="AC115" s="40">
        <f t="shared" si="15"/>
        <v>0</v>
      </c>
      <c r="AD115" s="42"/>
      <c r="AE115" s="128"/>
      <c r="AF115" s="37">
        <f t="shared" si="16"/>
        <v>15</v>
      </c>
      <c r="AG115" s="43">
        <v>65</v>
      </c>
      <c r="AH115" s="44">
        <f t="shared" si="17"/>
        <v>80</v>
      </c>
      <c r="AI115" s="45">
        <f t="shared" si="18"/>
        <v>0.93</v>
      </c>
      <c r="AJ115" s="46"/>
      <c r="AK115" s="47">
        <v>1E-4</v>
      </c>
      <c r="AL115" s="48">
        <f t="shared" si="19"/>
        <v>1.0001</v>
      </c>
      <c r="AM115" s="49">
        <f t="shared" si="20"/>
        <v>1565306000</v>
      </c>
      <c r="AN115" s="50"/>
      <c r="AO115" s="51"/>
      <c r="AP115" s="51"/>
      <c r="AQ115" s="51"/>
      <c r="AR115" s="51"/>
      <c r="AS115" s="52"/>
      <c r="AT115" s="53">
        <f t="shared" si="21"/>
        <v>0</v>
      </c>
    </row>
    <row r="116" spans="1:46" s="54" customFormat="1" ht="36" customHeight="1" thickBot="1">
      <c r="A116" s="27"/>
      <c r="B116" s="56"/>
      <c r="C116" s="91"/>
      <c r="D116" s="95"/>
      <c r="E116" s="95"/>
      <c r="F116" s="101"/>
      <c r="G116" s="55"/>
      <c r="H116" s="64"/>
      <c r="I116" s="30">
        <v>0.51</v>
      </c>
      <c r="J116" s="119">
        <v>0.49</v>
      </c>
      <c r="K116" s="32"/>
      <c r="L116" s="57"/>
      <c r="M116" s="33"/>
      <c r="N116" s="34">
        <f t="shared" si="22"/>
        <v>1</v>
      </c>
      <c r="O116" s="35"/>
      <c r="P116" s="105">
        <v>15</v>
      </c>
      <c r="Q116" s="106">
        <v>15</v>
      </c>
      <c r="R116" s="38"/>
      <c r="S116" s="38"/>
      <c r="T116" s="37"/>
      <c r="U116" s="39">
        <f t="shared" si="12"/>
        <v>15</v>
      </c>
      <c r="V116" s="40">
        <f t="shared" si="13"/>
        <v>15</v>
      </c>
      <c r="W116" s="112"/>
      <c r="X116" s="96"/>
      <c r="Y116" s="96"/>
      <c r="Z116" s="104"/>
      <c r="AA116" s="99"/>
      <c r="AB116" s="41">
        <f t="shared" si="14"/>
        <v>0</v>
      </c>
      <c r="AC116" s="40">
        <f t="shared" si="15"/>
        <v>0</v>
      </c>
      <c r="AD116" s="42"/>
      <c r="AE116" s="128"/>
      <c r="AF116" s="37">
        <f t="shared" si="16"/>
        <v>15</v>
      </c>
      <c r="AG116" s="43">
        <v>65</v>
      </c>
      <c r="AH116" s="44">
        <f t="shared" si="17"/>
        <v>80</v>
      </c>
      <c r="AI116" s="45">
        <f t="shared" si="18"/>
        <v>0.93</v>
      </c>
      <c r="AJ116" s="46"/>
      <c r="AK116" s="47">
        <v>1E-4</v>
      </c>
      <c r="AL116" s="48">
        <f t="shared" si="19"/>
        <v>1.0001</v>
      </c>
      <c r="AM116" s="49">
        <f t="shared" si="20"/>
        <v>1565306000</v>
      </c>
      <c r="AN116" s="50"/>
      <c r="AO116" s="51"/>
      <c r="AP116" s="51"/>
      <c r="AQ116" s="51"/>
      <c r="AR116" s="51"/>
      <c r="AS116" s="52"/>
      <c r="AT116" s="53">
        <f t="shared" si="21"/>
        <v>0</v>
      </c>
    </row>
    <row r="117" spans="1:46" s="54" customFormat="1" ht="36" customHeight="1" thickBot="1">
      <c r="A117" s="27"/>
      <c r="B117" s="56"/>
      <c r="C117" s="91"/>
      <c r="D117" s="95"/>
      <c r="E117" s="95"/>
      <c r="F117" s="101"/>
      <c r="G117" s="55"/>
      <c r="H117" s="60"/>
      <c r="I117" s="30">
        <v>0.51</v>
      </c>
      <c r="J117" s="119">
        <v>0.49</v>
      </c>
      <c r="K117" s="32"/>
      <c r="L117" s="57"/>
      <c r="M117" s="33"/>
      <c r="N117" s="34">
        <f t="shared" si="22"/>
        <v>1</v>
      </c>
      <c r="O117" s="35"/>
      <c r="P117" s="105">
        <v>15</v>
      </c>
      <c r="Q117" s="106">
        <v>15</v>
      </c>
      <c r="R117" s="38"/>
      <c r="S117" s="38"/>
      <c r="T117" s="37"/>
      <c r="U117" s="39">
        <f t="shared" si="12"/>
        <v>15</v>
      </c>
      <c r="V117" s="40">
        <f t="shared" si="13"/>
        <v>15</v>
      </c>
      <c r="W117" s="112"/>
      <c r="X117" s="96"/>
      <c r="Y117" s="96"/>
      <c r="Z117" s="104"/>
      <c r="AA117" s="99"/>
      <c r="AB117" s="41">
        <f t="shared" si="14"/>
        <v>0</v>
      </c>
      <c r="AC117" s="40">
        <f t="shared" si="15"/>
        <v>0</v>
      </c>
      <c r="AD117" s="42"/>
      <c r="AE117" s="128"/>
      <c r="AF117" s="37">
        <f t="shared" si="16"/>
        <v>15</v>
      </c>
      <c r="AG117" s="43">
        <v>65</v>
      </c>
      <c r="AH117" s="44">
        <f t="shared" si="17"/>
        <v>80</v>
      </c>
      <c r="AI117" s="45">
        <f t="shared" si="18"/>
        <v>0.93</v>
      </c>
      <c r="AJ117" s="46"/>
      <c r="AK117" s="47">
        <v>1E-4</v>
      </c>
      <c r="AL117" s="48">
        <f t="shared" si="19"/>
        <v>1.0001</v>
      </c>
      <c r="AM117" s="49">
        <f t="shared" si="20"/>
        <v>1565306000</v>
      </c>
      <c r="AN117" s="50"/>
      <c r="AO117" s="51"/>
      <c r="AP117" s="51"/>
      <c r="AQ117" s="51"/>
      <c r="AR117" s="51"/>
      <c r="AS117" s="52"/>
      <c r="AT117" s="53">
        <f t="shared" si="21"/>
        <v>0</v>
      </c>
    </row>
    <row r="118" spans="1:46" s="54" customFormat="1" ht="36" customHeight="1" thickBot="1">
      <c r="A118" s="27"/>
      <c r="B118" s="56"/>
      <c r="C118" s="91"/>
      <c r="D118" s="95"/>
      <c r="E118" s="95"/>
      <c r="F118" s="101"/>
      <c r="G118" s="55"/>
      <c r="H118" s="64"/>
      <c r="I118" s="30">
        <v>0.51</v>
      </c>
      <c r="J118" s="119">
        <v>0.49</v>
      </c>
      <c r="K118" s="32"/>
      <c r="L118" s="57"/>
      <c r="M118" s="65"/>
      <c r="N118" s="34">
        <f t="shared" si="22"/>
        <v>1</v>
      </c>
      <c r="O118" s="66"/>
      <c r="P118" s="105">
        <v>15</v>
      </c>
      <c r="Q118" s="106">
        <v>15</v>
      </c>
      <c r="R118" s="38"/>
      <c r="S118" s="38"/>
      <c r="T118" s="67"/>
      <c r="U118" s="39">
        <f t="shared" si="12"/>
        <v>15</v>
      </c>
      <c r="V118" s="40">
        <f t="shared" si="13"/>
        <v>15</v>
      </c>
      <c r="W118" s="112"/>
      <c r="X118" s="96"/>
      <c r="Y118" s="96"/>
      <c r="Z118" s="104"/>
      <c r="AA118" s="108"/>
      <c r="AB118" s="41">
        <f t="shared" si="14"/>
        <v>0</v>
      </c>
      <c r="AC118" s="40">
        <f t="shared" si="15"/>
        <v>0</v>
      </c>
      <c r="AD118" s="69"/>
      <c r="AE118" s="129"/>
      <c r="AF118" s="37">
        <f t="shared" si="16"/>
        <v>15</v>
      </c>
      <c r="AG118" s="43">
        <v>65</v>
      </c>
      <c r="AH118" s="44">
        <f t="shared" si="17"/>
        <v>80</v>
      </c>
      <c r="AI118" s="45">
        <f t="shared" si="18"/>
        <v>0.93</v>
      </c>
      <c r="AJ118" s="46"/>
      <c r="AK118" s="47">
        <v>1E-4</v>
      </c>
      <c r="AL118" s="48">
        <f t="shared" si="19"/>
        <v>1.0001</v>
      </c>
      <c r="AM118" s="49">
        <f t="shared" si="20"/>
        <v>1565306000</v>
      </c>
      <c r="AN118" s="70"/>
      <c r="AO118" s="71"/>
      <c r="AP118" s="71"/>
      <c r="AQ118" s="71"/>
      <c r="AR118" s="71"/>
      <c r="AS118" s="72"/>
      <c r="AT118" s="53">
        <f t="shared" si="21"/>
        <v>0</v>
      </c>
    </row>
    <row r="119" spans="1:46" s="54" customFormat="1" ht="36" customHeight="1" thickBot="1">
      <c r="A119" s="27"/>
      <c r="B119" s="56"/>
      <c r="C119" s="91"/>
      <c r="D119" s="95"/>
      <c r="E119" s="95"/>
      <c r="F119" s="101"/>
      <c r="G119" s="55"/>
      <c r="H119" s="60"/>
      <c r="I119" s="30">
        <v>0.51</v>
      </c>
      <c r="J119" s="119">
        <v>0.49</v>
      </c>
      <c r="K119" s="32"/>
      <c r="L119" s="57"/>
      <c r="M119" s="33"/>
      <c r="N119" s="34">
        <f t="shared" si="22"/>
        <v>1</v>
      </c>
      <c r="O119" s="35"/>
      <c r="P119" s="105">
        <v>15</v>
      </c>
      <c r="Q119" s="106">
        <v>15</v>
      </c>
      <c r="R119" s="38"/>
      <c r="S119" s="38"/>
      <c r="T119" s="37"/>
      <c r="U119" s="39">
        <f t="shared" si="12"/>
        <v>15</v>
      </c>
      <c r="V119" s="40">
        <f t="shared" si="13"/>
        <v>15</v>
      </c>
      <c r="W119" s="112"/>
      <c r="X119" s="96"/>
      <c r="Y119" s="96"/>
      <c r="Z119" s="104"/>
      <c r="AA119" s="99"/>
      <c r="AB119" s="41">
        <f t="shared" si="14"/>
        <v>0</v>
      </c>
      <c r="AC119" s="40">
        <f t="shared" si="15"/>
        <v>0</v>
      </c>
      <c r="AD119" s="42"/>
      <c r="AE119" s="128"/>
      <c r="AF119" s="37">
        <f t="shared" si="16"/>
        <v>15</v>
      </c>
      <c r="AG119" s="43">
        <v>65</v>
      </c>
      <c r="AH119" s="44">
        <f t="shared" si="17"/>
        <v>80</v>
      </c>
      <c r="AI119" s="45">
        <f t="shared" si="18"/>
        <v>0.93</v>
      </c>
      <c r="AJ119" s="46"/>
      <c r="AK119" s="47">
        <v>1E-4</v>
      </c>
      <c r="AL119" s="48">
        <f t="shared" si="19"/>
        <v>1.0001</v>
      </c>
      <c r="AM119" s="49">
        <f t="shared" si="20"/>
        <v>1565306000</v>
      </c>
      <c r="AN119" s="50"/>
      <c r="AO119" s="51"/>
      <c r="AP119" s="51"/>
      <c r="AQ119" s="51"/>
      <c r="AR119" s="51"/>
      <c r="AS119" s="52"/>
      <c r="AT119" s="53">
        <f t="shared" si="21"/>
        <v>0</v>
      </c>
    </row>
    <row r="120" spans="1:46" s="54" customFormat="1" ht="36" customHeight="1" thickBot="1">
      <c r="A120" s="27"/>
      <c r="B120" s="56"/>
      <c r="C120" s="91"/>
      <c r="D120" s="95"/>
      <c r="E120" s="95"/>
      <c r="F120" s="101"/>
      <c r="G120" s="55"/>
      <c r="H120" s="60"/>
      <c r="I120" s="30">
        <v>0.51</v>
      </c>
      <c r="J120" s="119">
        <v>0.49</v>
      </c>
      <c r="K120" s="32"/>
      <c r="L120" s="57"/>
      <c r="M120" s="33"/>
      <c r="N120" s="34">
        <f t="shared" si="22"/>
        <v>1</v>
      </c>
      <c r="O120" s="35"/>
      <c r="P120" s="105">
        <v>15</v>
      </c>
      <c r="Q120" s="106">
        <v>15</v>
      </c>
      <c r="R120" s="38"/>
      <c r="S120" s="38"/>
      <c r="T120" s="37"/>
      <c r="U120" s="39">
        <f t="shared" si="12"/>
        <v>15</v>
      </c>
      <c r="V120" s="40">
        <f t="shared" si="13"/>
        <v>15</v>
      </c>
      <c r="W120" s="112"/>
      <c r="X120" s="96"/>
      <c r="Y120" s="96"/>
      <c r="Z120" s="104"/>
      <c r="AA120" s="99"/>
      <c r="AB120" s="41">
        <f t="shared" si="14"/>
        <v>0</v>
      </c>
      <c r="AC120" s="40">
        <f t="shared" si="15"/>
        <v>0</v>
      </c>
      <c r="AD120" s="42"/>
      <c r="AE120" s="128"/>
      <c r="AF120" s="37">
        <f t="shared" si="16"/>
        <v>15</v>
      </c>
      <c r="AG120" s="43">
        <v>65</v>
      </c>
      <c r="AH120" s="44">
        <f t="shared" si="17"/>
        <v>80</v>
      </c>
      <c r="AI120" s="45">
        <f t="shared" si="18"/>
        <v>0.93</v>
      </c>
      <c r="AJ120" s="46"/>
      <c r="AK120" s="47">
        <v>1E-4</v>
      </c>
      <c r="AL120" s="48">
        <f t="shared" si="19"/>
        <v>1.0001</v>
      </c>
      <c r="AM120" s="49">
        <f t="shared" si="20"/>
        <v>1565306000</v>
      </c>
      <c r="AN120" s="50"/>
      <c r="AO120" s="51"/>
      <c r="AP120" s="51"/>
      <c r="AQ120" s="51"/>
      <c r="AR120" s="51"/>
      <c r="AS120" s="52"/>
      <c r="AT120" s="53">
        <f t="shared" si="21"/>
        <v>0</v>
      </c>
    </row>
    <row r="121" spans="1:46" s="54" customFormat="1" ht="36" customHeight="1" thickBot="1">
      <c r="A121" s="27"/>
      <c r="B121" s="56"/>
      <c r="C121" s="91"/>
      <c r="D121" s="95"/>
      <c r="E121" s="95"/>
      <c r="F121" s="101"/>
      <c r="G121" s="55"/>
      <c r="H121" s="64"/>
      <c r="I121" s="30">
        <v>0.51</v>
      </c>
      <c r="J121" s="119">
        <v>0.49</v>
      </c>
      <c r="K121" s="32"/>
      <c r="L121" s="57"/>
      <c r="M121" s="73"/>
      <c r="N121" s="34">
        <f t="shared" si="22"/>
        <v>1</v>
      </c>
      <c r="O121" s="35"/>
      <c r="P121" s="105">
        <v>15</v>
      </c>
      <c r="Q121" s="106">
        <v>15</v>
      </c>
      <c r="R121" s="38"/>
      <c r="S121" s="38"/>
      <c r="T121" s="68"/>
      <c r="U121" s="120">
        <f t="shared" si="12"/>
        <v>15</v>
      </c>
      <c r="V121" s="40">
        <f t="shared" si="13"/>
        <v>15</v>
      </c>
      <c r="W121" s="112"/>
      <c r="X121" s="96"/>
      <c r="Y121" s="96"/>
      <c r="Z121" s="104"/>
      <c r="AA121" s="108"/>
      <c r="AB121" s="41">
        <f t="shared" si="14"/>
        <v>0</v>
      </c>
      <c r="AC121" s="40">
        <f t="shared" si="15"/>
        <v>0</v>
      </c>
      <c r="AD121" s="42"/>
      <c r="AE121" s="128"/>
      <c r="AF121" s="37">
        <f t="shared" si="16"/>
        <v>15</v>
      </c>
      <c r="AG121" s="43">
        <v>65</v>
      </c>
      <c r="AH121" s="44">
        <f t="shared" si="17"/>
        <v>80</v>
      </c>
      <c r="AI121" s="45">
        <f t="shared" si="18"/>
        <v>0.93</v>
      </c>
      <c r="AJ121" s="46"/>
      <c r="AK121" s="47">
        <v>1E-4</v>
      </c>
      <c r="AL121" s="48">
        <f t="shared" si="19"/>
        <v>1.0001</v>
      </c>
      <c r="AM121" s="49">
        <f t="shared" si="20"/>
        <v>1565306000</v>
      </c>
      <c r="AN121" s="74"/>
      <c r="AO121" s="51"/>
      <c r="AP121" s="51"/>
      <c r="AQ121" s="51"/>
      <c r="AR121" s="51"/>
      <c r="AS121" s="52"/>
      <c r="AT121" s="53">
        <f t="shared" si="21"/>
        <v>0</v>
      </c>
    </row>
    <row r="122" spans="1:46" s="54" customFormat="1" ht="36" customHeight="1" thickBot="1">
      <c r="A122" s="27"/>
      <c r="B122" s="56"/>
      <c r="C122" s="91"/>
      <c r="D122" s="95"/>
      <c r="E122" s="95"/>
      <c r="F122" s="101"/>
      <c r="G122" s="55"/>
      <c r="H122" s="60"/>
      <c r="I122" s="30">
        <v>0.51</v>
      </c>
      <c r="J122" s="119">
        <v>0.49</v>
      </c>
      <c r="K122" s="32"/>
      <c r="L122" s="57"/>
      <c r="M122" s="33"/>
      <c r="N122" s="34">
        <f t="shared" si="22"/>
        <v>1</v>
      </c>
      <c r="O122" s="35"/>
      <c r="P122" s="105">
        <v>15</v>
      </c>
      <c r="Q122" s="106">
        <v>15</v>
      </c>
      <c r="R122" s="38"/>
      <c r="S122" s="38"/>
      <c r="T122" s="37"/>
      <c r="U122" s="39">
        <f t="shared" si="12"/>
        <v>15</v>
      </c>
      <c r="V122" s="40">
        <f t="shared" si="13"/>
        <v>15</v>
      </c>
      <c r="W122" s="112"/>
      <c r="X122" s="96"/>
      <c r="Y122" s="96"/>
      <c r="Z122" s="104"/>
      <c r="AA122" s="99"/>
      <c r="AB122" s="41">
        <f t="shared" si="14"/>
        <v>0</v>
      </c>
      <c r="AC122" s="40">
        <f t="shared" si="15"/>
        <v>0</v>
      </c>
      <c r="AD122" s="42"/>
      <c r="AE122" s="128"/>
      <c r="AF122" s="37">
        <f t="shared" si="16"/>
        <v>15</v>
      </c>
      <c r="AG122" s="43">
        <v>65</v>
      </c>
      <c r="AH122" s="44">
        <f t="shared" si="17"/>
        <v>80</v>
      </c>
      <c r="AI122" s="45">
        <f t="shared" si="18"/>
        <v>0.93</v>
      </c>
      <c r="AJ122" s="46"/>
      <c r="AK122" s="47">
        <v>1E-4</v>
      </c>
      <c r="AL122" s="48">
        <f t="shared" si="19"/>
        <v>1.0001</v>
      </c>
      <c r="AM122" s="49">
        <f t="shared" si="20"/>
        <v>1565306000</v>
      </c>
      <c r="AN122" s="50"/>
      <c r="AO122" s="51"/>
      <c r="AP122" s="51"/>
      <c r="AQ122" s="51"/>
      <c r="AR122" s="51"/>
      <c r="AS122" s="52"/>
      <c r="AT122" s="53">
        <f t="shared" si="21"/>
        <v>0</v>
      </c>
    </row>
    <row r="123" spans="1:46" s="17" customFormat="1" ht="39.75" customHeight="1" thickBot="1">
      <c r="A123" s="27"/>
      <c r="B123" s="56"/>
      <c r="C123" s="91"/>
      <c r="D123" s="95"/>
      <c r="E123" s="95"/>
      <c r="F123" s="101"/>
      <c r="G123" s="55"/>
      <c r="H123" s="76"/>
      <c r="I123" s="30">
        <v>0.51</v>
      </c>
      <c r="J123" s="119">
        <v>0.49</v>
      </c>
      <c r="K123" s="32"/>
      <c r="L123" s="57"/>
      <c r="M123" s="75"/>
      <c r="N123" s="34">
        <f t="shared" si="22"/>
        <v>1</v>
      </c>
      <c r="O123" s="76"/>
      <c r="P123" s="105">
        <v>15</v>
      </c>
      <c r="Q123" s="106">
        <v>15</v>
      </c>
      <c r="R123" s="38"/>
      <c r="S123" s="38"/>
      <c r="T123" s="158"/>
      <c r="U123" s="39">
        <f t="shared" si="12"/>
        <v>15</v>
      </c>
      <c r="V123" s="40">
        <f t="shared" si="13"/>
        <v>15</v>
      </c>
      <c r="W123" s="112"/>
      <c r="X123" s="96"/>
      <c r="Y123" s="96"/>
      <c r="Z123" s="104"/>
      <c r="AA123" s="132"/>
      <c r="AB123" s="41">
        <f t="shared" si="14"/>
        <v>0</v>
      </c>
      <c r="AC123" s="40">
        <f t="shared" si="15"/>
        <v>0</v>
      </c>
      <c r="AD123" s="77"/>
      <c r="AE123" s="130"/>
      <c r="AF123" s="37">
        <f t="shared" si="16"/>
        <v>15</v>
      </c>
      <c r="AG123" s="43">
        <v>65</v>
      </c>
      <c r="AH123" s="44">
        <f t="shared" si="17"/>
        <v>80</v>
      </c>
      <c r="AI123" s="45">
        <f t="shared" si="18"/>
        <v>0.93</v>
      </c>
      <c r="AJ123" s="46"/>
      <c r="AK123" s="47">
        <v>1E-4</v>
      </c>
      <c r="AL123" s="48">
        <f t="shared" si="19"/>
        <v>1.0001</v>
      </c>
      <c r="AM123" s="49">
        <f t="shared" si="20"/>
        <v>1565306000</v>
      </c>
      <c r="AN123" s="75"/>
      <c r="AO123" s="78"/>
      <c r="AP123" s="78"/>
      <c r="AQ123" s="78"/>
      <c r="AR123" s="78"/>
      <c r="AS123" s="78"/>
      <c r="AT123" s="53">
        <f t="shared" si="21"/>
        <v>0</v>
      </c>
    </row>
    <row r="124" spans="1:46" s="54" customFormat="1" ht="47.25" customHeight="1" thickBot="1">
      <c r="A124" s="27"/>
      <c r="B124" s="56"/>
      <c r="C124" s="91"/>
      <c r="D124" s="95"/>
      <c r="E124" s="95"/>
      <c r="F124" s="101"/>
      <c r="G124" s="55"/>
      <c r="H124" s="60"/>
      <c r="I124" s="30">
        <v>0.51</v>
      </c>
      <c r="J124" s="119">
        <v>0.49</v>
      </c>
      <c r="K124" s="32"/>
      <c r="L124" s="57"/>
      <c r="M124" s="33"/>
      <c r="N124" s="34">
        <f t="shared" si="22"/>
        <v>1</v>
      </c>
      <c r="O124" s="35"/>
      <c r="P124" s="105">
        <v>15</v>
      </c>
      <c r="Q124" s="106">
        <v>15</v>
      </c>
      <c r="R124" s="38"/>
      <c r="S124" s="38"/>
      <c r="T124" s="37"/>
      <c r="U124" s="39">
        <f t="shared" si="12"/>
        <v>15</v>
      </c>
      <c r="V124" s="40">
        <f t="shared" si="13"/>
        <v>15</v>
      </c>
      <c r="W124" s="112"/>
      <c r="X124" s="96"/>
      <c r="Y124" s="96"/>
      <c r="Z124" s="104"/>
      <c r="AA124" s="99"/>
      <c r="AB124" s="41">
        <f t="shared" si="14"/>
        <v>0</v>
      </c>
      <c r="AC124" s="40">
        <f t="shared" si="15"/>
        <v>0</v>
      </c>
      <c r="AD124" s="42"/>
      <c r="AE124" s="128"/>
      <c r="AF124" s="37">
        <f t="shared" si="16"/>
        <v>15</v>
      </c>
      <c r="AG124" s="43">
        <v>65</v>
      </c>
      <c r="AH124" s="44">
        <f t="shared" si="17"/>
        <v>80</v>
      </c>
      <c r="AI124" s="45">
        <f t="shared" si="18"/>
        <v>0.93</v>
      </c>
      <c r="AJ124" s="46"/>
      <c r="AK124" s="47">
        <v>1E-4</v>
      </c>
      <c r="AL124" s="48">
        <f t="shared" si="19"/>
        <v>1.0001</v>
      </c>
      <c r="AM124" s="49">
        <f t="shared" si="20"/>
        <v>1565306000</v>
      </c>
      <c r="AN124" s="50"/>
      <c r="AO124" s="51"/>
      <c r="AP124" s="51"/>
      <c r="AQ124" s="51"/>
      <c r="AR124" s="51"/>
      <c r="AS124" s="52"/>
      <c r="AT124" s="53">
        <f t="shared" si="21"/>
        <v>0</v>
      </c>
    </row>
    <row r="125" spans="1:46" s="54" customFormat="1" ht="36" customHeight="1" thickBot="1">
      <c r="A125" s="27"/>
      <c r="B125" s="56"/>
      <c r="C125" s="91"/>
      <c r="D125" s="95"/>
      <c r="E125" s="95"/>
      <c r="F125" s="101"/>
      <c r="G125" s="55"/>
      <c r="H125" s="60"/>
      <c r="I125" s="30">
        <v>0.51</v>
      </c>
      <c r="J125" s="119">
        <v>0.49</v>
      </c>
      <c r="K125" s="32"/>
      <c r="L125" s="57"/>
      <c r="M125" s="33"/>
      <c r="N125" s="34">
        <f t="shared" si="22"/>
        <v>1</v>
      </c>
      <c r="O125" s="35"/>
      <c r="P125" s="105">
        <v>15</v>
      </c>
      <c r="Q125" s="106">
        <v>15</v>
      </c>
      <c r="R125" s="38"/>
      <c r="S125" s="38"/>
      <c r="T125" s="37"/>
      <c r="U125" s="39">
        <f t="shared" si="12"/>
        <v>15</v>
      </c>
      <c r="V125" s="40">
        <f t="shared" si="13"/>
        <v>15</v>
      </c>
      <c r="W125" s="112"/>
      <c r="X125" s="96"/>
      <c r="Y125" s="96"/>
      <c r="Z125" s="104"/>
      <c r="AA125" s="99"/>
      <c r="AB125" s="41">
        <f t="shared" si="14"/>
        <v>0</v>
      </c>
      <c r="AC125" s="40">
        <f t="shared" si="15"/>
        <v>0</v>
      </c>
      <c r="AD125" s="42"/>
      <c r="AE125" s="128"/>
      <c r="AF125" s="37">
        <f t="shared" si="16"/>
        <v>15</v>
      </c>
      <c r="AG125" s="43">
        <v>65</v>
      </c>
      <c r="AH125" s="44">
        <f t="shared" si="17"/>
        <v>80</v>
      </c>
      <c r="AI125" s="45">
        <f t="shared" si="18"/>
        <v>0.93</v>
      </c>
      <c r="AJ125" s="46"/>
      <c r="AK125" s="47">
        <v>1E-4</v>
      </c>
      <c r="AL125" s="48">
        <f t="shared" si="19"/>
        <v>1.0001</v>
      </c>
      <c r="AM125" s="49">
        <f t="shared" si="20"/>
        <v>1565306000</v>
      </c>
      <c r="AN125" s="50"/>
      <c r="AO125" s="51"/>
      <c r="AP125" s="51"/>
      <c r="AQ125" s="51"/>
      <c r="AR125" s="51"/>
      <c r="AS125" s="52"/>
      <c r="AT125" s="53">
        <f t="shared" si="21"/>
        <v>0</v>
      </c>
    </row>
    <row r="126" spans="1:46" s="54" customFormat="1" ht="36" customHeight="1" thickBot="1">
      <c r="A126" s="27"/>
      <c r="B126" s="56"/>
      <c r="C126" s="91"/>
      <c r="D126" s="95"/>
      <c r="E126" s="95"/>
      <c r="F126" s="101"/>
      <c r="G126" s="55"/>
      <c r="H126" s="60"/>
      <c r="I126" s="30">
        <v>0.51</v>
      </c>
      <c r="J126" s="119">
        <v>0.49</v>
      </c>
      <c r="K126" s="32"/>
      <c r="L126" s="57"/>
      <c r="M126" s="33"/>
      <c r="N126" s="34">
        <f t="shared" si="22"/>
        <v>1</v>
      </c>
      <c r="O126" s="35"/>
      <c r="P126" s="105">
        <v>15</v>
      </c>
      <c r="Q126" s="106">
        <v>15</v>
      </c>
      <c r="R126" s="38"/>
      <c r="S126" s="38"/>
      <c r="T126" s="37"/>
      <c r="U126" s="39">
        <f t="shared" si="12"/>
        <v>15</v>
      </c>
      <c r="V126" s="40">
        <f t="shared" si="13"/>
        <v>15</v>
      </c>
      <c r="W126" s="112"/>
      <c r="X126" s="96"/>
      <c r="Y126" s="96"/>
      <c r="Z126" s="104"/>
      <c r="AA126" s="99"/>
      <c r="AB126" s="41">
        <f t="shared" si="14"/>
        <v>0</v>
      </c>
      <c r="AC126" s="40">
        <f t="shared" si="15"/>
        <v>0</v>
      </c>
      <c r="AD126" s="42"/>
      <c r="AE126" s="128"/>
      <c r="AF126" s="37">
        <f t="shared" si="16"/>
        <v>15</v>
      </c>
      <c r="AG126" s="43">
        <v>65</v>
      </c>
      <c r="AH126" s="44">
        <f t="shared" si="17"/>
        <v>80</v>
      </c>
      <c r="AI126" s="45">
        <f t="shared" si="18"/>
        <v>0.93</v>
      </c>
      <c r="AJ126" s="46"/>
      <c r="AK126" s="47">
        <v>1E-4</v>
      </c>
      <c r="AL126" s="48">
        <f t="shared" si="19"/>
        <v>1.0001</v>
      </c>
      <c r="AM126" s="49">
        <f t="shared" si="20"/>
        <v>1565306000</v>
      </c>
      <c r="AN126" s="50"/>
      <c r="AO126" s="51"/>
      <c r="AP126" s="51"/>
      <c r="AQ126" s="51"/>
      <c r="AR126" s="51"/>
      <c r="AS126" s="52"/>
      <c r="AT126" s="53">
        <f t="shared" si="21"/>
        <v>0</v>
      </c>
    </row>
    <row r="127" spans="1:46" s="54" customFormat="1" ht="36" customHeight="1" thickBot="1">
      <c r="A127" s="27"/>
      <c r="B127" s="56"/>
      <c r="C127" s="91"/>
      <c r="D127" s="95"/>
      <c r="E127" s="95"/>
      <c r="F127" s="101"/>
      <c r="G127" s="55"/>
      <c r="H127" s="60"/>
      <c r="I127" s="30">
        <v>0.51</v>
      </c>
      <c r="J127" s="119">
        <v>0.49</v>
      </c>
      <c r="K127" s="32"/>
      <c r="L127" s="57"/>
      <c r="M127" s="33"/>
      <c r="N127" s="34">
        <f t="shared" si="22"/>
        <v>1</v>
      </c>
      <c r="O127" s="35"/>
      <c r="P127" s="105">
        <v>15</v>
      </c>
      <c r="Q127" s="106">
        <v>15</v>
      </c>
      <c r="R127" s="38"/>
      <c r="S127" s="38"/>
      <c r="T127" s="37"/>
      <c r="U127" s="39">
        <f t="shared" si="12"/>
        <v>15</v>
      </c>
      <c r="V127" s="40">
        <f t="shared" si="13"/>
        <v>15</v>
      </c>
      <c r="W127" s="112"/>
      <c r="X127" s="96"/>
      <c r="Y127" s="96"/>
      <c r="Z127" s="104"/>
      <c r="AA127" s="99"/>
      <c r="AB127" s="41">
        <f t="shared" si="14"/>
        <v>0</v>
      </c>
      <c r="AC127" s="40">
        <f t="shared" si="15"/>
        <v>0</v>
      </c>
      <c r="AD127" s="42"/>
      <c r="AE127" s="128"/>
      <c r="AF127" s="37">
        <f t="shared" si="16"/>
        <v>15</v>
      </c>
      <c r="AG127" s="43">
        <v>65</v>
      </c>
      <c r="AH127" s="44">
        <f t="shared" si="17"/>
        <v>80</v>
      </c>
      <c r="AI127" s="45">
        <f t="shared" si="18"/>
        <v>0.93</v>
      </c>
      <c r="AJ127" s="46"/>
      <c r="AK127" s="47">
        <v>1E-4</v>
      </c>
      <c r="AL127" s="48">
        <f t="shared" si="19"/>
        <v>1.0001</v>
      </c>
      <c r="AM127" s="49">
        <f t="shared" si="20"/>
        <v>1565306000</v>
      </c>
      <c r="AN127" s="50"/>
      <c r="AO127" s="51"/>
      <c r="AP127" s="51"/>
      <c r="AQ127" s="51"/>
      <c r="AR127" s="51"/>
      <c r="AS127" s="52"/>
      <c r="AT127" s="53">
        <f t="shared" si="21"/>
        <v>0</v>
      </c>
    </row>
    <row r="128" spans="1:46" s="54" customFormat="1" ht="36" customHeight="1" thickBot="1">
      <c r="A128" s="27"/>
      <c r="B128" s="56"/>
      <c r="C128" s="91"/>
      <c r="D128" s="95"/>
      <c r="E128" s="95"/>
      <c r="F128" s="101"/>
      <c r="G128" s="55"/>
      <c r="H128" s="60"/>
      <c r="I128" s="30">
        <v>0.51</v>
      </c>
      <c r="J128" s="119">
        <v>0.49</v>
      </c>
      <c r="K128" s="32"/>
      <c r="L128" s="57"/>
      <c r="M128" s="33"/>
      <c r="N128" s="34">
        <f t="shared" si="22"/>
        <v>1</v>
      </c>
      <c r="O128" s="35"/>
      <c r="P128" s="105">
        <v>15</v>
      </c>
      <c r="Q128" s="106">
        <v>15</v>
      </c>
      <c r="R128" s="38"/>
      <c r="S128" s="38"/>
      <c r="T128" s="37"/>
      <c r="U128" s="39">
        <f t="shared" si="12"/>
        <v>15</v>
      </c>
      <c r="V128" s="40">
        <f t="shared" si="13"/>
        <v>15</v>
      </c>
      <c r="W128" s="112"/>
      <c r="X128" s="96"/>
      <c r="Y128" s="96"/>
      <c r="Z128" s="104"/>
      <c r="AA128" s="99"/>
      <c r="AB128" s="41">
        <f t="shared" si="14"/>
        <v>0</v>
      </c>
      <c r="AC128" s="40">
        <f t="shared" si="15"/>
        <v>0</v>
      </c>
      <c r="AD128" s="42"/>
      <c r="AE128" s="128"/>
      <c r="AF128" s="37">
        <f t="shared" si="16"/>
        <v>15</v>
      </c>
      <c r="AG128" s="43">
        <v>65</v>
      </c>
      <c r="AH128" s="44">
        <f t="shared" si="17"/>
        <v>80</v>
      </c>
      <c r="AI128" s="45">
        <f t="shared" si="18"/>
        <v>0.93</v>
      </c>
      <c r="AJ128" s="46"/>
      <c r="AK128" s="47">
        <v>1E-4</v>
      </c>
      <c r="AL128" s="48">
        <f t="shared" si="19"/>
        <v>1.0001</v>
      </c>
      <c r="AM128" s="49">
        <f t="shared" si="20"/>
        <v>1565306000</v>
      </c>
      <c r="AN128" s="50"/>
      <c r="AO128" s="51"/>
      <c r="AP128" s="51"/>
      <c r="AQ128" s="51"/>
      <c r="AR128" s="51"/>
      <c r="AS128" s="52"/>
      <c r="AT128" s="53">
        <f t="shared" si="21"/>
        <v>0</v>
      </c>
    </row>
    <row r="129" spans="1:46" s="54" customFormat="1" ht="36" customHeight="1" thickBot="1">
      <c r="A129" s="27"/>
      <c r="B129" s="56"/>
      <c r="C129" s="91"/>
      <c r="D129" s="95"/>
      <c r="E129" s="95"/>
      <c r="F129" s="101"/>
      <c r="G129" s="55"/>
      <c r="H129" s="60"/>
      <c r="I129" s="30">
        <v>0.51</v>
      </c>
      <c r="J129" s="119">
        <v>0.49</v>
      </c>
      <c r="K129" s="32"/>
      <c r="L129" s="57"/>
      <c r="M129" s="33"/>
      <c r="N129" s="34">
        <f t="shared" si="22"/>
        <v>1</v>
      </c>
      <c r="O129" s="35"/>
      <c r="P129" s="105">
        <v>15</v>
      </c>
      <c r="Q129" s="106">
        <v>15</v>
      </c>
      <c r="R129" s="38"/>
      <c r="S129" s="38"/>
      <c r="T129" s="37"/>
      <c r="U129" s="39">
        <f t="shared" si="12"/>
        <v>15</v>
      </c>
      <c r="V129" s="40">
        <f t="shared" si="13"/>
        <v>15</v>
      </c>
      <c r="W129" s="112"/>
      <c r="X129" s="96"/>
      <c r="Y129" s="96"/>
      <c r="Z129" s="104"/>
      <c r="AA129" s="99"/>
      <c r="AB129" s="41">
        <f t="shared" si="14"/>
        <v>0</v>
      </c>
      <c r="AC129" s="40">
        <f t="shared" si="15"/>
        <v>0</v>
      </c>
      <c r="AD129" s="42"/>
      <c r="AE129" s="128"/>
      <c r="AF129" s="37">
        <f t="shared" si="16"/>
        <v>15</v>
      </c>
      <c r="AG129" s="43">
        <v>65</v>
      </c>
      <c r="AH129" s="44">
        <f t="shared" si="17"/>
        <v>80</v>
      </c>
      <c r="AI129" s="45">
        <f t="shared" si="18"/>
        <v>0.93</v>
      </c>
      <c r="AJ129" s="46"/>
      <c r="AK129" s="47">
        <v>1E-4</v>
      </c>
      <c r="AL129" s="48">
        <f t="shared" si="19"/>
        <v>1.0001</v>
      </c>
      <c r="AM129" s="49">
        <f t="shared" si="20"/>
        <v>1565306000</v>
      </c>
      <c r="AN129" s="50"/>
      <c r="AO129" s="51"/>
      <c r="AP129" s="51"/>
      <c r="AQ129" s="51"/>
      <c r="AR129" s="51"/>
      <c r="AS129" s="52"/>
      <c r="AT129" s="53">
        <f t="shared" si="21"/>
        <v>0</v>
      </c>
    </row>
    <row r="130" spans="1:46" s="54" customFormat="1" ht="36" customHeight="1" thickBot="1">
      <c r="A130" s="27"/>
      <c r="B130" s="56"/>
      <c r="C130" s="91"/>
      <c r="D130" s="95"/>
      <c r="E130" s="95"/>
      <c r="F130" s="101"/>
      <c r="G130" s="55"/>
      <c r="H130" s="60"/>
      <c r="I130" s="30">
        <v>0.51</v>
      </c>
      <c r="J130" s="119">
        <v>0.49</v>
      </c>
      <c r="K130" s="32"/>
      <c r="L130" s="57"/>
      <c r="M130" s="33"/>
      <c r="N130" s="34">
        <f t="shared" si="22"/>
        <v>1</v>
      </c>
      <c r="O130" s="35"/>
      <c r="P130" s="105">
        <v>15</v>
      </c>
      <c r="Q130" s="106">
        <v>15</v>
      </c>
      <c r="R130" s="38"/>
      <c r="S130" s="38"/>
      <c r="T130" s="37"/>
      <c r="U130" s="39">
        <f t="shared" si="12"/>
        <v>15</v>
      </c>
      <c r="V130" s="40">
        <f t="shared" si="13"/>
        <v>15</v>
      </c>
      <c r="W130" s="112"/>
      <c r="X130" s="96"/>
      <c r="Y130" s="96"/>
      <c r="Z130" s="104"/>
      <c r="AA130" s="99"/>
      <c r="AB130" s="41">
        <f t="shared" si="14"/>
        <v>0</v>
      </c>
      <c r="AC130" s="40">
        <f t="shared" si="15"/>
        <v>0</v>
      </c>
      <c r="AD130" s="42"/>
      <c r="AE130" s="128"/>
      <c r="AF130" s="37">
        <f t="shared" si="16"/>
        <v>15</v>
      </c>
      <c r="AG130" s="43">
        <v>65</v>
      </c>
      <c r="AH130" s="44">
        <f t="shared" si="17"/>
        <v>80</v>
      </c>
      <c r="AI130" s="45">
        <f t="shared" si="18"/>
        <v>0.93</v>
      </c>
      <c r="AJ130" s="46"/>
      <c r="AK130" s="47">
        <v>1E-4</v>
      </c>
      <c r="AL130" s="48">
        <f t="shared" si="19"/>
        <v>1.0001</v>
      </c>
      <c r="AM130" s="49">
        <f t="shared" si="20"/>
        <v>1565306000</v>
      </c>
      <c r="AN130" s="50"/>
      <c r="AO130" s="51"/>
      <c r="AP130" s="51"/>
      <c r="AQ130" s="51"/>
      <c r="AR130" s="51"/>
      <c r="AS130" s="52"/>
      <c r="AT130" s="53">
        <f t="shared" si="21"/>
        <v>0</v>
      </c>
    </row>
    <row r="131" spans="1:46" s="54" customFormat="1" ht="36" customHeight="1" thickBot="1">
      <c r="A131" s="27"/>
      <c r="B131" s="56"/>
      <c r="C131" s="91"/>
      <c r="D131" s="95"/>
      <c r="E131" s="95"/>
      <c r="F131" s="101"/>
      <c r="G131" s="55"/>
      <c r="H131" s="60"/>
      <c r="I131" s="30">
        <v>0.51</v>
      </c>
      <c r="J131" s="119">
        <v>0.49</v>
      </c>
      <c r="K131" s="32"/>
      <c r="L131" s="57"/>
      <c r="M131" s="33"/>
      <c r="N131" s="34">
        <f t="shared" si="22"/>
        <v>1</v>
      </c>
      <c r="O131" s="35"/>
      <c r="P131" s="105">
        <v>15</v>
      </c>
      <c r="Q131" s="106">
        <v>15</v>
      </c>
      <c r="R131" s="38"/>
      <c r="S131" s="38"/>
      <c r="T131" s="37"/>
      <c r="U131" s="39">
        <f t="shared" si="12"/>
        <v>15</v>
      </c>
      <c r="V131" s="40">
        <f t="shared" si="13"/>
        <v>15</v>
      </c>
      <c r="W131" s="112"/>
      <c r="X131" s="96"/>
      <c r="Y131" s="96"/>
      <c r="Z131" s="104"/>
      <c r="AA131" s="99"/>
      <c r="AB131" s="41">
        <f t="shared" si="14"/>
        <v>0</v>
      </c>
      <c r="AC131" s="40">
        <f t="shared" si="15"/>
        <v>0</v>
      </c>
      <c r="AD131" s="42"/>
      <c r="AE131" s="128"/>
      <c r="AF131" s="37">
        <f t="shared" si="16"/>
        <v>15</v>
      </c>
      <c r="AG131" s="43">
        <v>65</v>
      </c>
      <c r="AH131" s="44">
        <f t="shared" si="17"/>
        <v>80</v>
      </c>
      <c r="AI131" s="45">
        <f t="shared" si="18"/>
        <v>0.93</v>
      </c>
      <c r="AJ131" s="46"/>
      <c r="AK131" s="47">
        <v>1E-4</v>
      </c>
      <c r="AL131" s="48">
        <f t="shared" si="19"/>
        <v>1.0001</v>
      </c>
      <c r="AM131" s="49">
        <f t="shared" si="20"/>
        <v>1565306000</v>
      </c>
      <c r="AN131" s="50"/>
      <c r="AO131" s="51"/>
      <c r="AP131" s="51"/>
      <c r="AQ131" s="51"/>
      <c r="AR131" s="51"/>
      <c r="AS131" s="52"/>
      <c r="AT131" s="53">
        <f t="shared" si="21"/>
        <v>0</v>
      </c>
    </row>
    <row r="132" spans="1:46" s="54" customFormat="1" ht="36" customHeight="1" thickBot="1">
      <c r="A132" s="27"/>
      <c r="B132" s="56"/>
      <c r="C132" s="91"/>
      <c r="D132" s="95"/>
      <c r="E132" s="95"/>
      <c r="F132" s="101"/>
      <c r="G132" s="55"/>
      <c r="H132" s="60"/>
      <c r="I132" s="30">
        <v>0.51</v>
      </c>
      <c r="J132" s="119">
        <v>0.49</v>
      </c>
      <c r="K132" s="32"/>
      <c r="L132" s="57"/>
      <c r="M132" s="33"/>
      <c r="N132" s="34">
        <f t="shared" ref="N132:N139" si="23">SUM(I132:M132)</f>
        <v>1</v>
      </c>
      <c r="O132" s="35"/>
      <c r="P132" s="105">
        <v>15</v>
      </c>
      <c r="Q132" s="106">
        <v>15</v>
      </c>
      <c r="R132" s="38"/>
      <c r="S132" s="38"/>
      <c r="T132" s="37"/>
      <c r="U132" s="39">
        <f t="shared" si="12"/>
        <v>15</v>
      </c>
      <c r="V132" s="40">
        <f t="shared" si="13"/>
        <v>15</v>
      </c>
      <c r="W132" s="112"/>
      <c r="X132" s="96"/>
      <c r="Y132" s="96"/>
      <c r="Z132" s="104"/>
      <c r="AA132" s="99"/>
      <c r="AB132" s="41">
        <f t="shared" si="14"/>
        <v>0</v>
      </c>
      <c r="AC132" s="40">
        <f t="shared" si="15"/>
        <v>0</v>
      </c>
      <c r="AD132" s="42"/>
      <c r="AE132" s="128"/>
      <c r="AF132" s="37">
        <f t="shared" si="16"/>
        <v>15</v>
      </c>
      <c r="AG132" s="43">
        <v>65</v>
      </c>
      <c r="AH132" s="44">
        <f t="shared" si="17"/>
        <v>80</v>
      </c>
      <c r="AI132" s="45">
        <f t="shared" si="18"/>
        <v>0.93</v>
      </c>
      <c r="AJ132" s="46"/>
      <c r="AK132" s="47">
        <v>1E-4</v>
      </c>
      <c r="AL132" s="48">
        <f t="shared" si="19"/>
        <v>1.0001</v>
      </c>
      <c r="AM132" s="49">
        <f t="shared" si="20"/>
        <v>1565306000</v>
      </c>
      <c r="AN132" s="50"/>
      <c r="AO132" s="51"/>
      <c r="AP132" s="51"/>
      <c r="AQ132" s="51"/>
      <c r="AR132" s="51"/>
      <c r="AS132" s="52"/>
      <c r="AT132" s="53">
        <f t="shared" si="21"/>
        <v>0</v>
      </c>
    </row>
    <row r="133" spans="1:46" s="54" customFormat="1" ht="36" customHeight="1" thickBot="1">
      <c r="A133" s="27"/>
      <c r="B133" s="56"/>
      <c r="C133" s="91"/>
      <c r="D133" s="95"/>
      <c r="E133" s="95"/>
      <c r="F133" s="101"/>
      <c r="G133" s="55"/>
      <c r="H133" s="60"/>
      <c r="I133" s="30">
        <v>0.51</v>
      </c>
      <c r="J133" s="119">
        <v>0.49</v>
      </c>
      <c r="K133" s="32"/>
      <c r="L133" s="57"/>
      <c r="M133" s="33"/>
      <c r="N133" s="34">
        <f t="shared" si="23"/>
        <v>1</v>
      </c>
      <c r="O133" s="35"/>
      <c r="P133" s="105">
        <v>15</v>
      </c>
      <c r="Q133" s="106">
        <v>15</v>
      </c>
      <c r="R133" s="38"/>
      <c r="S133" s="38"/>
      <c r="T133" s="37"/>
      <c r="U133" s="39">
        <f t="shared" ref="U133:U139" si="24">ROUNDUP(((P133*I133)+(Q133*J133)+(R133*K133)+(S133*L133)+(T133*M133)),2)</f>
        <v>15</v>
      </c>
      <c r="V133" s="40">
        <f t="shared" ref="V133:V139" si="25">IF(U133&gt;=15,15,U133)</f>
        <v>15</v>
      </c>
      <c r="W133" s="112"/>
      <c r="X133" s="96"/>
      <c r="Y133" s="96"/>
      <c r="Z133" s="104"/>
      <c r="AA133" s="99"/>
      <c r="AB133" s="41">
        <f t="shared" ref="AB133:AB139" si="26">ROUNDUP((((W133*I133)+(X133*J133)+(Y133*K133)+(Z133*L133)+(AA133*M133))/$I$2*15),2)</f>
        <v>0</v>
      </c>
      <c r="AC133" s="40">
        <f t="shared" ref="AC133:AC139" si="27">IF(AB133&gt;=15,15,AB133)</f>
        <v>0</v>
      </c>
      <c r="AD133" s="42"/>
      <c r="AE133" s="128"/>
      <c r="AF133" s="37">
        <f t="shared" ref="AF133:AF139" si="28">IF((V133+AC133+AD133)&gt;=30,30,(V133+AC133+AD133))</f>
        <v>15</v>
      </c>
      <c r="AG133" s="43">
        <v>65</v>
      </c>
      <c r="AH133" s="44">
        <f t="shared" ref="AH133:AH139" si="29">AF133+AG133+AE133</f>
        <v>80</v>
      </c>
      <c r="AI133" s="45">
        <f t="shared" ref="AI133:AI139" si="30">-((50-((176+(45+(30-AF133)))))/200)</f>
        <v>0.93</v>
      </c>
      <c r="AJ133" s="46"/>
      <c r="AK133" s="47">
        <v>1E-4</v>
      </c>
      <c r="AL133" s="48">
        <f t="shared" ref="AL133:AL139" si="31">100%+AK133</f>
        <v>1.0001</v>
      </c>
      <c r="AM133" s="49">
        <f t="shared" ref="AM133:AM139" si="32">ROUNDUP($D$2*AI133*AL133,-3)</f>
        <v>1565306000</v>
      </c>
      <c r="AN133" s="50"/>
      <c r="AO133" s="51"/>
      <c r="AP133" s="51"/>
      <c r="AQ133" s="51"/>
      <c r="AR133" s="51"/>
      <c r="AS133" s="52"/>
      <c r="AT133" s="53">
        <f t="shared" ref="AT133:AT139" si="33">(AO133*I133)+(AP133*J133)+(AQ133*K133)+(AR133*L133)+(AS133*M133)</f>
        <v>0</v>
      </c>
    </row>
    <row r="134" spans="1:46" s="54" customFormat="1" ht="36" customHeight="1" thickBot="1">
      <c r="A134" s="27"/>
      <c r="B134" s="56"/>
      <c r="C134" s="91"/>
      <c r="D134" s="95"/>
      <c r="E134" s="95"/>
      <c r="F134" s="101"/>
      <c r="G134" s="55"/>
      <c r="H134" s="60"/>
      <c r="I134" s="30">
        <v>0.51</v>
      </c>
      <c r="J134" s="119">
        <v>0.49</v>
      </c>
      <c r="K134" s="32"/>
      <c r="L134" s="57"/>
      <c r="M134" s="33"/>
      <c r="N134" s="34">
        <f t="shared" si="23"/>
        <v>1</v>
      </c>
      <c r="O134" s="35"/>
      <c r="P134" s="105">
        <v>15</v>
      </c>
      <c r="Q134" s="106">
        <v>15</v>
      </c>
      <c r="R134" s="38"/>
      <c r="S134" s="38"/>
      <c r="T134" s="37"/>
      <c r="U134" s="39">
        <f t="shared" si="24"/>
        <v>15</v>
      </c>
      <c r="V134" s="40">
        <f t="shared" si="25"/>
        <v>15</v>
      </c>
      <c r="W134" s="112"/>
      <c r="X134" s="96"/>
      <c r="Y134" s="96"/>
      <c r="Z134" s="104"/>
      <c r="AA134" s="99"/>
      <c r="AB134" s="41">
        <f t="shared" si="26"/>
        <v>0</v>
      </c>
      <c r="AC134" s="40">
        <f t="shared" si="27"/>
        <v>0</v>
      </c>
      <c r="AD134" s="42"/>
      <c r="AE134" s="128"/>
      <c r="AF134" s="37">
        <f t="shared" si="28"/>
        <v>15</v>
      </c>
      <c r="AG134" s="43">
        <v>65</v>
      </c>
      <c r="AH134" s="44">
        <f t="shared" si="29"/>
        <v>80</v>
      </c>
      <c r="AI134" s="45">
        <f t="shared" si="30"/>
        <v>0.93</v>
      </c>
      <c r="AJ134" s="46"/>
      <c r="AK134" s="47">
        <v>1E-4</v>
      </c>
      <c r="AL134" s="48">
        <f t="shared" si="31"/>
        <v>1.0001</v>
      </c>
      <c r="AM134" s="49">
        <f t="shared" si="32"/>
        <v>1565306000</v>
      </c>
      <c r="AN134" s="50"/>
      <c r="AO134" s="51"/>
      <c r="AP134" s="51"/>
      <c r="AQ134" s="51"/>
      <c r="AR134" s="51"/>
      <c r="AS134" s="52"/>
      <c r="AT134" s="53">
        <f t="shared" si="33"/>
        <v>0</v>
      </c>
    </row>
    <row r="135" spans="1:46" s="54" customFormat="1" ht="44.25" customHeight="1" thickBot="1">
      <c r="A135" s="27"/>
      <c r="B135" s="56"/>
      <c r="C135" s="91"/>
      <c r="D135" s="95"/>
      <c r="E135" s="95"/>
      <c r="F135" s="101"/>
      <c r="G135" s="55"/>
      <c r="H135" s="60"/>
      <c r="I135" s="30">
        <v>0.51</v>
      </c>
      <c r="J135" s="119">
        <v>0.49</v>
      </c>
      <c r="K135" s="32"/>
      <c r="L135" s="57"/>
      <c r="M135" s="33"/>
      <c r="N135" s="34">
        <f t="shared" si="23"/>
        <v>1</v>
      </c>
      <c r="O135" s="35"/>
      <c r="P135" s="105">
        <v>15</v>
      </c>
      <c r="Q135" s="106">
        <v>15</v>
      </c>
      <c r="R135" s="38"/>
      <c r="S135" s="38"/>
      <c r="T135" s="37"/>
      <c r="U135" s="39">
        <f t="shared" si="24"/>
        <v>15</v>
      </c>
      <c r="V135" s="40">
        <f t="shared" si="25"/>
        <v>15</v>
      </c>
      <c r="W135" s="112"/>
      <c r="X135" s="96"/>
      <c r="Y135" s="96"/>
      <c r="Z135" s="104"/>
      <c r="AA135" s="99"/>
      <c r="AB135" s="41">
        <f t="shared" si="26"/>
        <v>0</v>
      </c>
      <c r="AC135" s="40">
        <f t="shared" si="27"/>
        <v>0</v>
      </c>
      <c r="AD135" s="42"/>
      <c r="AE135" s="128"/>
      <c r="AF135" s="37">
        <f t="shared" si="28"/>
        <v>15</v>
      </c>
      <c r="AG135" s="43">
        <v>65</v>
      </c>
      <c r="AH135" s="44">
        <f t="shared" si="29"/>
        <v>80</v>
      </c>
      <c r="AI135" s="45">
        <f t="shared" si="30"/>
        <v>0.93</v>
      </c>
      <c r="AJ135" s="46"/>
      <c r="AK135" s="47">
        <v>1E-4</v>
      </c>
      <c r="AL135" s="48">
        <f t="shared" si="31"/>
        <v>1.0001</v>
      </c>
      <c r="AM135" s="49">
        <f t="shared" si="32"/>
        <v>1565306000</v>
      </c>
      <c r="AN135" s="50"/>
      <c r="AO135" s="51"/>
      <c r="AP135" s="51"/>
      <c r="AQ135" s="51"/>
      <c r="AR135" s="51"/>
      <c r="AS135" s="52"/>
      <c r="AT135" s="53">
        <f t="shared" si="33"/>
        <v>0</v>
      </c>
    </row>
    <row r="136" spans="1:46" s="54" customFormat="1" ht="36" customHeight="1" thickBot="1">
      <c r="A136" s="27"/>
      <c r="B136" s="56"/>
      <c r="C136" s="91"/>
      <c r="D136" s="95"/>
      <c r="E136" s="95"/>
      <c r="F136" s="101"/>
      <c r="G136" s="55"/>
      <c r="H136" s="79"/>
      <c r="I136" s="30">
        <v>0.51</v>
      </c>
      <c r="J136" s="119">
        <v>0.49</v>
      </c>
      <c r="K136" s="32"/>
      <c r="L136" s="57"/>
      <c r="M136" s="80"/>
      <c r="N136" s="34">
        <f t="shared" si="23"/>
        <v>1</v>
      </c>
      <c r="O136" s="81"/>
      <c r="P136" s="105">
        <v>15</v>
      </c>
      <c r="Q136" s="106">
        <v>15</v>
      </c>
      <c r="R136" s="38"/>
      <c r="S136" s="38"/>
      <c r="T136" s="58"/>
      <c r="U136" s="39">
        <f t="shared" si="24"/>
        <v>15</v>
      </c>
      <c r="V136" s="82">
        <f t="shared" si="25"/>
        <v>15</v>
      </c>
      <c r="W136" s="112"/>
      <c r="X136" s="96"/>
      <c r="Y136" s="96"/>
      <c r="Z136" s="104"/>
      <c r="AA136" s="133"/>
      <c r="AB136" s="41">
        <f t="shared" si="26"/>
        <v>0</v>
      </c>
      <c r="AC136" s="40">
        <f t="shared" si="27"/>
        <v>0</v>
      </c>
      <c r="AD136" s="83"/>
      <c r="AE136" s="131"/>
      <c r="AF136" s="37">
        <f t="shared" si="28"/>
        <v>15</v>
      </c>
      <c r="AG136" s="43">
        <v>65</v>
      </c>
      <c r="AH136" s="44">
        <f t="shared" si="29"/>
        <v>80</v>
      </c>
      <c r="AI136" s="45">
        <f t="shared" si="30"/>
        <v>0.93</v>
      </c>
      <c r="AJ136" s="46"/>
      <c r="AK136" s="47">
        <v>1E-4</v>
      </c>
      <c r="AL136" s="48">
        <f t="shared" si="31"/>
        <v>1.0001</v>
      </c>
      <c r="AM136" s="49">
        <f t="shared" si="32"/>
        <v>1565306000</v>
      </c>
      <c r="AN136" s="84"/>
      <c r="AO136" s="85"/>
      <c r="AP136" s="85"/>
      <c r="AQ136" s="85"/>
      <c r="AR136" s="85"/>
      <c r="AS136" s="86"/>
      <c r="AT136" s="53">
        <f t="shared" si="33"/>
        <v>0</v>
      </c>
    </row>
    <row r="137" spans="1:46" s="54" customFormat="1" ht="36" customHeight="1" thickBot="1">
      <c r="A137" s="27"/>
      <c r="B137" s="56"/>
      <c r="C137" s="91"/>
      <c r="D137" s="95"/>
      <c r="E137" s="95"/>
      <c r="F137" s="101"/>
      <c r="G137" s="55"/>
      <c r="H137" s="60"/>
      <c r="I137" s="30">
        <v>0.51</v>
      </c>
      <c r="J137" s="119">
        <v>0.49</v>
      </c>
      <c r="K137" s="32"/>
      <c r="L137" s="57"/>
      <c r="M137" s="33"/>
      <c r="N137" s="34">
        <f t="shared" si="23"/>
        <v>1</v>
      </c>
      <c r="O137" s="35"/>
      <c r="P137" s="105">
        <v>15</v>
      </c>
      <c r="Q137" s="106">
        <v>15</v>
      </c>
      <c r="R137" s="38"/>
      <c r="S137" s="38"/>
      <c r="T137" s="37"/>
      <c r="U137" s="39">
        <f t="shared" si="24"/>
        <v>15</v>
      </c>
      <c r="V137" s="40">
        <f t="shared" si="25"/>
        <v>15</v>
      </c>
      <c r="W137" s="112"/>
      <c r="X137" s="96"/>
      <c r="Y137" s="96"/>
      <c r="Z137" s="104"/>
      <c r="AA137" s="99"/>
      <c r="AB137" s="41">
        <f t="shared" si="26"/>
        <v>0</v>
      </c>
      <c r="AC137" s="40">
        <f t="shared" si="27"/>
        <v>0</v>
      </c>
      <c r="AD137" s="42"/>
      <c r="AE137" s="128"/>
      <c r="AF137" s="37">
        <f t="shared" si="28"/>
        <v>15</v>
      </c>
      <c r="AG137" s="43">
        <v>65</v>
      </c>
      <c r="AH137" s="44">
        <f t="shared" si="29"/>
        <v>80</v>
      </c>
      <c r="AI137" s="45">
        <f t="shared" si="30"/>
        <v>0.93</v>
      </c>
      <c r="AJ137" s="46"/>
      <c r="AK137" s="47">
        <v>1E-4</v>
      </c>
      <c r="AL137" s="48">
        <f t="shared" si="31"/>
        <v>1.0001</v>
      </c>
      <c r="AM137" s="49">
        <f t="shared" si="32"/>
        <v>1565306000</v>
      </c>
      <c r="AN137" s="50"/>
      <c r="AO137" s="51"/>
      <c r="AP137" s="51"/>
      <c r="AQ137" s="51"/>
      <c r="AR137" s="51"/>
      <c r="AS137" s="52"/>
      <c r="AT137" s="53">
        <f t="shared" si="33"/>
        <v>0</v>
      </c>
    </row>
    <row r="138" spans="1:46" s="54" customFormat="1" ht="36" customHeight="1" thickBot="1">
      <c r="A138" s="27"/>
      <c r="B138" s="56"/>
      <c r="C138" s="91"/>
      <c r="D138" s="95"/>
      <c r="E138" s="95"/>
      <c r="F138" s="101"/>
      <c r="G138" s="55"/>
      <c r="H138" s="60"/>
      <c r="I138" s="30">
        <v>0.51</v>
      </c>
      <c r="J138" s="119">
        <v>0.49</v>
      </c>
      <c r="K138" s="32"/>
      <c r="L138" s="57"/>
      <c r="M138" s="33"/>
      <c r="N138" s="34">
        <f t="shared" si="23"/>
        <v>1</v>
      </c>
      <c r="O138" s="35"/>
      <c r="P138" s="105">
        <v>15</v>
      </c>
      <c r="Q138" s="106">
        <v>15</v>
      </c>
      <c r="R138" s="38"/>
      <c r="S138" s="38"/>
      <c r="T138" s="37"/>
      <c r="U138" s="39">
        <f t="shared" si="24"/>
        <v>15</v>
      </c>
      <c r="V138" s="40">
        <f t="shared" si="25"/>
        <v>15</v>
      </c>
      <c r="W138" s="112"/>
      <c r="X138" s="96"/>
      <c r="Y138" s="96"/>
      <c r="Z138" s="104"/>
      <c r="AA138" s="99"/>
      <c r="AB138" s="41">
        <f t="shared" si="26"/>
        <v>0</v>
      </c>
      <c r="AC138" s="40">
        <f t="shared" si="27"/>
        <v>0</v>
      </c>
      <c r="AD138" s="42"/>
      <c r="AE138" s="128"/>
      <c r="AF138" s="37">
        <f t="shared" si="28"/>
        <v>15</v>
      </c>
      <c r="AG138" s="43">
        <v>65</v>
      </c>
      <c r="AH138" s="44">
        <f t="shared" si="29"/>
        <v>80</v>
      </c>
      <c r="AI138" s="45">
        <f t="shared" si="30"/>
        <v>0.93</v>
      </c>
      <c r="AJ138" s="46"/>
      <c r="AK138" s="47">
        <v>1E-4</v>
      </c>
      <c r="AL138" s="48">
        <f t="shared" si="31"/>
        <v>1.0001</v>
      </c>
      <c r="AM138" s="49">
        <f t="shared" si="32"/>
        <v>1565306000</v>
      </c>
      <c r="AN138" s="50"/>
      <c r="AO138" s="51"/>
      <c r="AP138" s="51"/>
      <c r="AQ138" s="51"/>
      <c r="AR138" s="51"/>
      <c r="AS138" s="52"/>
      <c r="AT138" s="53">
        <f t="shared" si="33"/>
        <v>0</v>
      </c>
    </row>
    <row r="139" spans="1:46" s="54" customFormat="1" ht="36" customHeight="1" thickBot="1">
      <c r="A139" s="27"/>
      <c r="B139" s="56"/>
      <c r="C139" s="91"/>
      <c r="D139" s="95"/>
      <c r="E139" s="95"/>
      <c r="F139" s="101"/>
      <c r="G139" s="55"/>
      <c r="H139" s="28"/>
      <c r="I139" s="30">
        <v>0.51</v>
      </c>
      <c r="J139" s="119">
        <v>0.49</v>
      </c>
      <c r="K139" s="32"/>
      <c r="L139" s="57"/>
      <c r="M139" s="31"/>
      <c r="N139" s="34">
        <f t="shared" si="23"/>
        <v>1</v>
      </c>
      <c r="O139" s="37"/>
      <c r="P139" s="105">
        <v>15</v>
      </c>
      <c r="Q139" s="106">
        <v>15</v>
      </c>
      <c r="R139" s="38"/>
      <c r="S139" s="38"/>
      <c r="T139" s="37"/>
      <c r="U139" s="39">
        <f t="shared" si="24"/>
        <v>15</v>
      </c>
      <c r="V139" s="40">
        <f t="shared" si="25"/>
        <v>15</v>
      </c>
      <c r="W139" s="112"/>
      <c r="X139" s="96"/>
      <c r="Y139" s="96"/>
      <c r="Z139" s="104"/>
      <c r="AA139" s="99"/>
      <c r="AB139" s="41">
        <f t="shared" si="26"/>
        <v>0</v>
      </c>
      <c r="AC139" s="40">
        <f t="shared" si="27"/>
        <v>0</v>
      </c>
      <c r="AD139" s="87"/>
      <c r="AE139" s="128"/>
      <c r="AF139" s="37">
        <f t="shared" si="28"/>
        <v>15</v>
      </c>
      <c r="AG139" s="43">
        <v>65</v>
      </c>
      <c r="AH139" s="44">
        <f t="shared" si="29"/>
        <v>80</v>
      </c>
      <c r="AI139" s="45">
        <f t="shared" si="30"/>
        <v>0.93</v>
      </c>
      <c r="AJ139" s="46"/>
      <c r="AK139" s="47">
        <v>1E-4</v>
      </c>
      <c r="AL139" s="48">
        <f t="shared" si="31"/>
        <v>1.0001</v>
      </c>
      <c r="AM139" s="49">
        <f t="shared" si="32"/>
        <v>1565306000</v>
      </c>
      <c r="AN139" s="88"/>
      <c r="AO139" s="51"/>
      <c r="AP139" s="51"/>
      <c r="AQ139" s="51"/>
      <c r="AR139" s="51"/>
      <c r="AS139" s="52"/>
      <c r="AT139" s="53">
        <f t="shared" si="33"/>
        <v>0</v>
      </c>
    </row>
  </sheetData>
  <mergeCells count="28">
    <mergeCell ref="AS3:AS4"/>
    <mergeCell ref="AT3:AT4"/>
    <mergeCell ref="AM3:AM4"/>
    <mergeCell ref="AN3:AN4"/>
    <mergeCell ref="AO3:AO4"/>
    <mergeCell ref="AP3:AP4"/>
    <mergeCell ref="AQ3:AQ4"/>
    <mergeCell ref="AR3:AR4"/>
    <mergeCell ref="AL3:AL4"/>
    <mergeCell ref="A3:A4"/>
    <mergeCell ref="B3:B4"/>
    <mergeCell ref="C3:H3"/>
    <mergeCell ref="I3:M3"/>
    <mergeCell ref="N3:N4"/>
    <mergeCell ref="O3:O4"/>
    <mergeCell ref="P3:U3"/>
    <mergeCell ref="W3:AB3"/>
    <mergeCell ref="AI3:AI4"/>
    <mergeCell ref="AJ3:AJ4"/>
    <mergeCell ref="AK3:AK4"/>
    <mergeCell ref="D1:E1"/>
    <mergeCell ref="I1:J1"/>
    <mergeCell ref="N1:AG1"/>
    <mergeCell ref="AH1:AK1"/>
    <mergeCell ref="D2:E2"/>
    <mergeCell ref="F2:G2"/>
    <mergeCell ref="I2:J2"/>
    <mergeCell ref="P2:U2"/>
  </mergeCells>
  <phoneticPr fontId="3" type="noConversion"/>
  <printOptions horizontalCentered="1"/>
  <pageMargins left="0.17" right="0.17" top="0.33" bottom="0.24" header="0.26" footer="0.18"/>
  <pageSetup paperSize="9" scale="57" orientation="landscape" r:id="rId1"/>
  <headerFooter alignWithMargins="0"/>
  <rowBreaks count="1" manualBreakCount="1">
    <brk id="30" max="41" man="1"/>
  </rowBreaks>
  <colBreaks count="1" manualBreakCount="1">
    <brk id="29" max="139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T140"/>
  <sheetViews>
    <sheetView showZeros="0" view="pageBreakPreview" topLeftCell="A10" zoomScale="80" workbookViewId="0">
      <selection activeCell="F14" sqref="F14"/>
    </sheetView>
  </sheetViews>
  <sheetFormatPr defaultColWidth="8.88671875" defaultRowHeight="13.5"/>
  <cols>
    <col min="1" max="1" width="5" style="1" customWidth="1"/>
    <col min="2" max="2" width="5.109375" style="2" customWidth="1"/>
    <col min="3" max="3" width="9.21875" style="89" customWidth="1"/>
    <col min="4" max="7" width="9.21875" style="1" customWidth="1"/>
    <col min="8" max="8" width="6.6640625" style="1" customWidth="1"/>
    <col min="9" max="10" width="7.33203125" style="1" customWidth="1"/>
    <col min="11" max="11" width="7.6640625" style="1" customWidth="1"/>
    <col min="12" max="13" width="6.77734375" style="1" customWidth="1"/>
    <col min="14" max="14" width="6.44140625" style="1" customWidth="1"/>
    <col min="15" max="15" width="5.109375" style="1" customWidth="1"/>
    <col min="16" max="16" width="7.109375" style="1" customWidth="1"/>
    <col min="17" max="17" width="6.77734375" style="1" customWidth="1"/>
    <col min="18" max="20" width="6.6640625" style="1" customWidth="1"/>
    <col min="21" max="21" width="7.109375" style="1" customWidth="1"/>
    <col min="22" max="22" width="10.44140625" style="90" hidden="1" customWidth="1"/>
    <col min="23" max="24" width="8" style="1" customWidth="1"/>
    <col min="25" max="27" width="7.21875" style="1" customWidth="1"/>
    <col min="28" max="28" width="9.6640625" style="1" customWidth="1"/>
    <col min="29" max="29" width="2" style="90" hidden="1" customWidth="1"/>
    <col min="30" max="31" width="6.21875" style="1" customWidth="1"/>
    <col min="32" max="32" width="7" style="1" customWidth="1"/>
    <col min="33" max="33" width="4.6640625" style="1" customWidth="1"/>
    <col min="34" max="34" width="8.21875" style="1" customWidth="1"/>
    <col min="35" max="35" width="8.77734375" style="1" customWidth="1"/>
    <col min="36" max="36" width="7.5546875" style="1" customWidth="1"/>
    <col min="37" max="38" width="8.33203125" style="1" customWidth="1"/>
    <col min="39" max="39" width="20.21875" style="1" customWidth="1"/>
    <col min="40" max="40" width="8.33203125" style="1" customWidth="1"/>
    <col min="41" max="42" width="17.6640625" style="1" customWidth="1"/>
    <col min="43" max="45" width="17.6640625" style="1" hidden="1" customWidth="1"/>
    <col min="46" max="46" width="17.6640625" style="1" customWidth="1"/>
    <col min="47" max="16384" width="8.88671875" style="1"/>
  </cols>
  <sheetData>
    <row r="1" spans="1:46" ht="33.75" customHeight="1">
      <c r="C1" s="3" t="s">
        <v>62</v>
      </c>
      <c r="D1" s="353">
        <v>1794190000</v>
      </c>
      <c r="E1" s="353"/>
      <c r="F1" s="4"/>
      <c r="G1" s="4"/>
      <c r="H1" s="3" t="s">
        <v>63</v>
      </c>
      <c r="I1" s="354">
        <v>1054822000</v>
      </c>
      <c r="J1" s="354"/>
      <c r="K1" s="118">
        <f>TRUNC(I1/F2,7)</f>
        <v>0.60523749999999998</v>
      </c>
      <c r="L1" s="385" t="s">
        <v>178</v>
      </c>
      <c r="M1" s="386"/>
      <c r="N1" s="386"/>
      <c r="O1" s="386"/>
      <c r="P1" s="386"/>
      <c r="Q1" s="386"/>
      <c r="R1" s="386"/>
      <c r="S1" s="386"/>
      <c r="T1" s="386"/>
      <c r="U1" s="386"/>
      <c r="V1" s="386"/>
      <c r="W1" s="386"/>
      <c r="X1" s="386"/>
      <c r="Y1" s="386"/>
      <c r="Z1" s="386"/>
      <c r="AA1" s="386"/>
      <c r="AB1" s="386"/>
      <c r="AC1" s="148"/>
      <c r="AD1" s="148"/>
      <c r="AE1" s="356" t="s">
        <v>175</v>
      </c>
      <c r="AF1" s="356"/>
      <c r="AG1" s="356"/>
      <c r="AH1" s="356"/>
      <c r="AI1" s="356"/>
      <c r="AJ1" s="356"/>
      <c r="AK1" s="356"/>
      <c r="AL1" s="145"/>
      <c r="AM1" s="145"/>
      <c r="AN1" s="145"/>
      <c r="AO1" s="122"/>
      <c r="AP1" s="122"/>
      <c r="AQ1" s="122"/>
      <c r="AR1" s="122"/>
      <c r="AS1" s="122"/>
      <c r="AT1" s="122"/>
    </row>
    <row r="2" spans="1:46" s="11" customFormat="1" ht="30" customHeight="1" thickBot="1">
      <c r="A2" s="6"/>
      <c r="B2" s="7"/>
      <c r="C2" s="8" t="s">
        <v>64</v>
      </c>
      <c r="D2" s="357">
        <f>D1*1.1</f>
        <v>1973609000.0000002</v>
      </c>
      <c r="E2" s="358"/>
      <c r="F2" s="357">
        <f>D2*86.745%*101.8%</f>
        <v>1742823255.3369005</v>
      </c>
      <c r="G2" s="358"/>
      <c r="H2" s="3" t="s">
        <v>65</v>
      </c>
      <c r="I2" s="359">
        <f>D2*1</f>
        <v>1973609000.0000002</v>
      </c>
      <c r="J2" s="360"/>
      <c r="K2" s="117" t="s">
        <v>29</v>
      </c>
      <c r="L2" s="4"/>
      <c r="M2" s="4"/>
      <c r="N2" s="4"/>
      <c r="O2" s="9" t="s">
        <v>67</v>
      </c>
      <c r="P2" s="361">
        <v>45931.458333333336</v>
      </c>
      <c r="Q2" s="361"/>
      <c r="R2" s="361"/>
      <c r="S2" s="361"/>
      <c r="T2" s="361"/>
      <c r="U2" s="361"/>
      <c r="V2" s="10"/>
      <c r="W2" s="10"/>
      <c r="X2" s="6"/>
      <c r="Y2" s="6"/>
      <c r="Z2" s="6"/>
      <c r="AA2" s="6"/>
      <c r="AB2" s="6"/>
      <c r="AC2" s="10"/>
      <c r="AD2" s="6"/>
      <c r="AE2" s="6"/>
      <c r="AF2" s="6"/>
      <c r="AG2" s="6"/>
      <c r="AH2" s="6"/>
      <c r="AJ2" s="12"/>
      <c r="AK2" s="13"/>
      <c r="AL2" s="13"/>
      <c r="AM2" s="14" t="s">
        <v>52</v>
      </c>
      <c r="AO2" s="63" t="s">
        <v>69</v>
      </c>
      <c r="AP2" s="63"/>
      <c r="AQ2" s="123"/>
      <c r="AR2" s="124"/>
      <c r="AS2" s="126"/>
      <c r="AT2" s="125"/>
    </row>
    <row r="3" spans="1:46" s="17" customFormat="1" ht="24.95" customHeight="1" thickBot="1">
      <c r="A3" s="364" t="s">
        <v>70</v>
      </c>
      <c r="B3" s="366" t="s">
        <v>71</v>
      </c>
      <c r="C3" s="368" t="s">
        <v>72</v>
      </c>
      <c r="D3" s="369"/>
      <c r="E3" s="369"/>
      <c r="F3" s="369"/>
      <c r="G3" s="369"/>
      <c r="H3" s="370"/>
      <c r="I3" s="371" t="s">
        <v>73</v>
      </c>
      <c r="J3" s="369"/>
      <c r="K3" s="369"/>
      <c r="L3" s="369"/>
      <c r="M3" s="370"/>
      <c r="N3" s="372" t="s">
        <v>74</v>
      </c>
      <c r="O3" s="374" t="s">
        <v>75</v>
      </c>
      <c r="P3" s="371" t="s">
        <v>76</v>
      </c>
      <c r="Q3" s="369"/>
      <c r="R3" s="369"/>
      <c r="S3" s="369"/>
      <c r="T3" s="369"/>
      <c r="U3" s="370"/>
      <c r="V3" s="15"/>
      <c r="W3" s="371" t="s">
        <v>77</v>
      </c>
      <c r="X3" s="369"/>
      <c r="Y3" s="369"/>
      <c r="Z3" s="369"/>
      <c r="AA3" s="369"/>
      <c r="AB3" s="370"/>
      <c r="AC3" s="15"/>
      <c r="AD3" s="15"/>
      <c r="AE3" s="15"/>
      <c r="AF3" s="15"/>
      <c r="AG3" s="15"/>
      <c r="AH3" s="16"/>
      <c r="AI3" s="376" t="s">
        <v>78</v>
      </c>
      <c r="AJ3" s="366" t="s">
        <v>79</v>
      </c>
      <c r="AK3" s="378" t="s">
        <v>80</v>
      </c>
      <c r="AL3" s="362" t="s">
        <v>81</v>
      </c>
      <c r="AM3" s="381" t="s">
        <v>82</v>
      </c>
      <c r="AN3" s="383" t="s">
        <v>83</v>
      </c>
      <c r="AO3" s="380" t="s">
        <v>84</v>
      </c>
      <c r="AP3" s="380" t="s">
        <v>85</v>
      </c>
      <c r="AQ3" s="380" t="s">
        <v>86</v>
      </c>
      <c r="AR3" s="380" t="s">
        <v>87</v>
      </c>
      <c r="AS3" s="380" t="s">
        <v>88</v>
      </c>
      <c r="AT3" s="380" t="s">
        <v>89</v>
      </c>
    </row>
    <row r="4" spans="1:46" s="17" customFormat="1" ht="39.75" customHeight="1" thickBot="1">
      <c r="A4" s="365"/>
      <c r="B4" s="367"/>
      <c r="C4" s="103" t="s">
        <v>90</v>
      </c>
      <c r="D4" s="19" t="s">
        <v>91</v>
      </c>
      <c r="E4" s="20" t="s">
        <v>92</v>
      </c>
      <c r="F4" s="20" t="s">
        <v>93</v>
      </c>
      <c r="G4" s="20" t="s">
        <v>94</v>
      </c>
      <c r="H4" s="21" t="s">
        <v>95</v>
      </c>
      <c r="I4" s="18" t="s">
        <v>96</v>
      </c>
      <c r="J4" s="19" t="s">
        <v>91</v>
      </c>
      <c r="K4" s="20" t="s">
        <v>97</v>
      </c>
      <c r="L4" s="103" t="s">
        <v>98</v>
      </c>
      <c r="M4" s="20" t="s">
        <v>94</v>
      </c>
      <c r="N4" s="373"/>
      <c r="O4" s="375"/>
      <c r="P4" s="18" t="s">
        <v>96</v>
      </c>
      <c r="Q4" s="19" t="s">
        <v>91</v>
      </c>
      <c r="R4" s="20" t="s">
        <v>97</v>
      </c>
      <c r="S4" s="103" t="s">
        <v>93</v>
      </c>
      <c r="T4" s="20" t="s">
        <v>94</v>
      </c>
      <c r="U4" s="22" t="s">
        <v>99</v>
      </c>
      <c r="V4" s="23" t="s">
        <v>100</v>
      </c>
      <c r="W4" s="18" t="s">
        <v>96</v>
      </c>
      <c r="X4" s="19" t="s">
        <v>101</v>
      </c>
      <c r="Y4" s="20" t="s">
        <v>97</v>
      </c>
      <c r="Z4" s="103" t="s">
        <v>98</v>
      </c>
      <c r="AA4" s="20" t="s">
        <v>94</v>
      </c>
      <c r="AB4" s="24" t="s">
        <v>102</v>
      </c>
      <c r="AC4" s="23" t="s">
        <v>103</v>
      </c>
      <c r="AD4" s="121" t="s">
        <v>104</v>
      </c>
      <c r="AE4" s="127" t="s">
        <v>105</v>
      </c>
      <c r="AF4" s="25" t="s">
        <v>106</v>
      </c>
      <c r="AG4" s="26" t="s">
        <v>107</v>
      </c>
      <c r="AH4" s="26" t="s">
        <v>108</v>
      </c>
      <c r="AI4" s="377"/>
      <c r="AJ4" s="367"/>
      <c r="AK4" s="379"/>
      <c r="AL4" s="363"/>
      <c r="AM4" s="382"/>
      <c r="AN4" s="384"/>
      <c r="AO4" s="380"/>
      <c r="AP4" s="380"/>
      <c r="AQ4" s="380"/>
      <c r="AR4" s="380"/>
      <c r="AS4" s="380"/>
      <c r="AT4" s="380"/>
    </row>
    <row r="5" spans="1:46" s="54" customFormat="1" ht="40.5" customHeight="1" thickBot="1">
      <c r="A5" s="27">
        <v>1</v>
      </c>
      <c r="B5" s="28"/>
      <c r="C5" s="95" t="s">
        <v>120</v>
      </c>
      <c r="D5" s="93" t="s">
        <v>129</v>
      </c>
      <c r="E5" s="95"/>
      <c r="F5" s="91"/>
      <c r="G5" s="91"/>
      <c r="H5" s="115"/>
      <c r="I5" s="109">
        <v>0.51</v>
      </c>
      <c r="J5" s="31">
        <v>0.49</v>
      </c>
      <c r="K5" s="31"/>
      <c r="L5" s="31"/>
      <c r="M5" s="33"/>
      <c r="N5" s="34">
        <f>SUM(I5:M5)</f>
        <v>1</v>
      </c>
      <c r="O5" s="35"/>
      <c r="P5" s="105">
        <v>15</v>
      </c>
      <c r="Q5" s="153">
        <v>14.2</v>
      </c>
      <c r="R5" s="37"/>
      <c r="S5" s="38"/>
      <c r="T5" s="37"/>
      <c r="U5" s="39">
        <f>ROUNDUP(((P5*I5)+(Q5*J5)+(R5*K5)+(S5*L5)+(T5*M5)),2)</f>
        <v>14.61</v>
      </c>
      <c r="V5" s="40">
        <f>IF(U5&gt;=15,15,U5)</f>
        <v>14.61</v>
      </c>
      <c r="W5" s="97">
        <v>34748832000</v>
      </c>
      <c r="X5" s="156">
        <v>1382193000</v>
      </c>
      <c r="Y5" s="157"/>
      <c r="Z5" s="107"/>
      <c r="AA5" s="99"/>
      <c r="AB5" s="41">
        <f>ROUNDUP((((W5*I5)+(X5*J5)+(Y5*K5)+(Z5*L5)+(AA5*M5))/$I$2*15),2)</f>
        <v>139.84</v>
      </c>
      <c r="AC5" s="40">
        <f>IF(AB5&gt;=15,15,AB5)</f>
        <v>15</v>
      </c>
      <c r="AD5" s="42">
        <f>3*I5</f>
        <v>1.53</v>
      </c>
      <c r="AE5" s="128"/>
      <c r="AF5" s="98">
        <f>IF((V5+AC5+AD5)&gt;=30,30,(V5+AC5+AD5))</f>
        <v>30</v>
      </c>
      <c r="AG5" s="43">
        <v>65</v>
      </c>
      <c r="AH5" s="44">
        <f>AF5+AG5+AE5</f>
        <v>95</v>
      </c>
      <c r="AI5" s="45">
        <f>-((50-((176+(45+(30-AF5)))))/200)</f>
        <v>0.85499999999999998</v>
      </c>
      <c r="AJ5" s="46"/>
      <c r="AK5" s="47">
        <v>1E-4</v>
      </c>
      <c r="AL5" s="48">
        <f>100%+AK5</f>
        <v>1.0001</v>
      </c>
      <c r="AM5" s="49">
        <f>ROUNDUP($D$2*AI5*AL5,-3)</f>
        <v>1687605000</v>
      </c>
      <c r="AN5" s="50"/>
      <c r="AO5" s="51"/>
      <c r="AP5" s="51"/>
      <c r="AQ5" s="51"/>
      <c r="AR5" s="51"/>
      <c r="AS5" s="52"/>
      <c r="AT5" s="53">
        <f>(AO5*I5)+(AP5*J5)+(AQ5*K5)+(AR5*L5)+(AS5*M5)</f>
        <v>0</v>
      </c>
    </row>
    <row r="6" spans="1:46" s="54" customFormat="1" ht="40.5" customHeight="1" thickBot="1">
      <c r="A6" s="27">
        <v>2</v>
      </c>
      <c r="B6" s="28"/>
      <c r="C6" s="94" t="s">
        <v>109</v>
      </c>
      <c r="D6" s="93" t="s">
        <v>110</v>
      </c>
      <c r="E6" s="95"/>
      <c r="F6" s="91"/>
      <c r="G6" s="29"/>
      <c r="H6" s="29"/>
      <c r="I6" s="109">
        <v>0.51</v>
      </c>
      <c r="J6" s="31">
        <v>0.49</v>
      </c>
      <c r="K6" s="31"/>
      <c r="L6" s="31"/>
      <c r="M6" s="33"/>
      <c r="N6" s="34">
        <f t="shared" ref="N6:N69" si="0">SUM(I6:M6)</f>
        <v>1</v>
      </c>
      <c r="O6" s="35"/>
      <c r="P6" s="105">
        <v>15</v>
      </c>
      <c r="Q6" s="58">
        <v>15</v>
      </c>
      <c r="R6" s="106"/>
      <c r="S6" s="38"/>
      <c r="T6" s="37"/>
      <c r="U6" s="39">
        <f t="shared" ref="U6:U69" si="1">ROUNDUP(((P6*I6)+(Q6*J6)+(R6*K6)+(S6*L6)+(T6*M6)),2)</f>
        <v>15</v>
      </c>
      <c r="V6" s="40">
        <f>IF(U6&gt;=15,15,U6)</f>
        <v>15</v>
      </c>
      <c r="W6" s="140">
        <v>59183685000</v>
      </c>
      <c r="X6" s="96">
        <v>130509297000</v>
      </c>
      <c r="Y6" s="100"/>
      <c r="Z6" s="96"/>
      <c r="AA6" s="99"/>
      <c r="AB6" s="41">
        <f t="shared" ref="AB6:AB69" si="2">ROUNDUP((((W6*I6)+(X6*J6)+(Y6*K6)+(Z6*L6)+(AA6*M6))/$I$2*15),2)</f>
        <v>715.43999999999994</v>
      </c>
      <c r="AC6" s="40">
        <f t="shared" ref="AC6:AC69" si="3">IF(AB6&gt;=15,15,AB6)</f>
        <v>15</v>
      </c>
      <c r="AD6" s="42"/>
      <c r="AE6" s="128"/>
      <c r="AF6" s="37">
        <f t="shared" ref="AF6:AF69" si="4">IF((V6+AC6+AD6)&gt;=30,30,(V6+AC6+AD6))</f>
        <v>30</v>
      </c>
      <c r="AG6" s="43">
        <v>65</v>
      </c>
      <c r="AH6" s="44">
        <f t="shared" ref="AH6:AH69" si="5">AF6+AG6+AE6</f>
        <v>95</v>
      </c>
      <c r="AI6" s="45">
        <f>-((50-((176+(45+(30-AF6)))))/200)</f>
        <v>0.85499999999999998</v>
      </c>
      <c r="AJ6" s="46"/>
      <c r="AK6" s="47">
        <v>1E-4</v>
      </c>
      <c r="AL6" s="48">
        <f>100%+AK6</f>
        <v>1.0001</v>
      </c>
      <c r="AM6" s="49">
        <f>ROUNDUP($D$2*AI6*AL6,-3)</f>
        <v>1687605000</v>
      </c>
      <c r="AN6" s="50"/>
      <c r="AO6" s="51"/>
      <c r="AP6" s="51"/>
      <c r="AQ6" s="51"/>
      <c r="AR6" s="51"/>
      <c r="AS6" s="52"/>
      <c r="AT6" s="53">
        <f t="shared" ref="AT6:AT69" si="6">(AO6*I6)+(AP6*J6)+(AQ6*K6)+(AR6*L6)+(AS6*M6)</f>
        <v>0</v>
      </c>
    </row>
    <row r="7" spans="1:46" s="54" customFormat="1" ht="40.5" customHeight="1" thickBot="1">
      <c r="A7" s="27">
        <v>3</v>
      </c>
      <c r="B7" s="28"/>
      <c r="C7" s="94" t="s">
        <v>111</v>
      </c>
      <c r="D7" s="152" t="s">
        <v>130</v>
      </c>
      <c r="E7" s="95"/>
      <c r="F7" s="91"/>
      <c r="G7" s="55"/>
      <c r="H7" s="29"/>
      <c r="I7" s="109">
        <v>0.51</v>
      </c>
      <c r="J7" s="31">
        <v>0.49</v>
      </c>
      <c r="K7" s="31"/>
      <c r="L7" s="57"/>
      <c r="M7" s="33"/>
      <c r="N7" s="34">
        <f t="shared" si="0"/>
        <v>1</v>
      </c>
      <c r="O7" s="35"/>
      <c r="P7" s="105">
        <v>15</v>
      </c>
      <c r="Q7" s="153">
        <v>14.2</v>
      </c>
      <c r="R7" s="106"/>
      <c r="S7" s="38"/>
      <c r="T7" s="37"/>
      <c r="U7" s="39">
        <f t="shared" si="1"/>
        <v>14.61</v>
      </c>
      <c r="V7" s="40">
        <f>IF(U7&gt;=15,15,U7)</f>
        <v>14.61</v>
      </c>
      <c r="W7" s="96">
        <v>57539030000</v>
      </c>
      <c r="X7" s="96">
        <v>454395000</v>
      </c>
      <c r="Y7" s="100"/>
      <c r="Z7" s="96"/>
      <c r="AA7" s="99"/>
      <c r="AB7" s="41">
        <f t="shared" si="2"/>
        <v>224.73</v>
      </c>
      <c r="AC7" s="40">
        <f t="shared" si="3"/>
        <v>15</v>
      </c>
      <c r="AD7" s="42">
        <f>3*I7</f>
        <v>1.53</v>
      </c>
      <c r="AE7" s="128"/>
      <c r="AF7" s="37">
        <f t="shared" si="4"/>
        <v>30</v>
      </c>
      <c r="AG7" s="43">
        <v>65</v>
      </c>
      <c r="AH7" s="44">
        <f t="shared" si="5"/>
        <v>95</v>
      </c>
      <c r="AI7" s="45">
        <f>-((50-((176+(45+(30-AF7)))))/200)</f>
        <v>0.85499999999999998</v>
      </c>
      <c r="AJ7" s="46"/>
      <c r="AK7" s="47">
        <v>1E-4</v>
      </c>
      <c r="AL7" s="48">
        <f>100%+AK7</f>
        <v>1.0001</v>
      </c>
      <c r="AM7" s="49">
        <f>ROUNDUP($D$2*AI7*AL7,-3)</f>
        <v>1687605000</v>
      </c>
      <c r="AN7" s="50"/>
      <c r="AO7" s="51"/>
      <c r="AP7" s="51"/>
      <c r="AQ7" s="51"/>
      <c r="AR7" s="51"/>
      <c r="AS7" s="52"/>
      <c r="AT7" s="53">
        <f t="shared" si="6"/>
        <v>0</v>
      </c>
    </row>
    <row r="8" spans="1:46" s="54" customFormat="1" ht="40.5" customHeight="1" thickBot="1">
      <c r="A8" s="27">
        <v>4</v>
      </c>
      <c r="B8" s="56"/>
      <c r="C8" s="95" t="s">
        <v>112</v>
      </c>
      <c r="D8" s="93" t="s">
        <v>115</v>
      </c>
      <c r="E8" s="91"/>
      <c r="F8" s="91"/>
      <c r="G8" s="92"/>
      <c r="H8" s="135"/>
      <c r="I8" s="109">
        <v>0.51</v>
      </c>
      <c r="J8" s="31">
        <v>0.49</v>
      </c>
      <c r="K8" s="31"/>
      <c r="L8" s="57"/>
      <c r="M8" s="33"/>
      <c r="N8" s="34">
        <f t="shared" si="0"/>
        <v>1</v>
      </c>
      <c r="O8" s="35"/>
      <c r="P8" s="105">
        <v>15</v>
      </c>
      <c r="Q8" s="58">
        <v>15</v>
      </c>
      <c r="R8" s="38"/>
      <c r="S8" s="38"/>
      <c r="T8" s="37"/>
      <c r="U8" s="39">
        <f t="shared" si="1"/>
        <v>15</v>
      </c>
      <c r="V8" s="40">
        <f t="shared" ref="V8:V71" si="7">IF(U8&gt;=15,15,U8)</f>
        <v>15</v>
      </c>
      <c r="W8" s="136">
        <v>39361754000</v>
      </c>
      <c r="X8" s="96">
        <v>920681000</v>
      </c>
      <c r="Y8" s="100"/>
      <c r="Z8" s="96"/>
      <c r="AA8" s="108"/>
      <c r="AB8" s="41">
        <f t="shared" si="2"/>
        <v>156.01</v>
      </c>
      <c r="AC8" s="40">
        <f t="shared" si="3"/>
        <v>15</v>
      </c>
      <c r="AD8" s="42"/>
      <c r="AE8" s="128"/>
      <c r="AF8" s="37">
        <f t="shared" si="4"/>
        <v>30</v>
      </c>
      <c r="AG8" s="43">
        <v>65</v>
      </c>
      <c r="AH8" s="44">
        <f t="shared" si="5"/>
        <v>95</v>
      </c>
      <c r="AI8" s="45">
        <f t="shared" ref="AI8:AI71" si="8">-((50-((176+(45+(30-AF8)))))/200)</f>
        <v>0.85499999999999998</v>
      </c>
      <c r="AJ8" s="46"/>
      <c r="AK8" s="47">
        <v>1E-4</v>
      </c>
      <c r="AL8" s="48">
        <f t="shared" ref="AL8:AL71" si="9">100%+AK8</f>
        <v>1.0001</v>
      </c>
      <c r="AM8" s="49">
        <f t="shared" ref="AM8:AM71" si="10">ROUNDUP($D$2*AI8*AL8,-3)</f>
        <v>1687605000</v>
      </c>
      <c r="AN8" s="50"/>
      <c r="AO8" s="51"/>
      <c r="AP8" s="51"/>
      <c r="AQ8" s="51"/>
      <c r="AR8" s="51"/>
      <c r="AS8" s="52"/>
      <c r="AT8" s="53">
        <f t="shared" si="6"/>
        <v>0</v>
      </c>
    </row>
    <row r="9" spans="1:46" s="54" customFormat="1" ht="40.5" customHeight="1" thickBot="1">
      <c r="A9" s="27">
        <v>5</v>
      </c>
      <c r="B9" s="56"/>
      <c r="C9" s="95" t="s">
        <v>118</v>
      </c>
      <c r="D9" s="93" t="s">
        <v>131</v>
      </c>
      <c r="E9" s="91"/>
      <c r="F9" s="91"/>
      <c r="G9" s="92"/>
      <c r="H9" s="116"/>
      <c r="I9" s="109">
        <v>0.51</v>
      </c>
      <c r="J9" s="31">
        <v>0.49</v>
      </c>
      <c r="K9" s="137"/>
      <c r="L9" s="31"/>
      <c r="M9" s="33"/>
      <c r="N9" s="34">
        <f t="shared" si="0"/>
        <v>1</v>
      </c>
      <c r="O9" s="35"/>
      <c r="P9" s="36">
        <v>15</v>
      </c>
      <c r="Q9" s="142">
        <v>15</v>
      </c>
      <c r="R9" s="38"/>
      <c r="S9" s="38"/>
      <c r="T9" s="37"/>
      <c r="U9" s="39">
        <f t="shared" si="1"/>
        <v>15</v>
      </c>
      <c r="V9" s="40">
        <f t="shared" si="7"/>
        <v>15</v>
      </c>
      <c r="W9" s="136">
        <v>8139504000</v>
      </c>
      <c r="X9" s="96">
        <v>679768000</v>
      </c>
      <c r="Y9" s="96"/>
      <c r="Z9" s="96"/>
      <c r="AA9" s="99"/>
      <c r="AB9" s="41">
        <f t="shared" si="2"/>
        <v>34.089999999999996</v>
      </c>
      <c r="AC9" s="40">
        <f t="shared" si="3"/>
        <v>15</v>
      </c>
      <c r="AD9" s="42"/>
      <c r="AE9" s="128"/>
      <c r="AF9" s="37">
        <f t="shared" si="4"/>
        <v>30</v>
      </c>
      <c r="AG9" s="43">
        <v>65</v>
      </c>
      <c r="AH9" s="44">
        <f t="shared" si="5"/>
        <v>95</v>
      </c>
      <c r="AI9" s="45">
        <f t="shared" si="8"/>
        <v>0.85499999999999998</v>
      </c>
      <c r="AJ9" s="46"/>
      <c r="AK9" s="47">
        <v>1E-4</v>
      </c>
      <c r="AL9" s="48">
        <f t="shared" si="9"/>
        <v>1.0001</v>
      </c>
      <c r="AM9" s="49">
        <f t="shared" si="10"/>
        <v>1687605000</v>
      </c>
      <c r="AN9" s="50"/>
      <c r="AO9" s="51"/>
      <c r="AP9" s="51"/>
      <c r="AQ9" s="51"/>
      <c r="AR9" s="51"/>
      <c r="AS9" s="52"/>
      <c r="AT9" s="53">
        <f t="shared" si="6"/>
        <v>0</v>
      </c>
    </row>
    <row r="10" spans="1:46" s="54" customFormat="1" ht="40.5" customHeight="1" thickBot="1">
      <c r="A10" s="27">
        <v>6</v>
      </c>
      <c r="B10" s="56"/>
      <c r="C10" s="95" t="s">
        <v>34</v>
      </c>
      <c r="D10" s="93" t="s">
        <v>38</v>
      </c>
      <c r="E10" s="94"/>
      <c r="F10" s="101"/>
      <c r="G10" s="55"/>
      <c r="H10" s="116"/>
      <c r="I10" s="30">
        <v>0.51</v>
      </c>
      <c r="J10" s="31">
        <v>0.49</v>
      </c>
      <c r="K10" s="31"/>
      <c r="L10" s="57"/>
      <c r="M10" s="33"/>
      <c r="N10" s="34">
        <f t="shared" si="0"/>
        <v>1</v>
      </c>
      <c r="O10" s="35"/>
      <c r="P10" s="105">
        <v>15</v>
      </c>
      <c r="Q10" s="155">
        <v>15</v>
      </c>
      <c r="R10" s="38"/>
      <c r="S10" s="38"/>
      <c r="T10" s="37"/>
      <c r="U10" s="39">
        <f t="shared" si="1"/>
        <v>15</v>
      </c>
      <c r="V10" s="40">
        <f>IF(U10&gt;=15,15,U10)</f>
        <v>15</v>
      </c>
      <c r="W10" s="97">
        <v>8216820000</v>
      </c>
      <c r="X10" s="149">
        <v>328448752000</v>
      </c>
      <c r="Y10" s="96"/>
      <c r="Z10" s="96"/>
      <c r="AA10" s="99"/>
      <c r="AB10" s="41">
        <f t="shared" si="2"/>
        <v>1255.04</v>
      </c>
      <c r="AC10" s="40">
        <f t="shared" si="3"/>
        <v>15</v>
      </c>
      <c r="AD10" s="42"/>
      <c r="AE10" s="128"/>
      <c r="AF10" s="37">
        <f t="shared" si="4"/>
        <v>30</v>
      </c>
      <c r="AG10" s="43">
        <v>65</v>
      </c>
      <c r="AH10" s="44">
        <f t="shared" si="5"/>
        <v>95</v>
      </c>
      <c r="AI10" s="45">
        <f>-((50-((176+(45+(30-AF10)))))/200)</f>
        <v>0.85499999999999998</v>
      </c>
      <c r="AJ10" s="46"/>
      <c r="AK10" s="47">
        <v>1E-4</v>
      </c>
      <c r="AL10" s="48">
        <f>100%+AK10</f>
        <v>1.0001</v>
      </c>
      <c r="AM10" s="49">
        <f>ROUNDUP($D$2*AI10*AL10,-3)</f>
        <v>1687605000</v>
      </c>
      <c r="AN10" s="50"/>
      <c r="AO10" s="51"/>
      <c r="AP10" s="51"/>
      <c r="AQ10" s="51"/>
      <c r="AR10" s="51"/>
      <c r="AS10" s="52"/>
      <c r="AT10" s="53">
        <f t="shared" si="6"/>
        <v>0</v>
      </c>
    </row>
    <row r="11" spans="1:46" s="54" customFormat="1" ht="40.5" customHeight="1" thickBot="1">
      <c r="A11" s="27">
        <v>7</v>
      </c>
      <c r="B11" s="56"/>
      <c r="C11" s="95" t="s">
        <v>189</v>
      </c>
      <c r="D11" s="93" t="s">
        <v>187</v>
      </c>
      <c r="E11" s="91"/>
      <c r="F11" s="101"/>
      <c r="G11" s="29"/>
      <c r="H11" s="29"/>
      <c r="I11" s="30">
        <v>0.51</v>
      </c>
      <c r="J11" s="31">
        <v>0.49</v>
      </c>
      <c r="K11" s="31"/>
      <c r="L11" s="31"/>
      <c r="M11" s="33"/>
      <c r="N11" s="34">
        <f t="shared" si="0"/>
        <v>1</v>
      </c>
      <c r="O11" s="35"/>
      <c r="P11" s="105">
        <v>15</v>
      </c>
      <c r="Q11" s="106">
        <v>15</v>
      </c>
      <c r="R11" s="106"/>
      <c r="S11" s="38"/>
      <c r="T11" s="37"/>
      <c r="U11" s="39">
        <f t="shared" si="1"/>
        <v>15</v>
      </c>
      <c r="V11" s="40">
        <f t="shared" si="7"/>
        <v>15</v>
      </c>
      <c r="W11" s="97">
        <v>14977246000</v>
      </c>
      <c r="X11" s="149">
        <v>11176571000</v>
      </c>
      <c r="Y11" s="112"/>
      <c r="Z11" s="96"/>
      <c r="AA11" s="99"/>
      <c r="AB11" s="41">
        <f t="shared" si="2"/>
        <v>99.68</v>
      </c>
      <c r="AC11" s="40">
        <f t="shared" si="3"/>
        <v>15</v>
      </c>
      <c r="AD11" s="42"/>
      <c r="AE11" s="128"/>
      <c r="AF11" s="37">
        <f t="shared" si="4"/>
        <v>30</v>
      </c>
      <c r="AG11" s="43">
        <v>65</v>
      </c>
      <c r="AH11" s="44">
        <f t="shared" si="5"/>
        <v>95</v>
      </c>
      <c r="AI11" s="45">
        <f t="shared" si="8"/>
        <v>0.85499999999999998</v>
      </c>
      <c r="AJ11" s="46"/>
      <c r="AK11" s="47">
        <v>1E-4</v>
      </c>
      <c r="AL11" s="48">
        <f t="shared" si="9"/>
        <v>1.0001</v>
      </c>
      <c r="AM11" s="49">
        <f t="shared" si="10"/>
        <v>1687605000</v>
      </c>
      <c r="AN11" s="50"/>
      <c r="AO11" s="51"/>
      <c r="AP11" s="51"/>
      <c r="AQ11" s="51"/>
      <c r="AR11" s="51"/>
      <c r="AS11" s="52"/>
      <c r="AT11" s="53">
        <f t="shared" si="6"/>
        <v>0</v>
      </c>
    </row>
    <row r="12" spans="1:46" s="54" customFormat="1" ht="40.5" customHeight="1" thickBot="1">
      <c r="A12" s="27"/>
      <c r="B12" s="56"/>
      <c r="C12" s="95"/>
      <c r="D12" s="151"/>
      <c r="E12" s="94"/>
      <c r="F12" s="101"/>
      <c r="G12" s="55"/>
      <c r="H12" s="29"/>
      <c r="I12" s="30">
        <v>0.7</v>
      </c>
      <c r="J12" s="31">
        <v>0.3</v>
      </c>
      <c r="K12" s="32"/>
      <c r="L12" s="57"/>
      <c r="M12" s="33"/>
      <c r="N12" s="34">
        <f t="shared" si="0"/>
        <v>1</v>
      </c>
      <c r="O12" s="35"/>
      <c r="P12" s="105">
        <v>15</v>
      </c>
      <c r="Q12" s="106">
        <v>15</v>
      </c>
      <c r="R12" s="38"/>
      <c r="S12" s="38"/>
      <c r="T12" s="37"/>
      <c r="U12" s="39">
        <f t="shared" si="1"/>
        <v>15</v>
      </c>
      <c r="V12" s="40">
        <f t="shared" si="7"/>
        <v>15</v>
      </c>
      <c r="W12" s="97"/>
      <c r="X12" s="112"/>
      <c r="Y12" s="112"/>
      <c r="Z12" s="96"/>
      <c r="AA12" s="99"/>
      <c r="AB12" s="41">
        <f t="shared" si="2"/>
        <v>0</v>
      </c>
      <c r="AC12" s="40">
        <f t="shared" si="3"/>
        <v>0</v>
      </c>
      <c r="AD12" s="42"/>
      <c r="AE12" s="128"/>
      <c r="AF12" s="37">
        <f t="shared" si="4"/>
        <v>15</v>
      </c>
      <c r="AG12" s="43">
        <v>65</v>
      </c>
      <c r="AH12" s="44">
        <f t="shared" si="5"/>
        <v>80</v>
      </c>
      <c r="AI12" s="45">
        <f t="shared" si="8"/>
        <v>0.93</v>
      </c>
      <c r="AJ12" s="46"/>
      <c r="AK12" s="47">
        <v>1E-4</v>
      </c>
      <c r="AL12" s="48">
        <f t="shared" si="9"/>
        <v>1.0001</v>
      </c>
      <c r="AM12" s="49">
        <f t="shared" si="10"/>
        <v>1835640000</v>
      </c>
      <c r="AN12" s="50"/>
      <c r="AO12" s="51"/>
      <c r="AP12" s="51"/>
      <c r="AQ12" s="51"/>
      <c r="AR12" s="51"/>
      <c r="AS12" s="52"/>
      <c r="AT12" s="53">
        <f t="shared" si="6"/>
        <v>0</v>
      </c>
    </row>
    <row r="13" spans="1:46" s="54" customFormat="1" ht="40.5" customHeight="1" thickBot="1">
      <c r="A13" s="27"/>
      <c r="B13" s="56"/>
      <c r="C13" s="95"/>
      <c r="D13" s="95"/>
      <c r="E13" s="91"/>
      <c r="F13" s="101"/>
      <c r="G13" s="55"/>
      <c r="H13" s="29"/>
      <c r="I13" s="30">
        <v>0.7</v>
      </c>
      <c r="J13" s="31">
        <v>0.3</v>
      </c>
      <c r="K13" s="32"/>
      <c r="L13" s="57"/>
      <c r="M13" s="33"/>
      <c r="N13" s="34">
        <f t="shared" si="0"/>
        <v>1</v>
      </c>
      <c r="O13" s="35"/>
      <c r="P13" s="105">
        <v>15</v>
      </c>
      <c r="Q13" s="106">
        <v>15</v>
      </c>
      <c r="R13" s="38"/>
      <c r="S13" s="38"/>
      <c r="T13" s="37"/>
      <c r="U13" s="39">
        <f t="shared" si="1"/>
        <v>15</v>
      </c>
      <c r="V13" s="40">
        <f t="shared" si="7"/>
        <v>15</v>
      </c>
      <c r="W13" s="97"/>
      <c r="X13" s="96"/>
      <c r="Y13" s="100"/>
      <c r="Z13" s="96"/>
      <c r="AA13" s="99"/>
      <c r="AB13" s="41">
        <f t="shared" si="2"/>
        <v>0</v>
      </c>
      <c r="AC13" s="40">
        <f t="shared" si="3"/>
        <v>0</v>
      </c>
      <c r="AD13" s="42"/>
      <c r="AE13" s="128"/>
      <c r="AF13" s="37">
        <f t="shared" si="4"/>
        <v>15</v>
      </c>
      <c r="AG13" s="43">
        <v>65</v>
      </c>
      <c r="AH13" s="44">
        <f t="shared" si="5"/>
        <v>80</v>
      </c>
      <c r="AI13" s="45">
        <f t="shared" si="8"/>
        <v>0.93</v>
      </c>
      <c r="AJ13" s="46"/>
      <c r="AK13" s="47">
        <v>1E-4</v>
      </c>
      <c r="AL13" s="48">
        <f t="shared" si="9"/>
        <v>1.0001</v>
      </c>
      <c r="AM13" s="49">
        <f t="shared" si="10"/>
        <v>1835640000</v>
      </c>
      <c r="AN13" s="50"/>
      <c r="AO13" s="51"/>
      <c r="AP13" s="51"/>
      <c r="AQ13" s="51"/>
      <c r="AR13" s="51"/>
      <c r="AS13" s="52"/>
      <c r="AT13" s="53">
        <f t="shared" si="6"/>
        <v>0</v>
      </c>
    </row>
    <row r="14" spans="1:46" s="54" customFormat="1" ht="40.5" customHeight="1" thickBot="1">
      <c r="A14" s="27"/>
      <c r="B14" s="28"/>
      <c r="C14" s="93"/>
      <c r="D14" s="91"/>
      <c r="E14" s="28"/>
      <c r="F14" s="28"/>
      <c r="G14" s="59"/>
      <c r="H14" s="60"/>
      <c r="I14" s="30">
        <v>0.6</v>
      </c>
      <c r="J14" s="31">
        <v>0.4</v>
      </c>
      <c r="K14" s="32"/>
      <c r="L14" s="57"/>
      <c r="M14" s="33"/>
      <c r="N14" s="34">
        <f t="shared" si="0"/>
        <v>1</v>
      </c>
      <c r="O14" s="35"/>
      <c r="P14" s="36">
        <v>15</v>
      </c>
      <c r="Q14" s="58">
        <v>15</v>
      </c>
      <c r="R14" s="38"/>
      <c r="S14" s="38"/>
      <c r="T14" s="37"/>
      <c r="U14" s="39">
        <f t="shared" si="1"/>
        <v>15</v>
      </c>
      <c r="V14" s="40">
        <f t="shared" si="7"/>
        <v>15</v>
      </c>
      <c r="W14" s="97"/>
      <c r="X14" s="112"/>
      <c r="Y14" s="134"/>
      <c r="Z14" s="96"/>
      <c r="AA14" s="99"/>
      <c r="AB14" s="41">
        <f t="shared" si="2"/>
        <v>0</v>
      </c>
      <c r="AC14" s="40">
        <f t="shared" si="3"/>
        <v>0</v>
      </c>
      <c r="AD14" s="42"/>
      <c r="AE14" s="128"/>
      <c r="AF14" s="37">
        <f t="shared" si="4"/>
        <v>15</v>
      </c>
      <c r="AG14" s="43">
        <v>65</v>
      </c>
      <c r="AH14" s="44">
        <f t="shared" si="5"/>
        <v>80</v>
      </c>
      <c r="AI14" s="45">
        <f t="shared" si="8"/>
        <v>0.93</v>
      </c>
      <c r="AJ14" s="46"/>
      <c r="AK14" s="47">
        <v>1E-4</v>
      </c>
      <c r="AL14" s="48">
        <f t="shared" si="9"/>
        <v>1.0001</v>
      </c>
      <c r="AM14" s="49">
        <f t="shared" si="10"/>
        <v>1835640000</v>
      </c>
      <c r="AN14" s="50"/>
      <c r="AO14" s="51"/>
      <c r="AP14" s="51"/>
      <c r="AQ14" s="51"/>
      <c r="AR14" s="51"/>
      <c r="AS14" s="52"/>
      <c r="AT14" s="53">
        <f t="shared" si="6"/>
        <v>0</v>
      </c>
    </row>
    <row r="15" spans="1:46" s="54" customFormat="1" ht="40.5" customHeight="1" thickBot="1">
      <c r="A15" s="27"/>
      <c r="B15" s="56"/>
      <c r="C15" s="95"/>
      <c r="D15" s="28" t="s">
        <v>113</v>
      </c>
      <c r="E15" s="91"/>
      <c r="F15" s="91"/>
      <c r="G15" s="59"/>
      <c r="H15" s="60"/>
      <c r="I15" s="30">
        <v>0.51</v>
      </c>
      <c r="J15" s="31">
        <v>0.49</v>
      </c>
      <c r="K15" s="32"/>
      <c r="L15" s="57"/>
      <c r="M15" s="33"/>
      <c r="N15" s="34">
        <f t="shared" si="0"/>
        <v>1</v>
      </c>
      <c r="O15" s="35"/>
      <c r="P15" s="36">
        <v>15</v>
      </c>
      <c r="Q15" s="58">
        <v>15</v>
      </c>
      <c r="R15" s="38"/>
      <c r="S15" s="38"/>
      <c r="T15" s="37"/>
      <c r="U15" s="39">
        <f t="shared" si="1"/>
        <v>15</v>
      </c>
      <c r="V15" s="40">
        <f t="shared" si="7"/>
        <v>15</v>
      </c>
      <c r="W15" s="97"/>
      <c r="X15" s="112"/>
      <c r="Y15" s="112"/>
      <c r="Z15" s="96"/>
      <c r="AA15" s="99"/>
      <c r="AB15" s="41">
        <f t="shared" si="2"/>
        <v>0</v>
      </c>
      <c r="AC15" s="40">
        <f t="shared" si="3"/>
        <v>0</v>
      </c>
      <c r="AD15" s="42"/>
      <c r="AE15" s="128"/>
      <c r="AF15" s="37">
        <f t="shared" si="4"/>
        <v>15</v>
      </c>
      <c r="AG15" s="43">
        <v>65</v>
      </c>
      <c r="AH15" s="44">
        <f t="shared" si="5"/>
        <v>80</v>
      </c>
      <c r="AI15" s="45">
        <f t="shared" si="8"/>
        <v>0.93</v>
      </c>
      <c r="AJ15" s="46"/>
      <c r="AK15" s="47">
        <v>1E-4</v>
      </c>
      <c r="AL15" s="48">
        <f t="shared" si="9"/>
        <v>1.0001</v>
      </c>
      <c r="AM15" s="49">
        <f t="shared" si="10"/>
        <v>1835640000</v>
      </c>
      <c r="AN15" s="50"/>
      <c r="AO15" s="51"/>
      <c r="AP15" s="51"/>
      <c r="AQ15" s="51"/>
      <c r="AR15" s="51"/>
      <c r="AS15" s="52"/>
      <c r="AT15" s="53">
        <f t="shared" si="6"/>
        <v>0</v>
      </c>
    </row>
    <row r="16" spans="1:46" s="54" customFormat="1" ht="40.5" customHeight="1" thickBot="1">
      <c r="A16" s="27"/>
      <c r="B16" s="56"/>
      <c r="C16" s="91"/>
      <c r="D16" s="91"/>
      <c r="E16" s="94"/>
      <c r="F16" s="94"/>
      <c r="G16" s="59"/>
      <c r="H16" s="60"/>
      <c r="I16" s="30">
        <v>0.51</v>
      </c>
      <c r="J16" s="31">
        <v>0.49</v>
      </c>
      <c r="K16" s="32"/>
      <c r="L16" s="57"/>
      <c r="M16" s="33"/>
      <c r="N16" s="34">
        <f t="shared" si="0"/>
        <v>1</v>
      </c>
      <c r="O16" s="35"/>
      <c r="P16" s="150">
        <v>14.9</v>
      </c>
      <c r="Q16" s="58">
        <v>15</v>
      </c>
      <c r="R16" s="58">
        <v>15</v>
      </c>
      <c r="S16" s="38"/>
      <c r="T16" s="37"/>
      <c r="U16" s="39">
        <f t="shared" si="1"/>
        <v>14.95</v>
      </c>
      <c r="V16" s="40">
        <f t="shared" si="7"/>
        <v>14.95</v>
      </c>
      <c r="W16" s="100"/>
      <c r="X16" s="96"/>
      <c r="Y16" s="100"/>
      <c r="Z16" s="96"/>
      <c r="AA16" s="99"/>
      <c r="AB16" s="41">
        <f t="shared" si="2"/>
        <v>0</v>
      </c>
      <c r="AC16" s="40">
        <f t="shared" si="3"/>
        <v>0</v>
      </c>
      <c r="AD16" s="42"/>
      <c r="AE16" s="128"/>
      <c r="AF16" s="37">
        <f t="shared" si="4"/>
        <v>14.95</v>
      </c>
      <c r="AG16" s="43">
        <v>65</v>
      </c>
      <c r="AH16" s="44">
        <f t="shared" si="5"/>
        <v>79.95</v>
      </c>
      <c r="AI16" s="45">
        <f t="shared" si="8"/>
        <v>0.93025000000000002</v>
      </c>
      <c r="AJ16" s="46"/>
      <c r="AK16" s="47">
        <v>1E-4</v>
      </c>
      <c r="AL16" s="48">
        <f t="shared" si="9"/>
        <v>1.0001</v>
      </c>
      <c r="AM16" s="49">
        <f t="shared" si="10"/>
        <v>1836134000</v>
      </c>
      <c r="AN16" s="50"/>
      <c r="AO16" s="51"/>
      <c r="AP16" s="51"/>
      <c r="AQ16" s="51"/>
      <c r="AR16" s="51"/>
      <c r="AS16" s="52"/>
      <c r="AT16" s="53">
        <f t="shared" si="6"/>
        <v>0</v>
      </c>
    </row>
    <row r="17" spans="1:46" s="54" customFormat="1" ht="40.5" customHeight="1" thickBot="1">
      <c r="A17" s="27"/>
      <c r="B17" s="56"/>
      <c r="C17" s="95"/>
      <c r="D17" s="95"/>
      <c r="E17" s="94"/>
      <c r="F17" s="94"/>
      <c r="G17" s="59"/>
      <c r="H17" s="60"/>
      <c r="I17" s="30">
        <v>0.51</v>
      </c>
      <c r="J17" s="31">
        <v>0.49</v>
      </c>
      <c r="K17" s="32"/>
      <c r="L17" s="57"/>
      <c r="M17" s="33"/>
      <c r="N17" s="34">
        <f t="shared" si="0"/>
        <v>1</v>
      </c>
      <c r="O17" s="35"/>
      <c r="P17" s="36">
        <v>15</v>
      </c>
      <c r="Q17" s="37">
        <v>15</v>
      </c>
      <c r="R17" s="38"/>
      <c r="S17" s="38"/>
      <c r="T17" s="37"/>
      <c r="U17" s="39">
        <f t="shared" si="1"/>
        <v>15</v>
      </c>
      <c r="V17" s="40">
        <f t="shared" si="7"/>
        <v>15</v>
      </c>
      <c r="W17" s="96"/>
      <c r="X17" s="104"/>
      <c r="Y17" s="96"/>
      <c r="Z17" s="104"/>
      <c r="AA17" s="99"/>
      <c r="AB17" s="41">
        <f t="shared" si="2"/>
        <v>0</v>
      </c>
      <c r="AC17" s="40">
        <f t="shared" si="3"/>
        <v>0</v>
      </c>
      <c r="AD17" s="42"/>
      <c r="AE17" s="128"/>
      <c r="AF17" s="37">
        <f t="shared" si="4"/>
        <v>15</v>
      </c>
      <c r="AG17" s="43">
        <v>65</v>
      </c>
      <c r="AH17" s="44">
        <f t="shared" si="5"/>
        <v>80</v>
      </c>
      <c r="AI17" s="45">
        <f t="shared" si="8"/>
        <v>0.93</v>
      </c>
      <c r="AJ17" s="46"/>
      <c r="AK17" s="47">
        <v>1E-4</v>
      </c>
      <c r="AL17" s="48">
        <f t="shared" si="9"/>
        <v>1.0001</v>
      </c>
      <c r="AM17" s="49">
        <f t="shared" si="10"/>
        <v>1835640000</v>
      </c>
      <c r="AN17" s="50"/>
      <c r="AO17" s="51"/>
      <c r="AP17" s="51"/>
      <c r="AQ17" s="51"/>
      <c r="AR17" s="51"/>
      <c r="AS17" s="52"/>
      <c r="AT17" s="53">
        <f t="shared" si="6"/>
        <v>0</v>
      </c>
    </row>
    <row r="18" spans="1:46" s="54" customFormat="1" ht="40.5" customHeight="1" thickBot="1">
      <c r="A18" s="27"/>
      <c r="B18" s="56"/>
      <c r="C18" s="95"/>
      <c r="D18" s="95"/>
      <c r="E18" s="94"/>
      <c r="F18" s="101"/>
      <c r="G18" s="29"/>
      <c r="H18" s="29"/>
      <c r="I18" s="30">
        <v>0.51</v>
      </c>
      <c r="J18" s="119">
        <v>0.49</v>
      </c>
      <c r="K18" s="32"/>
      <c r="L18" s="57"/>
      <c r="M18" s="33"/>
      <c r="N18" s="34">
        <f t="shared" si="0"/>
        <v>1</v>
      </c>
      <c r="O18" s="35"/>
      <c r="P18" s="105">
        <v>15</v>
      </c>
      <c r="Q18" s="106">
        <v>15</v>
      </c>
      <c r="R18" s="38"/>
      <c r="S18" s="38"/>
      <c r="T18" s="37"/>
      <c r="U18" s="39">
        <f t="shared" si="1"/>
        <v>15</v>
      </c>
      <c r="V18" s="40">
        <f t="shared" si="7"/>
        <v>15</v>
      </c>
      <c r="W18" s="113"/>
      <c r="X18" s="96"/>
      <c r="Y18" s="96"/>
      <c r="Z18" s="104"/>
      <c r="AA18" s="99"/>
      <c r="AB18" s="41">
        <f t="shared" si="2"/>
        <v>0</v>
      </c>
      <c r="AC18" s="40">
        <f t="shared" si="3"/>
        <v>0</v>
      </c>
      <c r="AD18" s="42"/>
      <c r="AE18" s="128"/>
      <c r="AF18" s="37">
        <f t="shared" si="4"/>
        <v>15</v>
      </c>
      <c r="AG18" s="43">
        <v>65</v>
      </c>
      <c r="AH18" s="44">
        <f t="shared" si="5"/>
        <v>80</v>
      </c>
      <c r="AI18" s="45">
        <f t="shared" si="8"/>
        <v>0.93</v>
      </c>
      <c r="AJ18" s="46"/>
      <c r="AK18" s="47">
        <v>1E-4</v>
      </c>
      <c r="AL18" s="48">
        <f t="shared" si="9"/>
        <v>1.0001</v>
      </c>
      <c r="AM18" s="49">
        <f t="shared" si="10"/>
        <v>1835640000</v>
      </c>
      <c r="AN18" s="50"/>
      <c r="AO18" s="51"/>
      <c r="AP18" s="51"/>
      <c r="AQ18" s="51"/>
      <c r="AR18" s="51"/>
      <c r="AS18" s="52"/>
      <c r="AT18" s="53">
        <f t="shared" si="6"/>
        <v>0</v>
      </c>
    </row>
    <row r="19" spans="1:46" s="54" customFormat="1" ht="40.5" customHeight="1" thickBot="1">
      <c r="A19" s="27"/>
      <c r="B19" s="28"/>
      <c r="C19" s="95"/>
      <c r="D19" s="28"/>
      <c r="E19" s="28"/>
      <c r="F19" s="94"/>
      <c r="G19" s="29"/>
      <c r="H19" s="60"/>
      <c r="I19" s="30">
        <v>0.51</v>
      </c>
      <c r="J19" s="119">
        <v>0.49</v>
      </c>
      <c r="K19" s="32"/>
      <c r="L19" s="57"/>
      <c r="M19" s="33"/>
      <c r="N19" s="34">
        <f t="shared" si="0"/>
        <v>1</v>
      </c>
      <c r="O19" s="35"/>
      <c r="P19" s="105">
        <v>15</v>
      </c>
      <c r="Q19" s="106">
        <v>15</v>
      </c>
      <c r="R19" s="38"/>
      <c r="S19" s="38"/>
      <c r="T19" s="37"/>
      <c r="U19" s="39">
        <f t="shared" si="1"/>
        <v>15</v>
      </c>
      <c r="V19" s="40">
        <f t="shared" si="7"/>
        <v>15</v>
      </c>
      <c r="W19" s="112"/>
      <c r="X19" s="96"/>
      <c r="Y19" s="96"/>
      <c r="Z19" s="104"/>
      <c r="AA19" s="99"/>
      <c r="AB19" s="41">
        <f t="shared" si="2"/>
        <v>0</v>
      </c>
      <c r="AC19" s="40">
        <f t="shared" si="3"/>
        <v>0</v>
      </c>
      <c r="AD19" s="42"/>
      <c r="AE19" s="128"/>
      <c r="AF19" s="37">
        <f t="shared" si="4"/>
        <v>15</v>
      </c>
      <c r="AG19" s="43">
        <v>65</v>
      </c>
      <c r="AH19" s="44">
        <f t="shared" si="5"/>
        <v>80</v>
      </c>
      <c r="AI19" s="45">
        <f t="shared" si="8"/>
        <v>0.93</v>
      </c>
      <c r="AJ19" s="46"/>
      <c r="AK19" s="47">
        <v>1E-4</v>
      </c>
      <c r="AL19" s="48">
        <f t="shared" si="9"/>
        <v>1.0001</v>
      </c>
      <c r="AM19" s="49">
        <f t="shared" si="10"/>
        <v>1835640000</v>
      </c>
      <c r="AN19" s="50"/>
      <c r="AO19" s="51"/>
      <c r="AP19" s="51"/>
      <c r="AQ19" s="51"/>
      <c r="AR19" s="51"/>
      <c r="AS19" s="52"/>
      <c r="AT19" s="53">
        <f t="shared" si="6"/>
        <v>0</v>
      </c>
    </row>
    <row r="20" spans="1:46" s="54" customFormat="1" ht="40.5" customHeight="1" thickBot="1">
      <c r="A20" s="27"/>
      <c r="B20" s="56"/>
      <c r="C20" s="91"/>
      <c r="D20" s="91"/>
      <c r="E20" s="56"/>
      <c r="F20" s="28"/>
      <c r="G20" s="59"/>
      <c r="H20" s="60"/>
      <c r="I20" s="30">
        <v>0.51</v>
      </c>
      <c r="J20" s="119">
        <v>0.49</v>
      </c>
      <c r="K20" s="32"/>
      <c r="L20" s="57"/>
      <c r="M20" s="33"/>
      <c r="N20" s="34">
        <f t="shared" si="0"/>
        <v>1</v>
      </c>
      <c r="O20" s="35"/>
      <c r="P20" s="105">
        <v>15</v>
      </c>
      <c r="Q20" s="106">
        <v>15</v>
      </c>
      <c r="R20" s="38"/>
      <c r="S20" s="38"/>
      <c r="T20" s="37"/>
      <c r="U20" s="39">
        <f t="shared" si="1"/>
        <v>15</v>
      </c>
      <c r="V20" s="40">
        <f t="shared" si="7"/>
        <v>15</v>
      </c>
      <c r="W20" s="112"/>
      <c r="X20" s="96"/>
      <c r="Y20" s="96"/>
      <c r="Z20" s="104"/>
      <c r="AA20" s="99"/>
      <c r="AB20" s="41">
        <f t="shared" si="2"/>
        <v>0</v>
      </c>
      <c r="AC20" s="40">
        <f t="shared" si="3"/>
        <v>0</v>
      </c>
      <c r="AD20" s="42"/>
      <c r="AE20" s="128"/>
      <c r="AF20" s="37">
        <f t="shared" si="4"/>
        <v>15</v>
      </c>
      <c r="AG20" s="43">
        <v>65</v>
      </c>
      <c r="AH20" s="44">
        <f t="shared" si="5"/>
        <v>80</v>
      </c>
      <c r="AI20" s="45">
        <f t="shared" si="8"/>
        <v>0.93</v>
      </c>
      <c r="AJ20" s="46"/>
      <c r="AK20" s="47">
        <v>1E-4</v>
      </c>
      <c r="AL20" s="48">
        <f t="shared" si="9"/>
        <v>1.0001</v>
      </c>
      <c r="AM20" s="49">
        <f t="shared" si="10"/>
        <v>1835640000</v>
      </c>
      <c r="AN20" s="50"/>
      <c r="AO20" s="51"/>
      <c r="AP20" s="51"/>
      <c r="AQ20" s="51"/>
      <c r="AR20" s="51"/>
      <c r="AS20" s="52"/>
      <c r="AT20" s="53">
        <f t="shared" si="6"/>
        <v>0</v>
      </c>
    </row>
    <row r="21" spans="1:46" s="54" customFormat="1" ht="40.5" customHeight="1" thickBot="1">
      <c r="A21" s="27"/>
      <c r="B21" s="56"/>
      <c r="C21" s="95"/>
      <c r="D21" s="91"/>
      <c r="E21" s="56"/>
      <c r="F21" s="28"/>
      <c r="G21" s="55"/>
      <c r="H21" s="60"/>
      <c r="I21" s="30">
        <v>0.51</v>
      </c>
      <c r="J21" s="119">
        <v>0.49</v>
      </c>
      <c r="K21" s="32"/>
      <c r="L21" s="57"/>
      <c r="M21" s="33"/>
      <c r="N21" s="34">
        <f t="shared" si="0"/>
        <v>1</v>
      </c>
      <c r="O21" s="35"/>
      <c r="P21" s="105">
        <v>15</v>
      </c>
      <c r="Q21" s="106">
        <v>15</v>
      </c>
      <c r="R21" s="38"/>
      <c r="S21" s="38"/>
      <c r="T21" s="37"/>
      <c r="U21" s="39">
        <f t="shared" si="1"/>
        <v>15</v>
      </c>
      <c r="V21" s="40">
        <f t="shared" si="7"/>
        <v>15</v>
      </c>
      <c r="W21" s="112"/>
      <c r="X21" s="96"/>
      <c r="Y21" s="96"/>
      <c r="Z21" s="104"/>
      <c r="AA21" s="99"/>
      <c r="AB21" s="41">
        <f t="shared" si="2"/>
        <v>0</v>
      </c>
      <c r="AC21" s="40">
        <f t="shared" si="3"/>
        <v>0</v>
      </c>
      <c r="AD21" s="42"/>
      <c r="AE21" s="128"/>
      <c r="AF21" s="37">
        <f t="shared" si="4"/>
        <v>15</v>
      </c>
      <c r="AG21" s="43">
        <v>65</v>
      </c>
      <c r="AH21" s="44">
        <f t="shared" si="5"/>
        <v>80</v>
      </c>
      <c r="AI21" s="45">
        <f t="shared" si="8"/>
        <v>0.93</v>
      </c>
      <c r="AJ21" s="46"/>
      <c r="AK21" s="47">
        <v>1E-4</v>
      </c>
      <c r="AL21" s="48">
        <f t="shared" si="9"/>
        <v>1.0001</v>
      </c>
      <c r="AM21" s="49">
        <f t="shared" si="10"/>
        <v>1835640000</v>
      </c>
      <c r="AN21" s="50"/>
      <c r="AO21" s="51"/>
      <c r="AP21" s="51"/>
      <c r="AQ21" s="51"/>
      <c r="AR21" s="51"/>
      <c r="AS21" s="52"/>
      <c r="AT21" s="53">
        <f t="shared" si="6"/>
        <v>0</v>
      </c>
    </row>
    <row r="22" spans="1:46" s="54" customFormat="1" ht="40.5" customHeight="1" thickBot="1">
      <c r="A22" s="27"/>
      <c r="B22" s="61"/>
      <c r="C22" s="91"/>
      <c r="D22" s="91"/>
      <c r="E22" s="28"/>
      <c r="F22" s="28"/>
      <c r="G22" s="59"/>
      <c r="H22" s="60"/>
      <c r="I22" s="30">
        <v>0.51</v>
      </c>
      <c r="J22" s="119">
        <v>0.49</v>
      </c>
      <c r="K22" s="32"/>
      <c r="L22" s="57"/>
      <c r="M22" s="33"/>
      <c r="N22" s="34">
        <f t="shared" si="0"/>
        <v>1</v>
      </c>
      <c r="O22" s="35"/>
      <c r="P22" s="105">
        <v>15</v>
      </c>
      <c r="Q22" s="106">
        <v>15</v>
      </c>
      <c r="R22" s="38"/>
      <c r="S22" s="38"/>
      <c r="T22" s="37"/>
      <c r="U22" s="39">
        <f t="shared" si="1"/>
        <v>15</v>
      </c>
      <c r="V22" s="40">
        <f t="shared" si="7"/>
        <v>15</v>
      </c>
      <c r="W22" s="112"/>
      <c r="X22" s="96"/>
      <c r="Y22" s="96"/>
      <c r="Z22" s="104"/>
      <c r="AA22" s="99"/>
      <c r="AB22" s="41">
        <f t="shared" si="2"/>
        <v>0</v>
      </c>
      <c r="AC22" s="40">
        <f t="shared" si="3"/>
        <v>0</v>
      </c>
      <c r="AD22" s="42"/>
      <c r="AE22" s="128"/>
      <c r="AF22" s="37">
        <f t="shared" si="4"/>
        <v>15</v>
      </c>
      <c r="AG22" s="43">
        <v>65</v>
      </c>
      <c r="AH22" s="44">
        <f t="shared" si="5"/>
        <v>80</v>
      </c>
      <c r="AI22" s="45">
        <f t="shared" si="8"/>
        <v>0.93</v>
      </c>
      <c r="AJ22" s="46"/>
      <c r="AK22" s="47">
        <v>1E-4</v>
      </c>
      <c r="AL22" s="48">
        <f t="shared" si="9"/>
        <v>1.0001</v>
      </c>
      <c r="AM22" s="49">
        <f t="shared" si="10"/>
        <v>1835640000</v>
      </c>
      <c r="AN22" s="50"/>
      <c r="AO22" s="51"/>
      <c r="AP22" s="51"/>
      <c r="AQ22" s="51"/>
      <c r="AR22" s="51"/>
      <c r="AS22" s="52"/>
      <c r="AT22" s="53">
        <f t="shared" si="6"/>
        <v>0</v>
      </c>
    </row>
    <row r="23" spans="1:46" s="54" customFormat="1" ht="40.5" customHeight="1" thickBot="1">
      <c r="A23" s="27"/>
      <c r="B23" s="61"/>
      <c r="C23" s="28"/>
      <c r="D23" s="28"/>
      <c r="E23" s="56"/>
      <c r="F23" s="28"/>
      <c r="G23" s="55"/>
      <c r="H23" s="29"/>
      <c r="I23" s="30">
        <v>0.51</v>
      </c>
      <c r="J23" s="119">
        <v>0.49</v>
      </c>
      <c r="K23" s="32"/>
      <c r="L23" s="57"/>
      <c r="M23" s="33"/>
      <c r="N23" s="34">
        <f t="shared" si="0"/>
        <v>1</v>
      </c>
      <c r="O23" s="35"/>
      <c r="P23" s="105">
        <v>15</v>
      </c>
      <c r="Q23" s="106">
        <v>15</v>
      </c>
      <c r="R23" s="38"/>
      <c r="S23" s="38"/>
      <c r="T23" s="37"/>
      <c r="U23" s="39">
        <f t="shared" si="1"/>
        <v>15</v>
      </c>
      <c r="V23" s="40">
        <f t="shared" si="7"/>
        <v>15</v>
      </c>
      <c r="W23" s="112"/>
      <c r="X23" s="96"/>
      <c r="Y23" s="96"/>
      <c r="Z23" s="104"/>
      <c r="AA23" s="99"/>
      <c r="AB23" s="41">
        <f t="shared" si="2"/>
        <v>0</v>
      </c>
      <c r="AC23" s="40">
        <f t="shared" si="3"/>
        <v>0</v>
      </c>
      <c r="AD23" s="42"/>
      <c r="AE23" s="128"/>
      <c r="AF23" s="37">
        <f t="shared" si="4"/>
        <v>15</v>
      </c>
      <c r="AG23" s="43">
        <v>65</v>
      </c>
      <c r="AH23" s="44">
        <f t="shared" si="5"/>
        <v>80</v>
      </c>
      <c r="AI23" s="45">
        <f t="shared" si="8"/>
        <v>0.93</v>
      </c>
      <c r="AJ23" s="46"/>
      <c r="AK23" s="47">
        <v>1E-4</v>
      </c>
      <c r="AL23" s="48">
        <f t="shared" si="9"/>
        <v>1.0001</v>
      </c>
      <c r="AM23" s="49">
        <f t="shared" si="10"/>
        <v>1835640000</v>
      </c>
      <c r="AN23" s="50"/>
      <c r="AO23" s="51"/>
      <c r="AP23" s="51"/>
      <c r="AQ23" s="51"/>
      <c r="AR23" s="51"/>
      <c r="AS23" s="52"/>
      <c r="AT23" s="53">
        <f t="shared" si="6"/>
        <v>0</v>
      </c>
    </row>
    <row r="24" spans="1:46" s="54" customFormat="1" ht="40.5" customHeight="1" thickBot="1">
      <c r="A24" s="27"/>
      <c r="B24" s="61"/>
      <c r="C24" s="28"/>
      <c r="D24" s="28"/>
      <c r="E24" s="28"/>
      <c r="F24" s="28"/>
      <c r="G24" s="55"/>
      <c r="H24" s="29"/>
      <c r="I24" s="30">
        <v>0.51</v>
      </c>
      <c r="J24" s="119">
        <v>0.49</v>
      </c>
      <c r="K24" s="32"/>
      <c r="L24" s="57"/>
      <c r="M24" s="33"/>
      <c r="N24" s="34">
        <f t="shared" si="0"/>
        <v>1</v>
      </c>
      <c r="O24" s="35"/>
      <c r="P24" s="105">
        <v>15</v>
      </c>
      <c r="Q24" s="106">
        <v>15</v>
      </c>
      <c r="R24" s="38"/>
      <c r="S24" s="38"/>
      <c r="T24" s="37"/>
      <c r="U24" s="39">
        <f t="shared" si="1"/>
        <v>15</v>
      </c>
      <c r="V24" s="40">
        <f t="shared" si="7"/>
        <v>15</v>
      </c>
      <c r="W24" s="112"/>
      <c r="X24" s="96"/>
      <c r="Y24" s="96"/>
      <c r="Z24" s="104"/>
      <c r="AA24" s="99"/>
      <c r="AB24" s="41">
        <f t="shared" si="2"/>
        <v>0</v>
      </c>
      <c r="AC24" s="40">
        <f t="shared" si="3"/>
        <v>0</v>
      </c>
      <c r="AD24" s="42"/>
      <c r="AE24" s="128"/>
      <c r="AF24" s="37">
        <f t="shared" si="4"/>
        <v>15</v>
      </c>
      <c r="AG24" s="43">
        <v>65</v>
      </c>
      <c r="AH24" s="44">
        <f t="shared" si="5"/>
        <v>80</v>
      </c>
      <c r="AI24" s="45">
        <f t="shared" si="8"/>
        <v>0.93</v>
      </c>
      <c r="AJ24" s="46"/>
      <c r="AK24" s="47">
        <v>1E-4</v>
      </c>
      <c r="AL24" s="48">
        <f t="shared" si="9"/>
        <v>1.0001</v>
      </c>
      <c r="AM24" s="49">
        <f t="shared" si="10"/>
        <v>1835640000</v>
      </c>
      <c r="AN24" s="50"/>
      <c r="AO24" s="51"/>
      <c r="AP24" s="51"/>
      <c r="AQ24" s="51"/>
      <c r="AR24" s="51"/>
      <c r="AS24" s="52"/>
      <c r="AT24" s="53">
        <f t="shared" si="6"/>
        <v>0</v>
      </c>
    </row>
    <row r="25" spans="1:46" s="54" customFormat="1" ht="40.5" customHeight="1" thickBot="1">
      <c r="A25" s="27"/>
      <c r="B25" s="61"/>
      <c r="C25" s="28"/>
      <c r="D25" s="28"/>
      <c r="E25" s="28"/>
      <c r="F25" s="28"/>
      <c r="G25" s="55"/>
      <c r="H25" s="29"/>
      <c r="I25" s="30">
        <v>0.51</v>
      </c>
      <c r="J25" s="119">
        <v>0.49</v>
      </c>
      <c r="K25" s="32"/>
      <c r="L25" s="57"/>
      <c r="M25" s="33"/>
      <c r="N25" s="34">
        <f t="shared" si="0"/>
        <v>1</v>
      </c>
      <c r="O25" s="35"/>
      <c r="P25" s="105">
        <v>15</v>
      </c>
      <c r="Q25" s="106">
        <v>15</v>
      </c>
      <c r="R25" s="38"/>
      <c r="S25" s="38"/>
      <c r="T25" s="37"/>
      <c r="U25" s="39">
        <f t="shared" si="1"/>
        <v>15</v>
      </c>
      <c r="V25" s="40">
        <f t="shared" si="7"/>
        <v>15</v>
      </c>
      <c r="W25" s="112"/>
      <c r="X25" s="96"/>
      <c r="Y25" s="96"/>
      <c r="Z25" s="104"/>
      <c r="AA25" s="99"/>
      <c r="AB25" s="41">
        <f t="shared" si="2"/>
        <v>0</v>
      </c>
      <c r="AC25" s="40">
        <f t="shared" si="3"/>
        <v>0</v>
      </c>
      <c r="AD25" s="42"/>
      <c r="AE25" s="128"/>
      <c r="AF25" s="37">
        <f t="shared" si="4"/>
        <v>15</v>
      </c>
      <c r="AG25" s="43">
        <v>65</v>
      </c>
      <c r="AH25" s="44">
        <f t="shared" si="5"/>
        <v>80</v>
      </c>
      <c r="AI25" s="45">
        <f t="shared" si="8"/>
        <v>0.93</v>
      </c>
      <c r="AJ25" s="46"/>
      <c r="AK25" s="47">
        <v>1E-4</v>
      </c>
      <c r="AL25" s="48">
        <f t="shared" si="9"/>
        <v>1.0001</v>
      </c>
      <c r="AM25" s="49">
        <f t="shared" si="10"/>
        <v>1835640000</v>
      </c>
      <c r="AN25" s="50"/>
      <c r="AO25" s="51"/>
      <c r="AP25" s="51"/>
      <c r="AQ25" s="51"/>
      <c r="AR25" s="51"/>
      <c r="AS25" s="52"/>
      <c r="AT25" s="53">
        <f t="shared" si="6"/>
        <v>0</v>
      </c>
    </row>
    <row r="26" spans="1:46" s="54" customFormat="1" ht="36" customHeight="1" thickBot="1">
      <c r="A26" s="27"/>
      <c r="B26" s="61"/>
      <c r="C26" s="28"/>
      <c r="D26" s="91"/>
      <c r="E26" s="28"/>
      <c r="F26" s="28"/>
      <c r="G26" s="55"/>
      <c r="H26" s="60"/>
      <c r="I26" s="30">
        <v>0.51</v>
      </c>
      <c r="J26" s="119">
        <v>0.49</v>
      </c>
      <c r="K26" s="32"/>
      <c r="L26" s="57"/>
      <c r="M26" s="33"/>
      <c r="N26" s="34">
        <f t="shared" si="0"/>
        <v>1</v>
      </c>
      <c r="O26" s="35"/>
      <c r="P26" s="105">
        <v>15</v>
      </c>
      <c r="Q26" s="106">
        <v>15</v>
      </c>
      <c r="R26" s="38"/>
      <c r="S26" s="38"/>
      <c r="T26" s="37"/>
      <c r="U26" s="39">
        <f t="shared" si="1"/>
        <v>15</v>
      </c>
      <c r="V26" s="40">
        <f t="shared" si="7"/>
        <v>15</v>
      </c>
      <c r="W26" s="112"/>
      <c r="X26" s="96"/>
      <c r="Y26" s="96"/>
      <c r="Z26" s="104"/>
      <c r="AA26" s="99"/>
      <c r="AB26" s="41">
        <f t="shared" si="2"/>
        <v>0</v>
      </c>
      <c r="AC26" s="40">
        <f t="shared" si="3"/>
        <v>0</v>
      </c>
      <c r="AD26" s="42"/>
      <c r="AE26" s="128"/>
      <c r="AF26" s="37">
        <f t="shared" si="4"/>
        <v>15</v>
      </c>
      <c r="AG26" s="43">
        <v>65</v>
      </c>
      <c r="AH26" s="44">
        <f t="shared" si="5"/>
        <v>80</v>
      </c>
      <c r="AI26" s="45">
        <f t="shared" si="8"/>
        <v>0.93</v>
      </c>
      <c r="AJ26" s="46"/>
      <c r="AK26" s="47">
        <v>1E-4</v>
      </c>
      <c r="AL26" s="48">
        <f t="shared" si="9"/>
        <v>1.0001</v>
      </c>
      <c r="AM26" s="49">
        <f t="shared" si="10"/>
        <v>1835640000</v>
      </c>
      <c r="AN26" s="50"/>
      <c r="AO26" s="51"/>
      <c r="AP26" s="51"/>
      <c r="AQ26" s="51"/>
      <c r="AR26" s="51"/>
      <c r="AS26" s="52"/>
      <c r="AT26" s="53">
        <f t="shared" si="6"/>
        <v>0</v>
      </c>
    </row>
    <row r="27" spans="1:46" s="54" customFormat="1" ht="36" customHeight="1" thickBot="1">
      <c r="A27" s="27"/>
      <c r="B27" s="61"/>
      <c r="C27" s="28"/>
      <c r="D27" s="91"/>
      <c r="E27" s="28"/>
      <c r="F27" s="28"/>
      <c r="G27" s="55"/>
      <c r="H27" s="29"/>
      <c r="I27" s="30">
        <v>0.51</v>
      </c>
      <c r="J27" s="119">
        <v>0.49</v>
      </c>
      <c r="K27" s="32"/>
      <c r="L27" s="57"/>
      <c r="M27" s="33"/>
      <c r="N27" s="34">
        <f t="shared" si="0"/>
        <v>1</v>
      </c>
      <c r="O27" s="35"/>
      <c r="P27" s="105">
        <v>15</v>
      </c>
      <c r="Q27" s="106">
        <v>15</v>
      </c>
      <c r="R27" s="38"/>
      <c r="S27" s="38"/>
      <c r="T27" s="37"/>
      <c r="U27" s="39">
        <f t="shared" si="1"/>
        <v>15</v>
      </c>
      <c r="V27" s="40">
        <f t="shared" si="7"/>
        <v>15</v>
      </c>
      <c r="W27" s="112"/>
      <c r="X27" s="96"/>
      <c r="Y27" s="96"/>
      <c r="Z27" s="104"/>
      <c r="AA27" s="99"/>
      <c r="AB27" s="41">
        <f t="shared" si="2"/>
        <v>0</v>
      </c>
      <c r="AC27" s="40">
        <f t="shared" si="3"/>
        <v>0</v>
      </c>
      <c r="AD27" s="42"/>
      <c r="AE27" s="128"/>
      <c r="AF27" s="37">
        <f t="shared" si="4"/>
        <v>15</v>
      </c>
      <c r="AG27" s="43">
        <v>65</v>
      </c>
      <c r="AH27" s="44">
        <f t="shared" si="5"/>
        <v>80</v>
      </c>
      <c r="AI27" s="45">
        <f t="shared" si="8"/>
        <v>0.93</v>
      </c>
      <c r="AJ27" s="46"/>
      <c r="AK27" s="47">
        <v>1E-4</v>
      </c>
      <c r="AL27" s="48">
        <f t="shared" si="9"/>
        <v>1.0001</v>
      </c>
      <c r="AM27" s="49">
        <f t="shared" si="10"/>
        <v>1835640000</v>
      </c>
      <c r="AN27" s="50"/>
      <c r="AO27" s="51"/>
      <c r="AP27" s="51"/>
      <c r="AQ27" s="51"/>
      <c r="AR27" s="51"/>
      <c r="AS27" s="52"/>
      <c r="AT27" s="53">
        <f t="shared" si="6"/>
        <v>0</v>
      </c>
    </row>
    <row r="28" spans="1:46" s="54" customFormat="1" ht="36" customHeight="1" thickBot="1">
      <c r="A28" s="27"/>
      <c r="B28" s="61"/>
      <c r="C28" s="28"/>
      <c r="D28" s="91"/>
      <c r="E28" s="91"/>
      <c r="F28" s="91"/>
      <c r="G28" s="92"/>
      <c r="H28" s="60"/>
      <c r="I28" s="30">
        <v>0.51</v>
      </c>
      <c r="J28" s="119">
        <v>0.49</v>
      </c>
      <c r="K28" s="32"/>
      <c r="L28" s="57"/>
      <c r="M28" s="33"/>
      <c r="N28" s="34">
        <f t="shared" si="0"/>
        <v>1</v>
      </c>
      <c r="O28" s="35"/>
      <c r="P28" s="105">
        <v>15</v>
      </c>
      <c r="Q28" s="106">
        <v>15</v>
      </c>
      <c r="R28" s="38"/>
      <c r="S28" s="38"/>
      <c r="T28" s="37"/>
      <c r="U28" s="39">
        <f t="shared" si="1"/>
        <v>15</v>
      </c>
      <c r="V28" s="40">
        <f t="shared" si="7"/>
        <v>15</v>
      </c>
      <c r="W28" s="112"/>
      <c r="X28" s="96"/>
      <c r="Y28" s="96"/>
      <c r="Z28" s="104"/>
      <c r="AA28" s="99"/>
      <c r="AB28" s="41">
        <f t="shared" si="2"/>
        <v>0</v>
      </c>
      <c r="AC28" s="40">
        <f t="shared" si="3"/>
        <v>0</v>
      </c>
      <c r="AD28" s="42"/>
      <c r="AE28" s="128"/>
      <c r="AF28" s="37">
        <f t="shared" si="4"/>
        <v>15</v>
      </c>
      <c r="AG28" s="43">
        <v>65</v>
      </c>
      <c r="AH28" s="44">
        <f t="shared" si="5"/>
        <v>80</v>
      </c>
      <c r="AI28" s="45">
        <f t="shared" si="8"/>
        <v>0.93</v>
      </c>
      <c r="AJ28" s="46"/>
      <c r="AK28" s="47">
        <v>1E-4</v>
      </c>
      <c r="AL28" s="48">
        <f t="shared" si="9"/>
        <v>1.0001</v>
      </c>
      <c r="AM28" s="49">
        <f t="shared" si="10"/>
        <v>1835640000</v>
      </c>
      <c r="AN28" s="50"/>
      <c r="AO28" s="51"/>
      <c r="AP28" s="51"/>
      <c r="AQ28" s="51"/>
      <c r="AR28" s="51"/>
      <c r="AS28" s="52"/>
      <c r="AT28" s="53">
        <f t="shared" si="6"/>
        <v>0</v>
      </c>
    </row>
    <row r="29" spans="1:46" s="54" customFormat="1" ht="36" customHeight="1" thickBot="1">
      <c r="A29" s="27"/>
      <c r="B29" s="61"/>
      <c r="C29" s="28"/>
      <c r="D29" s="91"/>
      <c r="E29" s="91"/>
      <c r="F29" s="91"/>
      <c r="G29" s="92"/>
      <c r="H29" s="60"/>
      <c r="I29" s="30">
        <v>0.51</v>
      </c>
      <c r="J29" s="119">
        <v>0.49</v>
      </c>
      <c r="K29" s="32"/>
      <c r="L29" s="57"/>
      <c r="M29" s="33"/>
      <c r="N29" s="34">
        <f t="shared" si="0"/>
        <v>1</v>
      </c>
      <c r="O29" s="35"/>
      <c r="P29" s="105">
        <v>15</v>
      </c>
      <c r="Q29" s="106">
        <v>15</v>
      </c>
      <c r="R29" s="38"/>
      <c r="S29" s="38"/>
      <c r="T29" s="37"/>
      <c r="U29" s="39">
        <f t="shared" si="1"/>
        <v>15</v>
      </c>
      <c r="V29" s="40">
        <f t="shared" si="7"/>
        <v>15</v>
      </c>
      <c r="W29" s="112"/>
      <c r="X29" s="96"/>
      <c r="Y29" s="96"/>
      <c r="Z29" s="104"/>
      <c r="AA29" s="99"/>
      <c r="AB29" s="41">
        <f t="shared" si="2"/>
        <v>0</v>
      </c>
      <c r="AC29" s="40">
        <f t="shared" si="3"/>
        <v>0</v>
      </c>
      <c r="AD29" s="42"/>
      <c r="AE29" s="128"/>
      <c r="AF29" s="37">
        <f t="shared" si="4"/>
        <v>15</v>
      </c>
      <c r="AG29" s="43">
        <v>65</v>
      </c>
      <c r="AH29" s="44">
        <f t="shared" si="5"/>
        <v>80</v>
      </c>
      <c r="AI29" s="45">
        <f t="shared" si="8"/>
        <v>0.93</v>
      </c>
      <c r="AJ29" s="46"/>
      <c r="AK29" s="47">
        <v>1E-4</v>
      </c>
      <c r="AL29" s="48">
        <f t="shared" si="9"/>
        <v>1.0001</v>
      </c>
      <c r="AM29" s="49">
        <f t="shared" si="10"/>
        <v>1835640000</v>
      </c>
      <c r="AN29" s="50"/>
      <c r="AO29" s="51"/>
      <c r="AP29" s="51"/>
      <c r="AQ29" s="51"/>
      <c r="AR29" s="51"/>
      <c r="AS29" s="52"/>
      <c r="AT29" s="53">
        <f t="shared" si="6"/>
        <v>0</v>
      </c>
    </row>
    <row r="30" spans="1:46" s="54" customFormat="1" ht="36" customHeight="1" thickBot="1">
      <c r="A30" s="27"/>
      <c r="B30" s="61"/>
      <c r="C30" s="28"/>
      <c r="D30" s="91"/>
      <c r="E30" s="91"/>
      <c r="F30" s="91"/>
      <c r="G30" s="92"/>
      <c r="H30" s="29"/>
      <c r="I30" s="30">
        <v>0.51</v>
      </c>
      <c r="J30" s="119">
        <v>0.49</v>
      </c>
      <c r="K30" s="32"/>
      <c r="L30" s="57"/>
      <c r="M30" s="33"/>
      <c r="N30" s="34">
        <f t="shared" si="0"/>
        <v>1</v>
      </c>
      <c r="O30" s="35"/>
      <c r="P30" s="105">
        <v>15</v>
      </c>
      <c r="Q30" s="106">
        <v>15</v>
      </c>
      <c r="R30" s="38"/>
      <c r="S30" s="38"/>
      <c r="T30" s="37"/>
      <c r="U30" s="39">
        <f t="shared" si="1"/>
        <v>15</v>
      </c>
      <c r="V30" s="40">
        <f t="shared" si="7"/>
        <v>15</v>
      </c>
      <c r="W30" s="112"/>
      <c r="X30" s="96"/>
      <c r="Y30" s="96"/>
      <c r="Z30" s="104"/>
      <c r="AA30" s="99"/>
      <c r="AB30" s="41">
        <f t="shared" si="2"/>
        <v>0</v>
      </c>
      <c r="AC30" s="40">
        <f t="shared" si="3"/>
        <v>0</v>
      </c>
      <c r="AD30" s="42"/>
      <c r="AE30" s="128"/>
      <c r="AF30" s="37">
        <f t="shared" si="4"/>
        <v>15</v>
      </c>
      <c r="AG30" s="43">
        <v>65</v>
      </c>
      <c r="AH30" s="44">
        <f t="shared" si="5"/>
        <v>80</v>
      </c>
      <c r="AI30" s="45">
        <f t="shared" si="8"/>
        <v>0.93</v>
      </c>
      <c r="AJ30" s="46"/>
      <c r="AK30" s="47">
        <v>1E-4</v>
      </c>
      <c r="AL30" s="48">
        <f t="shared" si="9"/>
        <v>1.0001</v>
      </c>
      <c r="AM30" s="49">
        <f t="shared" si="10"/>
        <v>1835640000</v>
      </c>
      <c r="AN30" s="50"/>
      <c r="AO30" s="51"/>
      <c r="AP30" s="51"/>
      <c r="AQ30" s="51"/>
      <c r="AR30" s="51"/>
      <c r="AS30" s="52"/>
      <c r="AT30" s="53">
        <f t="shared" si="6"/>
        <v>0</v>
      </c>
    </row>
    <row r="31" spans="1:46" s="54" customFormat="1" ht="36" customHeight="1" thickBot="1">
      <c r="A31" s="27"/>
      <c r="B31" s="61"/>
      <c r="C31" s="28"/>
      <c r="D31" s="91"/>
      <c r="E31" s="91"/>
      <c r="F31" s="91"/>
      <c r="G31" s="92"/>
      <c r="H31" s="29"/>
      <c r="I31" s="30">
        <v>0.51</v>
      </c>
      <c r="J31" s="119">
        <v>0.49</v>
      </c>
      <c r="K31" s="32"/>
      <c r="L31" s="57"/>
      <c r="M31" s="33"/>
      <c r="N31" s="34">
        <f t="shared" si="0"/>
        <v>1</v>
      </c>
      <c r="O31" s="35"/>
      <c r="P31" s="105">
        <v>15</v>
      </c>
      <c r="Q31" s="106">
        <v>15</v>
      </c>
      <c r="R31" s="38"/>
      <c r="S31" s="38"/>
      <c r="T31" s="37"/>
      <c r="U31" s="39">
        <f t="shared" si="1"/>
        <v>15</v>
      </c>
      <c r="V31" s="40">
        <f t="shared" si="7"/>
        <v>15</v>
      </c>
      <c r="W31" s="112"/>
      <c r="X31" s="96"/>
      <c r="Y31" s="96"/>
      <c r="Z31" s="104"/>
      <c r="AA31" s="99"/>
      <c r="AB31" s="41">
        <f t="shared" si="2"/>
        <v>0</v>
      </c>
      <c r="AC31" s="40">
        <f t="shared" si="3"/>
        <v>0</v>
      </c>
      <c r="AD31" s="42"/>
      <c r="AE31" s="128"/>
      <c r="AF31" s="37">
        <f t="shared" si="4"/>
        <v>15</v>
      </c>
      <c r="AG31" s="43">
        <v>65</v>
      </c>
      <c r="AH31" s="44">
        <f t="shared" si="5"/>
        <v>80</v>
      </c>
      <c r="AI31" s="45">
        <f t="shared" si="8"/>
        <v>0.93</v>
      </c>
      <c r="AJ31" s="46"/>
      <c r="AK31" s="47">
        <v>1E-4</v>
      </c>
      <c r="AL31" s="48">
        <f t="shared" si="9"/>
        <v>1.0001</v>
      </c>
      <c r="AM31" s="49">
        <f t="shared" si="10"/>
        <v>1835640000</v>
      </c>
      <c r="AN31" s="50"/>
      <c r="AO31" s="51"/>
      <c r="AP31" s="51"/>
      <c r="AQ31" s="51"/>
      <c r="AR31" s="51"/>
      <c r="AS31" s="52"/>
      <c r="AT31" s="53">
        <f t="shared" si="6"/>
        <v>0</v>
      </c>
    </row>
    <row r="32" spans="1:46" s="54" customFormat="1" ht="36" customHeight="1" thickBot="1">
      <c r="A32" s="27"/>
      <c r="B32" s="61"/>
      <c r="C32" s="28"/>
      <c r="D32" s="91"/>
      <c r="E32" s="91"/>
      <c r="F32" s="91"/>
      <c r="G32" s="92"/>
      <c r="H32" s="29"/>
      <c r="I32" s="30">
        <v>0.51</v>
      </c>
      <c r="J32" s="119">
        <v>0.49</v>
      </c>
      <c r="K32" s="32"/>
      <c r="L32" s="57"/>
      <c r="M32" s="33"/>
      <c r="N32" s="34">
        <f t="shared" si="0"/>
        <v>1</v>
      </c>
      <c r="O32" s="35"/>
      <c r="P32" s="105">
        <v>15</v>
      </c>
      <c r="Q32" s="106">
        <v>15</v>
      </c>
      <c r="R32" s="38"/>
      <c r="S32" s="38"/>
      <c r="T32" s="37"/>
      <c r="U32" s="39">
        <f t="shared" si="1"/>
        <v>15</v>
      </c>
      <c r="V32" s="40">
        <f t="shared" si="7"/>
        <v>15</v>
      </c>
      <c r="W32" s="112"/>
      <c r="X32" s="96"/>
      <c r="Y32" s="96"/>
      <c r="Z32" s="104"/>
      <c r="AA32" s="99"/>
      <c r="AB32" s="41">
        <f t="shared" si="2"/>
        <v>0</v>
      </c>
      <c r="AC32" s="40">
        <f t="shared" si="3"/>
        <v>0</v>
      </c>
      <c r="AD32" s="42"/>
      <c r="AE32" s="128"/>
      <c r="AF32" s="37">
        <f t="shared" si="4"/>
        <v>15</v>
      </c>
      <c r="AG32" s="43">
        <v>65</v>
      </c>
      <c r="AH32" s="44">
        <f t="shared" si="5"/>
        <v>80</v>
      </c>
      <c r="AI32" s="45">
        <f t="shared" si="8"/>
        <v>0.93</v>
      </c>
      <c r="AJ32" s="46"/>
      <c r="AK32" s="47">
        <v>1E-4</v>
      </c>
      <c r="AL32" s="48">
        <f t="shared" si="9"/>
        <v>1.0001</v>
      </c>
      <c r="AM32" s="49">
        <f t="shared" si="10"/>
        <v>1835640000</v>
      </c>
      <c r="AN32" s="50"/>
      <c r="AO32" s="51"/>
      <c r="AP32" s="51"/>
      <c r="AQ32" s="51"/>
      <c r="AR32" s="51"/>
      <c r="AS32" s="52"/>
      <c r="AT32" s="53">
        <f t="shared" si="6"/>
        <v>0</v>
      </c>
    </row>
    <row r="33" spans="1:46" s="54" customFormat="1" ht="36" customHeight="1" thickBot="1">
      <c r="A33" s="27"/>
      <c r="B33" s="61"/>
      <c r="C33" s="28"/>
      <c r="D33" s="91"/>
      <c r="E33" s="91"/>
      <c r="F33" s="91"/>
      <c r="G33" s="92"/>
      <c r="H33" s="29"/>
      <c r="I33" s="30">
        <v>0.51</v>
      </c>
      <c r="J33" s="119">
        <v>0.49</v>
      </c>
      <c r="K33" s="32"/>
      <c r="L33" s="57"/>
      <c r="M33" s="33"/>
      <c r="N33" s="34">
        <f t="shared" si="0"/>
        <v>1</v>
      </c>
      <c r="O33" s="35"/>
      <c r="P33" s="105">
        <v>15</v>
      </c>
      <c r="Q33" s="106">
        <v>15</v>
      </c>
      <c r="R33" s="38"/>
      <c r="S33" s="38"/>
      <c r="T33" s="37"/>
      <c r="U33" s="39">
        <f t="shared" si="1"/>
        <v>15</v>
      </c>
      <c r="V33" s="40">
        <f t="shared" si="7"/>
        <v>15</v>
      </c>
      <c r="W33" s="112"/>
      <c r="X33" s="96"/>
      <c r="Y33" s="96"/>
      <c r="Z33" s="104"/>
      <c r="AA33" s="99"/>
      <c r="AB33" s="41">
        <f t="shared" si="2"/>
        <v>0</v>
      </c>
      <c r="AC33" s="40">
        <f t="shared" si="3"/>
        <v>0</v>
      </c>
      <c r="AD33" s="42"/>
      <c r="AE33" s="128"/>
      <c r="AF33" s="37">
        <f t="shared" si="4"/>
        <v>15</v>
      </c>
      <c r="AG33" s="43">
        <v>65</v>
      </c>
      <c r="AH33" s="44">
        <f t="shared" si="5"/>
        <v>80</v>
      </c>
      <c r="AI33" s="45">
        <f t="shared" si="8"/>
        <v>0.93</v>
      </c>
      <c r="AJ33" s="46"/>
      <c r="AK33" s="47">
        <v>1E-4</v>
      </c>
      <c r="AL33" s="48">
        <f t="shared" si="9"/>
        <v>1.0001</v>
      </c>
      <c r="AM33" s="49">
        <f t="shared" si="10"/>
        <v>1835640000</v>
      </c>
      <c r="AN33" s="50"/>
      <c r="AO33" s="51"/>
      <c r="AP33" s="51"/>
      <c r="AQ33" s="51"/>
      <c r="AR33" s="51"/>
      <c r="AS33" s="52"/>
      <c r="AT33" s="53">
        <f t="shared" si="6"/>
        <v>0</v>
      </c>
    </row>
    <row r="34" spans="1:46" s="54" customFormat="1" ht="36" customHeight="1" thickBot="1">
      <c r="A34" s="27"/>
      <c r="B34" s="56"/>
      <c r="C34" s="91"/>
      <c r="D34" s="95"/>
      <c r="E34" s="95"/>
      <c r="F34" s="101"/>
      <c r="G34" s="55"/>
      <c r="H34" s="29"/>
      <c r="I34" s="30">
        <v>0.51</v>
      </c>
      <c r="J34" s="119">
        <v>0.49</v>
      </c>
      <c r="K34" s="32"/>
      <c r="L34" s="57"/>
      <c r="M34" s="33"/>
      <c r="N34" s="34">
        <f t="shared" si="0"/>
        <v>1</v>
      </c>
      <c r="O34" s="35"/>
      <c r="P34" s="105">
        <v>15</v>
      </c>
      <c r="Q34" s="106">
        <v>15</v>
      </c>
      <c r="R34" s="38"/>
      <c r="S34" s="38"/>
      <c r="T34" s="37"/>
      <c r="U34" s="39">
        <f t="shared" si="1"/>
        <v>15</v>
      </c>
      <c r="V34" s="40">
        <f t="shared" si="7"/>
        <v>15</v>
      </c>
      <c r="W34" s="112"/>
      <c r="X34" s="96"/>
      <c r="Y34" s="96"/>
      <c r="Z34" s="104"/>
      <c r="AA34" s="99"/>
      <c r="AB34" s="41">
        <f t="shared" si="2"/>
        <v>0</v>
      </c>
      <c r="AC34" s="40">
        <f t="shared" si="3"/>
        <v>0</v>
      </c>
      <c r="AD34" s="42"/>
      <c r="AE34" s="128"/>
      <c r="AF34" s="37">
        <f t="shared" si="4"/>
        <v>15</v>
      </c>
      <c r="AG34" s="43">
        <v>65</v>
      </c>
      <c r="AH34" s="44">
        <f t="shared" si="5"/>
        <v>80</v>
      </c>
      <c r="AI34" s="45">
        <f t="shared" si="8"/>
        <v>0.93</v>
      </c>
      <c r="AJ34" s="46"/>
      <c r="AK34" s="47">
        <v>1E-4</v>
      </c>
      <c r="AL34" s="48">
        <f t="shared" si="9"/>
        <v>1.0001</v>
      </c>
      <c r="AM34" s="49">
        <f t="shared" si="10"/>
        <v>1835640000</v>
      </c>
      <c r="AN34" s="50"/>
      <c r="AO34" s="51"/>
      <c r="AP34" s="51"/>
      <c r="AQ34" s="51"/>
      <c r="AR34" s="51"/>
      <c r="AS34" s="52"/>
      <c r="AT34" s="53">
        <f t="shared" si="6"/>
        <v>0</v>
      </c>
    </row>
    <row r="35" spans="1:46" s="54" customFormat="1" ht="36" customHeight="1" thickBot="1">
      <c r="A35" s="27"/>
      <c r="B35" s="56"/>
      <c r="C35" s="91"/>
      <c r="D35" s="95"/>
      <c r="E35" s="95"/>
      <c r="F35" s="101"/>
      <c r="G35" s="55"/>
      <c r="H35" s="29"/>
      <c r="I35" s="30">
        <v>0.51</v>
      </c>
      <c r="J35" s="119">
        <v>0.49</v>
      </c>
      <c r="K35" s="32"/>
      <c r="L35" s="57"/>
      <c r="M35" s="33"/>
      <c r="N35" s="34">
        <f t="shared" si="0"/>
        <v>1</v>
      </c>
      <c r="O35" s="35"/>
      <c r="P35" s="105">
        <v>15</v>
      </c>
      <c r="Q35" s="106">
        <v>15</v>
      </c>
      <c r="R35" s="38"/>
      <c r="S35" s="38"/>
      <c r="T35" s="37"/>
      <c r="U35" s="39">
        <f t="shared" si="1"/>
        <v>15</v>
      </c>
      <c r="V35" s="40">
        <f t="shared" si="7"/>
        <v>15</v>
      </c>
      <c r="W35" s="112"/>
      <c r="X35" s="96"/>
      <c r="Y35" s="96"/>
      <c r="Z35" s="104"/>
      <c r="AA35" s="99"/>
      <c r="AB35" s="41">
        <f t="shared" si="2"/>
        <v>0</v>
      </c>
      <c r="AC35" s="40">
        <f t="shared" si="3"/>
        <v>0</v>
      </c>
      <c r="AD35" s="42"/>
      <c r="AE35" s="128"/>
      <c r="AF35" s="37">
        <f t="shared" si="4"/>
        <v>15</v>
      </c>
      <c r="AG35" s="43">
        <v>65</v>
      </c>
      <c r="AH35" s="44">
        <f t="shared" si="5"/>
        <v>80</v>
      </c>
      <c r="AI35" s="45">
        <f t="shared" si="8"/>
        <v>0.93</v>
      </c>
      <c r="AJ35" s="46"/>
      <c r="AK35" s="47">
        <v>1E-4</v>
      </c>
      <c r="AL35" s="48">
        <f t="shared" si="9"/>
        <v>1.0001</v>
      </c>
      <c r="AM35" s="49">
        <f t="shared" si="10"/>
        <v>1835640000</v>
      </c>
      <c r="AN35" s="50"/>
      <c r="AO35" s="51"/>
      <c r="AP35" s="51"/>
      <c r="AQ35" s="51"/>
      <c r="AR35" s="51"/>
      <c r="AS35" s="52"/>
      <c r="AT35" s="53">
        <f t="shared" si="6"/>
        <v>0</v>
      </c>
    </row>
    <row r="36" spans="1:46" s="54" customFormat="1" ht="36" customHeight="1" thickBot="1">
      <c r="A36" s="27"/>
      <c r="B36" s="56"/>
      <c r="C36" s="91"/>
      <c r="D36" s="95"/>
      <c r="E36" s="95"/>
      <c r="F36" s="101"/>
      <c r="G36" s="55"/>
      <c r="H36" s="29"/>
      <c r="I36" s="30">
        <v>0.51</v>
      </c>
      <c r="J36" s="119">
        <v>0.49</v>
      </c>
      <c r="K36" s="32"/>
      <c r="L36" s="57"/>
      <c r="M36" s="33"/>
      <c r="N36" s="34">
        <f t="shared" si="0"/>
        <v>1</v>
      </c>
      <c r="O36" s="35"/>
      <c r="P36" s="105">
        <v>15</v>
      </c>
      <c r="Q36" s="106">
        <v>15</v>
      </c>
      <c r="R36" s="38"/>
      <c r="S36" s="38"/>
      <c r="T36" s="37"/>
      <c r="U36" s="39">
        <f t="shared" si="1"/>
        <v>15</v>
      </c>
      <c r="V36" s="40">
        <f t="shared" si="7"/>
        <v>15</v>
      </c>
      <c r="W36" s="112"/>
      <c r="X36" s="96"/>
      <c r="Y36" s="96"/>
      <c r="Z36" s="104"/>
      <c r="AA36" s="99"/>
      <c r="AB36" s="41">
        <f t="shared" si="2"/>
        <v>0</v>
      </c>
      <c r="AC36" s="40">
        <f t="shared" si="3"/>
        <v>0</v>
      </c>
      <c r="AD36" s="42"/>
      <c r="AE36" s="128"/>
      <c r="AF36" s="37">
        <f t="shared" si="4"/>
        <v>15</v>
      </c>
      <c r="AG36" s="43">
        <v>65</v>
      </c>
      <c r="AH36" s="44">
        <f t="shared" si="5"/>
        <v>80</v>
      </c>
      <c r="AI36" s="45">
        <f t="shared" si="8"/>
        <v>0.93</v>
      </c>
      <c r="AJ36" s="46"/>
      <c r="AK36" s="47">
        <v>1E-4</v>
      </c>
      <c r="AL36" s="48">
        <f t="shared" si="9"/>
        <v>1.0001</v>
      </c>
      <c r="AM36" s="49">
        <f t="shared" si="10"/>
        <v>1835640000</v>
      </c>
      <c r="AN36" s="50"/>
      <c r="AO36" s="51"/>
      <c r="AP36" s="51"/>
      <c r="AQ36" s="51"/>
      <c r="AR36" s="51"/>
      <c r="AS36" s="52"/>
      <c r="AT36" s="53">
        <f t="shared" si="6"/>
        <v>0</v>
      </c>
    </row>
    <row r="37" spans="1:46" s="54" customFormat="1" ht="36" customHeight="1" thickBot="1">
      <c r="A37" s="27"/>
      <c r="B37" s="56"/>
      <c r="C37" s="91"/>
      <c r="D37" s="95"/>
      <c r="E37" s="95"/>
      <c r="F37" s="101"/>
      <c r="G37" s="55"/>
      <c r="H37" s="29"/>
      <c r="I37" s="30">
        <v>0.51</v>
      </c>
      <c r="J37" s="119">
        <v>0.49</v>
      </c>
      <c r="K37" s="32"/>
      <c r="L37" s="57"/>
      <c r="M37" s="33"/>
      <c r="N37" s="34">
        <f t="shared" si="0"/>
        <v>1</v>
      </c>
      <c r="O37" s="35"/>
      <c r="P37" s="105">
        <v>15</v>
      </c>
      <c r="Q37" s="106">
        <v>15</v>
      </c>
      <c r="R37" s="38"/>
      <c r="S37" s="38"/>
      <c r="T37" s="37"/>
      <c r="U37" s="39">
        <f t="shared" si="1"/>
        <v>15</v>
      </c>
      <c r="V37" s="40">
        <f t="shared" si="7"/>
        <v>15</v>
      </c>
      <c r="W37" s="112"/>
      <c r="X37" s="96"/>
      <c r="Y37" s="96"/>
      <c r="Z37" s="104"/>
      <c r="AA37" s="99"/>
      <c r="AB37" s="41">
        <f t="shared" si="2"/>
        <v>0</v>
      </c>
      <c r="AC37" s="40">
        <f t="shared" si="3"/>
        <v>0</v>
      </c>
      <c r="AD37" s="42"/>
      <c r="AE37" s="128"/>
      <c r="AF37" s="37">
        <f t="shared" si="4"/>
        <v>15</v>
      </c>
      <c r="AG37" s="43">
        <v>65</v>
      </c>
      <c r="AH37" s="44">
        <f t="shared" si="5"/>
        <v>80</v>
      </c>
      <c r="AI37" s="45">
        <f t="shared" si="8"/>
        <v>0.93</v>
      </c>
      <c r="AJ37" s="46"/>
      <c r="AK37" s="47">
        <v>1E-4</v>
      </c>
      <c r="AL37" s="48">
        <f t="shared" si="9"/>
        <v>1.0001</v>
      </c>
      <c r="AM37" s="49">
        <f t="shared" si="10"/>
        <v>1835640000</v>
      </c>
      <c r="AN37" s="50"/>
      <c r="AO37" s="51"/>
      <c r="AP37" s="51"/>
      <c r="AQ37" s="51"/>
      <c r="AR37" s="51"/>
      <c r="AS37" s="52"/>
      <c r="AT37" s="53">
        <f t="shared" si="6"/>
        <v>0</v>
      </c>
    </row>
    <row r="38" spans="1:46" s="54" customFormat="1" ht="36" customHeight="1" thickBot="1">
      <c r="A38" s="27"/>
      <c r="B38" s="56"/>
      <c r="C38" s="91"/>
      <c r="D38" s="95"/>
      <c r="E38" s="95"/>
      <c r="F38" s="101"/>
      <c r="G38" s="55"/>
      <c r="H38" s="29"/>
      <c r="I38" s="30">
        <v>0.51</v>
      </c>
      <c r="J38" s="119">
        <v>0.49</v>
      </c>
      <c r="K38" s="32"/>
      <c r="L38" s="57"/>
      <c r="M38" s="33"/>
      <c r="N38" s="34">
        <f t="shared" si="0"/>
        <v>1</v>
      </c>
      <c r="O38" s="35"/>
      <c r="P38" s="105">
        <v>15</v>
      </c>
      <c r="Q38" s="106">
        <v>15</v>
      </c>
      <c r="R38" s="38"/>
      <c r="S38" s="38"/>
      <c r="T38" s="37"/>
      <c r="U38" s="39">
        <f t="shared" si="1"/>
        <v>15</v>
      </c>
      <c r="V38" s="40">
        <f t="shared" si="7"/>
        <v>15</v>
      </c>
      <c r="W38" s="112"/>
      <c r="X38" s="96"/>
      <c r="Y38" s="96"/>
      <c r="Z38" s="104"/>
      <c r="AA38" s="99"/>
      <c r="AB38" s="41">
        <f t="shared" si="2"/>
        <v>0</v>
      </c>
      <c r="AC38" s="40">
        <f t="shared" si="3"/>
        <v>0</v>
      </c>
      <c r="AD38" s="42"/>
      <c r="AE38" s="128"/>
      <c r="AF38" s="37">
        <f t="shared" si="4"/>
        <v>15</v>
      </c>
      <c r="AG38" s="43">
        <v>65</v>
      </c>
      <c r="AH38" s="44">
        <f t="shared" si="5"/>
        <v>80</v>
      </c>
      <c r="AI38" s="45">
        <f t="shared" si="8"/>
        <v>0.93</v>
      </c>
      <c r="AJ38" s="46"/>
      <c r="AK38" s="47">
        <v>1E-4</v>
      </c>
      <c r="AL38" s="48">
        <f t="shared" si="9"/>
        <v>1.0001</v>
      </c>
      <c r="AM38" s="49">
        <f t="shared" si="10"/>
        <v>1835640000</v>
      </c>
      <c r="AN38" s="50"/>
      <c r="AO38" s="51"/>
      <c r="AP38" s="51"/>
      <c r="AQ38" s="51"/>
      <c r="AR38" s="51"/>
      <c r="AS38" s="52"/>
      <c r="AT38" s="53">
        <f t="shared" si="6"/>
        <v>0</v>
      </c>
    </row>
    <row r="39" spans="1:46" s="54" customFormat="1" ht="47.25" customHeight="1" thickBot="1">
      <c r="A39" s="27"/>
      <c r="B39" s="56"/>
      <c r="C39" s="91"/>
      <c r="D39" s="95"/>
      <c r="E39" s="95"/>
      <c r="F39" s="101"/>
      <c r="G39" s="55"/>
      <c r="H39" s="29"/>
      <c r="I39" s="30">
        <v>0.51</v>
      </c>
      <c r="J39" s="119">
        <v>0.49</v>
      </c>
      <c r="K39" s="32"/>
      <c r="L39" s="57"/>
      <c r="M39" s="33"/>
      <c r="N39" s="34">
        <f t="shared" si="0"/>
        <v>1</v>
      </c>
      <c r="O39" s="35"/>
      <c r="P39" s="105">
        <v>15</v>
      </c>
      <c r="Q39" s="106">
        <v>15</v>
      </c>
      <c r="R39" s="38"/>
      <c r="S39" s="38"/>
      <c r="T39" s="37"/>
      <c r="U39" s="39">
        <f t="shared" si="1"/>
        <v>15</v>
      </c>
      <c r="V39" s="40">
        <f t="shared" si="7"/>
        <v>15</v>
      </c>
      <c r="W39" s="112"/>
      <c r="X39" s="96"/>
      <c r="Y39" s="96"/>
      <c r="Z39" s="104"/>
      <c r="AA39" s="99"/>
      <c r="AB39" s="41">
        <f t="shared" si="2"/>
        <v>0</v>
      </c>
      <c r="AC39" s="40">
        <f t="shared" si="3"/>
        <v>0</v>
      </c>
      <c r="AD39" s="42"/>
      <c r="AE39" s="128"/>
      <c r="AF39" s="37">
        <f t="shared" si="4"/>
        <v>15</v>
      </c>
      <c r="AG39" s="43">
        <v>65</v>
      </c>
      <c r="AH39" s="44">
        <f t="shared" si="5"/>
        <v>80</v>
      </c>
      <c r="AI39" s="45">
        <f t="shared" si="8"/>
        <v>0.93</v>
      </c>
      <c r="AJ39" s="46"/>
      <c r="AK39" s="47">
        <v>1E-4</v>
      </c>
      <c r="AL39" s="48">
        <f t="shared" si="9"/>
        <v>1.0001</v>
      </c>
      <c r="AM39" s="49">
        <f t="shared" si="10"/>
        <v>1835640000</v>
      </c>
      <c r="AN39" s="50"/>
      <c r="AO39" s="51"/>
      <c r="AP39" s="51"/>
      <c r="AQ39" s="51"/>
      <c r="AR39" s="51"/>
      <c r="AS39" s="52"/>
      <c r="AT39" s="53">
        <f t="shared" si="6"/>
        <v>0</v>
      </c>
    </row>
    <row r="40" spans="1:46" s="54" customFormat="1" ht="47.25" customHeight="1" thickBot="1">
      <c r="A40" s="27"/>
      <c r="B40" s="56"/>
      <c r="C40" s="91"/>
      <c r="D40" s="95"/>
      <c r="E40" s="95"/>
      <c r="F40" s="101"/>
      <c r="G40" s="55"/>
      <c r="H40" s="60"/>
      <c r="I40" s="30">
        <v>0.51</v>
      </c>
      <c r="J40" s="119">
        <v>0.49</v>
      </c>
      <c r="K40" s="32"/>
      <c r="L40" s="57"/>
      <c r="M40" s="33"/>
      <c r="N40" s="34">
        <f t="shared" si="0"/>
        <v>1</v>
      </c>
      <c r="O40" s="35"/>
      <c r="P40" s="105">
        <v>15</v>
      </c>
      <c r="Q40" s="106">
        <v>15</v>
      </c>
      <c r="R40" s="38"/>
      <c r="S40" s="38"/>
      <c r="T40" s="37"/>
      <c r="U40" s="39">
        <f t="shared" si="1"/>
        <v>15</v>
      </c>
      <c r="V40" s="40">
        <f t="shared" si="7"/>
        <v>15</v>
      </c>
      <c r="W40" s="112"/>
      <c r="X40" s="96"/>
      <c r="Y40" s="96"/>
      <c r="Z40" s="104"/>
      <c r="AA40" s="99"/>
      <c r="AB40" s="41">
        <f t="shared" si="2"/>
        <v>0</v>
      </c>
      <c r="AC40" s="40">
        <f t="shared" si="3"/>
        <v>0</v>
      </c>
      <c r="AD40" s="42"/>
      <c r="AE40" s="128"/>
      <c r="AF40" s="37">
        <f t="shared" si="4"/>
        <v>15</v>
      </c>
      <c r="AG40" s="43">
        <v>65</v>
      </c>
      <c r="AH40" s="44">
        <f t="shared" si="5"/>
        <v>80</v>
      </c>
      <c r="AI40" s="45">
        <f t="shared" si="8"/>
        <v>0.93</v>
      </c>
      <c r="AJ40" s="46"/>
      <c r="AK40" s="47">
        <v>1E-4</v>
      </c>
      <c r="AL40" s="48">
        <f t="shared" si="9"/>
        <v>1.0001</v>
      </c>
      <c r="AM40" s="49">
        <f t="shared" si="10"/>
        <v>1835640000</v>
      </c>
      <c r="AN40" s="50"/>
      <c r="AO40" s="51"/>
      <c r="AP40" s="51"/>
      <c r="AQ40" s="51"/>
      <c r="AR40" s="51"/>
      <c r="AS40" s="52"/>
      <c r="AT40" s="53">
        <f t="shared" si="6"/>
        <v>0</v>
      </c>
    </row>
    <row r="41" spans="1:46" s="54" customFormat="1" ht="47.25" customHeight="1" thickBot="1">
      <c r="A41" s="27"/>
      <c r="B41" s="56"/>
      <c r="C41" s="91"/>
      <c r="D41" s="95"/>
      <c r="E41" s="95"/>
      <c r="F41" s="101"/>
      <c r="G41" s="55"/>
      <c r="H41" s="60"/>
      <c r="I41" s="30">
        <v>0.51</v>
      </c>
      <c r="J41" s="119">
        <v>0.49</v>
      </c>
      <c r="K41" s="32"/>
      <c r="L41" s="57"/>
      <c r="M41" s="33"/>
      <c r="N41" s="34">
        <f t="shared" si="0"/>
        <v>1</v>
      </c>
      <c r="O41" s="35"/>
      <c r="P41" s="105">
        <v>15</v>
      </c>
      <c r="Q41" s="106">
        <v>15</v>
      </c>
      <c r="R41" s="38"/>
      <c r="S41" s="38"/>
      <c r="T41" s="37"/>
      <c r="U41" s="39">
        <f t="shared" si="1"/>
        <v>15</v>
      </c>
      <c r="V41" s="40">
        <f t="shared" si="7"/>
        <v>15</v>
      </c>
      <c r="W41" s="112"/>
      <c r="X41" s="96"/>
      <c r="Y41" s="96"/>
      <c r="Z41" s="104"/>
      <c r="AA41" s="99"/>
      <c r="AB41" s="41">
        <f t="shared" si="2"/>
        <v>0</v>
      </c>
      <c r="AC41" s="40">
        <f t="shared" si="3"/>
        <v>0</v>
      </c>
      <c r="AD41" s="42"/>
      <c r="AE41" s="128"/>
      <c r="AF41" s="37">
        <f t="shared" si="4"/>
        <v>15</v>
      </c>
      <c r="AG41" s="43">
        <v>65</v>
      </c>
      <c r="AH41" s="44">
        <f t="shared" si="5"/>
        <v>80</v>
      </c>
      <c r="AI41" s="45">
        <f t="shared" si="8"/>
        <v>0.93</v>
      </c>
      <c r="AJ41" s="46"/>
      <c r="AK41" s="47">
        <v>1E-4</v>
      </c>
      <c r="AL41" s="48">
        <f t="shared" si="9"/>
        <v>1.0001</v>
      </c>
      <c r="AM41" s="49">
        <f t="shared" si="10"/>
        <v>1835640000</v>
      </c>
      <c r="AN41" s="50"/>
      <c r="AO41" s="51"/>
      <c r="AP41" s="51"/>
      <c r="AQ41" s="51"/>
      <c r="AR41" s="51"/>
      <c r="AS41" s="52"/>
      <c r="AT41" s="53">
        <f t="shared" si="6"/>
        <v>0</v>
      </c>
    </row>
    <row r="42" spans="1:46" s="54" customFormat="1" ht="47.25" customHeight="1" thickBot="1">
      <c r="A42" s="27"/>
      <c r="B42" s="56"/>
      <c r="C42" s="91"/>
      <c r="D42" s="95"/>
      <c r="E42" s="95"/>
      <c r="F42" s="101"/>
      <c r="G42" s="55"/>
      <c r="H42" s="29"/>
      <c r="I42" s="30">
        <v>0.51</v>
      </c>
      <c r="J42" s="119">
        <v>0.49</v>
      </c>
      <c r="K42" s="32"/>
      <c r="L42" s="57"/>
      <c r="M42" s="33"/>
      <c r="N42" s="34">
        <f t="shared" si="0"/>
        <v>1</v>
      </c>
      <c r="O42" s="35"/>
      <c r="P42" s="105">
        <v>15</v>
      </c>
      <c r="Q42" s="106">
        <v>15</v>
      </c>
      <c r="R42" s="38"/>
      <c r="S42" s="38"/>
      <c r="T42" s="37"/>
      <c r="U42" s="39">
        <f t="shared" si="1"/>
        <v>15</v>
      </c>
      <c r="V42" s="40">
        <f t="shared" si="7"/>
        <v>15</v>
      </c>
      <c r="W42" s="112"/>
      <c r="X42" s="96"/>
      <c r="Y42" s="96"/>
      <c r="Z42" s="104"/>
      <c r="AA42" s="99"/>
      <c r="AB42" s="41">
        <f t="shared" si="2"/>
        <v>0</v>
      </c>
      <c r="AC42" s="40">
        <f t="shared" si="3"/>
        <v>0</v>
      </c>
      <c r="AD42" s="42"/>
      <c r="AE42" s="128"/>
      <c r="AF42" s="37">
        <f t="shared" si="4"/>
        <v>15</v>
      </c>
      <c r="AG42" s="43">
        <v>65</v>
      </c>
      <c r="AH42" s="44">
        <f t="shared" si="5"/>
        <v>80</v>
      </c>
      <c r="AI42" s="45">
        <f t="shared" si="8"/>
        <v>0.93</v>
      </c>
      <c r="AJ42" s="46"/>
      <c r="AK42" s="47">
        <v>1E-4</v>
      </c>
      <c r="AL42" s="48">
        <f t="shared" si="9"/>
        <v>1.0001</v>
      </c>
      <c r="AM42" s="49">
        <f t="shared" si="10"/>
        <v>1835640000</v>
      </c>
      <c r="AN42" s="50"/>
      <c r="AO42" s="51"/>
      <c r="AP42" s="51"/>
      <c r="AQ42" s="51"/>
      <c r="AR42" s="51"/>
      <c r="AS42" s="52"/>
      <c r="AT42" s="53">
        <f t="shared" si="6"/>
        <v>0</v>
      </c>
    </row>
    <row r="43" spans="1:46" s="54" customFormat="1" ht="36" customHeight="1" thickBot="1">
      <c r="A43" s="27"/>
      <c r="B43" s="56"/>
      <c r="C43" s="91"/>
      <c r="D43" s="95"/>
      <c r="E43" s="95"/>
      <c r="F43" s="101"/>
      <c r="G43" s="55"/>
      <c r="H43" s="60"/>
      <c r="I43" s="30">
        <v>0.51</v>
      </c>
      <c r="J43" s="119">
        <v>0.49</v>
      </c>
      <c r="K43" s="32"/>
      <c r="L43" s="57"/>
      <c r="M43" s="33"/>
      <c r="N43" s="34">
        <f t="shared" si="0"/>
        <v>1</v>
      </c>
      <c r="O43" s="35"/>
      <c r="P43" s="105">
        <v>15</v>
      </c>
      <c r="Q43" s="106">
        <v>15</v>
      </c>
      <c r="R43" s="38"/>
      <c r="S43" s="38"/>
      <c r="T43" s="37"/>
      <c r="U43" s="39">
        <f t="shared" si="1"/>
        <v>15</v>
      </c>
      <c r="V43" s="40">
        <f t="shared" si="7"/>
        <v>15</v>
      </c>
      <c r="W43" s="112"/>
      <c r="X43" s="96"/>
      <c r="Y43" s="96"/>
      <c r="Z43" s="104"/>
      <c r="AA43" s="99"/>
      <c r="AB43" s="41">
        <f t="shared" si="2"/>
        <v>0</v>
      </c>
      <c r="AC43" s="40">
        <f t="shared" si="3"/>
        <v>0</v>
      </c>
      <c r="AD43" s="42"/>
      <c r="AE43" s="128"/>
      <c r="AF43" s="37">
        <f t="shared" si="4"/>
        <v>15</v>
      </c>
      <c r="AG43" s="43">
        <v>65</v>
      </c>
      <c r="AH43" s="44">
        <f t="shared" si="5"/>
        <v>80</v>
      </c>
      <c r="AI43" s="45">
        <f t="shared" si="8"/>
        <v>0.93</v>
      </c>
      <c r="AJ43" s="46"/>
      <c r="AK43" s="47">
        <v>1E-4</v>
      </c>
      <c r="AL43" s="48">
        <f t="shared" si="9"/>
        <v>1.0001</v>
      </c>
      <c r="AM43" s="49">
        <f t="shared" si="10"/>
        <v>1835640000</v>
      </c>
      <c r="AN43" s="50"/>
      <c r="AO43" s="51"/>
      <c r="AP43" s="51"/>
      <c r="AQ43" s="51"/>
      <c r="AR43" s="51"/>
      <c r="AS43" s="52"/>
      <c r="AT43" s="53">
        <f t="shared" si="6"/>
        <v>0</v>
      </c>
    </row>
    <row r="44" spans="1:46" s="54" customFormat="1" ht="47.25" customHeight="1" thickBot="1">
      <c r="A44" s="27"/>
      <c r="B44" s="56"/>
      <c r="C44" s="91"/>
      <c r="D44" s="95"/>
      <c r="E44" s="95"/>
      <c r="F44" s="101"/>
      <c r="G44" s="55"/>
      <c r="H44" s="29"/>
      <c r="I44" s="30">
        <v>0.51</v>
      </c>
      <c r="J44" s="119">
        <v>0.49</v>
      </c>
      <c r="K44" s="32"/>
      <c r="L44" s="57"/>
      <c r="M44" s="33"/>
      <c r="N44" s="34">
        <f t="shared" si="0"/>
        <v>1</v>
      </c>
      <c r="O44" s="35"/>
      <c r="P44" s="105">
        <v>15</v>
      </c>
      <c r="Q44" s="106">
        <v>15</v>
      </c>
      <c r="R44" s="38"/>
      <c r="S44" s="38"/>
      <c r="T44" s="37"/>
      <c r="U44" s="39">
        <f t="shared" si="1"/>
        <v>15</v>
      </c>
      <c r="V44" s="40">
        <f t="shared" si="7"/>
        <v>15</v>
      </c>
      <c r="W44" s="112"/>
      <c r="X44" s="96"/>
      <c r="Y44" s="96"/>
      <c r="Z44" s="104"/>
      <c r="AA44" s="99"/>
      <c r="AB44" s="41">
        <f t="shared" si="2"/>
        <v>0</v>
      </c>
      <c r="AC44" s="40">
        <f t="shared" si="3"/>
        <v>0</v>
      </c>
      <c r="AD44" s="42"/>
      <c r="AE44" s="128"/>
      <c r="AF44" s="37">
        <f t="shared" si="4"/>
        <v>15</v>
      </c>
      <c r="AG44" s="43">
        <v>65</v>
      </c>
      <c r="AH44" s="44">
        <f t="shared" si="5"/>
        <v>80</v>
      </c>
      <c r="AI44" s="45">
        <f t="shared" si="8"/>
        <v>0.93</v>
      </c>
      <c r="AJ44" s="46"/>
      <c r="AK44" s="47">
        <v>1E-4</v>
      </c>
      <c r="AL44" s="48">
        <f t="shared" si="9"/>
        <v>1.0001</v>
      </c>
      <c r="AM44" s="49">
        <f t="shared" si="10"/>
        <v>1835640000</v>
      </c>
      <c r="AN44" s="50"/>
      <c r="AO44" s="51"/>
      <c r="AP44" s="51"/>
      <c r="AQ44" s="51"/>
      <c r="AR44" s="51"/>
      <c r="AS44" s="52"/>
      <c r="AT44" s="53">
        <f t="shared" si="6"/>
        <v>0</v>
      </c>
    </row>
    <row r="45" spans="1:46" s="54" customFormat="1" ht="47.25" customHeight="1" thickBot="1">
      <c r="A45" s="27"/>
      <c r="B45" s="56"/>
      <c r="C45" s="91"/>
      <c r="D45" s="95"/>
      <c r="E45" s="95"/>
      <c r="F45" s="101"/>
      <c r="G45" s="55"/>
      <c r="H45" s="60"/>
      <c r="I45" s="30">
        <v>0.51</v>
      </c>
      <c r="J45" s="119">
        <v>0.49</v>
      </c>
      <c r="K45" s="32"/>
      <c r="L45" s="57"/>
      <c r="M45" s="33"/>
      <c r="N45" s="34">
        <f t="shared" si="0"/>
        <v>1</v>
      </c>
      <c r="O45" s="35"/>
      <c r="P45" s="105">
        <v>15</v>
      </c>
      <c r="Q45" s="106">
        <v>15</v>
      </c>
      <c r="R45" s="38"/>
      <c r="S45" s="38"/>
      <c r="T45" s="37"/>
      <c r="U45" s="39">
        <f t="shared" si="1"/>
        <v>15</v>
      </c>
      <c r="V45" s="40">
        <f t="shared" si="7"/>
        <v>15</v>
      </c>
      <c r="W45" s="112"/>
      <c r="X45" s="96"/>
      <c r="Y45" s="96"/>
      <c r="Z45" s="104"/>
      <c r="AA45" s="99"/>
      <c r="AB45" s="41">
        <f t="shared" si="2"/>
        <v>0</v>
      </c>
      <c r="AC45" s="40">
        <f t="shared" si="3"/>
        <v>0</v>
      </c>
      <c r="AD45" s="42"/>
      <c r="AE45" s="128"/>
      <c r="AF45" s="37">
        <f t="shared" si="4"/>
        <v>15</v>
      </c>
      <c r="AG45" s="43">
        <v>65</v>
      </c>
      <c r="AH45" s="44">
        <f t="shared" si="5"/>
        <v>80</v>
      </c>
      <c r="AI45" s="45">
        <f t="shared" si="8"/>
        <v>0.93</v>
      </c>
      <c r="AJ45" s="46"/>
      <c r="AK45" s="47">
        <v>1E-4</v>
      </c>
      <c r="AL45" s="48">
        <f t="shared" si="9"/>
        <v>1.0001</v>
      </c>
      <c r="AM45" s="49">
        <f t="shared" si="10"/>
        <v>1835640000</v>
      </c>
      <c r="AN45" s="50"/>
      <c r="AO45" s="51"/>
      <c r="AP45" s="51"/>
      <c r="AQ45" s="51"/>
      <c r="AR45" s="51"/>
      <c r="AS45" s="52"/>
      <c r="AT45" s="53">
        <f t="shared" si="6"/>
        <v>0</v>
      </c>
    </row>
    <row r="46" spans="1:46" s="54" customFormat="1" ht="36" customHeight="1" thickBot="1">
      <c r="A46" s="27"/>
      <c r="B46" s="56"/>
      <c r="C46" s="91"/>
      <c r="D46" s="95"/>
      <c r="E46" s="95"/>
      <c r="F46" s="101"/>
      <c r="G46" s="55"/>
      <c r="H46" s="60"/>
      <c r="I46" s="30">
        <v>0.51</v>
      </c>
      <c r="J46" s="119">
        <v>0.49</v>
      </c>
      <c r="K46" s="32"/>
      <c r="L46" s="57"/>
      <c r="M46" s="33"/>
      <c r="N46" s="34">
        <f t="shared" si="0"/>
        <v>1</v>
      </c>
      <c r="O46" s="35"/>
      <c r="P46" s="105">
        <v>15</v>
      </c>
      <c r="Q46" s="106">
        <v>15</v>
      </c>
      <c r="R46" s="38"/>
      <c r="S46" s="38"/>
      <c r="T46" s="37"/>
      <c r="U46" s="39">
        <f t="shared" si="1"/>
        <v>15</v>
      </c>
      <c r="V46" s="40">
        <f t="shared" si="7"/>
        <v>15</v>
      </c>
      <c r="W46" s="112"/>
      <c r="X46" s="96"/>
      <c r="Y46" s="96"/>
      <c r="Z46" s="104"/>
      <c r="AA46" s="99"/>
      <c r="AB46" s="41">
        <f t="shared" si="2"/>
        <v>0</v>
      </c>
      <c r="AC46" s="40">
        <f t="shared" si="3"/>
        <v>0</v>
      </c>
      <c r="AD46" s="42"/>
      <c r="AE46" s="128"/>
      <c r="AF46" s="37">
        <f t="shared" si="4"/>
        <v>15</v>
      </c>
      <c r="AG46" s="43">
        <v>65</v>
      </c>
      <c r="AH46" s="44">
        <f t="shared" si="5"/>
        <v>80</v>
      </c>
      <c r="AI46" s="45">
        <f t="shared" si="8"/>
        <v>0.93</v>
      </c>
      <c r="AJ46" s="46"/>
      <c r="AK46" s="47">
        <v>1E-4</v>
      </c>
      <c r="AL46" s="48">
        <f t="shared" si="9"/>
        <v>1.0001</v>
      </c>
      <c r="AM46" s="49">
        <f t="shared" si="10"/>
        <v>1835640000</v>
      </c>
      <c r="AN46" s="50"/>
      <c r="AO46" s="51"/>
      <c r="AP46" s="51"/>
      <c r="AQ46" s="51"/>
      <c r="AR46" s="51"/>
      <c r="AS46" s="52"/>
      <c r="AT46" s="53">
        <f t="shared" si="6"/>
        <v>0</v>
      </c>
    </row>
    <row r="47" spans="1:46" s="54" customFormat="1" ht="36" customHeight="1" thickBot="1">
      <c r="A47" s="27"/>
      <c r="B47" s="56"/>
      <c r="C47" s="91"/>
      <c r="D47" s="95"/>
      <c r="E47" s="95"/>
      <c r="F47" s="101"/>
      <c r="G47" s="55"/>
      <c r="H47" s="60"/>
      <c r="I47" s="30">
        <v>0.51</v>
      </c>
      <c r="J47" s="119">
        <v>0.49</v>
      </c>
      <c r="K47" s="32"/>
      <c r="L47" s="57"/>
      <c r="M47" s="33"/>
      <c r="N47" s="34">
        <f t="shared" si="0"/>
        <v>1</v>
      </c>
      <c r="O47" s="35"/>
      <c r="P47" s="105">
        <v>15</v>
      </c>
      <c r="Q47" s="106">
        <v>15</v>
      </c>
      <c r="R47" s="38"/>
      <c r="S47" s="38"/>
      <c r="T47" s="37"/>
      <c r="U47" s="39">
        <f t="shared" si="1"/>
        <v>15</v>
      </c>
      <c r="V47" s="40">
        <f t="shared" si="7"/>
        <v>15</v>
      </c>
      <c r="W47" s="112"/>
      <c r="X47" s="96"/>
      <c r="Y47" s="96"/>
      <c r="Z47" s="104"/>
      <c r="AA47" s="99"/>
      <c r="AB47" s="41">
        <f t="shared" si="2"/>
        <v>0</v>
      </c>
      <c r="AC47" s="40">
        <f t="shared" si="3"/>
        <v>0</v>
      </c>
      <c r="AD47" s="42"/>
      <c r="AE47" s="128"/>
      <c r="AF47" s="37">
        <f t="shared" si="4"/>
        <v>15</v>
      </c>
      <c r="AG47" s="43">
        <v>65</v>
      </c>
      <c r="AH47" s="44">
        <f t="shared" si="5"/>
        <v>80</v>
      </c>
      <c r="AI47" s="45">
        <f t="shared" si="8"/>
        <v>0.93</v>
      </c>
      <c r="AJ47" s="46"/>
      <c r="AK47" s="47">
        <v>1E-4</v>
      </c>
      <c r="AL47" s="48">
        <f t="shared" si="9"/>
        <v>1.0001</v>
      </c>
      <c r="AM47" s="49">
        <f t="shared" si="10"/>
        <v>1835640000</v>
      </c>
      <c r="AN47" s="50"/>
      <c r="AO47" s="51"/>
      <c r="AP47" s="51"/>
      <c r="AQ47" s="51"/>
      <c r="AR47" s="51"/>
      <c r="AS47" s="52"/>
      <c r="AT47" s="53">
        <f t="shared" si="6"/>
        <v>0</v>
      </c>
    </row>
    <row r="48" spans="1:46" s="54" customFormat="1" ht="36" customHeight="1" thickBot="1">
      <c r="A48" s="27"/>
      <c r="B48" s="56"/>
      <c r="C48" s="91"/>
      <c r="D48" s="95"/>
      <c r="E48" s="95"/>
      <c r="F48" s="101"/>
      <c r="G48" s="55"/>
      <c r="H48" s="60"/>
      <c r="I48" s="30">
        <v>0.51</v>
      </c>
      <c r="J48" s="119">
        <v>0.49</v>
      </c>
      <c r="K48" s="32"/>
      <c r="L48" s="57"/>
      <c r="M48" s="33"/>
      <c r="N48" s="34">
        <f t="shared" si="0"/>
        <v>1</v>
      </c>
      <c r="O48" s="35"/>
      <c r="P48" s="105">
        <v>15</v>
      </c>
      <c r="Q48" s="106">
        <v>15</v>
      </c>
      <c r="R48" s="38"/>
      <c r="S48" s="38"/>
      <c r="T48" s="37"/>
      <c r="U48" s="39">
        <f t="shared" si="1"/>
        <v>15</v>
      </c>
      <c r="V48" s="40">
        <f t="shared" si="7"/>
        <v>15</v>
      </c>
      <c r="W48" s="112"/>
      <c r="X48" s="96"/>
      <c r="Y48" s="96"/>
      <c r="Z48" s="104"/>
      <c r="AA48" s="99"/>
      <c r="AB48" s="41">
        <f t="shared" si="2"/>
        <v>0</v>
      </c>
      <c r="AC48" s="40">
        <f t="shared" si="3"/>
        <v>0</v>
      </c>
      <c r="AD48" s="42"/>
      <c r="AE48" s="128"/>
      <c r="AF48" s="37">
        <f t="shared" si="4"/>
        <v>15</v>
      </c>
      <c r="AG48" s="43">
        <v>65</v>
      </c>
      <c r="AH48" s="44">
        <f t="shared" si="5"/>
        <v>80</v>
      </c>
      <c r="AI48" s="45">
        <f t="shared" si="8"/>
        <v>0.93</v>
      </c>
      <c r="AJ48" s="46"/>
      <c r="AK48" s="47">
        <v>1E-4</v>
      </c>
      <c r="AL48" s="48">
        <f t="shared" si="9"/>
        <v>1.0001</v>
      </c>
      <c r="AM48" s="49">
        <f t="shared" si="10"/>
        <v>1835640000</v>
      </c>
      <c r="AN48" s="50"/>
      <c r="AO48" s="51"/>
      <c r="AP48" s="51"/>
      <c r="AQ48" s="51"/>
      <c r="AR48" s="51"/>
      <c r="AS48" s="52"/>
      <c r="AT48" s="53">
        <f t="shared" si="6"/>
        <v>0</v>
      </c>
    </row>
    <row r="49" spans="1:46" s="54" customFormat="1" ht="36" customHeight="1" thickBot="1">
      <c r="A49" s="27"/>
      <c r="B49" s="56"/>
      <c r="C49" s="91"/>
      <c r="D49" s="95"/>
      <c r="E49" s="95"/>
      <c r="F49" s="101"/>
      <c r="G49" s="55"/>
      <c r="H49" s="29"/>
      <c r="I49" s="30">
        <v>0.51</v>
      </c>
      <c r="J49" s="119">
        <v>0.49</v>
      </c>
      <c r="K49" s="32"/>
      <c r="L49" s="57"/>
      <c r="M49" s="33"/>
      <c r="N49" s="34">
        <f t="shared" si="0"/>
        <v>1</v>
      </c>
      <c r="O49" s="35"/>
      <c r="P49" s="105">
        <v>15</v>
      </c>
      <c r="Q49" s="106">
        <v>15</v>
      </c>
      <c r="R49" s="38"/>
      <c r="S49" s="38"/>
      <c r="T49" s="37"/>
      <c r="U49" s="39">
        <f t="shared" si="1"/>
        <v>15</v>
      </c>
      <c r="V49" s="40">
        <f t="shared" si="7"/>
        <v>15</v>
      </c>
      <c r="W49" s="112"/>
      <c r="X49" s="96"/>
      <c r="Y49" s="96"/>
      <c r="Z49" s="104"/>
      <c r="AA49" s="99"/>
      <c r="AB49" s="41">
        <f t="shared" si="2"/>
        <v>0</v>
      </c>
      <c r="AC49" s="40">
        <f t="shared" si="3"/>
        <v>0</v>
      </c>
      <c r="AD49" s="42"/>
      <c r="AE49" s="128"/>
      <c r="AF49" s="37">
        <f t="shared" si="4"/>
        <v>15</v>
      </c>
      <c r="AG49" s="43">
        <v>65</v>
      </c>
      <c r="AH49" s="44">
        <f t="shared" si="5"/>
        <v>80</v>
      </c>
      <c r="AI49" s="45">
        <f t="shared" si="8"/>
        <v>0.93</v>
      </c>
      <c r="AJ49" s="46"/>
      <c r="AK49" s="47">
        <v>1E-4</v>
      </c>
      <c r="AL49" s="48">
        <f t="shared" si="9"/>
        <v>1.0001</v>
      </c>
      <c r="AM49" s="49">
        <f t="shared" si="10"/>
        <v>1835640000</v>
      </c>
      <c r="AN49" s="50"/>
      <c r="AO49" s="51"/>
      <c r="AP49" s="51"/>
      <c r="AQ49" s="51"/>
      <c r="AR49" s="51"/>
      <c r="AS49" s="52"/>
      <c r="AT49" s="53">
        <f t="shared" si="6"/>
        <v>0</v>
      </c>
    </row>
    <row r="50" spans="1:46" s="54" customFormat="1" ht="36" customHeight="1" thickBot="1">
      <c r="A50" s="27"/>
      <c r="B50" s="56"/>
      <c r="C50" s="91"/>
      <c r="D50" s="95"/>
      <c r="E50" s="95"/>
      <c r="F50" s="101"/>
      <c r="G50" s="55"/>
      <c r="H50" s="29"/>
      <c r="I50" s="30">
        <v>0.51</v>
      </c>
      <c r="J50" s="119">
        <v>0.49</v>
      </c>
      <c r="K50" s="32"/>
      <c r="L50" s="57"/>
      <c r="M50" s="33"/>
      <c r="N50" s="34">
        <f t="shared" si="0"/>
        <v>1</v>
      </c>
      <c r="O50" s="35"/>
      <c r="P50" s="105">
        <v>15</v>
      </c>
      <c r="Q50" s="106">
        <v>15</v>
      </c>
      <c r="R50" s="38"/>
      <c r="S50" s="38"/>
      <c r="T50" s="37"/>
      <c r="U50" s="39">
        <f t="shared" si="1"/>
        <v>15</v>
      </c>
      <c r="V50" s="40">
        <f t="shared" si="7"/>
        <v>15</v>
      </c>
      <c r="W50" s="112"/>
      <c r="X50" s="96"/>
      <c r="Y50" s="96"/>
      <c r="Z50" s="104"/>
      <c r="AA50" s="99"/>
      <c r="AB50" s="41">
        <f t="shared" si="2"/>
        <v>0</v>
      </c>
      <c r="AC50" s="40">
        <f t="shared" si="3"/>
        <v>0</v>
      </c>
      <c r="AD50" s="42"/>
      <c r="AE50" s="128"/>
      <c r="AF50" s="37">
        <f t="shared" si="4"/>
        <v>15</v>
      </c>
      <c r="AG50" s="43">
        <v>65</v>
      </c>
      <c r="AH50" s="44">
        <f t="shared" si="5"/>
        <v>80</v>
      </c>
      <c r="AI50" s="45">
        <f t="shared" si="8"/>
        <v>0.93</v>
      </c>
      <c r="AJ50" s="46"/>
      <c r="AK50" s="47">
        <v>1E-4</v>
      </c>
      <c r="AL50" s="48">
        <f t="shared" si="9"/>
        <v>1.0001</v>
      </c>
      <c r="AM50" s="49">
        <f t="shared" si="10"/>
        <v>1835640000</v>
      </c>
      <c r="AN50" s="50"/>
      <c r="AO50" s="51"/>
      <c r="AP50" s="51"/>
      <c r="AQ50" s="51"/>
      <c r="AR50" s="51"/>
      <c r="AS50" s="52"/>
      <c r="AT50" s="53">
        <f t="shared" si="6"/>
        <v>0</v>
      </c>
    </row>
    <row r="51" spans="1:46" s="54" customFormat="1" ht="36" customHeight="1" thickBot="1">
      <c r="A51" s="27"/>
      <c r="B51" s="56"/>
      <c r="C51" s="91"/>
      <c r="D51" s="95"/>
      <c r="E51" s="95"/>
      <c r="F51" s="101"/>
      <c r="G51" s="55"/>
      <c r="H51" s="29"/>
      <c r="I51" s="30">
        <v>0.51</v>
      </c>
      <c r="J51" s="119">
        <v>0.49</v>
      </c>
      <c r="K51" s="32"/>
      <c r="L51" s="57"/>
      <c r="M51" s="33"/>
      <c r="N51" s="34">
        <f t="shared" si="0"/>
        <v>1</v>
      </c>
      <c r="O51" s="35"/>
      <c r="P51" s="105">
        <v>15</v>
      </c>
      <c r="Q51" s="106">
        <v>15</v>
      </c>
      <c r="R51" s="38"/>
      <c r="S51" s="38"/>
      <c r="T51" s="37"/>
      <c r="U51" s="39">
        <f t="shared" si="1"/>
        <v>15</v>
      </c>
      <c r="V51" s="40">
        <f t="shared" si="7"/>
        <v>15</v>
      </c>
      <c r="W51" s="112"/>
      <c r="X51" s="96"/>
      <c r="Y51" s="96"/>
      <c r="Z51" s="104"/>
      <c r="AA51" s="99"/>
      <c r="AB51" s="41">
        <f t="shared" si="2"/>
        <v>0</v>
      </c>
      <c r="AC51" s="40">
        <f t="shared" si="3"/>
        <v>0</v>
      </c>
      <c r="AD51" s="42"/>
      <c r="AE51" s="128"/>
      <c r="AF51" s="37">
        <f t="shared" si="4"/>
        <v>15</v>
      </c>
      <c r="AG51" s="43">
        <v>65</v>
      </c>
      <c r="AH51" s="44">
        <f t="shared" si="5"/>
        <v>80</v>
      </c>
      <c r="AI51" s="45">
        <f t="shared" si="8"/>
        <v>0.93</v>
      </c>
      <c r="AJ51" s="46"/>
      <c r="AK51" s="47">
        <v>1E-4</v>
      </c>
      <c r="AL51" s="48">
        <f t="shared" si="9"/>
        <v>1.0001</v>
      </c>
      <c r="AM51" s="49">
        <f t="shared" si="10"/>
        <v>1835640000</v>
      </c>
      <c r="AN51" s="50"/>
      <c r="AO51" s="51"/>
      <c r="AP51" s="51"/>
      <c r="AQ51" s="51"/>
      <c r="AR51" s="51"/>
      <c r="AS51" s="52"/>
      <c r="AT51" s="53">
        <f t="shared" si="6"/>
        <v>0</v>
      </c>
    </row>
    <row r="52" spans="1:46" s="54" customFormat="1" ht="36" customHeight="1" thickBot="1">
      <c r="A52" s="27"/>
      <c r="B52" s="56"/>
      <c r="C52" s="91"/>
      <c r="D52" s="95"/>
      <c r="E52" s="95"/>
      <c r="F52" s="101"/>
      <c r="G52" s="55"/>
      <c r="H52" s="29"/>
      <c r="I52" s="30">
        <v>0.51</v>
      </c>
      <c r="J52" s="119">
        <v>0.49</v>
      </c>
      <c r="K52" s="32"/>
      <c r="L52" s="57"/>
      <c r="M52" s="33"/>
      <c r="N52" s="34">
        <f t="shared" si="0"/>
        <v>1</v>
      </c>
      <c r="O52" s="35"/>
      <c r="P52" s="105">
        <v>15</v>
      </c>
      <c r="Q52" s="106">
        <v>15</v>
      </c>
      <c r="R52" s="38"/>
      <c r="S52" s="38"/>
      <c r="T52" s="37"/>
      <c r="U52" s="39">
        <f t="shared" si="1"/>
        <v>15</v>
      </c>
      <c r="V52" s="40">
        <f t="shared" si="7"/>
        <v>15</v>
      </c>
      <c r="W52" s="112"/>
      <c r="X52" s="96"/>
      <c r="Y52" s="96"/>
      <c r="Z52" s="104"/>
      <c r="AA52" s="99"/>
      <c r="AB52" s="41">
        <f t="shared" si="2"/>
        <v>0</v>
      </c>
      <c r="AC52" s="40">
        <f t="shared" si="3"/>
        <v>0</v>
      </c>
      <c r="AD52" s="42"/>
      <c r="AE52" s="128"/>
      <c r="AF52" s="37">
        <f t="shared" si="4"/>
        <v>15</v>
      </c>
      <c r="AG52" s="43">
        <v>65</v>
      </c>
      <c r="AH52" s="44">
        <f t="shared" si="5"/>
        <v>80</v>
      </c>
      <c r="AI52" s="45">
        <f t="shared" si="8"/>
        <v>0.93</v>
      </c>
      <c r="AJ52" s="46"/>
      <c r="AK52" s="47">
        <v>1E-4</v>
      </c>
      <c r="AL52" s="48">
        <f t="shared" si="9"/>
        <v>1.0001</v>
      </c>
      <c r="AM52" s="49">
        <f t="shared" si="10"/>
        <v>1835640000</v>
      </c>
      <c r="AN52" s="50"/>
      <c r="AO52" s="51"/>
      <c r="AP52" s="51"/>
      <c r="AQ52" s="51"/>
      <c r="AR52" s="51"/>
      <c r="AS52" s="52"/>
      <c r="AT52" s="53">
        <f t="shared" si="6"/>
        <v>0</v>
      </c>
    </row>
    <row r="53" spans="1:46" s="54" customFormat="1" ht="51.75" customHeight="1" thickBot="1">
      <c r="A53" s="27"/>
      <c r="B53" s="56"/>
      <c r="C53" s="91"/>
      <c r="D53" s="95"/>
      <c r="E53" s="95"/>
      <c r="F53" s="101"/>
      <c r="G53" s="55"/>
      <c r="H53" s="29"/>
      <c r="I53" s="30">
        <v>0.51</v>
      </c>
      <c r="J53" s="119">
        <v>0.49</v>
      </c>
      <c r="K53" s="32"/>
      <c r="L53" s="57"/>
      <c r="M53" s="33"/>
      <c r="N53" s="34">
        <f t="shared" si="0"/>
        <v>1</v>
      </c>
      <c r="O53" s="35"/>
      <c r="P53" s="105">
        <v>15</v>
      </c>
      <c r="Q53" s="106">
        <v>15</v>
      </c>
      <c r="R53" s="38"/>
      <c r="S53" s="38"/>
      <c r="T53" s="37"/>
      <c r="U53" s="39">
        <f t="shared" si="1"/>
        <v>15</v>
      </c>
      <c r="V53" s="40">
        <f t="shared" si="7"/>
        <v>15</v>
      </c>
      <c r="W53" s="112"/>
      <c r="X53" s="96"/>
      <c r="Y53" s="96"/>
      <c r="Z53" s="104"/>
      <c r="AA53" s="99"/>
      <c r="AB53" s="41">
        <f t="shared" si="2"/>
        <v>0</v>
      </c>
      <c r="AC53" s="40">
        <f t="shared" si="3"/>
        <v>0</v>
      </c>
      <c r="AD53" s="42"/>
      <c r="AE53" s="128"/>
      <c r="AF53" s="37">
        <f t="shared" si="4"/>
        <v>15</v>
      </c>
      <c r="AG53" s="43">
        <v>65</v>
      </c>
      <c r="AH53" s="44">
        <f t="shared" si="5"/>
        <v>80</v>
      </c>
      <c r="AI53" s="45">
        <f t="shared" si="8"/>
        <v>0.93</v>
      </c>
      <c r="AJ53" s="46"/>
      <c r="AK53" s="47">
        <v>1E-4</v>
      </c>
      <c r="AL53" s="48">
        <f t="shared" si="9"/>
        <v>1.0001</v>
      </c>
      <c r="AM53" s="49">
        <f t="shared" si="10"/>
        <v>1835640000</v>
      </c>
      <c r="AN53" s="50"/>
      <c r="AO53" s="51"/>
      <c r="AP53" s="51"/>
      <c r="AQ53" s="51"/>
      <c r="AR53" s="51"/>
      <c r="AS53" s="52"/>
      <c r="AT53" s="53">
        <f t="shared" si="6"/>
        <v>0</v>
      </c>
    </row>
    <row r="54" spans="1:46" s="54" customFormat="1" ht="51.75" customHeight="1" thickBot="1">
      <c r="A54" s="27"/>
      <c r="B54" s="56"/>
      <c r="C54" s="91"/>
      <c r="D54" s="95"/>
      <c r="E54" s="95"/>
      <c r="F54" s="101"/>
      <c r="G54" s="55"/>
      <c r="H54" s="29"/>
      <c r="I54" s="30">
        <v>0.51</v>
      </c>
      <c r="J54" s="119">
        <v>0.49</v>
      </c>
      <c r="K54" s="32"/>
      <c r="L54" s="57"/>
      <c r="M54" s="33"/>
      <c r="N54" s="34">
        <f t="shared" si="0"/>
        <v>1</v>
      </c>
      <c r="O54" s="35"/>
      <c r="P54" s="105">
        <v>15</v>
      </c>
      <c r="Q54" s="106">
        <v>15</v>
      </c>
      <c r="R54" s="38"/>
      <c r="S54" s="38"/>
      <c r="T54" s="37"/>
      <c r="U54" s="39">
        <f t="shared" si="1"/>
        <v>15</v>
      </c>
      <c r="V54" s="40">
        <f t="shared" si="7"/>
        <v>15</v>
      </c>
      <c r="W54" s="112"/>
      <c r="X54" s="96"/>
      <c r="Y54" s="96"/>
      <c r="Z54" s="104"/>
      <c r="AA54" s="99"/>
      <c r="AB54" s="41">
        <f t="shared" si="2"/>
        <v>0</v>
      </c>
      <c r="AC54" s="40">
        <f t="shared" si="3"/>
        <v>0</v>
      </c>
      <c r="AD54" s="42"/>
      <c r="AE54" s="128"/>
      <c r="AF54" s="37">
        <f t="shared" si="4"/>
        <v>15</v>
      </c>
      <c r="AG54" s="43">
        <v>65</v>
      </c>
      <c r="AH54" s="44">
        <f t="shared" si="5"/>
        <v>80</v>
      </c>
      <c r="AI54" s="45">
        <f t="shared" si="8"/>
        <v>0.93</v>
      </c>
      <c r="AJ54" s="46"/>
      <c r="AK54" s="47">
        <v>1E-4</v>
      </c>
      <c r="AL54" s="48">
        <f t="shared" si="9"/>
        <v>1.0001</v>
      </c>
      <c r="AM54" s="49">
        <f t="shared" si="10"/>
        <v>1835640000</v>
      </c>
      <c r="AN54" s="50"/>
      <c r="AO54" s="51"/>
      <c r="AP54" s="51"/>
      <c r="AQ54" s="51"/>
      <c r="AR54" s="51"/>
      <c r="AS54" s="52"/>
      <c r="AT54" s="53">
        <f t="shared" si="6"/>
        <v>0</v>
      </c>
    </row>
    <row r="55" spans="1:46" s="54" customFormat="1" ht="36" customHeight="1" thickBot="1">
      <c r="A55" s="27"/>
      <c r="B55" s="56"/>
      <c r="C55" s="91"/>
      <c r="D55" s="95"/>
      <c r="E55" s="95"/>
      <c r="F55" s="101"/>
      <c r="G55" s="55"/>
      <c r="H55" s="29"/>
      <c r="I55" s="30">
        <v>0.51</v>
      </c>
      <c r="J55" s="119">
        <v>0.49</v>
      </c>
      <c r="K55" s="32"/>
      <c r="L55" s="57"/>
      <c r="M55" s="33"/>
      <c r="N55" s="34">
        <f t="shared" si="0"/>
        <v>1</v>
      </c>
      <c r="O55" s="35"/>
      <c r="P55" s="105">
        <v>15</v>
      </c>
      <c r="Q55" s="106">
        <v>15</v>
      </c>
      <c r="R55" s="38"/>
      <c r="S55" s="38"/>
      <c r="T55" s="37"/>
      <c r="U55" s="39">
        <f t="shared" si="1"/>
        <v>15</v>
      </c>
      <c r="V55" s="40">
        <f t="shared" si="7"/>
        <v>15</v>
      </c>
      <c r="W55" s="112"/>
      <c r="X55" s="96"/>
      <c r="Y55" s="96"/>
      <c r="Z55" s="104"/>
      <c r="AA55" s="99"/>
      <c r="AB55" s="41">
        <f t="shared" si="2"/>
        <v>0</v>
      </c>
      <c r="AC55" s="40">
        <f t="shared" si="3"/>
        <v>0</v>
      </c>
      <c r="AD55" s="42"/>
      <c r="AE55" s="128"/>
      <c r="AF55" s="37">
        <f t="shared" si="4"/>
        <v>15</v>
      </c>
      <c r="AG55" s="43">
        <v>65</v>
      </c>
      <c r="AH55" s="44">
        <f t="shared" si="5"/>
        <v>80</v>
      </c>
      <c r="AI55" s="45">
        <f t="shared" si="8"/>
        <v>0.93</v>
      </c>
      <c r="AJ55" s="46"/>
      <c r="AK55" s="47">
        <v>1E-4</v>
      </c>
      <c r="AL55" s="48">
        <f t="shared" si="9"/>
        <v>1.0001</v>
      </c>
      <c r="AM55" s="49">
        <f t="shared" si="10"/>
        <v>1835640000</v>
      </c>
      <c r="AN55" s="50"/>
      <c r="AO55" s="51"/>
      <c r="AP55" s="51"/>
      <c r="AQ55" s="51"/>
      <c r="AR55" s="51"/>
      <c r="AS55" s="52"/>
      <c r="AT55" s="53">
        <f t="shared" si="6"/>
        <v>0</v>
      </c>
    </row>
    <row r="56" spans="1:46" s="54" customFormat="1" ht="36" customHeight="1" thickBot="1">
      <c r="A56" s="27"/>
      <c r="B56" s="56"/>
      <c r="C56" s="91"/>
      <c r="D56" s="95"/>
      <c r="E56" s="95"/>
      <c r="F56" s="101"/>
      <c r="G56" s="55"/>
      <c r="H56" s="29"/>
      <c r="I56" s="30">
        <v>0.51</v>
      </c>
      <c r="J56" s="119">
        <v>0.49</v>
      </c>
      <c r="K56" s="32"/>
      <c r="L56" s="57"/>
      <c r="M56" s="33"/>
      <c r="N56" s="34">
        <f t="shared" si="0"/>
        <v>1</v>
      </c>
      <c r="O56" s="35"/>
      <c r="P56" s="105">
        <v>15</v>
      </c>
      <c r="Q56" s="106">
        <v>15</v>
      </c>
      <c r="R56" s="38"/>
      <c r="S56" s="38"/>
      <c r="T56" s="37"/>
      <c r="U56" s="39">
        <f t="shared" si="1"/>
        <v>15</v>
      </c>
      <c r="V56" s="40">
        <f t="shared" si="7"/>
        <v>15</v>
      </c>
      <c r="W56" s="112"/>
      <c r="X56" s="96"/>
      <c r="Y56" s="96"/>
      <c r="Z56" s="104"/>
      <c r="AA56" s="99"/>
      <c r="AB56" s="41">
        <f t="shared" si="2"/>
        <v>0</v>
      </c>
      <c r="AC56" s="40">
        <f t="shared" si="3"/>
        <v>0</v>
      </c>
      <c r="AD56" s="42"/>
      <c r="AE56" s="128"/>
      <c r="AF56" s="37">
        <f t="shared" si="4"/>
        <v>15</v>
      </c>
      <c r="AG56" s="43">
        <v>65</v>
      </c>
      <c r="AH56" s="44">
        <f t="shared" si="5"/>
        <v>80</v>
      </c>
      <c r="AI56" s="45">
        <f t="shared" si="8"/>
        <v>0.93</v>
      </c>
      <c r="AJ56" s="46"/>
      <c r="AK56" s="47">
        <v>1E-4</v>
      </c>
      <c r="AL56" s="48">
        <f t="shared" si="9"/>
        <v>1.0001</v>
      </c>
      <c r="AM56" s="49">
        <f t="shared" si="10"/>
        <v>1835640000</v>
      </c>
      <c r="AN56" s="50"/>
      <c r="AO56" s="51"/>
      <c r="AP56" s="51"/>
      <c r="AQ56" s="51"/>
      <c r="AR56" s="51"/>
      <c r="AS56" s="52"/>
      <c r="AT56" s="53">
        <f t="shared" si="6"/>
        <v>0</v>
      </c>
    </row>
    <row r="57" spans="1:46" s="54" customFormat="1" ht="36" customHeight="1" thickBot="1">
      <c r="A57" s="27"/>
      <c r="B57" s="56"/>
      <c r="C57" s="91"/>
      <c r="D57" s="95"/>
      <c r="E57" s="95"/>
      <c r="F57" s="101"/>
      <c r="G57" s="55"/>
      <c r="H57" s="29"/>
      <c r="I57" s="30">
        <v>0.51</v>
      </c>
      <c r="J57" s="119">
        <v>0.49</v>
      </c>
      <c r="K57" s="32"/>
      <c r="L57" s="57"/>
      <c r="M57" s="33"/>
      <c r="N57" s="34">
        <f t="shared" si="0"/>
        <v>1</v>
      </c>
      <c r="O57" s="35"/>
      <c r="P57" s="105">
        <v>15</v>
      </c>
      <c r="Q57" s="106">
        <v>15</v>
      </c>
      <c r="R57" s="38"/>
      <c r="S57" s="38"/>
      <c r="T57" s="37"/>
      <c r="U57" s="39">
        <f t="shared" si="1"/>
        <v>15</v>
      </c>
      <c r="V57" s="40">
        <f t="shared" si="7"/>
        <v>15</v>
      </c>
      <c r="W57" s="112"/>
      <c r="X57" s="96"/>
      <c r="Y57" s="96"/>
      <c r="Z57" s="104"/>
      <c r="AA57" s="99"/>
      <c r="AB57" s="41">
        <f t="shared" si="2"/>
        <v>0</v>
      </c>
      <c r="AC57" s="40">
        <f t="shared" si="3"/>
        <v>0</v>
      </c>
      <c r="AD57" s="42"/>
      <c r="AE57" s="128"/>
      <c r="AF57" s="37">
        <f t="shared" si="4"/>
        <v>15</v>
      </c>
      <c r="AG57" s="43">
        <v>65</v>
      </c>
      <c r="AH57" s="44">
        <f t="shared" si="5"/>
        <v>80</v>
      </c>
      <c r="AI57" s="45">
        <f t="shared" si="8"/>
        <v>0.93</v>
      </c>
      <c r="AJ57" s="46"/>
      <c r="AK57" s="47">
        <v>1E-4</v>
      </c>
      <c r="AL57" s="48">
        <f t="shared" si="9"/>
        <v>1.0001</v>
      </c>
      <c r="AM57" s="49">
        <f t="shared" si="10"/>
        <v>1835640000</v>
      </c>
      <c r="AN57" s="50"/>
      <c r="AO57" s="51"/>
      <c r="AP57" s="51"/>
      <c r="AQ57" s="51"/>
      <c r="AR57" s="51"/>
      <c r="AS57" s="52"/>
      <c r="AT57" s="53">
        <f t="shared" si="6"/>
        <v>0</v>
      </c>
    </row>
    <row r="58" spans="1:46" s="54" customFormat="1" ht="36" customHeight="1" thickBot="1">
      <c r="A58" s="27"/>
      <c r="B58" s="56"/>
      <c r="C58" s="91"/>
      <c r="D58" s="95"/>
      <c r="E58" s="95"/>
      <c r="F58" s="101"/>
      <c r="G58" s="55"/>
      <c r="H58" s="29"/>
      <c r="I58" s="30">
        <v>0.51</v>
      </c>
      <c r="J58" s="119">
        <v>0.49</v>
      </c>
      <c r="K58" s="32"/>
      <c r="L58" s="57"/>
      <c r="M58" s="33"/>
      <c r="N58" s="34">
        <f t="shared" si="0"/>
        <v>1</v>
      </c>
      <c r="O58" s="35"/>
      <c r="P58" s="105">
        <v>15</v>
      </c>
      <c r="Q58" s="106">
        <v>15</v>
      </c>
      <c r="R58" s="38"/>
      <c r="S58" s="38"/>
      <c r="T58" s="37"/>
      <c r="U58" s="39">
        <f t="shared" si="1"/>
        <v>15</v>
      </c>
      <c r="V58" s="40">
        <f t="shared" si="7"/>
        <v>15</v>
      </c>
      <c r="W58" s="112"/>
      <c r="X58" s="96"/>
      <c r="Y58" s="96"/>
      <c r="Z58" s="104"/>
      <c r="AA58" s="99"/>
      <c r="AB58" s="41">
        <f t="shared" si="2"/>
        <v>0</v>
      </c>
      <c r="AC58" s="40">
        <f t="shared" si="3"/>
        <v>0</v>
      </c>
      <c r="AD58" s="42"/>
      <c r="AE58" s="128"/>
      <c r="AF58" s="37">
        <f t="shared" si="4"/>
        <v>15</v>
      </c>
      <c r="AG58" s="43">
        <v>65</v>
      </c>
      <c r="AH58" s="44">
        <f t="shared" si="5"/>
        <v>80</v>
      </c>
      <c r="AI58" s="45">
        <f t="shared" si="8"/>
        <v>0.93</v>
      </c>
      <c r="AJ58" s="46"/>
      <c r="AK58" s="47">
        <v>1E-4</v>
      </c>
      <c r="AL58" s="48">
        <f t="shared" si="9"/>
        <v>1.0001</v>
      </c>
      <c r="AM58" s="49">
        <f t="shared" si="10"/>
        <v>1835640000</v>
      </c>
      <c r="AN58" s="50"/>
      <c r="AO58" s="51"/>
      <c r="AP58" s="51"/>
      <c r="AQ58" s="51"/>
      <c r="AR58" s="51"/>
      <c r="AS58" s="52"/>
      <c r="AT58" s="53">
        <f t="shared" si="6"/>
        <v>0</v>
      </c>
    </row>
    <row r="59" spans="1:46" s="54" customFormat="1" ht="47.25" customHeight="1" thickBot="1">
      <c r="A59" s="27"/>
      <c r="B59" s="56"/>
      <c r="C59" s="91"/>
      <c r="D59" s="95"/>
      <c r="E59" s="95"/>
      <c r="F59" s="101"/>
      <c r="G59" s="55"/>
      <c r="H59" s="60"/>
      <c r="I59" s="30">
        <v>0.51</v>
      </c>
      <c r="J59" s="119">
        <v>0.49</v>
      </c>
      <c r="K59" s="32"/>
      <c r="L59" s="57"/>
      <c r="M59" s="33"/>
      <c r="N59" s="34">
        <f t="shared" si="0"/>
        <v>1</v>
      </c>
      <c r="O59" s="35"/>
      <c r="P59" s="105">
        <v>15</v>
      </c>
      <c r="Q59" s="106">
        <v>15</v>
      </c>
      <c r="R59" s="38"/>
      <c r="S59" s="38"/>
      <c r="T59" s="37"/>
      <c r="U59" s="39">
        <f t="shared" si="1"/>
        <v>15</v>
      </c>
      <c r="V59" s="40">
        <f t="shared" si="7"/>
        <v>15</v>
      </c>
      <c r="W59" s="112"/>
      <c r="X59" s="96"/>
      <c r="Y59" s="96"/>
      <c r="Z59" s="104"/>
      <c r="AA59" s="99"/>
      <c r="AB59" s="41">
        <f t="shared" si="2"/>
        <v>0</v>
      </c>
      <c r="AC59" s="40">
        <f t="shared" si="3"/>
        <v>0</v>
      </c>
      <c r="AD59" s="42"/>
      <c r="AE59" s="128"/>
      <c r="AF59" s="37">
        <f t="shared" si="4"/>
        <v>15</v>
      </c>
      <c r="AG59" s="43">
        <v>65</v>
      </c>
      <c r="AH59" s="44">
        <f t="shared" si="5"/>
        <v>80</v>
      </c>
      <c r="AI59" s="45">
        <f t="shared" si="8"/>
        <v>0.93</v>
      </c>
      <c r="AJ59" s="46"/>
      <c r="AK59" s="47">
        <v>1E-4</v>
      </c>
      <c r="AL59" s="48">
        <f t="shared" si="9"/>
        <v>1.0001</v>
      </c>
      <c r="AM59" s="49">
        <f t="shared" si="10"/>
        <v>1835640000</v>
      </c>
      <c r="AN59" s="50"/>
      <c r="AO59" s="51"/>
      <c r="AP59" s="51"/>
      <c r="AQ59" s="51"/>
      <c r="AR59" s="51"/>
      <c r="AS59" s="52"/>
      <c r="AT59" s="53">
        <f t="shared" si="6"/>
        <v>0</v>
      </c>
    </row>
    <row r="60" spans="1:46" s="54" customFormat="1" ht="47.25" customHeight="1" thickBot="1">
      <c r="A60" s="27"/>
      <c r="B60" s="56"/>
      <c r="C60" s="91"/>
      <c r="D60" s="95"/>
      <c r="E60" s="95"/>
      <c r="F60" s="101"/>
      <c r="G60" s="55"/>
      <c r="H60" s="29"/>
      <c r="I60" s="30">
        <v>0.51</v>
      </c>
      <c r="J60" s="119">
        <v>0.49</v>
      </c>
      <c r="K60" s="32"/>
      <c r="L60" s="57"/>
      <c r="M60" s="33"/>
      <c r="N60" s="34">
        <f t="shared" si="0"/>
        <v>1</v>
      </c>
      <c r="O60" s="35"/>
      <c r="P60" s="105">
        <v>15</v>
      </c>
      <c r="Q60" s="106">
        <v>15</v>
      </c>
      <c r="R60" s="38"/>
      <c r="S60" s="38"/>
      <c r="T60" s="37"/>
      <c r="U60" s="39">
        <f t="shared" si="1"/>
        <v>15</v>
      </c>
      <c r="V60" s="40">
        <f t="shared" si="7"/>
        <v>15</v>
      </c>
      <c r="W60" s="112"/>
      <c r="X60" s="96"/>
      <c r="Y60" s="96"/>
      <c r="Z60" s="104"/>
      <c r="AA60" s="99"/>
      <c r="AB60" s="41">
        <f t="shared" si="2"/>
        <v>0</v>
      </c>
      <c r="AC60" s="40">
        <f t="shared" si="3"/>
        <v>0</v>
      </c>
      <c r="AD60" s="42"/>
      <c r="AE60" s="128"/>
      <c r="AF60" s="37">
        <f t="shared" si="4"/>
        <v>15</v>
      </c>
      <c r="AG60" s="43">
        <v>65</v>
      </c>
      <c r="AH60" s="44">
        <f t="shared" si="5"/>
        <v>80</v>
      </c>
      <c r="AI60" s="45">
        <f t="shared" si="8"/>
        <v>0.93</v>
      </c>
      <c r="AJ60" s="46"/>
      <c r="AK60" s="47">
        <v>1E-4</v>
      </c>
      <c r="AL60" s="48">
        <f t="shared" si="9"/>
        <v>1.0001</v>
      </c>
      <c r="AM60" s="49">
        <f t="shared" si="10"/>
        <v>1835640000</v>
      </c>
      <c r="AN60" s="50"/>
      <c r="AO60" s="51"/>
      <c r="AP60" s="51"/>
      <c r="AQ60" s="51"/>
      <c r="AR60" s="51"/>
      <c r="AS60" s="52"/>
      <c r="AT60" s="53">
        <f t="shared" si="6"/>
        <v>0</v>
      </c>
    </row>
    <row r="61" spans="1:46" s="54" customFormat="1" ht="47.25" customHeight="1" thickBot="1">
      <c r="A61" s="27"/>
      <c r="B61" s="56"/>
      <c r="C61" s="91"/>
      <c r="D61" s="95"/>
      <c r="E61" s="95"/>
      <c r="F61" s="101"/>
      <c r="G61" s="55"/>
      <c r="H61" s="60"/>
      <c r="I61" s="30">
        <v>0.51</v>
      </c>
      <c r="J61" s="119">
        <v>0.49</v>
      </c>
      <c r="K61" s="32"/>
      <c r="L61" s="57"/>
      <c r="M61" s="33"/>
      <c r="N61" s="34">
        <f t="shared" si="0"/>
        <v>1</v>
      </c>
      <c r="O61" s="35"/>
      <c r="P61" s="105">
        <v>15</v>
      </c>
      <c r="Q61" s="106">
        <v>15</v>
      </c>
      <c r="R61" s="38"/>
      <c r="S61" s="38"/>
      <c r="T61" s="37"/>
      <c r="U61" s="39">
        <f t="shared" si="1"/>
        <v>15</v>
      </c>
      <c r="V61" s="40">
        <f t="shared" si="7"/>
        <v>15</v>
      </c>
      <c r="W61" s="112"/>
      <c r="X61" s="96"/>
      <c r="Y61" s="96"/>
      <c r="Z61" s="104"/>
      <c r="AA61" s="99"/>
      <c r="AB61" s="41">
        <f t="shared" si="2"/>
        <v>0</v>
      </c>
      <c r="AC61" s="40">
        <f t="shared" si="3"/>
        <v>0</v>
      </c>
      <c r="AD61" s="42"/>
      <c r="AE61" s="128"/>
      <c r="AF61" s="37">
        <f t="shared" si="4"/>
        <v>15</v>
      </c>
      <c r="AG61" s="43">
        <v>65</v>
      </c>
      <c r="AH61" s="44">
        <f t="shared" si="5"/>
        <v>80</v>
      </c>
      <c r="AI61" s="45">
        <f t="shared" si="8"/>
        <v>0.93</v>
      </c>
      <c r="AJ61" s="46"/>
      <c r="AK61" s="47">
        <v>1E-4</v>
      </c>
      <c r="AL61" s="48">
        <f t="shared" si="9"/>
        <v>1.0001</v>
      </c>
      <c r="AM61" s="49">
        <f t="shared" si="10"/>
        <v>1835640000</v>
      </c>
      <c r="AN61" s="50"/>
      <c r="AO61" s="51"/>
      <c r="AP61" s="51"/>
      <c r="AQ61" s="51"/>
      <c r="AR61" s="51"/>
      <c r="AS61" s="52"/>
      <c r="AT61" s="53">
        <f t="shared" si="6"/>
        <v>0</v>
      </c>
    </row>
    <row r="62" spans="1:46" s="54" customFormat="1" ht="36" customHeight="1" thickBot="1">
      <c r="A62" s="27"/>
      <c r="B62" s="56"/>
      <c r="C62" s="91"/>
      <c r="D62" s="95"/>
      <c r="E62" s="95"/>
      <c r="F62" s="101"/>
      <c r="G62" s="55"/>
      <c r="H62" s="60"/>
      <c r="I62" s="30">
        <v>0.51</v>
      </c>
      <c r="J62" s="119">
        <v>0.49</v>
      </c>
      <c r="K62" s="32"/>
      <c r="L62" s="57"/>
      <c r="M62" s="33"/>
      <c r="N62" s="34">
        <f t="shared" si="0"/>
        <v>1</v>
      </c>
      <c r="O62" s="35"/>
      <c r="P62" s="105">
        <v>15</v>
      </c>
      <c r="Q62" s="106">
        <v>15</v>
      </c>
      <c r="R62" s="38"/>
      <c r="S62" s="38"/>
      <c r="T62" s="37"/>
      <c r="U62" s="39">
        <f t="shared" si="1"/>
        <v>15</v>
      </c>
      <c r="V62" s="40">
        <f t="shared" si="7"/>
        <v>15</v>
      </c>
      <c r="W62" s="112"/>
      <c r="X62" s="96"/>
      <c r="Y62" s="96"/>
      <c r="Z62" s="104"/>
      <c r="AA62" s="99"/>
      <c r="AB62" s="41">
        <f t="shared" si="2"/>
        <v>0</v>
      </c>
      <c r="AC62" s="40">
        <f t="shared" si="3"/>
        <v>0</v>
      </c>
      <c r="AD62" s="42"/>
      <c r="AE62" s="128"/>
      <c r="AF62" s="37">
        <f t="shared" si="4"/>
        <v>15</v>
      </c>
      <c r="AG62" s="43">
        <v>65</v>
      </c>
      <c r="AH62" s="44">
        <f t="shared" si="5"/>
        <v>80</v>
      </c>
      <c r="AI62" s="45">
        <f t="shared" si="8"/>
        <v>0.93</v>
      </c>
      <c r="AJ62" s="46"/>
      <c r="AK62" s="47">
        <v>1E-4</v>
      </c>
      <c r="AL62" s="48">
        <f t="shared" si="9"/>
        <v>1.0001</v>
      </c>
      <c r="AM62" s="49">
        <f t="shared" si="10"/>
        <v>1835640000</v>
      </c>
      <c r="AN62" s="50"/>
      <c r="AO62" s="51"/>
      <c r="AP62" s="51"/>
      <c r="AQ62" s="51"/>
      <c r="AR62" s="51"/>
      <c r="AS62" s="52"/>
      <c r="AT62" s="53">
        <f t="shared" si="6"/>
        <v>0</v>
      </c>
    </row>
    <row r="63" spans="1:46" s="54" customFormat="1" ht="36" customHeight="1" thickBot="1">
      <c r="A63" s="27"/>
      <c r="B63" s="56"/>
      <c r="C63" s="91"/>
      <c r="D63" s="95"/>
      <c r="E63" s="95"/>
      <c r="F63" s="101"/>
      <c r="G63" s="55"/>
      <c r="H63" s="60"/>
      <c r="I63" s="30">
        <v>0.51</v>
      </c>
      <c r="J63" s="119">
        <v>0.49</v>
      </c>
      <c r="K63" s="32"/>
      <c r="L63" s="57"/>
      <c r="M63" s="33"/>
      <c r="N63" s="34">
        <f t="shared" si="0"/>
        <v>1</v>
      </c>
      <c r="O63" s="35"/>
      <c r="P63" s="105">
        <v>15</v>
      </c>
      <c r="Q63" s="106">
        <v>15</v>
      </c>
      <c r="R63" s="38"/>
      <c r="S63" s="38"/>
      <c r="T63" s="37"/>
      <c r="U63" s="39">
        <f t="shared" si="1"/>
        <v>15</v>
      </c>
      <c r="V63" s="40">
        <f t="shared" si="7"/>
        <v>15</v>
      </c>
      <c r="W63" s="112"/>
      <c r="X63" s="96"/>
      <c r="Y63" s="96"/>
      <c r="Z63" s="104"/>
      <c r="AA63" s="99"/>
      <c r="AB63" s="41">
        <f t="shared" si="2"/>
        <v>0</v>
      </c>
      <c r="AC63" s="40">
        <f t="shared" si="3"/>
        <v>0</v>
      </c>
      <c r="AD63" s="42"/>
      <c r="AE63" s="128"/>
      <c r="AF63" s="37">
        <f t="shared" si="4"/>
        <v>15</v>
      </c>
      <c r="AG63" s="43">
        <v>65</v>
      </c>
      <c r="AH63" s="44">
        <f t="shared" si="5"/>
        <v>80</v>
      </c>
      <c r="AI63" s="45">
        <f t="shared" si="8"/>
        <v>0.93</v>
      </c>
      <c r="AJ63" s="46"/>
      <c r="AK63" s="47">
        <v>1E-4</v>
      </c>
      <c r="AL63" s="48">
        <f t="shared" si="9"/>
        <v>1.0001</v>
      </c>
      <c r="AM63" s="49">
        <f t="shared" si="10"/>
        <v>1835640000</v>
      </c>
      <c r="AN63" s="50"/>
      <c r="AO63" s="51"/>
      <c r="AP63" s="51"/>
      <c r="AQ63" s="51"/>
      <c r="AR63" s="51"/>
      <c r="AS63" s="52"/>
      <c r="AT63" s="53">
        <f t="shared" si="6"/>
        <v>0</v>
      </c>
    </row>
    <row r="64" spans="1:46" s="54" customFormat="1" ht="36" customHeight="1" thickBot="1">
      <c r="A64" s="27"/>
      <c r="B64" s="56"/>
      <c r="C64" s="91"/>
      <c r="D64" s="95"/>
      <c r="E64" s="95"/>
      <c r="F64" s="101"/>
      <c r="G64" s="55"/>
      <c r="H64" s="60"/>
      <c r="I64" s="30">
        <v>0.51</v>
      </c>
      <c r="J64" s="119">
        <v>0.49</v>
      </c>
      <c r="K64" s="32"/>
      <c r="L64" s="57"/>
      <c r="M64" s="33"/>
      <c r="N64" s="34">
        <f t="shared" si="0"/>
        <v>1</v>
      </c>
      <c r="O64" s="35"/>
      <c r="P64" s="105">
        <v>15</v>
      </c>
      <c r="Q64" s="106">
        <v>15</v>
      </c>
      <c r="R64" s="38"/>
      <c r="S64" s="38"/>
      <c r="T64" s="37"/>
      <c r="U64" s="39">
        <f t="shared" si="1"/>
        <v>15</v>
      </c>
      <c r="V64" s="40">
        <f t="shared" si="7"/>
        <v>15</v>
      </c>
      <c r="W64" s="112"/>
      <c r="X64" s="96"/>
      <c r="Y64" s="96"/>
      <c r="Z64" s="104"/>
      <c r="AA64" s="99"/>
      <c r="AB64" s="41">
        <f t="shared" si="2"/>
        <v>0</v>
      </c>
      <c r="AC64" s="40">
        <f t="shared" si="3"/>
        <v>0</v>
      </c>
      <c r="AD64" s="42"/>
      <c r="AE64" s="128"/>
      <c r="AF64" s="37">
        <f t="shared" si="4"/>
        <v>15</v>
      </c>
      <c r="AG64" s="43">
        <v>65</v>
      </c>
      <c r="AH64" s="44">
        <f t="shared" si="5"/>
        <v>80</v>
      </c>
      <c r="AI64" s="45">
        <f t="shared" si="8"/>
        <v>0.93</v>
      </c>
      <c r="AJ64" s="46"/>
      <c r="AK64" s="47">
        <v>1E-4</v>
      </c>
      <c r="AL64" s="48">
        <f t="shared" si="9"/>
        <v>1.0001</v>
      </c>
      <c r="AM64" s="49">
        <f t="shared" si="10"/>
        <v>1835640000</v>
      </c>
      <c r="AN64" s="50"/>
      <c r="AO64" s="51"/>
      <c r="AP64" s="51"/>
      <c r="AQ64" s="51"/>
      <c r="AR64" s="51"/>
      <c r="AS64" s="52"/>
      <c r="AT64" s="53">
        <f t="shared" si="6"/>
        <v>0</v>
      </c>
    </row>
    <row r="65" spans="1:46" s="54" customFormat="1" ht="36" customHeight="1" thickBot="1">
      <c r="A65" s="27"/>
      <c r="B65" s="56"/>
      <c r="C65" s="91"/>
      <c r="D65" s="95"/>
      <c r="E65" s="95"/>
      <c r="F65" s="101"/>
      <c r="G65" s="55"/>
      <c r="H65" s="60"/>
      <c r="I65" s="30">
        <v>0.51</v>
      </c>
      <c r="J65" s="119">
        <v>0.49</v>
      </c>
      <c r="K65" s="32"/>
      <c r="L65" s="57"/>
      <c r="M65" s="33"/>
      <c r="N65" s="34">
        <f t="shared" si="0"/>
        <v>1</v>
      </c>
      <c r="O65" s="35"/>
      <c r="P65" s="105">
        <v>15</v>
      </c>
      <c r="Q65" s="106">
        <v>15</v>
      </c>
      <c r="R65" s="38"/>
      <c r="S65" s="38"/>
      <c r="T65" s="37"/>
      <c r="U65" s="39">
        <f t="shared" si="1"/>
        <v>15</v>
      </c>
      <c r="V65" s="40">
        <f t="shared" si="7"/>
        <v>15</v>
      </c>
      <c r="W65" s="112"/>
      <c r="X65" s="96"/>
      <c r="Y65" s="96"/>
      <c r="Z65" s="104"/>
      <c r="AA65" s="99"/>
      <c r="AB65" s="41">
        <f t="shared" si="2"/>
        <v>0</v>
      </c>
      <c r="AC65" s="40">
        <f t="shared" si="3"/>
        <v>0</v>
      </c>
      <c r="AD65" s="42"/>
      <c r="AE65" s="128"/>
      <c r="AF65" s="37">
        <f t="shared" si="4"/>
        <v>15</v>
      </c>
      <c r="AG65" s="43">
        <v>65</v>
      </c>
      <c r="AH65" s="44">
        <f t="shared" si="5"/>
        <v>80</v>
      </c>
      <c r="AI65" s="45">
        <f t="shared" si="8"/>
        <v>0.93</v>
      </c>
      <c r="AJ65" s="46"/>
      <c r="AK65" s="47">
        <v>1E-4</v>
      </c>
      <c r="AL65" s="48">
        <f t="shared" si="9"/>
        <v>1.0001</v>
      </c>
      <c r="AM65" s="49">
        <f t="shared" si="10"/>
        <v>1835640000</v>
      </c>
      <c r="AN65" s="50"/>
      <c r="AO65" s="51"/>
      <c r="AP65" s="51"/>
      <c r="AQ65" s="51"/>
      <c r="AR65" s="51"/>
      <c r="AS65" s="52"/>
      <c r="AT65" s="53">
        <f t="shared" si="6"/>
        <v>0</v>
      </c>
    </row>
    <row r="66" spans="1:46" s="54" customFormat="1" ht="36" customHeight="1" thickBot="1">
      <c r="A66" s="27"/>
      <c r="B66" s="56"/>
      <c r="C66" s="91"/>
      <c r="D66" s="95"/>
      <c r="E66" s="95"/>
      <c r="F66" s="101"/>
      <c r="G66" s="55"/>
      <c r="H66" s="60"/>
      <c r="I66" s="30">
        <v>0.51</v>
      </c>
      <c r="J66" s="119">
        <v>0.49</v>
      </c>
      <c r="K66" s="32"/>
      <c r="L66" s="57"/>
      <c r="M66" s="33"/>
      <c r="N66" s="34">
        <f t="shared" si="0"/>
        <v>1</v>
      </c>
      <c r="O66" s="35"/>
      <c r="P66" s="105">
        <v>15</v>
      </c>
      <c r="Q66" s="106">
        <v>15</v>
      </c>
      <c r="R66" s="38"/>
      <c r="S66" s="38"/>
      <c r="T66" s="37"/>
      <c r="U66" s="39">
        <f t="shared" si="1"/>
        <v>15</v>
      </c>
      <c r="V66" s="40">
        <f t="shared" si="7"/>
        <v>15</v>
      </c>
      <c r="W66" s="112"/>
      <c r="X66" s="96"/>
      <c r="Y66" s="96"/>
      <c r="Z66" s="104"/>
      <c r="AA66" s="99"/>
      <c r="AB66" s="41">
        <f t="shared" si="2"/>
        <v>0</v>
      </c>
      <c r="AC66" s="40">
        <f t="shared" si="3"/>
        <v>0</v>
      </c>
      <c r="AD66" s="42"/>
      <c r="AE66" s="128"/>
      <c r="AF66" s="37">
        <f t="shared" si="4"/>
        <v>15</v>
      </c>
      <c r="AG66" s="43">
        <v>65</v>
      </c>
      <c r="AH66" s="44">
        <f t="shared" si="5"/>
        <v>80</v>
      </c>
      <c r="AI66" s="45">
        <f t="shared" si="8"/>
        <v>0.93</v>
      </c>
      <c r="AJ66" s="46"/>
      <c r="AK66" s="47">
        <v>1E-4</v>
      </c>
      <c r="AL66" s="48">
        <f t="shared" si="9"/>
        <v>1.0001</v>
      </c>
      <c r="AM66" s="49">
        <f t="shared" si="10"/>
        <v>1835640000</v>
      </c>
      <c r="AN66" s="50"/>
      <c r="AO66" s="51"/>
      <c r="AP66" s="51"/>
      <c r="AQ66" s="51"/>
      <c r="AR66" s="51"/>
      <c r="AS66" s="52"/>
      <c r="AT66" s="53">
        <f t="shared" si="6"/>
        <v>0</v>
      </c>
    </row>
    <row r="67" spans="1:46" s="54" customFormat="1" ht="36" customHeight="1" thickBot="1">
      <c r="A67" s="27"/>
      <c r="B67" s="56"/>
      <c r="C67" s="91"/>
      <c r="D67" s="95"/>
      <c r="E67" s="95"/>
      <c r="F67" s="101"/>
      <c r="G67" s="55"/>
      <c r="H67" s="60"/>
      <c r="I67" s="30">
        <v>0.51</v>
      </c>
      <c r="J67" s="119">
        <v>0.49</v>
      </c>
      <c r="K67" s="32"/>
      <c r="L67" s="57"/>
      <c r="M67" s="33"/>
      <c r="N67" s="34">
        <f t="shared" si="0"/>
        <v>1</v>
      </c>
      <c r="O67" s="35"/>
      <c r="P67" s="105">
        <v>15</v>
      </c>
      <c r="Q67" s="106">
        <v>15</v>
      </c>
      <c r="R67" s="38"/>
      <c r="S67" s="38"/>
      <c r="T67" s="37"/>
      <c r="U67" s="39">
        <f t="shared" si="1"/>
        <v>15</v>
      </c>
      <c r="V67" s="40">
        <f t="shared" si="7"/>
        <v>15</v>
      </c>
      <c r="W67" s="112"/>
      <c r="X67" s="96"/>
      <c r="Y67" s="96"/>
      <c r="Z67" s="104"/>
      <c r="AA67" s="99"/>
      <c r="AB67" s="41">
        <f t="shared" si="2"/>
        <v>0</v>
      </c>
      <c r="AC67" s="40">
        <f t="shared" si="3"/>
        <v>0</v>
      </c>
      <c r="AD67" s="42"/>
      <c r="AE67" s="128"/>
      <c r="AF67" s="37">
        <f t="shared" si="4"/>
        <v>15</v>
      </c>
      <c r="AG67" s="43">
        <v>65</v>
      </c>
      <c r="AH67" s="44">
        <f t="shared" si="5"/>
        <v>80</v>
      </c>
      <c r="AI67" s="45">
        <f t="shared" si="8"/>
        <v>0.93</v>
      </c>
      <c r="AJ67" s="46"/>
      <c r="AK67" s="47">
        <v>1E-4</v>
      </c>
      <c r="AL67" s="48">
        <f t="shared" si="9"/>
        <v>1.0001</v>
      </c>
      <c r="AM67" s="49">
        <f t="shared" si="10"/>
        <v>1835640000</v>
      </c>
      <c r="AN67" s="50"/>
      <c r="AO67" s="51"/>
      <c r="AP67" s="51"/>
      <c r="AQ67" s="51"/>
      <c r="AR67" s="51"/>
      <c r="AS67" s="52"/>
      <c r="AT67" s="53">
        <f t="shared" si="6"/>
        <v>0</v>
      </c>
    </row>
    <row r="68" spans="1:46" s="54" customFormat="1" ht="36" customHeight="1" thickBot="1">
      <c r="A68" s="27"/>
      <c r="B68" s="56"/>
      <c r="C68" s="91"/>
      <c r="D68" s="95"/>
      <c r="E68" s="95"/>
      <c r="F68" s="101"/>
      <c r="G68" s="55"/>
      <c r="H68" s="60"/>
      <c r="I68" s="30">
        <v>0.51</v>
      </c>
      <c r="J68" s="119">
        <v>0.49</v>
      </c>
      <c r="K68" s="32"/>
      <c r="L68" s="57"/>
      <c r="M68" s="33"/>
      <c r="N68" s="34">
        <f t="shared" si="0"/>
        <v>1</v>
      </c>
      <c r="O68" s="35"/>
      <c r="P68" s="105">
        <v>15</v>
      </c>
      <c r="Q68" s="106">
        <v>15</v>
      </c>
      <c r="R68" s="38"/>
      <c r="S68" s="38"/>
      <c r="T68" s="37"/>
      <c r="U68" s="39">
        <f t="shared" si="1"/>
        <v>15</v>
      </c>
      <c r="V68" s="40">
        <f t="shared" si="7"/>
        <v>15</v>
      </c>
      <c r="W68" s="112"/>
      <c r="X68" s="96"/>
      <c r="Y68" s="96"/>
      <c r="Z68" s="104"/>
      <c r="AA68" s="99"/>
      <c r="AB68" s="41">
        <f t="shared" si="2"/>
        <v>0</v>
      </c>
      <c r="AC68" s="40">
        <f t="shared" si="3"/>
        <v>0</v>
      </c>
      <c r="AD68" s="42"/>
      <c r="AE68" s="128"/>
      <c r="AF68" s="37">
        <f t="shared" si="4"/>
        <v>15</v>
      </c>
      <c r="AG68" s="43">
        <v>65</v>
      </c>
      <c r="AH68" s="44">
        <f t="shared" si="5"/>
        <v>80</v>
      </c>
      <c r="AI68" s="45">
        <f t="shared" si="8"/>
        <v>0.93</v>
      </c>
      <c r="AJ68" s="46"/>
      <c r="AK68" s="47">
        <v>1E-4</v>
      </c>
      <c r="AL68" s="48">
        <f t="shared" si="9"/>
        <v>1.0001</v>
      </c>
      <c r="AM68" s="49">
        <f t="shared" si="10"/>
        <v>1835640000</v>
      </c>
      <c r="AN68" s="50"/>
      <c r="AO68" s="51"/>
      <c r="AP68" s="51"/>
      <c r="AQ68" s="51"/>
      <c r="AR68" s="51"/>
      <c r="AS68" s="52"/>
      <c r="AT68" s="53">
        <f t="shared" si="6"/>
        <v>0</v>
      </c>
    </row>
    <row r="69" spans="1:46" s="54" customFormat="1" ht="36" customHeight="1" thickBot="1">
      <c r="A69" s="27"/>
      <c r="B69" s="56"/>
      <c r="C69" s="91"/>
      <c r="D69" s="95"/>
      <c r="E69" s="95"/>
      <c r="F69" s="101"/>
      <c r="G69" s="55"/>
      <c r="H69" s="60"/>
      <c r="I69" s="30">
        <v>0.51</v>
      </c>
      <c r="J69" s="119">
        <v>0.49</v>
      </c>
      <c r="K69" s="32"/>
      <c r="L69" s="57"/>
      <c r="M69" s="33"/>
      <c r="N69" s="34">
        <f t="shared" si="0"/>
        <v>1</v>
      </c>
      <c r="O69" s="35"/>
      <c r="P69" s="105">
        <v>15</v>
      </c>
      <c r="Q69" s="106">
        <v>15</v>
      </c>
      <c r="R69" s="38"/>
      <c r="S69" s="38"/>
      <c r="T69" s="37"/>
      <c r="U69" s="39">
        <f t="shared" si="1"/>
        <v>15</v>
      </c>
      <c r="V69" s="40">
        <f t="shared" si="7"/>
        <v>15</v>
      </c>
      <c r="W69" s="112"/>
      <c r="X69" s="96"/>
      <c r="Y69" s="96"/>
      <c r="Z69" s="104"/>
      <c r="AA69" s="99"/>
      <c r="AB69" s="41">
        <f t="shared" si="2"/>
        <v>0</v>
      </c>
      <c r="AC69" s="40">
        <f t="shared" si="3"/>
        <v>0</v>
      </c>
      <c r="AD69" s="42"/>
      <c r="AE69" s="128"/>
      <c r="AF69" s="37">
        <f t="shared" si="4"/>
        <v>15</v>
      </c>
      <c r="AG69" s="43">
        <v>65</v>
      </c>
      <c r="AH69" s="44">
        <f t="shared" si="5"/>
        <v>80</v>
      </c>
      <c r="AI69" s="45">
        <f t="shared" si="8"/>
        <v>0.93</v>
      </c>
      <c r="AJ69" s="46"/>
      <c r="AK69" s="47">
        <v>1E-4</v>
      </c>
      <c r="AL69" s="48">
        <f t="shared" si="9"/>
        <v>1.0001</v>
      </c>
      <c r="AM69" s="49">
        <f t="shared" si="10"/>
        <v>1835640000</v>
      </c>
      <c r="AN69" s="50"/>
      <c r="AO69" s="51"/>
      <c r="AP69" s="51"/>
      <c r="AQ69" s="51"/>
      <c r="AR69" s="51"/>
      <c r="AS69" s="52"/>
      <c r="AT69" s="53">
        <f t="shared" si="6"/>
        <v>0</v>
      </c>
    </row>
    <row r="70" spans="1:46" s="54" customFormat="1" ht="36" customHeight="1" thickBot="1">
      <c r="A70" s="27"/>
      <c r="B70" s="56"/>
      <c r="C70" s="91"/>
      <c r="D70" s="95"/>
      <c r="E70" s="95"/>
      <c r="F70" s="101"/>
      <c r="G70" s="55"/>
      <c r="H70" s="60"/>
      <c r="I70" s="30">
        <v>0.51</v>
      </c>
      <c r="J70" s="119">
        <v>0.49</v>
      </c>
      <c r="K70" s="32"/>
      <c r="L70" s="57"/>
      <c r="M70" s="33"/>
      <c r="N70" s="34">
        <f t="shared" ref="N70:N133" si="11">SUM(I70:M70)</f>
        <v>1</v>
      </c>
      <c r="O70" s="35"/>
      <c r="P70" s="105">
        <v>15</v>
      </c>
      <c r="Q70" s="106">
        <v>15</v>
      </c>
      <c r="R70" s="38"/>
      <c r="S70" s="38"/>
      <c r="T70" s="37"/>
      <c r="U70" s="39">
        <f t="shared" ref="U70:U133" si="12">ROUNDUP(((P70*I70)+(Q70*J70)+(R70*K70)+(S70*L70)+(T70*M70)),2)</f>
        <v>15</v>
      </c>
      <c r="V70" s="40">
        <f t="shared" si="7"/>
        <v>15</v>
      </c>
      <c r="W70" s="112"/>
      <c r="X70" s="96"/>
      <c r="Y70" s="96"/>
      <c r="Z70" s="104"/>
      <c r="AA70" s="99"/>
      <c r="AB70" s="41">
        <f t="shared" ref="AB70:AB133" si="13">ROUNDUP((((W70*I70)+(X70*J70)+(Y70*K70)+(Z70*L70)+(AA70*M70))/$I$2*15),2)</f>
        <v>0</v>
      </c>
      <c r="AC70" s="40">
        <f t="shared" ref="AC70:AC133" si="14">IF(AB70&gt;=15,15,AB70)</f>
        <v>0</v>
      </c>
      <c r="AD70" s="42"/>
      <c r="AE70" s="128"/>
      <c r="AF70" s="37">
        <f t="shared" ref="AF70:AF133" si="15">IF((V70+AC70+AD70)&gt;=30,30,(V70+AC70+AD70))</f>
        <v>15</v>
      </c>
      <c r="AG70" s="43">
        <v>65</v>
      </c>
      <c r="AH70" s="44">
        <f t="shared" ref="AH70:AH133" si="16">AF70+AG70+AE70</f>
        <v>80</v>
      </c>
      <c r="AI70" s="45">
        <f t="shared" si="8"/>
        <v>0.93</v>
      </c>
      <c r="AJ70" s="46"/>
      <c r="AK70" s="47">
        <v>1E-4</v>
      </c>
      <c r="AL70" s="48">
        <f t="shared" si="9"/>
        <v>1.0001</v>
      </c>
      <c r="AM70" s="49">
        <f t="shared" si="10"/>
        <v>1835640000</v>
      </c>
      <c r="AN70" s="50"/>
      <c r="AO70" s="51"/>
      <c r="AP70" s="51"/>
      <c r="AQ70" s="51"/>
      <c r="AR70" s="51"/>
      <c r="AS70" s="52"/>
      <c r="AT70" s="53">
        <f t="shared" ref="AT70:AT133" si="17">(AO70*I70)+(AP70*J70)+(AQ70*K70)+(AR70*L70)+(AS70*M70)</f>
        <v>0</v>
      </c>
    </row>
    <row r="71" spans="1:46" s="54" customFormat="1" ht="36" customHeight="1" thickBot="1">
      <c r="A71" s="27"/>
      <c r="B71" s="56"/>
      <c r="C71" s="91"/>
      <c r="D71" s="95"/>
      <c r="E71" s="95"/>
      <c r="F71" s="101"/>
      <c r="G71" s="55"/>
      <c r="H71" s="60"/>
      <c r="I71" s="30">
        <v>0.51</v>
      </c>
      <c r="J71" s="119">
        <v>0.49</v>
      </c>
      <c r="K71" s="32"/>
      <c r="L71" s="57"/>
      <c r="M71" s="33"/>
      <c r="N71" s="34">
        <f t="shared" si="11"/>
        <v>1</v>
      </c>
      <c r="O71" s="35"/>
      <c r="P71" s="105">
        <v>15</v>
      </c>
      <c r="Q71" s="106">
        <v>15</v>
      </c>
      <c r="R71" s="38"/>
      <c r="S71" s="38"/>
      <c r="T71" s="37"/>
      <c r="U71" s="39">
        <f t="shared" si="12"/>
        <v>15</v>
      </c>
      <c r="V71" s="40">
        <f t="shared" si="7"/>
        <v>15</v>
      </c>
      <c r="W71" s="112"/>
      <c r="X71" s="96"/>
      <c r="Y71" s="96"/>
      <c r="Z71" s="104"/>
      <c r="AA71" s="99"/>
      <c r="AB71" s="41">
        <f t="shared" si="13"/>
        <v>0</v>
      </c>
      <c r="AC71" s="40">
        <f t="shared" si="14"/>
        <v>0</v>
      </c>
      <c r="AD71" s="42"/>
      <c r="AE71" s="128"/>
      <c r="AF71" s="37">
        <f t="shared" si="15"/>
        <v>15</v>
      </c>
      <c r="AG71" s="43">
        <v>65</v>
      </c>
      <c r="AH71" s="44">
        <f t="shared" si="16"/>
        <v>80</v>
      </c>
      <c r="AI71" s="45">
        <f t="shared" si="8"/>
        <v>0.93</v>
      </c>
      <c r="AJ71" s="46"/>
      <c r="AK71" s="47">
        <v>1E-4</v>
      </c>
      <c r="AL71" s="48">
        <f t="shared" si="9"/>
        <v>1.0001</v>
      </c>
      <c r="AM71" s="49">
        <f t="shared" si="10"/>
        <v>1835640000</v>
      </c>
      <c r="AN71" s="50"/>
      <c r="AO71" s="51"/>
      <c r="AP71" s="51"/>
      <c r="AQ71" s="51"/>
      <c r="AR71" s="51"/>
      <c r="AS71" s="52"/>
      <c r="AT71" s="53">
        <f t="shared" si="17"/>
        <v>0</v>
      </c>
    </row>
    <row r="72" spans="1:46" s="54" customFormat="1" ht="36" customHeight="1" thickBot="1">
      <c r="A72" s="27"/>
      <c r="B72" s="56"/>
      <c r="C72" s="91"/>
      <c r="D72" s="95"/>
      <c r="E72" s="95"/>
      <c r="F72" s="101"/>
      <c r="G72" s="55"/>
      <c r="H72" s="60"/>
      <c r="I72" s="30">
        <v>0.51</v>
      </c>
      <c r="J72" s="119">
        <v>0.49</v>
      </c>
      <c r="K72" s="32"/>
      <c r="L72" s="57"/>
      <c r="M72" s="33"/>
      <c r="N72" s="34">
        <f t="shared" si="11"/>
        <v>1</v>
      </c>
      <c r="O72" s="35"/>
      <c r="P72" s="105">
        <v>15</v>
      </c>
      <c r="Q72" s="106">
        <v>15</v>
      </c>
      <c r="R72" s="38"/>
      <c r="S72" s="38"/>
      <c r="T72" s="37"/>
      <c r="U72" s="39">
        <f t="shared" si="12"/>
        <v>15</v>
      </c>
      <c r="V72" s="40">
        <f t="shared" ref="V72:V135" si="18">IF(U72&gt;=15,15,U72)</f>
        <v>15</v>
      </c>
      <c r="W72" s="112"/>
      <c r="X72" s="96"/>
      <c r="Y72" s="96"/>
      <c r="Z72" s="104"/>
      <c r="AA72" s="99"/>
      <c r="AB72" s="41">
        <f t="shared" si="13"/>
        <v>0</v>
      </c>
      <c r="AC72" s="40">
        <f t="shared" si="14"/>
        <v>0</v>
      </c>
      <c r="AD72" s="42"/>
      <c r="AE72" s="128"/>
      <c r="AF72" s="37">
        <f t="shared" si="15"/>
        <v>15</v>
      </c>
      <c r="AG72" s="43">
        <v>65</v>
      </c>
      <c r="AH72" s="44">
        <f t="shared" si="16"/>
        <v>80</v>
      </c>
      <c r="AI72" s="45">
        <f t="shared" ref="AI72:AI135" si="19">-((50-((176+(45+(30-AF72)))))/200)</f>
        <v>0.93</v>
      </c>
      <c r="AJ72" s="46"/>
      <c r="AK72" s="47">
        <v>1E-4</v>
      </c>
      <c r="AL72" s="48">
        <f t="shared" ref="AL72:AL135" si="20">100%+AK72</f>
        <v>1.0001</v>
      </c>
      <c r="AM72" s="49">
        <f t="shared" ref="AM72:AM135" si="21">ROUNDUP($D$2*AI72*AL72,-3)</f>
        <v>1835640000</v>
      </c>
      <c r="AN72" s="50"/>
      <c r="AO72" s="51"/>
      <c r="AP72" s="51"/>
      <c r="AQ72" s="51"/>
      <c r="AR72" s="51"/>
      <c r="AS72" s="52"/>
      <c r="AT72" s="53">
        <f t="shared" si="17"/>
        <v>0</v>
      </c>
    </row>
    <row r="73" spans="1:46" s="54" customFormat="1" ht="36" customHeight="1" thickBot="1">
      <c r="A73" s="27"/>
      <c r="B73" s="56"/>
      <c r="C73" s="91"/>
      <c r="D73" s="95"/>
      <c r="E73" s="95"/>
      <c r="F73" s="101"/>
      <c r="G73" s="55"/>
      <c r="H73" s="60"/>
      <c r="I73" s="30">
        <v>0.51</v>
      </c>
      <c r="J73" s="119">
        <v>0.49</v>
      </c>
      <c r="K73" s="32"/>
      <c r="L73" s="57"/>
      <c r="M73" s="33"/>
      <c r="N73" s="34">
        <f t="shared" si="11"/>
        <v>1</v>
      </c>
      <c r="O73" s="35"/>
      <c r="P73" s="105">
        <v>15</v>
      </c>
      <c r="Q73" s="106">
        <v>15</v>
      </c>
      <c r="R73" s="38"/>
      <c r="S73" s="38"/>
      <c r="T73" s="37"/>
      <c r="U73" s="39">
        <f t="shared" si="12"/>
        <v>15</v>
      </c>
      <c r="V73" s="40">
        <f t="shared" si="18"/>
        <v>15</v>
      </c>
      <c r="W73" s="112"/>
      <c r="X73" s="96"/>
      <c r="Y73" s="96"/>
      <c r="Z73" s="104"/>
      <c r="AA73" s="99"/>
      <c r="AB73" s="41">
        <f t="shared" si="13"/>
        <v>0</v>
      </c>
      <c r="AC73" s="40">
        <f t="shared" si="14"/>
        <v>0</v>
      </c>
      <c r="AD73" s="42"/>
      <c r="AE73" s="128"/>
      <c r="AF73" s="37">
        <f t="shared" si="15"/>
        <v>15</v>
      </c>
      <c r="AG73" s="43">
        <v>65</v>
      </c>
      <c r="AH73" s="44">
        <f t="shared" si="16"/>
        <v>80</v>
      </c>
      <c r="AI73" s="45">
        <f t="shared" si="19"/>
        <v>0.93</v>
      </c>
      <c r="AJ73" s="46"/>
      <c r="AK73" s="47">
        <v>1E-4</v>
      </c>
      <c r="AL73" s="48">
        <f t="shared" si="20"/>
        <v>1.0001</v>
      </c>
      <c r="AM73" s="49">
        <f t="shared" si="21"/>
        <v>1835640000</v>
      </c>
      <c r="AN73" s="50"/>
      <c r="AO73" s="51"/>
      <c r="AP73" s="51"/>
      <c r="AQ73" s="51"/>
      <c r="AR73" s="51"/>
      <c r="AS73" s="52"/>
      <c r="AT73" s="53">
        <f t="shared" si="17"/>
        <v>0</v>
      </c>
    </row>
    <row r="74" spans="1:46" s="54" customFormat="1" ht="36" customHeight="1" thickBot="1">
      <c r="A74" s="27"/>
      <c r="B74" s="56"/>
      <c r="C74" s="91"/>
      <c r="D74" s="95"/>
      <c r="E74" s="95"/>
      <c r="F74" s="101"/>
      <c r="G74" s="55"/>
      <c r="H74" s="60"/>
      <c r="I74" s="30">
        <v>0.51</v>
      </c>
      <c r="J74" s="119">
        <v>0.49</v>
      </c>
      <c r="K74" s="32"/>
      <c r="L74" s="57"/>
      <c r="M74" s="33"/>
      <c r="N74" s="34">
        <f t="shared" si="11"/>
        <v>1</v>
      </c>
      <c r="O74" s="35"/>
      <c r="P74" s="105">
        <v>15</v>
      </c>
      <c r="Q74" s="106">
        <v>15</v>
      </c>
      <c r="R74" s="38"/>
      <c r="S74" s="38"/>
      <c r="T74" s="37"/>
      <c r="U74" s="39">
        <f t="shared" si="12"/>
        <v>15</v>
      </c>
      <c r="V74" s="40">
        <f t="shared" si="18"/>
        <v>15</v>
      </c>
      <c r="W74" s="112"/>
      <c r="X74" s="96"/>
      <c r="Y74" s="96"/>
      <c r="Z74" s="104"/>
      <c r="AA74" s="99"/>
      <c r="AB74" s="41">
        <f t="shared" si="13"/>
        <v>0</v>
      </c>
      <c r="AC74" s="40">
        <f t="shared" si="14"/>
        <v>0</v>
      </c>
      <c r="AD74" s="42">
        <v>0</v>
      </c>
      <c r="AE74" s="128"/>
      <c r="AF74" s="37">
        <f t="shared" si="15"/>
        <v>15</v>
      </c>
      <c r="AG74" s="43">
        <v>65</v>
      </c>
      <c r="AH74" s="44">
        <f t="shared" si="16"/>
        <v>80</v>
      </c>
      <c r="AI74" s="45">
        <f t="shared" si="19"/>
        <v>0.93</v>
      </c>
      <c r="AJ74" s="46"/>
      <c r="AK74" s="47">
        <v>1E-4</v>
      </c>
      <c r="AL74" s="48">
        <f t="shared" si="20"/>
        <v>1.0001</v>
      </c>
      <c r="AM74" s="49">
        <f t="shared" si="21"/>
        <v>1835640000</v>
      </c>
      <c r="AN74" s="50"/>
      <c r="AO74" s="51"/>
      <c r="AP74" s="51"/>
      <c r="AQ74" s="51"/>
      <c r="AR74" s="51"/>
      <c r="AS74" s="52"/>
      <c r="AT74" s="53">
        <f t="shared" si="17"/>
        <v>0</v>
      </c>
    </row>
    <row r="75" spans="1:46" s="54" customFormat="1" ht="36" customHeight="1" thickBot="1">
      <c r="A75" s="27"/>
      <c r="B75" s="56"/>
      <c r="C75" s="91"/>
      <c r="D75" s="95"/>
      <c r="E75" s="95"/>
      <c r="F75" s="101"/>
      <c r="G75" s="55"/>
      <c r="H75" s="60"/>
      <c r="I75" s="30">
        <v>0.51</v>
      </c>
      <c r="J75" s="119">
        <v>0.49</v>
      </c>
      <c r="K75" s="32"/>
      <c r="L75" s="57"/>
      <c r="M75" s="33"/>
      <c r="N75" s="34">
        <f t="shared" si="11"/>
        <v>1</v>
      </c>
      <c r="O75" s="35"/>
      <c r="P75" s="105">
        <v>15</v>
      </c>
      <c r="Q75" s="106">
        <v>15</v>
      </c>
      <c r="R75" s="38"/>
      <c r="S75" s="38"/>
      <c r="T75" s="37"/>
      <c r="U75" s="39">
        <f t="shared" si="12"/>
        <v>15</v>
      </c>
      <c r="V75" s="40">
        <f t="shared" si="18"/>
        <v>15</v>
      </c>
      <c r="W75" s="112"/>
      <c r="X75" s="96"/>
      <c r="Y75" s="96"/>
      <c r="Z75" s="104"/>
      <c r="AA75" s="99"/>
      <c r="AB75" s="41">
        <f t="shared" si="13"/>
        <v>0</v>
      </c>
      <c r="AC75" s="40">
        <f t="shared" si="14"/>
        <v>0</v>
      </c>
      <c r="AD75" s="42"/>
      <c r="AE75" s="128"/>
      <c r="AF75" s="37">
        <f t="shared" si="15"/>
        <v>15</v>
      </c>
      <c r="AG75" s="43">
        <v>65</v>
      </c>
      <c r="AH75" s="44">
        <f t="shared" si="16"/>
        <v>80</v>
      </c>
      <c r="AI75" s="45">
        <f t="shared" si="19"/>
        <v>0.93</v>
      </c>
      <c r="AJ75" s="46"/>
      <c r="AK75" s="47">
        <v>1E-4</v>
      </c>
      <c r="AL75" s="48">
        <f t="shared" si="20"/>
        <v>1.0001</v>
      </c>
      <c r="AM75" s="49">
        <f t="shared" si="21"/>
        <v>1835640000</v>
      </c>
      <c r="AN75" s="50"/>
      <c r="AO75" s="51"/>
      <c r="AP75" s="51"/>
      <c r="AQ75" s="51"/>
      <c r="AR75" s="51"/>
      <c r="AS75" s="52"/>
      <c r="AT75" s="53">
        <f t="shared" si="17"/>
        <v>0</v>
      </c>
    </row>
    <row r="76" spans="1:46" s="54" customFormat="1" ht="36" customHeight="1" thickBot="1">
      <c r="A76" s="27"/>
      <c r="B76" s="56"/>
      <c r="C76" s="91"/>
      <c r="D76" s="95"/>
      <c r="E76" s="95"/>
      <c r="F76" s="101"/>
      <c r="G76" s="55"/>
      <c r="H76" s="60"/>
      <c r="I76" s="30">
        <v>0.51</v>
      </c>
      <c r="J76" s="119">
        <v>0.49</v>
      </c>
      <c r="K76" s="32"/>
      <c r="L76" s="57"/>
      <c r="M76" s="33"/>
      <c r="N76" s="34">
        <f t="shared" si="11"/>
        <v>1</v>
      </c>
      <c r="O76" s="35"/>
      <c r="P76" s="105">
        <v>15</v>
      </c>
      <c r="Q76" s="106">
        <v>15</v>
      </c>
      <c r="R76" s="38"/>
      <c r="S76" s="38"/>
      <c r="T76" s="37"/>
      <c r="U76" s="39">
        <f t="shared" si="12"/>
        <v>15</v>
      </c>
      <c r="V76" s="40">
        <f t="shared" si="18"/>
        <v>15</v>
      </c>
      <c r="W76" s="112"/>
      <c r="X76" s="96"/>
      <c r="Y76" s="96"/>
      <c r="Z76" s="104"/>
      <c r="AA76" s="99"/>
      <c r="AB76" s="41">
        <f t="shared" si="13"/>
        <v>0</v>
      </c>
      <c r="AC76" s="40">
        <f t="shared" si="14"/>
        <v>0</v>
      </c>
      <c r="AD76" s="42"/>
      <c r="AE76" s="128"/>
      <c r="AF76" s="37">
        <f t="shared" si="15"/>
        <v>15</v>
      </c>
      <c r="AG76" s="43">
        <v>65</v>
      </c>
      <c r="AH76" s="44">
        <f t="shared" si="16"/>
        <v>80</v>
      </c>
      <c r="AI76" s="45">
        <f t="shared" si="19"/>
        <v>0.93</v>
      </c>
      <c r="AJ76" s="46"/>
      <c r="AK76" s="47">
        <v>1E-4</v>
      </c>
      <c r="AL76" s="48">
        <f t="shared" si="20"/>
        <v>1.0001</v>
      </c>
      <c r="AM76" s="49">
        <f t="shared" si="21"/>
        <v>1835640000</v>
      </c>
      <c r="AN76" s="50"/>
      <c r="AO76" s="51"/>
      <c r="AP76" s="51"/>
      <c r="AQ76" s="51"/>
      <c r="AR76" s="51"/>
      <c r="AS76" s="52"/>
      <c r="AT76" s="53">
        <f t="shared" si="17"/>
        <v>0</v>
      </c>
    </row>
    <row r="77" spans="1:46" s="54" customFormat="1" ht="36" customHeight="1" thickBot="1">
      <c r="A77" s="27"/>
      <c r="B77" s="56"/>
      <c r="C77" s="91"/>
      <c r="D77" s="95"/>
      <c r="E77" s="95"/>
      <c r="F77" s="101"/>
      <c r="G77" s="55"/>
      <c r="H77" s="60"/>
      <c r="I77" s="30">
        <v>0.51</v>
      </c>
      <c r="J77" s="119">
        <v>0.49</v>
      </c>
      <c r="K77" s="32"/>
      <c r="L77" s="57"/>
      <c r="M77" s="33"/>
      <c r="N77" s="34">
        <f t="shared" si="11"/>
        <v>1</v>
      </c>
      <c r="O77" s="35"/>
      <c r="P77" s="105">
        <v>15</v>
      </c>
      <c r="Q77" s="106">
        <v>15</v>
      </c>
      <c r="R77" s="38"/>
      <c r="S77" s="38"/>
      <c r="T77" s="37"/>
      <c r="U77" s="39">
        <f t="shared" si="12"/>
        <v>15</v>
      </c>
      <c r="V77" s="40">
        <f t="shared" si="18"/>
        <v>15</v>
      </c>
      <c r="W77" s="112"/>
      <c r="X77" s="96"/>
      <c r="Y77" s="96"/>
      <c r="Z77" s="104"/>
      <c r="AA77" s="99"/>
      <c r="AB77" s="41">
        <f t="shared" si="13"/>
        <v>0</v>
      </c>
      <c r="AC77" s="40">
        <f t="shared" si="14"/>
        <v>0</v>
      </c>
      <c r="AD77" s="42"/>
      <c r="AE77" s="128"/>
      <c r="AF77" s="37">
        <f t="shared" si="15"/>
        <v>15</v>
      </c>
      <c r="AG77" s="43">
        <v>65</v>
      </c>
      <c r="AH77" s="44">
        <f t="shared" si="16"/>
        <v>80</v>
      </c>
      <c r="AI77" s="45">
        <f t="shared" si="19"/>
        <v>0.93</v>
      </c>
      <c r="AJ77" s="46"/>
      <c r="AK77" s="47">
        <v>1E-4</v>
      </c>
      <c r="AL77" s="48">
        <f t="shared" si="20"/>
        <v>1.0001</v>
      </c>
      <c r="AM77" s="49">
        <f t="shared" si="21"/>
        <v>1835640000</v>
      </c>
      <c r="AN77" s="50"/>
      <c r="AO77" s="51"/>
      <c r="AP77" s="51"/>
      <c r="AQ77" s="51"/>
      <c r="AR77" s="51"/>
      <c r="AS77" s="52"/>
      <c r="AT77" s="53">
        <f t="shared" si="17"/>
        <v>0</v>
      </c>
    </row>
    <row r="78" spans="1:46" s="54" customFormat="1" ht="36" customHeight="1" thickBot="1">
      <c r="A78" s="27"/>
      <c r="B78" s="56"/>
      <c r="C78" s="91"/>
      <c r="D78" s="95"/>
      <c r="E78" s="95"/>
      <c r="F78" s="101"/>
      <c r="G78" s="55"/>
      <c r="H78" s="60"/>
      <c r="I78" s="30">
        <v>0.51</v>
      </c>
      <c r="J78" s="119">
        <v>0.49</v>
      </c>
      <c r="K78" s="32"/>
      <c r="L78" s="57"/>
      <c r="M78" s="33"/>
      <c r="N78" s="34">
        <f t="shared" si="11"/>
        <v>1</v>
      </c>
      <c r="O78" s="35"/>
      <c r="P78" s="105">
        <v>15</v>
      </c>
      <c r="Q78" s="106">
        <v>15</v>
      </c>
      <c r="R78" s="38"/>
      <c r="S78" s="38"/>
      <c r="T78" s="37"/>
      <c r="U78" s="39">
        <f t="shared" si="12"/>
        <v>15</v>
      </c>
      <c r="V78" s="40">
        <f t="shared" si="18"/>
        <v>15</v>
      </c>
      <c r="W78" s="112"/>
      <c r="X78" s="96"/>
      <c r="Y78" s="96"/>
      <c r="Z78" s="104"/>
      <c r="AA78" s="99"/>
      <c r="AB78" s="41">
        <f t="shared" si="13"/>
        <v>0</v>
      </c>
      <c r="AC78" s="40">
        <f t="shared" si="14"/>
        <v>0</v>
      </c>
      <c r="AD78" s="42"/>
      <c r="AE78" s="128"/>
      <c r="AF78" s="37">
        <f t="shared" si="15"/>
        <v>15</v>
      </c>
      <c r="AG78" s="43">
        <v>65</v>
      </c>
      <c r="AH78" s="44">
        <f t="shared" si="16"/>
        <v>80</v>
      </c>
      <c r="AI78" s="45">
        <f t="shared" si="19"/>
        <v>0.93</v>
      </c>
      <c r="AJ78" s="46"/>
      <c r="AK78" s="47">
        <v>1E-4</v>
      </c>
      <c r="AL78" s="48">
        <f t="shared" si="20"/>
        <v>1.0001</v>
      </c>
      <c r="AM78" s="49">
        <f t="shared" si="21"/>
        <v>1835640000</v>
      </c>
      <c r="AN78" s="50"/>
      <c r="AO78" s="51"/>
      <c r="AP78" s="51"/>
      <c r="AQ78" s="51"/>
      <c r="AR78" s="51"/>
      <c r="AS78" s="52"/>
      <c r="AT78" s="53">
        <f t="shared" si="17"/>
        <v>0</v>
      </c>
    </row>
    <row r="79" spans="1:46" s="54" customFormat="1" ht="47.25" customHeight="1" thickBot="1">
      <c r="A79" s="27"/>
      <c r="B79" s="56"/>
      <c r="C79" s="91"/>
      <c r="D79" s="95"/>
      <c r="E79" s="95"/>
      <c r="F79" s="101"/>
      <c r="G79" s="55"/>
      <c r="H79" s="60"/>
      <c r="I79" s="30">
        <v>0.51</v>
      </c>
      <c r="J79" s="119">
        <v>0.49</v>
      </c>
      <c r="K79" s="32"/>
      <c r="L79" s="57"/>
      <c r="M79" s="33"/>
      <c r="N79" s="34">
        <f t="shared" si="11"/>
        <v>1</v>
      </c>
      <c r="O79" s="35"/>
      <c r="P79" s="105">
        <v>15</v>
      </c>
      <c r="Q79" s="106">
        <v>15</v>
      </c>
      <c r="R79" s="38"/>
      <c r="S79" s="38"/>
      <c r="T79" s="37"/>
      <c r="U79" s="39">
        <f t="shared" si="12"/>
        <v>15</v>
      </c>
      <c r="V79" s="40">
        <f t="shared" si="18"/>
        <v>15</v>
      </c>
      <c r="W79" s="112"/>
      <c r="X79" s="96"/>
      <c r="Y79" s="96"/>
      <c r="Z79" s="104"/>
      <c r="AA79" s="99"/>
      <c r="AB79" s="41">
        <f t="shared" si="13"/>
        <v>0</v>
      </c>
      <c r="AC79" s="40">
        <f t="shared" si="14"/>
        <v>0</v>
      </c>
      <c r="AD79" s="42"/>
      <c r="AE79" s="128"/>
      <c r="AF79" s="37">
        <f t="shared" si="15"/>
        <v>15</v>
      </c>
      <c r="AG79" s="43">
        <v>65</v>
      </c>
      <c r="AH79" s="44">
        <f t="shared" si="16"/>
        <v>80</v>
      </c>
      <c r="AI79" s="45">
        <f t="shared" si="19"/>
        <v>0.93</v>
      </c>
      <c r="AJ79" s="46"/>
      <c r="AK79" s="47">
        <v>1E-4</v>
      </c>
      <c r="AL79" s="48">
        <f t="shared" si="20"/>
        <v>1.0001</v>
      </c>
      <c r="AM79" s="49">
        <f t="shared" si="21"/>
        <v>1835640000</v>
      </c>
      <c r="AN79" s="50"/>
      <c r="AO79" s="51"/>
      <c r="AP79" s="51"/>
      <c r="AQ79" s="51"/>
      <c r="AR79" s="51"/>
      <c r="AS79" s="52"/>
      <c r="AT79" s="53">
        <f t="shared" si="17"/>
        <v>0</v>
      </c>
    </row>
    <row r="80" spans="1:46" s="54" customFormat="1" ht="36" customHeight="1" thickBot="1">
      <c r="A80" s="27"/>
      <c r="B80" s="56"/>
      <c r="C80" s="91"/>
      <c r="D80" s="95"/>
      <c r="E80" s="95"/>
      <c r="F80" s="101"/>
      <c r="G80" s="55"/>
      <c r="H80" s="60"/>
      <c r="I80" s="30">
        <v>0.51</v>
      </c>
      <c r="J80" s="119">
        <v>0.49</v>
      </c>
      <c r="K80" s="32"/>
      <c r="L80" s="57"/>
      <c r="M80" s="33"/>
      <c r="N80" s="34">
        <f t="shared" si="11"/>
        <v>1</v>
      </c>
      <c r="O80" s="35"/>
      <c r="P80" s="105">
        <v>15</v>
      </c>
      <c r="Q80" s="106">
        <v>15</v>
      </c>
      <c r="R80" s="38"/>
      <c r="S80" s="38"/>
      <c r="T80" s="37"/>
      <c r="U80" s="39">
        <f t="shared" si="12"/>
        <v>15</v>
      </c>
      <c r="V80" s="40">
        <f t="shared" si="18"/>
        <v>15</v>
      </c>
      <c r="W80" s="112"/>
      <c r="X80" s="96"/>
      <c r="Y80" s="96"/>
      <c r="Z80" s="104"/>
      <c r="AA80" s="99"/>
      <c r="AB80" s="41">
        <f t="shared" si="13"/>
        <v>0</v>
      </c>
      <c r="AC80" s="40">
        <f t="shared" si="14"/>
        <v>0</v>
      </c>
      <c r="AD80" s="42"/>
      <c r="AE80" s="128"/>
      <c r="AF80" s="37">
        <f t="shared" si="15"/>
        <v>15</v>
      </c>
      <c r="AG80" s="43">
        <v>65</v>
      </c>
      <c r="AH80" s="44">
        <f t="shared" si="16"/>
        <v>80</v>
      </c>
      <c r="AI80" s="45">
        <f t="shared" si="19"/>
        <v>0.93</v>
      </c>
      <c r="AJ80" s="46"/>
      <c r="AK80" s="47">
        <v>1E-4</v>
      </c>
      <c r="AL80" s="48">
        <f t="shared" si="20"/>
        <v>1.0001</v>
      </c>
      <c r="AM80" s="49">
        <f t="shared" si="21"/>
        <v>1835640000</v>
      </c>
      <c r="AN80" s="50"/>
      <c r="AO80" s="51"/>
      <c r="AP80" s="51"/>
      <c r="AQ80" s="51"/>
      <c r="AR80" s="51"/>
      <c r="AS80" s="52"/>
      <c r="AT80" s="53">
        <f t="shared" si="17"/>
        <v>0</v>
      </c>
    </row>
    <row r="81" spans="1:46" s="54" customFormat="1" ht="36" customHeight="1" thickBot="1">
      <c r="A81" s="27"/>
      <c r="B81" s="56"/>
      <c r="C81" s="91"/>
      <c r="D81" s="95"/>
      <c r="E81" s="95"/>
      <c r="F81" s="101"/>
      <c r="G81" s="55"/>
      <c r="H81" s="64"/>
      <c r="I81" s="30">
        <v>0.51</v>
      </c>
      <c r="J81" s="119">
        <v>0.49</v>
      </c>
      <c r="K81" s="32"/>
      <c r="L81" s="57"/>
      <c r="M81" s="33"/>
      <c r="N81" s="34">
        <f t="shared" si="11"/>
        <v>1</v>
      </c>
      <c r="O81" s="35"/>
      <c r="P81" s="105">
        <v>15</v>
      </c>
      <c r="Q81" s="106">
        <v>15</v>
      </c>
      <c r="R81" s="38"/>
      <c r="S81" s="38"/>
      <c r="T81" s="37"/>
      <c r="U81" s="39">
        <f t="shared" si="12"/>
        <v>15</v>
      </c>
      <c r="V81" s="40">
        <f t="shared" si="18"/>
        <v>15</v>
      </c>
      <c r="W81" s="112"/>
      <c r="X81" s="96"/>
      <c r="Y81" s="96"/>
      <c r="Z81" s="104"/>
      <c r="AA81" s="99"/>
      <c r="AB81" s="41">
        <f t="shared" si="13"/>
        <v>0</v>
      </c>
      <c r="AC81" s="40">
        <f t="shared" si="14"/>
        <v>0</v>
      </c>
      <c r="AD81" s="42"/>
      <c r="AE81" s="128"/>
      <c r="AF81" s="37">
        <f t="shared" si="15"/>
        <v>15</v>
      </c>
      <c r="AG81" s="43">
        <v>65</v>
      </c>
      <c r="AH81" s="44">
        <f t="shared" si="16"/>
        <v>80</v>
      </c>
      <c r="AI81" s="45">
        <f t="shared" si="19"/>
        <v>0.93</v>
      </c>
      <c r="AJ81" s="46"/>
      <c r="AK81" s="47">
        <v>1E-4</v>
      </c>
      <c r="AL81" s="48">
        <f t="shared" si="20"/>
        <v>1.0001</v>
      </c>
      <c r="AM81" s="49">
        <f t="shared" si="21"/>
        <v>1835640000</v>
      </c>
      <c r="AN81" s="50"/>
      <c r="AO81" s="51"/>
      <c r="AP81" s="51"/>
      <c r="AQ81" s="51"/>
      <c r="AR81" s="51"/>
      <c r="AS81" s="52"/>
      <c r="AT81" s="53">
        <f t="shared" si="17"/>
        <v>0</v>
      </c>
    </row>
    <row r="82" spans="1:46" s="54" customFormat="1" ht="36" customHeight="1" thickBot="1">
      <c r="A82" s="27"/>
      <c r="B82" s="56"/>
      <c r="C82" s="91"/>
      <c r="D82" s="95"/>
      <c r="E82" s="95"/>
      <c r="F82" s="101"/>
      <c r="G82" s="55"/>
      <c r="H82" s="60"/>
      <c r="I82" s="30">
        <v>0.51</v>
      </c>
      <c r="J82" s="119">
        <v>0.49</v>
      </c>
      <c r="K82" s="32"/>
      <c r="L82" s="57"/>
      <c r="M82" s="33"/>
      <c r="N82" s="34">
        <f t="shared" si="11"/>
        <v>1</v>
      </c>
      <c r="O82" s="35"/>
      <c r="P82" s="105">
        <v>15</v>
      </c>
      <c r="Q82" s="106">
        <v>15</v>
      </c>
      <c r="R82" s="38"/>
      <c r="S82" s="38"/>
      <c r="T82" s="37"/>
      <c r="U82" s="39">
        <f t="shared" si="12"/>
        <v>15</v>
      </c>
      <c r="V82" s="40">
        <f t="shared" si="18"/>
        <v>15</v>
      </c>
      <c r="W82" s="112"/>
      <c r="X82" s="96"/>
      <c r="Y82" s="96"/>
      <c r="Z82" s="104"/>
      <c r="AA82" s="99"/>
      <c r="AB82" s="41">
        <f t="shared" si="13"/>
        <v>0</v>
      </c>
      <c r="AC82" s="40">
        <f t="shared" si="14"/>
        <v>0</v>
      </c>
      <c r="AD82" s="42"/>
      <c r="AE82" s="128"/>
      <c r="AF82" s="37">
        <f t="shared" si="15"/>
        <v>15</v>
      </c>
      <c r="AG82" s="43">
        <v>65</v>
      </c>
      <c r="AH82" s="44">
        <f t="shared" si="16"/>
        <v>80</v>
      </c>
      <c r="AI82" s="45">
        <f t="shared" si="19"/>
        <v>0.93</v>
      </c>
      <c r="AJ82" s="46"/>
      <c r="AK82" s="47">
        <v>1E-4</v>
      </c>
      <c r="AL82" s="48">
        <f t="shared" si="20"/>
        <v>1.0001</v>
      </c>
      <c r="AM82" s="49">
        <f t="shared" si="21"/>
        <v>1835640000</v>
      </c>
      <c r="AN82" s="50"/>
      <c r="AO82" s="51"/>
      <c r="AP82" s="51"/>
      <c r="AQ82" s="51"/>
      <c r="AR82" s="51"/>
      <c r="AS82" s="52"/>
      <c r="AT82" s="53">
        <f t="shared" si="17"/>
        <v>0</v>
      </c>
    </row>
    <row r="83" spans="1:46" s="54" customFormat="1" ht="36" customHeight="1" thickBot="1">
      <c r="A83" s="27"/>
      <c r="B83" s="56"/>
      <c r="C83" s="91"/>
      <c r="D83" s="95"/>
      <c r="E83" s="95"/>
      <c r="F83" s="101"/>
      <c r="G83" s="55"/>
      <c r="H83" s="60"/>
      <c r="I83" s="30">
        <v>0.51</v>
      </c>
      <c r="J83" s="119">
        <v>0.49</v>
      </c>
      <c r="K83" s="32"/>
      <c r="L83" s="57"/>
      <c r="M83" s="33"/>
      <c r="N83" s="34">
        <f t="shared" si="11"/>
        <v>1</v>
      </c>
      <c r="O83" s="35"/>
      <c r="P83" s="105">
        <v>15</v>
      </c>
      <c r="Q83" s="106">
        <v>15</v>
      </c>
      <c r="R83" s="38"/>
      <c r="S83" s="38"/>
      <c r="T83" s="37"/>
      <c r="U83" s="39">
        <f t="shared" si="12"/>
        <v>15</v>
      </c>
      <c r="V83" s="40">
        <f t="shared" si="18"/>
        <v>15</v>
      </c>
      <c r="W83" s="112"/>
      <c r="X83" s="96"/>
      <c r="Y83" s="96"/>
      <c r="Z83" s="104"/>
      <c r="AA83" s="99"/>
      <c r="AB83" s="41">
        <f t="shared" si="13"/>
        <v>0</v>
      </c>
      <c r="AC83" s="40">
        <f t="shared" si="14"/>
        <v>0</v>
      </c>
      <c r="AD83" s="42"/>
      <c r="AE83" s="128"/>
      <c r="AF83" s="37">
        <f t="shared" si="15"/>
        <v>15</v>
      </c>
      <c r="AG83" s="43">
        <v>65</v>
      </c>
      <c r="AH83" s="44">
        <f t="shared" si="16"/>
        <v>80</v>
      </c>
      <c r="AI83" s="45">
        <f t="shared" si="19"/>
        <v>0.93</v>
      </c>
      <c r="AJ83" s="46"/>
      <c r="AK83" s="47">
        <v>1E-4</v>
      </c>
      <c r="AL83" s="48">
        <f t="shared" si="20"/>
        <v>1.0001</v>
      </c>
      <c r="AM83" s="49">
        <f t="shared" si="21"/>
        <v>1835640000</v>
      </c>
      <c r="AN83" s="50"/>
      <c r="AO83" s="51"/>
      <c r="AP83" s="51"/>
      <c r="AQ83" s="51"/>
      <c r="AR83" s="51"/>
      <c r="AS83" s="52"/>
      <c r="AT83" s="53">
        <f t="shared" si="17"/>
        <v>0</v>
      </c>
    </row>
    <row r="84" spans="1:46" s="54" customFormat="1" ht="36" customHeight="1" thickBot="1">
      <c r="A84" s="27"/>
      <c r="B84" s="56"/>
      <c r="C84" s="91"/>
      <c r="D84" s="95"/>
      <c r="E84" s="95"/>
      <c r="F84" s="101"/>
      <c r="G84" s="55"/>
      <c r="H84" s="60"/>
      <c r="I84" s="30">
        <v>0.51</v>
      </c>
      <c r="J84" s="119">
        <v>0.49</v>
      </c>
      <c r="K84" s="32"/>
      <c r="L84" s="57"/>
      <c r="M84" s="33"/>
      <c r="N84" s="34">
        <f t="shared" si="11"/>
        <v>1</v>
      </c>
      <c r="O84" s="35"/>
      <c r="P84" s="105">
        <v>15</v>
      </c>
      <c r="Q84" s="106">
        <v>15</v>
      </c>
      <c r="R84" s="38"/>
      <c r="S84" s="38"/>
      <c r="T84" s="37"/>
      <c r="U84" s="39">
        <f t="shared" si="12"/>
        <v>15</v>
      </c>
      <c r="V84" s="40">
        <f t="shared" si="18"/>
        <v>15</v>
      </c>
      <c r="W84" s="112"/>
      <c r="X84" s="96"/>
      <c r="Y84" s="96"/>
      <c r="Z84" s="104"/>
      <c r="AA84" s="99"/>
      <c r="AB84" s="41">
        <f t="shared" si="13"/>
        <v>0</v>
      </c>
      <c r="AC84" s="40">
        <f t="shared" si="14"/>
        <v>0</v>
      </c>
      <c r="AD84" s="42"/>
      <c r="AE84" s="128"/>
      <c r="AF84" s="37">
        <f t="shared" si="15"/>
        <v>15</v>
      </c>
      <c r="AG84" s="43">
        <v>65</v>
      </c>
      <c r="AH84" s="44">
        <f t="shared" si="16"/>
        <v>80</v>
      </c>
      <c r="AI84" s="45">
        <f t="shared" si="19"/>
        <v>0.93</v>
      </c>
      <c r="AJ84" s="46"/>
      <c r="AK84" s="47">
        <v>1E-4</v>
      </c>
      <c r="AL84" s="48">
        <f t="shared" si="20"/>
        <v>1.0001</v>
      </c>
      <c r="AM84" s="49">
        <f t="shared" si="21"/>
        <v>1835640000</v>
      </c>
      <c r="AN84" s="50"/>
      <c r="AO84" s="51"/>
      <c r="AP84" s="51"/>
      <c r="AQ84" s="51"/>
      <c r="AR84" s="51"/>
      <c r="AS84" s="52"/>
      <c r="AT84" s="53">
        <f t="shared" si="17"/>
        <v>0</v>
      </c>
    </row>
    <row r="85" spans="1:46" s="54" customFormat="1" ht="36" customHeight="1" thickBot="1">
      <c r="A85" s="27"/>
      <c r="B85" s="56"/>
      <c r="C85" s="91"/>
      <c r="D85" s="95"/>
      <c r="E85" s="95"/>
      <c r="F85" s="101"/>
      <c r="G85" s="55"/>
      <c r="H85" s="60"/>
      <c r="I85" s="30">
        <v>0.51</v>
      </c>
      <c r="J85" s="119">
        <v>0.49</v>
      </c>
      <c r="K85" s="32"/>
      <c r="L85" s="57"/>
      <c r="M85" s="33"/>
      <c r="N85" s="34">
        <f t="shared" si="11"/>
        <v>1</v>
      </c>
      <c r="O85" s="35"/>
      <c r="P85" s="105">
        <v>15</v>
      </c>
      <c r="Q85" s="106">
        <v>15</v>
      </c>
      <c r="R85" s="38"/>
      <c r="S85" s="38"/>
      <c r="T85" s="37"/>
      <c r="U85" s="39">
        <f t="shared" si="12"/>
        <v>15</v>
      </c>
      <c r="V85" s="40">
        <f t="shared" si="18"/>
        <v>15</v>
      </c>
      <c r="W85" s="112"/>
      <c r="X85" s="96"/>
      <c r="Y85" s="96"/>
      <c r="Z85" s="104"/>
      <c r="AA85" s="99"/>
      <c r="AB85" s="41">
        <f t="shared" si="13"/>
        <v>0</v>
      </c>
      <c r="AC85" s="40">
        <f t="shared" si="14"/>
        <v>0</v>
      </c>
      <c r="AD85" s="42"/>
      <c r="AE85" s="128"/>
      <c r="AF85" s="37">
        <f t="shared" si="15"/>
        <v>15</v>
      </c>
      <c r="AG85" s="43">
        <v>65</v>
      </c>
      <c r="AH85" s="44">
        <f t="shared" si="16"/>
        <v>80</v>
      </c>
      <c r="AI85" s="45">
        <f t="shared" si="19"/>
        <v>0.93</v>
      </c>
      <c r="AJ85" s="46"/>
      <c r="AK85" s="47">
        <v>1E-4</v>
      </c>
      <c r="AL85" s="48">
        <f t="shared" si="20"/>
        <v>1.0001</v>
      </c>
      <c r="AM85" s="49">
        <f t="shared" si="21"/>
        <v>1835640000</v>
      </c>
      <c r="AN85" s="50"/>
      <c r="AO85" s="51"/>
      <c r="AP85" s="51"/>
      <c r="AQ85" s="51"/>
      <c r="AR85" s="51"/>
      <c r="AS85" s="52"/>
      <c r="AT85" s="53">
        <f t="shared" si="17"/>
        <v>0</v>
      </c>
    </row>
    <row r="86" spans="1:46" s="54" customFormat="1" ht="36" customHeight="1" thickBot="1">
      <c r="A86" s="27"/>
      <c r="B86" s="56"/>
      <c r="C86" s="91"/>
      <c r="D86" s="95"/>
      <c r="E86" s="95"/>
      <c r="F86" s="101"/>
      <c r="G86" s="55"/>
      <c r="H86" s="60"/>
      <c r="I86" s="30">
        <v>0.51</v>
      </c>
      <c r="J86" s="119">
        <v>0.49</v>
      </c>
      <c r="K86" s="32"/>
      <c r="L86" s="57"/>
      <c r="M86" s="33"/>
      <c r="N86" s="34">
        <f t="shared" si="11"/>
        <v>1</v>
      </c>
      <c r="O86" s="35"/>
      <c r="P86" s="105">
        <v>15</v>
      </c>
      <c r="Q86" s="106">
        <v>15</v>
      </c>
      <c r="R86" s="38"/>
      <c r="S86" s="38"/>
      <c r="T86" s="37"/>
      <c r="U86" s="39">
        <f t="shared" si="12"/>
        <v>15</v>
      </c>
      <c r="V86" s="40">
        <f t="shared" si="18"/>
        <v>15</v>
      </c>
      <c r="W86" s="112"/>
      <c r="X86" s="96"/>
      <c r="Y86" s="96"/>
      <c r="Z86" s="104"/>
      <c r="AA86" s="99"/>
      <c r="AB86" s="41">
        <f t="shared" si="13"/>
        <v>0</v>
      </c>
      <c r="AC86" s="40">
        <f t="shared" si="14"/>
        <v>0</v>
      </c>
      <c r="AD86" s="42"/>
      <c r="AE86" s="128"/>
      <c r="AF86" s="37">
        <f t="shared" si="15"/>
        <v>15</v>
      </c>
      <c r="AG86" s="43">
        <v>65</v>
      </c>
      <c r="AH86" s="44">
        <f t="shared" si="16"/>
        <v>80</v>
      </c>
      <c r="AI86" s="45">
        <f t="shared" si="19"/>
        <v>0.93</v>
      </c>
      <c r="AJ86" s="46"/>
      <c r="AK86" s="47">
        <v>1E-4</v>
      </c>
      <c r="AL86" s="48">
        <f t="shared" si="20"/>
        <v>1.0001</v>
      </c>
      <c r="AM86" s="49">
        <f t="shared" si="21"/>
        <v>1835640000</v>
      </c>
      <c r="AN86" s="50"/>
      <c r="AO86" s="51"/>
      <c r="AP86" s="51"/>
      <c r="AQ86" s="51"/>
      <c r="AR86" s="51"/>
      <c r="AS86" s="52"/>
      <c r="AT86" s="53">
        <f t="shared" si="17"/>
        <v>0</v>
      </c>
    </row>
    <row r="87" spans="1:46" s="54" customFormat="1" ht="36" customHeight="1" thickBot="1">
      <c r="A87" s="27"/>
      <c r="B87" s="56"/>
      <c r="C87" s="91"/>
      <c r="D87" s="95"/>
      <c r="E87" s="95"/>
      <c r="F87" s="101"/>
      <c r="G87" s="55"/>
      <c r="H87" s="60"/>
      <c r="I87" s="30">
        <v>0.51</v>
      </c>
      <c r="J87" s="119">
        <v>0.49</v>
      </c>
      <c r="K87" s="32"/>
      <c r="L87" s="57"/>
      <c r="M87" s="33"/>
      <c r="N87" s="34">
        <f t="shared" si="11"/>
        <v>1</v>
      </c>
      <c r="O87" s="35"/>
      <c r="P87" s="105">
        <v>15</v>
      </c>
      <c r="Q87" s="106">
        <v>15</v>
      </c>
      <c r="R87" s="38"/>
      <c r="S87" s="38"/>
      <c r="T87" s="37"/>
      <c r="U87" s="39">
        <f t="shared" si="12"/>
        <v>15</v>
      </c>
      <c r="V87" s="40">
        <f t="shared" si="18"/>
        <v>15</v>
      </c>
      <c r="W87" s="112"/>
      <c r="X87" s="96"/>
      <c r="Y87" s="96"/>
      <c r="Z87" s="104"/>
      <c r="AA87" s="99"/>
      <c r="AB87" s="41">
        <f t="shared" si="13"/>
        <v>0</v>
      </c>
      <c r="AC87" s="40">
        <f t="shared" si="14"/>
        <v>0</v>
      </c>
      <c r="AD87" s="42"/>
      <c r="AE87" s="128"/>
      <c r="AF87" s="37">
        <f t="shared" si="15"/>
        <v>15</v>
      </c>
      <c r="AG87" s="43">
        <v>65</v>
      </c>
      <c r="AH87" s="44">
        <f t="shared" si="16"/>
        <v>80</v>
      </c>
      <c r="AI87" s="45">
        <f t="shared" si="19"/>
        <v>0.93</v>
      </c>
      <c r="AJ87" s="46"/>
      <c r="AK87" s="47">
        <v>1E-4</v>
      </c>
      <c r="AL87" s="48">
        <f t="shared" si="20"/>
        <v>1.0001</v>
      </c>
      <c r="AM87" s="49">
        <f t="shared" si="21"/>
        <v>1835640000</v>
      </c>
      <c r="AN87" s="50"/>
      <c r="AO87" s="51"/>
      <c r="AP87" s="51"/>
      <c r="AQ87" s="51"/>
      <c r="AR87" s="51"/>
      <c r="AS87" s="52"/>
      <c r="AT87" s="53">
        <f t="shared" si="17"/>
        <v>0</v>
      </c>
    </row>
    <row r="88" spans="1:46" s="54" customFormat="1" ht="36" customHeight="1" thickBot="1">
      <c r="A88" s="27"/>
      <c r="B88" s="56"/>
      <c r="C88" s="91"/>
      <c r="D88" s="95"/>
      <c r="E88" s="95"/>
      <c r="F88" s="101"/>
      <c r="G88" s="55"/>
      <c r="H88" s="60"/>
      <c r="I88" s="30">
        <v>0.51</v>
      </c>
      <c r="J88" s="119">
        <v>0.49</v>
      </c>
      <c r="K88" s="32"/>
      <c r="L88" s="57"/>
      <c r="M88" s="33"/>
      <c r="N88" s="34">
        <f t="shared" si="11"/>
        <v>1</v>
      </c>
      <c r="O88" s="35"/>
      <c r="P88" s="105">
        <v>15</v>
      </c>
      <c r="Q88" s="106">
        <v>15</v>
      </c>
      <c r="R88" s="38"/>
      <c r="S88" s="38"/>
      <c r="T88" s="37"/>
      <c r="U88" s="39">
        <f t="shared" si="12"/>
        <v>15</v>
      </c>
      <c r="V88" s="40">
        <f t="shared" si="18"/>
        <v>15</v>
      </c>
      <c r="W88" s="112"/>
      <c r="X88" s="96"/>
      <c r="Y88" s="96"/>
      <c r="Z88" s="104"/>
      <c r="AA88" s="99"/>
      <c r="AB88" s="41">
        <f t="shared" si="13"/>
        <v>0</v>
      </c>
      <c r="AC88" s="40">
        <f t="shared" si="14"/>
        <v>0</v>
      </c>
      <c r="AD88" s="42"/>
      <c r="AE88" s="128"/>
      <c r="AF88" s="37">
        <f t="shared" si="15"/>
        <v>15</v>
      </c>
      <c r="AG88" s="43">
        <v>65</v>
      </c>
      <c r="AH88" s="44">
        <f t="shared" si="16"/>
        <v>80</v>
      </c>
      <c r="AI88" s="45">
        <f t="shared" si="19"/>
        <v>0.93</v>
      </c>
      <c r="AJ88" s="46"/>
      <c r="AK88" s="47">
        <v>1E-4</v>
      </c>
      <c r="AL88" s="48">
        <f t="shared" si="20"/>
        <v>1.0001</v>
      </c>
      <c r="AM88" s="49">
        <f t="shared" si="21"/>
        <v>1835640000</v>
      </c>
      <c r="AN88" s="50"/>
      <c r="AO88" s="51"/>
      <c r="AP88" s="51"/>
      <c r="AQ88" s="51"/>
      <c r="AR88" s="51"/>
      <c r="AS88" s="52"/>
      <c r="AT88" s="53">
        <f t="shared" si="17"/>
        <v>0</v>
      </c>
    </row>
    <row r="89" spans="1:46" s="54" customFormat="1" ht="36" customHeight="1" thickBot="1">
      <c r="A89" s="27"/>
      <c r="B89" s="56"/>
      <c r="C89" s="91"/>
      <c r="D89" s="95"/>
      <c r="E89" s="95"/>
      <c r="F89" s="101"/>
      <c r="G89" s="55"/>
      <c r="H89" s="60"/>
      <c r="I89" s="30">
        <v>0.51</v>
      </c>
      <c r="J89" s="119">
        <v>0.49</v>
      </c>
      <c r="K89" s="32"/>
      <c r="L89" s="57"/>
      <c r="M89" s="33"/>
      <c r="N89" s="34">
        <f t="shared" si="11"/>
        <v>1</v>
      </c>
      <c r="O89" s="35"/>
      <c r="P89" s="105">
        <v>15</v>
      </c>
      <c r="Q89" s="106">
        <v>15</v>
      </c>
      <c r="R89" s="38"/>
      <c r="S89" s="38"/>
      <c r="T89" s="37"/>
      <c r="U89" s="39">
        <f t="shared" si="12"/>
        <v>15</v>
      </c>
      <c r="V89" s="40">
        <f t="shared" si="18"/>
        <v>15</v>
      </c>
      <c r="W89" s="112"/>
      <c r="X89" s="96"/>
      <c r="Y89" s="96"/>
      <c r="Z89" s="104"/>
      <c r="AA89" s="99"/>
      <c r="AB89" s="41">
        <f t="shared" si="13"/>
        <v>0</v>
      </c>
      <c r="AC89" s="40">
        <f t="shared" si="14"/>
        <v>0</v>
      </c>
      <c r="AD89" s="42"/>
      <c r="AE89" s="128"/>
      <c r="AF89" s="37">
        <f t="shared" si="15"/>
        <v>15</v>
      </c>
      <c r="AG89" s="43">
        <v>65</v>
      </c>
      <c r="AH89" s="44">
        <f t="shared" si="16"/>
        <v>80</v>
      </c>
      <c r="AI89" s="45">
        <f t="shared" si="19"/>
        <v>0.93</v>
      </c>
      <c r="AJ89" s="46"/>
      <c r="AK89" s="47">
        <v>1E-4</v>
      </c>
      <c r="AL89" s="48">
        <f t="shared" si="20"/>
        <v>1.0001</v>
      </c>
      <c r="AM89" s="49">
        <f t="shared" si="21"/>
        <v>1835640000</v>
      </c>
      <c r="AN89" s="50"/>
      <c r="AO89" s="51"/>
      <c r="AP89" s="51"/>
      <c r="AQ89" s="51"/>
      <c r="AR89" s="51"/>
      <c r="AS89" s="52"/>
      <c r="AT89" s="53">
        <f t="shared" si="17"/>
        <v>0</v>
      </c>
    </row>
    <row r="90" spans="1:46" s="54" customFormat="1" ht="36" customHeight="1" thickBot="1">
      <c r="A90" s="27"/>
      <c r="B90" s="56"/>
      <c r="C90" s="91"/>
      <c r="D90" s="95"/>
      <c r="E90" s="95"/>
      <c r="F90" s="101"/>
      <c r="G90" s="55"/>
      <c r="H90" s="60"/>
      <c r="I90" s="30">
        <v>0.51</v>
      </c>
      <c r="J90" s="119">
        <v>0.49</v>
      </c>
      <c r="K90" s="32"/>
      <c r="L90" s="57"/>
      <c r="M90" s="33"/>
      <c r="N90" s="34">
        <f t="shared" si="11"/>
        <v>1</v>
      </c>
      <c r="O90" s="35"/>
      <c r="P90" s="105">
        <v>15</v>
      </c>
      <c r="Q90" s="106">
        <v>15</v>
      </c>
      <c r="R90" s="38"/>
      <c r="S90" s="38"/>
      <c r="T90" s="37"/>
      <c r="U90" s="39">
        <f t="shared" si="12"/>
        <v>15</v>
      </c>
      <c r="V90" s="40">
        <f t="shared" si="18"/>
        <v>15</v>
      </c>
      <c r="W90" s="112"/>
      <c r="X90" s="96"/>
      <c r="Y90" s="96"/>
      <c r="Z90" s="104"/>
      <c r="AA90" s="99"/>
      <c r="AB90" s="41">
        <f t="shared" si="13"/>
        <v>0</v>
      </c>
      <c r="AC90" s="40">
        <f t="shared" si="14"/>
        <v>0</v>
      </c>
      <c r="AD90" s="42"/>
      <c r="AE90" s="128"/>
      <c r="AF90" s="37">
        <f t="shared" si="15"/>
        <v>15</v>
      </c>
      <c r="AG90" s="43">
        <v>65</v>
      </c>
      <c r="AH90" s="44">
        <f t="shared" si="16"/>
        <v>80</v>
      </c>
      <c r="AI90" s="45">
        <f t="shared" si="19"/>
        <v>0.93</v>
      </c>
      <c r="AJ90" s="46"/>
      <c r="AK90" s="47">
        <v>1E-4</v>
      </c>
      <c r="AL90" s="48">
        <f t="shared" si="20"/>
        <v>1.0001</v>
      </c>
      <c r="AM90" s="49">
        <f t="shared" si="21"/>
        <v>1835640000</v>
      </c>
      <c r="AN90" s="50"/>
      <c r="AO90" s="51"/>
      <c r="AP90" s="51"/>
      <c r="AQ90" s="51"/>
      <c r="AR90" s="51"/>
      <c r="AS90" s="52"/>
      <c r="AT90" s="53">
        <f t="shared" si="17"/>
        <v>0</v>
      </c>
    </row>
    <row r="91" spans="1:46" s="54" customFormat="1" ht="36" customHeight="1" thickBot="1">
      <c r="A91" s="27"/>
      <c r="B91" s="56"/>
      <c r="C91" s="91"/>
      <c r="D91" s="95"/>
      <c r="E91" s="95"/>
      <c r="F91" s="101"/>
      <c r="G91" s="55"/>
      <c r="H91" s="60"/>
      <c r="I91" s="30">
        <v>0.51</v>
      </c>
      <c r="J91" s="119">
        <v>0.49</v>
      </c>
      <c r="K91" s="32"/>
      <c r="L91" s="57"/>
      <c r="M91" s="33"/>
      <c r="N91" s="34">
        <f t="shared" si="11"/>
        <v>1</v>
      </c>
      <c r="O91" s="35"/>
      <c r="P91" s="105">
        <v>15</v>
      </c>
      <c r="Q91" s="106">
        <v>15</v>
      </c>
      <c r="R91" s="38"/>
      <c r="S91" s="38"/>
      <c r="T91" s="37"/>
      <c r="U91" s="39">
        <f t="shared" si="12"/>
        <v>15</v>
      </c>
      <c r="V91" s="40">
        <f t="shared" si="18"/>
        <v>15</v>
      </c>
      <c r="W91" s="112"/>
      <c r="X91" s="96"/>
      <c r="Y91" s="96"/>
      <c r="Z91" s="104"/>
      <c r="AA91" s="99"/>
      <c r="AB91" s="41">
        <f t="shared" si="13"/>
        <v>0</v>
      </c>
      <c r="AC91" s="40">
        <f t="shared" si="14"/>
        <v>0</v>
      </c>
      <c r="AD91" s="42"/>
      <c r="AE91" s="128"/>
      <c r="AF91" s="37">
        <f t="shared" si="15"/>
        <v>15</v>
      </c>
      <c r="AG91" s="43">
        <v>65</v>
      </c>
      <c r="AH91" s="44">
        <f t="shared" si="16"/>
        <v>80</v>
      </c>
      <c r="AI91" s="45">
        <f t="shared" si="19"/>
        <v>0.93</v>
      </c>
      <c r="AJ91" s="46"/>
      <c r="AK91" s="47">
        <v>1E-4</v>
      </c>
      <c r="AL91" s="48">
        <f t="shared" si="20"/>
        <v>1.0001</v>
      </c>
      <c r="AM91" s="49">
        <f t="shared" si="21"/>
        <v>1835640000</v>
      </c>
      <c r="AN91" s="50"/>
      <c r="AO91" s="51"/>
      <c r="AP91" s="51"/>
      <c r="AQ91" s="51"/>
      <c r="AR91" s="51"/>
      <c r="AS91" s="52"/>
      <c r="AT91" s="53">
        <f t="shared" si="17"/>
        <v>0</v>
      </c>
    </row>
    <row r="92" spans="1:46" s="54" customFormat="1" ht="36" customHeight="1" thickBot="1">
      <c r="A92" s="27"/>
      <c r="B92" s="56"/>
      <c r="C92" s="91"/>
      <c r="D92" s="95"/>
      <c r="E92" s="95"/>
      <c r="F92" s="101"/>
      <c r="G92" s="55"/>
      <c r="H92" s="60"/>
      <c r="I92" s="30">
        <v>0.51</v>
      </c>
      <c r="J92" s="119">
        <v>0.49</v>
      </c>
      <c r="K92" s="32"/>
      <c r="L92" s="57"/>
      <c r="M92" s="33"/>
      <c r="N92" s="34">
        <f t="shared" si="11"/>
        <v>1</v>
      </c>
      <c r="O92" s="35"/>
      <c r="P92" s="105">
        <v>15</v>
      </c>
      <c r="Q92" s="106">
        <v>15</v>
      </c>
      <c r="R92" s="38"/>
      <c r="S92" s="38"/>
      <c r="T92" s="37"/>
      <c r="U92" s="39">
        <f t="shared" si="12"/>
        <v>15</v>
      </c>
      <c r="V92" s="40">
        <f t="shared" si="18"/>
        <v>15</v>
      </c>
      <c r="W92" s="112"/>
      <c r="X92" s="96"/>
      <c r="Y92" s="96"/>
      <c r="Z92" s="104"/>
      <c r="AA92" s="99"/>
      <c r="AB92" s="41">
        <f t="shared" si="13"/>
        <v>0</v>
      </c>
      <c r="AC92" s="40">
        <f t="shared" si="14"/>
        <v>0</v>
      </c>
      <c r="AD92" s="42"/>
      <c r="AE92" s="128"/>
      <c r="AF92" s="37">
        <f t="shared" si="15"/>
        <v>15</v>
      </c>
      <c r="AG92" s="43">
        <v>65</v>
      </c>
      <c r="AH92" s="44">
        <f t="shared" si="16"/>
        <v>80</v>
      </c>
      <c r="AI92" s="45">
        <f t="shared" si="19"/>
        <v>0.93</v>
      </c>
      <c r="AJ92" s="46"/>
      <c r="AK92" s="47">
        <v>1E-4</v>
      </c>
      <c r="AL92" s="48">
        <f t="shared" si="20"/>
        <v>1.0001</v>
      </c>
      <c r="AM92" s="49">
        <f t="shared" si="21"/>
        <v>1835640000</v>
      </c>
      <c r="AN92" s="50"/>
      <c r="AO92" s="51"/>
      <c r="AP92" s="51"/>
      <c r="AQ92" s="51"/>
      <c r="AR92" s="51"/>
      <c r="AS92" s="52"/>
      <c r="AT92" s="53">
        <f t="shared" si="17"/>
        <v>0</v>
      </c>
    </row>
    <row r="93" spans="1:46" s="54" customFormat="1" ht="47.25" customHeight="1" thickBot="1">
      <c r="A93" s="27"/>
      <c r="B93" s="56"/>
      <c r="C93" s="91"/>
      <c r="D93" s="95"/>
      <c r="E93" s="95"/>
      <c r="F93" s="101"/>
      <c r="G93" s="55"/>
      <c r="H93" s="60"/>
      <c r="I93" s="30">
        <v>0.51</v>
      </c>
      <c r="J93" s="119">
        <v>0.49</v>
      </c>
      <c r="K93" s="32"/>
      <c r="L93" s="57"/>
      <c r="M93" s="33"/>
      <c r="N93" s="34">
        <f t="shared" si="11"/>
        <v>1</v>
      </c>
      <c r="O93" s="35"/>
      <c r="P93" s="105">
        <v>15</v>
      </c>
      <c r="Q93" s="106">
        <v>15</v>
      </c>
      <c r="R93" s="38"/>
      <c r="S93" s="38"/>
      <c r="T93" s="37"/>
      <c r="U93" s="39">
        <f t="shared" si="12"/>
        <v>15</v>
      </c>
      <c r="V93" s="40">
        <f t="shared" si="18"/>
        <v>15</v>
      </c>
      <c r="W93" s="112"/>
      <c r="X93" s="96"/>
      <c r="Y93" s="96"/>
      <c r="Z93" s="104"/>
      <c r="AA93" s="99"/>
      <c r="AB93" s="41">
        <f t="shared" si="13"/>
        <v>0</v>
      </c>
      <c r="AC93" s="40">
        <f t="shared" si="14"/>
        <v>0</v>
      </c>
      <c r="AD93" s="42"/>
      <c r="AE93" s="128"/>
      <c r="AF93" s="37">
        <f t="shared" si="15"/>
        <v>15</v>
      </c>
      <c r="AG93" s="43">
        <v>65</v>
      </c>
      <c r="AH93" s="44">
        <f t="shared" si="16"/>
        <v>80</v>
      </c>
      <c r="AI93" s="45">
        <f t="shared" si="19"/>
        <v>0.93</v>
      </c>
      <c r="AJ93" s="46"/>
      <c r="AK93" s="47">
        <v>1E-4</v>
      </c>
      <c r="AL93" s="48">
        <f t="shared" si="20"/>
        <v>1.0001</v>
      </c>
      <c r="AM93" s="49">
        <f t="shared" si="21"/>
        <v>1835640000</v>
      </c>
      <c r="AN93" s="50"/>
      <c r="AO93" s="51"/>
      <c r="AP93" s="51"/>
      <c r="AQ93" s="51"/>
      <c r="AR93" s="51"/>
      <c r="AS93" s="52"/>
      <c r="AT93" s="53">
        <f t="shared" si="17"/>
        <v>0</v>
      </c>
    </row>
    <row r="94" spans="1:46" s="54" customFormat="1" ht="36" customHeight="1" thickBot="1">
      <c r="A94" s="27"/>
      <c r="B94" s="56"/>
      <c r="C94" s="91"/>
      <c r="D94" s="95"/>
      <c r="E94" s="95"/>
      <c r="F94" s="101"/>
      <c r="G94" s="55"/>
      <c r="H94" s="60"/>
      <c r="I94" s="30">
        <v>0.51</v>
      </c>
      <c r="J94" s="119">
        <v>0.49</v>
      </c>
      <c r="K94" s="32"/>
      <c r="L94" s="57"/>
      <c r="M94" s="33"/>
      <c r="N94" s="34">
        <f t="shared" si="11"/>
        <v>1</v>
      </c>
      <c r="O94" s="35"/>
      <c r="P94" s="105">
        <v>15</v>
      </c>
      <c r="Q94" s="106">
        <v>15</v>
      </c>
      <c r="R94" s="38"/>
      <c r="S94" s="38"/>
      <c r="T94" s="37"/>
      <c r="U94" s="39">
        <f t="shared" si="12"/>
        <v>15</v>
      </c>
      <c r="V94" s="40">
        <f t="shared" si="18"/>
        <v>15</v>
      </c>
      <c r="W94" s="112"/>
      <c r="X94" s="96"/>
      <c r="Y94" s="96"/>
      <c r="Z94" s="104"/>
      <c r="AA94" s="99"/>
      <c r="AB94" s="41">
        <f t="shared" si="13"/>
        <v>0</v>
      </c>
      <c r="AC94" s="40">
        <f t="shared" si="14"/>
        <v>0</v>
      </c>
      <c r="AD94" s="42"/>
      <c r="AE94" s="128"/>
      <c r="AF94" s="37">
        <f t="shared" si="15"/>
        <v>15</v>
      </c>
      <c r="AG94" s="43">
        <v>65</v>
      </c>
      <c r="AH94" s="44">
        <f t="shared" si="16"/>
        <v>80</v>
      </c>
      <c r="AI94" s="45">
        <f t="shared" si="19"/>
        <v>0.93</v>
      </c>
      <c r="AJ94" s="46"/>
      <c r="AK94" s="47">
        <v>1E-4</v>
      </c>
      <c r="AL94" s="48">
        <f t="shared" si="20"/>
        <v>1.0001</v>
      </c>
      <c r="AM94" s="49">
        <f t="shared" si="21"/>
        <v>1835640000</v>
      </c>
      <c r="AN94" s="50"/>
      <c r="AO94" s="51"/>
      <c r="AP94" s="51"/>
      <c r="AQ94" s="51"/>
      <c r="AR94" s="51"/>
      <c r="AS94" s="52"/>
      <c r="AT94" s="53">
        <f t="shared" si="17"/>
        <v>0</v>
      </c>
    </row>
    <row r="95" spans="1:46" s="54" customFormat="1" ht="47.25" customHeight="1" thickBot="1">
      <c r="A95" s="27"/>
      <c r="B95" s="56"/>
      <c r="C95" s="91"/>
      <c r="D95" s="95"/>
      <c r="E95" s="95"/>
      <c r="F95" s="101"/>
      <c r="G95" s="55"/>
      <c r="H95" s="60"/>
      <c r="I95" s="30">
        <v>0.51</v>
      </c>
      <c r="J95" s="119">
        <v>0.49</v>
      </c>
      <c r="K95" s="32"/>
      <c r="L95" s="57"/>
      <c r="M95" s="33"/>
      <c r="N95" s="34">
        <f t="shared" si="11"/>
        <v>1</v>
      </c>
      <c r="O95" s="35"/>
      <c r="P95" s="105">
        <v>15</v>
      </c>
      <c r="Q95" s="106">
        <v>15</v>
      </c>
      <c r="R95" s="38"/>
      <c r="S95" s="38"/>
      <c r="T95" s="37"/>
      <c r="U95" s="39">
        <f t="shared" si="12"/>
        <v>15</v>
      </c>
      <c r="V95" s="40">
        <f t="shared" si="18"/>
        <v>15</v>
      </c>
      <c r="W95" s="112"/>
      <c r="X95" s="96"/>
      <c r="Y95" s="96"/>
      <c r="Z95" s="104"/>
      <c r="AA95" s="99"/>
      <c r="AB95" s="41">
        <f t="shared" si="13"/>
        <v>0</v>
      </c>
      <c r="AC95" s="40">
        <f t="shared" si="14"/>
        <v>0</v>
      </c>
      <c r="AD95" s="42"/>
      <c r="AE95" s="128"/>
      <c r="AF95" s="37">
        <f t="shared" si="15"/>
        <v>15</v>
      </c>
      <c r="AG95" s="43">
        <v>65</v>
      </c>
      <c r="AH95" s="44">
        <f t="shared" si="16"/>
        <v>80</v>
      </c>
      <c r="AI95" s="45">
        <f t="shared" si="19"/>
        <v>0.93</v>
      </c>
      <c r="AJ95" s="46"/>
      <c r="AK95" s="47">
        <v>1E-4</v>
      </c>
      <c r="AL95" s="48">
        <f t="shared" si="20"/>
        <v>1.0001</v>
      </c>
      <c r="AM95" s="49">
        <f t="shared" si="21"/>
        <v>1835640000</v>
      </c>
      <c r="AN95" s="50"/>
      <c r="AO95" s="51"/>
      <c r="AP95" s="51"/>
      <c r="AQ95" s="51"/>
      <c r="AR95" s="51"/>
      <c r="AS95" s="52"/>
      <c r="AT95" s="53">
        <f t="shared" si="17"/>
        <v>0</v>
      </c>
    </row>
    <row r="96" spans="1:46" s="54" customFormat="1" ht="36" customHeight="1" thickBot="1">
      <c r="A96" s="27"/>
      <c r="B96" s="56"/>
      <c r="C96" s="91"/>
      <c r="D96" s="95"/>
      <c r="E96" s="95"/>
      <c r="F96" s="101"/>
      <c r="G96" s="55"/>
      <c r="H96" s="60"/>
      <c r="I96" s="30">
        <v>0.51</v>
      </c>
      <c r="J96" s="119">
        <v>0.49</v>
      </c>
      <c r="K96" s="32"/>
      <c r="L96" s="57"/>
      <c r="M96" s="33"/>
      <c r="N96" s="34">
        <f t="shared" si="11"/>
        <v>1</v>
      </c>
      <c r="O96" s="35"/>
      <c r="P96" s="105">
        <v>15</v>
      </c>
      <c r="Q96" s="106">
        <v>15</v>
      </c>
      <c r="R96" s="38"/>
      <c r="S96" s="38"/>
      <c r="T96" s="37"/>
      <c r="U96" s="39">
        <f t="shared" si="12"/>
        <v>15</v>
      </c>
      <c r="V96" s="40">
        <f t="shared" si="18"/>
        <v>15</v>
      </c>
      <c r="W96" s="112"/>
      <c r="X96" s="96"/>
      <c r="Y96" s="96"/>
      <c r="Z96" s="104"/>
      <c r="AA96" s="99"/>
      <c r="AB96" s="41">
        <f t="shared" si="13"/>
        <v>0</v>
      </c>
      <c r="AC96" s="40">
        <f t="shared" si="14"/>
        <v>0</v>
      </c>
      <c r="AD96" s="42"/>
      <c r="AE96" s="128"/>
      <c r="AF96" s="37">
        <f t="shared" si="15"/>
        <v>15</v>
      </c>
      <c r="AG96" s="43">
        <v>65</v>
      </c>
      <c r="AH96" s="44">
        <f t="shared" si="16"/>
        <v>80</v>
      </c>
      <c r="AI96" s="45">
        <f t="shared" si="19"/>
        <v>0.93</v>
      </c>
      <c r="AJ96" s="46"/>
      <c r="AK96" s="47">
        <v>1E-4</v>
      </c>
      <c r="AL96" s="48">
        <f t="shared" si="20"/>
        <v>1.0001</v>
      </c>
      <c r="AM96" s="49">
        <f t="shared" si="21"/>
        <v>1835640000</v>
      </c>
      <c r="AN96" s="50"/>
      <c r="AO96" s="51"/>
      <c r="AP96" s="51"/>
      <c r="AQ96" s="51"/>
      <c r="AR96" s="51"/>
      <c r="AS96" s="52"/>
      <c r="AT96" s="53">
        <f t="shared" si="17"/>
        <v>0</v>
      </c>
    </row>
    <row r="97" spans="1:46" s="54" customFormat="1" ht="36" customHeight="1" thickBot="1">
      <c r="A97" s="27"/>
      <c r="B97" s="56"/>
      <c r="C97" s="91"/>
      <c r="D97" s="95"/>
      <c r="E97" s="95"/>
      <c r="F97" s="101"/>
      <c r="G97" s="55"/>
      <c r="H97" s="60"/>
      <c r="I97" s="30">
        <v>0.51</v>
      </c>
      <c r="J97" s="119">
        <v>0.49</v>
      </c>
      <c r="K97" s="32"/>
      <c r="L97" s="57"/>
      <c r="M97" s="33"/>
      <c r="N97" s="34">
        <f t="shared" si="11"/>
        <v>1</v>
      </c>
      <c r="O97" s="35"/>
      <c r="P97" s="105">
        <v>15</v>
      </c>
      <c r="Q97" s="106">
        <v>15</v>
      </c>
      <c r="R97" s="38"/>
      <c r="S97" s="38"/>
      <c r="T97" s="37"/>
      <c r="U97" s="39">
        <f t="shared" si="12"/>
        <v>15</v>
      </c>
      <c r="V97" s="40">
        <f t="shared" si="18"/>
        <v>15</v>
      </c>
      <c r="W97" s="112"/>
      <c r="X97" s="96"/>
      <c r="Y97" s="96"/>
      <c r="Z97" s="104"/>
      <c r="AA97" s="99"/>
      <c r="AB97" s="41">
        <f t="shared" si="13"/>
        <v>0</v>
      </c>
      <c r="AC97" s="40">
        <f t="shared" si="14"/>
        <v>0</v>
      </c>
      <c r="AD97" s="42"/>
      <c r="AE97" s="128"/>
      <c r="AF97" s="37">
        <f t="shared" si="15"/>
        <v>15</v>
      </c>
      <c r="AG97" s="43">
        <v>65</v>
      </c>
      <c r="AH97" s="44">
        <f t="shared" si="16"/>
        <v>80</v>
      </c>
      <c r="AI97" s="45">
        <f t="shared" si="19"/>
        <v>0.93</v>
      </c>
      <c r="AJ97" s="46"/>
      <c r="AK97" s="47">
        <v>1E-4</v>
      </c>
      <c r="AL97" s="48">
        <f t="shared" si="20"/>
        <v>1.0001</v>
      </c>
      <c r="AM97" s="49">
        <f t="shared" si="21"/>
        <v>1835640000</v>
      </c>
      <c r="AN97" s="50"/>
      <c r="AO97" s="51"/>
      <c r="AP97" s="51"/>
      <c r="AQ97" s="51"/>
      <c r="AR97" s="51"/>
      <c r="AS97" s="52"/>
      <c r="AT97" s="53">
        <f t="shared" si="17"/>
        <v>0</v>
      </c>
    </row>
    <row r="98" spans="1:46" s="54" customFormat="1" ht="36" customHeight="1" thickBot="1">
      <c r="A98" s="27"/>
      <c r="B98" s="56"/>
      <c r="C98" s="91"/>
      <c r="D98" s="95"/>
      <c r="E98" s="95"/>
      <c r="F98" s="101"/>
      <c r="G98" s="55"/>
      <c r="H98" s="60"/>
      <c r="I98" s="30">
        <v>0.51</v>
      </c>
      <c r="J98" s="119">
        <v>0.49</v>
      </c>
      <c r="K98" s="32"/>
      <c r="L98" s="57"/>
      <c r="M98" s="33"/>
      <c r="N98" s="34">
        <f t="shared" si="11"/>
        <v>1</v>
      </c>
      <c r="O98" s="35"/>
      <c r="P98" s="105">
        <v>15</v>
      </c>
      <c r="Q98" s="106">
        <v>15</v>
      </c>
      <c r="R98" s="38"/>
      <c r="S98" s="38"/>
      <c r="T98" s="37"/>
      <c r="U98" s="39">
        <f t="shared" si="12"/>
        <v>15</v>
      </c>
      <c r="V98" s="40">
        <f t="shared" si="18"/>
        <v>15</v>
      </c>
      <c r="W98" s="112"/>
      <c r="X98" s="96"/>
      <c r="Y98" s="96"/>
      <c r="Z98" s="104"/>
      <c r="AA98" s="99"/>
      <c r="AB98" s="41">
        <f t="shared" si="13"/>
        <v>0</v>
      </c>
      <c r="AC98" s="40">
        <f t="shared" si="14"/>
        <v>0</v>
      </c>
      <c r="AD98" s="42"/>
      <c r="AE98" s="128"/>
      <c r="AF98" s="37">
        <f t="shared" si="15"/>
        <v>15</v>
      </c>
      <c r="AG98" s="43">
        <v>65</v>
      </c>
      <c r="AH98" s="44">
        <f t="shared" si="16"/>
        <v>80</v>
      </c>
      <c r="AI98" s="45">
        <f t="shared" si="19"/>
        <v>0.93</v>
      </c>
      <c r="AJ98" s="46"/>
      <c r="AK98" s="47">
        <v>1E-4</v>
      </c>
      <c r="AL98" s="48">
        <f t="shared" si="20"/>
        <v>1.0001</v>
      </c>
      <c r="AM98" s="49">
        <f t="shared" si="21"/>
        <v>1835640000</v>
      </c>
      <c r="AN98" s="50"/>
      <c r="AO98" s="51"/>
      <c r="AP98" s="51"/>
      <c r="AQ98" s="51"/>
      <c r="AR98" s="51"/>
      <c r="AS98" s="52"/>
      <c r="AT98" s="53">
        <f t="shared" si="17"/>
        <v>0</v>
      </c>
    </row>
    <row r="99" spans="1:46" s="54" customFormat="1" ht="36" customHeight="1" thickBot="1">
      <c r="A99" s="27"/>
      <c r="B99" s="56"/>
      <c r="C99" s="91"/>
      <c r="D99" s="95"/>
      <c r="E99" s="95"/>
      <c r="F99" s="101"/>
      <c r="G99" s="55"/>
      <c r="H99" s="60"/>
      <c r="I99" s="30">
        <v>0.51</v>
      </c>
      <c r="J99" s="119">
        <v>0.49</v>
      </c>
      <c r="K99" s="32"/>
      <c r="L99" s="57"/>
      <c r="M99" s="33"/>
      <c r="N99" s="34">
        <f t="shared" si="11"/>
        <v>1</v>
      </c>
      <c r="O99" s="35"/>
      <c r="P99" s="105">
        <v>15</v>
      </c>
      <c r="Q99" s="106">
        <v>15</v>
      </c>
      <c r="R99" s="38"/>
      <c r="S99" s="38"/>
      <c r="T99" s="37"/>
      <c r="U99" s="39">
        <f t="shared" si="12"/>
        <v>15</v>
      </c>
      <c r="V99" s="40">
        <f t="shared" si="18"/>
        <v>15</v>
      </c>
      <c r="W99" s="112"/>
      <c r="X99" s="96"/>
      <c r="Y99" s="96"/>
      <c r="Z99" s="104"/>
      <c r="AA99" s="99"/>
      <c r="AB99" s="41">
        <f t="shared" si="13"/>
        <v>0</v>
      </c>
      <c r="AC99" s="40">
        <f t="shared" si="14"/>
        <v>0</v>
      </c>
      <c r="AD99" s="42"/>
      <c r="AE99" s="128"/>
      <c r="AF99" s="37">
        <f t="shared" si="15"/>
        <v>15</v>
      </c>
      <c r="AG99" s="43">
        <v>65</v>
      </c>
      <c r="AH99" s="44">
        <f t="shared" si="16"/>
        <v>80</v>
      </c>
      <c r="AI99" s="45">
        <f t="shared" si="19"/>
        <v>0.93</v>
      </c>
      <c r="AJ99" s="46"/>
      <c r="AK99" s="47">
        <v>1E-4</v>
      </c>
      <c r="AL99" s="48">
        <f t="shared" si="20"/>
        <v>1.0001</v>
      </c>
      <c r="AM99" s="49">
        <f t="shared" si="21"/>
        <v>1835640000</v>
      </c>
      <c r="AN99" s="50"/>
      <c r="AO99" s="51"/>
      <c r="AP99" s="51"/>
      <c r="AQ99" s="51"/>
      <c r="AR99" s="51"/>
      <c r="AS99" s="52"/>
      <c r="AT99" s="53">
        <f t="shared" si="17"/>
        <v>0</v>
      </c>
    </row>
    <row r="100" spans="1:46" s="54" customFormat="1" ht="36" customHeight="1" thickBot="1">
      <c r="A100" s="27"/>
      <c r="B100" s="56"/>
      <c r="C100" s="91"/>
      <c r="D100" s="95"/>
      <c r="E100" s="95"/>
      <c r="F100" s="101"/>
      <c r="G100" s="55"/>
      <c r="H100" s="60"/>
      <c r="I100" s="30">
        <v>0.51</v>
      </c>
      <c r="J100" s="119">
        <v>0.49</v>
      </c>
      <c r="K100" s="32"/>
      <c r="L100" s="57"/>
      <c r="M100" s="33"/>
      <c r="N100" s="34">
        <f t="shared" si="11"/>
        <v>1</v>
      </c>
      <c r="O100" s="35"/>
      <c r="P100" s="105">
        <v>15</v>
      </c>
      <c r="Q100" s="106">
        <v>15</v>
      </c>
      <c r="R100" s="38"/>
      <c r="S100" s="38"/>
      <c r="T100" s="37"/>
      <c r="U100" s="39">
        <f t="shared" si="12"/>
        <v>15</v>
      </c>
      <c r="V100" s="40">
        <f t="shared" si="18"/>
        <v>15</v>
      </c>
      <c r="W100" s="112"/>
      <c r="X100" s="96"/>
      <c r="Y100" s="96"/>
      <c r="Z100" s="104"/>
      <c r="AA100" s="99"/>
      <c r="AB100" s="41">
        <f t="shared" si="13"/>
        <v>0</v>
      </c>
      <c r="AC100" s="40">
        <f t="shared" si="14"/>
        <v>0</v>
      </c>
      <c r="AD100" s="42"/>
      <c r="AE100" s="128"/>
      <c r="AF100" s="37">
        <f t="shared" si="15"/>
        <v>15</v>
      </c>
      <c r="AG100" s="43">
        <v>65</v>
      </c>
      <c r="AH100" s="44">
        <f t="shared" si="16"/>
        <v>80</v>
      </c>
      <c r="AI100" s="45">
        <f t="shared" si="19"/>
        <v>0.93</v>
      </c>
      <c r="AJ100" s="46"/>
      <c r="AK100" s="47">
        <v>1E-4</v>
      </c>
      <c r="AL100" s="48">
        <f t="shared" si="20"/>
        <v>1.0001</v>
      </c>
      <c r="AM100" s="49">
        <f t="shared" si="21"/>
        <v>1835640000</v>
      </c>
      <c r="AN100" s="50"/>
      <c r="AO100" s="51"/>
      <c r="AP100" s="51"/>
      <c r="AQ100" s="51"/>
      <c r="AR100" s="51"/>
      <c r="AS100" s="52"/>
      <c r="AT100" s="53">
        <f t="shared" si="17"/>
        <v>0</v>
      </c>
    </row>
    <row r="101" spans="1:46" s="54" customFormat="1" ht="36" customHeight="1" thickBot="1">
      <c r="A101" s="27"/>
      <c r="B101" s="56"/>
      <c r="C101" s="91"/>
      <c r="D101" s="95"/>
      <c r="E101" s="95"/>
      <c r="F101" s="101"/>
      <c r="G101" s="55"/>
      <c r="H101" s="60"/>
      <c r="I101" s="30">
        <v>0.51</v>
      </c>
      <c r="J101" s="119">
        <v>0.49</v>
      </c>
      <c r="K101" s="32"/>
      <c r="L101" s="57"/>
      <c r="M101" s="33"/>
      <c r="N101" s="34">
        <f t="shared" si="11"/>
        <v>1</v>
      </c>
      <c r="O101" s="35"/>
      <c r="P101" s="105">
        <v>15</v>
      </c>
      <c r="Q101" s="106">
        <v>15</v>
      </c>
      <c r="R101" s="38"/>
      <c r="S101" s="38"/>
      <c r="T101" s="37"/>
      <c r="U101" s="39">
        <f t="shared" si="12"/>
        <v>15</v>
      </c>
      <c r="V101" s="40">
        <f t="shared" si="18"/>
        <v>15</v>
      </c>
      <c r="W101" s="112"/>
      <c r="X101" s="96"/>
      <c r="Y101" s="96"/>
      <c r="Z101" s="104"/>
      <c r="AA101" s="99"/>
      <c r="AB101" s="41">
        <f t="shared" si="13"/>
        <v>0</v>
      </c>
      <c r="AC101" s="40">
        <f t="shared" si="14"/>
        <v>0</v>
      </c>
      <c r="AD101" s="42"/>
      <c r="AE101" s="128"/>
      <c r="AF101" s="37">
        <f t="shared" si="15"/>
        <v>15</v>
      </c>
      <c r="AG101" s="43">
        <v>65</v>
      </c>
      <c r="AH101" s="44">
        <f t="shared" si="16"/>
        <v>80</v>
      </c>
      <c r="AI101" s="45">
        <f t="shared" si="19"/>
        <v>0.93</v>
      </c>
      <c r="AJ101" s="46"/>
      <c r="AK101" s="47">
        <v>1E-4</v>
      </c>
      <c r="AL101" s="48">
        <f t="shared" si="20"/>
        <v>1.0001</v>
      </c>
      <c r="AM101" s="49">
        <f t="shared" si="21"/>
        <v>1835640000</v>
      </c>
      <c r="AN101" s="50"/>
      <c r="AO101" s="51"/>
      <c r="AP101" s="51"/>
      <c r="AQ101" s="51"/>
      <c r="AR101" s="51"/>
      <c r="AS101" s="52"/>
      <c r="AT101" s="53">
        <f t="shared" si="17"/>
        <v>0</v>
      </c>
    </row>
    <row r="102" spans="1:46" s="54" customFormat="1" ht="36" customHeight="1" thickBot="1">
      <c r="A102" s="27"/>
      <c r="B102" s="56"/>
      <c r="C102" s="91"/>
      <c r="D102" s="95"/>
      <c r="E102" s="95"/>
      <c r="F102" s="101"/>
      <c r="G102" s="55"/>
      <c r="H102" s="60"/>
      <c r="I102" s="30">
        <v>0.51</v>
      </c>
      <c r="J102" s="119">
        <v>0.49</v>
      </c>
      <c r="K102" s="32"/>
      <c r="L102" s="57"/>
      <c r="M102" s="33"/>
      <c r="N102" s="34">
        <f t="shared" si="11"/>
        <v>1</v>
      </c>
      <c r="O102" s="35"/>
      <c r="P102" s="105">
        <v>15</v>
      </c>
      <c r="Q102" s="106">
        <v>15</v>
      </c>
      <c r="R102" s="38"/>
      <c r="S102" s="38"/>
      <c r="T102" s="37"/>
      <c r="U102" s="39">
        <f t="shared" si="12"/>
        <v>15</v>
      </c>
      <c r="V102" s="40">
        <f t="shared" si="18"/>
        <v>15</v>
      </c>
      <c r="W102" s="112"/>
      <c r="X102" s="96"/>
      <c r="Y102" s="96"/>
      <c r="Z102" s="104"/>
      <c r="AA102" s="99"/>
      <c r="AB102" s="41">
        <f t="shared" si="13"/>
        <v>0</v>
      </c>
      <c r="AC102" s="40">
        <f t="shared" si="14"/>
        <v>0</v>
      </c>
      <c r="AD102" s="42"/>
      <c r="AE102" s="128"/>
      <c r="AF102" s="37">
        <f t="shared" si="15"/>
        <v>15</v>
      </c>
      <c r="AG102" s="43">
        <v>65</v>
      </c>
      <c r="AH102" s="44">
        <f t="shared" si="16"/>
        <v>80</v>
      </c>
      <c r="AI102" s="45">
        <f t="shared" si="19"/>
        <v>0.93</v>
      </c>
      <c r="AJ102" s="46"/>
      <c r="AK102" s="47">
        <v>1E-4</v>
      </c>
      <c r="AL102" s="48">
        <f t="shared" si="20"/>
        <v>1.0001</v>
      </c>
      <c r="AM102" s="49">
        <f t="shared" si="21"/>
        <v>1835640000</v>
      </c>
      <c r="AN102" s="50"/>
      <c r="AO102" s="51"/>
      <c r="AP102" s="51"/>
      <c r="AQ102" s="51"/>
      <c r="AR102" s="51"/>
      <c r="AS102" s="52"/>
      <c r="AT102" s="53">
        <f t="shared" si="17"/>
        <v>0</v>
      </c>
    </row>
    <row r="103" spans="1:46" s="54" customFormat="1" ht="36" customHeight="1" thickBot="1">
      <c r="A103" s="27"/>
      <c r="B103" s="56"/>
      <c r="C103" s="91"/>
      <c r="D103" s="95"/>
      <c r="E103" s="95"/>
      <c r="F103" s="101"/>
      <c r="G103" s="55"/>
      <c r="H103" s="60"/>
      <c r="I103" s="30">
        <v>0.51</v>
      </c>
      <c r="J103" s="119">
        <v>0.49</v>
      </c>
      <c r="K103" s="32"/>
      <c r="L103" s="57"/>
      <c r="M103" s="33"/>
      <c r="N103" s="34">
        <f t="shared" si="11"/>
        <v>1</v>
      </c>
      <c r="O103" s="35"/>
      <c r="P103" s="105">
        <v>15</v>
      </c>
      <c r="Q103" s="106">
        <v>15</v>
      </c>
      <c r="R103" s="38"/>
      <c r="S103" s="38"/>
      <c r="T103" s="37"/>
      <c r="U103" s="39">
        <f t="shared" si="12"/>
        <v>15</v>
      </c>
      <c r="V103" s="40">
        <f t="shared" si="18"/>
        <v>15</v>
      </c>
      <c r="W103" s="112"/>
      <c r="X103" s="96"/>
      <c r="Y103" s="96"/>
      <c r="Z103" s="104"/>
      <c r="AA103" s="99"/>
      <c r="AB103" s="41">
        <f t="shared" si="13"/>
        <v>0</v>
      </c>
      <c r="AC103" s="40">
        <f t="shared" si="14"/>
        <v>0</v>
      </c>
      <c r="AD103" s="42"/>
      <c r="AE103" s="128"/>
      <c r="AF103" s="37">
        <f t="shared" si="15"/>
        <v>15</v>
      </c>
      <c r="AG103" s="43">
        <v>65</v>
      </c>
      <c r="AH103" s="44">
        <f t="shared" si="16"/>
        <v>80</v>
      </c>
      <c r="AI103" s="45">
        <f t="shared" si="19"/>
        <v>0.93</v>
      </c>
      <c r="AJ103" s="46"/>
      <c r="AK103" s="47">
        <v>1E-4</v>
      </c>
      <c r="AL103" s="48">
        <f t="shared" si="20"/>
        <v>1.0001</v>
      </c>
      <c r="AM103" s="49">
        <f t="shared" si="21"/>
        <v>1835640000</v>
      </c>
      <c r="AN103" s="50"/>
      <c r="AO103" s="51"/>
      <c r="AP103" s="51"/>
      <c r="AQ103" s="51"/>
      <c r="AR103" s="51"/>
      <c r="AS103" s="52"/>
      <c r="AT103" s="53">
        <f t="shared" si="17"/>
        <v>0</v>
      </c>
    </row>
    <row r="104" spans="1:46" s="54" customFormat="1" ht="36" customHeight="1" thickBot="1">
      <c r="A104" s="27"/>
      <c r="B104" s="56"/>
      <c r="C104" s="91"/>
      <c r="D104" s="95"/>
      <c r="E104" s="95"/>
      <c r="F104" s="101"/>
      <c r="G104" s="55"/>
      <c r="H104" s="60"/>
      <c r="I104" s="30">
        <v>0.51</v>
      </c>
      <c r="J104" s="119">
        <v>0.49</v>
      </c>
      <c r="K104" s="32"/>
      <c r="L104" s="57"/>
      <c r="M104" s="33"/>
      <c r="N104" s="34">
        <f t="shared" si="11"/>
        <v>1</v>
      </c>
      <c r="O104" s="35"/>
      <c r="P104" s="105">
        <v>15</v>
      </c>
      <c r="Q104" s="106">
        <v>15</v>
      </c>
      <c r="R104" s="38"/>
      <c r="S104" s="38"/>
      <c r="T104" s="37"/>
      <c r="U104" s="39">
        <f t="shared" si="12"/>
        <v>15</v>
      </c>
      <c r="V104" s="40">
        <f t="shared" si="18"/>
        <v>15</v>
      </c>
      <c r="W104" s="112"/>
      <c r="X104" s="96"/>
      <c r="Y104" s="96"/>
      <c r="Z104" s="104"/>
      <c r="AA104" s="99"/>
      <c r="AB104" s="41">
        <f t="shared" si="13"/>
        <v>0</v>
      </c>
      <c r="AC104" s="40">
        <f t="shared" si="14"/>
        <v>0</v>
      </c>
      <c r="AD104" s="42"/>
      <c r="AE104" s="128"/>
      <c r="AF104" s="37">
        <f t="shared" si="15"/>
        <v>15</v>
      </c>
      <c r="AG104" s="43">
        <v>65</v>
      </c>
      <c r="AH104" s="44">
        <f t="shared" si="16"/>
        <v>80</v>
      </c>
      <c r="AI104" s="45">
        <f t="shared" si="19"/>
        <v>0.93</v>
      </c>
      <c r="AJ104" s="46"/>
      <c r="AK104" s="47">
        <v>1E-4</v>
      </c>
      <c r="AL104" s="48">
        <f t="shared" si="20"/>
        <v>1.0001</v>
      </c>
      <c r="AM104" s="49">
        <f t="shared" si="21"/>
        <v>1835640000</v>
      </c>
      <c r="AN104" s="50"/>
      <c r="AO104" s="51"/>
      <c r="AP104" s="51"/>
      <c r="AQ104" s="51"/>
      <c r="AR104" s="51"/>
      <c r="AS104" s="52"/>
      <c r="AT104" s="53">
        <f t="shared" si="17"/>
        <v>0</v>
      </c>
    </row>
    <row r="105" spans="1:46" s="54" customFormat="1" ht="36" customHeight="1" thickBot="1">
      <c r="A105" s="27"/>
      <c r="B105" s="56"/>
      <c r="C105" s="91"/>
      <c r="D105" s="95"/>
      <c r="E105" s="95"/>
      <c r="F105" s="101"/>
      <c r="G105" s="55"/>
      <c r="H105" s="60"/>
      <c r="I105" s="30">
        <v>0.51</v>
      </c>
      <c r="J105" s="119">
        <v>0.49</v>
      </c>
      <c r="K105" s="32"/>
      <c r="L105" s="57"/>
      <c r="M105" s="33"/>
      <c r="N105" s="34">
        <f t="shared" si="11"/>
        <v>1</v>
      </c>
      <c r="O105" s="35"/>
      <c r="P105" s="105">
        <v>15</v>
      </c>
      <c r="Q105" s="106">
        <v>15</v>
      </c>
      <c r="R105" s="38"/>
      <c r="S105" s="38"/>
      <c r="T105" s="37"/>
      <c r="U105" s="39">
        <f t="shared" si="12"/>
        <v>15</v>
      </c>
      <c r="V105" s="40">
        <f t="shared" si="18"/>
        <v>15</v>
      </c>
      <c r="W105" s="112"/>
      <c r="X105" s="96"/>
      <c r="Y105" s="96"/>
      <c r="Z105" s="104"/>
      <c r="AA105" s="99"/>
      <c r="AB105" s="41">
        <f t="shared" si="13"/>
        <v>0</v>
      </c>
      <c r="AC105" s="40">
        <f t="shared" si="14"/>
        <v>0</v>
      </c>
      <c r="AD105" s="42"/>
      <c r="AE105" s="128"/>
      <c r="AF105" s="37">
        <f t="shared" si="15"/>
        <v>15</v>
      </c>
      <c r="AG105" s="43">
        <v>65</v>
      </c>
      <c r="AH105" s="44">
        <f t="shared" si="16"/>
        <v>80</v>
      </c>
      <c r="AI105" s="45">
        <f t="shared" si="19"/>
        <v>0.93</v>
      </c>
      <c r="AJ105" s="46"/>
      <c r="AK105" s="47">
        <v>1E-4</v>
      </c>
      <c r="AL105" s="48">
        <f t="shared" si="20"/>
        <v>1.0001</v>
      </c>
      <c r="AM105" s="49">
        <f t="shared" si="21"/>
        <v>1835640000</v>
      </c>
      <c r="AN105" s="50"/>
      <c r="AO105" s="51"/>
      <c r="AP105" s="51"/>
      <c r="AQ105" s="51"/>
      <c r="AR105" s="51"/>
      <c r="AS105" s="52"/>
      <c r="AT105" s="53">
        <f t="shared" si="17"/>
        <v>0</v>
      </c>
    </row>
    <row r="106" spans="1:46" s="54" customFormat="1" ht="36" customHeight="1" thickBot="1">
      <c r="A106" s="27"/>
      <c r="B106" s="56"/>
      <c r="C106" s="91"/>
      <c r="D106" s="95"/>
      <c r="E106" s="95"/>
      <c r="F106" s="101"/>
      <c r="G106" s="55"/>
      <c r="H106" s="60"/>
      <c r="I106" s="30">
        <v>0.51</v>
      </c>
      <c r="J106" s="119">
        <v>0.49</v>
      </c>
      <c r="K106" s="32"/>
      <c r="L106" s="57"/>
      <c r="M106" s="33"/>
      <c r="N106" s="34">
        <f t="shared" si="11"/>
        <v>1</v>
      </c>
      <c r="O106" s="35"/>
      <c r="P106" s="105">
        <v>15</v>
      </c>
      <c r="Q106" s="106">
        <v>15</v>
      </c>
      <c r="R106" s="38"/>
      <c r="S106" s="38"/>
      <c r="T106" s="37"/>
      <c r="U106" s="39">
        <f t="shared" si="12"/>
        <v>15</v>
      </c>
      <c r="V106" s="40">
        <f t="shared" si="18"/>
        <v>15</v>
      </c>
      <c r="W106" s="112"/>
      <c r="X106" s="96"/>
      <c r="Y106" s="96"/>
      <c r="Z106" s="104"/>
      <c r="AA106" s="99"/>
      <c r="AB106" s="41">
        <f t="shared" si="13"/>
        <v>0</v>
      </c>
      <c r="AC106" s="40">
        <f t="shared" si="14"/>
        <v>0</v>
      </c>
      <c r="AD106" s="42"/>
      <c r="AE106" s="128"/>
      <c r="AF106" s="37">
        <f t="shared" si="15"/>
        <v>15</v>
      </c>
      <c r="AG106" s="43">
        <v>65</v>
      </c>
      <c r="AH106" s="44">
        <f t="shared" si="16"/>
        <v>80</v>
      </c>
      <c r="AI106" s="45">
        <f t="shared" si="19"/>
        <v>0.93</v>
      </c>
      <c r="AJ106" s="46"/>
      <c r="AK106" s="47">
        <v>1E-4</v>
      </c>
      <c r="AL106" s="48">
        <f t="shared" si="20"/>
        <v>1.0001</v>
      </c>
      <c r="AM106" s="49">
        <f t="shared" si="21"/>
        <v>1835640000</v>
      </c>
      <c r="AN106" s="50"/>
      <c r="AO106" s="51"/>
      <c r="AP106" s="51"/>
      <c r="AQ106" s="51"/>
      <c r="AR106" s="51"/>
      <c r="AS106" s="52"/>
      <c r="AT106" s="53">
        <f t="shared" si="17"/>
        <v>0</v>
      </c>
    </row>
    <row r="107" spans="1:46" s="54" customFormat="1" ht="36" customHeight="1" thickBot="1">
      <c r="A107" s="27"/>
      <c r="B107" s="56"/>
      <c r="C107" s="91"/>
      <c r="D107" s="95"/>
      <c r="E107" s="95"/>
      <c r="F107" s="101"/>
      <c r="G107" s="55"/>
      <c r="H107" s="60"/>
      <c r="I107" s="30">
        <v>0.51</v>
      </c>
      <c r="J107" s="119">
        <v>0.49</v>
      </c>
      <c r="K107" s="32"/>
      <c r="L107" s="57"/>
      <c r="M107" s="33"/>
      <c r="N107" s="34">
        <f t="shared" si="11"/>
        <v>1</v>
      </c>
      <c r="O107" s="35"/>
      <c r="P107" s="105">
        <v>15</v>
      </c>
      <c r="Q107" s="106">
        <v>15</v>
      </c>
      <c r="R107" s="38"/>
      <c r="S107" s="38"/>
      <c r="T107" s="37"/>
      <c r="U107" s="39">
        <f t="shared" si="12"/>
        <v>15</v>
      </c>
      <c r="V107" s="40">
        <f t="shared" si="18"/>
        <v>15</v>
      </c>
      <c r="W107" s="112"/>
      <c r="X107" s="96"/>
      <c r="Y107" s="96"/>
      <c r="Z107" s="104"/>
      <c r="AA107" s="99"/>
      <c r="AB107" s="41">
        <f t="shared" si="13"/>
        <v>0</v>
      </c>
      <c r="AC107" s="40">
        <f t="shared" si="14"/>
        <v>0</v>
      </c>
      <c r="AD107" s="42"/>
      <c r="AE107" s="128"/>
      <c r="AF107" s="37">
        <f t="shared" si="15"/>
        <v>15</v>
      </c>
      <c r="AG107" s="43">
        <v>65</v>
      </c>
      <c r="AH107" s="44">
        <f t="shared" si="16"/>
        <v>80</v>
      </c>
      <c r="AI107" s="45">
        <f t="shared" si="19"/>
        <v>0.93</v>
      </c>
      <c r="AJ107" s="46"/>
      <c r="AK107" s="47">
        <v>1E-4</v>
      </c>
      <c r="AL107" s="48">
        <f t="shared" si="20"/>
        <v>1.0001</v>
      </c>
      <c r="AM107" s="49">
        <f t="shared" si="21"/>
        <v>1835640000</v>
      </c>
      <c r="AN107" s="50"/>
      <c r="AO107" s="51"/>
      <c r="AP107" s="51"/>
      <c r="AQ107" s="51"/>
      <c r="AR107" s="51"/>
      <c r="AS107" s="52"/>
      <c r="AT107" s="53">
        <f t="shared" si="17"/>
        <v>0</v>
      </c>
    </row>
    <row r="108" spans="1:46" s="54" customFormat="1" ht="36" customHeight="1" thickBot="1">
      <c r="A108" s="27"/>
      <c r="B108" s="56"/>
      <c r="C108" s="91"/>
      <c r="D108" s="95"/>
      <c r="E108" s="95"/>
      <c r="F108" s="101"/>
      <c r="G108" s="55"/>
      <c r="H108" s="60"/>
      <c r="I108" s="30">
        <v>0.51</v>
      </c>
      <c r="J108" s="119">
        <v>0.49</v>
      </c>
      <c r="K108" s="32"/>
      <c r="L108" s="57"/>
      <c r="M108" s="33"/>
      <c r="N108" s="34">
        <f t="shared" si="11"/>
        <v>1</v>
      </c>
      <c r="O108" s="35"/>
      <c r="P108" s="105">
        <v>15</v>
      </c>
      <c r="Q108" s="106">
        <v>15</v>
      </c>
      <c r="R108" s="38"/>
      <c r="S108" s="38"/>
      <c r="T108" s="37"/>
      <c r="U108" s="39">
        <f t="shared" si="12"/>
        <v>15</v>
      </c>
      <c r="V108" s="40">
        <f t="shared" si="18"/>
        <v>15</v>
      </c>
      <c r="W108" s="112"/>
      <c r="X108" s="96"/>
      <c r="Y108" s="96"/>
      <c r="Z108" s="104"/>
      <c r="AA108" s="99"/>
      <c r="AB108" s="41">
        <f t="shared" si="13"/>
        <v>0</v>
      </c>
      <c r="AC108" s="40">
        <f t="shared" si="14"/>
        <v>0</v>
      </c>
      <c r="AD108" s="42"/>
      <c r="AE108" s="128"/>
      <c r="AF108" s="37">
        <f t="shared" si="15"/>
        <v>15</v>
      </c>
      <c r="AG108" s="43">
        <v>65</v>
      </c>
      <c r="AH108" s="44">
        <f t="shared" si="16"/>
        <v>80</v>
      </c>
      <c r="AI108" s="45">
        <f t="shared" si="19"/>
        <v>0.93</v>
      </c>
      <c r="AJ108" s="46"/>
      <c r="AK108" s="47">
        <v>1E-4</v>
      </c>
      <c r="AL108" s="48">
        <f t="shared" si="20"/>
        <v>1.0001</v>
      </c>
      <c r="AM108" s="49">
        <f t="shared" si="21"/>
        <v>1835640000</v>
      </c>
      <c r="AN108" s="50"/>
      <c r="AO108" s="51"/>
      <c r="AP108" s="51"/>
      <c r="AQ108" s="51"/>
      <c r="AR108" s="51"/>
      <c r="AS108" s="52"/>
      <c r="AT108" s="53">
        <f t="shared" si="17"/>
        <v>0</v>
      </c>
    </row>
    <row r="109" spans="1:46" s="54" customFormat="1" ht="36" customHeight="1" thickBot="1">
      <c r="A109" s="27"/>
      <c r="B109" s="56"/>
      <c r="C109" s="91"/>
      <c r="D109" s="95"/>
      <c r="E109" s="95"/>
      <c r="F109" s="101"/>
      <c r="G109" s="55"/>
      <c r="H109" s="60"/>
      <c r="I109" s="30">
        <v>0.51</v>
      </c>
      <c r="J109" s="119">
        <v>0.49</v>
      </c>
      <c r="K109" s="32"/>
      <c r="L109" s="57"/>
      <c r="M109" s="33"/>
      <c r="N109" s="34">
        <f t="shared" si="11"/>
        <v>1</v>
      </c>
      <c r="O109" s="35"/>
      <c r="P109" s="105">
        <v>15</v>
      </c>
      <c r="Q109" s="106">
        <v>15</v>
      </c>
      <c r="R109" s="38"/>
      <c r="S109" s="38"/>
      <c r="T109" s="37"/>
      <c r="U109" s="39">
        <f t="shared" si="12"/>
        <v>15</v>
      </c>
      <c r="V109" s="40">
        <f t="shared" si="18"/>
        <v>15</v>
      </c>
      <c r="W109" s="112"/>
      <c r="X109" s="96"/>
      <c r="Y109" s="96"/>
      <c r="Z109" s="104"/>
      <c r="AA109" s="99"/>
      <c r="AB109" s="41">
        <f t="shared" si="13"/>
        <v>0</v>
      </c>
      <c r="AC109" s="40">
        <f t="shared" si="14"/>
        <v>0</v>
      </c>
      <c r="AD109" s="42"/>
      <c r="AE109" s="128"/>
      <c r="AF109" s="37">
        <f t="shared" si="15"/>
        <v>15</v>
      </c>
      <c r="AG109" s="43">
        <v>65</v>
      </c>
      <c r="AH109" s="44">
        <f t="shared" si="16"/>
        <v>80</v>
      </c>
      <c r="AI109" s="45">
        <f t="shared" si="19"/>
        <v>0.93</v>
      </c>
      <c r="AJ109" s="46"/>
      <c r="AK109" s="47">
        <v>1E-4</v>
      </c>
      <c r="AL109" s="48">
        <f t="shared" si="20"/>
        <v>1.0001</v>
      </c>
      <c r="AM109" s="49">
        <f t="shared" si="21"/>
        <v>1835640000</v>
      </c>
      <c r="AN109" s="50"/>
      <c r="AO109" s="51"/>
      <c r="AP109" s="51"/>
      <c r="AQ109" s="51"/>
      <c r="AR109" s="51"/>
      <c r="AS109" s="52"/>
      <c r="AT109" s="53">
        <f t="shared" si="17"/>
        <v>0</v>
      </c>
    </row>
    <row r="110" spans="1:46" s="54" customFormat="1" ht="36" customHeight="1" thickBot="1">
      <c r="A110" s="27"/>
      <c r="B110" s="56"/>
      <c r="C110" s="91"/>
      <c r="D110" s="95"/>
      <c r="E110" s="95"/>
      <c r="F110" s="101"/>
      <c r="G110" s="55"/>
      <c r="H110" s="60"/>
      <c r="I110" s="30">
        <v>0.51</v>
      </c>
      <c r="J110" s="119">
        <v>0.49</v>
      </c>
      <c r="K110" s="32"/>
      <c r="L110" s="57"/>
      <c r="M110" s="33"/>
      <c r="N110" s="34">
        <f t="shared" si="11"/>
        <v>1</v>
      </c>
      <c r="O110" s="35"/>
      <c r="P110" s="105">
        <v>15</v>
      </c>
      <c r="Q110" s="106">
        <v>15</v>
      </c>
      <c r="R110" s="38"/>
      <c r="S110" s="38"/>
      <c r="T110" s="37"/>
      <c r="U110" s="39">
        <f t="shared" si="12"/>
        <v>15</v>
      </c>
      <c r="V110" s="40">
        <f t="shared" si="18"/>
        <v>15</v>
      </c>
      <c r="W110" s="112"/>
      <c r="X110" s="96"/>
      <c r="Y110" s="96"/>
      <c r="Z110" s="104"/>
      <c r="AA110" s="99"/>
      <c r="AB110" s="41">
        <f t="shared" si="13"/>
        <v>0</v>
      </c>
      <c r="AC110" s="40">
        <f t="shared" si="14"/>
        <v>0</v>
      </c>
      <c r="AD110" s="42">
        <v>0</v>
      </c>
      <c r="AE110" s="128"/>
      <c r="AF110" s="37">
        <f t="shared" si="15"/>
        <v>15</v>
      </c>
      <c r="AG110" s="43">
        <v>65</v>
      </c>
      <c r="AH110" s="44">
        <f t="shared" si="16"/>
        <v>80</v>
      </c>
      <c r="AI110" s="45">
        <f t="shared" si="19"/>
        <v>0.93</v>
      </c>
      <c r="AJ110" s="46"/>
      <c r="AK110" s="47">
        <v>1E-4</v>
      </c>
      <c r="AL110" s="48">
        <f t="shared" si="20"/>
        <v>1.0001</v>
      </c>
      <c r="AM110" s="49">
        <f t="shared" si="21"/>
        <v>1835640000</v>
      </c>
      <c r="AN110" s="50"/>
      <c r="AO110" s="51"/>
      <c r="AP110" s="51"/>
      <c r="AQ110" s="51"/>
      <c r="AR110" s="51"/>
      <c r="AS110" s="52"/>
      <c r="AT110" s="53">
        <f t="shared" si="17"/>
        <v>0</v>
      </c>
    </row>
    <row r="111" spans="1:46" s="54" customFormat="1" ht="36" customHeight="1" thickBot="1">
      <c r="A111" s="27"/>
      <c r="B111" s="56"/>
      <c r="C111" s="91"/>
      <c r="D111" s="95"/>
      <c r="E111" s="95"/>
      <c r="F111" s="101"/>
      <c r="G111" s="55"/>
      <c r="H111" s="60"/>
      <c r="I111" s="30">
        <v>0.51</v>
      </c>
      <c r="J111" s="119">
        <v>0.49</v>
      </c>
      <c r="K111" s="32"/>
      <c r="L111" s="57"/>
      <c r="M111" s="33"/>
      <c r="N111" s="34">
        <f t="shared" si="11"/>
        <v>1</v>
      </c>
      <c r="O111" s="35"/>
      <c r="P111" s="105">
        <v>15</v>
      </c>
      <c r="Q111" s="106">
        <v>15</v>
      </c>
      <c r="R111" s="38"/>
      <c r="S111" s="38"/>
      <c r="T111" s="37"/>
      <c r="U111" s="39">
        <f t="shared" si="12"/>
        <v>15</v>
      </c>
      <c r="V111" s="40">
        <f t="shared" si="18"/>
        <v>15</v>
      </c>
      <c r="W111" s="112"/>
      <c r="X111" s="96"/>
      <c r="Y111" s="96"/>
      <c r="Z111" s="104"/>
      <c r="AA111" s="99"/>
      <c r="AB111" s="41">
        <f t="shared" si="13"/>
        <v>0</v>
      </c>
      <c r="AC111" s="40">
        <f t="shared" si="14"/>
        <v>0</v>
      </c>
      <c r="AD111" s="42"/>
      <c r="AE111" s="128"/>
      <c r="AF111" s="37">
        <f t="shared" si="15"/>
        <v>15</v>
      </c>
      <c r="AG111" s="43">
        <v>65</v>
      </c>
      <c r="AH111" s="44">
        <f t="shared" si="16"/>
        <v>80</v>
      </c>
      <c r="AI111" s="45">
        <f t="shared" si="19"/>
        <v>0.93</v>
      </c>
      <c r="AJ111" s="46"/>
      <c r="AK111" s="47">
        <v>1E-4</v>
      </c>
      <c r="AL111" s="48">
        <f t="shared" si="20"/>
        <v>1.0001</v>
      </c>
      <c r="AM111" s="49">
        <f t="shared" si="21"/>
        <v>1835640000</v>
      </c>
      <c r="AN111" s="50"/>
      <c r="AO111" s="51"/>
      <c r="AP111" s="51"/>
      <c r="AQ111" s="51"/>
      <c r="AR111" s="51"/>
      <c r="AS111" s="52"/>
      <c r="AT111" s="53">
        <f t="shared" si="17"/>
        <v>0</v>
      </c>
    </row>
    <row r="112" spans="1:46" s="54" customFormat="1" ht="36" customHeight="1" thickBot="1">
      <c r="A112" s="27"/>
      <c r="B112" s="56"/>
      <c r="C112" s="91"/>
      <c r="D112" s="95"/>
      <c r="E112" s="95"/>
      <c r="F112" s="101"/>
      <c r="G112" s="55"/>
      <c r="H112" s="60"/>
      <c r="I112" s="30">
        <v>0.51</v>
      </c>
      <c r="J112" s="119">
        <v>0.49</v>
      </c>
      <c r="K112" s="32"/>
      <c r="L112" s="57"/>
      <c r="M112" s="33"/>
      <c r="N112" s="34">
        <f t="shared" si="11"/>
        <v>1</v>
      </c>
      <c r="O112" s="35"/>
      <c r="P112" s="105">
        <v>15</v>
      </c>
      <c r="Q112" s="106">
        <v>15</v>
      </c>
      <c r="R112" s="38"/>
      <c r="S112" s="38"/>
      <c r="T112" s="37"/>
      <c r="U112" s="39">
        <f t="shared" si="12"/>
        <v>15</v>
      </c>
      <c r="V112" s="40">
        <f t="shared" si="18"/>
        <v>15</v>
      </c>
      <c r="W112" s="112"/>
      <c r="X112" s="96"/>
      <c r="Y112" s="96"/>
      <c r="Z112" s="104"/>
      <c r="AA112" s="99"/>
      <c r="AB112" s="41">
        <f t="shared" si="13"/>
        <v>0</v>
      </c>
      <c r="AC112" s="40">
        <f t="shared" si="14"/>
        <v>0</v>
      </c>
      <c r="AD112" s="42"/>
      <c r="AE112" s="128"/>
      <c r="AF112" s="37">
        <f t="shared" si="15"/>
        <v>15</v>
      </c>
      <c r="AG112" s="43">
        <v>65</v>
      </c>
      <c r="AH112" s="44">
        <f t="shared" si="16"/>
        <v>80</v>
      </c>
      <c r="AI112" s="45">
        <f t="shared" si="19"/>
        <v>0.93</v>
      </c>
      <c r="AJ112" s="46"/>
      <c r="AK112" s="47">
        <v>1E-4</v>
      </c>
      <c r="AL112" s="48">
        <f t="shared" si="20"/>
        <v>1.0001</v>
      </c>
      <c r="AM112" s="49">
        <f t="shared" si="21"/>
        <v>1835640000</v>
      </c>
      <c r="AN112" s="50"/>
      <c r="AO112" s="51"/>
      <c r="AP112" s="51"/>
      <c r="AQ112" s="51"/>
      <c r="AR112" s="51"/>
      <c r="AS112" s="52"/>
      <c r="AT112" s="53">
        <f t="shared" si="17"/>
        <v>0</v>
      </c>
    </row>
    <row r="113" spans="1:46" s="54" customFormat="1" ht="36" customHeight="1" thickBot="1">
      <c r="A113" s="27"/>
      <c r="B113" s="56"/>
      <c r="C113" s="91"/>
      <c r="D113" s="95"/>
      <c r="E113" s="95"/>
      <c r="F113" s="101"/>
      <c r="G113" s="55"/>
      <c r="H113" s="60"/>
      <c r="I113" s="30">
        <v>0.51</v>
      </c>
      <c r="J113" s="119">
        <v>0.49</v>
      </c>
      <c r="K113" s="32"/>
      <c r="L113" s="57"/>
      <c r="M113" s="33"/>
      <c r="N113" s="34">
        <f t="shared" si="11"/>
        <v>1</v>
      </c>
      <c r="O113" s="35"/>
      <c r="P113" s="105">
        <v>15</v>
      </c>
      <c r="Q113" s="106">
        <v>15</v>
      </c>
      <c r="R113" s="38"/>
      <c r="S113" s="38"/>
      <c r="T113" s="37"/>
      <c r="U113" s="39">
        <f t="shared" si="12"/>
        <v>15</v>
      </c>
      <c r="V113" s="40">
        <f t="shared" si="18"/>
        <v>15</v>
      </c>
      <c r="W113" s="112"/>
      <c r="X113" s="96"/>
      <c r="Y113" s="96"/>
      <c r="Z113" s="104"/>
      <c r="AA113" s="99"/>
      <c r="AB113" s="41">
        <f t="shared" si="13"/>
        <v>0</v>
      </c>
      <c r="AC113" s="40">
        <f t="shared" si="14"/>
        <v>0</v>
      </c>
      <c r="AD113" s="42"/>
      <c r="AE113" s="128"/>
      <c r="AF113" s="37">
        <f t="shared" si="15"/>
        <v>15</v>
      </c>
      <c r="AG113" s="43">
        <v>65</v>
      </c>
      <c r="AH113" s="44">
        <f t="shared" si="16"/>
        <v>80</v>
      </c>
      <c r="AI113" s="45">
        <f t="shared" si="19"/>
        <v>0.93</v>
      </c>
      <c r="AJ113" s="46"/>
      <c r="AK113" s="47">
        <v>1E-4</v>
      </c>
      <c r="AL113" s="48">
        <f t="shared" si="20"/>
        <v>1.0001</v>
      </c>
      <c r="AM113" s="49">
        <f t="shared" si="21"/>
        <v>1835640000</v>
      </c>
      <c r="AN113" s="50"/>
      <c r="AO113" s="51"/>
      <c r="AP113" s="51"/>
      <c r="AQ113" s="51"/>
      <c r="AR113" s="51"/>
      <c r="AS113" s="52"/>
      <c r="AT113" s="53">
        <f t="shared" si="17"/>
        <v>0</v>
      </c>
    </row>
    <row r="114" spans="1:46" s="54" customFormat="1" ht="36" customHeight="1" thickBot="1">
      <c r="A114" s="27"/>
      <c r="B114" s="56"/>
      <c r="C114" s="91"/>
      <c r="D114" s="95"/>
      <c r="E114" s="95"/>
      <c r="F114" s="101"/>
      <c r="G114" s="55"/>
      <c r="H114" s="60"/>
      <c r="I114" s="30">
        <v>0.51</v>
      </c>
      <c r="J114" s="119">
        <v>0.49</v>
      </c>
      <c r="K114" s="32"/>
      <c r="L114" s="57"/>
      <c r="M114" s="33"/>
      <c r="N114" s="34">
        <f t="shared" si="11"/>
        <v>1</v>
      </c>
      <c r="O114" s="35"/>
      <c r="P114" s="105">
        <v>15</v>
      </c>
      <c r="Q114" s="106">
        <v>15</v>
      </c>
      <c r="R114" s="38"/>
      <c r="S114" s="38"/>
      <c r="T114" s="37"/>
      <c r="U114" s="39">
        <f t="shared" si="12"/>
        <v>15</v>
      </c>
      <c r="V114" s="40">
        <f t="shared" si="18"/>
        <v>15</v>
      </c>
      <c r="W114" s="112"/>
      <c r="X114" s="96"/>
      <c r="Y114" s="96"/>
      <c r="Z114" s="104"/>
      <c r="AA114" s="99"/>
      <c r="AB114" s="41">
        <f t="shared" si="13"/>
        <v>0</v>
      </c>
      <c r="AC114" s="40">
        <f t="shared" si="14"/>
        <v>0</v>
      </c>
      <c r="AD114" s="42"/>
      <c r="AE114" s="128"/>
      <c r="AF114" s="37">
        <f t="shared" si="15"/>
        <v>15</v>
      </c>
      <c r="AG114" s="43">
        <v>65</v>
      </c>
      <c r="AH114" s="44">
        <f t="shared" si="16"/>
        <v>80</v>
      </c>
      <c r="AI114" s="45">
        <f t="shared" si="19"/>
        <v>0.93</v>
      </c>
      <c r="AJ114" s="46"/>
      <c r="AK114" s="47">
        <v>1E-4</v>
      </c>
      <c r="AL114" s="48">
        <f t="shared" si="20"/>
        <v>1.0001</v>
      </c>
      <c r="AM114" s="49">
        <f t="shared" si="21"/>
        <v>1835640000</v>
      </c>
      <c r="AN114" s="50"/>
      <c r="AO114" s="51"/>
      <c r="AP114" s="51"/>
      <c r="AQ114" s="51"/>
      <c r="AR114" s="51"/>
      <c r="AS114" s="52"/>
      <c r="AT114" s="53">
        <f t="shared" si="17"/>
        <v>0</v>
      </c>
    </row>
    <row r="115" spans="1:46" s="54" customFormat="1" ht="47.25" customHeight="1" thickBot="1">
      <c r="A115" s="27"/>
      <c r="B115" s="56"/>
      <c r="C115" s="91"/>
      <c r="D115" s="95"/>
      <c r="E115" s="95"/>
      <c r="F115" s="101"/>
      <c r="G115" s="55"/>
      <c r="H115" s="60"/>
      <c r="I115" s="30">
        <v>0.51</v>
      </c>
      <c r="J115" s="119">
        <v>0.49</v>
      </c>
      <c r="K115" s="32"/>
      <c r="L115" s="57"/>
      <c r="M115" s="33"/>
      <c r="N115" s="34">
        <f t="shared" si="11"/>
        <v>1</v>
      </c>
      <c r="O115" s="35"/>
      <c r="P115" s="105">
        <v>15</v>
      </c>
      <c r="Q115" s="106">
        <v>15</v>
      </c>
      <c r="R115" s="38"/>
      <c r="S115" s="38"/>
      <c r="T115" s="37"/>
      <c r="U115" s="39">
        <f t="shared" si="12"/>
        <v>15</v>
      </c>
      <c r="V115" s="40">
        <f t="shared" si="18"/>
        <v>15</v>
      </c>
      <c r="W115" s="112"/>
      <c r="X115" s="96"/>
      <c r="Y115" s="96"/>
      <c r="Z115" s="104"/>
      <c r="AA115" s="99"/>
      <c r="AB115" s="41">
        <f t="shared" si="13"/>
        <v>0</v>
      </c>
      <c r="AC115" s="40">
        <f t="shared" si="14"/>
        <v>0</v>
      </c>
      <c r="AD115" s="42"/>
      <c r="AE115" s="128"/>
      <c r="AF115" s="37">
        <f t="shared" si="15"/>
        <v>15</v>
      </c>
      <c r="AG115" s="43">
        <v>65</v>
      </c>
      <c r="AH115" s="44">
        <f t="shared" si="16"/>
        <v>80</v>
      </c>
      <c r="AI115" s="45">
        <f t="shared" si="19"/>
        <v>0.93</v>
      </c>
      <c r="AJ115" s="46"/>
      <c r="AK115" s="47">
        <v>1E-4</v>
      </c>
      <c r="AL115" s="48">
        <f t="shared" si="20"/>
        <v>1.0001</v>
      </c>
      <c r="AM115" s="49">
        <f t="shared" si="21"/>
        <v>1835640000</v>
      </c>
      <c r="AN115" s="50"/>
      <c r="AO115" s="51"/>
      <c r="AP115" s="51"/>
      <c r="AQ115" s="51"/>
      <c r="AR115" s="51"/>
      <c r="AS115" s="52"/>
      <c r="AT115" s="53">
        <f t="shared" si="17"/>
        <v>0</v>
      </c>
    </row>
    <row r="116" spans="1:46" s="54" customFormat="1" ht="36" customHeight="1" thickBot="1">
      <c r="A116" s="27"/>
      <c r="B116" s="56"/>
      <c r="C116" s="91"/>
      <c r="D116" s="95"/>
      <c r="E116" s="95"/>
      <c r="F116" s="101"/>
      <c r="G116" s="55"/>
      <c r="H116" s="60"/>
      <c r="I116" s="30">
        <v>0.51</v>
      </c>
      <c r="J116" s="119">
        <v>0.49</v>
      </c>
      <c r="K116" s="32"/>
      <c r="L116" s="57"/>
      <c r="M116" s="33"/>
      <c r="N116" s="34">
        <f t="shared" si="11"/>
        <v>1</v>
      </c>
      <c r="O116" s="35"/>
      <c r="P116" s="105">
        <v>15</v>
      </c>
      <c r="Q116" s="106">
        <v>15</v>
      </c>
      <c r="R116" s="38"/>
      <c r="S116" s="38"/>
      <c r="T116" s="37"/>
      <c r="U116" s="39">
        <f t="shared" si="12"/>
        <v>15</v>
      </c>
      <c r="V116" s="40">
        <f t="shared" si="18"/>
        <v>15</v>
      </c>
      <c r="W116" s="112"/>
      <c r="X116" s="96"/>
      <c r="Y116" s="96"/>
      <c r="Z116" s="104"/>
      <c r="AA116" s="99"/>
      <c r="AB116" s="41">
        <f t="shared" si="13"/>
        <v>0</v>
      </c>
      <c r="AC116" s="40">
        <f t="shared" si="14"/>
        <v>0</v>
      </c>
      <c r="AD116" s="42"/>
      <c r="AE116" s="128"/>
      <c r="AF116" s="37">
        <f t="shared" si="15"/>
        <v>15</v>
      </c>
      <c r="AG116" s="43">
        <v>65</v>
      </c>
      <c r="AH116" s="44">
        <f t="shared" si="16"/>
        <v>80</v>
      </c>
      <c r="AI116" s="45">
        <f t="shared" si="19"/>
        <v>0.93</v>
      </c>
      <c r="AJ116" s="46"/>
      <c r="AK116" s="47">
        <v>1E-4</v>
      </c>
      <c r="AL116" s="48">
        <f t="shared" si="20"/>
        <v>1.0001</v>
      </c>
      <c r="AM116" s="49">
        <f t="shared" si="21"/>
        <v>1835640000</v>
      </c>
      <c r="AN116" s="50"/>
      <c r="AO116" s="51"/>
      <c r="AP116" s="51"/>
      <c r="AQ116" s="51"/>
      <c r="AR116" s="51"/>
      <c r="AS116" s="52"/>
      <c r="AT116" s="53">
        <f t="shared" si="17"/>
        <v>0</v>
      </c>
    </row>
    <row r="117" spans="1:46" s="54" customFormat="1" ht="36" customHeight="1" thickBot="1">
      <c r="A117" s="27"/>
      <c r="B117" s="56"/>
      <c r="C117" s="91"/>
      <c r="D117" s="95"/>
      <c r="E117" s="95"/>
      <c r="F117" s="101"/>
      <c r="G117" s="55"/>
      <c r="H117" s="64"/>
      <c r="I117" s="30">
        <v>0.51</v>
      </c>
      <c r="J117" s="119">
        <v>0.49</v>
      </c>
      <c r="K117" s="32"/>
      <c r="L117" s="57"/>
      <c r="M117" s="33"/>
      <c r="N117" s="34">
        <f t="shared" si="11"/>
        <v>1</v>
      </c>
      <c r="O117" s="35"/>
      <c r="P117" s="105">
        <v>15</v>
      </c>
      <c r="Q117" s="106">
        <v>15</v>
      </c>
      <c r="R117" s="38"/>
      <c r="S117" s="38"/>
      <c r="T117" s="37"/>
      <c r="U117" s="39">
        <f t="shared" si="12"/>
        <v>15</v>
      </c>
      <c r="V117" s="40">
        <f t="shared" si="18"/>
        <v>15</v>
      </c>
      <c r="W117" s="112"/>
      <c r="X117" s="96"/>
      <c r="Y117" s="96"/>
      <c r="Z117" s="104"/>
      <c r="AA117" s="99"/>
      <c r="AB117" s="41">
        <f t="shared" si="13"/>
        <v>0</v>
      </c>
      <c r="AC117" s="40">
        <f t="shared" si="14"/>
        <v>0</v>
      </c>
      <c r="AD117" s="42"/>
      <c r="AE117" s="128"/>
      <c r="AF117" s="37">
        <f t="shared" si="15"/>
        <v>15</v>
      </c>
      <c r="AG117" s="43">
        <v>65</v>
      </c>
      <c r="AH117" s="44">
        <f t="shared" si="16"/>
        <v>80</v>
      </c>
      <c r="AI117" s="45">
        <f t="shared" si="19"/>
        <v>0.93</v>
      </c>
      <c r="AJ117" s="46"/>
      <c r="AK117" s="47">
        <v>1E-4</v>
      </c>
      <c r="AL117" s="48">
        <f t="shared" si="20"/>
        <v>1.0001</v>
      </c>
      <c r="AM117" s="49">
        <f t="shared" si="21"/>
        <v>1835640000</v>
      </c>
      <c r="AN117" s="50"/>
      <c r="AO117" s="51"/>
      <c r="AP117" s="51"/>
      <c r="AQ117" s="51"/>
      <c r="AR117" s="51"/>
      <c r="AS117" s="52"/>
      <c r="AT117" s="53">
        <f t="shared" si="17"/>
        <v>0</v>
      </c>
    </row>
    <row r="118" spans="1:46" s="54" customFormat="1" ht="36" customHeight="1" thickBot="1">
      <c r="A118" s="27"/>
      <c r="B118" s="56"/>
      <c r="C118" s="91"/>
      <c r="D118" s="95"/>
      <c r="E118" s="95"/>
      <c r="F118" s="101"/>
      <c r="G118" s="55"/>
      <c r="H118" s="60"/>
      <c r="I118" s="30">
        <v>0.51</v>
      </c>
      <c r="J118" s="119">
        <v>0.49</v>
      </c>
      <c r="K118" s="32"/>
      <c r="L118" s="57"/>
      <c r="M118" s="33"/>
      <c r="N118" s="34">
        <f t="shared" si="11"/>
        <v>1</v>
      </c>
      <c r="O118" s="35"/>
      <c r="P118" s="105">
        <v>15</v>
      </c>
      <c r="Q118" s="106">
        <v>15</v>
      </c>
      <c r="R118" s="38"/>
      <c r="S118" s="38"/>
      <c r="T118" s="37"/>
      <c r="U118" s="39">
        <f t="shared" si="12"/>
        <v>15</v>
      </c>
      <c r="V118" s="40">
        <f t="shared" si="18"/>
        <v>15</v>
      </c>
      <c r="W118" s="112"/>
      <c r="X118" s="96"/>
      <c r="Y118" s="96"/>
      <c r="Z118" s="104"/>
      <c r="AA118" s="99"/>
      <c r="AB118" s="41">
        <f t="shared" si="13"/>
        <v>0</v>
      </c>
      <c r="AC118" s="40">
        <f t="shared" si="14"/>
        <v>0</v>
      </c>
      <c r="AD118" s="42"/>
      <c r="AE118" s="128"/>
      <c r="AF118" s="37">
        <f t="shared" si="15"/>
        <v>15</v>
      </c>
      <c r="AG118" s="43">
        <v>65</v>
      </c>
      <c r="AH118" s="44">
        <f t="shared" si="16"/>
        <v>80</v>
      </c>
      <c r="AI118" s="45">
        <f t="shared" si="19"/>
        <v>0.93</v>
      </c>
      <c r="AJ118" s="46"/>
      <c r="AK118" s="47">
        <v>1E-4</v>
      </c>
      <c r="AL118" s="48">
        <f t="shared" si="20"/>
        <v>1.0001</v>
      </c>
      <c r="AM118" s="49">
        <f t="shared" si="21"/>
        <v>1835640000</v>
      </c>
      <c r="AN118" s="50"/>
      <c r="AO118" s="51"/>
      <c r="AP118" s="51"/>
      <c r="AQ118" s="51"/>
      <c r="AR118" s="51"/>
      <c r="AS118" s="52"/>
      <c r="AT118" s="53">
        <f t="shared" si="17"/>
        <v>0</v>
      </c>
    </row>
    <row r="119" spans="1:46" s="54" customFormat="1" ht="36" customHeight="1" thickBot="1">
      <c r="A119" s="27"/>
      <c r="B119" s="56"/>
      <c r="C119" s="91"/>
      <c r="D119" s="95"/>
      <c r="E119" s="95"/>
      <c r="F119" s="101"/>
      <c r="G119" s="55"/>
      <c r="H119" s="64"/>
      <c r="I119" s="30">
        <v>0.51</v>
      </c>
      <c r="J119" s="119">
        <v>0.49</v>
      </c>
      <c r="K119" s="32"/>
      <c r="L119" s="57"/>
      <c r="M119" s="65"/>
      <c r="N119" s="34">
        <f t="shared" si="11"/>
        <v>1</v>
      </c>
      <c r="O119" s="66"/>
      <c r="P119" s="105">
        <v>15</v>
      </c>
      <c r="Q119" s="106">
        <v>15</v>
      </c>
      <c r="R119" s="38"/>
      <c r="S119" s="38"/>
      <c r="T119" s="67"/>
      <c r="U119" s="39">
        <f t="shared" si="12"/>
        <v>15</v>
      </c>
      <c r="V119" s="40">
        <f t="shared" si="18"/>
        <v>15</v>
      </c>
      <c r="W119" s="112"/>
      <c r="X119" s="96"/>
      <c r="Y119" s="96"/>
      <c r="Z119" s="104"/>
      <c r="AA119" s="108"/>
      <c r="AB119" s="41">
        <f t="shared" si="13"/>
        <v>0</v>
      </c>
      <c r="AC119" s="40">
        <f t="shared" si="14"/>
        <v>0</v>
      </c>
      <c r="AD119" s="69"/>
      <c r="AE119" s="129"/>
      <c r="AF119" s="37">
        <f t="shared" si="15"/>
        <v>15</v>
      </c>
      <c r="AG119" s="43">
        <v>65</v>
      </c>
      <c r="AH119" s="44">
        <f t="shared" si="16"/>
        <v>80</v>
      </c>
      <c r="AI119" s="45">
        <f t="shared" si="19"/>
        <v>0.93</v>
      </c>
      <c r="AJ119" s="46"/>
      <c r="AK119" s="47">
        <v>1E-4</v>
      </c>
      <c r="AL119" s="48">
        <f t="shared" si="20"/>
        <v>1.0001</v>
      </c>
      <c r="AM119" s="49">
        <f t="shared" si="21"/>
        <v>1835640000</v>
      </c>
      <c r="AN119" s="70"/>
      <c r="AO119" s="71"/>
      <c r="AP119" s="71"/>
      <c r="AQ119" s="71"/>
      <c r="AR119" s="71"/>
      <c r="AS119" s="72"/>
      <c r="AT119" s="53">
        <f t="shared" si="17"/>
        <v>0</v>
      </c>
    </row>
    <row r="120" spans="1:46" s="54" customFormat="1" ht="36" customHeight="1" thickBot="1">
      <c r="A120" s="27"/>
      <c r="B120" s="56"/>
      <c r="C120" s="91"/>
      <c r="D120" s="95"/>
      <c r="E120" s="95"/>
      <c r="F120" s="101"/>
      <c r="G120" s="55"/>
      <c r="H120" s="60"/>
      <c r="I120" s="30">
        <v>0.51</v>
      </c>
      <c r="J120" s="119">
        <v>0.49</v>
      </c>
      <c r="K120" s="32"/>
      <c r="L120" s="57"/>
      <c r="M120" s="33"/>
      <c r="N120" s="34">
        <f t="shared" si="11"/>
        <v>1</v>
      </c>
      <c r="O120" s="35"/>
      <c r="P120" s="105">
        <v>15</v>
      </c>
      <c r="Q120" s="106">
        <v>15</v>
      </c>
      <c r="R120" s="38"/>
      <c r="S120" s="38"/>
      <c r="T120" s="37"/>
      <c r="U120" s="39">
        <f t="shared" si="12"/>
        <v>15</v>
      </c>
      <c r="V120" s="40">
        <f t="shared" si="18"/>
        <v>15</v>
      </c>
      <c r="W120" s="112"/>
      <c r="X120" s="96"/>
      <c r="Y120" s="96"/>
      <c r="Z120" s="104"/>
      <c r="AA120" s="99"/>
      <c r="AB120" s="41">
        <f t="shared" si="13"/>
        <v>0</v>
      </c>
      <c r="AC120" s="40">
        <f t="shared" si="14"/>
        <v>0</v>
      </c>
      <c r="AD120" s="42"/>
      <c r="AE120" s="128"/>
      <c r="AF120" s="37">
        <f t="shared" si="15"/>
        <v>15</v>
      </c>
      <c r="AG120" s="43">
        <v>65</v>
      </c>
      <c r="AH120" s="44">
        <f t="shared" si="16"/>
        <v>80</v>
      </c>
      <c r="AI120" s="45">
        <f t="shared" si="19"/>
        <v>0.93</v>
      </c>
      <c r="AJ120" s="46"/>
      <c r="AK120" s="47">
        <v>1E-4</v>
      </c>
      <c r="AL120" s="48">
        <f t="shared" si="20"/>
        <v>1.0001</v>
      </c>
      <c r="AM120" s="49">
        <f t="shared" si="21"/>
        <v>1835640000</v>
      </c>
      <c r="AN120" s="50"/>
      <c r="AO120" s="51"/>
      <c r="AP120" s="51"/>
      <c r="AQ120" s="51"/>
      <c r="AR120" s="51"/>
      <c r="AS120" s="52"/>
      <c r="AT120" s="53">
        <f t="shared" si="17"/>
        <v>0</v>
      </c>
    </row>
    <row r="121" spans="1:46" s="54" customFormat="1" ht="36" customHeight="1" thickBot="1">
      <c r="A121" s="27"/>
      <c r="B121" s="56"/>
      <c r="C121" s="91"/>
      <c r="D121" s="95"/>
      <c r="E121" s="95"/>
      <c r="F121" s="101"/>
      <c r="G121" s="55"/>
      <c r="H121" s="60"/>
      <c r="I121" s="30">
        <v>0.51</v>
      </c>
      <c r="J121" s="119">
        <v>0.49</v>
      </c>
      <c r="K121" s="32"/>
      <c r="L121" s="57"/>
      <c r="M121" s="33"/>
      <c r="N121" s="34">
        <f t="shared" si="11"/>
        <v>1</v>
      </c>
      <c r="O121" s="35"/>
      <c r="P121" s="105">
        <v>15</v>
      </c>
      <c r="Q121" s="106">
        <v>15</v>
      </c>
      <c r="R121" s="38"/>
      <c r="S121" s="38"/>
      <c r="T121" s="37"/>
      <c r="U121" s="39">
        <f t="shared" si="12"/>
        <v>15</v>
      </c>
      <c r="V121" s="40">
        <f t="shared" si="18"/>
        <v>15</v>
      </c>
      <c r="W121" s="112"/>
      <c r="X121" s="96"/>
      <c r="Y121" s="96"/>
      <c r="Z121" s="104"/>
      <c r="AA121" s="99"/>
      <c r="AB121" s="41">
        <f t="shared" si="13"/>
        <v>0</v>
      </c>
      <c r="AC121" s="40">
        <f t="shared" si="14"/>
        <v>0</v>
      </c>
      <c r="AD121" s="42"/>
      <c r="AE121" s="128"/>
      <c r="AF121" s="37">
        <f t="shared" si="15"/>
        <v>15</v>
      </c>
      <c r="AG121" s="43">
        <v>65</v>
      </c>
      <c r="AH121" s="44">
        <f t="shared" si="16"/>
        <v>80</v>
      </c>
      <c r="AI121" s="45">
        <f t="shared" si="19"/>
        <v>0.93</v>
      </c>
      <c r="AJ121" s="46"/>
      <c r="AK121" s="47">
        <v>1E-4</v>
      </c>
      <c r="AL121" s="48">
        <f t="shared" si="20"/>
        <v>1.0001</v>
      </c>
      <c r="AM121" s="49">
        <f t="shared" si="21"/>
        <v>1835640000</v>
      </c>
      <c r="AN121" s="50"/>
      <c r="AO121" s="51"/>
      <c r="AP121" s="51"/>
      <c r="AQ121" s="51"/>
      <c r="AR121" s="51"/>
      <c r="AS121" s="52"/>
      <c r="AT121" s="53">
        <f t="shared" si="17"/>
        <v>0</v>
      </c>
    </row>
    <row r="122" spans="1:46" s="54" customFormat="1" ht="36" customHeight="1" thickBot="1">
      <c r="A122" s="27"/>
      <c r="B122" s="56"/>
      <c r="C122" s="91"/>
      <c r="D122" s="95"/>
      <c r="E122" s="95"/>
      <c r="F122" s="101"/>
      <c r="G122" s="55"/>
      <c r="H122" s="64"/>
      <c r="I122" s="30">
        <v>0.51</v>
      </c>
      <c r="J122" s="119">
        <v>0.49</v>
      </c>
      <c r="K122" s="32"/>
      <c r="L122" s="57"/>
      <c r="M122" s="73"/>
      <c r="N122" s="34">
        <f t="shared" si="11"/>
        <v>1</v>
      </c>
      <c r="O122" s="35"/>
      <c r="P122" s="105">
        <v>15</v>
      </c>
      <c r="Q122" s="106">
        <v>15</v>
      </c>
      <c r="R122" s="38"/>
      <c r="S122" s="38"/>
      <c r="T122" s="68"/>
      <c r="U122" s="120">
        <f t="shared" si="12"/>
        <v>15</v>
      </c>
      <c r="V122" s="40">
        <f t="shared" si="18"/>
        <v>15</v>
      </c>
      <c r="W122" s="112"/>
      <c r="X122" s="96"/>
      <c r="Y122" s="96"/>
      <c r="Z122" s="104"/>
      <c r="AA122" s="108"/>
      <c r="AB122" s="41">
        <f t="shared" si="13"/>
        <v>0</v>
      </c>
      <c r="AC122" s="40">
        <f t="shared" si="14"/>
        <v>0</v>
      </c>
      <c r="AD122" s="42"/>
      <c r="AE122" s="128"/>
      <c r="AF122" s="37">
        <f t="shared" si="15"/>
        <v>15</v>
      </c>
      <c r="AG122" s="43">
        <v>65</v>
      </c>
      <c r="AH122" s="44">
        <f t="shared" si="16"/>
        <v>80</v>
      </c>
      <c r="AI122" s="45">
        <f t="shared" si="19"/>
        <v>0.93</v>
      </c>
      <c r="AJ122" s="46"/>
      <c r="AK122" s="47">
        <v>1E-4</v>
      </c>
      <c r="AL122" s="48">
        <f t="shared" si="20"/>
        <v>1.0001</v>
      </c>
      <c r="AM122" s="49">
        <f t="shared" si="21"/>
        <v>1835640000</v>
      </c>
      <c r="AN122" s="74"/>
      <c r="AO122" s="51"/>
      <c r="AP122" s="51"/>
      <c r="AQ122" s="51"/>
      <c r="AR122" s="51"/>
      <c r="AS122" s="52"/>
      <c r="AT122" s="53">
        <f t="shared" si="17"/>
        <v>0</v>
      </c>
    </row>
    <row r="123" spans="1:46" s="54" customFormat="1" ht="36" customHeight="1" thickBot="1">
      <c r="A123" s="27"/>
      <c r="B123" s="56"/>
      <c r="C123" s="91"/>
      <c r="D123" s="95"/>
      <c r="E123" s="95"/>
      <c r="F123" s="101"/>
      <c r="G123" s="55"/>
      <c r="H123" s="60"/>
      <c r="I123" s="30">
        <v>0.51</v>
      </c>
      <c r="J123" s="119">
        <v>0.49</v>
      </c>
      <c r="K123" s="32"/>
      <c r="L123" s="57"/>
      <c r="M123" s="33"/>
      <c r="N123" s="34">
        <f t="shared" si="11"/>
        <v>1</v>
      </c>
      <c r="O123" s="35"/>
      <c r="P123" s="105">
        <v>15</v>
      </c>
      <c r="Q123" s="106">
        <v>15</v>
      </c>
      <c r="R123" s="38"/>
      <c r="S123" s="38"/>
      <c r="T123" s="37"/>
      <c r="U123" s="39">
        <f t="shared" si="12"/>
        <v>15</v>
      </c>
      <c r="V123" s="40">
        <f t="shared" si="18"/>
        <v>15</v>
      </c>
      <c r="W123" s="112"/>
      <c r="X123" s="96"/>
      <c r="Y123" s="96"/>
      <c r="Z123" s="104"/>
      <c r="AA123" s="99"/>
      <c r="AB123" s="41">
        <f t="shared" si="13"/>
        <v>0</v>
      </c>
      <c r="AC123" s="40">
        <f t="shared" si="14"/>
        <v>0</v>
      </c>
      <c r="AD123" s="42"/>
      <c r="AE123" s="128"/>
      <c r="AF123" s="37">
        <f t="shared" si="15"/>
        <v>15</v>
      </c>
      <c r="AG123" s="43">
        <v>65</v>
      </c>
      <c r="AH123" s="44">
        <f t="shared" si="16"/>
        <v>80</v>
      </c>
      <c r="AI123" s="45">
        <f t="shared" si="19"/>
        <v>0.93</v>
      </c>
      <c r="AJ123" s="46"/>
      <c r="AK123" s="47">
        <v>1E-4</v>
      </c>
      <c r="AL123" s="48">
        <f t="shared" si="20"/>
        <v>1.0001</v>
      </c>
      <c r="AM123" s="49">
        <f t="shared" si="21"/>
        <v>1835640000</v>
      </c>
      <c r="AN123" s="50"/>
      <c r="AO123" s="51"/>
      <c r="AP123" s="51"/>
      <c r="AQ123" s="51"/>
      <c r="AR123" s="51"/>
      <c r="AS123" s="52"/>
      <c r="AT123" s="53">
        <f t="shared" si="17"/>
        <v>0</v>
      </c>
    </row>
    <row r="124" spans="1:46" s="17" customFormat="1" ht="39.75" customHeight="1" thickBot="1">
      <c r="A124" s="27"/>
      <c r="B124" s="56"/>
      <c r="C124" s="91"/>
      <c r="D124" s="95"/>
      <c r="E124" s="95"/>
      <c r="F124" s="101"/>
      <c r="G124" s="55"/>
      <c r="H124" s="76"/>
      <c r="I124" s="30">
        <v>0.51</v>
      </c>
      <c r="J124" s="119">
        <v>0.49</v>
      </c>
      <c r="K124" s="32"/>
      <c r="L124" s="57"/>
      <c r="M124" s="75"/>
      <c r="N124" s="34">
        <f t="shared" si="11"/>
        <v>1</v>
      </c>
      <c r="O124" s="76"/>
      <c r="P124" s="105">
        <v>15</v>
      </c>
      <c r="Q124" s="106">
        <v>15</v>
      </c>
      <c r="R124" s="38"/>
      <c r="S124" s="38"/>
      <c r="T124" s="159"/>
      <c r="U124" s="39">
        <f t="shared" si="12"/>
        <v>15</v>
      </c>
      <c r="V124" s="40">
        <f t="shared" si="18"/>
        <v>15</v>
      </c>
      <c r="W124" s="112"/>
      <c r="X124" s="96"/>
      <c r="Y124" s="96"/>
      <c r="Z124" s="104"/>
      <c r="AA124" s="132"/>
      <c r="AB124" s="41">
        <f t="shared" si="13"/>
        <v>0</v>
      </c>
      <c r="AC124" s="40">
        <f t="shared" si="14"/>
        <v>0</v>
      </c>
      <c r="AD124" s="77"/>
      <c r="AE124" s="130"/>
      <c r="AF124" s="37">
        <f t="shared" si="15"/>
        <v>15</v>
      </c>
      <c r="AG124" s="43">
        <v>65</v>
      </c>
      <c r="AH124" s="44">
        <f t="shared" si="16"/>
        <v>80</v>
      </c>
      <c r="AI124" s="45">
        <f t="shared" si="19"/>
        <v>0.93</v>
      </c>
      <c r="AJ124" s="46"/>
      <c r="AK124" s="47">
        <v>1E-4</v>
      </c>
      <c r="AL124" s="48">
        <f t="shared" si="20"/>
        <v>1.0001</v>
      </c>
      <c r="AM124" s="49">
        <f t="shared" si="21"/>
        <v>1835640000</v>
      </c>
      <c r="AN124" s="75"/>
      <c r="AO124" s="78"/>
      <c r="AP124" s="78"/>
      <c r="AQ124" s="78"/>
      <c r="AR124" s="78"/>
      <c r="AS124" s="78"/>
      <c r="AT124" s="53">
        <f t="shared" si="17"/>
        <v>0</v>
      </c>
    </row>
    <row r="125" spans="1:46" s="54" customFormat="1" ht="47.25" customHeight="1" thickBot="1">
      <c r="A125" s="27"/>
      <c r="B125" s="56"/>
      <c r="C125" s="91"/>
      <c r="D125" s="95"/>
      <c r="E125" s="95"/>
      <c r="F125" s="101"/>
      <c r="G125" s="55"/>
      <c r="H125" s="60"/>
      <c r="I125" s="30">
        <v>0.51</v>
      </c>
      <c r="J125" s="119">
        <v>0.49</v>
      </c>
      <c r="K125" s="32"/>
      <c r="L125" s="57"/>
      <c r="M125" s="33"/>
      <c r="N125" s="34">
        <f t="shared" si="11"/>
        <v>1</v>
      </c>
      <c r="O125" s="35"/>
      <c r="P125" s="105">
        <v>15</v>
      </c>
      <c r="Q125" s="106">
        <v>15</v>
      </c>
      <c r="R125" s="38"/>
      <c r="S125" s="38"/>
      <c r="T125" s="37"/>
      <c r="U125" s="39">
        <f t="shared" si="12"/>
        <v>15</v>
      </c>
      <c r="V125" s="40">
        <f t="shared" si="18"/>
        <v>15</v>
      </c>
      <c r="W125" s="112"/>
      <c r="X125" s="96"/>
      <c r="Y125" s="96"/>
      <c r="Z125" s="104"/>
      <c r="AA125" s="99"/>
      <c r="AB125" s="41">
        <f t="shared" si="13"/>
        <v>0</v>
      </c>
      <c r="AC125" s="40">
        <f t="shared" si="14"/>
        <v>0</v>
      </c>
      <c r="AD125" s="42"/>
      <c r="AE125" s="128"/>
      <c r="AF125" s="37">
        <f t="shared" si="15"/>
        <v>15</v>
      </c>
      <c r="AG125" s="43">
        <v>65</v>
      </c>
      <c r="AH125" s="44">
        <f t="shared" si="16"/>
        <v>80</v>
      </c>
      <c r="AI125" s="45">
        <f t="shared" si="19"/>
        <v>0.93</v>
      </c>
      <c r="AJ125" s="46"/>
      <c r="AK125" s="47">
        <v>1E-4</v>
      </c>
      <c r="AL125" s="48">
        <f t="shared" si="20"/>
        <v>1.0001</v>
      </c>
      <c r="AM125" s="49">
        <f t="shared" si="21"/>
        <v>1835640000</v>
      </c>
      <c r="AN125" s="50"/>
      <c r="AO125" s="51"/>
      <c r="AP125" s="51"/>
      <c r="AQ125" s="51"/>
      <c r="AR125" s="51"/>
      <c r="AS125" s="52"/>
      <c r="AT125" s="53">
        <f t="shared" si="17"/>
        <v>0</v>
      </c>
    </row>
    <row r="126" spans="1:46" s="54" customFormat="1" ht="36" customHeight="1" thickBot="1">
      <c r="A126" s="27"/>
      <c r="B126" s="56"/>
      <c r="C126" s="91"/>
      <c r="D126" s="95"/>
      <c r="E126" s="95"/>
      <c r="F126" s="101"/>
      <c r="G126" s="55"/>
      <c r="H126" s="60"/>
      <c r="I126" s="30">
        <v>0.51</v>
      </c>
      <c r="J126" s="119">
        <v>0.49</v>
      </c>
      <c r="K126" s="32"/>
      <c r="L126" s="57"/>
      <c r="M126" s="33"/>
      <c r="N126" s="34">
        <f t="shared" si="11"/>
        <v>1</v>
      </c>
      <c r="O126" s="35"/>
      <c r="P126" s="105">
        <v>15</v>
      </c>
      <c r="Q126" s="106">
        <v>15</v>
      </c>
      <c r="R126" s="38"/>
      <c r="S126" s="38"/>
      <c r="T126" s="37"/>
      <c r="U126" s="39">
        <f t="shared" si="12"/>
        <v>15</v>
      </c>
      <c r="V126" s="40">
        <f t="shared" si="18"/>
        <v>15</v>
      </c>
      <c r="W126" s="112"/>
      <c r="X126" s="96"/>
      <c r="Y126" s="96"/>
      <c r="Z126" s="104"/>
      <c r="AA126" s="99"/>
      <c r="AB126" s="41">
        <f t="shared" si="13"/>
        <v>0</v>
      </c>
      <c r="AC126" s="40">
        <f t="shared" si="14"/>
        <v>0</v>
      </c>
      <c r="AD126" s="42"/>
      <c r="AE126" s="128"/>
      <c r="AF126" s="37">
        <f t="shared" si="15"/>
        <v>15</v>
      </c>
      <c r="AG126" s="43">
        <v>65</v>
      </c>
      <c r="AH126" s="44">
        <f t="shared" si="16"/>
        <v>80</v>
      </c>
      <c r="AI126" s="45">
        <f t="shared" si="19"/>
        <v>0.93</v>
      </c>
      <c r="AJ126" s="46"/>
      <c r="AK126" s="47">
        <v>1E-4</v>
      </c>
      <c r="AL126" s="48">
        <f t="shared" si="20"/>
        <v>1.0001</v>
      </c>
      <c r="AM126" s="49">
        <f t="shared" si="21"/>
        <v>1835640000</v>
      </c>
      <c r="AN126" s="50"/>
      <c r="AO126" s="51"/>
      <c r="AP126" s="51"/>
      <c r="AQ126" s="51"/>
      <c r="AR126" s="51"/>
      <c r="AS126" s="52"/>
      <c r="AT126" s="53">
        <f t="shared" si="17"/>
        <v>0</v>
      </c>
    </row>
    <row r="127" spans="1:46" s="54" customFormat="1" ht="36" customHeight="1" thickBot="1">
      <c r="A127" s="27"/>
      <c r="B127" s="56"/>
      <c r="C127" s="91"/>
      <c r="D127" s="95"/>
      <c r="E127" s="95"/>
      <c r="F127" s="101"/>
      <c r="G127" s="55"/>
      <c r="H127" s="60"/>
      <c r="I127" s="30">
        <v>0.51</v>
      </c>
      <c r="J127" s="119">
        <v>0.49</v>
      </c>
      <c r="K127" s="32"/>
      <c r="L127" s="57"/>
      <c r="M127" s="33"/>
      <c r="N127" s="34">
        <f t="shared" si="11"/>
        <v>1</v>
      </c>
      <c r="O127" s="35"/>
      <c r="P127" s="105">
        <v>15</v>
      </c>
      <c r="Q127" s="106">
        <v>15</v>
      </c>
      <c r="R127" s="38"/>
      <c r="S127" s="38"/>
      <c r="T127" s="37"/>
      <c r="U127" s="39">
        <f t="shared" si="12"/>
        <v>15</v>
      </c>
      <c r="V127" s="40">
        <f t="shared" si="18"/>
        <v>15</v>
      </c>
      <c r="W127" s="112"/>
      <c r="X127" s="96"/>
      <c r="Y127" s="96"/>
      <c r="Z127" s="104"/>
      <c r="AA127" s="99"/>
      <c r="AB127" s="41">
        <f t="shared" si="13"/>
        <v>0</v>
      </c>
      <c r="AC127" s="40">
        <f t="shared" si="14"/>
        <v>0</v>
      </c>
      <c r="AD127" s="42"/>
      <c r="AE127" s="128"/>
      <c r="AF127" s="37">
        <f t="shared" si="15"/>
        <v>15</v>
      </c>
      <c r="AG127" s="43">
        <v>65</v>
      </c>
      <c r="AH127" s="44">
        <f t="shared" si="16"/>
        <v>80</v>
      </c>
      <c r="AI127" s="45">
        <f t="shared" si="19"/>
        <v>0.93</v>
      </c>
      <c r="AJ127" s="46"/>
      <c r="AK127" s="47">
        <v>1E-4</v>
      </c>
      <c r="AL127" s="48">
        <f t="shared" si="20"/>
        <v>1.0001</v>
      </c>
      <c r="AM127" s="49">
        <f t="shared" si="21"/>
        <v>1835640000</v>
      </c>
      <c r="AN127" s="50"/>
      <c r="AO127" s="51"/>
      <c r="AP127" s="51"/>
      <c r="AQ127" s="51"/>
      <c r="AR127" s="51"/>
      <c r="AS127" s="52"/>
      <c r="AT127" s="53">
        <f t="shared" si="17"/>
        <v>0</v>
      </c>
    </row>
    <row r="128" spans="1:46" s="54" customFormat="1" ht="36" customHeight="1" thickBot="1">
      <c r="A128" s="27"/>
      <c r="B128" s="56"/>
      <c r="C128" s="91"/>
      <c r="D128" s="95"/>
      <c r="E128" s="95"/>
      <c r="F128" s="101"/>
      <c r="G128" s="55"/>
      <c r="H128" s="60"/>
      <c r="I128" s="30">
        <v>0.51</v>
      </c>
      <c r="J128" s="119">
        <v>0.49</v>
      </c>
      <c r="K128" s="32"/>
      <c r="L128" s="57"/>
      <c r="M128" s="33"/>
      <c r="N128" s="34">
        <f t="shared" si="11"/>
        <v>1</v>
      </c>
      <c r="O128" s="35"/>
      <c r="P128" s="105">
        <v>15</v>
      </c>
      <c r="Q128" s="106">
        <v>15</v>
      </c>
      <c r="R128" s="38"/>
      <c r="S128" s="38"/>
      <c r="T128" s="37"/>
      <c r="U128" s="39">
        <f t="shared" si="12"/>
        <v>15</v>
      </c>
      <c r="V128" s="40">
        <f t="shared" si="18"/>
        <v>15</v>
      </c>
      <c r="W128" s="112"/>
      <c r="X128" s="96"/>
      <c r="Y128" s="96"/>
      <c r="Z128" s="104"/>
      <c r="AA128" s="99"/>
      <c r="AB128" s="41">
        <f t="shared" si="13"/>
        <v>0</v>
      </c>
      <c r="AC128" s="40">
        <f t="shared" si="14"/>
        <v>0</v>
      </c>
      <c r="AD128" s="42"/>
      <c r="AE128" s="128"/>
      <c r="AF128" s="37">
        <f t="shared" si="15"/>
        <v>15</v>
      </c>
      <c r="AG128" s="43">
        <v>65</v>
      </c>
      <c r="AH128" s="44">
        <f t="shared" si="16"/>
        <v>80</v>
      </c>
      <c r="AI128" s="45">
        <f t="shared" si="19"/>
        <v>0.93</v>
      </c>
      <c r="AJ128" s="46"/>
      <c r="AK128" s="47">
        <v>1E-4</v>
      </c>
      <c r="AL128" s="48">
        <f t="shared" si="20"/>
        <v>1.0001</v>
      </c>
      <c r="AM128" s="49">
        <f t="shared" si="21"/>
        <v>1835640000</v>
      </c>
      <c r="AN128" s="50"/>
      <c r="AO128" s="51"/>
      <c r="AP128" s="51"/>
      <c r="AQ128" s="51"/>
      <c r="AR128" s="51"/>
      <c r="AS128" s="52"/>
      <c r="AT128" s="53">
        <f t="shared" si="17"/>
        <v>0</v>
      </c>
    </row>
    <row r="129" spans="1:46" s="54" customFormat="1" ht="36" customHeight="1" thickBot="1">
      <c r="A129" s="27"/>
      <c r="B129" s="56"/>
      <c r="C129" s="91"/>
      <c r="D129" s="95"/>
      <c r="E129" s="95"/>
      <c r="F129" s="101"/>
      <c r="G129" s="55"/>
      <c r="H129" s="60"/>
      <c r="I129" s="30">
        <v>0.51</v>
      </c>
      <c r="J129" s="119">
        <v>0.49</v>
      </c>
      <c r="K129" s="32"/>
      <c r="L129" s="57"/>
      <c r="M129" s="33"/>
      <c r="N129" s="34">
        <f t="shared" si="11"/>
        <v>1</v>
      </c>
      <c r="O129" s="35"/>
      <c r="P129" s="105">
        <v>15</v>
      </c>
      <c r="Q129" s="106">
        <v>15</v>
      </c>
      <c r="R129" s="38"/>
      <c r="S129" s="38"/>
      <c r="T129" s="37"/>
      <c r="U129" s="39">
        <f t="shared" si="12"/>
        <v>15</v>
      </c>
      <c r="V129" s="40">
        <f t="shared" si="18"/>
        <v>15</v>
      </c>
      <c r="W129" s="112"/>
      <c r="X129" s="96"/>
      <c r="Y129" s="96"/>
      <c r="Z129" s="104"/>
      <c r="AA129" s="99"/>
      <c r="AB129" s="41">
        <f t="shared" si="13"/>
        <v>0</v>
      </c>
      <c r="AC129" s="40">
        <f t="shared" si="14"/>
        <v>0</v>
      </c>
      <c r="AD129" s="42"/>
      <c r="AE129" s="128"/>
      <c r="AF129" s="37">
        <f t="shared" si="15"/>
        <v>15</v>
      </c>
      <c r="AG129" s="43">
        <v>65</v>
      </c>
      <c r="AH129" s="44">
        <f t="shared" si="16"/>
        <v>80</v>
      </c>
      <c r="AI129" s="45">
        <f t="shared" si="19"/>
        <v>0.93</v>
      </c>
      <c r="AJ129" s="46"/>
      <c r="AK129" s="47">
        <v>1E-4</v>
      </c>
      <c r="AL129" s="48">
        <f t="shared" si="20"/>
        <v>1.0001</v>
      </c>
      <c r="AM129" s="49">
        <f t="shared" si="21"/>
        <v>1835640000</v>
      </c>
      <c r="AN129" s="50"/>
      <c r="AO129" s="51"/>
      <c r="AP129" s="51"/>
      <c r="AQ129" s="51"/>
      <c r="AR129" s="51"/>
      <c r="AS129" s="52"/>
      <c r="AT129" s="53">
        <f t="shared" si="17"/>
        <v>0</v>
      </c>
    </row>
    <row r="130" spans="1:46" s="54" customFormat="1" ht="36" customHeight="1" thickBot="1">
      <c r="A130" s="27"/>
      <c r="B130" s="56"/>
      <c r="C130" s="91"/>
      <c r="D130" s="95"/>
      <c r="E130" s="95"/>
      <c r="F130" s="101"/>
      <c r="G130" s="55"/>
      <c r="H130" s="60"/>
      <c r="I130" s="30">
        <v>0.51</v>
      </c>
      <c r="J130" s="119">
        <v>0.49</v>
      </c>
      <c r="K130" s="32"/>
      <c r="L130" s="57"/>
      <c r="M130" s="33"/>
      <c r="N130" s="34">
        <f t="shared" si="11"/>
        <v>1</v>
      </c>
      <c r="O130" s="35"/>
      <c r="P130" s="105">
        <v>15</v>
      </c>
      <c r="Q130" s="106">
        <v>15</v>
      </c>
      <c r="R130" s="38"/>
      <c r="S130" s="38"/>
      <c r="T130" s="37"/>
      <c r="U130" s="39">
        <f t="shared" si="12"/>
        <v>15</v>
      </c>
      <c r="V130" s="40">
        <f t="shared" si="18"/>
        <v>15</v>
      </c>
      <c r="W130" s="112"/>
      <c r="X130" s="96"/>
      <c r="Y130" s="96"/>
      <c r="Z130" s="104"/>
      <c r="AA130" s="99"/>
      <c r="AB130" s="41">
        <f t="shared" si="13"/>
        <v>0</v>
      </c>
      <c r="AC130" s="40">
        <f t="shared" si="14"/>
        <v>0</v>
      </c>
      <c r="AD130" s="42"/>
      <c r="AE130" s="128"/>
      <c r="AF130" s="37">
        <f t="shared" si="15"/>
        <v>15</v>
      </c>
      <c r="AG130" s="43">
        <v>65</v>
      </c>
      <c r="AH130" s="44">
        <f t="shared" si="16"/>
        <v>80</v>
      </c>
      <c r="AI130" s="45">
        <f t="shared" si="19"/>
        <v>0.93</v>
      </c>
      <c r="AJ130" s="46"/>
      <c r="AK130" s="47">
        <v>1E-4</v>
      </c>
      <c r="AL130" s="48">
        <f t="shared" si="20"/>
        <v>1.0001</v>
      </c>
      <c r="AM130" s="49">
        <f t="shared" si="21"/>
        <v>1835640000</v>
      </c>
      <c r="AN130" s="50"/>
      <c r="AO130" s="51"/>
      <c r="AP130" s="51"/>
      <c r="AQ130" s="51"/>
      <c r="AR130" s="51"/>
      <c r="AS130" s="52"/>
      <c r="AT130" s="53">
        <f t="shared" si="17"/>
        <v>0</v>
      </c>
    </row>
    <row r="131" spans="1:46" s="54" customFormat="1" ht="36" customHeight="1" thickBot="1">
      <c r="A131" s="27"/>
      <c r="B131" s="56"/>
      <c r="C131" s="91"/>
      <c r="D131" s="95"/>
      <c r="E131" s="95"/>
      <c r="F131" s="101"/>
      <c r="G131" s="55"/>
      <c r="H131" s="60"/>
      <c r="I131" s="30">
        <v>0.51</v>
      </c>
      <c r="J131" s="119">
        <v>0.49</v>
      </c>
      <c r="K131" s="32"/>
      <c r="L131" s="57"/>
      <c r="M131" s="33"/>
      <c r="N131" s="34">
        <f t="shared" si="11"/>
        <v>1</v>
      </c>
      <c r="O131" s="35"/>
      <c r="P131" s="105">
        <v>15</v>
      </c>
      <c r="Q131" s="106">
        <v>15</v>
      </c>
      <c r="R131" s="38"/>
      <c r="S131" s="38"/>
      <c r="T131" s="37"/>
      <c r="U131" s="39">
        <f t="shared" si="12"/>
        <v>15</v>
      </c>
      <c r="V131" s="40">
        <f t="shared" si="18"/>
        <v>15</v>
      </c>
      <c r="W131" s="112"/>
      <c r="X131" s="96"/>
      <c r="Y131" s="96"/>
      <c r="Z131" s="104"/>
      <c r="AA131" s="99"/>
      <c r="AB131" s="41">
        <f t="shared" si="13"/>
        <v>0</v>
      </c>
      <c r="AC131" s="40">
        <f t="shared" si="14"/>
        <v>0</v>
      </c>
      <c r="AD131" s="42"/>
      <c r="AE131" s="128"/>
      <c r="AF131" s="37">
        <f t="shared" si="15"/>
        <v>15</v>
      </c>
      <c r="AG131" s="43">
        <v>65</v>
      </c>
      <c r="AH131" s="44">
        <f t="shared" si="16"/>
        <v>80</v>
      </c>
      <c r="AI131" s="45">
        <f t="shared" si="19"/>
        <v>0.93</v>
      </c>
      <c r="AJ131" s="46"/>
      <c r="AK131" s="47">
        <v>1E-4</v>
      </c>
      <c r="AL131" s="48">
        <f t="shared" si="20"/>
        <v>1.0001</v>
      </c>
      <c r="AM131" s="49">
        <f t="shared" si="21"/>
        <v>1835640000</v>
      </c>
      <c r="AN131" s="50"/>
      <c r="AO131" s="51"/>
      <c r="AP131" s="51"/>
      <c r="AQ131" s="51"/>
      <c r="AR131" s="51"/>
      <c r="AS131" s="52"/>
      <c r="AT131" s="53">
        <f t="shared" si="17"/>
        <v>0</v>
      </c>
    </row>
    <row r="132" spans="1:46" s="54" customFormat="1" ht="36" customHeight="1" thickBot="1">
      <c r="A132" s="27"/>
      <c r="B132" s="56"/>
      <c r="C132" s="91"/>
      <c r="D132" s="95"/>
      <c r="E132" s="95"/>
      <c r="F132" s="101"/>
      <c r="G132" s="55"/>
      <c r="H132" s="60"/>
      <c r="I132" s="30">
        <v>0.51</v>
      </c>
      <c r="J132" s="119">
        <v>0.49</v>
      </c>
      <c r="K132" s="32"/>
      <c r="L132" s="57"/>
      <c r="M132" s="33"/>
      <c r="N132" s="34">
        <f t="shared" si="11"/>
        <v>1</v>
      </c>
      <c r="O132" s="35"/>
      <c r="P132" s="105">
        <v>15</v>
      </c>
      <c r="Q132" s="106">
        <v>15</v>
      </c>
      <c r="R132" s="38"/>
      <c r="S132" s="38"/>
      <c r="T132" s="37"/>
      <c r="U132" s="39">
        <f t="shared" si="12"/>
        <v>15</v>
      </c>
      <c r="V132" s="40">
        <f t="shared" si="18"/>
        <v>15</v>
      </c>
      <c r="W132" s="112"/>
      <c r="X132" s="96"/>
      <c r="Y132" s="96"/>
      <c r="Z132" s="104"/>
      <c r="AA132" s="99"/>
      <c r="AB132" s="41">
        <f t="shared" si="13"/>
        <v>0</v>
      </c>
      <c r="AC132" s="40">
        <f t="shared" si="14"/>
        <v>0</v>
      </c>
      <c r="AD132" s="42"/>
      <c r="AE132" s="128"/>
      <c r="AF132" s="37">
        <f t="shared" si="15"/>
        <v>15</v>
      </c>
      <c r="AG132" s="43">
        <v>65</v>
      </c>
      <c r="AH132" s="44">
        <f t="shared" si="16"/>
        <v>80</v>
      </c>
      <c r="AI132" s="45">
        <f t="shared" si="19"/>
        <v>0.93</v>
      </c>
      <c r="AJ132" s="46"/>
      <c r="AK132" s="47">
        <v>1E-4</v>
      </c>
      <c r="AL132" s="48">
        <f t="shared" si="20"/>
        <v>1.0001</v>
      </c>
      <c r="AM132" s="49">
        <f t="shared" si="21"/>
        <v>1835640000</v>
      </c>
      <c r="AN132" s="50"/>
      <c r="AO132" s="51"/>
      <c r="AP132" s="51"/>
      <c r="AQ132" s="51"/>
      <c r="AR132" s="51"/>
      <c r="AS132" s="52"/>
      <c r="AT132" s="53">
        <f t="shared" si="17"/>
        <v>0</v>
      </c>
    </row>
    <row r="133" spans="1:46" s="54" customFormat="1" ht="36" customHeight="1" thickBot="1">
      <c r="A133" s="27"/>
      <c r="B133" s="56"/>
      <c r="C133" s="91"/>
      <c r="D133" s="95"/>
      <c r="E133" s="95"/>
      <c r="F133" s="101"/>
      <c r="G133" s="55"/>
      <c r="H133" s="60"/>
      <c r="I133" s="30">
        <v>0.51</v>
      </c>
      <c r="J133" s="119">
        <v>0.49</v>
      </c>
      <c r="K133" s="32"/>
      <c r="L133" s="57"/>
      <c r="M133" s="33"/>
      <c r="N133" s="34">
        <f t="shared" si="11"/>
        <v>1</v>
      </c>
      <c r="O133" s="35"/>
      <c r="P133" s="105">
        <v>15</v>
      </c>
      <c r="Q133" s="106">
        <v>15</v>
      </c>
      <c r="R133" s="38"/>
      <c r="S133" s="38"/>
      <c r="T133" s="37"/>
      <c r="U133" s="39">
        <f t="shared" si="12"/>
        <v>15</v>
      </c>
      <c r="V133" s="40">
        <f t="shared" si="18"/>
        <v>15</v>
      </c>
      <c r="W133" s="112"/>
      <c r="X133" s="96"/>
      <c r="Y133" s="96"/>
      <c r="Z133" s="104"/>
      <c r="AA133" s="99"/>
      <c r="AB133" s="41">
        <f t="shared" si="13"/>
        <v>0</v>
      </c>
      <c r="AC133" s="40">
        <f t="shared" si="14"/>
        <v>0</v>
      </c>
      <c r="AD133" s="42"/>
      <c r="AE133" s="128"/>
      <c r="AF133" s="37">
        <f t="shared" si="15"/>
        <v>15</v>
      </c>
      <c r="AG133" s="43">
        <v>65</v>
      </c>
      <c r="AH133" s="44">
        <f t="shared" si="16"/>
        <v>80</v>
      </c>
      <c r="AI133" s="45">
        <f t="shared" si="19"/>
        <v>0.93</v>
      </c>
      <c r="AJ133" s="46"/>
      <c r="AK133" s="47">
        <v>1E-4</v>
      </c>
      <c r="AL133" s="48">
        <f t="shared" si="20"/>
        <v>1.0001</v>
      </c>
      <c r="AM133" s="49">
        <f t="shared" si="21"/>
        <v>1835640000</v>
      </c>
      <c r="AN133" s="50"/>
      <c r="AO133" s="51"/>
      <c r="AP133" s="51"/>
      <c r="AQ133" s="51"/>
      <c r="AR133" s="51"/>
      <c r="AS133" s="52"/>
      <c r="AT133" s="53">
        <f t="shared" si="17"/>
        <v>0</v>
      </c>
    </row>
    <row r="134" spans="1:46" s="54" customFormat="1" ht="36" customHeight="1" thickBot="1">
      <c r="A134" s="27"/>
      <c r="B134" s="56"/>
      <c r="C134" s="91"/>
      <c r="D134" s="95"/>
      <c r="E134" s="95"/>
      <c r="F134" s="101"/>
      <c r="G134" s="55"/>
      <c r="H134" s="60"/>
      <c r="I134" s="30">
        <v>0.51</v>
      </c>
      <c r="J134" s="119">
        <v>0.49</v>
      </c>
      <c r="K134" s="32"/>
      <c r="L134" s="57"/>
      <c r="M134" s="33"/>
      <c r="N134" s="34">
        <f t="shared" ref="N134:N140" si="22">SUM(I134:M134)</f>
        <v>1</v>
      </c>
      <c r="O134" s="35"/>
      <c r="P134" s="105">
        <v>15</v>
      </c>
      <c r="Q134" s="106">
        <v>15</v>
      </c>
      <c r="R134" s="38"/>
      <c r="S134" s="38"/>
      <c r="T134" s="37"/>
      <c r="U134" s="39">
        <f t="shared" ref="U134:U140" si="23">ROUNDUP(((P134*I134)+(Q134*J134)+(R134*K134)+(S134*L134)+(T134*M134)),2)</f>
        <v>15</v>
      </c>
      <c r="V134" s="40">
        <f t="shared" si="18"/>
        <v>15</v>
      </c>
      <c r="W134" s="112"/>
      <c r="X134" s="96"/>
      <c r="Y134" s="96"/>
      <c r="Z134" s="104"/>
      <c r="AA134" s="99"/>
      <c r="AB134" s="41">
        <f t="shared" ref="AB134:AB140" si="24">ROUNDUP((((W134*I134)+(X134*J134)+(Y134*K134)+(Z134*L134)+(AA134*M134))/$I$2*15),2)</f>
        <v>0</v>
      </c>
      <c r="AC134" s="40">
        <f t="shared" ref="AC134:AC140" si="25">IF(AB134&gt;=15,15,AB134)</f>
        <v>0</v>
      </c>
      <c r="AD134" s="42"/>
      <c r="AE134" s="128"/>
      <c r="AF134" s="37">
        <f t="shared" ref="AF134:AF140" si="26">IF((V134+AC134+AD134)&gt;=30,30,(V134+AC134+AD134))</f>
        <v>15</v>
      </c>
      <c r="AG134" s="43">
        <v>65</v>
      </c>
      <c r="AH134" s="44">
        <f t="shared" ref="AH134:AH140" si="27">AF134+AG134+AE134</f>
        <v>80</v>
      </c>
      <c r="AI134" s="45">
        <f t="shared" si="19"/>
        <v>0.93</v>
      </c>
      <c r="AJ134" s="46"/>
      <c r="AK134" s="47">
        <v>1E-4</v>
      </c>
      <c r="AL134" s="48">
        <f t="shared" si="20"/>
        <v>1.0001</v>
      </c>
      <c r="AM134" s="49">
        <f t="shared" si="21"/>
        <v>1835640000</v>
      </c>
      <c r="AN134" s="50"/>
      <c r="AO134" s="51"/>
      <c r="AP134" s="51"/>
      <c r="AQ134" s="51"/>
      <c r="AR134" s="51"/>
      <c r="AS134" s="52"/>
      <c r="AT134" s="53">
        <f t="shared" ref="AT134:AT140" si="28">(AO134*I134)+(AP134*J134)+(AQ134*K134)+(AR134*L134)+(AS134*M134)</f>
        <v>0</v>
      </c>
    </row>
    <row r="135" spans="1:46" s="54" customFormat="1" ht="36" customHeight="1" thickBot="1">
      <c r="A135" s="27"/>
      <c r="B135" s="56"/>
      <c r="C135" s="91"/>
      <c r="D135" s="95"/>
      <c r="E135" s="95"/>
      <c r="F135" s="101"/>
      <c r="G135" s="55"/>
      <c r="H135" s="60"/>
      <c r="I135" s="30">
        <v>0.51</v>
      </c>
      <c r="J135" s="119">
        <v>0.49</v>
      </c>
      <c r="K135" s="32"/>
      <c r="L135" s="57"/>
      <c r="M135" s="33"/>
      <c r="N135" s="34">
        <f t="shared" si="22"/>
        <v>1</v>
      </c>
      <c r="O135" s="35"/>
      <c r="P135" s="105">
        <v>15</v>
      </c>
      <c r="Q135" s="106">
        <v>15</v>
      </c>
      <c r="R135" s="38"/>
      <c r="S135" s="38"/>
      <c r="T135" s="37"/>
      <c r="U135" s="39">
        <f t="shared" si="23"/>
        <v>15</v>
      </c>
      <c r="V135" s="40">
        <f t="shared" si="18"/>
        <v>15</v>
      </c>
      <c r="W135" s="112"/>
      <c r="X135" s="96"/>
      <c r="Y135" s="96"/>
      <c r="Z135" s="104"/>
      <c r="AA135" s="99"/>
      <c r="AB135" s="41">
        <f t="shared" si="24"/>
        <v>0</v>
      </c>
      <c r="AC135" s="40">
        <f t="shared" si="25"/>
        <v>0</v>
      </c>
      <c r="AD135" s="42"/>
      <c r="AE135" s="128"/>
      <c r="AF135" s="37">
        <f t="shared" si="26"/>
        <v>15</v>
      </c>
      <c r="AG135" s="43">
        <v>65</v>
      </c>
      <c r="AH135" s="44">
        <f t="shared" si="27"/>
        <v>80</v>
      </c>
      <c r="AI135" s="45">
        <f t="shared" si="19"/>
        <v>0.93</v>
      </c>
      <c r="AJ135" s="46"/>
      <c r="AK135" s="47">
        <v>1E-4</v>
      </c>
      <c r="AL135" s="48">
        <f t="shared" si="20"/>
        <v>1.0001</v>
      </c>
      <c r="AM135" s="49">
        <f t="shared" si="21"/>
        <v>1835640000</v>
      </c>
      <c r="AN135" s="50"/>
      <c r="AO135" s="51"/>
      <c r="AP135" s="51"/>
      <c r="AQ135" s="51"/>
      <c r="AR135" s="51"/>
      <c r="AS135" s="52"/>
      <c r="AT135" s="53">
        <f t="shared" si="28"/>
        <v>0</v>
      </c>
    </row>
    <row r="136" spans="1:46" s="54" customFormat="1" ht="44.25" customHeight="1" thickBot="1">
      <c r="A136" s="27"/>
      <c r="B136" s="56"/>
      <c r="C136" s="91"/>
      <c r="D136" s="95"/>
      <c r="E136" s="95"/>
      <c r="F136" s="101"/>
      <c r="G136" s="55"/>
      <c r="H136" s="60"/>
      <c r="I136" s="30">
        <v>0.51</v>
      </c>
      <c r="J136" s="119">
        <v>0.49</v>
      </c>
      <c r="K136" s="32"/>
      <c r="L136" s="57"/>
      <c r="M136" s="33"/>
      <c r="N136" s="34">
        <f t="shared" si="22"/>
        <v>1</v>
      </c>
      <c r="O136" s="35"/>
      <c r="P136" s="105">
        <v>15</v>
      </c>
      <c r="Q136" s="106">
        <v>15</v>
      </c>
      <c r="R136" s="38"/>
      <c r="S136" s="38"/>
      <c r="T136" s="37"/>
      <c r="U136" s="39">
        <f t="shared" si="23"/>
        <v>15</v>
      </c>
      <c r="V136" s="40">
        <f>IF(U136&gt;=15,15,U136)</f>
        <v>15</v>
      </c>
      <c r="W136" s="112"/>
      <c r="X136" s="96"/>
      <c r="Y136" s="96"/>
      <c r="Z136" s="104"/>
      <c r="AA136" s="99"/>
      <c r="AB136" s="41">
        <f t="shared" si="24"/>
        <v>0</v>
      </c>
      <c r="AC136" s="40">
        <f t="shared" si="25"/>
        <v>0</v>
      </c>
      <c r="AD136" s="42"/>
      <c r="AE136" s="128"/>
      <c r="AF136" s="37">
        <f t="shared" si="26"/>
        <v>15</v>
      </c>
      <c r="AG136" s="43">
        <v>65</v>
      </c>
      <c r="AH136" s="44">
        <f t="shared" si="27"/>
        <v>80</v>
      </c>
      <c r="AI136" s="45">
        <f>-((50-((176+(45+(30-AF136)))))/200)</f>
        <v>0.93</v>
      </c>
      <c r="AJ136" s="46"/>
      <c r="AK136" s="47">
        <v>1E-4</v>
      </c>
      <c r="AL136" s="48">
        <f>100%+AK136</f>
        <v>1.0001</v>
      </c>
      <c r="AM136" s="49">
        <f>ROUNDUP($D$2*AI136*AL136,-3)</f>
        <v>1835640000</v>
      </c>
      <c r="AN136" s="50"/>
      <c r="AO136" s="51"/>
      <c r="AP136" s="51"/>
      <c r="AQ136" s="51"/>
      <c r="AR136" s="51"/>
      <c r="AS136" s="52"/>
      <c r="AT136" s="53">
        <f t="shared" si="28"/>
        <v>0</v>
      </c>
    </row>
    <row r="137" spans="1:46" s="54" customFormat="1" ht="36" customHeight="1" thickBot="1">
      <c r="A137" s="27"/>
      <c r="B137" s="56"/>
      <c r="C137" s="91"/>
      <c r="D137" s="95"/>
      <c r="E137" s="95"/>
      <c r="F137" s="101"/>
      <c r="G137" s="55"/>
      <c r="H137" s="79"/>
      <c r="I137" s="30">
        <v>0.51</v>
      </c>
      <c r="J137" s="119">
        <v>0.49</v>
      </c>
      <c r="K137" s="32"/>
      <c r="L137" s="57"/>
      <c r="M137" s="80"/>
      <c r="N137" s="34">
        <f t="shared" si="22"/>
        <v>1</v>
      </c>
      <c r="O137" s="81"/>
      <c r="P137" s="105">
        <v>15</v>
      </c>
      <c r="Q137" s="106">
        <v>15</v>
      </c>
      <c r="R137" s="38"/>
      <c r="S137" s="38"/>
      <c r="T137" s="58"/>
      <c r="U137" s="39">
        <f t="shared" si="23"/>
        <v>15</v>
      </c>
      <c r="V137" s="82">
        <f>IF(U137&gt;=15,15,U137)</f>
        <v>15</v>
      </c>
      <c r="W137" s="112"/>
      <c r="X137" s="96"/>
      <c r="Y137" s="96"/>
      <c r="Z137" s="104"/>
      <c r="AA137" s="133"/>
      <c r="AB137" s="41">
        <f t="shared" si="24"/>
        <v>0</v>
      </c>
      <c r="AC137" s="40">
        <f t="shared" si="25"/>
        <v>0</v>
      </c>
      <c r="AD137" s="83"/>
      <c r="AE137" s="131"/>
      <c r="AF137" s="37">
        <f t="shared" si="26"/>
        <v>15</v>
      </c>
      <c r="AG137" s="43">
        <v>65</v>
      </c>
      <c r="AH137" s="44">
        <f t="shared" si="27"/>
        <v>80</v>
      </c>
      <c r="AI137" s="45">
        <f>-((50-((176+(45+(30-AF137)))))/200)</f>
        <v>0.93</v>
      </c>
      <c r="AJ137" s="46"/>
      <c r="AK137" s="47">
        <v>1E-4</v>
      </c>
      <c r="AL137" s="48">
        <f>100%+AK137</f>
        <v>1.0001</v>
      </c>
      <c r="AM137" s="49">
        <f>ROUNDUP($D$2*AI137*AL137,-3)</f>
        <v>1835640000</v>
      </c>
      <c r="AN137" s="84"/>
      <c r="AO137" s="85"/>
      <c r="AP137" s="85"/>
      <c r="AQ137" s="85"/>
      <c r="AR137" s="85"/>
      <c r="AS137" s="86"/>
      <c r="AT137" s="53">
        <f t="shared" si="28"/>
        <v>0</v>
      </c>
    </row>
    <row r="138" spans="1:46" s="54" customFormat="1" ht="36" customHeight="1" thickBot="1">
      <c r="A138" s="27"/>
      <c r="B138" s="56"/>
      <c r="C138" s="91"/>
      <c r="D138" s="95"/>
      <c r="E138" s="95"/>
      <c r="F138" s="101"/>
      <c r="G138" s="55"/>
      <c r="H138" s="60"/>
      <c r="I138" s="30">
        <v>0.51</v>
      </c>
      <c r="J138" s="119">
        <v>0.49</v>
      </c>
      <c r="K138" s="32"/>
      <c r="L138" s="57"/>
      <c r="M138" s="33"/>
      <c r="N138" s="34">
        <f t="shared" si="22"/>
        <v>1</v>
      </c>
      <c r="O138" s="35"/>
      <c r="P138" s="105">
        <v>15</v>
      </c>
      <c r="Q138" s="106">
        <v>15</v>
      </c>
      <c r="R138" s="38"/>
      <c r="S138" s="38"/>
      <c r="T138" s="37"/>
      <c r="U138" s="39">
        <f t="shared" si="23"/>
        <v>15</v>
      </c>
      <c r="V138" s="40">
        <f>IF(U138&gt;=15,15,U138)</f>
        <v>15</v>
      </c>
      <c r="W138" s="112"/>
      <c r="X138" s="96"/>
      <c r="Y138" s="96"/>
      <c r="Z138" s="104"/>
      <c r="AA138" s="99"/>
      <c r="AB138" s="41">
        <f t="shared" si="24"/>
        <v>0</v>
      </c>
      <c r="AC138" s="40">
        <f t="shared" si="25"/>
        <v>0</v>
      </c>
      <c r="AD138" s="42"/>
      <c r="AE138" s="128"/>
      <c r="AF138" s="37">
        <f t="shared" si="26"/>
        <v>15</v>
      </c>
      <c r="AG138" s="43">
        <v>65</v>
      </c>
      <c r="AH138" s="44">
        <f t="shared" si="27"/>
        <v>80</v>
      </c>
      <c r="AI138" s="45">
        <f>-((50-((176+(45+(30-AF138)))))/200)</f>
        <v>0.93</v>
      </c>
      <c r="AJ138" s="46"/>
      <c r="AK138" s="47">
        <v>1E-4</v>
      </c>
      <c r="AL138" s="48">
        <f>100%+AK138</f>
        <v>1.0001</v>
      </c>
      <c r="AM138" s="49">
        <f>ROUNDUP($D$2*AI138*AL138,-3)</f>
        <v>1835640000</v>
      </c>
      <c r="AN138" s="50"/>
      <c r="AO138" s="51"/>
      <c r="AP138" s="51"/>
      <c r="AQ138" s="51"/>
      <c r="AR138" s="51"/>
      <c r="AS138" s="52"/>
      <c r="AT138" s="53">
        <f t="shared" si="28"/>
        <v>0</v>
      </c>
    </row>
    <row r="139" spans="1:46" s="54" customFormat="1" ht="36" customHeight="1" thickBot="1">
      <c r="A139" s="27"/>
      <c r="B139" s="56"/>
      <c r="C139" s="91"/>
      <c r="D139" s="95"/>
      <c r="E139" s="95"/>
      <c r="F139" s="101"/>
      <c r="G139" s="55"/>
      <c r="H139" s="60"/>
      <c r="I139" s="30">
        <v>0.51</v>
      </c>
      <c r="J139" s="119">
        <v>0.49</v>
      </c>
      <c r="K139" s="32"/>
      <c r="L139" s="57"/>
      <c r="M139" s="33"/>
      <c r="N139" s="34">
        <f t="shared" si="22"/>
        <v>1</v>
      </c>
      <c r="O139" s="35"/>
      <c r="P139" s="105">
        <v>15</v>
      </c>
      <c r="Q139" s="106">
        <v>15</v>
      </c>
      <c r="R139" s="38"/>
      <c r="S139" s="38"/>
      <c r="T139" s="37"/>
      <c r="U139" s="39">
        <f t="shared" si="23"/>
        <v>15</v>
      </c>
      <c r="V139" s="40">
        <f>IF(U139&gt;=15,15,U139)</f>
        <v>15</v>
      </c>
      <c r="W139" s="112"/>
      <c r="X139" s="96"/>
      <c r="Y139" s="96"/>
      <c r="Z139" s="104"/>
      <c r="AA139" s="99"/>
      <c r="AB139" s="41">
        <f t="shared" si="24"/>
        <v>0</v>
      </c>
      <c r="AC139" s="40">
        <f t="shared" si="25"/>
        <v>0</v>
      </c>
      <c r="AD139" s="42"/>
      <c r="AE139" s="128"/>
      <c r="AF139" s="37">
        <f t="shared" si="26"/>
        <v>15</v>
      </c>
      <c r="AG139" s="43">
        <v>65</v>
      </c>
      <c r="AH139" s="44">
        <f t="shared" si="27"/>
        <v>80</v>
      </c>
      <c r="AI139" s="45">
        <f>-((50-((176+(45+(30-AF139)))))/200)</f>
        <v>0.93</v>
      </c>
      <c r="AJ139" s="46"/>
      <c r="AK139" s="47">
        <v>1E-4</v>
      </c>
      <c r="AL139" s="48">
        <f>100%+AK139</f>
        <v>1.0001</v>
      </c>
      <c r="AM139" s="49">
        <f>ROUNDUP($D$2*AI139*AL139,-3)</f>
        <v>1835640000</v>
      </c>
      <c r="AN139" s="50"/>
      <c r="AO139" s="51"/>
      <c r="AP139" s="51"/>
      <c r="AQ139" s="51"/>
      <c r="AR139" s="51"/>
      <c r="AS139" s="52"/>
      <c r="AT139" s="53">
        <f t="shared" si="28"/>
        <v>0</v>
      </c>
    </row>
    <row r="140" spans="1:46" s="54" customFormat="1" ht="36" customHeight="1" thickBot="1">
      <c r="A140" s="27"/>
      <c r="B140" s="56"/>
      <c r="C140" s="91"/>
      <c r="D140" s="95"/>
      <c r="E140" s="95"/>
      <c r="F140" s="101"/>
      <c r="G140" s="55"/>
      <c r="H140" s="28"/>
      <c r="I140" s="30">
        <v>0.51</v>
      </c>
      <c r="J140" s="119">
        <v>0.49</v>
      </c>
      <c r="K140" s="32"/>
      <c r="L140" s="57"/>
      <c r="M140" s="31"/>
      <c r="N140" s="34">
        <f t="shared" si="22"/>
        <v>1</v>
      </c>
      <c r="O140" s="37"/>
      <c r="P140" s="105">
        <v>15</v>
      </c>
      <c r="Q140" s="106">
        <v>15</v>
      </c>
      <c r="R140" s="38"/>
      <c r="S140" s="38"/>
      <c r="T140" s="37"/>
      <c r="U140" s="39">
        <f t="shared" si="23"/>
        <v>15</v>
      </c>
      <c r="V140" s="40">
        <f>IF(U140&gt;=15,15,U140)</f>
        <v>15</v>
      </c>
      <c r="W140" s="112"/>
      <c r="X140" s="96"/>
      <c r="Y140" s="96"/>
      <c r="Z140" s="104"/>
      <c r="AA140" s="99"/>
      <c r="AB140" s="41">
        <f t="shared" si="24"/>
        <v>0</v>
      </c>
      <c r="AC140" s="40">
        <f t="shared" si="25"/>
        <v>0</v>
      </c>
      <c r="AD140" s="87"/>
      <c r="AE140" s="128"/>
      <c r="AF140" s="37">
        <f t="shared" si="26"/>
        <v>15</v>
      </c>
      <c r="AG140" s="43">
        <v>65</v>
      </c>
      <c r="AH140" s="44">
        <f t="shared" si="27"/>
        <v>80</v>
      </c>
      <c r="AI140" s="45">
        <f>-((50-((176+(45+(30-AF140)))))/200)</f>
        <v>0.93</v>
      </c>
      <c r="AJ140" s="46"/>
      <c r="AK140" s="47">
        <v>1E-4</v>
      </c>
      <c r="AL140" s="48">
        <f>100%+AK140</f>
        <v>1.0001</v>
      </c>
      <c r="AM140" s="49">
        <f>ROUNDUP($D$2*AI140*AL140,-3)</f>
        <v>1835640000</v>
      </c>
      <c r="AN140" s="88"/>
      <c r="AO140" s="51"/>
      <c r="AP140" s="51"/>
      <c r="AQ140" s="51"/>
      <c r="AR140" s="51"/>
      <c r="AS140" s="52"/>
      <c r="AT140" s="53">
        <f t="shared" si="28"/>
        <v>0</v>
      </c>
    </row>
  </sheetData>
  <mergeCells count="28">
    <mergeCell ref="D1:E1"/>
    <mergeCell ref="I1:J1"/>
    <mergeCell ref="L1:AB1"/>
    <mergeCell ref="AE1:AK1"/>
    <mergeCell ref="D2:E2"/>
    <mergeCell ref="F2:G2"/>
    <mergeCell ref="I2:J2"/>
    <mergeCell ref="P2:U2"/>
    <mergeCell ref="AL3:AL4"/>
    <mergeCell ref="A3:A4"/>
    <mergeCell ref="B3:B4"/>
    <mergeCell ref="C3:H3"/>
    <mergeCell ref="I3:M3"/>
    <mergeCell ref="N3:N4"/>
    <mergeCell ref="O3:O4"/>
    <mergeCell ref="P3:U3"/>
    <mergeCell ref="W3:AB3"/>
    <mergeCell ref="AI3:AI4"/>
    <mergeCell ref="AJ3:AJ4"/>
    <mergeCell ref="AK3:AK4"/>
    <mergeCell ref="AS3:AS4"/>
    <mergeCell ref="AT3:AT4"/>
    <mergeCell ref="AM3:AM4"/>
    <mergeCell ref="AN3:AN4"/>
    <mergeCell ref="AO3:AO4"/>
    <mergeCell ref="AP3:AP4"/>
    <mergeCell ref="AQ3:AQ4"/>
    <mergeCell ref="AR3:AR4"/>
  </mergeCells>
  <phoneticPr fontId="3" type="noConversion"/>
  <printOptions horizontalCentered="1"/>
  <pageMargins left="0.17" right="0.17" top="0.33" bottom="0.24" header="0.26" footer="0.18"/>
  <pageSetup paperSize="9" scale="57" orientation="landscape" r:id="rId1"/>
  <headerFooter alignWithMargins="0"/>
  <rowBreaks count="1" manualBreakCount="1">
    <brk id="31" max="41" man="1"/>
  </rowBreaks>
  <colBreaks count="1" manualBreakCount="1">
    <brk id="29" max="139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FF0000"/>
  </sheetPr>
  <dimension ref="A1:AT140"/>
  <sheetViews>
    <sheetView showZeros="0" view="pageBreakPreview" zoomScale="80" workbookViewId="0">
      <selection activeCell="T16" sqref="T16"/>
    </sheetView>
  </sheetViews>
  <sheetFormatPr defaultColWidth="8.88671875" defaultRowHeight="13.5"/>
  <cols>
    <col min="1" max="1" width="5" style="1" customWidth="1"/>
    <col min="2" max="2" width="5.109375" style="2" customWidth="1"/>
    <col min="3" max="3" width="9.21875" style="89" customWidth="1"/>
    <col min="4" max="7" width="9.21875" style="1" customWidth="1"/>
    <col min="8" max="8" width="6.6640625" style="1" customWidth="1"/>
    <col min="9" max="10" width="7.33203125" style="1" customWidth="1"/>
    <col min="11" max="11" width="7.6640625" style="1" customWidth="1"/>
    <col min="12" max="13" width="6.77734375" style="1" customWidth="1"/>
    <col min="14" max="14" width="6.44140625" style="1" customWidth="1"/>
    <col min="15" max="15" width="5.109375" style="1" customWidth="1"/>
    <col min="16" max="16" width="7.109375" style="1" customWidth="1"/>
    <col min="17" max="17" width="6.77734375" style="1" customWidth="1"/>
    <col min="18" max="20" width="6.6640625" style="1" customWidth="1"/>
    <col min="21" max="21" width="7.109375" style="1" customWidth="1"/>
    <col min="22" max="22" width="10.44140625" style="90" hidden="1" customWidth="1"/>
    <col min="23" max="24" width="8" style="1" customWidth="1"/>
    <col min="25" max="27" width="7.21875" style="1" customWidth="1"/>
    <col min="28" max="28" width="9.6640625" style="1" customWidth="1"/>
    <col min="29" max="29" width="2" style="90" hidden="1" customWidth="1"/>
    <col min="30" max="31" width="6.21875" style="1" customWidth="1"/>
    <col min="32" max="32" width="7" style="1" customWidth="1"/>
    <col min="33" max="33" width="4.6640625" style="1" customWidth="1"/>
    <col min="34" max="34" width="8.21875" style="1" customWidth="1"/>
    <col min="35" max="35" width="8.77734375" style="1" customWidth="1"/>
    <col min="36" max="36" width="7.5546875" style="1" customWidth="1"/>
    <col min="37" max="38" width="8.33203125" style="1" customWidth="1"/>
    <col min="39" max="39" width="20.21875" style="1" customWidth="1"/>
    <col min="40" max="40" width="8.33203125" style="1" customWidth="1"/>
    <col min="41" max="42" width="17.6640625" style="1" customWidth="1"/>
    <col min="43" max="45" width="17.6640625" style="1" hidden="1" customWidth="1"/>
    <col min="46" max="46" width="17.6640625" style="1" customWidth="1"/>
    <col min="47" max="16384" width="8.88671875" style="1"/>
  </cols>
  <sheetData>
    <row r="1" spans="1:46" ht="33.75" customHeight="1">
      <c r="C1" s="3" t="s">
        <v>62</v>
      </c>
      <c r="D1" s="353">
        <v>1648221000</v>
      </c>
      <c r="E1" s="353"/>
      <c r="F1" s="4"/>
      <c r="G1" s="4"/>
      <c r="H1" s="3" t="s">
        <v>63</v>
      </c>
      <c r="I1" s="354">
        <v>1126000000</v>
      </c>
      <c r="J1" s="354"/>
      <c r="K1" s="118">
        <f>TRUNC(I1/F2,7)</f>
        <v>0.70329580000000003</v>
      </c>
      <c r="L1" s="385" t="s">
        <v>197</v>
      </c>
      <c r="M1" s="386"/>
      <c r="N1" s="386"/>
      <c r="O1" s="386"/>
      <c r="P1" s="386"/>
      <c r="Q1" s="386"/>
      <c r="R1" s="386"/>
      <c r="S1" s="386"/>
      <c r="T1" s="386"/>
      <c r="U1" s="386"/>
      <c r="V1" s="386"/>
      <c r="W1" s="386"/>
      <c r="X1" s="386"/>
      <c r="Y1" s="386"/>
      <c r="Z1" s="386"/>
      <c r="AA1" s="386"/>
      <c r="AB1" s="386"/>
      <c r="AC1" s="148"/>
      <c r="AD1" s="148"/>
      <c r="AE1" s="356" t="s">
        <v>176</v>
      </c>
      <c r="AF1" s="356"/>
      <c r="AG1" s="356"/>
      <c r="AH1" s="356"/>
      <c r="AI1" s="356"/>
      <c r="AJ1" s="356"/>
      <c r="AK1" s="356"/>
      <c r="AL1" s="145"/>
      <c r="AM1" s="145"/>
      <c r="AN1" s="145"/>
      <c r="AO1" s="122"/>
      <c r="AP1" s="122"/>
      <c r="AQ1" s="122"/>
      <c r="AR1" s="122"/>
      <c r="AS1" s="122"/>
      <c r="AT1" s="122"/>
    </row>
    <row r="2" spans="1:46" s="11" customFormat="1" ht="30" customHeight="1" thickBot="1">
      <c r="A2" s="6"/>
      <c r="B2" s="7"/>
      <c r="C2" s="8" t="s">
        <v>64</v>
      </c>
      <c r="D2" s="357">
        <f>D1*1.1</f>
        <v>1813043100.0000002</v>
      </c>
      <c r="E2" s="358"/>
      <c r="F2" s="357">
        <f>D2*86.745%*101.8%</f>
        <v>1601033273.3627102</v>
      </c>
      <c r="G2" s="358"/>
      <c r="H2" s="3" t="s">
        <v>65</v>
      </c>
      <c r="I2" s="359">
        <f>D2*1</f>
        <v>1813043100.0000002</v>
      </c>
      <c r="J2" s="360"/>
      <c r="K2" s="117" t="s">
        <v>29</v>
      </c>
      <c r="L2" s="4"/>
      <c r="M2" s="4"/>
      <c r="N2" s="4"/>
      <c r="O2" s="9" t="s">
        <v>67</v>
      </c>
      <c r="P2" s="361">
        <v>45925.458333333336</v>
      </c>
      <c r="Q2" s="361"/>
      <c r="R2" s="361"/>
      <c r="S2" s="361"/>
      <c r="T2" s="361"/>
      <c r="U2" s="361"/>
      <c r="V2" s="10"/>
      <c r="W2" s="10"/>
      <c r="X2" s="6"/>
      <c r="Y2" s="6"/>
      <c r="Z2" s="6"/>
      <c r="AA2" s="6"/>
      <c r="AB2" s="6"/>
      <c r="AC2" s="10"/>
      <c r="AD2" s="6"/>
      <c r="AE2" s="6"/>
      <c r="AF2" s="6"/>
      <c r="AG2" s="189" t="s">
        <v>182</v>
      </c>
      <c r="AH2" s="6"/>
      <c r="AJ2" s="12"/>
      <c r="AK2" s="13"/>
      <c r="AL2" s="13"/>
      <c r="AM2" s="14" t="s">
        <v>52</v>
      </c>
      <c r="AO2" s="63" t="s">
        <v>69</v>
      </c>
      <c r="AP2" s="63"/>
      <c r="AQ2" s="123"/>
      <c r="AR2" s="124"/>
      <c r="AS2" s="126"/>
      <c r="AT2" s="125"/>
    </row>
    <row r="3" spans="1:46" s="17" customFormat="1" ht="24.95" customHeight="1" thickBot="1">
      <c r="A3" s="364" t="s">
        <v>70</v>
      </c>
      <c r="B3" s="366" t="s">
        <v>71</v>
      </c>
      <c r="C3" s="368" t="s">
        <v>72</v>
      </c>
      <c r="D3" s="369"/>
      <c r="E3" s="369"/>
      <c r="F3" s="369"/>
      <c r="G3" s="369"/>
      <c r="H3" s="370"/>
      <c r="I3" s="371" t="s">
        <v>73</v>
      </c>
      <c r="J3" s="369"/>
      <c r="K3" s="369"/>
      <c r="L3" s="369"/>
      <c r="M3" s="370"/>
      <c r="N3" s="372" t="s">
        <v>74</v>
      </c>
      <c r="O3" s="374" t="s">
        <v>75</v>
      </c>
      <c r="P3" s="371" t="s">
        <v>76</v>
      </c>
      <c r="Q3" s="369"/>
      <c r="R3" s="369"/>
      <c r="S3" s="369"/>
      <c r="T3" s="369"/>
      <c r="U3" s="370"/>
      <c r="V3" s="15"/>
      <c r="W3" s="371" t="s">
        <v>77</v>
      </c>
      <c r="X3" s="369"/>
      <c r="Y3" s="369"/>
      <c r="Z3" s="369"/>
      <c r="AA3" s="369"/>
      <c r="AB3" s="370"/>
      <c r="AC3" s="15"/>
      <c r="AD3" s="15"/>
      <c r="AE3" s="15"/>
      <c r="AF3" s="15"/>
      <c r="AG3" s="15"/>
      <c r="AH3" s="16"/>
      <c r="AI3" s="376" t="s">
        <v>78</v>
      </c>
      <c r="AJ3" s="366" t="s">
        <v>79</v>
      </c>
      <c r="AK3" s="378" t="s">
        <v>80</v>
      </c>
      <c r="AL3" s="362" t="s">
        <v>81</v>
      </c>
      <c r="AM3" s="381" t="s">
        <v>82</v>
      </c>
      <c r="AN3" s="383" t="s">
        <v>83</v>
      </c>
      <c r="AO3" s="380" t="s">
        <v>84</v>
      </c>
      <c r="AP3" s="380" t="s">
        <v>85</v>
      </c>
      <c r="AQ3" s="380" t="s">
        <v>86</v>
      </c>
      <c r="AR3" s="380" t="s">
        <v>87</v>
      </c>
      <c r="AS3" s="380" t="s">
        <v>88</v>
      </c>
      <c r="AT3" s="380" t="s">
        <v>89</v>
      </c>
    </row>
    <row r="4" spans="1:46" s="17" customFormat="1" ht="39.75" customHeight="1" thickBot="1">
      <c r="A4" s="365"/>
      <c r="B4" s="367"/>
      <c r="C4" s="103" t="s">
        <v>90</v>
      </c>
      <c r="D4" s="19" t="s">
        <v>91</v>
      </c>
      <c r="E4" s="20" t="s">
        <v>92</v>
      </c>
      <c r="F4" s="20" t="s">
        <v>93</v>
      </c>
      <c r="G4" s="20" t="s">
        <v>94</v>
      </c>
      <c r="H4" s="21" t="s">
        <v>95</v>
      </c>
      <c r="I4" s="18" t="s">
        <v>96</v>
      </c>
      <c r="J4" s="19" t="s">
        <v>91</v>
      </c>
      <c r="K4" s="20" t="s">
        <v>97</v>
      </c>
      <c r="L4" s="103" t="s">
        <v>98</v>
      </c>
      <c r="M4" s="20" t="s">
        <v>94</v>
      </c>
      <c r="N4" s="373"/>
      <c r="O4" s="375"/>
      <c r="P4" s="18" t="s">
        <v>96</v>
      </c>
      <c r="Q4" s="19" t="s">
        <v>91</v>
      </c>
      <c r="R4" s="20" t="s">
        <v>97</v>
      </c>
      <c r="S4" s="103" t="s">
        <v>93</v>
      </c>
      <c r="T4" s="20" t="s">
        <v>94</v>
      </c>
      <c r="U4" s="22" t="s">
        <v>99</v>
      </c>
      <c r="V4" s="23" t="s">
        <v>100</v>
      </c>
      <c r="W4" s="18" t="s">
        <v>96</v>
      </c>
      <c r="X4" s="19" t="s">
        <v>101</v>
      </c>
      <c r="Y4" s="20" t="s">
        <v>97</v>
      </c>
      <c r="Z4" s="103" t="s">
        <v>98</v>
      </c>
      <c r="AA4" s="20" t="s">
        <v>94</v>
      </c>
      <c r="AB4" s="24" t="s">
        <v>102</v>
      </c>
      <c r="AC4" s="23" t="s">
        <v>103</v>
      </c>
      <c r="AD4" s="121" t="s">
        <v>104</v>
      </c>
      <c r="AE4" s="127" t="s">
        <v>105</v>
      </c>
      <c r="AF4" s="25" t="s">
        <v>106</v>
      </c>
      <c r="AG4" s="26" t="s">
        <v>107</v>
      </c>
      <c r="AH4" s="26" t="s">
        <v>108</v>
      </c>
      <c r="AI4" s="377"/>
      <c r="AJ4" s="367"/>
      <c r="AK4" s="379"/>
      <c r="AL4" s="363"/>
      <c r="AM4" s="382"/>
      <c r="AN4" s="384"/>
      <c r="AO4" s="380"/>
      <c r="AP4" s="380"/>
      <c r="AQ4" s="380"/>
      <c r="AR4" s="380"/>
      <c r="AS4" s="380"/>
      <c r="AT4" s="380"/>
    </row>
    <row r="5" spans="1:46" s="54" customFormat="1" ht="40.5" customHeight="1" thickBot="1">
      <c r="A5" s="27">
        <v>1</v>
      </c>
      <c r="B5" s="28"/>
      <c r="C5" s="94" t="s">
        <v>132</v>
      </c>
      <c r="D5" s="93" t="s">
        <v>133</v>
      </c>
      <c r="E5" s="95"/>
      <c r="F5" s="94"/>
      <c r="G5" s="91"/>
      <c r="H5" s="115"/>
      <c r="I5" s="109">
        <v>0.51</v>
      </c>
      <c r="J5" s="31">
        <v>0.49</v>
      </c>
      <c r="K5" s="31"/>
      <c r="L5" s="31"/>
      <c r="M5" s="33"/>
      <c r="N5" s="34">
        <f>SUM(I5:M5)</f>
        <v>1</v>
      </c>
      <c r="O5" s="35"/>
      <c r="P5" s="165">
        <v>15</v>
      </c>
      <c r="Q5" s="166">
        <v>15</v>
      </c>
      <c r="R5" s="37"/>
      <c r="S5" s="38"/>
      <c r="T5" s="37"/>
      <c r="U5" s="39">
        <f>ROUNDUP(((P5*I5)+(Q5*J5)+(R5*K5)+(S5*L5)+(T5*M5)),2)</f>
        <v>15</v>
      </c>
      <c r="V5" s="40">
        <f>IF(U5&gt;=15,15,U5)</f>
        <v>15</v>
      </c>
      <c r="W5" s="169">
        <v>21672377000</v>
      </c>
      <c r="X5" s="170">
        <v>2063973000</v>
      </c>
      <c r="Y5" s="157"/>
      <c r="Z5" s="107"/>
      <c r="AA5" s="99"/>
      <c r="AB5" s="41">
        <f>ROUNDUP((((W5*I5)+(X5*J5)+(Y5*K5)+(Z5*L5)+(AA5*M5))/$I$2*15),2)</f>
        <v>99.820000000000007</v>
      </c>
      <c r="AC5" s="40">
        <f>IF(AB5&gt;=15,15,AB5)</f>
        <v>15</v>
      </c>
      <c r="AD5" s="42"/>
      <c r="AE5" s="128"/>
      <c r="AF5" s="98">
        <f>IF((V5+AC5+AD5)&gt;=30,30,(V5+AC5+AD5))</f>
        <v>30</v>
      </c>
      <c r="AG5" s="43">
        <v>65</v>
      </c>
      <c r="AH5" s="44">
        <f>AF5+AG5+AE5</f>
        <v>95</v>
      </c>
      <c r="AI5" s="45">
        <f>-((50-((176+(45+(30-AF5)))))/200)</f>
        <v>0.85499999999999998</v>
      </c>
      <c r="AJ5" s="46"/>
      <c r="AK5" s="47">
        <v>1E-4</v>
      </c>
      <c r="AL5" s="48">
        <f>100%+AK5</f>
        <v>1.0001</v>
      </c>
      <c r="AM5" s="49">
        <f>ROUNDUP($D$2*AI5*AL5,-3)</f>
        <v>1550307000</v>
      </c>
      <c r="AN5" s="50"/>
      <c r="AO5" s="51"/>
      <c r="AP5" s="51"/>
      <c r="AQ5" s="51"/>
      <c r="AR5" s="51"/>
      <c r="AS5" s="52"/>
      <c r="AT5" s="53">
        <f>(AO5*I5)+(AP5*J5)+(AQ5*K5)+(AR5*L5)+(AS5*M5)</f>
        <v>0</v>
      </c>
    </row>
    <row r="6" spans="1:46" s="54" customFormat="1" ht="40.5" customHeight="1" thickBot="1">
      <c r="A6" s="27">
        <v>2</v>
      </c>
      <c r="B6" s="28"/>
      <c r="C6" s="95" t="s">
        <v>134</v>
      </c>
      <c r="D6" s="93" t="s">
        <v>150</v>
      </c>
      <c r="E6" s="95"/>
      <c r="F6" s="94"/>
      <c r="G6" s="29"/>
      <c r="H6" s="29"/>
      <c r="I6" s="109">
        <v>0.51</v>
      </c>
      <c r="J6" s="31">
        <v>0.49</v>
      </c>
      <c r="K6" s="31"/>
      <c r="L6" s="31"/>
      <c r="M6" s="33"/>
      <c r="N6" s="34">
        <f t="shared" ref="N6:N69" si="0">SUM(I6:M6)</f>
        <v>1</v>
      </c>
      <c r="O6" s="35"/>
      <c r="P6" s="167">
        <v>15</v>
      </c>
      <c r="Q6" s="168">
        <v>15</v>
      </c>
      <c r="R6" s="106"/>
      <c r="S6" s="38"/>
      <c r="T6" s="37"/>
      <c r="U6" s="39">
        <f t="shared" ref="U6:U69" si="1">ROUNDUP(((P6*I6)+(Q6*J6)+(R6*K6)+(S6*L6)+(T6*M6)),2)</f>
        <v>15</v>
      </c>
      <c r="V6" s="40">
        <f>IF(U6&gt;=15,15,U6)</f>
        <v>15</v>
      </c>
      <c r="W6" s="112">
        <v>7038779000</v>
      </c>
      <c r="X6" s="113">
        <v>600679000</v>
      </c>
      <c r="Y6" s="100"/>
      <c r="Z6" s="96"/>
      <c r="AA6" s="99"/>
      <c r="AB6" s="41">
        <f t="shared" ref="AB6:AB69" si="2">ROUNDUP((((W6*I6)+(X6*J6)+(Y6*K6)+(Z6*L6)+(AA6*M6))/$I$2*15),2)</f>
        <v>32.14</v>
      </c>
      <c r="AC6" s="40">
        <f t="shared" ref="AC6:AC69" si="3">IF(AB6&gt;=15,15,AB6)</f>
        <v>15</v>
      </c>
      <c r="AD6" s="42"/>
      <c r="AE6" s="128"/>
      <c r="AF6" s="37">
        <f t="shared" ref="AF6:AF69" si="4">IF((V6+AC6+AD6)&gt;=30,30,(V6+AC6+AD6))</f>
        <v>30</v>
      </c>
      <c r="AG6" s="43">
        <v>65</v>
      </c>
      <c r="AH6" s="44">
        <f t="shared" ref="AH6:AH69" si="5">AF6+AG6+AE6</f>
        <v>95</v>
      </c>
      <c r="AI6" s="45">
        <f>-((50-((176+(45+(30-AF6)))))/200)</f>
        <v>0.85499999999999998</v>
      </c>
      <c r="AJ6" s="46"/>
      <c r="AK6" s="47">
        <v>1E-4</v>
      </c>
      <c r="AL6" s="48">
        <f>100%+AK6</f>
        <v>1.0001</v>
      </c>
      <c r="AM6" s="49">
        <f>ROUNDUP($D$2*AI6*AL6,-3)</f>
        <v>1550307000</v>
      </c>
      <c r="AN6" s="50"/>
      <c r="AO6" s="51"/>
      <c r="AP6" s="51"/>
      <c r="AQ6" s="51"/>
      <c r="AR6" s="51"/>
      <c r="AS6" s="52"/>
      <c r="AT6" s="53">
        <f t="shared" ref="AT6:AT69" si="6">(AO6*I6)+(AP6*J6)+(AQ6*K6)+(AR6*L6)+(AS6*M6)</f>
        <v>0</v>
      </c>
    </row>
    <row r="7" spans="1:46" s="54" customFormat="1" ht="40.5" customHeight="1" thickBot="1">
      <c r="A7" s="27">
        <v>3</v>
      </c>
      <c r="B7" s="28"/>
      <c r="C7" s="93" t="s">
        <v>151</v>
      </c>
      <c r="D7" s="95" t="s">
        <v>136</v>
      </c>
      <c r="E7" s="95"/>
      <c r="F7" s="95"/>
      <c r="G7" s="55"/>
      <c r="H7" s="29"/>
      <c r="I7" s="109">
        <v>0.51</v>
      </c>
      <c r="J7" s="31">
        <v>0.49</v>
      </c>
      <c r="K7" s="31"/>
      <c r="L7" s="57"/>
      <c r="M7" s="33"/>
      <c r="N7" s="34">
        <f t="shared" si="0"/>
        <v>1</v>
      </c>
      <c r="O7" s="35"/>
      <c r="P7" s="167">
        <v>15</v>
      </c>
      <c r="Q7" s="168">
        <v>15</v>
      </c>
      <c r="R7" s="106"/>
      <c r="S7" s="38"/>
      <c r="T7" s="37"/>
      <c r="U7" s="39">
        <f t="shared" si="1"/>
        <v>15</v>
      </c>
      <c r="V7" s="40">
        <f>IF(U7&gt;=15,15,U7)</f>
        <v>15</v>
      </c>
      <c r="W7" s="97">
        <v>907101000</v>
      </c>
      <c r="X7" s="112">
        <v>15563060000</v>
      </c>
      <c r="Y7" s="100"/>
      <c r="Z7" s="96"/>
      <c r="AA7" s="99"/>
      <c r="AB7" s="41">
        <f t="shared" si="2"/>
        <v>66.92</v>
      </c>
      <c r="AC7" s="40">
        <f t="shared" si="3"/>
        <v>15</v>
      </c>
      <c r="AD7" s="42"/>
      <c r="AE7" s="128"/>
      <c r="AF7" s="37">
        <f t="shared" si="4"/>
        <v>30</v>
      </c>
      <c r="AG7" s="43">
        <v>65</v>
      </c>
      <c r="AH7" s="44">
        <f t="shared" si="5"/>
        <v>95</v>
      </c>
      <c r="AI7" s="45">
        <f>-((50-((176+(45+(30-AF7)))))/200)</f>
        <v>0.85499999999999998</v>
      </c>
      <c r="AJ7" s="46"/>
      <c r="AK7" s="47">
        <v>1E-4</v>
      </c>
      <c r="AL7" s="48">
        <f>100%+AK7</f>
        <v>1.0001</v>
      </c>
      <c r="AM7" s="49">
        <f>ROUNDUP($D$2*AI7*AL7,-3)</f>
        <v>1550307000</v>
      </c>
      <c r="AN7" s="50"/>
      <c r="AO7" s="51"/>
      <c r="AP7" s="51"/>
      <c r="AQ7" s="51"/>
      <c r="AR7" s="51"/>
      <c r="AS7" s="52"/>
      <c r="AT7" s="53">
        <f t="shared" si="6"/>
        <v>0</v>
      </c>
    </row>
    <row r="8" spans="1:46" s="54" customFormat="1" ht="40.5" customHeight="1" thickBot="1">
      <c r="A8" s="27">
        <v>4</v>
      </c>
      <c r="B8" s="56"/>
      <c r="C8" s="141" t="s">
        <v>137</v>
      </c>
      <c r="D8" s="93" t="s">
        <v>149</v>
      </c>
      <c r="E8" s="163"/>
      <c r="F8" s="94"/>
      <c r="G8" s="92"/>
      <c r="H8" s="135" t="s">
        <v>190</v>
      </c>
      <c r="I8" s="109">
        <v>0.51</v>
      </c>
      <c r="J8" s="31">
        <v>0.47</v>
      </c>
      <c r="K8" s="31"/>
      <c r="L8" s="57"/>
      <c r="M8" s="33"/>
      <c r="N8" s="34">
        <f t="shared" si="0"/>
        <v>0.98</v>
      </c>
      <c r="O8" s="35"/>
      <c r="P8" s="167">
        <v>15</v>
      </c>
      <c r="Q8" s="168">
        <v>15</v>
      </c>
      <c r="R8" s="38"/>
      <c r="S8" s="38"/>
      <c r="T8" s="37"/>
      <c r="U8" s="190">
        <f t="shared" si="1"/>
        <v>14.7</v>
      </c>
      <c r="V8" s="40">
        <f t="shared" ref="V8:V71" si="7">IF(U8&gt;=15,15,U8)</f>
        <v>14.7</v>
      </c>
      <c r="W8" s="112">
        <v>11716746000</v>
      </c>
      <c r="X8" s="113">
        <v>171391000</v>
      </c>
      <c r="Y8" s="100"/>
      <c r="Z8" s="96"/>
      <c r="AA8" s="108"/>
      <c r="AB8" s="41">
        <f t="shared" si="2"/>
        <v>50.11</v>
      </c>
      <c r="AC8" s="40">
        <f t="shared" si="3"/>
        <v>15</v>
      </c>
      <c r="AD8" s="42">
        <f>3*I8</f>
        <v>1.53</v>
      </c>
      <c r="AE8" s="128"/>
      <c r="AF8" s="37">
        <f t="shared" si="4"/>
        <v>30</v>
      </c>
      <c r="AG8" s="43">
        <v>65</v>
      </c>
      <c r="AH8" s="44">
        <f t="shared" si="5"/>
        <v>95</v>
      </c>
      <c r="AI8" s="45">
        <f t="shared" ref="AI8:AI71" si="8">-((50-((176+(45+(30-AF8)))))/200)</f>
        <v>0.85499999999999998</v>
      </c>
      <c r="AJ8" s="46"/>
      <c r="AK8" s="47">
        <v>1E-4</v>
      </c>
      <c r="AL8" s="48">
        <f t="shared" ref="AL8:AL71" si="9">100%+AK8</f>
        <v>1.0001</v>
      </c>
      <c r="AM8" s="49">
        <f t="shared" ref="AM8:AM71" si="10">ROUNDUP($D$2*AI8*AL8,-3)</f>
        <v>1550307000</v>
      </c>
      <c r="AN8" s="50"/>
      <c r="AO8" s="51"/>
      <c r="AP8" s="51"/>
      <c r="AQ8" s="51"/>
      <c r="AR8" s="51"/>
      <c r="AS8" s="52"/>
      <c r="AT8" s="53">
        <f t="shared" si="6"/>
        <v>0</v>
      </c>
    </row>
    <row r="9" spans="1:46" s="54" customFormat="1" ht="40.5" customHeight="1" thickBot="1">
      <c r="A9" s="27">
        <v>5</v>
      </c>
      <c r="B9" s="56"/>
      <c r="C9" s="95" t="s">
        <v>188</v>
      </c>
      <c r="D9" s="93" t="s">
        <v>187</v>
      </c>
      <c r="E9" s="164"/>
      <c r="F9" s="164"/>
      <c r="G9" s="92"/>
      <c r="H9" s="116"/>
      <c r="I9" s="109">
        <v>0.51</v>
      </c>
      <c r="J9" s="31">
        <v>0.49</v>
      </c>
      <c r="K9" s="137"/>
      <c r="L9" s="31"/>
      <c r="M9" s="33"/>
      <c r="N9" s="34">
        <f t="shared" si="0"/>
        <v>1</v>
      </c>
      <c r="O9" s="35"/>
      <c r="P9" s="167">
        <v>15</v>
      </c>
      <c r="Q9" s="168">
        <v>15</v>
      </c>
      <c r="R9" s="38"/>
      <c r="S9" s="38"/>
      <c r="T9" s="37"/>
      <c r="U9" s="39">
        <f t="shared" si="1"/>
        <v>15</v>
      </c>
      <c r="V9" s="40">
        <f t="shared" si="7"/>
        <v>15</v>
      </c>
      <c r="W9" s="113">
        <v>1555486000</v>
      </c>
      <c r="X9" s="113">
        <v>21720797000</v>
      </c>
      <c r="Y9" s="96"/>
      <c r="Z9" s="96"/>
      <c r="AA9" s="99"/>
      <c r="AB9" s="41">
        <f t="shared" si="2"/>
        <v>94.62</v>
      </c>
      <c r="AC9" s="40">
        <f t="shared" si="3"/>
        <v>15</v>
      </c>
      <c r="AD9" s="42"/>
      <c r="AE9" s="128"/>
      <c r="AF9" s="37">
        <f t="shared" si="4"/>
        <v>30</v>
      </c>
      <c r="AG9" s="43">
        <v>65</v>
      </c>
      <c r="AH9" s="44">
        <f t="shared" si="5"/>
        <v>95</v>
      </c>
      <c r="AI9" s="45">
        <f t="shared" si="8"/>
        <v>0.85499999999999998</v>
      </c>
      <c r="AJ9" s="46"/>
      <c r="AK9" s="47">
        <v>1E-4</v>
      </c>
      <c r="AL9" s="48">
        <f t="shared" si="9"/>
        <v>1.0001</v>
      </c>
      <c r="AM9" s="49">
        <f t="shared" si="10"/>
        <v>1550307000</v>
      </c>
      <c r="AN9" s="50"/>
      <c r="AO9" s="51"/>
      <c r="AP9" s="51"/>
      <c r="AQ9" s="51"/>
      <c r="AR9" s="51"/>
      <c r="AS9" s="52"/>
      <c r="AT9" s="53">
        <f t="shared" si="6"/>
        <v>0</v>
      </c>
    </row>
    <row r="10" spans="1:46" s="54" customFormat="1" ht="40.5" customHeight="1" thickBot="1">
      <c r="A10" s="27"/>
      <c r="B10" s="56"/>
      <c r="C10" s="95"/>
      <c r="D10" s="95"/>
      <c r="E10" s="164"/>
      <c r="F10" s="164"/>
      <c r="G10" s="55"/>
      <c r="H10" s="116"/>
      <c r="I10" s="30">
        <v>0.51</v>
      </c>
      <c r="J10" s="31">
        <v>0.49</v>
      </c>
      <c r="K10" s="31"/>
      <c r="L10" s="57"/>
      <c r="M10" s="33"/>
      <c r="N10" s="34">
        <f t="shared" si="0"/>
        <v>1</v>
      </c>
      <c r="O10" s="35"/>
      <c r="P10" s="167">
        <v>15</v>
      </c>
      <c r="Q10" s="168">
        <v>15</v>
      </c>
      <c r="R10" s="38"/>
      <c r="S10" s="38"/>
      <c r="T10" s="37"/>
      <c r="U10" s="39">
        <f t="shared" si="1"/>
        <v>15</v>
      </c>
      <c r="V10" s="40">
        <f>IF(U10&gt;=15,15,U10)</f>
        <v>15</v>
      </c>
      <c r="W10" s="97"/>
      <c r="X10" s="149"/>
      <c r="Y10" s="96"/>
      <c r="Z10" s="96"/>
      <c r="AA10" s="99"/>
      <c r="AB10" s="41">
        <f t="shared" si="2"/>
        <v>0</v>
      </c>
      <c r="AC10" s="40">
        <f t="shared" si="3"/>
        <v>0</v>
      </c>
      <c r="AD10" s="42"/>
      <c r="AE10" s="128"/>
      <c r="AF10" s="37">
        <f t="shared" si="4"/>
        <v>15</v>
      </c>
      <c r="AG10" s="43">
        <v>65</v>
      </c>
      <c r="AH10" s="44">
        <f t="shared" si="5"/>
        <v>80</v>
      </c>
      <c r="AI10" s="45">
        <f>-((50-((176+(45+(30-AF10)))))/200)</f>
        <v>0.93</v>
      </c>
      <c r="AJ10" s="46"/>
      <c r="AK10" s="47">
        <v>1E-4</v>
      </c>
      <c r="AL10" s="48">
        <f>100%+AK10</f>
        <v>1.0001</v>
      </c>
      <c r="AM10" s="49">
        <f>ROUNDUP($D$2*AI10*AL10,-3)</f>
        <v>1686299000</v>
      </c>
      <c r="AN10" s="50"/>
      <c r="AO10" s="51"/>
      <c r="AP10" s="51"/>
      <c r="AQ10" s="51"/>
      <c r="AR10" s="51"/>
      <c r="AS10" s="52"/>
      <c r="AT10" s="53">
        <f t="shared" si="6"/>
        <v>0</v>
      </c>
    </row>
    <row r="11" spans="1:46" s="54" customFormat="1" ht="40.5" customHeight="1" thickBot="1">
      <c r="A11" s="27"/>
      <c r="B11" s="56"/>
      <c r="C11" s="95"/>
      <c r="D11" s="95"/>
      <c r="E11" s="164"/>
      <c r="F11" s="163"/>
      <c r="G11" s="29"/>
      <c r="H11" s="29"/>
      <c r="I11" s="30">
        <v>0.51</v>
      </c>
      <c r="J11" s="31">
        <v>0.49</v>
      </c>
      <c r="K11" s="31"/>
      <c r="L11" s="31"/>
      <c r="M11" s="33"/>
      <c r="N11" s="34">
        <f t="shared" si="0"/>
        <v>1</v>
      </c>
      <c r="O11" s="35"/>
      <c r="P11" s="167">
        <v>15</v>
      </c>
      <c r="Q11" s="168">
        <v>15</v>
      </c>
      <c r="R11" s="106">
        <v>15</v>
      </c>
      <c r="S11" s="38"/>
      <c r="T11" s="37"/>
      <c r="U11" s="39">
        <f t="shared" si="1"/>
        <v>15</v>
      </c>
      <c r="V11" s="40">
        <f t="shared" si="7"/>
        <v>15</v>
      </c>
      <c r="W11" s="97"/>
      <c r="X11" s="149"/>
      <c r="Y11" s="112"/>
      <c r="Z11" s="96"/>
      <c r="AA11" s="99"/>
      <c r="AB11" s="41">
        <f t="shared" si="2"/>
        <v>0</v>
      </c>
      <c r="AC11" s="40">
        <f t="shared" si="3"/>
        <v>0</v>
      </c>
      <c r="AD11" s="42"/>
      <c r="AE11" s="128"/>
      <c r="AF11" s="37">
        <f t="shared" si="4"/>
        <v>15</v>
      </c>
      <c r="AG11" s="43">
        <v>65</v>
      </c>
      <c r="AH11" s="44">
        <f t="shared" si="5"/>
        <v>80</v>
      </c>
      <c r="AI11" s="45">
        <f t="shared" si="8"/>
        <v>0.93</v>
      </c>
      <c r="AJ11" s="46"/>
      <c r="AK11" s="47">
        <v>1E-4</v>
      </c>
      <c r="AL11" s="48">
        <f t="shared" si="9"/>
        <v>1.0001</v>
      </c>
      <c r="AM11" s="49">
        <f t="shared" si="10"/>
        <v>1686299000</v>
      </c>
      <c r="AN11" s="50"/>
      <c r="AO11" s="51"/>
      <c r="AP11" s="51"/>
      <c r="AQ11" s="51"/>
      <c r="AR11" s="51"/>
      <c r="AS11" s="52"/>
      <c r="AT11" s="53">
        <f t="shared" si="6"/>
        <v>0</v>
      </c>
    </row>
    <row r="12" spans="1:46" s="54" customFormat="1" ht="40.5" customHeight="1" thickBot="1">
      <c r="A12" s="27"/>
      <c r="B12" s="56"/>
      <c r="C12" s="95" t="s">
        <v>139</v>
      </c>
      <c r="D12" s="164"/>
      <c r="E12" s="164"/>
      <c r="F12" s="164"/>
      <c r="G12" s="55"/>
      <c r="H12" s="29"/>
      <c r="I12" s="30">
        <v>0.7</v>
      </c>
      <c r="J12" s="31">
        <v>0.3</v>
      </c>
      <c r="K12" s="32"/>
      <c r="L12" s="57"/>
      <c r="M12" s="33"/>
      <c r="N12" s="34">
        <f t="shared" si="0"/>
        <v>1</v>
      </c>
      <c r="O12" s="35"/>
      <c r="P12" s="167">
        <v>15</v>
      </c>
      <c r="Q12" s="168">
        <v>15</v>
      </c>
      <c r="R12" s="38"/>
      <c r="S12" s="38"/>
      <c r="T12" s="37"/>
      <c r="U12" s="39">
        <f t="shared" si="1"/>
        <v>15</v>
      </c>
      <c r="V12" s="40">
        <f t="shared" si="7"/>
        <v>15</v>
      </c>
      <c r="W12" s="97"/>
      <c r="X12" s="112"/>
      <c r="Y12" s="112"/>
      <c r="Z12" s="96"/>
      <c r="AA12" s="99"/>
      <c r="AB12" s="41">
        <f t="shared" si="2"/>
        <v>0</v>
      </c>
      <c r="AC12" s="40">
        <f t="shared" si="3"/>
        <v>0</v>
      </c>
      <c r="AD12" s="42"/>
      <c r="AE12" s="128"/>
      <c r="AF12" s="37">
        <f t="shared" si="4"/>
        <v>15</v>
      </c>
      <c r="AG12" s="43">
        <v>65</v>
      </c>
      <c r="AH12" s="44">
        <f t="shared" si="5"/>
        <v>80</v>
      </c>
      <c r="AI12" s="45">
        <f t="shared" si="8"/>
        <v>0.93</v>
      </c>
      <c r="AJ12" s="46"/>
      <c r="AK12" s="47">
        <v>1E-4</v>
      </c>
      <c r="AL12" s="48">
        <f t="shared" si="9"/>
        <v>1.0001</v>
      </c>
      <c r="AM12" s="49">
        <f t="shared" si="10"/>
        <v>1686299000</v>
      </c>
      <c r="AN12" s="50"/>
      <c r="AO12" s="51"/>
      <c r="AP12" s="51"/>
      <c r="AQ12" s="51"/>
      <c r="AR12" s="51"/>
      <c r="AS12" s="52"/>
      <c r="AT12" s="53">
        <f t="shared" si="6"/>
        <v>0</v>
      </c>
    </row>
    <row r="13" spans="1:46" s="54" customFormat="1" ht="40.5" customHeight="1" thickBot="1">
      <c r="A13" s="27"/>
      <c r="B13" s="56"/>
      <c r="C13" s="95" t="s">
        <v>138</v>
      </c>
      <c r="D13" s="162" t="s">
        <v>135</v>
      </c>
      <c r="E13" s="164"/>
      <c r="F13" s="164"/>
      <c r="G13" s="55"/>
      <c r="H13" s="29"/>
      <c r="I13" s="30">
        <v>0.7</v>
      </c>
      <c r="J13" s="31">
        <v>0.3</v>
      </c>
      <c r="K13" s="32"/>
      <c r="L13" s="57"/>
      <c r="M13" s="33"/>
      <c r="N13" s="34">
        <f t="shared" si="0"/>
        <v>1</v>
      </c>
      <c r="O13" s="35"/>
      <c r="P13" s="167">
        <v>15</v>
      </c>
      <c r="Q13" s="168">
        <v>15</v>
      </c>
      <c r="R13" s="38"/>
      <c r="S13" s="38"/>
      <c r="T13" s="37"/>
      <c r="U13" s="39">
        <f t="shared" si="1"/>
        <v>15</v>
      </c>
      <c r="V13" s="40">
        <f t="shared" si="7"/>
        <v>15</v>
      </c>
      <c r="W13" s="97"/>
      <c r="X13" s="96"/>
      <c r="Y13" s="100"/>
      <c r="Z13" s="96"/>
      <c r="AA13" s="99"/>
      <c r="AB13" s="41">
        <f t="shared" si="2"/>
        <v>0</v>
      </c>
      <c r="AC13" s="40">
        <f t="shared" si="3"/>
        <v>0</v>
      </c>
      <c r="AD13" s="42"/>
      <c r="AE13" s="128"/>
      <c r="AF13" s="37">
        <f t="shared" si="4"/>
        <v>15</v>
      </c>
      <c r="AG13" s="43">
        <v>65</v>
      </c>
      <c r="AH13" s="44">
        <f t="shared" si="5"/>
        <v>80</v>
      </c>
      <c r="AI13" s="45">
        <f t="shared" si="8"/>
        <v>0.93</v>
      </c>
      <c r="AJ13" s="46"/>
      <c r="AK13" s="47">
        <v>1E-4</v>
      </c>
      <c r="AL13" s="48">
        <f t="shared" si="9"/>
        <v>1.0001</v>
      </c>
      <c r="AM13" s="49">
        <f t="shared" si="10"/>
        <v>1686299000</v>
      </c>
      <c r="AN13" s="50"/>
      <c r="AO13" s="51"/>
      <c r="AP13" s="51"/>
      <c r="AQ13" s="51"/>
      <c r="AR13" s="51"/>
      <c r="AS13" s="52"/>
      <c r="AT13" s="53">
        <f t="shared" si="6"/>
        <v>0</v>
      </c>
    </row>
    <row r="14" spans="1:46" s="54" customFormat="1" ht="40.5" customHeight="1" thickBot="1">
      <c r="A14" s="27"/>
      <c r="B14" s="28"/>
      <c r="C14" s="95" t="s">
        <v>140</v>
      </c>
      <c r="D14" s="62" t="s">
        <v>177</v>
      </c>
      <c r="E14" s="93" t="s">
        <v>141</v>
      </c>
      <c r="F14" s="93" t="s">
        <v>142</v>
      </c>
      <c r="G14" s="59"/>
      <c r="H14" s="60"/>
      <c r="I14" s="30">
        <v>0.6</v>
      </c>
      <c r="J14" s="31">
        <v>0.4</v>
      </c>
      <c r="K14" s="32"/>
      <c r="L14" s="57"/>
      <c r="M14" s="33"/>
      <c r="N14" s="34">
        <f t="shared" si="0"/>
        <v>1</v>
      </c>
      <c r="O14" s="35"/>
      <c r="P14" s="167">
        <v>15</v>
      </c>
      <c r="Q14" s="168">
        <v>15</v>
      </c>
      <c r="R14" s="38"/>
      <c r="S14" s="38"/>
      <c r="T14" s="37"/>
      <c r="U14" s="39">
        <f t="shared" si="1"/>
        <v>15</v>
      </c>
      <c r="V14" s="40">
        <f t="shared" si="7"/>
        <v>15</v>
      </c>
      <c r="W14" s="97"/>
      <c r="X14" s="112"/>
      <c r="Y14" s="134"/>
      <c r="Z14" s="96"/>
      <c r="AA14" s="99"/>
      <c r="AB14" s="41">
        <f t="shared" si="2"/>
        <v>0</v>
      </c>
      <c r="AC14" s="40">
        <f t="shared" si="3"/>
        <v>0</v>
      </c>
      <c r="AD14" s="42"/>
      <c r="AE14" s="128"/>
      <c r="AF14" s="37">
        <f t="shared" si="4"/>
        <v>15</v>
      </c>
      <c r="AG14" s="43">
        <v>65</v>
      </c>
      <c r="AH14" s="44">
        <f t="shared" si="5"/>
        <v>80</v>
      </c>
      <c r="AI14" s="45">
        <f t="shared" si="8"/>
        <v>0.93</v>
      </c>
      <c r="AJ14" s="46"/>
      <c r="AK14" s="47">
        <v>1E-4</v>
      </c>
      <c r="AL14" s="48">
        <f t="shared" si="9"/>
        <v>1.0001</v>
      </c>
      <c r="AM14" s="49">
        <f t="shared" si="10"/>
        <v>1686299000</v>
      </c>
      <c r="AN14" s="50"/>
      <c r="AO14" s="51"/>
      <c r="AP14" s="51"/>
      <c r="AQ14" s="51"/>
      <c r="AR14" s="51"/>
      <c r="AS14" s="52"/>
      <c r="AT14" s="53">
        <f t="shared" si="6"/>
        <v>0</v>
      </c>
    </row>
    <row r="15" spans="1:46" s="54" customFormat="1" ht="40.5" customHeight="1" thickBot="1">
      <c r="A15" s="27"/>
      <c r="B15" s="56"/>
      <c r="C15" s="141"/>
      <c r="D15" s="164"/>
      <c r="E15" s="93" t="s">
        <v>143</v>
      </c>
      <c r="F15" s="164" t="s">
        <v>144</v>
      </c>
      <c r="G15" s="59"/>
      <c r="H15" s="60"/>
      <c r="I15" s="30">
        <v>0.51</v>
      </c>
      <c r="J15" s="31">
        <v>0.49</v>
      </c>
      <c r="K15" s="32"/>
      <c r="L15" s="57"/>
      <c r="M15" s="33"/>
      <c r="N15" s="34">
        <f t="shared" si="0"/>
        <v>1</v>
      </c>
      <c r="O15" s="35"/>
      <c r="P15" s="167">
        <v>15</v>
      </c>
      <c r="Q15" s="168">
        <v>15</v>
      </c>
      <c r="R15" s="38"/>
      <c r="S15" s="38"/>
      <c r="T15" s="37"/>
      <c r="U15" s="39">
        <f t="shared" si="1"/>
        <v>15</v>
      </c>
      <c r="V15" s="40">
        <f t="shared" si="7"/>
        <v>15</v>
      </c>
      <c r="W15" s="97"/>
      <c r="X15" s="112"/>
      <c r="Y15" s="112"/>
      <c r="Z15" s="96"/>
      <c r="AA15" s="99"/>
      <c r="AB15" s="41">
        <f t="shared" si="2"/>
        <v>0</v>
      </c>
      <c r="AC15" s="40">
        <f t="shared" si="3"/>
        <v>0</v>
      </c>
      <c r="AD15" s="42"/>
      <c r="AE15" s="128"/>
      <c r="AF15" s="37">
        <f t="shared" si="4"/>
        <v>15</v>
      </c>
      <c r="AG15" s="43">
        <v>65</v>
      </c>
      <c r="AH15" s="44">
        <f t="shared" si="5"/>
        <v>80</v>
      </c>
      <c r="AI15" s="45">
        <f t="shared" si="8"/>
        <v>0.93</v>
      </c>
      <c r="AJ15" s="46"/>
      <c r="AK15" s="47">
        <v>1E-4</v>
      </c>
      <c r="AL15" s="48">
        <f t="shared" si="9"/>
        <v>1.0001</v>
      </c>
      <c r="AM15" s="49">
        <f t="shared" si="10"/>
        <v>1686299000</v>
      </c>
      <c r="AN15" s="50"/>
      <c r="AO15" s="51"/>
      <c r="AP15" s="51"/>
      <c r="AQ15" s="51"/>
      <c r="AR15" s="51"/>
      <c r="AS15" s="52"/>
      <c r="AT15" s="53">
        <f t="shared" si="6"/>
        <v>0</v>
      </c>
    </row>
    <row r="16" spans="1:46" s="54" customFormat="1" ht="40.5" customHeight="1" thickBot="1">
      <c r="A16" s="27"/>
      <c r="B16" s="56"/>
      <c r="C16" s="93"/>
      <c r="D16" s="93" t="s">
        <v>145</v>
      </c>
      <c r="E16" s="164"/>
      <c r="F16" s="141" t="s">
        <v>146</v>
      </c>
      <c r="G16" s="59"/>
      <c r="H16" s="60"/>
      <c r="I16" s="30">
        <v>0.51</v>
      </c>
      <c r="J16" s="31">
        <v>0.49</v>
      </c>
      <c r="K16" s="32"/>
      <c r="L16" s="57"/>
      <c r="M16" s="33"/>
      <c r="N16" s="34">
        <f t="shared" si="0"/>
        <v>1</v>
      </c>
      <c r="O16" s="35"/>
      <c r="P16" s="167">
        <v>15</v>
      </c>
      <c r="Q16" s="168">
        <v>15</v>
      </c>
      <c r="R16" s="58">
        <v>15</v>
      </c>
      <c r="S16" s="38"/>
      <c r="T16" s="37"/>
      <c r="U16" s="39">
        <f t="shared" si="1"/>
        <v>15</v>
      </c>
      <c r="V16" s="40">
        <f t="shared" si="7"/>
        <v>15</v>
      </c>
      <c r="W16" s="100"/>
      <c r="X16" s="96"/>
      <c r="Y16" s="100"/>
      <c r="Z16" s="96"/>
      <c r="AA16" s="99"/>
      <c r="AB16" s="41">
        <f t="shared" si="2"/>
        <v>0</v>
      </c>
      <c r="AC16" s="40">
        <f t="shared" si="3"/>
        <v>0</v>
      </c>
      <c r="AD16" s="42"/>
      <c r="AE16" s="128"/>
      <c r="AF16" s="37">
        <f t="shared" si="4"/>
        <v>15</v>
      </c>
      <c r="AG16" s="43">
        <v>65</v>
      </c>
      <c r="AH16" s="44">
        <f t="shared" si="5"/>
        <v>80</v>
      </c>
      <c r="AI16" s="45">
        <f t="shared" si="8"/>
        <v>0.93</v>
      </c>
      <c r="AJ16" s="46"/>
      <c r="AK16" s="47">
        <v>1E-4</v>
      </c>
      <c r="AL16" s="48">
        <f t="shared" si="9"/>
        <v>1.0001</v>
      </c>
      <c r="AM16" s="49">
        <f t="shared" si="10"/>
        <v>1686299000</v>
      </c>
      <c r="AN16" s="50"/>
      <c r="AO16" s="51"/>
      <c r="AP16" s="51"/>
      <c r="AQ16" s="51"/>
      <c r="AR16" s="51"/>
      <c r="AS16" s="52"/>
      <c r="AT16" s="53">
        <f t="shared" si="6"/>
        <v>0</v>
      </c>
    </row>
    <row r="17" spans="1:46" s="54" customFormat="1" ht="40.5" customHeight="1" thickBot="1">
      <c r="A17" s="27"/>
      <c r="B17" s="56"/>
      <c r="C17" s="162"/>
      <c r="D17" s="93" t="s">
        <v>147</v>
      </c>
      <c r="E17" s="141" t="s">
        <v>148</v>
      </c>
      <c r="F17" s="164"/>
      <c r="G17" s="59"/>
      <c r="H17" s="60"/>
      <c r="I17" s="30">
        <v>0.51</v>
      </c>
      <c r="J17" s="31">
        <v>0.49</v>
      </c>
      <c r="K17" s="32"/>
      <c r="L17" s="57"/>
      <c r="M17" s="33"/>
      <c r="N17" s="34">
        <f t="shared" si="0"/>
        <v>1</v>
      </c>
      <c r="O17" s="35"/>
      <c r="P17" s="167">
        <v>15</v>
      </c>
      <c r="Q17" s="168">
        <v>15</v>
      </c>
      <c r="R17" s="38"/>
      <c r="S17" s="38"/>
      <c r="T17" s="37"/>
      <c r="U17" s="39">
        <f t="shared" si="1"/>
        <v>15</v>
      </c>
      <c r="V17" s="40">
        <f t="shared" si="7"/>
        <v>15</v>
      </c>
      <c r="W17" s="96"/>
      <c r="X17" s="104"/>
      <c r="Y17" s="96"/>
      <c r="Z17" s="104"/>
      <c r="AA17" s="99"/>
      <c r="AB17" s="41">
        <f t="shared" si="2"/>
        <v>0</v>
      </c>
      <c r="AC17" s="40">
        <f t="shared" si="3"/>
        <v>0</v>
      </c>
      <c r="AD17" s="42"/>
      <c r="AE17" s="128"/>
      <c r="AF17" s="37">
        <f t="shared" si="4"/>
        <v>15</v>
      </c>
      <c r="AG17" s="43">
        <v>65</v>
      </c>
      <c r="AH17" s="44">
        <f t="shared" si="5"/>
        <v>80</v>
      </c>
      <c r="AI17" s="45">
        <f t="shared" si="8"/>
        <v>0.93</v>
      </c>
      <c r="AJ17" s="46"/>
      <c r="AK17" s="47">
        <v>1E-4</v>
      </c>
      <c r="AL17" s="48">
        <f t="shared" si="9"/>
        <v>1.0001</v>
      </c>
      <c r="AM17" s="49">
        <f t="shared" si="10"/>
        <v>1686299000</v>
      </c>
      <c r="AN17" s="50"/>
      <c r="AO17" s="51"/>
      <c r="AP17" s="51"/>
      <c r="AQ17" s="51"/>
      <c r="AR17" s="51"/>
      <c r="AS17" s="52"/>
      <c r="AT17" s="53">
        <f t="shared" si="6"/>
        <v>0</v>
      </c>
    </row>
    <row r="18" spans="1:46" s="54" customFormat="1" ht="40.5" customHeight="1" thickBot="1">
      <c r="A18" s="27"/>
      <c r="B18" s="56"/>
      <c r="C18" s="95"/>
      <c r="D18" s="95"/>
      <c r="E18" s="94"/>
      <c r="F18" s="101"/>
      <c r="G18" s="29"/>
      <c r="H18" s="29"/>
      <c r="I18" s="30">
        <v>0.51</v>
      </c>
      <c r="J18" s="119">
        <v>0.49</v>
      </c>
      <c r="K18" s="32"/>
      <c r="L18" s="57"/>
      <c r="M18" s="33"/>
      <c r="N18" s="34">
        <f t="shared" si="0"/>
        <v>1</v>
      </c>
      <c r="O18" s="35"/>
      <c r="P18" s="167">
        <v>15</v>
      </c>
      <c r="Q18" s="168">
        <v>15</v>
      </c>
      <c r="R18" s="38"/>
      <c r="S18" s="38"/>
      <c r="T18" s="37"/>
      <c r="U18" s="39">
        <f t="shared" si="1"/>
        <v>15</v>
      </c>
      <c r="V18" s="40">
        <f t="shared" si="7"/>
        <v>15</v>
      </c>
      <c r="W18" s="113"/>
      <c r="X18" s="96"/>
      <c r="Y18" s="96"/>
      <c r="Z18" s="104"/>
      <c r="AA18" s="99"/>
      <c r="AB18" s="41">
        <f t="shared" si="2"/>
        <v>0</v>
      </c>
      <c r="AC18" s="40">
        <f t="shared" si="3"/>
        <v>0</v>
      </c>
      <c r="AD18" s="42"/>
      <c r="AE18" s="128"/>
      <c r="AF18" s="37">
        <f t="shared" si="4"/>
        <v>15</v>
      </c>
      <c r="AG18" s="43">
        <v>65</v>
      </c>
      <c r="AH18" s="44">
        <f t="shared" si="5"/>
        <v>80</v>
      </c>
      <c r="AI18" s="45">
        <f t="shared" si="8"/>
        <v>0.93</v>
      </c>
      <c r="AJ18" s="46"/>
      <c r="AK18" s="47">
        <v>1E-4</v>
      </c>
      <c r="AL18" s="48">
        <f t="shared" si="9"/>
        <v>1.0001</v>
      </c>
      <c r="AM18" s="49">
        <f t="shared" si="10"/>
        <v>1686299000</v>
      </c>
      <c r="AN18" s="50"/>
      <c r="AO18" s="51"/>
      <c r="AP18" s="51"/>
      <c r="AQ18" s="51"/>
      <c r="AR18" s="51"/>
      <c r="AS18" s="52"/>
      <c r="AT18" s="53">
        <f t="shared" si="6"/>
        <v>0</v>
      </c>
    </row>
    <row r="19" spans="1:46" s="54" customFormat="1" ht="40.5" customHeight="1" thickBot="1">
      <c r="A19" s="27"/>
      <c r="B19" s="28"/>
      <c r="C19" s="95"/>
      <c r="D19" s="28"/>
      <c r="E19" s="28"/>
      <c r="F19" s="94"/>
      <c r="G19" s="29"/>
      <c r="H19" s="60"/>
      <c r="I19" s="30">
        <v>0.51</v>
      </c>
      <c r="J19" s="119">
        <v>0.49</v>
      </c>
      <c r="K19" s="32"/>
      <c r="L19" s="57"/>
      <c r="M19" s="33"/>
      <c r="N19" s="34">
        <f t="shared" si="0"/>
        <v>1</v>
      </c>
      <c r="O19" s="35"/>
      <c r="P19" s="167">
        <v>15</v>
      </c>
      <c r="Q19" s="168">
        <v>15</v>
      </c>
      <c r="R19" s="38"/>
      <c r="S19" s="38"/>
      <c r="T19" s="37"/>
      <c r="U19" s="39">
        <f t="shared" si="1"/>
        <v>15</v>
      </c>
      <c r="V19" s="40">
        <f t="shared" si="7"/>
        <v>15</v>
      </c>
      <c r="W19" s="112"/>
      <c r="X19" s="96"/>
      <c r="Y19" s="96"/>
      <c r="Z19" s="104"/>
      <c r="AA19" s="99"/>
      <c r="AB19" s="41">
        <f t="shared" si="2"/>
        <v>0</v>
      </c>
      <c r="AC19" s="40">
        <f t="shared" si="3"/>
        <v>0</v>
      </c>
      <c r="AD19" s="42"/>
      <c r="AE19" s="128"/>
      <c r="AF19" s="37">
        <f t="shared" si="4"/>
        <v>15</v>
      </c>
      <c r="AG19" s="43">
        <v>65</v>
      </c>
      <c r="AH19" s="44">
        <f t="shared" si="5"/>
        <v>80</v>
      </c>
      <c r="AI19" s="45">
        <f t="shared" si="8"/>
        <v>0.93</v>
      </c>
      <c r="AJ19" s="46"/>
      <c r="AK19" s="47">
        <v>1E-4</v>
      </c>
      <c r="AL19" s="48">
        <f t="shared" si="9"/>
        <v>1.0001</v>
      </c>
      <c r="AM19" s="49">
        <f t="shared" si="10"/>
        <v>1686299000</v>
      </c>
      <c r="AN19" s="50"/>
      <c r="AO19" s="51"/>
      <c r="AP19" s="51"/>
      <c r="AQ19" s="51"/>
      <c r="AR19" s="51"/>
      <c r="AS19" s="52"/>
      <c r="AT19" s="53">
        <f t="shared" si="6"/>
        <v>0</v>
      </c>
    </row>
    <row r="20" spans="1:46" s="54" customFormat="1" ht="40.5" customHeight="1" thickBot="1">
      <c r="A20" s="27"/>
      <c r="B20" s="56"/>
      <c r="C20" s="91"/>
      <c r="D20" s="91"/>
      <c r="E20" s="56"/>
      <c r="F20" s="28"/>
      <c r="G20" s="59"/>
      <c r="H20" s="60"/>
      <c r="I20" s="30">
        <v>0.51</v>
      </c>
      <c r="J20" s="119">
        <v>0.49</v>
      </c>
      <c r="K20" s="32"/>
      <c r="L20" s="57"/>
      <c r="M20" s="33"/>
      <c r="N20" s="34">
        <f t="shared" si="0"/>
        <v>1</v>
      </c>
      <c r="O20" s="35"/>
      <c r="P20" s="167">
        <v>15</v>
      </c>
      <c r="Q20" s="168">
        <v>15</v>
      </c>
      <c r="R20" s="38"/>
      <c r="S20" s="38"/>
      <c r="T20" s="37"/>
      <c r="U20" s="39">
        <f t="shared" si="1"/>
        <v>15</v>
      </c>
      <c r="V20" s="40">
        <f t="shared" si="7"/>
        <v>15</v>
      </c>
      <c r="W20" s="112"/>
      <c r="X20" s="96"/>
      <c r="Y20" s="96"/>
      <c r="Z20" s="104"/>
      <c r="AA20" s="99"/>
      <c r="AB20" s="41">
        <f t="shared" si="2"/>
        <v>0</v>
      </c>
      <c r="AC20" s="40">
        <f t="shared" si="3"/>
        <v>0</v>
      </c>
      <c r="AD20" s="42"/>
      <c r="AE20" s="128"/>
      <c r="AF20" s="37">
        <f t="shared" si="4"/>
        <v>15</v>
      </c>
      <c r="AG20" s="43">
        <v>65</v>
      </c>
      <c r="AH20" s="44">
        <f t="shared" si="5"/>
        <v>80</v>
      </c>
      <c r="AI20" s="45">
        <f t="shared" si="8"/>
        <v>0.93</v>
      </c>
      <c r="AJ20" s="46"/>
      <c r="AK20" s="47">
        <v>1E-4</v>
      </c>
      <c r="AL20" s="48">
        <f t="shared" si="9"/>
        <v>1.0001</v>
      </c>
      <c r="AM20" s="49">
        <f t="shared" si="10"/>
        <v>1686299000</v>
      </c>
      <c r="AN20" s="50"/>
      <c r="AO20" s="51"/>
      <c r="AP20" s="51"/>
      <c r="AQ20" s="51"/>
      <c r="AR20" s="51"/>
      <c r="AS20" s="52"/>
      <c r="AT20" s="53">
        <f t="shared" si="6"/>
        <v>0</v>
      </c>
    </row>
    <row r="21" spans="1:46" s="54" customFormat="1" ht="40.5" customHeight="1" thickBot="1">
      <c r="A21" s="27"/>
      <c r="B21" s="56"/>
      <c r="C21" s="95"/>
      <c r="D21" s="91"/>
      <c r="E21" s="56"/>
      <c r="F21" s="28"/>
      <c r="G21" s="55"/>
      <c r="H21" s="60"/>
      <c r="I21" s="30">
        <v>0.51</v>
      </c>
      <c r="J21" s="119">
        <v>0.49</v>
      </c>
      <c r="K21" s="32"/>
      <c r="L21" s="57"/>
      <c r="M21" s="33"/>
      <c r="N21" s="34">
        <f t="shared" si="0"/>
        <v>1</v>
      </c>
      <c r="O21" s="35"/>
      <c r="P21" s="167">
        <v>15</v>
      </c>
      <c r="Q21" s="168">
        <v>15</v>
      </c>
      <c r="R21" s="38"/>
      <c r="S21" s="38"/>
      <c r="T21" s="37"/>
      <c r="U21" s="39">
        <f t="shared" si="1"/>
        <v>15</v>
      </c>
      <c r="V21" s="40">
        <f t="shared" si="7"/>
        <v>15</v>
      </c>
      <c r="W21" s="112"/>
      <c r="X21" s="96"/>
      <c r="Y21" s="96"/>
      <c r="Z21" s="104"/>
      <c r="AA21" s="99"/>
      <c r="AB21" s="41">
        <f t="shared" si="2"/>
        <v>0</v>
      </c>
      <c r="AC21" s="40">
        <f t="shared" si="3"/>
        <v>0</v>
      </c>
      <c r="AD21" s="42"/>
      <c r="AE21" s="128"/>
      <c r="AF21" s="37">
        <f t="shared" si="4"/>
        <v>15</v>
      </c>
      <c r="AG21" s="43">
        <v>65</v>
      </c>
      <c r="AH21" s="44">
        <f t="shared" si="5"/>
        <v>80</v>
      </c>
      <c r="AI21" s="45">
        <f t="shared" si="8"/>
        <v>0.93</v>
      </c>
      <c r="AJ21" s="46"/>
      <c r="AK21" s="47">
        <v>1E-4</v>
      </c>
      <c r="AL21" s="48">
        <f t="shared" si="9"/>
        <v>1.0001</v>
      </c>
      <c r="AM21" s="49">
        <f t="shared" si="10"/>
        <v>1686299000</v>
      </c>
      <c r="AN21" s="50"/>
      <c r="AO21" s="51"/>
      <c r="AP21" s="51"/>
      <c r="AQ21" s="51"/>
      <c r="AR21" s="51"/>
      <c r="AS21" s="52"/>
      <c r="AT21" s="53">
        <f t="shared" si="6"/>
        <v>0</v>
      </c>
    </row>
    <row r="22" spans="1:46" s="54" customFormat="1" ht="40.5" customHeight="1" thickBot="1">
      <c r="A22" s="27"/>
      <c r="B22" s="61"/>
      <c r="C22" s="91"/>
      <c r="D22" s="91"/>
      <c r="E22" s="28"/>
      <c r="F22" s="28"/>
      <c r="G22" s="59"/>
      <c r="H22" s="60"/>
      <c r="I22" s="30">
        <v>0.51</v>
      </c>
      <c r="J22" s="119">
        <v>0.49</v>
      </c>
      <c r="K22" s="32"/>
      <c r="L22" s="57"/>
      <c r="M22" s="33"/>
      <c r="N22" s="34">
        <f t="shared" si="0"/>
        <v>1</v>
      </c>
      <c r="O22" s="35"/>
      <c r="P22" s="167">
        <v>15</v>
      </c>
      <c r="Q22" s="168">
        <v>15</v>
      </c>
      <c r="R22" s="38"/>
      <c r="S22" s="38"/>
      <c r="T22" s="37"/>
      <c r="U22" s="39">
        <f t="shared" si="1"/>
        <v>15</v>
      </c>
      <c r="V22" s="40">
        <f t="shared" si="7"/>
        <v>15</v>
      </c>
      <c r="W22" s="112"/>
      <c r="X22" s="96"/>
      <c r="Y22" s="96"/>
      <c r="Z22" s="104"/>
      <c r="AA22" s="99"/>
      <c r="AB22" s="41">
        <f t="shared" si="2"/>
        <v>0</v>
      </c>
      <c r="AC22" s="40">
        <f t="shared" si="3"/>
        <v>0</v>
      </c>
      <c r="AD22" s="42"/>
      <c r="AE22" s="128"/>
      <c r="AF22" s="37">
        <f t="shared" si="4"/>
        <v>15</v>
      </c>
      <c r="AG22" s="43">
        <v>65</v>
      </c>
      <c r="AH22" s="44">
        <f t="shared" si="5"/>
        <v>80</v>
      </c>
      <c r="AI22" s="45">
        <f t="shared" si="8"/>
        <v>0.93</v>
      </c>
      <c r="AJ22" s="46"/>
      <c r="AK22" s="47">
        <v>1E-4</v>
      </c>
      <c r="AL22" s="48">
        <f t="shared" si="9"/>
        <v>1.0001</v>
      </c>
      <c r="AM22" s="49">
        <f t="shared" si="10"/>
        <v>1686299000</v>
      </c>
      <c r="AN22" s="50"/>
      <c r="AO22" s="51"/>
      <c r="AP22" s="51"/>
      <c r="AQ22" s="51"/>
      <c r="AR22" s="51"/>
      <c r="AS22" s="52"/>
      <c r="AT22" s="53">
        <f t="shared" si="6"/>
        <v>0</v>
      </c>
    </row>
    <row r="23" spans="1:46" s="54" customFormat="1" ht="40.5" customHeight="1" thickBot="1">
      <c r="A23" s="27"/>
      <c r="B23" s="61"/>
      <c r="C23" s="28"/>
      <c r="D23" s="28"/>
      <c r="E23" s="56"/>
      <c r="F23" s="28"/>
      <c r="G23" s="55"/>
      <c r="H23" s="29"/>
      <c r="I23" s="30">
        <v>0.51</v>
      </c>
      <c r="J23" s="119">
        <v>0.49</v>
      </c>
      <c r="K23" s="32"/>
      <c r="L23" s="57"/>
      <c r="M23" s="33"/>
      <c r="N23" s="34">
        <f t="shared" si="0"/>
        <v>1</v>
      </c>
      <c r="O23" s="35"/>
      <c r="P23" s="167">
        <v>15</v>
      </c>
      <c r="Q23" s="168">
        <v>15</v>
      </c>
      <c r="R23" s="38"/>
      <c r="S23" s="38"/>
      <c r="T23" s="37"/>
      <c r="U23" s="39">
        <f t="shared" si="1"/>
        <v>15</v>
      </c>
      <c r="V23" s="40">
        <f t="shared" si="7"/>
        <v>15</v>
      </c>
      <c r="W23" s="112"/>
      <c r="X23" s="96"/>
      <c r="Y23" s="96"/>
      <c r="Z23" s="104"/>
      <c r="AA23" s="99"/>
      <c r="AB23" s="41">
        <f t="shared" si="2"/>
        <v>0</v>
      </c>
      <c r="AC23" s="40">
        <f t="shared" si="3"/>
        <v>0</v>
      </c>
      <c r="AD23" s="42"/>
      <c r="AE23" s="128"/>
      <c r="AF23" s="37">
        <f t="shared" si="4"/>
        <v>15</v>
      </c>
      <c r="AG23" s="43">
        <v>65</v>
      </c>
      <c r="AH23" s="44">
        <f t="shared" si="5"/>
        <v>80</v>
      </c>
      <c r="AI23" s="45">
        <f t="shared" si="8"/>
        <v>0.93</v>
      </c>
      <c r="AJ23" s="46"/>
      <c r="AK23" s="47">
        <v>1E-4</v>
      </c>
      <c r="AL23" s="48">
        <f t="shared" si="9"/>
        <v>1.0001</v>
      </c>
      <c r="AM23" s="49">
        <f t="shared" si="10"/>
        <v>1686299000</v>
      </c>
      <c r="AN23" s="50"/>
      <c r="AO23" s="51"/>
      <c r="AP23" s="51"/>
      <c r="AQ23" s="51"/>
      <c r="AR23" s="51"/>
      <c r="AS23" s="52"/>
      <c r="AT23" s="53">
        <f t="shared" si="6"/>
        <v>0</v>
      </c>
    </row>
    <row r="24" spans="1:46" s="54" customFormat="1" ht="40.5" customHeight="1" thickBot="1">
      <c r="A24" s="27"/>
      <c r="B24" s="61"/>
      <c r="C24" s="28"/>
      <c r="D24" s="28"/>
      <c r="E24" s="28"/>
      <c r="F24" s="28"/>
      <c r="G24" s="55"/>
      <c r="H24" s="29"/>
      <c r="I24" s="30">
        <v>0.51</v>
      </c>
      <c r="J24" s="119">
        <v>0.49</v>
      </c>
      <c r="K24" s="32"/>
      <c r="L24" s="57"/>
      <c r="M24" s="33"/>
      <c r="N24" s="34">
        <f t="shared" si="0"/>
        <v>1</v>
      </c>
      <c r="O24" s="35"/>
      <c r="P24" s="167">
        <v>15</v>
      </c>
      <c r="Q24" s="168">
        <v>15</v>
      </c>
      <c r="R24" s="38"/>
      <c r="S24" s="38"/>
      <c r="T24" s="37"/>
      <c r="U24" s="39">
        <f t="shared" si="1"/>
        <v>15</v>
      </c>
      <c r="V24" s="40">
        <f t="shared" si="7"/>
        <v>15</v>
      </c>
      <c r="W24" s="112"/>
      <c r="X24" s="96"/>
      <c r="Y24" s="96"/>
      <c r="Z24" s="104"/>
      <c r="AA24" s="99"/>
      <c r="AB24" s="41">
        <f t="shared" si="2"/>
        <v>0</v>
      </c>
      <c r="AC24" s="40">
        <f t="shared" si="3"/>
        <v>0</v>
      </c>
      <c r="AD24" s="42"/>
      <c r="AE24" s="128"/>
      <c r="AF24" s="37">
        <f t="shared" si="4"/>
        <v>15</v>
      </c>
      <c r="AG24" s="43">
        <v>65</v>
      </c>
      <c r="AH24" s="44">
        <f t="shared" si="5"/>
        <v>80</v>
      </c>
      <c r="AI24" s="45">
        <f t="shared" si="8"/>
        <v>0.93</v>
      </c>
      <c r="AJ24" s="46"/>
      <c r="AK24" s="47">
        <v>1E-4</v>
      </c>
      <c r="AL24" s="48">
        <f t="shared" si="9"/>
        <v>1.0001</v>
      </c>
      <c r="AM24" s="49">
        <f t="shared" si="10"/>
        <v>1686299000</v>
      </c>
      <c r="AN24" s="50"/>
      <c r="AO24" s="51"/>
      <c r="AP24" s="51"/>
      <c r="AQ24" s="51"/>
      <c r="AR24" s="51"/>
      <c r="AS24" s="52"/>
      <c r="AT24" s="53">
        <f t="shared" si="6"/>
        <v>0</v>
      </c>
    </row>
    <row r="25" spans="1:46" s="54" customFormat="1" ht="40.5" customHeight="1" thickBot="1">
      <c r="A25" s="27"/>
      <c r="B25" s="61"/>
      <c r="C25" s="28"/>
      <c r="D25" s="28"/>
      <c r="E25" s="28"/>
      <c r="F25" s="28"/>
      <c r="G25" s="55"/>
      <c r="H25" s="29"/>
      <c r="I25" s="30">
        <v>0.51</v>
      </c>
      <c r="J25" s="119">
        <v>0.49</v>
      </c>
      <c r="K25" s="32"/>
      <c r="L25" s="57"/>
      <c r="M25" s="33"/>
      <c r="N25" s="34">
        <f t="shared" si="0"/>
        <v>1</v>
      </c>
      <c r="O25" s="35"/>
      <c r="P25" s="167">
        <v>15</v>
      </c>
      <c r="Q25" s="168">
        <v>15</v>
      </c>
      <c r="R25" s="38"/>
      <c r="S25" s="38"/>
      <c r="T25" s="37"/>
      <c r="U25" s="39">
        <f t="shared" si="1"/>
        <v>15</v>
      </c>
      <c r="V25" s="40">
        <f t="shared" si="7"/>
        <v>15</v>
      </c>
      <c r="W25" s="112"/>
      <c r="X25" s="96"/>
      <c r="Y25" s="96"/>
      <c r="Z25" s="104"/>
      <c r="AA25" s="99"/>
      <c r="AB25" s="41">
        <f t="shared" si="2"/>
        <v>0</v>
      </c>
      <c r="AC25" s="40">
        <f t="shared" si="3"/>
        <v>0</v>
      </c>
      <c r="AD25" s="42"/>
      <c r="AE25" s="128"/>
      <c r="AF25" s="37">
        <f t="shared" si="4"/>
        <v>15</v>
      </c>
      <c r="AG25" s="43">
        <v>65</v>
      </c>
      <c r="AH25" s="44">
        <f t="shared" si="5"/>
        <v>80</v>
      </c>
      <c r="AI25" s="45">
        <f t="shared" si="8"/>
        <v>0.93</v>
      </c>
      <c r="AJ25" s="46"/>
      <c r="AK25" s="47">
        <v>1E-4</v>
      </c>
      <c r="AL25" s="48">
        <f t="shared" si="9"/>
        <v>1.0001</v>
      </c>
      <c r="AM25" s="49">
        <f t="shared" si="10"/>
        <v>1686299000</v>
      </c>
      <c r="AN25" s="50"/>
      <c r="AO25" s="51"/>
      <c r="AP25" s="51"/>
      <c r="AQ25" s="51"/>
      <c r="AR25" s="51"/>
      <c r="AS25" s="52"/>
      <c r="AT25" s="53">
        <f t="shared" si="6"/>
        <v>0</v>
      </c>
    </row>
    <row r="26" spans="1:46" s="54" customFormat="1" ht="36" customHeight="1" thickBot="1">
      <c r="A26" s="27"/>
      <c r="B26" s="61"/>
      <c r="C26" s="28"/>
      <c r="D26" s="91"/>
      <c r="E26" s="28"/>
      <c r="F26" s="28"/>
      <c r="G26" s="55"/>
      <c r="H26" s="60"/>
      <c r="I26" s="30">
        <v>0.51</v>
      </c>
      <c r="J26" s="119">
        <v>0.49</v>
      </c>
      <c r="K26" s="32"/>
      <c r="L26" s="57"/>
      <c r="M26" s="33"/>
      <c r="N26" s="34">
        <f t="shared" si="0"/>
        <v>1</v>
      </c>
      <c r="O26" s="35"/>
      <c r="P26" s="167">
        <v>15</v>
      </c>
      <c r="Q26" s="168">
        <v>15</v>
      </c>
      <c r="R26" s="38"/>
      <c r="S26" s="38"/>
      <c r="T26" s="37"/>
      <c r="U26" s="39">
        <f t="shared" si="1"/>
        <v>15</v>
      </c>
      <c r="V26" s="40">
        <f t="shared" si="7"/>
        <v>15</v>
      </c>
      <c r="W26" s="112"/>
      <c r="X26" s="96"/>
      <c r="Y26" s="96"/>
      <c r="Z26" s="104"/>
      <c r="AA26" s="99"/>
      <c r="AB26" s="41">
        <f t="shared" si="2"/>
        <v>0</v>
      </c>
      <c r="AC26" s="40">
        <f t="shared" si="3"/>
        <v>0</v>
      </c>
      <c r="AD26" s="42"/>
      <c r="AE26" s="128"/>
      <c r="AF26" s="37">
        <f t="shared" si="4"/>
        <v>15</v>
      </c>
      <c r="AG26" s="43">
        <v>65</v>
      </c>
      <c r="AH26" s="44">
        <f t="shared" si="5"/>
        <v>80</v>
      </c>
      <c r="AI26" s="45">
        <f t="shared" si="8"/>
        <v>0.93</v>
      </c>
      <c r="AJ26" s="46"/>
      <c r="AK26" s="47">
        <v>1E-4</v>
      </c>
      <c r="AL26" s="48">
        <f t="shared" si="9"/>
        <v>1.0001</v>
      </c>
      <c r="AM26" s="49">
        <f t="shared" si="10"/>
        <v>1686299000</v>
      </c>
      <c r="AN26" s="50"/>
      <c r="AO26" s="51"/>
      <c r="AP26" s="51"/>
      <c r="AQ26" s="51"/>
      <c r="AR26" s="51"/>
      <c r="AS26" s="52"/>
      <c r="AT26" s="53">
        <f t="shared" si="6"/>
        <v>0</v>
      </c>
    </row>
    <row r="27" spans="1:46" s="54" customFormat="1" ht="36" customHeight="1" thickBot="1">
      <c r="A27" s="27"/>
      <c r="B27" s="61"/>
      <c r="C27" s="28"/>
      <c r="D27" s="91"/>
      <c r="E27" s="28"/>
      <c r="F27" s="28"/>
      <c r="G27" s="55"/>
      <c r="H27" s="29"/>
      <c r="I27" s="30">
        <v>0.51</v>
      </c>
      <c r="J27" s="119">
        <v>0.49</v>
      </c>
      <c r="K27" s="32"/>
      <c r="L27" s="57"/>
      <c r="M27" s="33"/>
      <c r="N27" s="34">
        <f t="shared" si="0"/>
        <v>1</v>
      </c>
      <c r="O27" s="35"/>
      <c r="P27" s="167">
        <v>15</v>
      </c>
      <c r="Q27" s="168">
        <v>15</v>
      </c>
      <c r="R27" s="38"/>
      <c r="S27" s="38"/>
      <c r="T27" s="37"/>
      <c r="U27" s="39">
        <f t="shared" si="1"/>
        <v>15</v>
      </c>
      <c r="V27" s="40">
        <f t="shared" si="7"/>
        <v>15</v>
      </c>
      <c r="W27" s="112"/>
      <c r="X27" s="96"/>
      <c r="Y27" s="96"/>
      <c r="Z27" s="104"/>
      <c r="AA27" s="99"/>
      <c r="AB27" s="41">
        <f t="shared" si="2"/>
        <v>0</v>
      </c>
      <c r="AC27" s="40">
        <f t="shared" si="3"/>
        <v>0</v>
      </c>
      <c r="AD27" s="42"/>
      <c r="AE27" s="128"/>
      <c r="AF27" s="37">
        <f t="shared" si="4"/>
        <v>15</v>
      </c>
      <c r="AG27" s="43">
        <v>65</v>
      </c>
      <c r="AH27" s="44">
        <f t="shared" si="5"/>
        <v>80</v>
      </c>
      <c r="AI27" s="45">
        <f t="shared" si="8"/>
        <v>0.93</v>
      </c>
      <c r="AJ27" s="46"/>
      <c r="AK27" s="47">
        <v>1E-4</v>
      </c>
      <c r="AL27" s="48">
        <f t="shared" si="9"/>
        <v>1.0001</v>
      </c>
      <c r="AM27" s="49">
        <f t="shared" si="10"/>
        <v>1686299000</v>
      </c>
      <c r="AN27" s="50"/>
      <c r="AO27" s="51"/>
      <c r="AP27" s="51"/>
      <c r="AQ27" s="51"/>
      <c r="AR27" s="51"/>
      <c r="AS27" s="52"/>
      <c r="AT27" s="53">
        <f t="shared" si="6"/>
        <v>0</v>
      </c>
    </row>
    <row r="28" spans="1:46" s="54" customFormat="1" ht="36" customHeight="1" thickBot="1">
      <c r="A28" s="27"/>
      <c r="B28" s="61"/>
      <c r="C28" s="28"/>
      <c r="D28" s="91"/>
      <c r="E28" s="91"/>
      <c r="F28" s="91"/>
      <c r="G28" s="92"/>
      <c r="H28" s="60"/>
      <c r="I28" s="30">
        <v>0.51</v>
      </c>
      <c r="J28" s="119">
        <v>0.49</v>
      </c>
      <c r="K28" s="32"/>
      <c r="L28" s="57"/>
      <c r="M28" s="33"/>
      <c r="N28" s="34">
        <f t="shared" si="0"/>
        <v>1</v>
      </c>
      <c r="O28" s="35"/>
      <c r="P28" s="167">
        <v>15</v>
      </c>
      <c r="Q28" s="168">
        <v>15</v>
      </c>
      <c r="R28" s="38"/>
      <c r="S28" s="38"/>
      <c r="T28" s="37"/>
      <c r="U28" s="39">
        <f t="shared" si="1"/>
        <v>15</v>
      </c>
      <c r="V28" s="40">
        <f t="shared" si="7"/>
        <v>15</v>
      </c>
      <c r="W28" s="112"/>
      <c r="X28" s="96"/>
      <c r="Y28" s="96"/>
      <c r="Z28" s="104"/>
      <c r="AA28" s="99"/>
      <c r="AB28" s="41">
        <f t="shared" si="2"/>
        <v>0</v>
      </c>
      <c r="AC28" s="40">
        <f t="shared" si="3"/>
        <v>0</v>
      </c>
      <c r="AD28" s="42"/>
      <c r="AE28" s="128"/>
      <c r="AF28" s="37">
        <f t="shared" si="4"/>
        <v>15</v>
      </c>
      <c r="AG28" s="43">
        <v>65</v>
      </c>
      <c r="AH28" s="44">
        <f t="shared" si="5"/>
        <v>80</v>
      </c>
      <c r="AI28" s="45">
        <f t="shared" si="8"/>
        <v>0.93</v>
      </c>
      <c r="AJ28" s="46"/>
      <c r="AK28" s="47">
        <v>1E-4</v>
      </c>
      <c r="AL28" s="48">
        <f t="shared" si="9"/>
        <v>1.0001</v>
      </c>
      <c r="AM28" s="49">
        <f t="shared" si="10"/>
        <v>1686299000</v>
      </c>
      <c r="AN28" s="50"/>
      <c r="AO28" s="51"/>
      <c r="AP28" s="51"/>
      <c r="AQ28" s="51"/>
      <c r="AR28" s="51"/>
      <c r="AS28" s="52"/>
      <c r="AT28" s="53">
        <f t="shared" si="6"/>
        <v>0</v>
      </c>
    </row>
    <row r="29" spans="1:46" s="54" customFormat="1" ht="36" customHeight="1" thickBot="1">
      <c r="A29" s="27"/>
      <c r="B29" s="61"/>
      <c r="C29" s="28"/>
      <c r="D29" s="91"/>
      <c r="E29" s="91"/>
      <c r="F29" s="91"/>
      <c r="G29" s="92"/>
      <c r="H29" s="60"/>
      <c r="I29" s="30">
        <v>0.51</v>
      </c>
      <c r="J29" s="119">
        <v>0.49</v>
      </c>
      <c r="K29" s="32"/>
      <c r="L29" s="57"/>
      <c r="M29" s="33"/>
      <c r="N29" s="34">
        <f t="shared" si="0"/>
        <v>1</v>
      </c>
      <c r="O29" s="35"/>
      <c r="P29" s="167">
        <v>15</v>
      </c>
      <c r="Q29" s="168">
        <v>15</v>
      </c>
      <c r="R29" s="38"/>
      <c r="S29" s="38"/>
      <c r="T29" s="37"/>
      <c r="U29" s="39">
        <f t="shared" si="1"/>
        <v>15</v>
      </c>
      <c r="V29" s="40">
        <f t="shared" si="7"/>
        <v>15</v>
      </c>
      <c r="W29" s="112"/>
      <c r="X29" s="96"/>
      <c r="Y29" s="96"/>
      <c r="Z29" s="104"/>
      <c r="AA29" s="99"/>
      <c r="AB29" s="41">
        <f t="shared" si="2"/>
        <v>0</v>
      </c>
      <c r="AC29" s="40">
        <f t="shared" si="3"/>
        <v>0</v>
      </c>
      <c r="AD29" s="42"/>
      <c r="AE29" s="128"/>
      <c r="AF29" s="37">
        <f t="shared" si="4"/>
        <v>15</v>
      </c>
      <c r="AG29" s="43">
        <v>65</v>
      </c>
      <c r="AH29" s="44">
        <f t="shared" si="5"/>
        <v>80</v>
      </c>
      <c r="AI29" s="45">
        <f t="shared" si="8"/>
        <v>0.93</v>
      </c>
      <c r="AJ29" s="46"/>
      <c r="AK29" s="47">
        <v>1E-4</v>
      </c>
      <c r="AL29" s="48">
        <f t="shared" si="9"/>
        <v>1.0001</v>
      </c>
      <c r="AM29" s="49">
        <f t="shared" si="10"/>
        <v>1686299000</v>
      </c>
      <c r="AN29" s="50"/>
      <c r="AO29" s="51"/>
      <c r="AP29" s="51"/>
      <c r="AQ29" s="51"/>
      <c r="AR29" s="51"/>
      <c r="AS29" s="52"/>
      <c r="AT29" s="53">
        <f t="shared" si="6"/>
        <v>0</v>
      </c>
    </row>
    <row r="30" spans="1:46" s="54" customFormat="1" ht="36" customHeight="1" thickBot="1">
      <c r="A30" s="27"/>
      <c r="B30" s="61"/>
      <c r="C30" s="28"/>
      <c r="D30" s="91"/>
      <c r="E30" s="91"/>
      <c r="F30" s="91"/>
      <c r="G30" s="92"/>
      <c r="H30" s="29"/>
      <c r="I30" s="30">
        <v>0.51</v>
      </c>
      <c r="J30" s="119">
        <v>0.49</v>
      </c>
      <c r="K30" s="32"/>
      <c r="L30" s="57"/>
      <c r="M30" s="33"/>
      <c r="N30" s="34">
        <f t="shared" si="0"/>
        <v>1</v>
      </c>
      <c r="O30" s="35"/>
      <c r="P30" s="167">
        <v>15</v>
      </c>
      <c r="Q30" s="168">
        <v>15</v>
      </c>
      <c r="R30" s="38"/>
      <c r="S30" s="38"/>
      <c r="T30" s="37"/>
      <c r="U30" s="39">
        <f t="shared" si="1"/>
        <v>15</v>
      </c>
      <c r="V30" s="40">
        <f t="shared" si="7"/>
        <v>15</v>
      </c>
      <c r="W30" s="112"/>
      <c r="X30" s="96"/>
      <c r="Y30" s="96"/>
      <c r="Z30" s="104"/>
      <c r="AA30" s="99"/>
      <c r="AB30" s="41">
        <f t="shared" si="2"/>
        <v>0</v>
      </c>
      <c r="AC30" s="40">
        <f t="shared" si="3"/>
        <v>0</v>
      </c>
      <c r="AD30" s="42"/>
      <c r="AE30" s="128"/>
      <c r="AF30" s="37">
        <f t="shared" si="4"/>
        <v>15</v>
      </c>
      <c r="AG30" s="43">
        <v>65</v>
      </c>
      <c r="AH30" s="44">
        <f t="shared" si="5"/>
        <v>80</v>
      </c>
      <c r="AI30" s="45">
        <f t="shared" si="8"/>
        <v>0.93</v>
      </c>
      <c r="AJ30" s="46"/>
      <c r="AK30" s="47">
        <v>1E-4</v>
      </c>
      <c r="AL30" s="48">
        <f t="shared" si="9"/>
        <v>1.0001</v>
      </c>
      <c r="AM30" s="49">
        <f t="shared" si="10"/>
        <v>1686299000</v>
      </c>
      <c r="AN30" s="50"/>
      <c r="AO30" s="51"/>
      <c r="AP30" s="51"/>
      <c r="AQ30" s="51"/>
      <c r="AR30" s="51"/>
      <c r="AS30" s="52"/>
      <c r="AT30" s="53">
        <f t="shared" si="6"/>
        <v>0</v>
      </c>
    </row>
    <row r="31" spans="1:46" s="54" customFormat="1" ht="36" customHeight="1" thickBot="1">
      <c r="A31" s="27"/>
      <c r="B31" s="61"/>
      <c r="C31" s="28"/>
      <c r="D31" s="91"/>
      <c r="E31" s="91"/>
      <c r="F31" s="91"/>
      <c r="G31" s="92"/>
      <c r="H31" s="29"/>
      <c r="I31" s="30">
        <v>0.51</v>
      </c>
      <c r="J31" s="119">
        <v>0.49</v>
      </c>
      <c r="K31" s="32"/>
      <c r="L31" s="57"/>
      <c r="M31" s="33"/>
      <c r="N31" s="34">
        <f t="shared" si="0"/>
        <v>1</v>
      </c>
      <c r="O31" s="35"/>
      <c r="P31" s="167">
        <v>15</v>
      </c>
      <c r="Q31" s="168">
        <v>15</v>
      </c>
      <c r="R31" s="38"/>
      <c r="S31" s="38"/>
      <c r="T31" s="37"/>
      <c r="U31" s="39">
        <f t="shared" si="1"/>
        <v>15</v>
      </c>
      <c r="V31" s="40">
        <f t="shared" si="7"/>
        <v>15</v>
      </c>
      <c r="W31" s="112"/>
      <c r="X31" s="96"/>
      <c r="Y31" s="96"/>
      <c r="Z31" s="104"/>
      <c r="AA31" s="99"/>
      <c r="AB31" s="41">
        <f t="shared" si="2"/>
        <v>0</v>
      </c>
      <c r="AC31" s="40">
        <f t="shared" si="3"/>
        <v>0</v>
      </c>
      <c r="AD31" s="42"/>
      <c r="AE31" s="128"/>
      <c r="AF31" s="37">
        <f t="shared" si="4"/>
        <v>15</v>
      </c>
      <c r="AG31" s="43">
        <v>65</v>
      </c>
      <c r="AH31" s="44">
        <f t="shared" si="5"/>
        <v>80</v>
      </c>
      <c r="AI31" s="45">
        <f t="shared" si="8"/>
        <v>0.93</v>
      </c>
      <c r="AJ31" s="46"/>
      <c r="AK31" s="47">
        <v>1E-4</v>
      </c>
      <c r="AL31" s="48">
        <f t="shared" si="9"/>
        <v>1.0001</v>
      </c>
      <c r="AM31" s="49">
        <f t="shared" si="10"/>
        <v>1686299000</v>
      </c>
      <c r="AN31" s="50"/>
      <c r="AO31" s="51"/>
      <c r="AP31" s="51"/>
      <c r="AQ31" s="51"/>
      <c r="AR31" s="51"/>
      <c r="AS31" s="52"/>
      <c r="AT31" s="53">
        <f t="shared" si="6"/>
        <v>0</v>
      </c>
    </row>
    <row r="32" spans="1:46" s="54" customFormat="1" ht="36" customHeight="1" thickBot="1">
      <c r="A32" s="27"/>
      <c r="B32" s="61"/>
      <c r="C32" s="28"/>
      <c r="D32" s="91"/>
      <c r="E32" s="91"/>
      <c r="F32" s="91"/>
      <c r="G32" s="92"/>
      <c r="H32" s="29"/>
      <c r="I32" s="30">
        <v>0.51</v>
      </c>
      <c r="J32" s="119">
        <v>0.49</v>
      </c>
      <c r="K32" s="32"/>
      <c r="L32" s="57"/>
      <c r="M32" s="33"/>
      <c r="N32" s="34">
        <f t="shared" si="0"/>
        <v>1</v>
      </c>
      <c r="O32" s="35"/>
      <c r="P32" s="167">
        <v>15</v>
      </c>
      <c r="Q32" s="168">
        <v>15</v>
      </c>
      <c r="R32" s="38"/>
      <c r="S32" s="38"/>
      <c r="T32" s="37"/>
      <c r="U32" s="39">
        <f t="shared" si="1"/>
        <v>15</v>
      </c>
      <c r="V32" s="40">
        <f t="shared" si="7"/>
        <v>15</v>
      </c>
      <c r="W32" s="112"/>
      <c r="X32" s="96"/>
      <c r="Y32" s="96"/>
      <c r="Z32" s="104"/>
      <c r="AA32" s="99"/>
      <c r="AB32" s="41">
        <f t="shared" si="2"/>
        <v>0</v>
      </c>
      <c r="AC32" s="40">
        <f t="shared" si="3"/>
        <v>0</v>
      </c>
      <c r="AD32" s="42"/>
      <c r="AE32" s="128"/>
      <c r="AF32" s="37">
        <f t="shared" si="4"/>
        <v>15</v>
      </c>
      <c r="AG32" s="43">
        <v>65</v>
      </c>
      <c r="AH32" s="44">
        <f t="shared" si="5"/>
        <v>80</v>
      </c>
      <c r="AI32" s="45">
        <f t="shared" si="8"/>
        <v>0.93</v>
      </c>
      <c r="AJ32" s="46"/>
      <c r="AK32" s="47">
        <v>1E-4</v>
      </c>
      <c r="AL32" s="48">
        <f t="shared" si="9"/>
        <v>1.0001</v>
      </c>
      <c r="AM32" s="49">
        <f t="shared" si="10"/>
        <v>1686299000</v>
      </c>
      <c r="AN32" s="50"/>
      <c r="AO32" s="51"/>
      <c r="AP32" s="51"/>
      <c r="AQ32" s="51"/>
      <c r="AR32" s="51"/>
      <c r="AS32" s="52"/>
      <c r="AT32" s="53">
        <f t="shared" si="6"/>
        <v>0</v>
      </c>
    </row>
    <row r="33" spans="1:46" s="54" customFormat="1" ht="36" customHeight="1" thickBot="1">
      <c r="A33" s="27"/>
      <c r="B33" s="61"/>
      <c r="C33" s="28"/>
      <c r="D33" s="91"/>
      <c r="E33" s="91"/>
      <c r="F33" s="91"/>
      <c r="G33" s="92"/>
      <c r="H33" s="29"/>
      <c r="I33" s="30">
        <v>0.51</v>
      </c>
      <c r="J33" s="119">
        <v>0.49</v>
      </c>
      <c r="K33" s="32"/>
      <c r="L33" s="57"/>
      <c r="M33" s="33"/>
      <c r="N33" s="34">
        <f t="shared" si="0"/>
        <v>1</v>
      </c>
      <c r="O33" s="35"/>
      <c r="P33" s="167">
        <v>15</v>
      </c>
      <c r="Q33" s="168">
        <v>15</v>
      </c>
      <c r="R33" s="38"/>
      <c r="S33" s="38"/>
      <c r="T33" s="37"/>
      <c r="U33" s="39">
        <f t="shared" si="1"/>
        <v>15</v>
      </c>
      <c r="V33" s="40">
        <f t="shared" si="7"/>
        <v>15</v>
      </c>
      <c r="W33" s="112"/>
      <c r="X33" s="96"/>
      <c r="Y33" s="96"/>
      <c r="Z33" s="104"/>
      <c r="AA33" s="99"/>
      <c r="AB33" s="41">
        <f t="shared" si="2"/>
        <v>0</v>
      </c>
      <c r="AC33" s="40">
        <f t="shared" si="3"/>
        <v>0</v>
      </c>
      <c r="AD33" s="42"/>
      <c r="AE33" s="128"/>
      <c r="AF33" s="37">
        <f t="shared" si="4"/>
        <v>15</v>
      </c>
      <c r="AG33" s="43">
        <v>65</v>
      </c>
      <c r="AH33" s="44">
        <f t="shared" si="5"/>
        <v>80</v>
      </c>
      <c r="AI33" s="45">
        <f t="shared" si="8"/>
        <v>0.93</v>
      </c>
      <c r="AJ33" s="46"/>
      <c r="AK33" s="47">
        <v>1E-4</v>
      </c>
      <c r="AL33" s="48">
        <f t="shared" si="9"/>
        <v>1.0001</v>
      </c>
      <c r="AM33" s="49">
        <f t="shared" si="10"/>
        <v>1686299000</v>
      </c>
      <c r="AN33" s="50"/>
      <c r="AO33" s="51"/>
      <c r="AP33" s="51"/>
      <c r="AQ33" s="51"/>
      <c r="AR33" s="51"/>
      <c r="AS33" s="52"/>
      <c r="AT33" s="53">
        <f t="shared" si="6"/>
        <v>0</v>
      </c>
    </row>
    <row r="34" spans="1:46" s="54" customFormat="1" ht="36" customHeight="1" thickBot="1">
      <c r="A34" s="27"/>
      <c r="B34" s="56"/>
      <c r="C34" s="91"/>
      <c r="D34" s="95"/>
      <c r="E34" s="95"/>
      <c r="F34" s="101"/>
      <c r="G34" s="55"/>
      <c r="H34" s="29"/>
      <c r="I34" s="30">
        <v>0.51</v>
      </c>
      <c r="J34" s="119">
        <v>0.49</v>
      </c>
      <c r="K34" s="32"/>
      <c r="L34" s="57"/>
      <c r="M34" s="33"/>
      <c r="N34" s="34">
        <f t="shared" si="0"/>
        <v>1</v>
      </c>
      <c r="O34" s="35"/>
      <c r="P34" s="167">
        <v>15</v>
      </c>
      <c r="Q34" s="168">
        <v>15</v>
      </c>
      <c r="R34" s="38"/>
      <c r="S34" s="38"/>
      <c r="T34" s="37"/>
      <c r="U34" s="39">
        <f t="shared" si="1"/>
        <v>15</v>
      </c>
      <c r="V34" s="40">
        <f t="shared" si="7"/>
        <v>15</v>
      </c>
      <c r="W34" s="112"/>
      <c r="X34" s="96"/>
      <c r="Y34" s="96"/>
      <c r="Z34" s="104"/>
      <c r="AA34" s="99"/>
      <c r="AB34" s="41">
        <f t="shared" si="2"/>
        <v>0</v>
      </c>
      <c r="AC34" s="40">
        <f t="shared" si="3"/>
        <v>0</v>
      </c>
      <c r="AD34" s="42"/>
      <c r="AE34" s="128"/>
      <c r="AF34" s="37">
        <f t="shared" si="4"/>
        <v>15</v>
      </c>
      <c r="AG34" s="43">
        <v>65</v>
      </c>
      <c r="AH34" s="44">
        <f t="shared" si="5"/>
        <v>80</v>
      </c>
      <c r="AI34" s="45">
        <f t="shared" si="8"/>
        <v>0.93</v>
      </c>
      <c r="AJ34" s="46"/>
      <c r="AK34" s="47">
        <v>1E-4</v>
      </c>
      <c r="AL34" s="48">
        <f t="shared" si="9"/>
        <v>1.0001</v>
      </c>
      <c r="AM34" s="49">
        <f t="shared" si="10"/>
        <v>1686299000</v>
      </c>
      <c r="AN34" s="50"/>
      <c r="AO34" s="51"/>
      <c r="AP34" s="51"/>
      <c r="AQ34" s="51"/>
      <c r="AR34" s="51"/>
      <c r="AS34" s="52"/>
      <c r="AT34" s="53">
        <f t="shared" si="6"/>
        <v>0</v>
      </c>
    </row>
    <row r="35" spans="1:46" s="54" customFormat="1" ht="36" customHeight="1" thickBot="1">
      <c r="A35" s="27"/>
      <c r="B35" s="56"/>
      <c r="C35" s="91"/>
      <c r="D35" s="95"/>
      <c r="E35" s="95"/>
      <c r="F35" s="101"/>
      <c r="G35" s="55"/>
      <c r="H35" s="29"/>
      <c r="I35" s="30">
        <v>0.51</v>
      </c>
      <c r="J35" s="119">
        <v>0.49</v>
      </c>
      <c r="K35" s="32"/>
      <c r="L35" s="57"/>
      <c r="M35" s="33"/>
      <c r="N35" s="34">
        <f t="shared" si="0"/>
        <v>1</v>
      </c>
      <c r="O35" s="35"/>
      <c r="P35" s="167">
        <v>15</v>
      </c>
      <c r="Q35" s="168">
        <v>15</v>
      </c>
      <c r="R35" s="38"/>
      <c r="S35" s="38"/>
      <c r="T35" s="37"/>
      <c r="U35" s="39">
        <f t="shared" si="1"/>
        <v>15</v>
      </c>
      <c r="V35" s="40">
        <f t="shared" si="7"/>
        <v>15</v>
      </c>
      <c r="W35" s="112"/>
      <c r="X35" s="96"/>
      <c r="Y35" s="96"/>
      <c r="Z35" s="104"/>
      <c r="AA35" s="99"/>
      <c r="AB35" s="41">
        <f t="shared" si="2"/>
        <v>0</v>
      </c>
      <c r="AC35" s="40">
        <f t="shared" si="3"/>
        <v>0</v>
      </c>
      <c r="AD35" s="42"/>
      <c r="AE35" s="128"/>
      <c r="AF35" s="37">
        <f t="shared" si="4"/>
        <v>15</v>
      </c>
      <c r="AG35" s="43">
        <v>65</v>
      </c>
      <c r="AH35" s="44">
        <f t="shared" si="5"/>
        <v>80</v>
      </c>
      <c r="AI35" s="45">
        <f t="shared" si="8"/>
        <v>0.93</v>
      </c>
      <c r="AJ35" s="46"/>
      <c r="AK35" s="47">
        <v>1E-4</v>
      </c>
      <c r="AL35" s="48">
        <f t="shared" si="9"/>
        <v>1.0001</v>
      </c>
      <c r="AM35" s="49">
        <f t="shared" si="10"/>
        <v>1686299000</v>
      </c>
      <c r="AN35" s="50"/>
      <c r="AO35" s="51"/>
      <c r="AP35" s="51"/>
      <c r="AQ35" s="51"/>
      <c r="AR35" s="51"/>
      <c r="AS35" s="52"/>
      <c r="AT35" s="53">
        <f t="shared" si="6"/>
        <v>0</v>
      </c>
    </row>
    <row r="36" spans="1:46" s="54" customFormat="1" ht="36" customHeight="1" thickBot="1">
      <c r="A36" s="27"/>
      <c r="B36" s="56"/>
      <c r="C36" s="91"/>
      <c r="D36" s="95"/>
      <c r="E36" s="95"/>
      <c r="F36" s="101"/>
      <c r="G36" s="55"/>
      <c r="H36" s="29"/>
      <c r="I36" s="30">
        <v>0.51</v>
      </c>
      <c r="J36" s="119">
        <v>0.49</v>
      </c>
      <c r="K36" s="32"/>
      <c r="L36" s="57"/>
      <c r="M36" s="33"/>
      <c r="N36" s="34">
        <f t="shared" si="0"/>
        <v>1</v>
      </c>
      <c r="O36" s="35"/>
      <c r="P36" s="167">
        <v>15</v>
      </c>
      <c r="Q36" s="168">
        <v>15</v>
      </c>
      <c r="R36" s="38"/>
      <c r="S36" s="38"/>
      <c r="T36" s="37"/>
      <c r="U36" s="39">
        <f t="shared" si="1"/>
        <v>15</v>
      </c>
      <c r="V36" s="40">
        <f t="shared" si="7"/>
        <v>15</v>
      </c>
      <c r="W36" s="112"/>
      <c r="X36" s="96"/>
      <c r="Y36" s="96"/>
      <c r="Z36" s="104"/>
      <c r="AA36" s="99"/>
      <c r="AB36" s="41">
        <f t="shared" si="2"/>
        <v>0</v>
      </c>
      <c r="AC36" s="40">
        <f t="shared" si="3"/>
        <v>0</v>
      </c>
      <c r="AD36" s="42"/>
      <c r="AE36" s="128"/>
      <c r="AF36" s="37">
        <f t="shared" si="4"/>
        <v>15</v>
      </c>
      <c r="AG36" s="43">
        <v>65</v>
      </c>
      <c r="AH36" s="44">
        <f t="shared" si="5"/>
        <v>80</v>
      </c>
      <c r="AI36" s="45">
        <f t="shared" si="8"/>
        <v>0.93</v>
      </c>
      <c r="AJ36" s="46"/>
      <c r="AK36" s="47">
        <v>1E-4</v>
      </c>
      <c r="AL36" s="48">
        <f t="shared" si="9"/>
        <v>1.0001</v>
      </c>
      <c r="AM36" s="49">
        <f t="shared" si="10"/>
        <v>1686299000</v>
      </c>
      <c r="AN36" s="50"/>
      <c r="AO36" s="51"/>
      <c r="AP36" s="51"/>
      <c r="AQ36" s="51"/>
      <c r="AR36" s="51"/>
      <c r="AS36" s="52"/>
      <c r="AT36" s="53">
        <f t="shared" si="6"/>
        <v>0</v>
      </c>
    </row>
    <row r="37" spans="1:46" s="54" customFormat="1" ht="36" customHeight="1" thickBot="1">
      <c r="A37" s="27"/>
      <c r="B37" s="56"/>
      <c r="C37" s="91"/>
      <c r="D37" s="95"/>
      <c r="E37" s="95"/>
      <c r="F37" s="101"/>
      <c r="G37" s="55"/>
      <c r="H37" s="29"/>
      <c r="I37" s="30">
        <v>0.51</v>
      </c>
      <c r="J37" s="119">
        <v>0.49</v>
      </c>
      <c r="K37" s="32"/>
      <c r="L37" s="57"/>
      <c r="M37" s="33"/>
      <c r="N37" s="34">
        <f t="shared" si="0"/>
        <v>1</v>
      </c>
      <c r="O37" s="35"/>
      <c r="P37" s="167">
        <v>15</v>
      </c>
      <c r="Q37" s="168">
        <v>15</v>
      </c>
      <c r="R37" s="38"/>
      <c r="S37" s="38"/>
      <c r="T37" s="37"/>
      <c r="U37" s="39">
        <f t="shared" si="1"/>
        <v>15</v>
      </c>
      <c r="V37" s="40">
        <f t="shared" si="7"/>
        <v>15</v>
      </c>
      <c r="W37" s="112"/>
      <c r="X37" s="96"/>
      <c r="Y37" s="96"/>
      <c r="Z37" s="104"/>
      <c r="AA37" s="99"/>
      <c r="AB37" s="41">
        <f t="shared" si="2"/>
        <v>0</v>
      </c>
      <c r="AC37" s="40">
        <f t="shared" si="3"/>
        <v>0</v>
      </c>
      <c r="AD37" s="42"/>
      <c r="AE37" s="128"/>
      <c r="AF37" s="37">
        <f t="shared" si="4"/>
        <v>15</v>
      </c>
      <c r="AG37" s="43">
        <v>65</v>
      </c>
      <c r="AH37" s="44">
        <f t="shared" si="5"/>
        <v>80</v>
      </c>
      <c r="AI37" s="45">
        <f t="shared" si="8"/>
        <v>0.93</v>
      </c>
      <c r="AJ37" s="46"/>
      <c r="AK37" s="47">
        <v>1E-4</v>
      </c>
      <c r="AL37" s="48">
        <f t="shared" si="9"/>
        <v>1.0001</v>
      </c>
      <c r="AM37" s="49">
        <f t="shared" si="10"/>
        <v>1686299000</v>
      </c>
      <c r="AN37" s="50"/>
      <c r="AO37" s="51"/>
      <c r="AP37" s="51"/>
      <c r="AQ37" s="51"/>
      <c r="AR37" s="51"/>
      <c r="AS37" s="52"/>
      <c r="AT37" s="53">
        <f t="shared" si="6"/>
        <v>0</v>
      </c>
    </row>
    <row r="38" spans="1:46" s="54" customFormat="1" ht="36" customHeight="1" thickBot="1">
      <c r="A38" s="27"/>
      <c r="B38" s="56"/>
      <c r="C38" s="91"/>
      <c r="D38" s="95"/>
      <c r="E38" s="95"/>
      <c r="F38" s="101"/>
      <c r="G38" s="55"/>
      <c r="H38" s="29"/>
      <c r="I38" s="30">
        <v>0.51</v>
      </c>
      <c r="J38" s="119">
        <v>0.49</v>
      </c>
      <c r="K38" s="32"/>
      <c r="L38" s="57"/>
      <c r="M38" s="33"/>
      <c r="N38" s="34">
        <f t="shared" si="0"/>
        <v>1</v>
      </c>
      <c r="O38" s="35"/>
      <c r="P38" s="167">
        <v>15</v>
      </c>
      <c r="Q38" s="168">
        <v>15</v>
      </c>
      <c r="R38" s="38"/>
      <c r="S38" s="38"/>
      <c r="T38" s="37"/>
      <c r="U38" s="39">
        <f t="shared" si="1"/>
        <v>15</v>
      </c>
      <c r="V38" s="40">
        <f t="shared" si="7"/>
        <v>15</v>
      </c>
      <c r="W38" s="112"/>
      <c r="X38" s="96"/>
      <c r="Y38" s="96"/>
      <c r="Z38" s="104"/>
      <c r="AA38" s="99"/>
      <c r="AB38" s="41">
        <f t="shared" si="2"/>
        <v>0</v>
      </c>
      <c r="AC38" s="40">
        <f t="shared" si="3"/>
        <v>0</v>
      </c>
      <c r="AD38" s="42"/>
      <c r="AE38" s="128"/>
      <c r="AF38" s="37">
        <f t="shared" si="4"/>
        <v>15</v>
      </c>
      <c r="AG38" s="43">
        <v>65</v>
      </c>
      <c r="AH38" s="44">
        <f t="shared" si="5"/>
        <v>80</v>
      </c>
      <c r="AI38" s="45">
        <f t="shared" si="8"/>
        <v>0.93</v>
      </c>
      <c r="AJ38" s="46"/>
      <c r="AK38" s="47">
        <v>1E-4</v>
      </c>
      <c r="AL38" s="48">
        <f t="shared" si="9"/>
        <v>1.0001</v>
      </c>
      <c r="AM38" s="49">
        <f t="shared" si="10"/>
        <v>1686299000</v>
      </c>
      <c r="AN38" s="50"/>
      <c r="AO38" s="51"/>
      <c r="AP38" s="51"/>
      <c r="AQ38" s="51"/>
      <c r="AR38" s="51"/>
      <c r="AS38" s="52"/>
      <c r="AT38" s="53">
        <f t="shared" si="6"/>
        <v>0</v>
      </c>
    </row>
    <row r="39" spans="1:46" s="54" customFormat="1" ht="47.25" customHeight="1" thickBot="1">
      <c r="A39" s="27"/>
      <c r="B39" s="56"/>
      <c r="C39" s="91"/>
      <c r="D39" s="95"/>
      <c r="E39" s="95"/>
      <c r="F39" s="101"/>
      <c r="G39" s="55"/>
      <c r="H39" s="29"/>
      <c r="I39" s="30">
        <v>0.51</v>
      </c>
      <c r="J39" s="119">
        <v>0.49</v>
      </c>
      <c r="K39" s="32"/>
      <c r="L39" s="57"/>
      <c r="M39" s="33"/>
      <c r="N39" s="34">
        <f t="shared" si="0"/>
        <v>1</v>
      </c>
      <c r="O39" s="35"/>
      <c r="P39" s="167">
        <v>15</v>
      </c>
      <c r="Q39" s="168">
        <v>15</v>
      </c>
      <c r="R39" s="38"/>
      <c r="S39" s="38"/>
      <c r="T39" s="37"/>
      <c r="U39" s="39">
        <f t="shared" si="1"/>
        <v>15</v>
      </c>
      <c r="V39" s="40">
        <f t="shared" si="7"/>
        <v>15</v>
      </c>
      <c r="W39" s="112"/>
      <c r="X39" s="96"/>
      <c r="Y39" s="96"/>
      <c r="Z39" s="104"/>
      <c r="AA39" s="99"/>
      <c r="AB39" s="41">
        <f t="shared" si="2"/>
        <v>0</v>
      </c>
      <c r="AC39" s="40">
        <f t="shared" si="3"/>
        <v>0</v>
      </c>
      <c r="AD39" s="42"/>
      <c r="AE39" s="128"/>
      <c r="AF39" s="37">
        <f t="shared" si="4"/>
        <v>15</v>
      </c>
      <c r="AG39" s="43">
        <v>65</v>
      </c>
      <c r="AH39" s="44">
        <f t="shared" si="5"/>
        <v>80</v>
      </c>
      <c r="AI39" s="45">
        <f t="shared" si="8"/>
        <v>0.93</v>
      </c>
      <c r="AJ39" s="46"/>
      <c r="AK39" s="47">
        <v>1E-4</v>
      </c>
      <c r="AL39" s="48">
        <f t="shared" si="9"/>
        <v>1.0001</v>
      </c>
      <c r="AM39" s="49">
        <f t="shared" si="10"/>
        <v>1686299000</v>
      </c>
      <c r="AN39" s="50"/>
      <c r="AO39" s="51"/>
      <c r="AP39" s="51"/>
      <c r="AQ39" s="51"/>
      <c r="AR39" s="51"/>
      <c r="AS39" s="52"/>
      <c r="AT39" s="53">
        <f t="shared" si="6"/>
        <v>0</v>
      </c>
    </row>
    <row r="40" spans="1:46" s="54" customFormat="1" ht="47.25" customHeight="1" thickBot="1">
      <c r="A40" s="27"/>
      <c r="B40" s="56"/>
      <c r="C40" s="91"/>
      <c r="D40" s="95"/>
      <c r="E40" s="95"/>
      <c r="F40" s="101"/>
      <c r="G40" s="55"/>
      <c r="H40" s="60"/>
      <c r="I40" s="30">
        <v>0.51</v>
      </c>
      <c r="J40" s="119">
        <v>0.49</v>
      </c>
      <c r="K40" s="32"/>
      <c r="L40" s="57"/>
      <c r="M40" s="33"/>
      <c r="N40" s="34">
        <f t="shared" si="0"/>
        <v>1</v>
      </c>
      <c r="O40" s="35"/>
      <c r="P40" s="167">
        <v>15</v>
      </c>
      <c r="Q40" s="168">
        <v>15</v>
      </c>
      <c r="R40" s="38"/>
      <c r="S40" s="38"/>
      <c r="T40" s="37"/>
      <c r="U40" s="39">
        <f t="shared" si="1"/>
        <v>15</v>
      </c>
      <c r="V40" s="40">
        <f t="shared" si="7"/>
        <v>15</v>
      </c>
      <c r="W40" s="112"/>
      <c r="X40" s="96"/>
      <c r="Y40" s="96"/>
      <c r="Z40" s="104"/>
      <c r="AA40" s="99"/>
      <c r="AB40" s="41">
        <f t="shared" si="2"/>
        <v>0</v>
      </c>
      <c r="AC40" s="40">
        <f t="shared" si="3"/>
        <v>0</v>
      </c>
      <c r="AD40" s="42"/>
      <c r="AE40" s="128"/>
      <c r="AF40" s="37">
        <f t="shared" si="4"/>
        <v>15</v>
      </c>
      <c r="AG40" s="43">
        <v>65</v>
      </c>
      <c r="AH40" s="44">
        <f t="shared" si="5"/>
        <v>80</v>
      </c>
      <c r="AI40" s="45">
        <f t="shared" si="8"/>
        <v>0.93</v>
      </c>
      <c r="AJ40" s="46"/>
      <c r="AK40" s="47">
        <v>1E-4</v>
      </c>
      <c r="AL40" s="48">
        <f t="shared" si="9"/>
        <v>1.0001</v>
      </c>
      <c r="AM40" s="49">
        <f t="shared" si="10"/>
        <v>1686299000</v>
      </c>
      <c r="AN40" s="50"/>
      <c r="AO40" s="51"/>
      <c r="AP40" s="51"/>
      <c r="AQ40" s="51"/>
      <c r="AR40" s="51"/>
      <c r="AS40" s="52"/>
      <c r="AT40" s="53">
        <f t="shared" si="6"/>
        <v>0</v>
      </c>
    </row>
    <row r="41" spans="1:46" s="54" customFormat="1" ht="47.25" customHeight="1" thickBot="1">
      <c r="A41" s="27"/>
      <c r="B41" s="56"/>
      <c r="C41" s="91"/>
      <c r="D41" s="95"/>
      <c r="E41" s="95"/>
      <c r="F41" s="101"/>
      <c r="G41" s="55"/>
      <c r="H41" s="60"/>
      <c r="I41" s="30">
        <v>0.51</v>
      </c>
      <c r="J41" s="119">
        <v>0.49</v>
      </c>
      <c r="K41" s="32"/>
      <c r="L41" s="57"/>
      <c r="M41" s="33"/>
      <c r="N41" s="34">
        <f t="shared" si="0"/>
        <v>1</v>
      </c>
      <c r="O41" s="35"/>
      <c r="P41" s="167">
        <v>15</v>
      </c>
      <c r="Q41" s="168">
        <v>15</v>
      </c>
      <c r="R41" s="38"/>
      <c r="S41" s="38"/>
      <c r="T41" s="37"/>
      <c r="U41" s="39">
        <f t="shared" si="1"/>
        <v>15</v>
      </c>
      <c r="V41" s="40">
        <f t="shared" si="7"/>
        <v>15</v>
      </c>
      <c r="W41" s="112"/>
      <c r="X41" s="96"/>
      <c r="Y41" s="96"/>
      <c r="Z41" s="104"/>
      <c r="AA41" s="99"/>
      <c r="AB41" s="41">
        <f t="shared" si="2"/>
        <v>0</v>
      </c>
      <c r="AC41" s="40">
        <f t="shared" si="3"/>
        <v>0</v>
      </c>
      <c r="AD41" s="42"/>
      <c r="AE41" s="128"/>
      <c r="AF41" s="37">
        <f t="shared" si="4"/>
        <v>15</v>
      </c>
      <c r="AG41" s="43">
        <v>65</v>
      </c>
      <c r="AH41" s="44">
        <f t="shared" si="5"/>
        <v>80</v>
      </c>
      <c r="AI41" s="45">
        <f t="shared" si="8"/>
        <v>0.93</v>
      </c>
      <c r="AJ41" s="46"/>
      <c r="AK41" s="47">
        <v>1E-4</v>
      </c>
      <c r="AL41" s="48">
        <f t="shared" si="9"/>
        <v>1.0001</v>
      </c>
      <c r="AM41" s="49">
        <f t="shared" si="10"/>
        <v>1686299000</v>
      </c>
      <c r="AN41" s="50"/>
      <c r="AO41" s="51"/>
      <c r="AP41" s="51"/>
      <c r="AQ41" s="51"/>
      <c r="AR41" s="51"/>
      <c r="AS41" s="52"/>
      <c r="AT41" s="53">
        <f t="shared" si="6"/>
        <v>0</v>
      </c>
    </row>
    <row r="42" spans="1:46" s="54" customFormat="1" ht="47.25" customHeight="1" thickBot="1">
      <c r="A42" s="27"/>
      <c r="B42" s="56"/>
      <c r="C42" s="91"/>
      <c r="D42" s="95"/>
      <c r="E42" s="95"/>
      <c r="F42" s="101"/>
      <c r="G42" s="55"/>
      <c r="H42" s="29"/>
      <c r="I42" s="30">
        <v>0.51</v>
      </c>
      <c r="J42" s="119">
        <v>0.49</v>
      </c>
      <c r="K42" s="32"/>
      <c r="L42" s="57"/>
      <c r="M42" s="33"/>
      <c r="N42" s="34">
        <f t="shared" si="0"/>
        <v>1</v>
      </c>
      <c r="O42" s="35"/>
      <c r="P42" s="167">
        <v>15</v>
      </c>
      <c r="Q42" s="168">
        <v>15</v>
      </c>
      <c r="R42" s="38"/>
      <c r="S42" s="38"/>
      <c r="T42" s="37"/>
      <c r="U42" s="39">
        <f t="shared" si="1"/>
        <v>15</v>
      </c>
      <c r="V42" s="40">
        <f t="shared" si="7"/>
        <v>15</v>
      </c>
      <c r="W42" s="112"/>
      <c r="X42" s="96"/>
      <c r="Y42" s="96"/>
      <c r="Z42" s="104"/>
      <c r="AA42" s="99"/>
      <c r="AB42" s="41">
        <f t="shared" si="2"/>
        <v>0</v>
      </c>
      <c r="AC42" s="40">
        <f t="shared" si="3"/>
        <v>0</v>
      </c>
      <c r="AD42" s="42"/>
      <c r="AE42" s="128"/>
      <c r="AF42" s="37">
        <f t="shared" si="4"/>
        <v>15</v>
      </c>
      <c r="AG42" s="43">
        <v>65</v>
      </c>
      <c r="AH42" s="44">
        <f t="shared" si="5"/>
        <v>80</v>
      </c>
      <c r="AI42" s="45">
        <f t="shared" si="8"/>
        <v>0.93</v>
      </c>
      <c r="AJ42" s="46"/>
      <c r="AK42" s="47">
        <v>1E-4</v>
      </c>
      <c r="AL42" s="48">
        <f t="shared" si="9"/>
        <v>1.0001</v>
      </c>
      <c r="AM42" s="49">
        <f t="shared" si="10"/>
        <v>1686299000</v>
      </c>
      <c r="AN42" s="50"/>
      <c r="AO42" s="51"/>
      <c r="AP42" s="51"/>
      <c r="AQ42" s="51"/>
      <c r="AR42" s="51"/>
      <c r="AS42" s="52"/>
      <c r="AT42" s="53">
        <f t="shared" si="6"/>
        <v>0</v>
      </c>
    </row>
    <row r="43" spans="1:46" s="54" customFormat="1" ht="36" customHeight="1" thickBot="1">
      <c r="A43" s="27"/>
      <c r="B43" s="56"/>
      <c r="C43" s="91"/>
      <c r="D43" s="95"/>
      <c r="E43" s="95"/>
      <c r="F43" s="101"/>
      <c r="G43" s="55"/>
      <c r="H43" s="60"/>
      <c r="I43" s="30">
        <v>0.51</v>
      </c>
      <c r="J43" s="119">
        <v>0.49</v>
      </c>
      <c r="K43" s="32"/>
      <c r="L43" s="57"/>
      <c r="M43" s="33"/>
      <c r="N43" s="34">
        <f t="shared" si="0"/>
        <v>1</v>
      </c>
      <c r="O43" s="35"/>
      <c r="P43" s="167">
        <v>15</v>
      </c>
      <c r="Q43" s="168">
        <v>15</v>
      </c>
      <c r="R43" s="38"/>
      <c r="S43" s="38"/>
      <c r="T43" s="37"/>
      <c r="U43" s="39">
        <f t="shared" si="1"/>
        <v>15</v>
      </c>
      <c r="V43" s="40">
        <f t="shared" si="7"/>
        <v>15</v>
      </c>
      <c r="W43" s="112"/>
      <c r="X43" s="96"/>
      <c r="Y43" s="96"/>
      <c r="Z43" s="104"/>
      <c r="AA43" s="99"/>
      <c r="AB43" s="41">
        <f t="shared" si="2"/>
        <v>0</v>
      </c>
      <c r="AC43" s="40">
        <f t="shared" si="3"/>
        <v>0</v>
      </c>
      <c r="AD43" s="42"/>
      <c r="AE43" s="128"/>
      <c r="AF43" s="37">
        <f t="shared" si="4"/>
        <v>15</v>
      </c>
      <c r="AG43" s="43">
        <v>65</v>
      </c>
      <c r="AH43" s="44">
        <f t="shared" si="5"/>
        <v>80</v>
      </c>
      <c r="AI43" s="45">
        <f t="shared" si="8"/>
        <v>0.93</v>
      </c>
      <c r="AJ43" s="46"/>
      <c r="AK43" s="47">
        <v>1E-4</v>
      </c>
      <c r="AL43" s="48">
        <f t="shared" si="9"/>
        <v>1.0001</v>
      </c>
      <c r="AM43" s="49">
        <f t="shared" si="10"/>
        <v>1686299000</v>
      </c>
      <c r="AN43" s="50"/>
      <c r="AO43" s="51"/>
      <c r="AP43" s="51"/>
      <c r="AQ43" s="51"/>
      <c r="AR43" s="51"/>
      <c r="AS43" s="52"/>
      <c r="AT43" s="53">
        <f t="shared" si="6"/>
        <v>0</v>
      </c>
    </row>
    <row r="44" spans="1:46" s="54" customFormat="1" ht="47.25" customHeight="1" thickBot="1">
      <c r="A44" s="27"/>
      <c r="B44" s="56"/>
      <c r="C44" s="91"/>
      <c r="D44" s="95"/>
      <c r="E44" s="95"/>
      <c r="F44" s="101"/>
      <c r="G44" s="55"/>
      <c r="H44" s="29"/>
      <c r="I44" s="30">
        <v>0.51</v>
      </c>
      <c r="J44" s="119">
        <v>0.49</v>
      </c>
      <c r="K44" s="32"/>
      <c r="L44" s="57"/>
      <c r="M44" s="33"/>
      <c r="N44" s="34">
        <f t="shared" si="0"/>
        <v>1</v>
      </c>
      <c r="O44" s="35"/>
      <c r="P44" s="167">
        <v>15</v>
      </c>
      <c r="Q44" s="168">
        <v>15</v>
      </c>
      <c r="R44" s="38"/>
      <c r="S44" s="38"/>
      <c r="T44" s="37"/>
      <c r="U44" s="39">
        <f t="shared" si="1"/>
        <v>15</v>
      </c>
      <c r="V44" s="40">
        <f t="shared" si="7"/>
        <v>15</v>
      </c>
      <c r="W44" s="112"/>
      <c r="X44" s="96"/>
      <c r="Y44" s="96"/>
      <c r="Z44" s="104"/>
      <c r="AA44" s="99"/>
      <c r="AB44" s="41">
        <f t="shared" si="2"/>
        <v>0</v>
      </c>
      <c r="AC44" s="40">
        <f t="shared" si="3"/>
        <v>0</v>
      </c>
      <c r="AD44" s="42"/>
      <c r="AE44" s="128"/>
      <c r="AF44" s="37">
        <f t="shared" si="4"/>
        <v>15</v>
      </c>
      <c r="AG44" s="43">
        <v>65</v>
      </c>
      <c r="AH44" s="44">
        <f t="shared" si="5"/>
        <v>80</v>
      </c>
      <c r="AI44" s="45">
        <f t="shared" si="8"/>
        <v>0.93</v>
      </c>
      <c r="AJ44" s="46"/>
      <c r="AK44" s="47">
        <v>1E-4</v>
      </c>
      <c r="AL44" s="48">
        <f t="shared" si="9"/>
        <v>1.0001</v>
      </c>
      <c r="AM44" s="49">
        <f t="shared" si="10"/>
        <v>1686299000</v>
      </c>
      <c r="AN44" s="50"/>
      <c r="AO44" s="51"/>
      <c r="AP44" s="51"/>
      <c r="AQ44" s="51"/>
      <c r="AR44" s="51"/>
      <c r="AS44" s="52"/>
      <c r="AT44" s="53">
        <f t="shared" si="6"/>
        <v>0</v>
      </c>
    </row>
    <row r="45" spans="1:46" s="54" customFormat="1" ht="47.25" customHeight="1" thickBot="1">
      <c r="A45" s="27"/>
      <c r="B45" s="56"/>
      <c r="C45" s="91"/>
      <c r="D45" s="95"/>
      <c r="E45" s="95"/>
      <c r="F45" s="101"/>
      <c r="G45" s="55"/>
      <c r="H45" s="60"/>
      <c r="I45" s="30">
        <v>0.51</v>
      </c>
      <c r="J45" s="119">
        <v>0.49</v>
      </c>
      <c r="K45" s="32"/>
      <c r="L45" s="57"/>
      <c r="M45" s="33"/>
      <c r="N45" s="34">
        <f t="shared" si="0"/>
        <v>1</v>
      </c>
      <c r="O45" s="35"/>
      <c r="P45" s="167">
        <v>15</v>
      </c>
      <c r="Q45" s="168">
        <v>15</v>
      </c>
      <c r="R45" s="38"/>
      <c r="S45" s="38"/>
      <c r="T45" s="37"/>
      <c r="U45" s="39">
        <f t="shared" si="1"/>
        <v>15</v>
      </c>
      <c r="V45" s="40">
        <f t="shared" si="7"/>
        <v>15</v>
      </c>
      <c r="W45" s="112"/>
      <c r="X45" s="96"/>
      <c r="Y45" s="96"/>
      <c r="Z45" s="104"/>
      <c r="AA45" s="99"/>
      <c r="AB45" s="41">
        <f t="shared" si="2"/>
        <v>0</v>
      </c>
      <c r="AC45" s="40">
        <f t="shared" si="3"/>
        <v>0</v>
      </c>
      <c r="AD45" s="42"/>
      <c r="AE45" s="128"/>
      <c r="AF45" s="37">
        <f t="shared" si="4"/>
        <v>15</v>
      </c>
      <c r="AG45" s="43">
        <v>65</v>
      </c>
      <c r="AH45" s="44">
        <f t="shared" si="5"/>
        <v>80</v>
      </c>
      <c r="AI45" s="45">
        <f t="shared" si="8"/>
        <v>0.93</v>
      </c>
      <c r="AJ45" s="46"/>
      <c r="AK45" s="47">
        <v>1E-4</v>
      </c>
      <c r="AL45" s="48">
        <f t="shared" si="9"/>
        <v>1.0001</v>
      </c>
      <c r="AM45" s="49">
        <f t="shared" si="10"/>
        <v>1686299000</v>
      </c>
      <c r="AN45" s="50"/>
      <c r="AO45" s="51"/>
      <c r="AP45" s="51"/>
      <c r="AQ45" s="51"/>
      <c r="AR45" s="51"/>
      <c r="AS45" s="52"/>
      <c r="AT45" s="53">
        <f t="shared" si="6"/>
        <v>0</v>
      </c>
    </row>
    <row r="46" spans="1:46" s="54" customFormat="1" ht="36" customHeight="1" thickBot="1">
      <c r="A46" s="27"/>
      <c r="B46" s="56"/>
      <c r="C46" s="91"/>
      <c r="D46" s="95"/>
      <c r="E46" s="95"/>
      <c r="F46" s="101"/>
      <c r="G46" s="55"/>
      <c r="H46" s="60"/>
      <c r="I46" s="30">
        <v>0.51</v>
      </c>
      <c r="J46" s="119">
        <v>0.49</v>
      </c>
      <c r="K46" s="32"/>
      <c r="L46" s="57"/>
      <c r="M46" s="33"/>
      <c r="N46" s="34">
        <f t="shared" si="0"/>
        <v>1</v>
      </c>
      <c r="O46" s="35"/>
      <c r="P46" s="167">
        <v>15</v>
      </c>
      <c r="Q46" s="168">
        <v>15</v>
      </c>
      <c r="R46" s="38"/>
      <c r="S46" s="38"/>
      <c r="T46" s="37"/>
      <c r="U46" s="39">
        <f t="shared" si="1"/>
        <v>15</v>
      </c>
      <c r="V46" s="40">
        <f t="shared" si="7"/>
        <v>15</v>
      </c>
      <c r="W46" s="112"/>
      <c r="X46" s="96"/>
      <c r="Y46" s="96"/>
      <c r="Z46" s="104"/>
      <c r="AA46" s="99"/>
      <c r="AB46" s="41">
        <f t="shared" si="2"/>
        <v>0</v>
      </c>
      <c r="AC46" s="40">
        <f t="shared" si="3"/>
        <v>0</v>
      </c>
      <c r="AD46" s="42"/>
      <c r="AE46" s="128"/>
      <c r="AF46" s="37">
        <f t="shared" si="4"/>
        <v>15</v>
      </c>
      <c r="AG46" s="43">
        <v>65</v>
      </c>
      <c r="AH46" s="44">
        <f t="shared" si="5"/>
        <v>80</v>
      </c>
      <c r="AI46" s="45">
        <f t="shared" si="8"/>
        <v>0.93</v>
      </c>
      <c r="AJ46" s="46"/>
      <c r="AK46" s="47">
        <v>1E-4</v>
      </c>
      <c r="AL46" s="48">
        <f t="shared" si="9"/>
        <v>1.0001</v>
      </c>
      <c r="AM46" s="49">
        <f t="shared" si="10"/>
        <v>1686299000</v>
      </c>
      <c r="AN46" s="50"/>
      <c r="AO46" s="51"/>
      <c r="AP46" s="51"/>
      <c r="AQ46" s="51"/>
      <c r="AR46" s="51"/>
      <c r="AS46" s="52"/>
      <c r="AT46" s="53">
        <f t="shared" si="6"/>
        <v>0</v>
      </c>
    </row>
    <row r="47" spans="1:46" s="54" customFormat="1" ht="36" customHeight="1" thickBot="1">
      <c r="A47" s="27"/>
      <c r="B47" s="56"/>
      <c r="C47" s="91"/>
      <c r="D47" s="95"/>
      <c r="E47" s="95"/>
      <c r="F47" s="101"/>
      <c r="G47" s="55"/>
      <c r="H47" s="60"/>
      <c r="I47" s="30">
        <v>0.51</v>
      </c>
      <c r="J47" s="119">
        <v>0.49</v>
      </c>
      <c r="K47" s="32"/>
      <c r="L47" s="57"/>
      <c r="M47" s="33"/>
      <c r="N47" s="34">
        <f t="shared" si="0"/>
        <v>1</v>
      </c>
      <c r="O47" s="35"/>
      <c r="P47" s="167">
        <v>15</v>
      </c>
      <c r="Q47" s="168">
        <v>15</v>
      </c>
      <c r="R47" s="38"/>
      <c r="S47" s="38"/>
      <c r="T47" s="37"/>
      <c r="U47" s="39">
        <f t="shared" si="1"/>
        <v>15</v>
      </c>
      <c r="V47" s="40">
        <f t="shared" si="7"/>
        <v>15</v>
      </c>
      <c r="W47" s="112"/>
      <c r="X47" s="96"/>
      <c r="Y47" s="96"/>
      <c r="Z47" s="104"/>
      <c r="AA47" s="99"/>
      <c r="AB47" s="41">
        <f t="shared" si="2"/>
        <v>0</v>
      </c>
      <c r="AC47" s="40">
        <f t="shared" si="3"/>
        <v>0</v>
      </c>
      <c r="AD47" s="42"/>
      <c r="AE47" s="128"/>
      <c r="AF47" s="37">
        <f t="shared" si="4"/>
        <v>15</v>
      </c>
      <c r="AG47" s="43">
        <v>65</v>
      </c>
      <c r="AH47" s="44">
        <f t="shared" si="5"/>
        <v>80</v>
      </c>
      <c r="AI47" s="45">
        <f t="shared" si="8"/>
        <v>0.93</v>
      </c>
      <c r="AJ47" s="46"/>
      <c r="AK47" s="47">
        <v>1E-4</v>
      </c>
      <c r="AL47" s="48">
        <f t="shared" si="9"/>
        <v>1.0001</v>
      </c>
      <c r="AM47" s="49">
        <f t="shared" si="10"/>
        <v>1686299000</v>
      </c>
      <c r="AN47" s="50"/>
      <c r="AO47" s="51"/>
      <c r="AP47" s="51"/>
      <c r="AQ47" s="51"/>
      <c r="AR47" s="51"/>
      <c r="AS47" s="52"/>
      <c r="AT47" s="53">
        <f t="shared" si="6"/>
        <v>0</v>
      </c>
    </row>
    <row r="48" spans="1:46" s="54" customFormat="1" ht="36" customHeight="1" thickBot="1">
      <c r="A48" s="27"/>
      <c r="B48" s="56"/>
      <c r="C48" s="91"/>
      <c r="D48" s="95"/>
      <c r="E48" s="95"/>
      <c r="F48" s="101"/>
      <c r="G48" s="55"/>
      <c r="H48" s="60"/>
      <c r="I48" s="30">
        <v>0.51</v>
      </c>
      <c r="J48" s="119">
        <v>0.49</v>
      </c>
      <c r="K48" s="32"/>
      <c r="L48" s="57"/>
      <c r="M48" s="33"/>
      <c r="N48" s="34">
        <f t="shared" si="0"/>
        <v>1</v>
      </c>
      <c r="O48" s="35"/>
      <c r="P48" s="167">
        <v>15</v>
      </c>
      <c r="Q48" s="168">
        <v>15</v>
      </c>
      <c r="R48" s="38"/>
      <c r="S48" s="38"/>
      <c r="T48" s="37"/>
      <c r="U48" s="39">
        <f t="shared" si="1"/>
        <v>15</v>
      </c>
      <c r="V48" s="40">
        <f t="shared" si="7"/>
        <v>15</v>
      </c>
      <c r="W48" s="112"/>
      <c r="X48" s="96"/>
      <c r="Y48" s="96"/>
      <c r="Z48" s="104"/>
      <c r="AA48" s="99"/>
      <c r="AB48" s="41">
        <f t="shared" si="2"/>
        <v>0</v>
      </c>
      <c r="AC48" s="40">
        <f t="shared" si="3"/>
        <v>0</v>
      </c>
      <c r="AD48" s="42"/>
      <c r="AE48" s="128"/>
      <c r="AF48" s="37">
        <f t="shared" si="4"/>
        <v>15</v>
      </c>
      <c r="AG48" s="43">
        <v>65</v>
      </c>
      <c r="AH48" s="44">
        <f t="shared" si="5"/>
        <v>80</v>
      </c>
      <c r="AI48" s="45">
        <f t="shared" si="8"/>
        <v>0.93</v>
      </c>
      <c r="AJ48" s="46"/>
      <c r="AK48" s="47">
        <v>1E-4</v>
      </c>
      <c r="AL48" s="48">
        <f t="shared" si="9"/>
        <v>1.0001</v>
      </c>
      <c r="AM48" s="49">
        <f t="shared" si="10"/>
        <v>1686299000</v>
      </c>
      <c r="AN48" s="50"/>
      <c r="AO48" s="51"/>
      <c r="AP48" s="51"/>
      <c r="AQ48" s="51"/>
      <c r="AR48" s="51"/>
      <c r="AS48" s="52"/>
      <c r="AT48" s="53">
        <f t="shared" si="6"/>
        <v>0</v>
      </c>
    </row>
    <row r="49" spans="1:46" s="54" customFormat="1" ht="36" customHeight="1" thickBot="1">
      <c r="A49" s="27"/>
      <c r="B49" s="56"/>
      <c r="C49" s="91"/>
      <c r="D49" s="95"/>
      <c r="E49" s="95"/>
      <c r="F49" s="101"/>
      <c r="G49" s="55"/>
      <c r="H49" s="29"/>
      <c r="I49" s="30">
        <v>0.51</v>
      </c>
      <c r="J49" s="119">
        <v>0.49</v>
      </c>
      <c r="K49" s="32"/>
      <c r="L49" s="57"/>
      <c r="M49" s="33"/>
      <c r="N49" s="34">
        <f t="shared" si="0"/>
        <v>1</v>
      </c>
      <c r="O49" s="35"/>
      <c r="P49" s="167">
        <v>15</v>
      </c>
      <c r="Q49" s="168">
        <v>15</v>
      </c>
      <c r="R49" s="38"/>
      <c r="S49" s="38"/>
      <c r="T49" s="37"/>
      <c r="U49" s="39">
        <f t="shared" si="1"/>
        <v>15</v>
      </c>
      <c r="V49" s="40">
        <f t="shared" si="7"/>
        <v>15</v>
      </c>
      <c r="W49" s="112"/>
      <c r="X49" s="96"/>
      <c r="Y49" s="96"/>
      <c r="Z49" s="104"/>
      <c r="AA49" s="99"/>
      <c r="AB49" s="41">
        <f t="shared" si="2"/>
        <v>0</v>
      </c>
      <c r="AC49" s="40">
        <f t="shared" si="3"/>
        <v>0</v>
      </c>
      <c r="AD49" s="42"/>
      <c r="AE49" s="128"/>
      <c r="AF49" s="37">
        <f t="shared" si="4"/>
        <v>15</v>
      </c>
      <c r="AG49" s="43">
        <v>65</v>
      </c>
      <c r="AH49" s="44">
        <f t="shared" si="5"/>
        <v>80</v>
      </c>
      <c r="AI49" s="45">
        <f t="shared" si="8"/>
        <v>0.93</v>
      </c>
      <c r="AJ49" s="46"/>
      <c r="AK49" s="47">
        <v>1E-4</v>
      </c>
      <c r="AL49" s="48">
        <f t="shared" si="9"/>
        <v>1.0001</v>
      </c>
      <c r="AM49" s="49">
        <f t="shared" si="10"/>
        <v>1686299000</v>
      </c>
      <c r="AN49" s="50"/>
      <c r="AO49" s="51"/>
      <c r="AP49" s="51"/>
      <c r="AQ49" s="51"/>
      <c r="AR49" s="51"/>
      <c r="AS49" s="52"/>
      <c r="AT49" s="53">
        <f t="shared" si="6"/>
        <v>0</v>
      </c>
    </row>
    <row r="50" spans="1:46" s="54" customFormat="1" ht="36" customHeight="1" thickBot="1">
      <c r="A50" s="27"/>
      <c r="B50" s="56"/>
      <c r="C50" s="91"/>
      <c r="D50" s="95"/>
      <c r="E50" s="95"/>
      <c r="F50" s="101"/>
      <c r="G50" s="55"/>
      <c r="H50" s="29"/>
      <c r="I50" s="30">
        <v>0.51</v>
      </c>
      <c r="J50" s="119">
        <v>0.49</v>
      </c>
      <c r="K50" s="32"/>
      <c r="L50" s="57"/>
      <c r="M50" s="33"/>
      <c r="N50" s="34">
        <f t="shared" si="0"/>
        <v>1</v>
      </c>
      <c r="O50" s="35"/>
      <c r="P50" s="167">
        <v>15</v>
      </c>
      <c r="Q50" s="168">
        <v>15</v>
      </c>
      <c r="R50" s="38"/>
      <c r="S50" s="38"/>
      <c r="T50" s="37"/>
      <c r="U50" s="39">
        <f t="shared" si="1"/>
        <v>15</v>
      </c>
      <c r="V50" s="40">
        <f t="shared" si="7"/>
        <v>15</v>
      </c>
      <c r="W50" s="112"/>
      <c r="X50" s="96"/>
      <c r="Y50" s="96"/>
      <c r="Z50" s="104"/>
      <c r="AA50" s="99"/>
      <c r="AB50" s="41">
        <f t="shared" si="2"/>
        <v>0</v>
      </c>
      <c r="AC50" s="40">
        <f t="shared" si="3"/>
        <v>0</v>
      </c>
      <c r="AD50" s="42"/>
      <c r="AE50" s="128"/>
      <c r="AF50" s="37">
        <f t="shared" si="4"/>
        <v>15</v>
      </c>
      <c r="AG50" s="43">
        <v>65</v>
      </c>
      <c r="AH50" s="44">
        <f t="shared" si="5"/>
        <v>80</v>
      </c>
      <c r="AI50" s="45">
        <f t="shared" si="8"/>
        <v>0.93</v>
      </c>
      <c r="AJ50" s="46"/>
      <c r="AK50" s="47">
        <v>1E-4</v>
      </c>
      <c r="AL50" s="48">
        <f t="shared" si="9"/>
        <v>1.0001</v>
      </c>
      <c r="AM50" s="49">
        <f t="shared" si="10"/>
        <v>1686299000</v>
      </c>
      <c r="AN50" s="50"/>
      <c r="AO50" s="51"/>
      <c r="AP50" s="51"/>
      <c r="AQ50" s="51"/>
      <c r="AR50" s="51"/>
      <c r="AS50" s="52"/>
      <c r="AT50" s="53">
        <f t="shared" si="6"/>
        <v>0</v>
      </c>
    </row>
    <row r="51" spans="1:46" s="54" customFormat="1" ht="36" customHeight="1" thickBot="1">
      <c r="A51" s="27"/>
      <c r="B51" s="56"/>
      <c r="C51" s="91"/>
      <c r="D51" s="95"/>
      <c r="E51" s="95"/>
      <c r="F51" s="101"/>
      <c r="G51" s="55"/>
      <c r="H51" s="29"/>
      <c r="I51" s="30">
        <v>0.51</v>
      </c>
      <c r="J51" s="119">
        <v>0.49</v>
      </c>
      <c r="K51" s="32"/>
      <c r="L51" s="57"/>
      <c r="M51" s="33"/>
      <c r="N51" s="34">
        <f t="shared" si="0"/>
        <v>1</v>
      </c>
      <c r="O51" s="35"/>
      <c r="P51" s="167">
        <v>15</v>
      </c>
      <c r="Q51" s="168">
        <v>15</v>
      </c>
      <c r="R51" s="38"/>
      <c r="S51" s="38"/>
      <c r="T51" s="37"/>
      <c r="U51" s="39">
        <f t="shared" si="1"/>
        <v>15</v>
      </c>
      <c r="V51" s="40">
        <f t="shared" si="7"/>
        <v>15</v>
      </c>
      <c r="W51" s="112"/>
      <c r="X51" s="96"/>
      <c r="Y51" s="96"/>
      <c r="Z51" s="104"/>
      <c r="AA51" s="99"/>
      <c r="AB51" s="41">
        <f t="shared" si="2"/>
        <v>0</v>
      </c>
      <c r="AC51" s="40">
        <f t="shared" si="3"/>
        <v>0</v>
      </c>
      <c r="AD51" s="42"/>
      <c r="AE51" s="128"/>
      <c r="AF51" s="37">
        <f t="shared" si="4"/>
        <v>15</v>
      </c>
      <c r="AG51" s="43">
        <v>65</v>
      </c>
      <c r="AH51" s="44">
        <f t="shared" si="5"/>
        <v>80</v>
      </c>
      <c r="AI51" s="45">
        <f t="shared" si="8"/>
        <v>0.93</v>
      </c>
      <c r="AJ51" s="46"/>
      <c r="AK51" s="47">
        <v>1E-4</v>
      </c>
      <c r="AL51" s="48">
        <f t="shared" si="9"/>
        <v>1.0001</v>
      </c>
      <c r="AM51" s="49">
        <f t="shared" si="10"/>
        <v>1686299000</v>
      </c>
      <c r="AN51" s="50"/>
      <c r="AO51" s="51"/>
      <c r="AP51" s="51"/>
      <c r="AQ51" s="51"/>
      <c r="AR51" s="51"/>
      <c r="AS51" s="52"/>
      <c r="AT51" s="53">
        <f t="shared" si="6"/>
        <v>0</v>
      </c>
    </row>
    <row r="52" spans="1:46" s="54" customFormat="1" ht="36" customHeight="1" thickBot="1">
      <c r="A52" s="27"/>
      <c r="B52" s="56"/>
      <c r="C52" s="91"/>
      <c r="D52" s="95"/>
      <c r="E52" s="95"/>
      <c r="F52" s="101"/>
      <c r="G52" s="55"/>
      <c r="H52" s="29"/>
      <c r="I52" s="30">
        <v>0.51</v>
      </c>
      <c r="J52" s="119">
        <v>0.49</v>
      </c>
      <c r="K52" s="32"/>
      <c r="L52" s="57"/>
      <c r="M52" s="33"/>
      <c r="N52" s="34">
        <f t="shared" si="0"/>
        <v>1</v>
      </c>
      <c r="O52" s="35"/>
      <c r="P52" s="167">
        <v>15</v>
      </c>
      <c r="Q52" s="168">
        <v>15</v>
      </c>
      <c r="R52" s="38"/>
      <c r="S52" s="38"/>
      <c r="T52" s="37"/>
      <c r="U52" s="39">
        <f t="shared" si="1"/>
        <v>15</v>
      </c>
      <c r="V52" s="40">
        <f t="shared" si="7"/>
        <v>15</v>
      </c>
      <c r="W52" s="112"/>
      <c r="X52" s="96"/>
      <c r="Y52" s="96"/>
      <c r="Z52" s="104"/>
      <c r="AA52" s="99"/>
      <c r="AB52" s="41">
        <f t="shared" si="2"/>
        <v>0</v>
      </c>
      <c r="AC52" s="40">
        <f t="shared" si="3"/>
        <v>0</v>
      </c>
      <c r="AD52" s="42"/>
      <c r="AE52" s="128"/>
      <c r="AF52" s="37">
        <f t="shared" si="4"/>
        <v>15</v>
      </c>
      <c r="AG52" s="43">
        <v>65</v>
      </c>
      <c r="AH52" s="44">
        <f t="shared" si="5"/>
        <v>80</v>
      </c>
      <c r="AI52" s="45">
        <f t="shared" si="8"/>
        <v>0.93</v>
      </c>
      <c r="AJ52" s="46"/>
      <c r="AK52" s="47">
        <v>1E-4</v>
      </c>
      <c r="AL52" s="48">
        <f t="shared" si="9"/>
        <v>1.0001</v>
      </c>
      <c r="AM52" s="49">
        <f t="shared" si="10"/>
        <v>1686299000</v>
      </c>
      <c r="AN52" s="50"/>
      <c r="AO52" s="51"/>
      <c r="AP52" s="51"/>
      <c r="AQ52" s="51"/>
      <c r="AR52" s="51"/>
      <c r="AS52" s="52"/>
      <c r="AT52" s="53">
        <f t="shared" si="6"/>
        <v>0</v>
      </c>
    </row>
    <row r="53" spans="1:46" s="54" customFormat="1" ht="51.75" customHeight="1" thickBot="1">
      <c r="A53" s="27"/>
      <c r="B53" s="56"/>
      <c r="C53" s="91"/>
      <c r="D53" s="95"/>
      <c r="E53" s="95"/>
      <c r="F53" s="101"/>
      <c r="G53" s="55"/>
      <c r="H53" s="29"/>
      <c r="I53" s="30">
        <v>0.51</v>
      </c>
      <c r="J53" s="119">
        <v>0.49</v>
      </c>
      <c r="K53" s="32"/>
      <c r="L53" s="57"/>
      <c r="M53" s="33"/>
      <c r="N53" s="34">
        <f t="shared" si="0"/>
        <v>1</v>
      </c>
      <c r="O53" s="35"/>
      <c r="P53" s="167">
        <v>15</v>
      </c>
      <c r="Q53" s="168">
        <v>15</v>
      </c>
      <c r="R53" s="38"/>
      <c r="S53" s="38"/>
      <c r="T53" s="37"/>
      <c r="U53" s="39">
        <f t="shared" si="1"/>
        <v>15</v>
      </c>
      <c r="V53" s="40">
        <f t="shared" si="7"/>
        <v>15</v>
      </c>
      <c r="W53" s="112"/>
      <c r="X53" s="96"/>
      <c r="Y53" s="96"/>
      <c r="Z53" s="104"/>
      <c r="AA53" s="99"/>
      <c r="AB53" s="41">
        <f t="shared" si="2"/>
        <v>0</v>
      </c>
      <c r="AC53" s="40">
        <f t="shared" si="3"/>
        <v>0</v>
      </c>
      <c r="AD53" s="42"/>
      <c r="AE53" s="128"/>
      <c r="AF53" s="37">
        <f t="shared" si="4"/>
        <v>15</v>
      </c>
      <c r="AG53" s="43">
        <v>65</v>
      </c>
      <c r="AH53" s="44">
        <f t="shared" si="5"/>
        <v>80</v>
      </c>
      <c r="AI53" s="45">
        <f t="shared" si="8"/>
        <v>0.93</v>
      </c>
      <c r="AJ53" s="46"/>
      <c r="AK53" s="47">
        <v>1E-4</v>
      </c>
      <c r="AL53" s="48">
        <f t="shared" si="9"/>
        <v>1.0001</v>
      </c>
      <c r="AM53" s="49">
        <f t="shared" si="10"/>
        <v>1686299000</v>
      </c>
      <c r="AN53" s="50"/>
      <c r="AO53" s="51"/>
      <c r="AP53" s="51"/>
      <c r="AQ53" s="51"/>
      <c r="AR53" s="51"/>
      <c r="AS53" s="52"/>
      <c r="AT53" s="53">
        <f t="shared" si="6"/>
        <v>0</v>
      </c>
    </row>
    <row r="54" spans="1:46" s="54" customFormat="1" ht="51.75" customHeight="1" thickBot="1">
      <c r="A54" s="27"/>
      <c r="B54" s="56"/>
      <c r="C54" s="91"/>
      <c r="D54" s="95"/>
      <c r="E54" s="95"/>
      <c r="F54" s="101"/>
      <c r="G54" s="55"/>
      <c r="H54" s="29"/>
      <c r="I54" s="30">
        <v>0.51</v>
      </c>
      <c r="J54" s="119">
        <v>0.49</v>
      </c>
      <c r="K54" s="32"/>
      <c r="L54" s="57"/>
      <c r="M54" s="33"/>
      <c r="N54" s="34">
        <f t="shared" si="0"/>
        <v>1</v>
      </c>
      <c r="O54" s="35"/>
      <c r="P54" s="167">
        <v>15</v>
      </c>
      <c r="Q54" s="168">
        <v>15</v>
      </c>
      <c r="R54" s="38"/>
      <c r="S54" s="38"/>
      <c r="T54" s="37"/>
      <c r="U54" s="39">
        <f t="shared" si="1"/>
        <v>15</v>
      </c>
      <c r="V54" s="40">
        <f t="shared" si="7"/>
        <v>15</v>
      </c>
      <c r="W54" s="112"/>
      <c r="X54" s="96"/>
      <c r="Y54" s="96"/>
      <c r="Z54" s="104"/>
      <c r="AA54" s="99"/>
      <c r="AB54" s="41">
        <f t="shared" si="2"/>
        <v>0</v>
      </c>
      <c r="AC54" s="40">
        <f t="shared" si="3"/>
        <v>0</v>
      </c>
      <c r="AD54" s="42"/>
      <c r="AE54" s="128"/>
      <c r="AF54" s="37">
        <f t="shared" si="4"/>
        <v>15</v>
      </c>
      <c r="AG54" s="43">
        <v>65</v>
      </c>
      <c r="AH54" s="44">
        <f t="shared" si="5"/>
        <v>80</v>
      </c>
      <c r="AI54" s="45">
        <f t="shared" si="8"/>
        <v>0.93</v>
      </c>
      <c r="AJ54" s="46"/>
      <c r="AK54" s="47">
        <v>1E-4</v>
      </c>
      <c r="AL54" s="48">
        <f t="shared" si="9"/>
        <v>1.0001</v>
      </c>
      <c r="AM54" s="49">
        <f t="shared" si="10"/>
        <v>1686299000</v>
      </c>
      <c r="AN54" s="50"/>
      <c r="AO54" s="51"/>
      <c r="AP54" s="51"/>
      <c r="AQ54" s="51"/>
      <c r="AR54" s="51"/>
      <c r="AS54" s="52"/>
      <c r="AT54" s="53">
        <f t="shared" si="6"/>
        <v>0</v>
      </c>
    </row>
    <row r="55" spans="1:46" s="54" customFormat="1" ht="36" customHeight="1" thickBot="1">
      <c r="A55" s="27"/>
      <c r="B55" s="56"/>
      <c r="C55" s="91"/>
      <c r="D55" s="95"/>
      <c r="E55" s="95"/>
      <c r="F55" s="101"/>
      <c r="G55" s="55"/>
      <c r="H55" s="29"/>
      <c r="I55" s="30">
        <v>0.51</v>
      </c>
      <c r="J55" s="119">
        <v>0.49</v>
      </c>
      <c r="K55" s="32"/>
      <c r="L55" s="57"/>
      <c r="M55" s="33"/>
      <c r="N55" s="34">
        <f t="shared" si="0"/>
        <v>1</v>
      </c>
      <c r="O55" s="35"/>
      <c r="P55" s="167">
        <v>15</v>
      </c>
      <c r="Q55" s="168">
        <v>15</v>
      </c>
      <c r="R55" s="38"/>
      <c r="S55" s="38"/>
      <c r="T55" s="37"/>
      <c r="U55" s="39">
        <f t="shared" si="1"/>
        <v>15</v>
      </c>
      <c r="V55" s="40">
        <f t="shared" si="7"/>
        <v>15</v>
      </c>
      <c r="W55" s="112"/>
      <c r="X55" s="96"/>
      <c r="Y55" s="96"/>
      <c r="Z55" s="104"/>
      <c r="AA55" s="99"/>
      <c r="AB55" s="41">
        <f t="shared" si="2"/>
        <v>0</v>
      </c>
      <c r="AC55" s="40">
        <f t="shared" si="3"/>
        <v>0</v>
      </c>
      <c r="AD55" s="42"/>
      <c r="AE55" s="128"/>
      <c r="AF55" s="37">
        <f t="shared" si="4"/>
        <v>15</v>
      </c>
      <c r="AG55" s="43">
        <v>65</v>
      </c>
      <c r="AH55" s="44">
        <f t="shared" si="5"/>
        <v>80</v>
      </c>
      <c r="AI55" s="45">
        <f t="shared" si="8"/>
        <v>0.93</v>
      </c>
      <c r="AJ55" s="46"/>
      <c r="AK55" s="47">
        <v>1E-4</v>
      </c>
      <c r="AL55" s="48">
        <f t="shared" si="9"/>
        <v>1.0001</v>
      </c>
      <c r="AM55" s="49">
        <f t="shared" si="10"/>
        <v>1686299000</v>
      </c>
      <c r="AN55" s="50"/>
      <c r="AO55" s="51"/>
      <c r="AP55" s="51"/>
      <c r="AQ55" s="51"/>
      <c r="AR55" s="51"/>
      <c r="AS55" s="52"/>
      <c r="AT55" s="53">
        <f t="shared" si="6"/>
        <v>0</v>
      </c>
    </row>
    <row r="56" spans="1:46" s="54" customFormat="1" ht="36" customHeight="1" thickBot="1">
      <c r="A56" s="27"/>
      <c r="B56" s="56"/>
      <c r="C56" s="91"/>
      <c r="D56" s="95"/>
      <c r="E56" s="95"/>
      <c r="F56" s="101"/>
      <c r="G56" s="55"/>
      <c r="H56" s="29"/>
      <c r="I56" s="30">
        <v>0.51</v>
      </c>
      <c r="J56" s="119">
        <v>0.49</v>
      </c>
      <c r="K56" s="32"/>
      <c r="L56" s="57"/>
      <c r="M56" s="33"/>
      <c r="N56" s="34">
        <f t="shared" si="0"/>
        <v>1</v>
      </c>
      <c r="O56" s="35"/>
      <c r="P56" s="167">
        <v>15</v>
      </c>
      <c r="Q56" s="168">
        <v>15</v>
      </c>
      <c r="R56" s="38"/>
      <c r="S56" s="38"/>
      <c r="T56" s="37"/>
      <c r="U56" s="39">
        <f t="shared" si="1"/>
        <v>15</v>
      </c>
      <c r="V56" s="40">
        <f t="shared" si="7"/>
        <v>15</v>
      </c>
      <c r="W56" s="112"/>
      <c r="X56" s="96"/>
      <c r="Y56" s="96"/>
      <c r="Z56" s="104"/>
      <c r="AA56" s="99"/>
      <c r="AB56" s="41">
        <f t="shared" si="2"/>
        <v>0</v>
      </c>
      <c r="AC56" s="40">
        <f t="shared" si="3"/>
        <v>0</v>
      </c>
      <c r="AD56" s="42"/>
      <c r="AE56" s="128"/>
      <c r="AF56" s="37">
        <f t="shared" si="4"/>
        <v>15</v>
      </c>
      <c r="AG56" s="43">
        <v>65</v>
      </c>
      <c r="AH56" s="44">
        <f t="shared" si="5"/>
        <v>80</v>
      </c>
      <c r="AI56" s="45">
        <f t="shared" si="8"/>
        <v>0.93</v>
      </c>
      <c r="AJ56" s="46"/>
      <c r="AK56" s="47">
        <v>1E-4</v>
      </c>
      <c r="AL56" s="48">
        <f t="shared" si="9"/>
        <v>1.0001</v>
      </c>
      <c r="AM56" s="49">
        <f t="shared" si="10"/>
        <v>1686299000</v>
      </c>
      <c r="AN56" s="50"/>
      <c r="AO56" s="51"/>
      <c r="AP56" s="51"/>
      <c r="AQ56" s="51"/>
      <c r="AR56" s="51"/>
      <c r="AS56" s="52"/>
      <c r="AT56" s="53">
        <f t="shared" si="6"/>
        <v>0</v>
      </c>
    </row>
    <row r="57" spans="1:46" s="54" customFormat="1" ht="36" customHeight="1" thickBot="1">
      <c r="A57" s="27"/>
      <c r="B57" s="56"/>
      <c r="C57" s="91"/>
      <c r="D57" s="95"/>
      <c r="E57" s="95"/>
      <c r="F57" s="101"/>
      <c r="G57" s="55"/>
      <c r="H57" s="29"/>
      <c r="I57" s="30">
        <v>0.51</v>
      </c>
      <c r="J57" s="119">
        <v>0.49</v>
      </c>
      <c r="K57" s="32"/>
      <c r="L57" s="57"/>
      <c r="M57" s="33"/>
      <c r="N57" s="34">
        <f t="shared" si="0"/>
        <v>1</v>
      </c>
      <c r="O57" s="35"/>
      <c r="P57" s="167">
        <v>15</v>
      </c>
      <c r="Q57" s="168">
        <v>15</v>
      </c>
      <c r="R57" s="38"/>
      <c r="S57" s="38"/>
      <c r="T57" s="37"/>
      <c r="U57" s="39">
        <f t="shared" si="1"/>
        <v>15</v>
      </c>
      <c r="V57" s="40">
        <f t="shared" si="7"/>
        <v>15</v>
      </c>
      <c r="W57" s="112"/>
      <c r="X57" s="96"/>
      <c r="Y57" s="96"/>
      <c r="Z57" s="104"/>
      <c r="AA57" s="99"/>
      <c r="AB57" s="41">
        <f t="shared" si="2"/>
        <v>0</v>
      </c>
      <c r="AC57" s="40">
        <f t="shared" si="3"/>
        <v>0</v>
      </c>
      <c r="AD57" s="42"/>
      <c r="AE57" s="128"/>
      <c r="AF57" s="37">
        <f t="shared" si="4"/>
        <v>15</v>
      </c>
      <c r="AG57" s="43">
        <v>65</v>
      </c>
      <c r="AH57" s="44">
        <f t="shared" si="5"/>
        <v>80</v>
      </c>
      <c r="AI57" s="45">
        <f t="shared" si="8"/>
        <v>0.93</v>
      </c>
      <c r="AJ57" s="46"/>
      <c r="AK57" s="47">
        <v>1E-4</v>
      </c>
      <c r="AL57" s="48">
        <f t="shared" si="9"/>
        <v>1.0001</v>
      </c>
      <c r="AM57" s="49">
        <f t="shared" si="10"/>
        <v>1686299000</v>
      </c>
      <c r="AN57" s="50"/>
      <c r="AO57" s="51"/>
      <c r="AP57" s="51"/>
      <c r="AQ57" s="51"/>
      <c r="AR57" s="51"/>
      <c r="AS57" s="52"/>
      <c r="AT57" s="53">
        <f t="shared" si="6"/>
        <v>0</v>
      </c>
    </row>
    <row r="58" spans="1:46" s="54" customFormat="1" ht="36" customHeight="1" thickBot="1">
      <c r="A58" s="27"/>
      <c r="B58" s="56"/>
      <c r="C58" s="91"/>
      <c r="D58" s="95"/>
      <c r="E58" s="95"/>
      <c r="F58" s="101"/>
      <c r="G58" s="55"/>
      <c r="H58" s="29"/>
      <c r="I58" s="30">
        <v>0.51</v>
      </c>
      <c r="J58" s="119">
        <v>0.49</v>
      </c>
      <c r="K58" s="32"/>
      <c r="L58" s="57"/>
      <c r="M58" s="33"/>
      <c r="N58" s="34">
        <f t="shared" si="0"/>
        <v>1</v>
      </c>
      <c r="O58" s="35"/>
      <c r="P58" s="167">
        <v>15</v>
      </c>
      <c r="Q58" s="168">
        <v>15</v>
      </c>
      <c r="R58" s="38"/>
      <c r="S58" s="38"/>
      <c r="T58" s="37"/>
      <c r="U58" s="39">
        <f t="shared" si="1"/>
        <v>15</v>
      </c>
      <c r="V58" s="40">
        <f t="shared" si="7"/>
        <v>15</v>
      </c>
      <c r="W58" s="112"/>
      <c r="X58" s="96"/>
      <c r="Y58" s="96"/>
      <c r="Z58" s="104"/>
      <c r="AA58" s="99"/>
      <c r="AB58" s="41">
        <f t="shared" si="2"/>
        <v>0</v>
      </c>
      <c r="AC58" s="40">
        <f t="shared" si="3"/>
        <v>0</v>
      </c>
      <c r="AD58" s="42"/>
      <c r="AE58" s="128"/>
      <c r="AF58" s="37">
        <f t="shared" si="4"/>
        <v>15</v>
      </c>
      <c r="AG58" s="43">
        <v>65</v>
      </c>
      <c r="AH58" s="44">
        <f t="shared" si="5"/>
        <v>80</v>
      </c>
      <c r="AI58" s="45">
        <f t="shared" si="8"/>
        <v>0.93</v>
      </c>
      <c r="AJ58" s="46"/>
      <c r="AK58" s="47">
        <v>1E-4</v>
      </c>
      <c r="AL58" s="48">
        <f t="shared" si="9"/>
        <v>1.0001</v>
      </c>
      <c r="AM58" s="49">
        <f t="shared" si="10"/>
        <v>1686299000</v>
      </c>
      <c r="AN58" s="50"/>
      <c r="AO58" s="51"/>
      <c r="AP58" s="51"/>
      <c r="AQ58" s="51"/>
      <c r="AR58" s="51"/>
      <c r="AS58" s="52"/>
      <c r="AT58" s="53">
        <f t="shared" si="6"/>
        <v>0</v>
      </c>
    </row>
    <row r="59" spans="1:46" s="54" customFormat="1" ht="47.25" customHeight="1" thickBot="1">
      <c r="A59" s="27"/>
      <c r="B59" s="56"/>
      <c r="C59" s="91"/>
      <c r="D59" s="95"/>
      <c r="E59" s="95"/>
      <c r="F59" s="101"/>
      <c r="G59" s="55"/>
      <c r="H59" s="60"/>
      <c r="I59" s="30">
        <v>0.51</v>
      </c>
      <c r="J59" s="119">
        <v>0.49</v>
      </c>
      <c r="K59" s="32"/>
      <c r="L59" s="57"/>
      <c r="M59" s="33"/>
      <c r="N59" s="34">
        <f t="shared" si="0"/>
        <v>1</v>
      </c>
      <c r="O59" s="35"/>
      <c r="P59" s="167">
        <v>15</v>
      </c>
      <c r="Q59" s="168">
        <v>15</v>
      </c>
      <c r="R59" s="38"/>
      <c r="S59" s="38"/>
      <c r="T59" s="37"/>
      <c r="U59" s="39">
        <f t="shared" si="1"/>
        <v>15</v>
      </c>
      <c r="V59" s="40">
        <f t="shared" si="7"/>
        <v>15</v>
      </c>
      <c r="W59" s="112"/>
      <c r="X59" s="96"/>
      <c r="Y59" s="96"/>
      <c r="Z59" s="104"/>
      <c r="AA59" s="99"/>
      <c r="AB59" s="41">
        <f t="shared" si="2"/>
        <v>0</v>
      </c>
      <c r="AC59" s="40">
        <f t="shared" si="3"/>
        <v>0</v>
      </c>
      <c r="AD59" s="42"/>
      <c r="AE59" s="128"/>
      <c r="AF59" s="37">
        <f t="shared" si="4"/>
        <v>15</v>
      </c>
      <c r="AG59" s="43">
        <v>65</v>
      </c>
      <c r="AH59" s="44">
        <f t="shared" si="5"/>
        <v>80</v>
      </c>
      <c r="AI59" s="45">
        <f t="shared" si="8"/>
        <v>0.93</v>
      </c>
      <c r="AJ59" s="46"/>
      <c r="AK59" s="47">
        <v>1E-4</v>
      </c>
      <c r="AL59" s="48">
        <f t="shared" si="9"/>
        <v>1.0001</v>
      </c>
      <c r="AM59" s="49">
        <f t="shared" si="10"/>
        <v>1686299000</v>
      </c>
      <c r="AN59" s="50"/>
      <c r="AO59" s="51"/>
      <c r="AP59" s="51"/>
      <c r="AQ59" s="51"/>
      <c r="AR59" s="51"/>
      <c r="AS59" s="52"/>
      <c r="AT59" s="53">
        <f t="shared" si="6"/>
        <v>0</v>
      </c>
    </row>
    <row r="60" spans="1:46" s="54" customFormat="1" ht="47.25" customHeight="1" thickBot="1">
      <c r="A60" s="27"/>
      <c r="B60" s="56"/>
      <c r="C60" s="91"/>
      <c r="D60" s="95"/>
      <c r="E60" s="95"/>
      <c r="F60" s="101"/>
      <c r="G60" s="55"/>
      <c r="H60" s="29"/>
      <c r="I60" s="30">
        <v>0.51</v>
      </c>
      <c r="J60" s="119">
        <v>0.49</v>
      </c>
      <c r="K60" s="32"/>
      <c r="L60" s="57"/>
      <c r="M60" s="33"/>
      <c r="N60" s="34">
        <f t="shared" si="0"/>
        <v>1</v>
      </c>
      <c r="O60" s="35"/>
      <c r="P60" s="167">
        <v>15</v>
      </c>
      <c r="Q60" s="168">
        <v>15</v>
      </c>
      <c r="R60" s="38"/>
      <c r="S60" s="38"/>
      <c r="T60" s="37"/>
      <c r="U60" s="39">
        <f t="shared" si="1"/>
        <v>15</v>
      </c>
      <c r="V60" s="40">
        <f t="shared" si="7"/>
        <v>15</v>
      </c>
      <c r="W60" s="112"/>
      <c r="X60" s="96"/>
      <c r="Y60" s="96"/>
      <c r="Z60" s="104"/>
      <c r="AA60" s="99"/>
      <c r="AB60" s="41">
        <f t="shared" si="2"/>
        <v>0</v>
      </c>
      <c r="AC60" s="40">
        <f t="shared" si="3"/>
        <v>0</v>
      </c>
      <c r="AD60" s="42"/>
      <c r="AE60" s="128"/>
      <c r="AF60" s="37">
        <f t="shared" si="4"/>
        <v>15</v>
      </c>
      <c r="AG60" s="43">
        <v>65</v>
      </c>
      <c r="AH60" s="44">
        <f t="shared" si="5"/>
        <v>80</v>
      </c>
      <c r="AI60" s="45">
        <f t="shared" si="8"/>
        <v>0.93</v>
      </c>
      <c r="AJ60" s="46"/>
      <c r="AK60" s="47">
        <v>1E-4</v>
      </c>
      <c r="AL60" s="48">
        <f t="shared" si="9"/>
        <v>1.0001</v>
      </c>
      <c r="AM60" s="49">
        <f t="shared" si="10"/>
        <v>1686299000</v>
      </c>
      <c r="AN60" s="50"/>
      <c r="AO60" s="51"/>
      <c r="AP60" s="51"/>
      <c r="AQ60" s="51"/>
      <c r="AR60" s="51"/>
      <c r="AS60" s="52"/>
      <c r="AT60" s="53">
        <f t="shared" si="6"/>
        <v>0</v>
      </c>
    </row>
    <row r="61" spans="1:46" s="54" customFormat="1" ht="47.25" customHeight="1" thickBot="1">
      <c r="A61" s="27"/>
      <c r="B61" s="56"/>
      <c r="C61" s="91"/>
      <c r="D61" s="95"/>
      <c r="E61" s="95"/>
      <c r="F61" s="101"/>
      <c r="G61" s="55"/>
      <c r="H61" s="60"/>
      <c r="I61" s="30">
        <v>0.51</v>
      </c>
      <c r="J61" s="119">
        <v>0.49</v>
      </c>
      <c r="K61" s="32"/>
      <c r="L61" s="57"/>
      <c r="M61" s="33"/>
      <c r="N61" s="34">
        <f t="shared" si="0"/>
        <v>1</v>
      </c>
      <c r="O61" s="35"/>
      <c r="P61" s="167">
        <v>15</v>
      </c>
      <c r="Q61" s="168">
        <v>15</v>
      </c>
      <c r="R61" s="38"/>
      <c r="S61" s="38"/>
      <c r="T61" s="37"/>
      <c r="U61" s="39">
        <f t="shared" si="1"/>
        <v>15</v>
      </c>
      <c r="V61" s="40">
        <f t="shared" si="7"/>
        <v>15</v>
      </c>
      <c r="W61" s="112"/>
      <c r="X61" s="96"/>
      <c r="Y61" s="96"/>
      <c r="Z61" s="104"/>
      <c r="AA61" s="99"/>
      <c r="AB61" s="41">
        <f t="shared" si="2"/>
        <v>0</v>
      </c>
      <c r="AC61" s="40">
        <f t="shared" si="3"/>
        <v>0</v>
      </c>
      <c r="AD61" s="42"/>
      <c r="AE61" s="128"/>
      <c r="AF61" s="37">
        <f t="shared" si="4"/>
        <v>15</v>
      </c>
      <c r="AG61" s="43">
        <v>65</v>
      </c>
      <c r="AH61" s="44">
        <f t="shared" si="5"/>
        <v>80</v>
      </c>
      <c r="AI61" s="45">
        <f t="shared" si="8"/>
        <v>0.93</v>
      </c>
      <c r="AJ61" s="46"/>
      <c r="AK61" s="47">
        <v>1E-4</v>
      </c>
      <c r="AL61" s="48">
        <f t="shared" si="9"/>
        <v>1.0001</v>
      </c>
      <c r="AM61" s="49">
        <f t="shared" si="10"/>
        <v>1686299000</v>
      </c>
      <c r="AN61" s="50"/>
      <c r="AO61" s="51"/>
      <c r="AP61" s="51"/>
      <c r="AQ61" s="51"/>
      <c r="AR61" s="51"/>
      <c r="AS61" s="52"/>
      <c r="AT61" s="53">
        <f t="shared" si="6"/>
        <v>0</v>
      </c>
    </row>
    <row r="62" spans="1:46" s="54" customFormat="1" ht="36" customHeight="1" thickBot="1">
      <c r="A62" s="27"/>
      <c r="B62" s="56"/>
      <c r="C62" s="91"/>
      <c r="D62" s="95"/>
      <c r="E62" s="95"/>
      <c r="F62" s="101"/>
      <c r="G62" s="55"/>
      <c r="H62" s="60"/>
      <c r="I62" s="30">
        <v>0.51</v>
      </c>
      <c r="J62" s="119">
        <v>0.49</v>
      </c>
      <c r="K62" s="32"/>
      <c r="L62" s="57"/>
      <c r="M62" s="33"/>
      <c r="N62" s="34">
        <f t="shared" si="0"/>
        <v>1</v>
      </c>
      <c r="O62" s="35"/>
      <c r="P62" s="167">
        <v>15</v>
      </c>
      <c r="Q62" s="168">
        <v>15</v>
      </c>
      <c r="R62" s="38"/>
      <c r="S62" s="38"/>
      <c r="T62" s="37"/>
      <c r="U62" s="39">
        <f t="shared" si="1"/>
        <v>15</v>
      </c>
      <c r="V62" s="40">
        <f t="shared" si="7"/>
        <v>15</v>
      </c>
      <c r="W62" s="112"/>
      <c r="X62" s="96"/>
      <c r="Y62" s="96"/>
      <c r="Z62" s="104"/>
      <c r="AA62" s="99"/>
      <c r="AB62" s="41">
        <f t="shared" si="2"/>
        <v>0</v>
      </c>
      <c r="AC62" s="40">
        <f t="shared" si="3"/>
        <v>0</v>
      </c>
      <c r="AD62" s="42"/>
      <c r="AE62" s="128"/>
      <c r="AF62" s="37">
        <f t="shared" si="4"/>
        <v>15</v>
      </c>
      <c r="AG62" s="43">
        <v>65</v>
      </c>
      <c r="AH62" s="44">
        <f t="shared" si="5"/>
        <v>80</v>
      </c>
      <c r="AI62" s="45">
        <f t="shared" si="8"/>
        <v>0.93</v>
      </c>
      <c r="AJ62" s="46"/>
      <c r="AK62" s="47">
        <v>1E-4</v>
      </c>
      <c r="AL62" s="48">
        <f t="shared" si="9"/>
        <v>1.0001</v>
      </c>
      <c r="AM62" s="49">
        <f t="shared" si="10"/>
        <v>1686299000</v>
      </c>
      <c r="AN62" s="50"/>
      <c r="AO62" s="51"/>
      <c r="AP62" s="51"/>
      <c r="AQ62" s="51"/>
      <c r="AR62" s="51"/>
      <c r="AS62" s="52"/>
      <c r="AT62" s="53">
        <f t="shared" si="6"/>
        <v>0</v>
      </c>
    </row>
    <row r="63" spans="1:46" s="54" customFormat="1" ht="36" customHeight="1" thickBot="1">
      <c r="A63" s="27"/>
      <c r="B63" s="56"/>
      <c r="C63" s="91"/>
      <c r="D63" s="95"/>
      <c r="E63" s="95"/>
      <c r="F63" s="101"/>
      <c r="G63" s="55"/>
      <c r="H63" s="60"/>
      <c r="I63" s="30">
        <v>0.51</v>
      </c>
      <c r="J63" s="119">
        <v>0.49</v>
      </c>
      <c r="K63" s="32"/>
      <c r="L63" s="57"/>
      <c r="M63" s="33"/>
      <c r="N63" s="34">
        <f t="shared" si="0"/>
        <v>1</v>
      </c>
      <c r="O63" s="35"/>
      <c r="P63" s="167">
        <v>15</v>
      </c>
      <c r="Q63" s="168">
        <v>15</v>
      </c>
      <c r="R63" s="38"/>
      <c r="S63" s="38"/>
      <c r="T63" s="37"/>
      <c r="U63" s="39">
        <f t="shared" si="1"/>
        <v>15</v>
      </c>
      <c r="V63" s="40">
        <f t="shared" si="7"/>
        <v>15</v>
      </c>
      <c r="W63" s="112"/>
      <c r="X63" s="96"/>
      <c r="Y63" s="96"/>
      <c r="Z63" s="104"/>
      <c r="AA63" s="99"/>
      <c r="AB63" s="41">
        <f t="shared" si="2"/>
        <v>0</v>
      </c>
      <c r="AC63" s="40">
        <f t="shared" si="3"/>
        <v>0</v>
      </c>
      <c r="AD63" s="42"/>
      <c r="AE63" s="128"/>
      <c r="AF63" s="37">
        <f t="shared" si="4"/>
        <v>15</v>
      </c>
      <c r="AG63" s="43">
        <v>65</v>
      </c>
      <c r="AH63" s="44">
        <f t="shared" si="5"/>
        <v>80</v>
      </c>
      <c r="AI63" s="45">
        <f t="shared" si="8"/>
        <v>0.93</v>
      </c>
      <c r="AJ63" s="46"/>
      <c r="AK63" s="47">
        <v>1E-4</v>
      </c>
      <c r="AL63" s="48">
        <f t="shared" si="9"/>
        <v>1.0001</v>
      </c>
      <c r="AM63" s="49">
        <f t="shared" si="10"/>
        <v>1686299000</v>
      </c>
      <c r="AN63" s="50"/>
      <c r="AO63" s="51"/>
      <c r="AP63" s="51"/>
      <c r="AQ63" s="51"/>
      <c r="AR63" s="51"/>
      <c r="AS63" s="52"/>
      <c r="AT63" s="53">
        <f t="shared" si="6"/>
        <v>0</v>
      </c>
    </row>
    <row r="64" spans="1:46" s="54" customFormat="1" ht="36" customHeight="1" thickBot="1">
      <c r="A64" s="27"/>
      <c r="B64" s="56"/>
      <c r="C64" s="91"/>
      <c r="D64" s="95"/>
      <c r="E64" s="95"/>
      <c r="F64" s="101"/>
      <c r="G64" s="55"/>
      <c r="H64" s="60"/>
      <c r="I64" s="30">
        <v>0.51</v>
      </c>
      <c r="J64" s="119">
        <v>0.49</v>
      </c>
      <c r="K64" s="32"/>
      <c r="L64" s="57"/>
      <c r="M64" s="33"/>
      <c r="N64" s="34">
        <f t="shared" si="0"/>
        <v>1</v>
      </c>
      <c r="O64" s="35"/>
      <c r="P64" s="167">
        <v>15</v>
      </c>
      <c r="Q64" s="168">
        <v>15</v>
      </c>
      <c r="R64" s="38"/>
      <c r="S64" s="38"/>
      <c r="T64" s="37"/>
      <c r="U64" s="39">
        <f t="shared" si="1"/>
        <v>15</v>
      </c>
      <c r="V64" s="40">
        <f t="shared" si="7"/>
        <v>15</v>
      </c>
      <c r="W64" s="112"/>
      <c r="X64" s="96"/>
      <c r="Y64" s="96"/>
      <c r="Z64" s="104"/>
      <c r="AA64" s="99"/>
      <c r="AB64" s="41">
        <f t="shared" si="2"/>
        <v>0</v>
      </c>
      <c r="AC64" s="40">
        <f t="shared" si="3"/>
        <v>0</v>
      </c>
      <c r="AD64" s="42"/>
      <c r="AE64" s="128"/>
      <c r="AF64" s="37">
        <f t="shared" si="4"/>
        <v>15</v>
      </c>
      <c r="AG64" s="43">
        <v>65</v>
      </c>
      <c r="AH64" s="44">
        <f t="shared" si="5"/>
        <v>80</v>
      </c>
      <c r="AI64" s="45">
        <f t="shared" si="8"/>
        <v>0.93</v>
      </c>
      <c r="AJ64" s="46"/>
      <c r="AK64" s="47">
        <v>1E-4</v>
      </c>
      <c r="AL64" s="48">
        <f t="shared" si="9"/>
        <v>1.0001</v>
      </c>
      <c r="AM64" s="49">
        <f t="shared" si="10"/>
        <v>1686299000</v>
      </c>
      <c r="AN64" s="50"/>
      <c r="AO64" s="51"/>
      <c r="AP64" s="51"/>
      <c r="AQ64" s="51"/>
      <c r="AR64" s="51"/>
      <c r="AS64" s="52"/>
      <c r="AT64" s="53">
        <f t="shared" si="6"/>
        <v>0</v>
      </c>
    </row>
    <row r="65" spans="1:46" s="54" customFormat="1" ht="36" customHeight="1" thickBot="1">
      <c r="A65" s="27"/>
      <c r="B65" s="56"/>
      <c r="C65" s="91"/>
      <c r="D65" s="95"/>
      <c r="E65" s="95"/>
      <c r="F65" s="101"/>
      <c r="G65" s="55"/>
      <c r="H65" s="60"/>
      <c r="I65" s="30">
        <v>0.51</v>
      </c>
      <c r="J65" s="119">
        <v>0.49</v>
      </c>
      <c r="K65" s="32"/>
      <c r="L65" s="57"/>
      <c r="M65" s="33"/>
      <c r="N65" s="34">
        <f t="shared" si="0"/>
        <v>1</v>
      </c>
      <c r="O65" s="35"/>
      <c r="P65" s="167">
        <v>15</v>
      </c>
      <c r="Q65" s="168">
        <v>15</v>
      </c>
      <c r="R65" s="38"/>
      <c r="S65" s="38"/>
      <c r="T65" s="37"/>
      <c r="U65" s="39">
        <f t="shared" si="1"/>
        <v>15</v>
      </c>
      <c r="V65" s="40">
        <f t="shared" si="7"/>
        <v>15</v>
      </c>
      <c r="W65" s="112"/>
      <c r="X65" s="96"/>
      <c r="Y65" s="96"/>
      <c r="Z65" s="104"/>
      <c r="AA65" s="99"/>
      <c r="AB65" s="41">
        <f t="shared" si="2"/>
        <v>0</v>
      </c>
      <c r="AC65" s="40">
        <f t="shared" si="3"/>
        <v>0</v>
      </c>
      <c r="AD65" s="42"/>
      <c r="AE65" s="128"/>
      <c r="AF65" s="37">
        <f t="shared" si="4"/>
        <v>15</v>
      </c>
      <c r="AG65" s="43">
        <v>65</v>
      </c>
      <c r="AH65" s="44">
        <f t="shared" si="5"/>
        <v>80</v>
      </c>
      <c r="AI65" s="45">
        <f t="shared" si="8"/>
        <v>0.93</v>
      </c>
      <c r="AJ65" s="46"/>
      <c r="AK65" s="47">
        <v>1E-4</v>
      </c>
      <c r="AL65" s="48">
        <f t="shared" si="9"/>
        <v>1.0001</v>
      </c>
      <c r="AM65" s="49">
        <f t="shared" si="10"/>
        <v>1686299000</v>
      </c>
      <c r="AN65" s="50"/>
      <c r="AO65" s="51"/>
      <c r="AP65" s="51"/>
      <c r="AQ65" s="51"/>
      <c r="AR65" s="51"/>
      <c r="AS65" s="52"/>
      <c r="AT65" s="53">
        <f t="shared" si="6"/>
        <v>0</v>
      </c>
    </row>
    <row r="66" spans="1:46" s="54" customFormat="1" ht="36" customHeight="1" thickBot="1">
      <c r="A66" s="27"/>
      <c r="B66" s="56"/>
      <c r="C66" s="91"/>
      <c r="D66" s="95"/>
      <c r="E66" s="95"/>
      <c r="F66" s="101"/>
      <c r="G66" s="55"/>
      <c r="H66" s="60"/>
      <c r="I66" s="30">
        <v>0.51</v>
      </c>
      <c r="J66" s="119">
        <v>0.49</v>
      </c>
      <c r="K66" s="32"/>
      <c r="L66" s="57"/>
      <c r="M66" s="33"/>
      <c r="N66" s="34">
        <f t="shared" si="0"/>
        <v>1</v>
      </c>
      <c r="O66" s="35"/>
      <c r="P66" s="167">
        <v>15</v>
      </c>
      <c r="Q66" s="168">
        <v>15</v>
      </c>
      <c r="R66" s="38"/>
      <c r="S66" s="38"/>
      <c r="T66" s="37"/>
      <c r="U66" s="39">
        <f t="shared" si="1"/>
        <v>15</v>
      </c>
      <c r="V66" s="40">
        <f t="shared" si="7"/>
        <v>15</v>
      </c>
      <c r="W66" s="112"/>
      <c r="X66" s="96"/>
      <c r="Y66" s="96"/>
      <c r="Z66" s="104"/>
      <c r="AA66" s="99"/>
      <c r="AB66" s="41">
        <f t="shared" si="2"/>
        <v>0</v>
      </c>
      <c r="AC66" s="40">
        <f t="shared" si="3"/>
        <v>0</v>
      </c>
      <c r="AD66" s="42"/>
      <c r="AE66" s="128"/>
      <c r="AF66" s="37">
        <f t="shared" si="4"/>
        <v>15</v>
      </c>
      <c r="AG66" s="43">
        <v>65</v>
      </c>
      <c r="AH66" s="44">
        <f t="shared" si="5"/>
        <v>80</v>
      </c>
      <c r="AI66" s="45">
        <f t="shared" si="8"/>
        <v>0.93</v>
      </c>
      <c r="AJ66" s="46"/>
      <c r="AK66" s="47">
        <v>1E-4</v>
      </c>
      <c r="AL66" s="48">
        <f t="shared" si="9"/>
        <v>1.0001</v>
      </c>
      <c r="AM66" s="49">
        <f t="shared" si="10"/>
        <v>1686299000</v>
      </c>
      <c r="AN66" s="50"/>
      <c r="AO66" s="51"/>
      <c r="AP66" s="51"/>
      <c r="AQ66" s="51"/>
      <c r="AR66" s="51"/>
      <c r="AS66" s="52"/>
      <c r="AT66" s="53">
        <f t="shared" si="6"/>
        <v>0</v>
      </c>
    </row>
    <row r="67" spans="1:46" s="54" customFormat="1" ht="36" customHeight="1" thickBot="1">
      <c r="A67" s="27"/>
      <c r="B67" s="56"/>
      <c r="C67" s="91"/>
      <c r="D67" s="95"/>
      <c r="E67" s="95"/>
      <c r="F67" s="101"/>
      <c r="G67" s="55"/>
      <c r="H67" s="60"/>
      <c r="I67" s="30">
        <v>0.51</v>
      </c>
      <c r="J67" s="119">
        <v>0.49</v>
      </c>
      <c r="K67" s="32"/>
      <c r="L67" s="57"/>
      <c r="M67" s="33"/>
      <c r="N67" s="34">
        <f t="shared" si="0"/>
        <v>1</v>
      </c>
      <c r="O67" s="35"/>
      <c r="P67" s="167">
        <v>15</v>
      </c>
      <c r="Q67" s="168">
        <v>15</v>
      </c>
      <c r="R67" s="38"/>
      <c r="S67" s="38"/>
      <c r="T67" s="37"/>
      <c r="U67" s="39">
        <f t="shared" si="1"/>
        <v>15</v>
      </c>
      <c r="V67" s="40">
        <f t="shared" si="7"/>
        <v>15</v>
      </c>
      <c r="W67" s="112"/>
      <c r="X67" s="96"/>
      <c r="Y67" s="96"/>
      <c r="Z67" s="104"/>
      <c r="AA67" s="99"/>
      <c r="AB67" s="41">
        <f t="shared" si="2"/>
        <v>0</v>
      </c>
      <c r="AC67" s="40">
        <f t="shared" si="3"/>
        <v>0</v>
      </c>
      <c r="AD67" s="42"/>
      <c r="AE67" s="128"/>
      <c r="AF67" s="37">
        <f t="shared" si="4"/>
        <v>15</v>
      </c>
      <c r="AG67" s="43">
        <v>65</v>
      </c>
      <c r="AH67" s="44">
        <f t="shared" si="5"/>
        <v>80</v>
      </c>
      <c r="AI67" s="45">
        <f t="shared" si="8"/>
        <v>0.93</v>
      </c>
      <c r="AJ67" s="46"/>
      <c r="AK67" s="47">
        <v>1E-4</v>
      </c>
      <c r="AL67" s="48">
        <f t="shared" si="9"/>
        <v>1.0001</v>
      </c>
      <c r="AM67" s="49">
        <f t="shared" si="10"/>
        <v>1686299000</v>
      </c>
      <c r="AN67" s="50"/>
      <c r="AO67" s="51"/>
      <c r="AP67" s="51"/>
      <c r="AQ67" s="51"/>
      <c r="AR67" s="51"/>
      <c r="AS67" s="52"/>
      <c r="AT67" s="53">
        <f t="shared" si="6"/>
        <v>0</v>
      </c>
    </row>
    <row r="68" spans="1:46" s="54" customFormat="1" ht="36" customHeight="1" thickBot="1">
      <c r="A68" s="27"/>
      <c r="B68" s="56"/>
      <c r="C68" s="91"/>
      <c r="D68" s="95"/>
      <c r="E68" s="95"/>
      <c r="F68" s="101"/>
      <c r="G68" s="55"/>
      <c r="H68" s="60"/>
      <c r="I68" s="30">
        <v>0.51</v>
      </c>
      <c r="J68" s="119">
        <v>0.49</v>
      </c>
      <c r="K68" s="32"/>
      <c r="L68" s="57"/>
      <c r="M68" s="33"/>
      <c r="N68" s="34">
        <f t="shared" si="0"/>
        <v>1</v>
      </c>
      <c r="O68" s="35"/>
      <c r="P68" s="167">
        <v>15</v>
      </c>
      <c r="Q68" s="168">
        <v>15</v>
      </c>
      <c r="R68" s="38"/>
      <c r="S68" s="38"/>
      <c r="T68" s="37"/>
      <c r="U68" s="39">
        <f t="shared" si="1"/>
        <v>15</v>
      </c>
      <c r="V68" s="40">
        <f t="shared" si="7"/>
        <v>15</v>
      </c>
      <c r="W68" s="112"/>
      <c r="X68" s="96"/>
      <c r="Y68" s="96"/>
      <c r="Z68" s="104"/>
      <c r="AA68" s="99"/>
      <c r="AB68" s="41">
        <f t="shared" si="2"/>
        <v>0</v>
      </c>
      <c r="AC68" s="40">
        <f t="shared" si="3"/>
        <v>0</v>
      </c>
      <c r="AD68" s="42"/>
      <c r="AE68" s="128"/>
      <c r="AF68" s="37">
        <f t="shared" si="4"/>
        <v>15</v>
      </c>
      <c r="AG68" s="43">
        <v>65</v>
      </c>
      <c r="AH68" s="44">
        <f t="shared" si="5"/>
        <v>80</v>
      </c>
      <c r="AI68" s="45">
        <f t="shared" si="8"/>
        <v>0.93</v>
      </c>
      <c r="AJ68" s="46"/>
      <c r="AK68" s="47">
        <v>1E-4</v>
      </c>
      <c r="AL68" s="48">
        <f t="shared" si="9"/>
        <v>1.0001</v>
      </c>
      <c r="AM68" s="49">
        <f t="shared" si="10"/>
        <v>1686299000</v>
      </c>
      <c r="AN68" s="50"/>
      <c r="AO68" s="51"/>
      <c r="AP68" s="51"/>
      <c r="AQ68" s="51"/>
      <c r="AR68" s="51"/>
      <c r="AS68" s="52"/>
      <c r="AT68" s="53">
        <f t="shared" si="6"/>
        <v>0</v>
      </c>
    </row>
    <row r="69" spans="1:46" s="54" customFormat="1" ht="36" customHeight="1" thickBot="1">
      <c r="A69" s="27"/>
      <c r="B69" s="56"/>
      <c r="C69" s="91"/>
      <c r="D69" s="95"/>
      <c r="E69" s="95"/>
      <c r="F69" s="101"/>
      <c r="G69" s="55"/>
      <c r="H69" s="60"/>
      <c r="I69" s="30">
        <v>0.51</v>
      </c>
      <c r="J69" s="119">
        <v>0.49</v>
      </c>
      <c r="K69" s="32"/>
      <c r="L69" s="57"/>
      <c r="M69" s="33"/>
      <c r="N69" s="34">
        <f t="shared" si="0"/>
        <v>1</v>
      </c>
      <c r="O69" s="35"/>
      <c r="P69" s="167">
        <v>15</v>
      </c>
      <c r="Q69" s="168">
        <v>15</v>
      </c>
      <c r="R69" s="38"/>
      <c r="S69" s="38"/>
      <c r="T69" s="37"/>
      <c r="U69" s="39">
        <f t="shared" si="1"/>
        <v>15</v>
      </c>
      <c r="V69" s="40">
        <f t="shared" si="7"/>
        <v>15</v>
      </c>
      <c r="W69" s="112"/>
      <c r="X69" s="96"/>
      <c r="Y69" s="96"/>
      <c r="Z69" s="104"/>
      <c r="AA69" s="99"/>
      <c r="AB69" s="41">
        <f t="shared" si="2"/>
        <v>0</v>
      </c>
      <c r="AC69" s="40">
        <f t="shared" si="3"/>
        <v>0</v>
      </c>
      <c r="AD69" s="42"/>
      <c r="AE69" s="128"/>
      <c r="AF69" s="37">
        <f t="shared" si="4"/>
        <v>15</v>
      </c>
      <c r="AG69" s="43">
        <v>65</v>
      </c>
      <c r="AH69" s="44">
        <f t="shared" si="5"/>
        <v>80</v>
      </c>
      <c r="AI69" s="45">
        <f t="shared" si="8"/>
        <v>0.93</v>
      </c>
      <c r="AJ69" s="46"/>
      <c r="AK69" s="47">
        <v>1E-4</v>
      </c>
      <c r="AL69" s="48">
        <f t="shared" si="9"/>
        <v>1.0001</v>
      </c>
      <c r="AM69" s="49">
        <f t="shared" si="10"/>
        <v>1686299000</v>
      </c>
      <c r="AN69" s="50"/>
      <c r="AO69" s="51"/>
      <c r="AP69" s="51"/>
      <c r="AQ69" s="51"/>
      <c r="AR69" s="51"/>
      <c r="AS69" s="52"/>
      <c r="AT69" s="53">
        <f t="shared" si="6"/>
        <v>0</v>
      </c>
    </row>
    <row r="70" spans="1:46" s="54" customFormat="1" ht="36" customHeight="1" thickBot="1">
      <c r="A70" s="27"/>
      <c r="B70" s="56"/>
      <c r="C70" s="91"/>
      <c r="D70" s="95"/>
      <c r="E70" s="95"/>
      <c r="F70" s="101"/>
      <c r="G70" s="55"/>
      <c r="H70" s="60"/>
      <c r="I70" s="30">
        <v>0.51</v>
      </c>
      <c r="J70" s="119">
        <v>0.49</v>
      </c>
      <c r="K70" s="32"/>
      <c r="L70" s="57"/>
      <c r="M70" s="33"/>
      <c r="N70" s="34">
        <f t="shared" ref="N70:N133" si="11">SUM(I70:M70)</f>
        <v>1</v>
      </c>
      <c r="O70" s="35"/>
      <c r="P70" s="167">
        <v>15</v>
      </c>
      <c r="Q70" s="168">
        <v>15</v>
      </c>
      <c r="R70" s="38"/>
      <c r="S70" s="38"/>
      <c r="T70" s="37"/>
      <c r="U70" s="39">
        <f t="shared" ref="U70:U133" si="12">ROUNDUP(((P70*I70)+(Q70*J70)+(R70*K70)+(S70*L70)+(T70*M70)),2)</f>
        <v>15</v>
      </c>
      <c r="V70" s="40">
        <f t="shared" si="7"/>
        <v>15</v>
      </c>
      <c r="W70" s="112"/>
      <c r="X70" s="96"/>
      <c r="Y70" s="96"/>
      <c r="Z70" s="104"/>
      <c r="AA70" s="99"/>
      <c r="AB70" s="41">
        <f t="shared" ref="AB70:AB133" si="13">ROUNDUP((((W70*I70)+(X70*J70)+(Y70*K70)+(Z70*L70)+(AA70*M70))/$I$2*15),2)</f>
        <v>0</v>
      </c>
      <c r="AC70" s="40">
        <f t="shared" ref="AC70:AC133" si="14">IF(AB70&gt;=15,15,AB70)</f>
        <v>0</v>
      </c>
      <c r="AD70" s="42"/>
      <c r="AE70" s="128"/>
      <c r="AF70" s="37">
        <f t="shared" ref="AF70:AF133" si="15">IF((V70+AC70+AD70)&gt;=30,30,(V70+AC70+AD70))</f>
        <v>15</v>
      </c>
      <c r="AG70" s="43">
        <v>65</v>
      </c>
      <c r="AH70" s="44">
        <f t="shared" ref="AH70:AH133" si="16">AF70+AG70+AE70</f>
        <v>80</v>
      </c>
      <c r="AI70" s="45">
        <f t="shared" si="8"/>
        <v>0.93</v>
      </c>
      <c r="AJ70" s="46"/>
      <c r="AK70" s="47">
        <v>1E-4</v>
      </c>
      <c r="AL70" s="48">
        <f t="shared" si="9"/>
        <v>1.0001</v>
      </c>
      <c r="AM70" s="49">
        <f t="shared" si="10"/>
        <v>1686299000</v>
      </c>
      <c r="AN70" s="50"/>
      <c r="AO70" s="51"/>
      <c r="AP70" s="51"/>
      <c r="AQ70" s="51"/>
      <c r="AR70" s="51"/>
      <c r="AS70" s="52"/>
      <c r="AT70" s="53">
        <f t="shared" ref="AT70:AT133" si="17">(AO70*I70)+(AP70*J70)+(AQ70*K70)+(AR70*L70)+(AS70*M70)</f>
        <v>0</v>
      </c>
    </row>
    <row r="71" spans="1:46" s="54" customFormat="1" ht="36" customHeight="1" thickBot="1">
      <c r="A71" s="27"/>
      <c r="B71" s="56"/>
      <c r="C71" s="91"/>
      <c r="D71" s="95"/>
      <c r="E71" s="95"/>
      <c r="F71" s="101"/>
      <c r="G71" s="55"/>
      <c r="H71" s="60"/>
      <c r="I71" s="30">
        <v>0.51</v>
      </c>
      <c r="J71" s="119">
        <v>0.49</v>
      </c>
      <c r="K71" s="32"/>
      <c r="L71" s="57"/>
      <c r="M71" s="33"/>
      <c r="N71" s="34">
        <f t="shared" si="11"/>
        <v>1</v>
      </c>
      <c r="O71" s="35"/>
      <c r="P71" s="167">
        <v>15</v>
      </c>
      <c r="Q71" s="168">
        <v>15</v>
      </c>
      <c r="R71" s="38"/>
      <c r="S71" s="38"/>
      <c r="T71" s="37"/>
      <c r="U71" s="39">
        <f t="shared" si="12"/>
        <v>15</v>
      </c>
      <c r="V71" s="40">
        <f t="shared" si="7"/>
        <v>15</v>
      </c>
      <c r="W71" s="112"/>
      <c r="X71" s="96"/>
      <c r="Y71" s="96"/>
      <c r="Z71" s="104"/>
      <c r="AA71" s="99"/>
      <c r="AB71" s="41">
        <f t="shared" si="13"/>
        <v>0</v>
      </c>
      <c r="AC71" s="40">
        <f t="shared" si="14"/>
        <v>0</v>
      </c>
      <c r="AD71" s="42"/>
      <c r="AE71" s="128"/>
      <c r="AF71" s="37">
        <f t="shared" si="15"/>
        <v>15</v>
      </c>
      <c r="AG71" s="43">
        <v>65</v>
      </c>
      <c r="AH71" s="44">
        <f t="shared" si="16"/>
        <v>80</v>
      </c>
      <c r="AI71" s="45">
        <f t="shared" si="8"/>
        <v>0.93</v>
      </c>
      <c r="AJ71" s="46"/>
      <c r="AK71" s="47">
        <v>1E-4</v>
      </c>
      <c r="AL71" s="48">
        <f t="shared" si="9"/>
        <v>1.0001</v>
      </c>
      <c r="AM71" s="49">
        <f t="shared" si="10"/>
        <v>1686299000</v>
      </c>
      <c r="AN71" s="50"/>
      <c r="AO71" s="51"/>
      <c r="AP71" s="51"/>
      <c r="AQ71" s="51"/>
      <c r="AR71" s="51"/>
      <c r="AS71" s="52"/>
      <c r="AT71" s="53">
        <f t="shared" si="17"/>
        <v>0</v>
      </c>
    </row>
    <row r="72" spans="1:46" s="54" customFormat="1" ht="36" customHeight="1" thickBot="1">
      <c r="A72" s="27"/>
      <c r="B72" s="56"/>
      <c r="C72" s="91"/>
      <c r="D72" s="95"/>
      <c r="E72" s="95"/>
      <c r="F72" s="101"/>
      <c r="G72" s="55"/>
      <c r="H72" s="60"/>
      <c r="I72" s="30">
        <v>0.51</v>
      </c>
      <c r="J72" s="119">
        <v>0.49</v>
      </c>
      <c r="K72" s="32"/>
      <c r="L72" s="57"/>
      <c r="M72" s="33"/>
      <c r="N72" s="34">
        <f t="shared" si="11"/>
        <v>1</v>
      </c>
      <c r="O72" s="35"/>
      <c r="P72" s="167">
        <v>15</v>
      </c>
      <c r="Q72" s="168">
        <v>15</v>
      </c>
      <c r="R72" s="38"/>
      <c r="S72" s="38"/>
      <c r="T72" s="37"/>
      <c r="U72" s="39">
        <f t="shared" si="12"/>
        <v>15</v>
      </c>
      <c r="V72" s="40">
        <f t="shared" ref="V72:V135" si="18">IF(U72&gt;=15,15,U72)</f>
        <v>15</v>
      </c>
      <c r="W72" s="112"/>
      <c r="X72" s="96"/>
      <c r="Y72" s="96"/>
      <c r="Z72" s="104"/>
      <c r="AA72" s="99"/>
      <c r="AB72" s="41">
        <f t="shared" si="13"/>
        <v>0</v>
      </c>
      <c r="AC72" s="40">
        <f t="shared" si="14"/>
        <v>0</v>
      </c>
      <c r="AD72" s="42"/>
      <c r="AE72" s="128"/>
      <c r="AF72" s="37">
        <f t="shared" si="15"/>
        <v>15</v>
      </c>
      <c r="AG72" s="43">
        <v>65</v>
      </c>
      <c r="AH72" s="44">
        <f t="shared" si="16"/>
        <v>80</v>
      </c>
      <c r="AI72" s="45">
        <f t="shared" ref="AI72:AI135" si="19">-((50-((176+(45+(30-AF72)))))/200)</f>
        <v>0.93</v>
      </c>
      <c r="AJ72" s="46"/>
      <c r="AK72" s="47">
        <v>1E-4</v>
      </c>
      <c r="AL72" s="48">
        <f t="shared" ref="AL72:AL135" si="20">100%+AK72</f>
        <v>1.0001</v>
      </c>
      <c r="AM72" s="49">
        <f t="shared" ref="AM72:AM135" si="21">ROUNDUP($D$2*AI72*AL72,-3)</f>
        <v>1686299000</v>
      </c>
      <c r="AN72" s="50"/>
      <c r="AO72" s="51"/>
      <c r="AP72" s="51"/>
      <c r="AQ72" s="51"/>
      <c r="AR72" s="51"/>
      <c r="AS72" s="52"/>
      <c r="AT72" s="53">
        <f t="shared" si="17"/>
        <v>0</v>
      </c>
    </row>
    <row r="73" spans="1:46" s="54" customFormat="1" ht="36" customHeight="1" thickBot="1">
      <c r="A73" s="27"/>
      <c r="B73" s="56"/>
      <c r="C73" s="91"/>
      <c r="D73" s="95"/>
      <c r="E73" s="95"/>
      <c r="F73" s="101"/>
      <c r="G73" s="55"/>
      <c r="H73" s="60"/>
      <c r="I73" s="30">
        <v>0.51</v>
      </c>
      <c r="J73" s="119">
        <v>0.49</v>
      </c>
      <c r="K73" s="32"/>
      <c r="L73" s="57"/>
      <c r="M73" s="33"/>
      <c r="N73" s="34">
        <f t="shared" si="11"/>
        <v>1</v>
      </c>
      <c r="O73" s="35"/>
      <c r="P73" s="167">
        <v>15</v>
      </c>
      <c r="Q73" s="168">
        <v>15</v>
      </c>
      <c r="R73" s="38"/>
      <c r="S73" s="38"/>
      <c r="T73" s="37"/>
      <c r="U73" s="39">
        <f t="shared" si="12"/>
        <v>15</v>
      </c>
      <c r="V73" s="40">
        <f t="shared" si="18"/>
        <v>15</v>
      </c>
      <c r="W73" s="112"/>
      <c r="X73" s="96"/>
      <c r="Y73" s="96"/>
      <c r="Z73" s="104"/>
      <c r="AA73" s="99"/>
      <c r="AB73" s="41">
        <f t="shared" si="13"/>
        <v>0</v>
      </c>
      <c r="AC73" s="40">
        <f t="shared" si="14"/>
        <v>0</v>
      </c>
      <c r="AD73" s="42"/>
      <c r="AE73" s="128"/>
      <c r="AF73" s="37">
        <f t="shared" si="15"/>
        <v>15</v>
      </c>
      <c r="AG73" s="43">
        <v>65</v>
      </c>
      <c r="AH73" s="44">
        <f t="shared" si="16"/>
        <v>80</v>
      </c>
      <c r="AI73" s="45">
        <f t="shared" si="19"/>
        <v>0.93</v>
      </c>
      <c r="AJ73" s="46"/>
      <c r="AK73" s="47">
        <v>1E-4</v>
      </c>
      <c r="AL73" s="48">
        <f t="shared" si="20"/>
        <v>1.0001</v>
      </c>
      <c r="AM73" s="49">
        <f t="shared" si="21"/>
        <v>1686299000</v>
      </c>
      <c r="AN73" s="50"/>
      <c r="AO73" s="51"/>
      <c r="AP73" s="51"/>
      <c r="AQ73" s="51"/>
      <c r="AR73" s="51"/>
      <c r="AS73" s="52"/>
      <c r="AT73" s="53">
        <f t="shared" si="17"/>
        <v>0</v>
      </c>
    </row>
    <row r="74" spans="1:46" s="54" customFormat="1" ht="36" customHeight="1" thickBot="1">
      <c r="A74" s="27"/>
      <c r="B74" s="56"/>
      <c r="C74" s="91"/>
      <c r="D74" s="95"/>
      <c r="E74" s="95"/>
      <c r="F74" s="101"/>
      <c r="G74" s="55"/>
      <c r="H74" s="60"/>
      <c r="I74" s="30">
        <v>0.51</v>
      </c>
      <c r="J74" s="119">
        <v>0.49</v>
      </c>
      <c r="K74" s="32"/>
      <c r="L74" s="57"/>
      <c r="M74" s="33"/>
      <c r="N74" s="34">
        <f t="shared" si="11"/>
        <v>1</v>
      </c>
      <c r="O74" s="35"/>
      <c r="P74" s="167">
        <v>15</v>
      </c>
      <c r="Q74" s="168">
        <v>15</v>
      </c>
      <c r="R74" s="38"/>
      <c r="S74" s="38"/>
      <c r="T74" s="37"/>
      <c r="U74" s="39">
        <f t="shared" si="12"/>
        <v>15</v>
      </c>
      <c r="V74" s="40">
        <f t="shared" si="18"/>
        <v>15</v>
      </c>
      <c r="W74" s="112"/>
      <c r="X74" s="96"/>
      <c r="Y74" s="96"/>
      <c r="Z74" s="104"/>
      <c r="AA74" s="99"/>
      <c r="AB74" s="41">
        <f t="shared" si="13"/>
        <v>0</v>
      </c>
      <c r="AC74" s="40">
        <f t="shared" si="14"/>
        <v>0</v>
      </c>
      <c r="AD74" s="42">
        <v>0</v>
      </c>
      <c r="AE74" s="128"/>
      <c r="AF74" s="37">
        <f t="shared" si="15"/>
        <v>15</v>
      </c>
      <c r="AG74" s="43">
        <v>65</v>
      </c>
      <c r="AH74" s="44">
        <f t="shared" si="16"/>
        <v>80</v>
      </c>
      <c r="AI74" s="45">
        <f t="shared" si="19"/>
        <v>0.93</v>
      </c>
      <c r="AJ74" s="46"/>
      <c r="AK74" s="47">
        <v>1E-4</v>
      </c>
      <c r="AL74" s="48">
        <f t="shared" si="20"/>
        <v>1.0001</v>
      </c>
      <c r="AM74" s="49">
        <f t="shared" si="21"/>
        <v>1686299000</v>
      </c>
      <c r="AN74" s="50"/>
      <c r="AO74" s="51"/>
      <c r="AP74" s="51"/>
      <c r="AQ74" s="51"/>
      <c r="AR74" s="51"/>
      <c r="AS74" s="52"/>
      <c r="AT74" s="53">
        <f t="shared" si="17"/>
        <v>0</v>
      </c>
    </row>
    <row r="75" spans="1:46" s="54" customFormat="1" ht="36" customHeight="1" thickBot="1">
      <c r="A75" s="27"/>
      <c r="B75" s="56"/>
      <c r="C75" s="91"/>
      <c r="D75" s="95"/>
      <c r="E75" s="95"/>
      <c r="F75" s="101"/>
      <c r="G75" s="55"/>
      <c r="H75" s="60"/>
      <c r="I75" s="30">
        <v>0.51</v>
      </c>
      <c r="J75" s="119">
        <v>0.49</v>
      </c>
      <c r="K75" s="32"/>
      <c r="L75" s="57"/>
      <c r="M75" s="33"/>
      <c r="N75" s="34">
        <f t="shared" si="11"/>
        <v>1</v>
      </c>
      <c r="O75" s="35"/>
      <c r="P75" s="167">
        <v>15</v>
      </c>
      <c r="Q75" s="168">
        <v>15</v>
      </c>
      <c r="R75" s="38"/>
      <c r="S75" s="38"/>
      <c r="T75" s="37"/>
      <c r="U75" s="39">
        <f t="shared" si="12"/>
        <v>15</v>
      </c>
      <c r="V75" s="40">
        <f t="shared" si="18"/>
        <v>15</v>
      </c>
      <c r="W75" s="112"/>
      <c r="X75" s="96"/>
      <c r="Y75" s="96"/>
      <c r="Z75" s="104"/>
      <c r="AA75" s="99"/>
      <c r="AB75" s="41">
        <f t="shared" si="13"/>
        <v>0</v>
      </c>
      <c r="AC75" s="40">
        <f t="shared" si="14"/>
        <v>0</v>
      </c>
      <c r="AD75" s="42"/>
      <c r="AE75" s="128"/>
      <c r="AF75" s="37">
        <f t="shared" si="15"/>
        <v>15</v>
      </c>
      <c r="AG75" s="43">
        <v>65</v>
      </c>
      <c r="AH75" s="44">
        <f t="shared" si="16"/>
        <v>80</v>
      </c>
      <c r="AI75" s="45">
        <f t="shared" si="19"/>
        <v>0.93</v>
      </c>
      <c r="AJ75" s="46"/>
      <c r="AK75" s="47">
        <v>1E-4</v>
      </c>
      <c r="AL75" s="48">
        <f t="shared" si="20"/>
        <v>1.0001</v>
      </c>
      <c r="AM75" s="49">
        <f t="shared" si="21"/>
        <v>1686299000</v>
      </c>
      <c r="AN75" s="50"/>
      <c r="AO75" s="51"/>
      <c r="AP75" s="51"/>
      <c r="AQ75" s="51"/>
      <c r="AR75" s="51"/>
      <c r="AS75" s="52"/>
      <c r="AT75" s="53">
        <f t="shared" si="17"/>
        <v>0</v>
      </c>
    </row>
    <row r="76" spans="1:46" s="54" customFormat="1" ht="36" customHeight="1" thickBot="1">
      <c r="A76" s="27"/>
      <c r="B76" s="56"/>
      <c r="C76" s="91"/>
      <c r="D76" s="95"/>
      <c r="E76" s="95"/>
      <c r="F76" s="101"/>
      <c r="G76" s="55"/>
      <c r="H76" s="60"/>
      <c r="I76" s="30">
        <v>0.51</v>
      </c>
      <c r="J76" s="119">
        <v>0.49</v>
      </c>
      <c r="K76" s="32"/>
      <c r="L76" s="57"/>
      <c r="M76" s="33"/>
      <c r="N76" s="34">
        <f t="shared" si="11"/>
        <v>1</v>
      </c>
      <c r="O76" s="35"/>
      <c r="P76" s="167">
        <v>15</v>
      </c>
      <c r="Q76" s="168">
        <v>15</v>
      </c>
      <c r="R76" s="38"/>
      <c r="S76" s="38"/>
      <c r="T76" s="37"/>
      <c r="U76" s="39">
        <f t="shared" si="12"/>
        <v>15</v>
      </c>
      <c r="V76" s="40">
        <f t="shared" si="18"/>
        <v>15</v>
      </c>
      <c r="W76" s="112"/>
      <c r="X76" s="96"/>
      <c r="Y76" s="96"/>
      <c r="Z76" s="104"/>
      <c r="AA76" s="99"/>
      <c r="AB76" s="41">
        <f t="shared" si="13"/>
        <v>0</v>
      </c>
      <c r="AC76" s="40">
        <f t="shared" si="14"/>
        <v>0</v>
      </c>
      <c r="AD76" s="42"/>
      <c r="AE76" s="128"/>
      <c r="AF76" s="37">
        <f t="shared" si="15"/>
        <v>15</v>
      </c>
      <c r="AG76" s="43">
        <v>65</v>
      </c>
      <c r="AH76" s="44">
        <f t="shared" si="16"/>
        <v>80</v>
      </c>
      <c r="AI76" s="45">
        <f t="shared" si="19"/>
        <v>0.93</v>
      </c>
      <c r="AJ76" s="46"/>
      <c r="AK76" s="47">
        <v>1E-4</v>
      </c>
      <c r="AL76" s="48">
        <f t="shared" si="20"/>
        <v>1.0001</v>
      </c>
      <c r="AM76" s="49">
        <f t="shared" si="21"/>
        <v>1686299000</v>
      </c>
      <c r="AN76" s="50"/>
      <c r="AO76" s="51"/>
      <c r="AP76" s="51"/>
      <c r="AQ76" s="51"/>
      <c r="AR76" s="51"/>
      <c r="AS76" s="52"/>
      <c r="AT76" s="53">
        <f t="shared" si="17"/>
        <v>0</v>
      </c>
    </row>
    <row r="77" spans="1:46" s="54" customFormat="1" ht="36" customHeight="1" thickBot="1">
      <c r="A77" s="27"/>
      <c r="B77" s="56"/>
      <c r="C77" s="91"/>
      <c r="D77" s="95"/>
      <c r="E77" s="95"/>
      <c r="F77" s="101"/>
      <c r="G77" s="55"/>
      <c r="H77" s="60"/>
      <c r="I77" s="30">
        <v>0.51</v>
      </c>
      <c r="J77" s="119">
        <v>0.49</v>
      </c>
      <c r="K77" s="32"/>
      <c r="L77" s="57"/>
      <c r="M77" s="33"/>
      <c r="N77" s="34">
        <f t="shared" si="11"/>
        <v>1</v>
      </c>
      <c r="O77" s="35"/>
      <c r="P77" s="167">
        <v>15</v>
      </c>
      <c r="Q77" s="168">
        <v>15</v>
      </c>
      <c r="R77" s="38"/>
      <c r="S77" s="38"/>
      <c r="T77" s="37"/>
      <c r="U77" s="39">
        <f t="shared" si="12"/>
        <v>15</v>
      </c>
      <c r="V77" s="40">
        <f t="shared" si="18"/>
        <v>15</v>
      </c>
      <c r="W77" s="112"/>
      <c r="X77" s="96"/>
      <c r="Y77" s="96"/>
      <c r="Z77" s="104"/>
      <c r="AA77" s="99"/>
      <c r="AB77" s="41">
        <f t="shared" si="13"/>
        <v>0</v>
      </c>
      <c r="AC77" s="40">
        <f t="shared" si="14"/>
        <v>0</v>
      </c>
      <c r="AD77" s="42"/>
      <c r="AE77" s="128"/>
      <c r="AF77" s="37">
        <f t="shared" si="15"/>
        <v>15</v>
      </c>
      <c r="AG77" s="43">
        <v>65</v>
      </c>
      <c r="AH77" s="44">
        <f t="shared" si="16"/>
        <v>80</v>
      </c>
      <c r="AI77" s="45">
        <f t="shared" si="19"/>
        <v>0.93</v>
      </c>
      <c r="AJ77" s="46"/>
      <c r="AK77" s="47">
        <v>1E-4</v>
      </c>
      <c r="AL77" s="48">
        <f t="shared" si="20"/>
        <v>1.0001</v>
      </c>
      <c r="AM77" s="49">
        <f t="shared" si="21"/>
        <v>1686299000</v>
      </c>
      <c r="AN77" s="50"/>
      <c r="AO77" s="51"/>
      <c r="AP77" s="51"/>
      <c r="AQ77" s="51"/>
      <c r="AR77" s="51"/>
      <c r="AS77" s="52"/>
      <c r="AT77" s="53">
        <f t="shared" si="17"/>
        <v>0</v>
      </c>
    </row>
    <row r="78" spans="1:46" s="54" customFormat="1" ht="36" customHeight="1" thickBot="1">
      <c r="A78" s="27"/>
      <c r="B78" s="56"/>
      <c r="C78" s="91"/>
      <c r="D78" s="95"/>
      <c r="E78" s="95"/>
      <c r="F78" s="101"/>
      <c r="G78" s="55"/>
      <c r="H78" s="60"/>
      <c r="I78" s="30">
        <v>0.51</v>
      </c>
      <c r="J78" s="119">
        <v>0.49</v>
      </c>
      <c r="K78" s="32"/>
      <c r="L78" s="57"/>
      <c r="M78" s="33"/>
      <c r="N78" s="34">
        <f t="shared" si="11"/>
        <v>1</v>
      </c>
      <c r="O78" s="35"/>
      <c r="P78" s="167">
        <v>15</v>
      </c>
      <c r="Q78" s="168">
        <v>15</v>
      </c>
      <c r="R78" s="38"/>
      <c r="S78" s="38"/>
      <c r="T78" s="37"/>
      <c r="U78" s="39">
        <f t="shared" si="12"/>
        <v>15</v>
      </c>
      <c r="V78" s="40">
        <f t="shared" si="18"/>
        <v>15</v>
      </c>
      <c r="W78" s="112"/>
      <c r="X78" s="96"/>
      <c r="Y78" s="96"/>
      <c r="Z78" s="104"/>
      <c r="AA78" s="99"/>
      <c r="AB78" s="41">
        <f t="shared" si="13"/>
        <v>0</v>
      </c>
      <c r="AC78" s="40">
        <f t="shared" si="14"/>
        <v>0</v>
      </c>
      <c r="AD78" s="42"/>
      <c r="AE78" s="128"/>
      <c r="AF78" s="37">
        <f t="shared" si="15"/>
        <v>15</v>
      </c>
      <c r="AG78" s="43">
        <v>65</v>
      </c>
      <c r="AH78" s="44">
        <f t="shared" si="16"/>
        <v>80</v>
      </c>
      <c r="AI78" s="45">
        <f t="shared" si="19"/>
        <v>0.93</v>
      </c>
      <c r="AJ78" s="46"/>
      <c r="AK78" s="47">
        <v>1E-4</v>
      </c>
      <c r="AL78" s="48">
        <f t="shared" si="20"/>
        <v>1.0001</v>
      </c>
      <c r="AM78" s="49">
        <f t="shared" si="21"/>
        <v>1686299000</v>
      </c>
      <c r="AN78" s="50"/>
      <c r="AO78" s="51"/>
      <c r="AP78" s="51"/>
      <c r="AQ78" s="51"/>
      <c r="AR78" s="51"/>
      <c r="AS78" s="52"/>
      <c r="AT78" s="53">
        <f t="shared" si="17"/>
        <v>0</v>
      </c>
    </row>
    <row r="79" spans="1:46" s="54" customFormat="1" ht="47.25" customHeight="1" thickBot="1">
      <c r="A79" s="27"/>
      <c r="B79" s="56"/>
      <c r="C79" s="91"/>
      <c r="D79" s="95"/>
      <c r="E79" s="95"/>
      <c r="F79" s="101"/>
      <c r="G79" s="55"/>
      <c r="H79" s="60"/>
      <c r="I79" s="30">
        <v>0.51</v>
      </c>
      <c r="J79" s="119">
        <v>0.49</v>
      </c>
      <c r="K79" s="32"/>
      <c r="L79" s="57"/>
      <c r="M79" s="33"/>
      <c r="N79" s="34">
        <f t="shared" si="11"/>
        <v>1</v>
      </c>
      <c r="O79" s="35"/>
      <c r="P79" s="167">
        <v>15</v>
      </c>
      <c r="Q79" s="168">
        <v>15</v>
      </c>
      <c r="R79" s="38"/>
      <c r="S79" s="38"/>
      <c r="T79" s="37"/>
      <c r="U79" s="39">
        <f t="shared" si="12"/>
        <v>15</v>
      </c>
      <c r="V79" s="40">
        <f t="shared" si="18"/>
        <v>15</v>
      </c>
      <c r="W79" s="112"/>
      <c r="X79" s="96"/>
      <c r="Y79" s="96"/>
      <c r="Z79" s="104"/>
      <c r="AA79" s="99"/>
      <c r="AB79" s="41">
        <f t="shared" si="13"/>
        <v>0</v>
      </c>
      <c r="AC79" s="40">
        <f t="shared" si="14"/>
        <v>0</v>
      </c>
      <c r="AD79" s="42"/>
      <c r="AE79" s="128"/>
      <c r="AF79" s="37">
        <f t="shared" si="15"/>
        <v>15</v>
      </c>
      <c r="AG79" s="43">
        <v>65</v>
      </c>
      <c r="AH79" s="44">
        <f t="shared" si="16"/>
        <v>80</v>
      </c>
      <c r="AI79" s="45">
        <f t="shared" si="19"/>
        <v>0.93</v>
      </c>
      <c r="AJ79" s="46"/>
      <c r="AK79" s="47">
        <v>1E-4</v>
      </c>
      <c r="AL79" s="48">
        <f t="shared" si="20"/>
        <v>1.0001</v>
      </c>
      <c r="AM79" s="49">
        <f t="shared" si="21"/>
        <v>1686299000</v>
      </c>
      <c r="AN79" s="50"/>
      <c r="AO79" s="51"/>
      <c r="AP79" s="51"/>
      <c r="AQ79" s="51"/>
      <c r="AR79" s="51"/>
      <c r="AS79" s="52"/>
      <c r="AT79" s="53">
        <f t="shared" si="17"/>
        <v>0</v>
      </c>
    </row>
    <row r="80" spans="1:46" s="54" customFormat="1" ht="36" customHeight="1" thickBot="1">
      <c r="A80" s="27"/>
      <c r="B80" s="56"/>
      <c r="C80" s="91"/>
      <c r="D80" s="95"/>
      <c r="E80" s="95"/>
      <c r="F80" s="101"/>
      <c r="G80" s="55"/>
      <c r="H80" s="60"/>
      <c r="I80" s="30">
        <v>0.51</v>
      </c>
      <c r="J80" s="119">
        <v>0.49</v>
      </c>
      <c r="K80" s="32"/>
      <c r="L80" s="57"/>
      <c r="M80" s="33"/>
      <c r="N80" s="34">
        <f t="shared" si="11"/>
        <v>1</v>
      </c>
      <c r="O80" s="35"/>
      <c r="P80" s="167">
        <v>15</v>
      </c>
      <c r="Q80" s="168">
        <v>15</v>
      </c>
      <c r="R80" s="38"/>
      <c r="S80" s="38"/>
      <c r="T80" s="37"/>
      <c r="U80" s="39">
        <f t="shared" si="12"/>
        <v>15</v>
      </c>
      <c r="V80" s="40">
        <f t="shared" si="18"/>
        <v>15</v>
      </c>
      <c r="W80" s="112"/>
      <c r="X80" s="96"/>
      <c r="Y80" s="96"/>
      <c r="Z80" s="104"/>
      <c r="AA80" s="99"/>
      <c r="AB80" s="41">
        <f t="shared" si="13"/>
        <v>0</v>
      </c>
      <c r="AC80" s="40">
        <f t="shared" si="14"/>
        <v>0</v>
      </c>
      <c r="AD80" s="42"/>
      <c r="AE80" s="128"/>
      <c r="AF80" s="37">
        <f t="shared" si="15"/>
        <v>15</v>
      </c>
      <c r="AG80" s="43">
        <v>65</v>
      </c>
      <c r="AH80" s="44">
        <f t="shared" si="16"/>
        <v>80</v>
      </c>
      <c r="AI80" s="45">
        <f t="shared" si="19"/>
        <v>0.93</v>
      </c>
      <c r="AJ80" s="46"/>
      <c r="AK80" s="47">
        <v>1E-4</v>
      </c>
      <c r="AL80" s="48">
        <f t="shared" si="20"/>
        <v>1.0001</v>
      </c>
      <c r="AM80" s="49">
        <f t="shared" si="21"/>
        <v>1686299000</v>
      </c>
      <c r="AN80" s="50"/>
      <c r="AO80" s="51"/>
      <c r="AP80" s="51"/>
      <c r="AQ80" s="51"/>
      <c r="AR80" s="51"/>
      <c r="AS80" s="52"/>
      <c r="AT80" s="53">
        <f t="shared" si="17"/>
        <v>0</v>
      </c>
    </row>
    <row r="81" spans="1:46" s="54" customFormat="1" ht="36" customHeight="1" thickBot="1">
      <c r="A81" s="27"/>
      <c r="B81" s="56"/>
      <c r="C81" s="91"/>
      <c r="D81" s="95"/>
      <c r="E81" s="95"/>
      <c r="F81" s="101"/>
      <c r="G81" s="55"/>
      <c r="H81" s="64"/>
      <c r="I81" s="30">
        <v>0.51</v>
      </c>
      <c r="J81" s="119">
        <v>0.49</v>
      </c>
      <c r="K81" s="32"/>
      <c r="L81" s="57"/>
      <c r="M81" s="33"/>
      <c r="N81" s="34">
        <f t="shared" si="11"/>
        <v>1</v>
      </c>
      <c r="O81" s="35"/>
      <c r="P81" s="167">
        <v>15</v>
      </c>
      <c r="Q81" s="168">
        <v>15</v>
      </c>
      <c r="R81" s="38"/>
      <c r="S81" s="38"/>
      <c r="T81" s="37"/>
      <c r="U81" s="39">
        <f t="shared" si="12"/>
        <v>15</v>
      </c>
      <c r="V81" s="40">
        <f t="shared" si="18"/>
        <v>15</v>
      </c>
      <c r="W81" s="112"/>
      <c r="X81" s="96"/>
      <c r="Y81" s="96"/>
      <c r="Z81" s="104"/>
      <c r="AA81" s="99"/>
      <c r="AB81" s="41">
        <f t="shared" si="13"/>
        <v>0</v>
      </c>
      <c r="AC81" s="40">
        <f t="shared" si="14"/>
        <v>0</v>
      </c>
      <c r="AD81" s="42"/>
      <c r="AE81" s="128"/>
      <c r="AF81" s="37">
        <f t="shared" si="15"/>
        <v>15</v>
      </c>
      <c r="AG81" s="43">
        <v>65</v>
      </c>
      <c r="AH81" s="44">
        <f t="shared" si="16"/>
        <v>80</v>
      </c>
      <c r="AI81" s="45">
        <f t="shared" si="19"/>
        <v>0.93</v>
      </c>
      <c r="AJ81" s="46"/>
      <c r="AK81" s="47">
        <v>1E-4</v>
      </c>
      <c r="AL81" s="48">
        <f t="shared" si="20"/>
        <v>1.0001</v>
      </c>
      <c r="AM81" s="49">
        <f t="shared" si="21"/>
        <v>1686299000</v>
      </c>
      <c r="AN81" s="50"/>
      <c r="AO81" s="51"/>
      <c r="AP81" s="51"/>
      <c r="AQ81" s="51"/>
      <c r="AR81" s="51"/>
      <c r="AS81" s="52"/>
      <c r="AT81" s="53">
        <f t="shared" si="17"/>
        <v>0</v>
      </c>
    </row>
    <row r="82" spans="1:46" s="54" customFormat="1" ht="36" customHeight="1" thickBot="1">
      <c r="A82" s="27"/>
      <c r="B82" s="56"/>
      <c r="C82" s="91"/>
      <c r="D82" s="95"/>
      <c r="E82" s="95"/>
      <c r="F82" s="101"/>
      <c r="G82" s="55"/>
      <c r="H82" s="60"/>
      <c r="I82" s="30">
        <v>0.51</v>
      </c>
      <c r="J82" s="119">
        <v>0.49</v>
      </c>
      <c r="K82" s="32"/>
      <c r="L82" s="57"/>
      <c r="M82" s="33"/>
      <c r="N82" s="34">
        <f t="shared" si="11"/>
        <v>1</v>
      </c>
      <c r="O82" s="35"/>
      <c r="P82" s="167">
        <v>15</v>
      </c>
      <c r="Q82" s="168">
        <v>15</v>
      </c>
      <c r="R82" s="38"/>
      <c r="S82" s="38"/>
      <c r="T82" s="37"/>
      <c r="U82" s="39">
        <f t="shared" si="12"/>
        <v>15</v>
      </c>
      <c r="V82" s="40">
        <f t="shared" si="18"/>
        <v>15</v>
      </c>
      <c r="W82" s="112"/>
      <c r="X82" s="96"/>
      <c r="Y82" s="96"/>
      <c r="Z82" s="104"/>
      <c r="AA82" s="99"/>
      <c r="AB82" s="41">
        <f t="shared" si="13"/>
        <v>0</v>
      </c>
      <c r="AC82" s="40">
        <f t="shared" si="14"/>
        <v>0</v>
      </c>
      <c r="AD82" s="42"/>
      <c r="AE82" s="128"/>
      <c r="AF82" s="37">
        <f t="shared" si="15"/>
        <v>15</v>
      </c>
      <c r="AG82" s="43">
        <v>65</v>
      </c>
      <c r="AH82" s="44">
        <f t="shared" si="16"/>
        <v>80</v>
      </c>
      <c r="AI82" s="45">
        <f t="shared" si="19"/>
        <v>0.93</v>
      </c>
      <c r="AJ82" s="46"/>
      <c r="AK82" s="47">
        <v>1E-4</v>
      </c>
      <c r="AL82" s="48">
        <f t="shared" si="20"/>
        <v>1.0001</v>
      </c>
      <c r="AM82" s="49">
        <f t="shared" si="21"/>
        <v>1686299000</v>
      </c>
      <c r="AN82" s="50"/>
      <c r="AO82" s="51"/>
      <c r="AP82" s="51"/>
      <c r="AQ82" s="51"/>
      <c r="AR82" s="51"/>
      <c r="AS82" s="52"/>
      <c r="AT82" s="53">
        <f t="shared" si="17"/>
        <v>0</v>
      </c>
    </row>
    <row r="83" spans="1:46" s="54" customFormat="1" ht="36" customHeight="1" thickBot="1">
      <c r="A83" s="27"/>
      <c r="B83" s="56"/>
      <c r="C83" s="91"/>
      <c r="D83" s="95"/>
      <c r="E83" s="95"/>
      <c r="F83" s="101"/>
      <c r="G83" s="55"/>
      <c r="H83" s="60"/>
      <c r="I83" s="30">
        <v>0.51</v>
      </c>
      <c r="J83" s="119">
        <v>0.49</v>
      </c>
      <c r="K83" s="32"/>
      <c r="L83" s="57"/>
      <c r="M83" s="33"/>
      <c r="N83" s="34">
        <f t="shared" si="11"/>
        <v>1</v>
      </c>
      <c r="O83" s="35"/>
      <c r="P83" s="167">
        <v>15</v>
      </c>
      <c r="Q83" s="168">
        <v>15</v>
      </c>
      <c r="R83" s="38"/>
      <c r="S83" s="38"/>
      <c r="T83" s="37"/>
      <c r="U83" s="39">
        <f t="shared" si="12"/>
        <v>15</v>
      </c>
      <c r="V83" s="40">
        <f t="shared" si="18"/>
        <v>15</v>
      </c>
      <c r="W83" s="112"/>
      <c r="X83" s="96"/>
      <c r="Y83" s="96"/>
      <c r="Z83" s="104"/>
      <c r="AA83" s="99"/>
      <c r="AB83" s="41">
        <f t="shared" si="13"/>
        <v>0</v>
      </c>
      <c r="AC83" s="40">
        <f t="shared" si="14"/>
        <v>0</v>
      </c>
      <c r="AD83" s="42"/>
      <c r="AE83" s="128"/>
      <c r="AF83" s="37">
        <f t="shared" si="15"/>
        <v>15</v>
      </c>
      <c r="AG83" s="43">
        <v>65</v>
      </c>
      <c r="AH83" s="44">
        <f t="shared" si="16"/>
        <v>80</v>
      </c>
      <c r="AI83" s="45">
        <f t="shared" si="19"/>
        <v>0.93</v>
      </c>
      <c r="AJ83" s="46"/>
      <c r="AK83" s="47">
        <v>1E-4</v>
      </c>
      <c r="AL83" s="48">
        <f t="shared" si="20"/>
        <v>1.0001</v>
      </c>
      <c r="AM83" s="49">
        <f t="shared" si="21"/>
        <v>1686299000</v>
      </c>
      <c r="AN83" s="50"/>
      <c r="AO83" s="51"/>
      <c r="AP83" s="51"/>
      <c r="AQ83" s="51"/>
      <c r="AR83" s="51"/>
      <c r="AS83" s="52"/>
      <c r="AT83" s="53">
        <f t="shared" si="17"/>
        <v>0</v>
      </c>
    </row>
    <row r="84" spans="1:46" s="54" customFormat="1" ht="36" customHeight="1" thickBot="1">
      <c r="A84" s="27"/>
      <c r="B84" s="56"/>
      <c r="C84" s="91"/>
      <c r="D84" s="95"/>
      <c r="E84" s="95"/>
      <c r="F84" s="101"/>
      <c r="G84" s="55"/>
      <c r="H84" s="60"/>
      <c r="I84" s="30">
        <v>0.51</v>
      </c>
      <c r="J84" s="119">
        <v>0.49</v>
      </c>
      <c r="K84" s="32"/>
      <c r="L84" s="57"/>
      <c r="M84" s="33"/>
      <c r="N84" s="34">
        <f t="shared" si="11"/>
        <v>1</v>
      </c>
      <c r="O84" s="35"/>
      <c r="P84" s="167">
        <v>15</v>
      </c>
      <c r="Q84" s="168">
        <v>15</v>
      </c>
      <c r="R84" s="38"/>
      <c r="S84" s="38"/>
      <c r="T84" s="37"/>
      <c r="U84" s="39">
        <f t="shared" si="12"/>
        <v>15</v>
      </c>
      <c r="V84" s="40">
        <f t="shared" si="18"/>
        <v>15</v>
      </c>
      <c r="W84" s="112"/>
      <c r="X84" s="96"/>
      <c r="Y84" s="96"/>
      <c r="Z84" s="104"/>
      <c r="AA84" s="99"/>
      <c r="AB84" s="41">
        <f t="shared" si="13"/>
        <v>0</v>
      </c>
      <c r="AC84" s="40">
        <f t="shared" si="14"/>
        <v>0</v>
      </c>
      <c r="AD84" s="42"/>
      <c r="AE84" s="128"/>
      <c r="AF84" s="37">
        <f t="shared" si="15"/>
        <v>15</v>
      </c>
      <c r="AG84" s="43">
        <v>65</v>
      </c>
      <c r="AH84" s="44">
        <f t="shared" si="16"/>
        <v>80</v>
      </c>
      <c r="AI84" s="45">
        <f t="shared" si="19"/>
        <v>0.93</v>
      </c>
      <c r="AJ84" s="46"/>
      <c r="AK84" s="47">
        <v>1E-4</v>
      </c>
      <c r="AL84" s="48">
        <f t="shared" si="20"/>
        <v>1.0001</v>
      </c>
      <c r="AM84" s="49">
        <f t="shared" si="21"/>
        <v>1686299000</v>
      </c>
      <c r="AN84" s="50"/>
      <c r="AO84" s="51"/>
      <c r="AP84" s="51"/>
      <c r="AQ84" s="51"/>
      <c r="AR84" s="51"/>
      <c r="AS84" s="52"/>
      <c r="AT84" s="53">
        <f t="shared" si="17"/>
        <v>0</v>
      </c>
    </row>
    <row r="85" spans="1:46" s="54" customFormat="1" ht="36" customHeight="1" thickBot="1">
      <c r="A85" s="27"/>
      <c r="B85" s="56"/>
      <c r="C85" s="91"/>
      <c r="D85" s="95"/>
      <c r="E85" s="95"/>
      <c r="F85" s="101"/>
      <c r="G85" s="55"/>
      <c r="H85" s="60"/>
      <c r="I85" s="30">
        <v>0.51</v>
      </c>
      <c r="J85" s="119">
        <v>0.49</v>
      </c>
      <c r="K85" s="32"/>
      <c r="L85" s="57"/>
      <c r="M85" s="33"/>
      <c r="N85" s="34">
        <f t="shared" si="11"/>
        <v>1</v>
      </c>
      <c r="O85" s="35"/>
      <c r="P85" s="167">
        <v>15</v>
      </c>
      <c r="Q85" s="168">
        <v>15</v>
      </c>
      <c r="R85" s="38"/>
      <c r="S85" s="38"/>
      <c r="T85" s="37"/>
      <c r="U85" s="39">
        <f t="shared" si="12"/>
        <v>15</v>
      </c>
      <c r="V85" s="40">
        <f t="shared" si="18"/>
        <v>15</v>
      </c>
      <c r="W85" s="112"/>
      <c r="X85" s="96"/>
      <c r="Y85" s="96"/>
      <c r="Z85" s="104"/>
      <c r="AA85" s="99"/>
      <c r="AB85" s="41">
        <f t="shared" si="13"/>
        <v>0</v>
      </c>
      <c r="AC85" s="40">
        <f t="shared" si="14"/>
        <v>0</v>
      </c>
      <c r="AD85" s="42"/>
      <c r="AE85" s="128"/>
      <c r="AF85" s="37">
        <f t="shared" si="15"/>
        <v>15</v>
      </c>
      <c r="AG85" s="43">
        <v>65</v>
      </c>
      <c r="AH85" s="44">
        <f t="shared" si="16"/>
        <v>80</v>
      </c>
      <c r="AI85" s="45">
        <f t="shared" si="19"/>
        <v>0.93</v>
      </c>
      <c r="AJ85" s="46"/>
      <c r="AK85" s="47">
        <v>1E-4</v>
      </c>
      <c r="AL85" s="48">
        <f t="shared" si="20"/>
        <v>1.0001</v>
      </c>
      <c r="AM85" s="49">
        <f t="shared" si="21"/>
        <v>1686299000</v>
      </c>
      <c r="AN85" s="50"/>
      <c r="AO85" s="51"/>
      <c r="AP85" s="51"/>
      <c r="AQ85" s="51"/>
      <c r="AR85" s="51"/>
      <c r="AS85" s="52"/>
      <c r="AT85" s="53">
        <f t="shared" si="17"/>
        <v>0</v>
      </c>
    </row>
    <row r="86" spans="1:46" s="54" customFormat="1" ht="36" customHeight="1" thickBot="1">
      <c r="A86" s="27"/>
      <c r="B86" s="56"/>
      <c r="C86" s="91"/>
      <c r="D86" s="95"/>
      <c r="E86" s="95"/>
      <c r="F86" s="101"/>
      <c r="G86" s="55"/>
      <c r="H86" s="60"/>
      <c r="I86" s="30">
        <v>0.51</v>
      </c>
      <c r="J86" s="119">
        <v>0.49</v>
      </c>
      <c r="K86" s="32"/>
      <c r="L86" s="57"/>
      <c r="M86" s="33"/>
      <c r="N86" s="34">
        <f t="shared" si="11"/>
        <v>1</v>
      </c>
      <c r="O86" s="35"/>
      <c r="P86" s="167">
        <v>15</v>
      </c>
      <c r="Q86" s="168">
        <v>15</v>
      </c>
      <c r="R86" s="38"/>
      <c r="S86" s="38"/>
      <c r="T86" s="37"/>
      <c r="U86" s="39">
        <f t="shared" si="12"/>
        <v>15</v>
      </c>
      <c r="V86" s="40">
        <f t="shared" si="18"/>
        <v>15</v>
      </c>
      <c r="W86" s="112"/>
      <c r="X86" s="96"/>
      <c r="Y86" s="96"/>
      <c r="Z86" s="104"/>
      <c r="AA86" s="99"/>
      <c r="AB86" s="41">
        <f t="shared" si="13"/>
        <v>0</v>
      </c>
      <c r="AC86" s="40">
        <f t="shared" si="14"/>
        <v>0</v>
      </c>
      <c r="AD86" s="42"/>
      <c r="AE86" s="128"/>
      <c r="AF86" s="37">
        <f t="shared" si="15"/>
        <v>15</v>
      </c>
      <c r="AG86" s="43">
        <v>65</v>
      </c>
      <c r="AH86" s="44">
        <f t="shared" si="16"/>
        <v>80</v>
      </c>
      <c r="AI86" s="45">
        <f t="shared" si="19"/>
        <v>0.93</v>
      </c>
      <c r="AJ86" s="46"/>
      <c r="AK86" s="47">
        <v>1E-4</v>
      </c>
      <c r="AL86" s="48">
        <f t="shared" si="20"/>
        <v>1.0001</v>
      </c>
      <c r="AM86" s="49">
        <f t="shared" si="21"/>
        <v>1686299000</v>
      </c>
      <c r="AN86" s="50"/>
      <c r="AO86" s="51"/>
      <c r="AP86" s="51"/>
      <c r="AQ86" s="51"/>
      <c r="AR86" s="51"/>
      <c r="AS86" s="52"/>
      <c r="AT86" s="53">
        <f t="shared" si="17"/>
        <v>0</v>
      </c>
    </row>
    <row r="87" spans="1:46" s="54" customFormat="1" ht="36" customHeight="1" thickBot="1">
      <c r="A87" s="27"/>
      <c r="B87" s="56"/>
      <c r="C87" s="91"/>
      <c r="D87" s="95"/>
      <c r="E87" s="95"/>
      <c r="F87" s="101"/>
      <c r="G87" s="55"/>
      <c r="H87" s="60"/>
      <c r="I87" s="30">
        <v>0.51</v>
      </c>
      <c r="J87" s="119">
        <v>0.49</v>
      </c>
      <c r="K87" s="32"/>
      <c r="L87" s="57"/>
      <c r="M87" s="33"/>
      <c r="N87" s="34">
        <f t="shared" si="11"/>
        <v>1</v>
      </c>
      <c r="O87" s="35"/>
      <c r="P87" s="167">
        <v>15</v>
      </c>
      <c r="Q87" s="168">
        <v>15</v>
      </c>
      <c r="R87" s="38"/>
      <c r="S87" s="38"/>
      <c r="T87" s="37"/>
      <c r="U87" s="39">
        <f t="shared" si="12"/>
        <v>15</v>
      </c>
      <c r="V87" s="40">
        <f t="shared" si="18"/>
        <v>15</v>
      </c>
      <c r="W87" s="112"/>
      <c r="X87" s="96"/>
      <c r="Y87" s="96"/>
      <c r="Z87" s="104"/>
      <c r="AA87" s="99"/>
      <c r="AB87" s="41">
        <f t="shared" si="13"/>
        <v>0</v>
      </c>
      <c r="AC87" s="40">
        <f t="shared" si="14"/>
        <v>0</v>
      </c>
      <c r="AD87" s="42"/>
      <c r="AE87" s="128"/>
      <c r="AF87" s="37">
        <f t="shared" si="15"/>
        <v>15</v>
      </c>
      <c r="AG87" s="43">
        <v>65</v>
      </c>
      <c r="AH87" s="44">
        <f t="shared" si="16"/>
        <v>80</v>
      </c>
      <c r="AI87" s="45">
        <f t="shared" si="19"/>
        <v>0.93</v>
      </c>
      <c r="AJ87" s="46"/>
      <c r="AK87" s="47">
        <v>1E-4</v>
      </c>
      <c r="AL87" s="48">
        <f t="shared" si="20"/>
        <v>1.0001</v>
      </c>
      <c r="AM87" s="49">
        <f t="shared" si="21"/>
        <v>1686299000</v>
      </c>
      <c r="AN87" s="50"/>
      <c r="AO87" s="51"/>
      <c r="AP87" s="51"/>
      <c r="AQ87" s="51"/>
      <c r="AR87" s="51"/>
      <c r="AS87" s="52"/>
      <c r="AT87" s="53">
        <f t="shared" si="17"/>
        <v>0</v>
      </c>
    </row>
    <row r="88" spans="1:46" s="54" customFormat="1" ht="36" customHeight="1" thickBot="1">
      <c r="A88" s="27"/>
      <c r="B88" s="56"/>
      <c r="C88" s="91"/>
      <c r="D88" s="95"/>
      <c r="E88" s="95"/>
      <c r="F88" s="101"/>
      <c r="G88" s="55"/>
      <c r="H88" s="60"/>
      <c r="I88" s="30">
        <v>0.51</v>
      </c>
      <c r="J88" s="119">
        <v>0.49</v>
      </c>
      <c r="K88" s="32"/>
      <c r="L88" s="57"/>
      <c r="M88" s="33"/>
      <c r="N88" s="34">
        <f t="shared" si="11"/>
        <v>1</v>
      </c>
      <c r="O88" s="35"/>
      <c r="P88" s="167">
        <v>15</v>
      </c>
      <c r="Q88" s="168">
        <v>15</v>
      </c>
      <c r="R88" s="38"/>
      <c r="S88" s="38"/>
      <c r="T88" s="37"/>
      <c r="U88" s="39">
        <f t="shared" si="12"/>
        <v>15</v>
      </c>
      <c r="V88" s="40">
        <f t="shared" si="18"/>
        <v>15</v>
      </c>
      <c r="W88" s="112"/>
      <c r="X88" s="96"/>
      <c r="Y88" s="96"/>
      <c r="Z88" s="104"/>
      <c r="AA88" s="99"/>
      <c r="AB88" s="41">
        <f t="shared" si="13"/>
        <v>0</v>
      </c>
      <c r="AC88" s="40">
        <f t="shared" si="14"/>
        <v>0</v>
      </c>
      <c r="AD88" s="42"/>
      <c r="AE88" s="128"/>
      <c r="AF88" s="37">
        <f t="shared" si="15"/>
        <v>15</v>
      </c>
      <c r="AG88" s="43">
        <v>65</v>
      </c>
      <c r="AH88" s="44">
        <f t="shared" si="16"/>
        <v>80</v>
      </c>
      <c r="AI88" s="45">
        <f t="shared" si="19"/>
        <v>0.93</v>
      </c>
      <c r="AJ88" s="46"/>
      <c r="AK88" s="47">
        <v>1E-4</v>
      </c>
      <c r="AL88" s="48">
        <f t="shared" si="20"/>
        <v>1.0001</v>
      </c>
      <c r="AM88" s="49">
        <f t="shared" si="21"/>
        <v>1686299000</v>
      </c>
      <c r="AN88" s="50"/>
      <c r="AO88" s="51"/>
      <c r="AP88" s="51"/>
      <c r="AQ88" s="51"/>
      <c r="AR88" s="51"/>
      <c r="AS88" s="52"/>
      <c r="AT88" s="53">
        <f t="shared" si="17"/>
        <v>0</v>
      </c>
    </row>
    <row r="89" spans="1:46" s="54" customFormat="1" ht="36" customHeight="1" thickBot="1">
      <c r="A89" s="27"/>
      <c r="B89" s="56"/>
      <c r="C89" s="91"/>
      <c r="D89" s="95"/>
      <c r="E89" s="95"/>
      <c r="F89" s="101"/>
      <c r="G89" s="55"/>
      <c r="H89" s="60"/>
      <c r="I89" s="30">
        <v>0.51</v>
      </c>
      <c r="J89" s="119">
        <v>0.49</v>
      </c>
      <c r="K89" s="32"/>
      <c r="L89" s="57"/>
      <c r="M89" s="33"/>
      <c r="N89" s="34">
        <f t="shared" si="11"/>
        <v>1</v>
      </c>
      <c r="O89" s="35"/>
      <c r="P89" s="167">
        <v>15</v>
      </c>
      <c r="Q89" s="168">
        <v>15</v>
      </c>
      <c r="R89" s="38"/>
      <c r="S89" s="38"/>
      <c r="T89" s="37"/>
      <c r="U89" s="39">
        <f t="shared" si="12"/>
        <v>15</v>
      </c>
      <c r="V89" s="40">
        <f t="shared" si="18"/>
        <v>15</v>
      </c>
      <c r="W89" s="112"/>
      <c r="X89" s="96"/>
      <c r="Y89" s="96"/>
      <c r="Z89" s="104"/>
      <c r="AA89" s="99"/>
      <c r="AB89" s="41">
        <f t="shared" si="13"/>
        <v>0</v>
      </c>
      <c r="AC89" s="40">
        <f t="shared" si="14"/>
        <v>0</v>
      </c>
      <c r="AD89" s="42"/>
      <c r="AE89" s="128"/>
      <c r="AF89" s="37">
        <f t="shared" si="15"/>
        <v>15</v>
      </c>
      <c r="AG89" s="43">
        <v>65</v>
      </c>
      <c r="AH89" s="44">
        <f t="shared" si="16"/>
        <v>80</v>
      </c>
      <c r="AI89" s="45">
        <f t="shared" si="19"/>
        <v>0.93</v>
      </c>
      <c r="AJ89" s="46"/>
      <c r="AK89" s="47">
        <v>1E-4</v>
      </c>
      <c r="AL89" s="48">
        <f t="shared" si="20"/>
        <v>1.0001</v>
      </c>
      <c r="AM89" s="49">
        <f t="shared" si="21"/>
        <v>1686299000</v>
      </c>
      <c r="AN89" s="50"/>
      <c r="AO89" s="51"/>
      <c r="AP89" s="51"/>
      <c r="AQ89" s="51"/>
      <c r="AR89" s="51"/>
      <c r="AS89" s="52"/>
      <c r="AT89" s="53">
        <f t="shared" si="17"/>
        <v>0</v>
      </c>
    </row>
    <row r="90" spans="1:46" s="54" customFormat="1" ht="36" customHeight="1" thickBot="1">
      <c r="A90" s="27"/>
      <c r="B90" s="56"/>
      <c r="C90" s="91"/>
      <c r="D90" s="95"/>
      <c r="E90" s="95"/>
      <c r="F90" s="101"/>
      <c r="G90" s="55"/>
      <c r="H90" s="60"/>
      <c r="I90" s="30">
        <v>0.51</v>
      </c>
      <c r="J90" s="119">
        <v>0.49</v>
      </c>
      <c r="K90" s="32"/>
      <c r="L90" s="57"/>
      <c r="M90" s="33"/>
      <c r="N90" s="34">
        <f t="shared" si="11"/>
        <v>1</v>
      </c>
      <c r="O90" s="35"/>
      <c r="P90" s="167">
        <v>15</v>
      </c>
      <c r="Q90" s="168">
        <v>15</v>
      </c>
      <c r="R90" s="38"/>
      <c r="S90" s="38"/>
      <c r="T90" s="37"/>
      <c r="U90" s="39">
        <f t="shared" si="12"/>
        <v>15</v>
      </c>
      <c r="V90" s="40">
        <f t="shared" si="18"/>
        <v>15</v>
      </c>
      <c r="W90" s="112"/>
      <c r="X90" s="96"/>
      <c r="Y90" s="96"/>
      <c r="Z90" s="104"/>
      <c r="AA90" s="99"/>
      <c r="AB90" s="41">
        <f t="shared" si="13"/>
        <v>0</v>
      </c>
      <c r="AC90" s="40">
        <f t="shared" si="14"/>
        <v>0</v>
      </c>
      <c r="AD90" s="42"/>
      <c r="AE90" s="128"/>
      <c r="AF90" s="37">
        <f t="shared" si="15"/>
        <v>15</v>
      </c>
      <c r="AG90" s="43">
        <v>65</v>
      </c>
      <c r="AH90" s="44">
        <f t="shared" si="16"/>
        <v>80</v>
      </c>
      <c r="AI90" s="45">
        <f t="shared" si="19"/>
        <v>0.93</v>
      </c>
      <c r="AJ90" s="46"/>
      <c r="AK90" s="47">
        <v>1E-4</v>
      </c>
      <c r="AL90" s="48">
        <f t="shared" si="20"/>
        <v>1.0001</v>
      </c>
      <c r="AM90" s="49">
        <f t="shared" si="21"/>
        <v>1686299000</v>
      </c>
      <c r="AN90" s="50"/>
      <c r="AO90" s="51"/>
      <c r="AP90" s="51"/>
      <c r="AQ90" s="51"/>
      <c r="AR90" s="51"/>
      <c r="AS90" s="52"/>
      <c r="AT90" s="53">
        <f t="shared" si="17"/>
        <v>0</v>
      </c>
    </row>
    <row r="91" spans="1:46" s="54" customFormat="1" ht="36" customHeight="1" thickBot="1">
      <c r="A91" s="27"/>
      <c r="B91" s="56"/>
      <c r="C91" s="91"/>
      <c r="D91" s="95"/>
      <c r="E91" s="95"/>
      <c r="F91" s="101"/>
      <c r="G91" s="55"/>
      <c r="H91" s="60"/>
      <c r="I91" s="30">
        <v>0.51</v>
      </c>
      <c r="J91" s="119">
        <v>0.49</v>
      </c>
      <c r="K91" s="32"/>
      <c r="L91" s="57"/>
      <c r="M91" s="33"/>
      <c r="N91" s="34">
        <f t="shared" si="11"/>
        <v>1</v>
      </c>
      <c r="O91" s="35"/>
      <c r="P91" s="167">
        <v>15</v>
      </c>
      <c r="Q91" s="168">
        <v>15</v>
      </c>
      <c r="R91" s="38"/>
      <c r="S91" s="38"/>
      <c r="T91" s="37"/>
      <c r="U91" s="39">
        <f t="shared" si="12"/>
        <v>15</v>
      </c>
      <c r="V91" s="40">
        <f t="shared" si="18"/>
        <v>15</v>
      </c>
      <c r="W91" s="112"/>
      <c r="X91" s="96"/>
      <c r="Y91" s="96"/>
      <c r="Z91" s="104"/>
      <c r="AA91" s="99"/>
      <c r="AB91" s="41">
        <f t="shared" si="13"/>
        <v>0</v>
      </c>
      <c r="AC91" s="40">
        <f t="shared" si="14"/>
        <v>0</v>
      </c>
      <c r="AD91" s="42"/>
      <c r="AE91" s="128"/>
      <c r="AF91" s="37">
        <f t="shared" si="15"/>
        <v>15</v>
      </c>
      <c r="AG91" s="43">
        <v>65</v>
      </c>
      <c r="AH91" s="44">
        <f t="shared" si="16"/>
        <v>80</v>
      </c>
      <c r="AI91" s="45">
        <f t="shared" si="19"/>
        <v>0.93</v>
      </c>
      <c r="AJ91" s="46"/>
      <c r="AK91" s="47">
        <v>1E-4</v>
      </c>
      <c r="AL91" s="48">
        <f t="shared" si="20"/>
        <v>1.0001</v>
      </c>
      <c r="AM91" s="49">
        <f t="shared" si="21"/>
        <v>1686299000</v>
      </c>
      <c r="AN91" s="50"/>
      <c r="AO91" s="51"/>
      <c r="AP91" s="51"/>
      <c r="AQ91" s="51"/>
      <c r="AR91" s="51"/>
      <c r="AS91" s="52"/>
      <c r="AT91" s="53">
        <f t="shared" si="17"/>
        <v>0</v>
      </c>
    </row>
    <row r="92" spans="1:46" s="54" customFormat="1" ht="36" customHeight="1" thickBot="1">
      <c r="A92" s="27"/>
      <c r="B92" s="56"/>
      <c r="C92" s="91"/>
      <c r="D92" s="95"/>
      <c r="E92" s="95"/>
      <c r="F92" s="101"/>
      <c r="G92" s="55"/>
      <c r="H92" s="60"/>
      <c r="I92" s="30">
        <v>0.51</v>
      </c>
      <c r="J92" s="119">
        <v>0.49</v>
      </c>
      <c r="K92" s="32"/>
      <c r="L92" s="57"/>
      <c r="M92" s="33"/>
      <c r="N92" s="34">
        <f t="shared" si="11"/>
        <v>1</v>
      </c>
      <c r="O92" s="35"/>
      <c r="P92" s="167">
        <v>15</v>
      </c>
      <c r="Q92" s="168">
        <v>15</v>
      </c>
      <c r="R92" s="38"/>
      <c r="S92" s="38"/>
      <c r="T92" s="37"/>
      <c r="U92" s="39">
        <f t="shared" si="12"/>
        <v>15</v>
      </c>
      <c r="V92" s="40">
        <f t="shared" si="18"/>
        <v>15</v>
      </c>
      <c r="W92" s="112"/>
      <c r="X92" s="96"/>
      <c r="Y92" s="96"/>
      <c r="Z92" s="104"/>
      <c r="AA92" s="99"/>
      <c r="AB92" s="41">
        <f t="shared" si="13"/>
        <v>0</v>
      </c>
      <c r="AC92" s="40">
        <f t="shared" si="14"/>
        <v>0</v>
      </c>
      <c r="AD92" s="42"/>
      <c r="AE92" s="128"/>
      <c r="AF92" s="37">
        <f t="shared" si="15"/>
        <v>15</v>
      </c>
      <c r="AG92" s="43">
        <v>65</v>
      </c>
      <c r="AH92" s="44">
        <f t="shared" si="16"/>
        <v>80</v>
      </c>
      <c r="AI92" s="45">
        <f t="shared" si="19"/>
        <v>0.93</v>
      </c>
      <c r="AJ92" s="46"/>
      <c r="AK92" s="47">
        <v>1E-4</v>
      </c>
      <c r="AL92" s="48">
        <f t="shared" si="20"/>
        <v>1.0001</v>
      </c>
      <c r="AM92" s="49">
        <f t="shared" si="21"/>
        <v>1686299000</v>
      </c>
      <c r="AN92" s="50"/>
      <c r="AO92" s="51"/>
      <c r="AP92" s="51"/>
      <c r="AQ92" s="51"/>
      <c r="AR92" s="51"/>
      <c r="AS92" s="52"/>
      <c r="AT92" s="53">
        <f t="shared" si="17"/>
        <v>0</v>
      </c>
    </row>
    <row r="93" spans="1:46" s="54" customFormat="1" ht="47.25" customHeight="1" thickBot="1">
      <c r="A93" s="27"/>
      <c r="B93" s="56"/>
      <c r="C93" s="91"/>
      <c r="D93" s="95"/>
      <c r="E93" s="95"/>
      <c r="F93" s="101"/>
      <c r="G93" s="55"/>
      <c r="H93" s="60"/>
      <c r="I93" s="30">
        <v>0.51</v>
      </c>
      <c r="J93" s="119">
        <v>0.49</v>
      </c>
      <c r="K93" s="32"/>
      <c r="L93" s="57"/>
      <c r="M93" s="33"/>
      <c r="N93" s="34">
        <f t="shared" si="11"/>
        <v>1</v>
      </c>
      <c r="O93" s="35"/>
      <c r="P93" s="167">
        <v>15</v>
      </c>
      <c r="Q93" s="168">
        <v>15</v>
      </c>
      <c r="R93" s="38"/>
      <c r="S93" s="38"/>
      <c r="T93" s="37"/>
      <c r="U93" s="39">
        <f t="shared" si="12"/>
        <v>15</v>
      </c>
      <c r="V93" s="40">
        <f t="shared" si="18"/>
        <v>15</v>
      </c>
      <c r="W93" s="112"/>
      <c r="X93" s="96"/>
      <c r="Y93" s="96"/>
      <c r="Z93" s="104"/>
      <c r="AA93" s="99"/>
      <c r="AB93" s="41">
        <f t="shared" si="13"/>
        <v>0</v>
      </c>
      <c r="AC93" s="40">
        <f t="shared" si="14"/>
        <v>0</v>
      </c>
      <c r="AD93" s="42"/>
      <c r="AE93" s="128"/>
      <c r="AF93" s="37">
        <f t="shared" si="15"/>
        <v>15</v>
      </c>
      <c r="AG93" s="43">
        <v>65</v>
      </c>
      <c r="AH93" s="44">
        <f t="shared" si="16"/>
        <v>80</v>
      </c>
      <c r="AI93" s="45">
        <f t="shared" si="19"/>
        <v>0.93</v>
      </c>
      <c r="AJ93" s="46"/>
      <c r="AK93" s="47">
        <v>1E-4</v>
      </c>
      <c r="AL93" s="48">
        <f t="shared" si="20"/>
        <v>1.0001</v>
      </c>
      <c r="AM93" s="49">
        <f t="shared" si="21"/>
        <v>1686299000</v>
      </c>
      <c r="AN93" s="50"/>
      <c r="AO93" s="51"/>
      <c r="AP93" s="51"/>
      <c r="AQ93" s="51"/>
      <c r="AR93" s="51"/>
      <c r="AS93" s="52"/>
      <c r="AT93" s="53">
        <f t="shared" si="17"/>
        <v>0</v>
      </c>
    </row>
    <row r="94" spans="1:46" s="54" customFormat="1" ht="36" customHeight="1" thickBot="1">
      <c r="A94" s="27"/>
      <c r="B94" s="56"/>
      <c r="C94" s="91"/>
      <c r="D94" s="95"/>
      <c r="E94" s="95"/>
      <c r="F94" s="101"/>
      <c r="G94" s="55"/>
      <c r="H94" s="60"/>
      <c r="I94" s="30">
        <v>0.51</v>
      </c>
      <c r="J94" s="119">
        <v>0.49</v>
      </c>
      <c r="K94" s="32"/>
      <c r="L94" s="57"/>
      <c r="M94" s="33"/>
      <c r="N94" s="34">
        <f t="shared" si="11"/>
        <v>1</v>
      </c>
      <c r="O94" s="35"/>
      <c r="P94" s="167">
        <v>15</v>
      </c>
      <c r="Q94" s="168">
        <v>15</v>
      </c>
      <c r="R94" s="38"/>
      <c r="S94" s="38"/>
      <c r="T94" s="37"/>
      <c r="U94" s="39">
        <f t="shared" si="12"/>
        <v>15</v>
      </c>
      <c r="V94" s="40">
        <f t="shared" si="18"/>
        <v>15</v>
      </c>
      <c r="W94" s="112"/>
      <c r="X94" s="96"/>
      <c r="Y94" s="96"/>
      <c r="Z94" s="104"/>
      <c r="AA94" s="99"/>
      <c r="AB94" s="41">
        <f t="shared" si="13"/>
        <v>0</v>
      </c>
      <c r="AC94" s="40">
        <f t="shared" si="14"/>
        <v>0</v>
      </c>
      <c r="AD94" s="42"/>
      <c r="AE94" s="128"/>
      <c r="AF94" s="37">
        <f t="shared" si="15"/>
        <v>15</v>
      </c>
      <c r="AG94" s="43">
        <v>65</v>
      </c>
      <c r="AH94" s="44">
        <f t="shared" si="16"/>
        <v>80</v>
      </c>
      <c r="AI94" s="45">
        <f t="shared" si="19"/>
        <v>0.93</v>
      </c>
      <c r="AJ94" s="46"/>
      <c r="AK94" s="47">
        <v>1E-4</v>
      </c>
      <c r="AL94" s="48">
        <f t="shared" si="20"/>
        <v>1.0001</v>
      </c>
      <c r="AM94" s="49">
        <f t="shared" si="21"/>
        <v>1686299000</v>
      </c>
      <c r="AN94" s="50"/>
      <c r="AO94" s="51"/>
      <c r="AP94" s="51"/>
      <c r="AQ94" s="51"/>
      <c r="AR94" s="51"/>
      <c r="AS94" s="52"/>
      <c r="AT94" s="53">
        <f t="shared" si="17"/>
        <v>0</v>
      </c>
    </row>
    <row r="95" spans="1:46" s="54" customFormat="1" ht="47.25" customHeight="1" thickBot="1">
      <c r="A95" s="27"/>
      <c r="B95" s="56"/>
      <c r="C95" s="91"/>
      <c r="D95" s="95"/>
      <c r="E95" s="95"/>
      <c r="F95" s="101"/>
      <c r="G95" s="55"/>
      <c r="H95" s="60"/>
      <c r="I95" s="30">
        <v>0.51</v>
      </c>
      <c r="J95" s="119">
        <v>0.49</v>
      </c>
      <c r="K95" s="32"/>
      <c r="L95" s="57"/>
      <c r="M95" s="33"/>
      <c r="N95" s="34">
        <f t="shared" si="11"/>
        <v>1</v>
      </c>
      <c r="O95" s="35"/>
      <c r="P95" s="167">
        <v>15</v>
      </c>
      <c r="Q95" s="168">
        <v>15</v>
      </c>
      <c r="R95" s="38"/>
      <c r="S95" s="38"/>
      <c r="T95" s="37"/>
      <c r="U95" s="39">
        <f t="shared" si="12"/>
        <v>15</v>
      </c>
      <c r="V95" s="40">
        <f t="shared" si="18"/>
        <v>15</v>
      </c>
      <c r="W95" s="112"/>
      <c r="X95" s="96"/>
      <c r="Y95" s="96"/>
      <c r="Z95" s="104"/>
      <c r="AA95" s="99"/>
      <c r="AB95" s="41">
        <f t="shared" si="13"/>
        <v>0</v>
      </c>
      <c r="AC95" s="40">
        <f t="shared" si="14"/>
        <v>0</v>
      </c>
      <c r="AD95" s="42"/>
      <c r="AE95" s="128"/>
      <c r="AF95" s="37">
        <f t="shared" si="15"/>
        <v>15</v>
      </c>
      <c r="AG95" s="43">
        <v>65</v>
      </c>
      <c r="AH95" s="44">
        <f t="shared" si="16"/>
        <v>80</v>
      </c>
      <c r="AI95" s="45">
        <f t="shared" si="19"/>
        <v>0.93</v>
      </c>
      <c r="AJ95" s="46"/>
      <c r="AK95" s="47">
        <v>1E-4</v>
      </c>
      <c r="AL95" s="48">
        <f t="shared" si="20"/>
        <v>1.0001</v>
      </c>
      <c r="AM95" s="49">
        <f t="shared" si="21"/>
        <v>1686299000</v>
      </c>
      <c r="AN95" s="50"/>
      <c r="AO95" s="51"/>
      <c r="AP95" s="51"/>
      <c r="AQ95" s="51"/>
      <c r="AR95" s="51"/>
      <c r="AS95" s="52"/>
      <c r="AT95" s="53">
        <f t="shared" si="17"/>
        <v>0</v>
      </c>
    </row>
    <row r="96" spans="1:46" s="54" customFormat="1" ht="36" customHeight="1" thickBot="1">
      <c r="A96" s="27"/>
      <c r="B96" s="56"/>
      <c r="C96" s="91"/>
      <c r="D96" s="95"/>
      <c r="E96" s="95"/>
      <c r="F96" s="101"/>
      <c r="G96" s="55"/>
      <c r="H96" s="60"/>
      <c r="I96" s="30">
        <v>0.51</v>
      </c>
      <c r="J96" s="119">
        <v>0.49</v>
      </c>
      <c r="K96" s="32"/>
      <c r="L96" s="57"/>
      <c r="M96" s="33"/>
      <c r="N96" s="34">
        <f t="shared" si="11"/>
        <v>1</v>
      </c>
      <c r="O96" s="35"/>
      <c r="P96" s="167">
        <v>15</v>
      </c>
      <c r="Q96" s="168">
        <v>15</v>
      </c>
      <c r="R96" s="38"/>
      <c r="S96" s="38"/>
      <c r="T96" s="37"/>
      <c r="U96" s="39">
        <f t="shared" si="12"/>
        <v>15</v>
      </c>
      <c r="V96" s="40">
        <f t="shared" si="18"/>
        <v>15</v>
      </c>
      <c r="W96" s="112"/>
      <c r="X96" s="96"/>
      <c r="Y96" s="96"/>
      <c r="Z96" s="104"/>
      <c r="AA96" s="99"/>
      <c r="AB96" s="41">
        <f t="shared" si="13"/>
        <v>0</v>
      </c>
      <c r="AC96" s="40">
        <f t="shared" si="14"/>
        <v>0</v>
      </c>
      <c r="AD96" s="42"/>
      <c r="AE96" s="128"/>
      <c r="AF96" s="37">
        <f t="shared" si="15"/>
        <v>15</v>
      </c>
      <c r="AG96" s="43">
        <v>65</v>
      </c>
      <c r="AH96" s="44">
        <f t="shared" si="16"/>
        <v>80</v>
      </c>
      <c r="AI96" s="45">
        <f t="shared" si="19"/>
        <v>0.93</v>
      </c>
      <c r="AJ96" s="46"/>
      <c r="AK96" s="47">
        <v>1E-4</v>
      </c>
      <c r="AL96" s="48">
        <f t="shared" si="20"/>
        <v>1.0001</v>
      </c>
      <c r="AM96" s="49">
        <f t="shared" si="21"/>
        <v>1686299000</v>
      </c>
      <c r="AN96" s="50"/>
      <c r="AO96" s="51"/>
      <c r="AP96" s="51"/>
      <c r="AQ96" s="51"/>
      <c r="AR96" s="51"/>
      <c r="AS96" s="52"/>
      <c r="AT96" s="53">
        <f t="shared" si="17"/>
        <v>0</v>
      </c>
    </row>
    <row r="97" spans="1:46" s="54" customFormat="1" ht="36" customHeight="1" thickBot="1">
      <c r="A97" s="27"/>
      <c r="B97" s="56"/>
      <c r="C97" s="91"/>
      <c r="D97" s="95"/>
      <c r="E97" s="95"/>
      <c r="F97" s="101"/>
      <c r="G97" s="55"/>
      <c r="H97" s="60"/>
      <c r="I97" s="30">
        <v>0.51</v>
      </c>
      <c r="J97" s="119">
        <v>0.49</v>
      </c>
      <c r="K97" s="32"/>
      <c r="L97" s="57"/>
      <c r="M97" s="33"/>
      <c r="N97" s="34">
        <f t="shared" si="11"/>
        <v>1</v>
      </c>
      <c r="O97" s="35"/>
      <c r="P97" s="167">
        <v>15</v>
      </c>
      <c r="Q97" s="168">
        <v>15</v>
      </c>
      <c r="R97" s="38"/>
      <c r="S97" s="38"/>
      <c r="T97" s="37"/>
      <c r="U97" s="39">
        <f t="shared" si="12"/>
        <v>15</v>
      </c>
      <c r="V97" s="40">
        <f t="shared" si="18"/>
        <v>15</v>
      </c>
      <c r="W97" s="112"/>
      <c r="X97" s="96"/>
      <c r="Y97" s="96"/>
      <c r="Z97" s="104"/>
      <c r="AA97" s="99"/>
      <c r="AB97" s="41">
        <f t="shared" si="13"/>
        <v>0</v>
      </c>
      <c r="AC97" s="40">
        <f t="shared" si="14"/>
        <v>0</v>
      </c>
      <c r="AD97" s="42"/>
      <c r="AE97" s="128"/>
      <c r="AF97" s="37">
        <f t="shared" si="15"/>
        <v>15</v>
      </c>
      <c r="AG97" s="43">
        <v>65</v>
      </c>
      <c r="AH97" s="44">
        <f t="shared" si="16"/>
        <v>80</v>
      </c>
      <c r="AI97" s="45">
        <f t="shared" si="19"/>
        <v>0.93</v>
      </c>
      <c r="AJ97" s="46"/>
      <c r="AK97" s="47">
        <v>1E-4</v>
      </c>
      <c r="AL97" s="48">
        <f t="shared" si="20"/>
        <v>1.0001</v>
      </c>
      <c r="AM97" s="49">
        <f t="shared" si="21"/>
        <v>1686299000</v>
      </c>
      <c r="AN97" s="50"/>
      <c r="AO97" s="51"/>
      <c r="AP97" s="51"/>
      <c r="AQ97" s="51"/>
      <c r="AR97" s="51"/>
      <c r="AS97" s="52"/>
      <c r="AT97" s="53">
        <f t="shared" si="17"/>
        <v>0</v>
      </c>
    </row>
    <row r="98" spans="1:46" s="54" customFormat="1" ht="36" customHeight="1" thickBot="1">
      <c r="A98" s="27"/>
      <c r="B98" s="56"/>
      <c r="C98" s="91"/>
      <c r="D98" s="95"/>
      <c r="E98" s="95"/>
      <c r="F98" s="101"/>
      <c r="G98" s="55"/>
      <c r="H98" s="60"/>
      <c r="I98" s="30">
        <v>0.51</v>
      </c>
      <c r="J98" s="119">
        <v>0.49</v>
      </c>
      <c r="K98" s="32"/>
      <c r="L98" s="57"/>
      <c r="M98" s="33"/>
      <c r="N98" s="34">
        <f t="shared" si="11"/>
        <v>1</v>
      </c>
      <c r="O98" s="35"/>
      <c r="P98" s="167">
        <v>15</v>
      </c>
      <c r="Q98" s="168">
        <v>15</v>
      </c>
      <c r="R98" s="38"/>
      <c r="S98" s="38"/>
      <c r="T98" s="37"/>
      <c r="U98" s="39">
        <f t="shared" si="12"/>
        <v>15</v>
      </c>
      <c r="V98" s="40">
        <f t="shared" si="18"/>
        <v>15</v>
      </c>
      <c r="W98" s="112"/>
      <c r="X98" s="96"/>
      <c r="Y98" s="96"/>
      <c r="Z98" s="104"/>
      <c r="AA98" s="99"/>
      <c r="AB98" s="41">
        <f t="shared" si="13"/>
        <v>0</v>
      </c>
      <c r="AC98" s="40">
        <f t="shared" si="14"/>
        <v>0</v>
      </c>
      <c r="AD98" s="42"/>
      <c r="AE98" s="128"/>
      <c r="AF98" s="37">
        <f t="shared" si="15"/>
        <v>15</v>
      </c>
      <c r="AG98" s="43">
        <v>65</v>
      </c>
      <c r="AH98" s="44">
        <f t="shared" si="16"/>
        <v>80</v>
      </c>
      <c r="AI98" s="45">
        <f t="shared" si="19"/>
        <v>0.93</v>
      </c>
      <c r="AJ98" s="46"/>
      <c r="AK98" s="47">
        <v>1E-4</v>
      </c>
      <c r="AL98" s="48">
        <f t="shared" si="20"/>
        <v>1.0001</v>
      </c>
      <c r="AM98" s="49">
        <f t="shared" si="21"/>
        <v>1686299000</v>
      </c>
      <c r="AN98" s="50"/>
      <c r="AO98" s="51"/>
      <c r="AP98" s="51"/>
      <c r="AQ98" s="51"/>
      <c r="AR98" s="51"/>
      <c r="AS98" s="52"/>
      <c r="AT98" s="53">
        <f t="shared" si="17"/>
        <v>0</v>
      </c>
    </row>
    <row r="99" spans="1:46" s="54" customFormat="1" ht="36" customHeight="1" thickBot="1">
      <c r="A99" s="27"/>
      <c r="B99" s="56"/>
      <c r="C99" s="91"/>
      <c r="D99" s="95"/>
      <c r="E99" s="95"/>
      <c r="F99" s="101"/>
      <c r="G99" s="55"/>
      <c r="H99" s="60"/>
      <c r="I99" s="30">
        <v>0.51</v>
      </c>
      <c r="J99" s="119">
        <v>0.49</v>
      </c>
      <c r="K99" s="32"/>
      <c r="L99" s="57"/>
      <c r="M99" s="33"/>
      <c r="N99" s="34">
        <f t="shared" si="11"/>
        <v>1</v>
      </c>
      <c r="O99" s="35"/>
      <c r="P99" s="167">
        <v>15</v>
      </c>
      <c r="Q99" s="168">
        <v>15</v>
      </c>
      <c r="R99" s="38"/>
      <c r="S99" s="38"/>
      <c r="T99" s="37"/>
      <c r="U99" s="39">
        <f t="shared" si="12"/>
        <v>15</v>
      </c>
      <c r="V99" s="40">
        <f t="shared" si="18"/>
        <v>15</v>
      </c>
      <c r="W99" s="112"/>
      <c r="X99" s="96"/>
      <c r="Y99" s="96"/>
      <c r="Z99" s="104"/>
      <c r="AA99" s="99"/>
      <c r="AB99" s="41">
        <f t="shared" si="13"/>
        <v>0</v>
      </c>
      <c r="AC99" s="40">
        <f t="shared" si="14"/>
        <v>0</v>
      </c>
      <c r="AD99" s="42"/>
      <c r="AE99" s="128"/>
      <c r="AF99" s="37">
        <f t="shared" si="15"/>
        <v>15</v>
      </c>
      <c r="AG99" s="43">
        <v>65</v>
      </c>
      <c r="AH99" s="44">
        <f t="shared" si="16"/>
        <v>80</v>
      </c>
      <c r="AI99" s="45">
        <f t="shared" si="19"/>
        <v>0.93</v>
      </c>
      <c r="AJ99" s="46"/>
      <c r="AK99" s="47">
        <v>1E-4</v>
      </c>
      <c r="AL99" s="48">
        <f t="shared" si="20"/>
        <v>1.0001</v>
      </c>
      <c r="AM99" s="49">
        <f t="shared" si="21"/>
        <v>1686299000</v>
      </c>
      <c r="AN99" s="50"/>
      <c r="AO99" s="51"/>
      <c r="AP99" s="51"/>
      <c r="AQ99" s="51"/>
      <c r="AR99" s="51"/>
      <c r="AS99" s="52"/>
      <c r="AT99" s="53">
        <f t="shared" si="17"/>
        <v>0</v>
      </c>
    </row>
    <row r="100" spans="1:46" s="54" customFormat="1" ht="36" customHeight="1" thickBot="1">
      <c r="A100" s="27"/>
      <c r="B100" s="56"/>
      <c r="C100" s="91"/>
      <c r="D100" s="95"/>
      <c r="E100" s="95"/>
      <c r="F100" s="101"/>
      <c r="G100" s="55"/>
      <c r="H100" s="60"/>
      <c r="I100" s="30">
        <v>0.51</v>
      </c>
      <c r="J100" s="119">
        <v>0.49</v>
      </c>
      <c r="K100" s="32"/>
      <c r="L100" s="57"/>
      <c r="M100" s="33"/>
      <c r="N100" s="34">
        <f t="shared" si="11"/>
        <v>1</v>
      </c>
      <c r="O100" s="35"/>
      <c r="P100" s="167">
        <v>15</v>
      </c>
      <c r="Q100" s="168">
        <v>15</v>
      </c>
      <c r="R100" s="38"/>
      <c r="S100" s="38"/>
      <c r="T100" s="37"/>
      <c r="U100" s="39">
        <f t="shared" si="12"/>
        <v>15</v>
      </c>
      <c r="V100" s="40">
        <f t="shared" si="18"/>
        <v>15</v>
      </c>
      <c r="W100" s="112"/>
      <c r="X100" s="96"/>
      <c r="Y100" s="96"/>
      <c r="Z100" s="104"/>
      <c r="AA100" s="99"/>
      <c r="AB100" s="41">
        <f t="shared" si="13"/>
        <v>0</v>
      </c>
      <c r="AC100" s="40">
        <f t="shared" si="14"/>
        <v>0</v>
      </c>
      <c r="AD100" s="42"/>
      <c r="AE100" s="128"/>
      <c r="AF100" s="37">
        <f t="shared" si="15"/>
        <v>15</v>
      </c>
      <c r="AG100" s="43">
        <v>65</v>
      </c>
      <c r="AH100" s="44">
        <f t="shared" si="16"/>
        <v>80</v>
      </c>
      <c r="AI100" s="45">
        <f t="shared" si="19"/>
        <v>0.93</v>
      </c>
      <c r="AJ100" s="46"/>
      <c r="AK100" s="47">
        <v>1E-4</v>
      </c>
      <c r="AL100" s="48">
        <f t="shared" si="20"/>
        <v>1.0001</v>
      </c>
      <c r="AM100" s="49">
        <f t="shared" si="21"/>
        <v>1686299000</v>
      </c>
      <c r="AN100" s="50"/>
      <c r="AO100" s="51"/>
      <c r="AP100" s="51"/>
      <c r="AQ100" s="51"/>
      <c r="AR100" s="51"/>
      <c r="AS100" s="52"/>
      <c r="AT100" s="53">
        <f t="shared" si="17"/>
        <v>0</v>
      </c>
    </row>
    <row r="101" spans="1:46" s="54" customFormat="1" ht="36" customHeight="1" thickBot="1">
      <c r="A101" s="27"/>
      <c r="B101" s="56"/>
      <c r="C101" s="91"/>
      <c r="D101" s="95"/>
      <c r="E101" s="95"/>
      <c r="F101" s="101"/>
      <c r="G101" s="55"/>
      <c r="H101" s="60"/>
      <c r="I101" s="30">
        <v>0.51</v>
      </c>
      <c r="J101" s="119">
        <v>0.49</v>
      </c>
      <c r="K101" s="32"/>
      <c r="L101" s="57"/>
      <c r="M101" s="33"/>
      <c r="N101" s="34">
        <f t="shared" si="11"/>
        <v>1</v>
      </c>
      <c r="O101" s="35"/>
      <c r="P101" s="167">
        <v>15</v>
      </c>
      <c r="Q101" s="168">
        <v>15</v>
      </c>
      <c r="R101" s="38"/>
      <c r="S101" s="38"/>
      <c r="T101" s="37"/>
      <c r="U101" s="39">
        <f t="shared" si="12"/>
        <v>15</v>
      </c>
      <c r="V101" s="40">
        <f t="shared" si="18"/>
        <v>15</v>
      </c>
      <c r="W101" s="112"/>
      <c r="X101" s="96"/>
      <c r="Y101" s="96"/>
      <c r="Z101" s="104"/>
      <c r="AA101" s="99"/>
      <c r="AB101" s="41">
        <f t="shared" si="13"/>
        <v>0</v>
      </c>
      <c r="AC101" s="40">
        <f t="shared" si="14"/>
        <v>0</v>
      </c>
      <c r="AD101" s="42"/>
      <c r="AE101" s="128"/>
      <c r="AF101" s="37">
        <f t="shared" si="15"/>
        <v>15</v>
      </c>
      <c r="AG101" s="43">
        <v>65</v>
      </c>
      <c r="AH101" s="44">
        <f t="shared" si="16"/>
        <v>80</v>
      </c>
      <c r="AI101" s="45">
        <f t="shared" si="19"/>
        <v>0.93</v>
      </c>
      <c r="AJ101" s="46"/>
      <c r="AK101" s="47">
        <v>1E-4</v>
      </c>
      <c r="AL101" s="48">
        <f t="shared" si="20"/>
        <v>1.0001</v>
      </c>
      <c r="AM101" s="49">
        <f t="shared" si="21"/>
        <v>1686299000</v>
      </c>
      <c r="AN101" s="50"/>
      <c r="AO101" s="51"/>
      <c r="AP101" s="51"/>
      <c r="AQ101" s="51"/>
      <c r="AR101" s="51"/>
      <c r="AS101" s="52"/>
      <c r="AT101" s="53">
        <f t="shared" si="17"/>
        <v>0</v>
      </c>
    </row>
    <row r="102" spans="1:46" s="54" customFormat="1" ht="36" customHeight="1" thickBot="1">
      <c r="A102" s="27"/>
      <c r="B102" s="56"/>
      <c r="C102" s="91"/>
      <c r="D102" s="95"/>
      <c r="E102" s="95"/>
      <c r="F102" s="101"/>
      <c r="G102" s="55"/>
      <c r="H102" s="60"/>
      <c r="I102" s="30">
        <v>0.51</v>
      </c>
      <c r="J102" s="119">
        <v>0.49</v>
      </c>
      <c r="K102" s="32"/>
      <c r="L102" s="57"/>
      <c r="M102" s="33"/>
      <c r="N102" s="34">
        <f t="shared" si="11"/>
        <v>1</v>
      </c>
      <c r="O102" s="35"/>
      <c r="P102" s="167">
        <v>15</v>
      </c>
      <c r="Q102" s="168">
        <v>15</v>
      </c>
      <c r="R102" s="38"/>
      <c r="S102" s="38"/>
      <c r="T102" s="37"/>
      <c r="U102" s="39">
        <f t="shared" si="12"/>
        <v>15</v>
      </c>
      <c r="V102" s="40">
        <f t="shared" si="18"/>
        <v>15</v>
      </c>
      <c r="W102" s="112"/>
      <c r="X102" s="96"/>
      <c r="Y102" s="96"/>
      <c r="Z102" s="104"/>
      <c r="AA102" s="99"/>
      <c r="AB102" s="41">
        <f t="shared" si="13"/>
        <v>0</v>
      </c>
      <c r="AC102" s="40">
        <f t="shared" si="14"/>
        <v>0</v>
      </c>
      <c r="AD102" s="42"/>
      <c r="AE102" s="128"/>
      <c r="AF102" s="37">
        <f t="shared" si="15"/>
        <v>15</v>
      </c>
      <c r="AG102" s="43">
        <v>65</v>
      </c>
      <c r="AH102" s="44">
        <f t="shared" si="16"/>
        <v>80</v>
      </c>
      <c r="AI102" s="45">
        <f t="shared" si="19"/>
        <v>0.93</v>
      </c>
      <c r="AJ102" s="46"/>
      <c r="AK102" s="47">
        <v>1E-4</v>
      </c>
      <c r="AL102" s="48">
        <f t="shared" si="20"/>
        <v>1.0001</v>
      </c>
      <c r="AM102" s="49">
        <f t="shared" si="21"/>
        <v>1686299000</v>
      </c>
      <c r="AN102" s="50"/>
      <c r="AO102" s="51"/>
      <c r="AP102" s="51"/>
      <c r="AQ102" s="51"/>
      <c r="AR102" s="51"/>
      <c r="AS102" s="52"/>
      <c r="AT102" s="53">
        <f t="shared" si="17"/>
        <v>0</v>
      </c>
    </row>
    <row r="103" spans="1:46" s="54" customFormat="1" ht="36" customHeight="1" thickBot="1">
      <c r="A103" s="27"/>
      <c r="B103" s="56"/>
      <c r="C103" s="91"/>
      <c r="D103" s="95"/>
      <c r="E103" s="95"/>
      <c r="F103" s="101"/>
      <c r="G103" s="55"/>
      <c r="H103" s="60"/>
      <c r="I103" s="30">
        <v>0.51</v>
      </c>
      <c r="J103" s="119">
        <v>0.49</v>
      </c>
      <c r="K103" s="32"/>
      <c r="L103" s="57"/>
      <c r="M103" s="33"/>
      <c r="N103" s="34">
        <f t="shared" si="11"/>
        <v>1</v>
      </c>
      <c r="O103" s="35"/>
      <c r="P103" s="167">
        <v>15</v>
      </c>
      <c r="Q103" s="168">
        <v>15</v>
      </c>
      <c r="R103" s="38"/>
      <c r="S103" s="38"/>
      <c r="T103" s="37"/>
      <c r="U103" s="39">
        <f t="shared" si="12"/>
        <v>15</v>
      </c>
      <c r="V103" s="40">
        <f t="shared" si="18"/>
        <v>15</v>
      </c>
      <c r="W103" s="112"/>
      <c r="X103" s="96"/>
      <c r="Y103" s="96"/>
      <c r="Z103" s="104"/>
      <c r="AA103" s="99"/>
      <c r="AB103" s="41">
        <f t="shared" si="13"/>
        <v>0</v>
      </c>
      <c r="AC103" s="40">
        <f t="shared" si="14"/>
        <v>0</v>
      </c>
      <c r="AD103" s="42"/>
      <c r="AE103" s="128"/>
      <c r="AF103" s="37">
        <f t="shared" si="15"/>
        <v>15</v>
      </c>
      <c r="AG103" s="43">
        <v>65</v>
      </c>
      <c r="AH103" s="44">
        <f t="shared" si="16"/>
        <v>80</v>
      </c>
      <c r="AI103" s="45">
        <f t="shared" si="19"/>
        <v>0.93</v>
      </c>
      <c r="AJ103" s="46"/>
      <c r="AK103" s="47">
        <v>1E-4</v>
      </c>
      <c r="AL103" s="48">
        <f t="shared" si="20"/>
        <v>1.0001</v>
      </c>
      <c r="AM103" s="49">
        <f t="shared" si="21"/>
        <v>1686299000</v>
      </c>
      <c r="AN103" s="50"/>
      <c r="AO103" s="51"/>
      <c r="AP103" s="51"/>
      <c r="AQ103" s="51"/>
      <c r="AR103" s="51"/>
      <c r="AS103" s="52"/>
      <c r="AT103" s="53">
        <f t="shared" si="17"/>
        <v>0</v>
      </c>
    </row>
    <row r="104" spans="1:46" s="54" customFormat="1" ht="36" customHeight="1" thickBot="1">
      <c r="A104" s="27"/>
      <c r="B104" s="56"/>
      <c r="C104" s="91"/>
      <c r="D104" s="95"/>
      <c r="E104" s="95"/>
      <c r="F104" s="101"/>
      <c r="G104" s="55"/>
      <c r="H104" s="60"/>
      <c r="I104" s="30">
        <v>0.51</v>
      </c>
      <c r="J104" s="119">
        <v>0.49</v>
      </c>
      <c r="K104" s="32"/>
      <c r="L104" s="57"/>
      <c r="M104" s="33"/>
      <c r="N104" s="34">
        <f t="shared" si="11"/>
        <v>1</v>
      </c>
      <c r="O104" s="35"/>
      <c r="P104" s="167">
        <v>15</v>
      </c>
      <c r="Q104" s="168">
        <v>15</v>
      </c>
      <c r="R104" s="38"/>
      <c r="S104" s="38"/>
      <c r="T104" s="37"/>
      <c r="U104" s="39">
        <f t="shared" si="12"/>
        <v>15</v>
      </c>
      <c r="V104" s="40">
        <f t="shared" si="18"/>
        <v>15</v>
      </c>
      <c r="W104" s="112"/>
      <c r="X104" s="96"/>
      <c r="Y104" s="96"/>
      <c r="Z104" s="104"/>
      <c r="AA104" s="99"/>
      <c r="AB104" s="41">
        <f t="shared" si="13"/>
        <v>0</v>
      </c>
      <c r="AC104" s="40">
        <f t="shared" si="14"/>
        <v>0</v>
      </c>
      <c r="AD104" s="42"/>
      <c r="AE104" s="128"/>
      <c r="AF104" s="37">
        <f t="shared" si="15"/>
        <v>15</v>
      </c>
      <c r="AG104" s="43">
        <v>65</v>
      </c>
      <c r="AH104" s="44">
        <f t="shared" si="16"/>
        <v>80</v>
      </c>
      <c r="AI104" s="45">
        <f t="shared" si="19"/>
        <v>0.93</v>
      </c>
      <c r="AJ104" s="46"/>
      <c r="AK104" s="47">
        <v>1E-4</v>
      </c>
      <c r="AL104" s="48">
        <f t="shared" si="20"/>
        <v>1.0001</v>
      </c>
      <c r="AM104" s="49">
        <f t="shared" si="21"/>
        <v>1686299000</v>
      </c>
      <c r="AN104" s="50"/>
      <c r="AO104" s="51"/>
      <c r="AP104" s="51"/>
      <c r="AQ104" s="51"/>
      <c r="AR104" s="51"/>
      <c r="AS104" s="52"/>
      <c r="AT104" s="53">
        <f t="shared" si="17"/>
        <v>0</v>
      </c>
    </row>
    <row r="105" spans="1:46" s="54" customFormat="1" ht="36" customHeight="1" thickBot="1">
      <c r="A105" s="27"/>
      <c r="B105" s="56"/>
      <c r="C105" s="91"/>
      <c r="D105" s="95"/>
      <c r="E105" s="95"/>
      <c r="F105" s="101"/>
      <c r="G105" s="55"/>
      <c r="H105" s="60"/>
      <c r="I105" s="30">
        <v>0.51</v>
      </c>
      <c r="J105" s="119">
        <v>0.49</v>
      </c>
      <c r="K105" s="32"/>
      <c r="L105" s="57"/>
      <c r="M105" s="33"/>
      <c r="N105" s="34">
        <f t="shared" si="11"/>
        <v>1</v>
      </c>
      <c r="O105" s="35"/>
      <c r="P105" s="167">
        <v>15</v>
      </c>
      <c r="Q105" s="168">
        <v>15</v>
      </c>
      <c r="R105" s="38"/>
      <c r="S105" s="38"/>
      <c r="T105" s="37"/>
      <c r="U105" s="39">
        <f t="shared" si="12"/>
        <v>15</v>
      </c>
      <c r="V105" s="40">
        <f t="shared" si="18"/>
        <v>15</v>
      </c>
      <c r="W105" s="112"/>
      <c r="X105" s="96"/>
      <c r="Y105" s="96"/>
      <c r="Z105" s="104"/>
      <c r="AA105" s="99"/>
      <c r="AB105" s="41">
        <f t="shared" si="13"/>
        <v>0</v>
      </c>
      <c r="AC105" s="40">
        <f t="shared" si="14"/>
        <v>0</v>
      </c>
      <c r="AD105" s="42"/>
      <c r="AE105" s="128"/>
      <c r="AF105" s="37">
        <f t="shared" si="15"/>
        <v>15</v>
      </c>
      <c r="AG105" s="43">
        <v>65</v>
      </c>
      <c r="AH105" s="44">
        <f t="shared" si="16"/>
        <v>80</v>
      </c>
      <c r="AI105" s="45">
        <f t="shared" si="19"/>
        <v>0.93</v>
      </c>
      <c r="AJ105" s="46"/>
      <c r="AK105" s="47">
        <v>1E-4</v>
      </c>
      <c r="AL105" s="48">
        <f t="shared" si="20"/>
        <v>1.0001</v>
      </c>
      <c r="AM105" s="49">
        <f t="shared" si="21"/>
        <v>1686299000</v>
      </c>
      <c r="AN105" s="50"/>
      <c r="AO105" s="51"/>
      <c r="AP105" s="51"/>
      <c r="AQ105" s="51"/>
      <c r="AR105" s="51"/>
      <c r="AS105" s="52"/>
      <c r="AT105" s="53">
        <f t="shared" si="17"/>
        <v>0</v>
      </c>
    </row>
    <row r="106" spans="1:46" s="54" customFormat="1" ht="36" customHeight="1" thickBot="1">
      <c r="A106" s="27"/>
      <c r="B106" s="56"/>
      <c r="C106" s="91"/>
      <c r="D106" s="95"/>
      <c r="E106" s="95"/>
      <c r="F106" s="101"/>
      <c r="G106" s="55"/>
      <c r="H106" s="60"/>
      <c r="I106" s="30">
        <v>0.51</v>
      </c>
      <c r="J106" s="119">
        <v>0.49</v>
      </c>
      <c r="K106" s="32"/>
      <c r="L106" s="57"/>
      <c r="M106" s="33"/>
      <c r="N106" s="34">
        <f t="shared" si="11"/>
        <v>1</v>
      </c>
      <c r="O106" s="35"/>
      <c r="P106" s="167">
        <v>15</v>
      </c>
      <c r="Q106" s="168">
        <v>15</v>
      </c>
      <c r="R106" s="38"/>
      <c r="S106" s="38"/>
      <c r="T106" s="37"/>
      <c r="U106" s="39">
        <f t="shared" si="12"/>
        <v>15</v>
      </c>
      <c r="V106" s="40">
        <f t="shared" si="18"/>
        <v>15</v>
      </c>
      <c r="W106" s="112"/>
      <c r="X106" s="96"/>
      <c r="Y106" s="96"/>
      <c r="Z106" s="104"/>
      <c r="AA106" s="99"/>
      <c r="AB106" s="41">
        <f t="shared" si="13"/>
        <v>0</v>
      </c>
      <c r="AC106" s="40">
        <f t="shared" si="14"/>
        <v>0</v>
      </c>
      <c r="AD106" s="42"/>
      <c r="AE106" s="128"/>
      <c r="AF106" s="37">
        <f t="shared" si="15"/>
        <v>15</v>
      </c>
      <c r="AG106" s="43">
        <v>65</v>
      </c>
      <c r="AH106" s="44">
        <f t="shared" si="16"/>
        <v>80</v>
      </c>
      <c r="AI106" s="45">
        <f t="shared" si="19"/>
        <v>0.93</v>
      </c>
      <c r="AJ106" s="46"/>
      <c r="AK106" s="47">
        <v>1E-4</v>
      </c>
      <c r="AL106" s="48">
        <f t="shared" si="20"/>
        <v>1.0001</v>
      </c>
      <c r="AM106" s="49">
        <f t="shared" si="21"/>
        <v>1686299000</v>
      </c>
      <c r="AN106" s="50"/>
      <c r="AO106" s="51"/>
      <c r="AP106" s="51"/>
      <c r="AQ106" s="51"/>
      <c r="AR106" s="51"/>
      <c r="AS106" s="52"/>
      <c r="AT106" s="53">
        <f t="shared" si="17"/>
        <v>0</v>
      </c>
    </row>
    <row r="107" spans="1:46" s="54" customFormat="1" ht="36" customHeight="1" thickBot="1">
      <c r="A107" s="27"/>
      <c r="B107" s="56"/>
      <c r="C107" s="91"/>
      <c r="D107" s="95"/>
      <c r="E107" s="95"/>
      <c r="F107" s="101"/>
      <c r="G107" s="55"/>
      <c r="H107" s="60"/>
      <c r="I107" s="30">
        <v>0.51</v>
      </c>
      <c r="J107" s="119">
        <v>0.49</v>
      </c>
      <c r="K107" s="32"/>
      <c r="L107" s="57"/>
      <c r="M107" s="33"/>
      <c r="N107" s="34">
        <f t="shared" si="11"/>
        <v>1</v>
      </c>
      <c r="O107" s="35"/>
      <c r="P107" s="167">
        <v>15</v>
      </c>
      <c r="Q107" s="168">
        <v>15</v>
      </c>
      <c r="R107" s="38"/>
      <c r="S107" s="38"/>
      <c r="T107" s="37"/>
      <c r="U107" s="39">
        <f t="shared" si="12"/>
        <v>15</v>
      </c>
      <c r="V107" s="40">
        <f t="shared" si="18"/>
        <v>15</v>
      </c>
      <c r="W107" s="112"/>
      <c r="X107" s="96"/>
      <c r="Y107" s="96"/>
      <c r="Z107" s="104"/>
      <c r="AA107" s="99"/>
      <c r="AB107" s="41">
        <f t="shared" si="13"/>
        <v>0</v>
      </c>
      <c r="AC107" s="40">
        <f t="shared" si="14"/>
        <v>0</v>
      </c>
      <c r="AD107" s="42"/>
      <c r="AE107" s="128"/>
      <c r="AF107" s="37">
        <f t="shared" si="15"/>
        <v>15</v>
      </c>
      <c r="AG107" s="43">
        <v>65</v>
      </c>
      <c r="AH107" s="44">
        <f t="shared" si="16"/>
        <v>80</v>
      </c>
      <c r="AI107" s="45">
        <f t="shared" si="19"/>
        <v>0.93</v>
      </c>
      <c r="AJ107" s="46"/>
      <c r="AK107" s="47">
        <v>1E-4</v>
      </c>
      <c r="AL107" s="48">
        <f t="shared" si="20"/>
        <v>1.0001</v>
      </c>
      <c r="AM107" s="49">
        <f t="shared" si="21"/>
        <v>1686299000</v>
      </c>
      <c r="AN107" s="50"/>
      <c r="AO107" s="51"/>
      <c r="AP107" s="51"/>
      <c r="AQ107" s="51"/>
      <c r="AR107" s="51"/>
      <c r="AS107" s="52"/>
      <c r="AT107" s="53">
        <f t="shared" si="17"/>
        <v>0</v>
      </c>
    </row>
    <row r="108" spans="1:46" s="54" customFormat="1" ht="36" customHeight="1" thickBot="1">
      <c r="A108" s="27"/>
      <c r="B108" s="56"/>
      <c r="C108" s="91"/>
      <c r="D108" s="95"/>
      <c r="E108" s="95"/>
      <c r="F108" s="101"/>
      <c r="G108" s="55"/>
      <c r="H108" s="60"/>
      <c r="I108" s="30">
        <v>0.51</v>
      </c>
      <c r="J108" s="119">
        <v>0.49</v>
      </c>
      <c r="K108" s="32"/>
      <c r="L108" s="57"/>
      <c r="M108" s="33"/>
      <c r="N108" s="34">
        <f t="shared" si="11"/>
        <v>1</v>
      </c>
      <c r="O108" s="35"/>
      <c r="P108" s="167">
        <v>15</v>
      </c>
      <c r="Q108" s="168">
        <v>15</v>
      </c>
      <c r="R108" s="38"/>
      <c r="S108" s="38"/>
      <c r="T108" s="37"/>
      <c r="U108" s="39">
        <f t="shared" si="12"/>
        <v>15</v>
      </c>
      <c r="V108" s="40">
        <f t="shared" si="18"/>
        <v>15</v>
      </c>
      <c r="W108" s="112"/>
      <c r="X108" s="96"/>
      <c r="Y108" s="96"/>
      <c r="Z108" s="104"/>
      <c r="AA108" s="99"/>
      <c r="AB108" s="41">
        <f t="shared" si="13"/>
        <v>0</v>
      </c>
      <c r="AC108" s="40">
        <f t="shared" si="14"/>
        <v>0</v>
      </c>
      <c r="AD108" s="42"/>
      <c r="AE108" s="128"/>
      <c r="AF108" s="37">
        <f t="shared" si="15"/>
        <v>15</v>
      </c>
      <c r="AG108" s="43">
        <v>65</v>
      </c>
      <c r="AH108" s="44">
        <f t="shared" si="16"/>
        <v>80</v>
      </c>
      <c r="AI108" s="45">
        <f t="shared" si="19"/>
        <v>0.93</v>
      </c>
      <c r="AJ108" s="46"/>
      <c r="AK108" s="47">
        <v>1E-4</v>
      </c>
      <c r="AL108" s="48">
        <f t="shared" si="20"/>
        <v>1.0001</v>
      </c>
      <c r="AM108" s="49">
        <f t="shared" si="21"/>
        <v>1686299000</v>
      </c>
      <c r="AN108" s="50"/>
      <c r="AO108" s="51"/>
      <c r="AP108" s="51"/>
      <c r="AQ108" s="51"/>
      <c r="AR108" s="51"/>
      <c r="AS108" s="52"/>
      <c r="AT108" s="53">
        <f t="shared" si="17"/>
        <v>0</v>
      </c>
    </row>
    <row r="109" spans="1:46" s="54" customFormat="1" ht="36" customHeight="1" thickBot="1">
      <c r="A109" s="27"/>
      <c r="B109" s="56"/>
      <c r="C109" s="91"/>
      <c r="D109" s="95"/>
      <c r="E109" s="95"/>
      <c r="F109" s="101"/>
      <c r="G109" s="55"/>
      <c r="H109" s="60"/>
      <c r="I109" s="30">
        <v>0.51</v>
      </c>
      <c r="J109" s="119">
        <v>0.49</v>
      </c>
      <c r="K109" s="32"/>
      <c r="L109" s="57"/>
      <c r="M109" s="33"/>
      <c r="N109" s="34">
        <f t="shared" si="11"/>
        <v>1</v>
      </c>
      <c r="O109" s="35"/>
      <c r="P109" s="167">
        <v>15</v>
      </c>
      <c r="Q109" s="168">
        <v>15</v>
      </c>
      <c r="R109" s="38"/>
      <c r="S109" s="38"/>
      <c r="T109" s="37"/>
      <c r="U109" s="39">
        <f t="shared" si="12"/>
        <v>15</v>
      </c>
      <c r="V109" s="40">
        <f t="shared" si="18"/>
        <v>15</v>
      </c>
      <c r="W109" s="112"/>
      <c r="X109" s="96"/>
      <c r="Y109" s="96"/>
      <c r="Z109" s="104"/>
      <c r="AA109" s="99"/>
      <c r="AB109" s="41">
        <f t="shared" si="13"/>
        <v>0</v>
      </c>
      <c r="AC109" s="40">
        <f t="shared" si="14"/>
        <v>0</v>
      </c>
      <c r="AD109" s="42"/>
      <c r="AE109" s="128"/>
      <c r="AF109" s="37">
        <f t="shared" si="15"/>
        <v>15</v>
      </c>
      <c r="AG109" s="43">
        <v>65</v>
      </c>
      <c r="AH109" s="44">
        <f t="shared" si="16"/>
        <v>80</v>
      </c>
      <c r="AI109" s="45">
        <f t="shared" si="19"/>
        <v>0.93</v>
      </c>
      <c r="AJ109" s="46"/>
      <c r="AK109" s="47">
        <v>1E-4</v>
      </c>
      <c r="AL109" s="48">
        <f t="shared" si="20"/>
        <v>1.0001</v>
      </c>
      <c r="AM109" s="49">
        <f t="shared" si="21"/>
        <v>1686299000</v>
      </c>
      <c r="AN109" s="50"/>
      <c r="AO109" s="51"/>
      <c r="AP109" s="51"/>
      <c r="AQ109" s="51"/>
      <c r="AR109" s="51"/>
      <c r="AS109" s="52"/>
      <c r="AT109" s="53">
        <f t="shared" si="17"/>
        <v>0</v>
      </c>
    </row>
    <row r="110" spans="1:46" s="54" customFormat="1" ht="36" customHeight="1" thickBot="1">
      <c r="A110" s="27"/>
      <c r="B110" s="56"/>
      <c r="C110" s="91"/>
      <c r="D110" s="95"/>
      <c r="E110" s="95"/>
      <c r="F110" s="101"/>
      <c r="G110" s="55"/>
      <c r="H110" s="60"/>
      <c r="I110" s="30">
        <v>0.51</v>
      </c>
      <c r="J110" s="119">
        <v>0.49</v>
      </c>
      <c r="K110" s="32"/>
      <c r="L110" s="57"/>
      <c r="M110" s="33"/>
      <c r="N110" s="34">
        <f t="shared" si="11"/>
        <v>1</v>
      </c>
      <c r="O110" s="35"/>
      <c r="P110" s="167">
        <v>15</v>
      </c>
      <c r="Q110" s="168">
        <v>15</v>
      </c>
      <c r="R110" s="38"/>
      <c r="S110" s="38"/>
      <c r="T110" s="37"/>
      <c r="U110" s="39">
        <f t="shared" si="12"/>
        <v>15</v>
      </c>
      <c r="V110" s="40">
        <f t="shared" si="18"/>
        <v>15</v>
      </c>
      <c r="W110" s="112"/>
      <c r="X110" s="96"/>
      <c r="Y110" s="96"/>
      <c r="Z110" s="104"/>
      <c r="AA110" s="99"/>
      <c r="AB110" s="41">
        <f t="shared" si="13"/>
        <v>0</v>
      </c>
      <c r="AC110" s="40">
        <f t="shared" si="14"/>
        <v>0</v>
      </c>
      <c r="AD110" s="42">
        <v>0</v>
      </c>
      <c r="AE110" s="128"/>
      <c r="AF110" s="37">
        <f t="shared" si="15"/>
        <v>15</v>
      </c>
      <c r="AG110" s="43">
        <v>65</v>
      </c>
      <c r="AH110" s="44">
        <f t="shared" si="16"/>
        <v>80</v>
      </c>
      <c r="AI110" s="45">
        <f t="shared" si="19"/>
        <v>0.93</v>
      </c>
      <c r="AJ110" s="46"/>
      <c r="AK110" s="47">
        <v>1E-4</v>
      </c>
      <c r="AL110" s="48">
        <f t="shared" si="20"/>
        <v>1.0001</v>
      </c>
      <c r="AM110" s="49">
        <f t="shared" si="21"/>
        <v>1686299000</v>
      </c>
      <c r="AN110" s="50"/>
      <c r="AO110" s="51"/>
      <c r="AP110" s="51"/>
      <c r="AQ110" s="51"/>
      <c r="AR110" s="51"/>
      <c r="AS110" s="52"/>
      <c r="AT110" s="53">
        <f t="shared" si="17"/>
        <v>0</v>
      </c>
    </row>
    <row r="111" spans="1:46" s="54" customFormat="1" ht="36" customHeight="1" thickBot="1">
      <c r="A111" s="27"/>
      <c r="B111" s="56"/>
      <c r="C111" s="91"/>
      <c r="D111" s="95"/>
      <c r="E111" s="95"/>
      <c r="F111" s="101"/>
      <c r="G111" s="55"/>
      <c r="H111" s="60"/>
      <c r="I111" s="30">
        <v>0.51</v>
      </c>
      <c r="J111" s="119">
        <v>0.49</v>
      </c>
      <c r="K111" s="32"/>
      <c r="L111" s="57"/>
      <c r="M111" s="33"/>
      <c r="N111" s="34">
        <f t="shared" si="11"/>
        <v>1</v>
      </c>
      <c r="O111" s="35"/>
      <c r="P111" s="167">
        <v>15</v>
      </c>
      <c r="Q111" s="168">
        <v>15</v>
      </c>
      <c r="R111" s="38"/>
      <c r="S111" s="38"/>
      <c r="T111" s="37"/>
      <c r="U111" s="39">
        <f t="shared" si="12"/>
        <v>15</v>
      </c>
      <c r="V111" s="40">
        <f t="shared" si="18"/>
        <v>15</v>
      </c>
      <c r="W111" s="112"/>
      <c r="X111" s="96"/>
      <c r="Y111" s="96"/>
      <c r="Z111" s="104"/>
      <c r="AA111" s="99"/>
      <c r="AB111" s="41">
        <f t="shared" si="13"/>
        <v>0</v>
      </c>
      <c r="AC111" s="40">
        <f t="shared" si="14"/>
        <v>0</v>
      </c>
      <c r="AD111" s="42"/>
      <c r="AE111" s="128"/>
      <c r="AF111" s="37">
        <f t="shared" si="15"/>
        <v>15</v>
      </c>
      <c r="AG111" s="43">
        <v>65</v>
      </c>
      <c r="AH111" s="44">
        <f t="shared" si="16"/>
        <v>80</v>
      </c>
      <c r="AI111" s="45">
        <f t="shared" si="19"/>
        <v>0.93</v>
      </c>
      <c r="AJ111" s="46"/>
      <c r="AK111" s="47">
        <v>1E-4</v>
      </c>
      <c r="AL111" s="48">
        <f t="shared" si="20"/>
        <v>1.0001</v>
      </c>
      <c r="AM111" s="49">
        <f t="shared" si="21"/>
        <v>1686299000</v>
      </c>
      <c r="AN111" s="50"/>
      <c r="AO111" s="51"/>
      <c r="AP111" s="51"/>
      <c r="AQ111" s="51"/>
      <c r="AR111" s="51"/>
      <c r="AS111" s="52"/>
      <c r="AT111" s="53">
        <f t="shared" si="17"/>
        <v>0</v>
      </c>
    </row>
    <row r="112" spans="1:46" s="54" customFormat="1" ht="36" customHeight="1" thickBot="1">
      <c r="A112" s="27"/>
      <c r="B112" s="56"/>
      <c r="C112" s="91"/>
      <c r="D112" s="95"/>
      <c r="E112" s="95"/>
      <c r="F112" s="101"/>
      <c r="G112" s="55"/>
      <c r="H112" s="60"/>
      <c r="I112" s="30">
        <v>0.51</v>
      </c>
      <c r="J112" s="119">
        <v>0.49</v>
      </c>
      <c r="K112" s="32"/>
      <c r="L112" s="57"/>
      <c r="M112" s="33"/>
      <c r="N112" s="34">
        <f t="shared" si="11"/>
        <v>1</v>
      </c>
      <c r="O112" s="35"/>
      <c r="P112" s="167">
        <v>15</v>
      </c>
      <c r="Q112" s="168">
        <v>15</v>
      </c>
      <c r="R112" s="38"/>
      <c r="S112" s="38"/>
      <c r="T112" s="37"/>
      <c r="U112" s="39">
        <f t="shared" si="12"/>
        <v>15</v>
      </c>
      <c r="V112" s="40">
        <f t="shared" si="18"/>
        <v>15</v>
      </c>
      <c r="W112" s="112"/>
      <c r="X112" s="96"/>
      <c r="Y112" s="96"/>
      <c r="Z112" s="104"/>
      <c r="AA112" s="99"/>
      <c r="AB112" s="41">
        <f t="shared" si="13"/>
        <v>0</v>
      </c>
      <c r="AC112" s="40">
        <f t="shared" si="14"/>
        <v>0</v>
      </c>
      <c r="AD112" s="42"/>
      <c r="AE112" s="128"/>
      <c r="AF112" s="37">
        <f t="shared" si="15"/>
        <v>15</v>
      </c>
      <c r="AG112" s="43">
        <v>65</v>
      </c>
      <c r="AH112" s="44">
        <f t="shared" si="16"/>
        <v>80</v>
      </c>
      <c r="AI112" s="45">
        <f t="shared" si="19"/>
        <v>0.93</v>
      </c>
      <c r="AJ112" s="46"/>
      <c r="AK112" s="47">
        <v>1E-4</v>
      </c>
      <c r="AL112" s="48">
        <f t="shared" si="20"/>
        <v>1.0001</v>
      </c>
      <c r="AM112" s="49">
        <f t="shared" si="21"/>
        <v>1686299000</v>
      </c>
      <c r="AN112" s="50"/>
      <c r="AO112" s="51"/>
      <c r="AP112" s="51"/>
      <c r="AQ112" s="51"/>
      <c r="AR112" s="51"/>
      <c r="AS112" s="52"/>
      <c r="AT112" s="53">
        <f t="shared" si="17"/>
        <v>0</v>
      </c>
    </row>
    <row r="113" spans="1:46" s="54" customFormat="1" ht="36" customHeight="1" thickBot="1">
      <c r="A113" s="27"/>
      <c r="B113" s="56"/>
      <c r="C113" s="91"/>
      <c r="D113" s="95"/>
      <c r="E113" s="95"/>
      <c r="F113" s="101"/>
      <c r="G113" s="55"/>
      <c r="H113" s="60"/>
      <c r="I113" s="30">
        <v>0.51</v>
      </c>
      <c r="J113" s="119">
        <v>0.49</v>
      </c>
      <c r="K113" s="32"/>
      <c r="L113" s="57"/>
      <c r="M113" s="33"/>
      <c r="N113" s="34">
        <f t="shared" si="11"/>
        <v>1</v>
      </c>
      <c r="O113" s="35"/>
      <c r="P113" s="167">
        <v>15</v>
      </c>
      <c r="Q113" s="168">
        <v>15</v>
      </c>
      <c r="R113" s="38"/>
      <c r="S113" s="38"/>
      <c r="T113" s="37"/>
      <c r="U113" s="39">
        <f t="shared" si="12"/>
        <v>15</v>
      </c>
      <c r="V113" s="40">
        <f t="shared" si="18"/>
        <v>15</v>
      </c>
      <c r="W113" s="112"/>
      <c r="X113" s="96"/>
      <c r="Y113" s="96"/>
      <c r="Z113" s="104"/>
      <c r="AA113" s="99"/>
      <c r="AB113" s="41">
        <f t="shared" si="13"/>
        <v>0</v>
      </c>
      <c r="AC113" s="40">
        <f t="shared" si="14"/>
        <v>0</v>
      </c>
      <c r="AD113" s="42"/>
      <c r="AE113" s="128"/>
      <c r="AF113" s="37">
        <f t="shared" si="15"/>
        <v>15</v>
      </c>
      <c r="AG113" s="43">
        <v>65</v>
      </c>
      <c r="AH113" s="44">
        <f t="shared" si="16"/>
        <v>80</v>
      </c>
      <c r="AI113" s="45">
        <f t="shared" si="19"/>
        <v>0.93</v>
      </c>
      <c r="AJ113" s="46"/>
      <c r="AK113" s="47">
        <v>1E-4</v>
      </c>
      <c r="AL113" s="48">
        <f t="shared" si="20"/>
        <v>1.0001</v>
      </c>
      <c r="AM113" s="49">
        <f t="shared" si="21"/>
        <v>1686299000</v>
      </c>
      <c r="AN113" s="50"/>
      <c r="AO113" s="51"/>
      <c r="AP113" s="51"/>
      <c r="AQ113" s="51"/>
      <c r="AR113" s="51"/>
      <c r="AS113" s="52"/>
      <c r="AT113" s="53">
        <f t="shared" si="17"/>
        <v>0</v>
      </c>
    </row>
    <row r="114" spans="1:46" s="54" customFormat="1" ht="36" customHeight="1" thickBot="1">
      <c r="A114" s="27"/>
      <c r="B114" s="56"/>
      <c r="C114" s="91"/>
      <c r="D114" s="95"/>
      <c r="E114" s="95"/>
      <c r="F114" s="101"/>
      <c r="G114" s="55"/>
      <c r="H114" s="60"/>
      <c r="I114" s="30">
        <v>0.51</v>
      </c>
      <c r="J114" s="119">
        <v>0.49</v>
      </c>
      <c r="K114" s="32"/>
      <c r="L114" s="57"/>
      <c r="M114" s="33"/>
      <c r="N114" s="34">
        <f t="shared" si="11"/>
        <v>1</v>
      </c>
      <c r="O114" s="35"/>
      <c r="P114" s="167">
        <v>15</v>
      </c>
      <c r="Q114" s="168">
        <v>15</v>
      </c>
      <c r="R114" s="38"/>
      <c r="S114" s="38"/>
      <c r="T114" s="37"/>
      <c r="U114" s="39">
        <f t="shared" si="12"/>
        <v>15</v>
      </c>
      <c r="V114" s="40">
        <f t="shared" si="18"/>
        <v>15</v>
      </c>
      <c r="W114" s="112"/>
      <c r="X114" s="96"/>
      <c r="Y114" s="96"/>
      <c r="Z114" s="104"/>
      <c r="AA114" s="99"/>
      <c r="AB114" s="41">
        <f t="shared" si="13"/>
        <v>0</v>
      </c>
      <c r="AC114" s="40">
        <f t="shared" si="14"/>
        <v>0</v>
      </c>
      <c r="AD114" s="42"/>
      <c r="AE114" s="128"/>
      <c r="AF114" s="37">
        <f t="shared" si="15"/>
        <v>15</v>
      </c>
      <c r="AG114" s="43">
        <v>65</v>
      </c>
      <c r="AH114" s="44">
        <f t="shared" si="16"/>
        <v>80</v>
      </c>
      <c r="AI114" s="45">
        <f t="shared" si="19"/>
        <v>0.93</v>
      </c>
      <c r="AJ114" s="46"/>
      <c r="AK114" s="47">
        <v>1E-4</v>
      </c>
      <c r="AL114" s="48">
        <f t="shared" si="20"/>
        <v>1.0001</v>
      </c>
      <c r="AM114" s="49">
        <f t="shared" si="21"/>
        <v>1686299000</v>
      </c>
      <c r="AN114" s="50"/>
      <c r="AO114" s="51"/>
      <c r="AP114" s="51"/>
      <c r="AQ114" s="51"/>
      <c r="AR114" s="51"/>
      <c r="AS114" s="52"/>
      <c r="AT114" s="53">
        <f t="shared" si="17"/>
        <v>0</v>
      </c>
    </row>
    <row r="115" spans="1:46" s="54" customFormat="1" ht="47.25" customHeight="1" thickBot="1">
      <c r="A115" s="27"/>
      <c r="B115" s="56"/>
      <c r="C115" s="91"/>
      <c r="D115" s="95"/>
      <c r="E115" s="95"/>
      <c r="F115" s="101"/>
      <c r="G115" s="55"/>
      <c r="H115" s="60"/>
      <c r="I115" s="30">
        <v>0.51</v>
      </c>
      <c r="J115" s="119">
        <v>0.49</v>
      </c>
      <c r="K115" s="32"/>
      <c r="L115" s="57"/>
      <c r="M115" s="33"/>
      <c r="N115" s="34">
        <f t="shared" si="11"/>
        <v>1</v>
      </c>
      <c r="O115" s="35"/>
      <c r="P115" s="167">
        <v>15</v>
      </c>
      <c r="Q115" s="168">
        <v>15</v>
      </c>
      <c r="R115" s="38"/>
      <c r="S115" s="38"/>
      <c r="T115" s="37"/>
      <c r="U115" s="39">
        <f t="shared" si="12"/>
        <v>15</v>
      </c>
      <c r="V115" s="40">
        <f t="shared" si="18"/>
        <v>15</v>
      </c>
      <c r="W115" s="112"/>
      <c r="X115" s="96"/>
      <c r="Y115" s="96"/>
      <c r="Z115" s="104"/>
      <c r="AA115" s="99"/>
      <c r="AB115" s="41">
        <f t="shared" si="13"/>
        <v>0</v>
      </c>
      <c r="AC115" s="40">
        <f t="shared" si="14"/>
        <v>0</v>
      </c>
      <c r="AD115" s="42"/>
      <c r="AE115" s="128"/>
      <c r="AF115" s="37">
        <f t="shared" si="15"/>
        <v>15</v>
      </c>
      <c r="AG115" s="43">
        <v>65</v>
      </c>
      <c r="AH115" s="44">
        <f t="shared" si="16"/>
        <v>80</v>
      </c>
      <c r="AI115" s="45">
        <f t="shared" si="19"/>
        <v>0.93</v>
      </c>
      <c r="AJ115" s="46"/>
      <c r="AK115" s="47">
        <v>1E-4</v>
      </c>
      <c r="AL115" s="48">
        <f t="shared" si="20"/>
        <v>1.0001</v>
      </c>
      <c r="AM115" s="49">
        <f t="shared" si="21"/>
        <v>1686299000</v>
      </c>
      <c r="AN115" s="50"/>
      <c r="AO115" s="51"/>
      <c r="AP115" s="51"/>
      <c r="AQ115" s="51"/>
      <c r="AR115" s="51"/>
      <c r="AS115" s="52"/>
      <c r="AT115" s="53">
        <f t="shared" si="17"/>
        <v>0</v>
      </c>
    </row>
    <row r="116" spans="1:46" s="54" customFormat="1" ht="36" customHeight="1" thickBot="1">
      <c r="A116" s="27"/>
      <c r="B116" s="56"/>
      <c r="C116" s="91"/>
      <c r="D116" s="95"/>
      <c r="E116" s="95"/>
      <c r="F116" s="101"/>
      <c r="G116" s="55"/>
      <c r="H116" s="60"/>
      <c r="I116" s="30">
        <v>0.51</v>
      </c>
      <c r="J116" s="119">
        <v>0.49</v>
      </c>
      <c r="K116" s="32"/>
      <c r="L116" s="57"/>
      <c r="M116" s="33"/>
      <c r="N116" s="34">
        <f t="shared" si="11"/>
        <v>1</v>
      </c>
      <c r="O116" s="35"/>
      <c r="P116" s="167">
        <v>15</v>
      </c>
      <c r="Q116" s="168">
        <v>15</v>
      </c>
      <c r="R116" s="38"/>
      <c r="S116" s="38"/>
      <c r="T116" s="37"/>
      <c r="U116" s="39">
        <f t="shared" si="12"/>
        <v>15</v>
      </c>
      <c r="V116" s="40">
        <f t="shared" si="18"/>
        <v>15</v>
      </c>
      <c r="W116" s="112"/>
      <c r="X116" s="96"/>
      <c r="Y116" s="96"/>
      <c r="Z116" s="104"/>
      <c r="AA116" s="99"/>
      <c r="AB116" s="41">
        <f t="shared" si="13"/>
        <v>0</v>
      </c>
      <c r="AC116" s="40">
        <f t="shared" si="14"/>
        <v>0</v>
      </c>
      <c r="AD116" s="42"/>
      <c r="AE116" s="128"/>
      <c r="AF116" s="37">
        <f t="shared" si="15"/>
        <v>15</v>
      </c>
      <c r="AG116" s="43">
        <v>65</v>
      </c>
      <c r="AH116" s="44">
        <f t="shared" si="16"/>
        <v>80</v>
      </c>
      <c r="AI116" s="45">
        <f t="shared" si="19"/>
        <v>0.93</v>
      </c>
      <c r="AJ116" s="46"/>
      <c r="AK116" s="47">
        <v>1E-4</v>
      </c>
      <c r="AL116" s="48">
        <f t="shared" si="20"/>
        <v>1.0001</v>
      </c>
      <c r="AM116" s="49">
        <f t="shared" si="21"/>
        <v>1686299000</v>
      </c>
      <c r="AN116" s="50"/>
      <c r="AO116" s="51"/>
      <c r="AP116" s="51"/>
      <c r="AQ116" s="51"/>
      <c r="AR116" s="51"/>
      <c r="AS116" s="52"/>
      <c r="AT116" s="53">
        <f t="shared" si="17"/>
        <v>0</v>
      </c>
    </row>
    <row r="117" spans="1:46" s="54" customFormat="1" ht="36" customHeight="1" thickBot="1">
      <c r="A117" s="27"/>
      <c r="B117" s="56"/>
      <c r="C117" s="91"/>
      <c r="D117" s="95"/>
      <c r="E117" s="95"/>
      <c r="F117" s="101"/>
      <c r="G117" s="55"/>
      <c r="H117" s="64"/>
      <c r="I117" s="30">
        <v>0.51</v>
      </c>
      <c r="J117" s="119">
        <v>0.49</v>
      </c>
      <c r="K117" s="32"/>
      <c r="L117" s="57"/>
      <c r="M117" s="33"/>
      <c r="N117" s="34">
        <f t="shared" si="11"/>
        <v>1</v>
      </c>
      <c r="O117" s="35"/>
      <c r="P117" s="167">
        <v>15</v>
      </c>
      <c r="Q117" s="168">
        <v>15</v>
      </c>
      <c r="R117" s="38"/>
      <c r="S117" s="38"/>
      <c r="T117" s="37"/>
      <c r="U117" s="39">
        <f t="shared" si="12"/>
        <v>15</v>
      </c>
      <c r="V117" s="40">
        <f t="shared" si="18"/>
        <v>15</v>
      </c>
      <c r="W117" s="112"/>
      <c r="X117" s="96"/>
      <c r="Y117" s="96"/>
      <c r="Z117" s="104"/>
      <c r="AA117" s="99"/>
      <c r="AB117" s="41">
        <f t="shared" si="13"/>
        <v>0</v>
      </c>
      <c r="AC117" s="40">
        <f t="shared" si="14"/>
        <v>0</v>
      </c>
      <c r="AD117" s="42"/>
      <c r="AE117" s="128"/>
      <c r="AF117" s="37">
        <f t="shared" si="15"/>
        <v>15</v>
      </c>
      <c r="AG117" s="43">
        <v>65</v>
      </c>
      <c r="AH117" s="44">
        <f t="shared" si="16"/>
        <v>80</v>
      </c>
      <c r="AI117" s="45">
        <f t="shared" si="19"/>
        <v>0.93</v>
      </c>
      <c r="AJ117" s="46"/>
      <c r="AK117" s="47">
        <v>1E-4</v>
      </c>
      <c r="AL117" s="48">
        <f t="shared" si="20"/>
        <v>1.0001</v>
      </c>
      <c r="AM117" s="49">
        <f t="shared" si="21"/>
        <v>1686299000</v>
      </c>
      <c r="AN117" s="50"/>
      <c r="AO117" s="51"/>
      <c r="AP117" s="51"/>
      <c r="AQ117" s="51"/>
      <c r="AR117" s="51"/>
      <c r="AS117" s="52"/>
      <c r="AT117" s="53">
        <f t="shared" si="17"/>
        <v>0</v>
      </c>
    </row>
    <row r="118" spans="1:46" s="54" customFormat="1" ht="36" customHeight="1" thickBot="1">
      <c r="A118" s="27"/>
      <c r="B118" s="56"/>
      <c r="C118" s="91"/>
      <c r="D118" s="95"/>
      <c r="E118" s="95"/>
      <c r="F118" s="101"/>
      <c r="G118" s="55"/>
      <c r="H118" s="60"/>
      <c r="I118" s="30">
        <v>0.51</v>
      </c>
      <c r="J118" s="119">
        <v>0.49</v>
      </c>
      <c r="K118" s="32"/>
      <c r="L118" s="57"/>
      <c r="M118" s="33"/>
      <c r="N118" s="34">
        <f t="shared" si="11"/>
        <v>1</v>
      </c>
      <c r="O118" s="35"/>
      <c r="P118" s="167">
        <v>15</v>
      </c>
      <c r="Q118" s="168">
        <v>15</v>
      </c>
      <c r="R118" s="38"/>
      <c r="S118" s="38"/>
      <c r="T118" s="37"/>
      <c r="U118" s="39">
        <f t="shared" si="12"/>
        <v>15</v>
      </c>
      <c r="V118" s="40">
        <f t="shared" si="18"/>
        <v>15</v>
      </c>
      <c r="W118" s="112"/>
      <c r="X118" s="96"/>
      <c r="Y118" s="96"/>
      <c r="Z118" s="104"/>
      <c r="AA118" s="99"/>
      <c r="AB118" s="41">
        <f t="shared" si="13"/>
        <v>0</v>
      </c>
      <c r="AC118" s="40">
        <f t="shared" si="14"/>
        <v>0</v>
      </c>
      <c r="AD118" s="42"/>
      <c r="AE118" s="128"/>
      <c r="AF118" s="37">
        <f t="shared" si="15"/>
        <v>15</v>
      </c>
      <c r="AG118" s="43">
        <v>65</v>
      </c>
      <c r="AH118" s="44">
        <f t="shared" si="16"/>
        <v>80</v>
      </c>
      <c r="AI118" s="45">
        <f t="shared" si="19"/>
        <v>0.93</v>
      </c>
      <c r="AJ118" s="46"/>
      <c r="AK118" s="47">
        <v>1E-4</v>
      </c>
      <c r="AL118" s="48">
        <f t="shared" si="20"/>
        <v>1.0001</v>
      </c>
      <c r="AM118" s="49">
        <f t="shared" si="21"/>
        <v>1686299000</v>
      </c>
      <c r="AN118" s="50"/>
      <c r="AO118" s="51"/>
      <c r="AP118" s="51"/>
      <c r="AQ118" s="51"/>
      <c r="AR118" s="51"/>
      <c r="AS118" s="52"/>
      <c r="AT118" s="53">
        <f t="shared" si="17"/>
        <v>0</v>
      </c>
    </row>
    <row r="119" spans="1:46" s="54" customFormat="1" ht="36" customHeight="1" thickBot="1">
      <c r="A119" s="27"/>
      <c r="B119" s="56"/>
      <c r="C119" s="91"/>
      <c r="D119" s="95"/>
      <c r="E119" s="95"/>
      <c r="F119" s="101"/>
      <c r="G119" s="55"/>
      <c r="H119" s="64"/>
      <c r="I119" s="30">
        <v>0.51</v>
      </c>
      <c r="J119" s="119">
        <v>0.49</v>
      </c>
      <c r="K119" s="32"/>
      <c r="L119" s="57"/>
      <c r="M119" s="65"/>
      <c r="N119" s="34">
        <f t="shared" si="11"/>
        <v>1</v>
      </c>
      <c r="O119" s="66"/>
      <c r="P119" s="167">
        <v>15</v>
      </c>
      <c r="Q119" s="168">
        <v>15</v>
      </c>
      <c r="R119" s="38"/>
      <c r="S119" s="38"/>
      <c r="T119" s="67"/>
      <c r="U119" s="39">
        <f t="shared" si="12"/>
        <v>15</v>
      </c>
      <c r="V119" s="40">
        <f t="shared" si="18"/>
        <v>15</v>
      </c>
      <c r="W119" s="112"/>
      <c r="X119" s="96"/>
      <c r="Y119" s="96"/>
      <c r="Z119" s="104"/>
      <c r="AA119" s="108"/>
      <c r="AB119" s="41">
        <f t="shared" si="13"/>
        <v>0</v>
      </c>
      <c r="AC119" s="40">
        <f t="shared" si="14"/>
        <v>0</v>
      </c>
      <c r="AD119" s="69"/>
      <c r="AE119" s="129"/>
      <c r="AF119" s="37">
        <f t="shared" si="15"/>
        <v>15</v>
      </c>
      <c r="AG119" s="43">
        <v>65</v>
      </c>
      <c r="AH119" s="44">
        <f t="shared" si="16"/>
        <v>80</v>
      </c>
      <c r="AI119" s="45">
        <f t="shared" si="19"/>
        <v>0.93</v>
      </c>
      <c r="AJ119" s="46"/>
      <c r="AK119" s="47">
        <v>1E-4</v>
      </c>
      <c r="AL119" s="48">
        <f t="shared" si="20"/>
        <v>1.0001</v>
      </c>
      <c r="AM119" s="49">
        <f t="shared" si="21"/>
        <v>1686299000</v>
      </c>
      <c r="AN119" s="70"/>
      <c r="AO119" s="71"/>
      <c r="AP119" s="71"/>
      <c r="AQ119" s="71"/>
      <c r="AR119" s="71"/>
      <c r="AS119" s="72"/>
      <c r="AT119" s="53">
        <f t="shared" si="17"/>
        <v>0</v>
      </c>
    </row>
    <row r="120" spans="1:46" s="54" customFormat="1" ht="36" customHeight="1" thickBot="1">
      <c r="A120" s="27"/>
      <c r="B120" s="56"/>
      <c r="C120" s="91"/>
      <c r="D120" s="95"/>
      <c r="E120" s="95"/>
      <c r="F120" s="101"/>
      <c r="G120" s="55"/>
      <c r="H120" s="60"/>
      <c r="I120" s="30">
        <v>0.51</v>
      </c>
      <c r="J120" s="119">
        <v>0.49</v>
      </c>
      <c r="K120" s="32"/>
      <c r="L120" s="57"/>
      <c r="M120" s="33"/>
      <c r="N120" s="34">
        <f t="shared" si="11"/>
        <v>1</v>
      </c>
      <c r="O120" s="35"/>
      <c r="P120" s="167">
        <v>15</v>
      </c>
      <c r="Q120" s="168">
        <v>15</v>
      </c>
      <c r="R120" s="38"/>
      <c r="S120" s="38"/>
      <c r="T120" s="37"/>
      <c r="U120" s="39">
        <f t="shared" si="12"/>
        <v>15</v>
      </c>
      <c r="V120" s="40">
        <f t="shared" si="18"/>
        <v>15</v>
      </c>
      <c r="W120" s="112"/>
      <c r="X120" s="96"/>
      <c r="Y120" s="96"/>
      <c r="Z120" s="104"/>
      <c r="AA120" s="99"/>
      <c r="AB120" s="41">
        <f t="shared" si="13"/>
        <v>0</v>
      </c>
      <c r="AC120" s="40">
        <f t="shared" si="14"/>
        <v>0</v>
      </c>
      <c r="AD120" s="42"/>
      <c r="AE120" s="128"/>
      <c r="AF120" s="37">
        <f t="shared" si="15"/>
        <v>15</v>
      </c>
      <c r="AG120" s="43">
        <v>65</v>
      </c>
      <c r="AH120" s="44">
        <f t="shared" si="16"/>
        <v>80</v>
      </c>
      <c r="AI120" s="45">
        <f t="shared" si="19"/>
        <v>0.93</v>
      </c>
      <c r="AJ120" s="46"/>
      <c r="AK120" s="47">
        <v>1E-4</v>
      </c>
      <c r="AL120" s="48">
        <f t="shared" si="20"/>
        <v>1.0001</v>
      </c>
      <c r="AM120" s="49">
        <f t="shared" si="21"/>
        <v>1686299000</v>
      </c>
      <c r="AN120" s="50"/>
      <c r="AO120" s="51"/>
      <c r="AP120" s="51"/>
      <c r="AQ120" s="51"/>
      <c r="AR120" s="51"/>
      <c r="AS120" s="52"/>
      <c r="AT120" s="53">
        <f t="shared" si="17"/>
        <v>0</v>
      </c>
    </row>
    <row r="121" spans="1:46" s="54" customFormat="1" ht="36" customHeight="1" thickBot="1">
      <c r="A121" s="27"/>
      <c r="B121" s="56"/>
      <c r="C121" s="91"/>
      <c r="D121" s="95"/>
      <c r="E121" s="95"/>
      <c r="F121" s="101"/>
      <c r="G121" s="55"/>
      <c r="H121" s="60"/>
      <c r="I121" s="30">
        <v>0.51</v>
      </c>
      <c r="J121" s="119">
        <v>0.49</v>
      </c>
      <c r="K121" s="32"/>
      <c r="L121" s="57"/>
      <c r="M121" s="33"/>
      <c r="N121" s="34">
        <f t="shared" si="11"/>
        <v>1</v>
      </c>
      <c r="O121" s="35"/>
      <c r="P121" s="167">
        <v>15</v>
      </c>
      <c r="Q121" s="168">
        <v>15</v>
      </c>
      <c r="R121" s="38"/>
      <c r="S121" s="38"/>
      <c r="T121" s="37"/>
      <c r="U121" s="39">
        <f t="shared" si="12"/>
        <v>15</v>
      </c>
      <c r="V121" s="40">
        <f t="shared" si="18"/>
        <v>15</v>
      </c>
      <c r="W121" s="112"/>
      <c r="X121" s="96"/>
      <c r="Y121" s="96"/>
      <c r="Z121" s="104"/>
      <c r="AA121" s="99"/>
      <c r="AB121" s="41">
        <f t="shared" si="13"/>
        <v>0</v>
      </c>
      <c r="AC121" s="40">
        <f t="shared" si="14"/>
        <v>0</v>
      </c>
      <c r="AD121" s="42"/>
      <c r="AE121" s="128"/>
      <c r="AF121" s="37">
        <f t="shared" si="15"/>
        <v>15</v>
      </c>
      <c r="AG121" s="43">
        <v>65</v>
      </c>
      <c r="AH121" s="44">
        <f t="shared" si="16"/>
        <v>80</v>
      </c>
      <c r="AI121" s="45">
        <f t="shared" si="19"/>
        <v>0.93</v>
      </c>
      <c r="AJ121" s="46"/>
      <c r="AK121" s="47">
        <v>1E-4</v>
      </c>
      <c r="AL121" s="48">
        <f t="shared" si="20"/>
        <v>1.0001</v>
      </c>
      <c r="AM121" s="49">
        <f t="shared" si="21"/>
        <v>1686299000</v>
      </c>
      <c r="AN121" s="50"/>
      <c r="AO121" s="51"/>
      <c r="AP121" s="51"/>
      <c r="AQ121" s="51"/>
      <c r="AR121" s="51"/>
      <c r="AS121" s="52"/>
      <c r="AT121" s="53">
        <f t="shared" si="17"/>
        <v>0</v>
      </c>
    </row>
    <row r="122" spans="1:46" s="54" customFormat="1" ht="36" customHeight="1" thickBot="1">
      <c r="A122" s="27"/>
      <c r="B122" s="56"/>
      <c r="C122" s="91"/>
      <c r="D122" s="95"/>
      <c r="E122" s="95"/>
      <c r="F122" s="101"/>
      <c r="G122" s="55"/>
      <c r="H122" s="64"/>
      <c r="I122" s="30">
        <v>0.51</v>
      </c>
      <c r="J122" s="119">
        <v>0.49</v>
      </c>
      <c r="K122" s="32"/>
      <c r="L122" s="57"/>
      <c r="M122" s="73"/>
      <c r="N122" s="34">
        <f t="shared" si="11"/>
        <v>1</v>
      </c>
      <c r="O122" s="35"/>
      <c r="P122" s="167">
        <v>15</v>
      </c>
      <c r="Q122" s="168">
        <v>15</v>
      </c>
      <c r="R122" s="38"/>
      <c r="S122" s="38"/>
      <c r="T122" s="68"/>
      <c r="U122" s="120">
        <f t="shared" si="12"/>
        <v>15</v>
      </c>
      <c r="V122" s="40">
        <f t="shared" si="18"/>
        <v>15</v>
      </c>
      <c r="W122" s="112"/>
      <c r="X122" s="96"/>
      <c r="Y122" s="96"/>
      <c r="Z122" s="104"/>
      <c r="AA122" s="108"/>
      <c r="AB122" s="41">
        <f t="shared" si="13"/>
        <v>0</v>
      </c>
      <c r="AC122" s="40">
        <f t="shared" si="14"/>
        <v>0</v>
      </c>
      <c r="AD122" s="42"/>
      <c r="AE122" s="128"/>
      <c r="AF122" s="37">
        <f t="shared" si="15"/>
        <v>15</v>
      </c>
      <c r="AG122" s="43">
        <v>65</v>
      </c>
      <c r="AH122" s="44">
        <f t="shared" si="16"/>
        <v>80</v>
      </c>
      <c r="AI122" s="45">
        <f t="shared" si="19"/>
        <v>0.93</v>
      </c>
      <c r="AJ122" s="46"/>
      <c r="AK122" s="47">
        <v>1E-4</v>
      </c>
      <c r="AL122" s="48">
        <f t="shared" si="20"/>
        <v>1.0001</v>
      </c>
      <c r="AM122" s="49">
        <f t="shared" si="21"/>
        <v>1686299000</v>
      </c>
      <c r="AN122" s="74"/>
      <c r="AO122" s="51"/>
      <c r="AP122" s="51"/>
      <c r="AQ122" s="51"/>
      <c r="AR122" s="51"/>
      <c r="AS122" s="52"/>
      <c r="AT122" s="53">
        <f t="shared" si="17"/>
        <v>0</v>
      </c>
    </row>
    <row r="123" spans="1:46" s="54" customFormat="1" ht="36" customHeight="1" thickBot="1">
      <c r="A123" s="27"/>
      <c r="B123" s="56"/>
      <c r="C123" s="91"/>
      <c r="D123" s="95"/>
      <c r="E123" s="95"/>
      <c r="F123" s="101"/>
      <c r="G123" s="55"/>
      <c r="H123" s="60"/>
      <c r="I123" s="30">
        <v>0.51</v>
      </c>
      <c r="J123" s="119">
        <v>0.49</v>
      </c>
      <c r="K123" s="32"/>
      <c r="L123" s="57"/>
      <c r="M123" s="33"/>
      <c r="N123" s="34">
        <f t="shared" si="11"/>
        <v>1</v>
      </c>
      <c r="O123" s="35"/>
      <c r="P123" s="167">
        <v>15</v>
      </c>
      <c r="Q123" s="168">
        <v>15</v>
      </c>
      <c r="R123" s="38"/>
      <c r="S123" s="38"/>
      <c r="T123" s="37"/>
      <c r="U123" s="39">
        <f t="shared" si="12"/>
        <v>15</v>
      </c>
      <c r="V123" s="40">
        <f t="shared" si="18"/>
        <v>15</v>
      </c>
      <c r="W123" s="112"/>
      <c r="X123" s="96"/>
      <c r="Y123" s="96"/>
      <c r="Z123" s="104"/>
      <c r="AA123" s="99"/>
      <c r="AB123" s="41">
        <f t="shared" si="13"/>
        <v>0</v>
      </c>
      <c r="AC123" s="40">
        <f t="shared" si="14"/>
        <v>0</v>
      </c>
      <c r="AD123" s="42"/>
      <c r="AE123" s="128"/>
      <c r="AF123" s="37">
        <f t="shared" si="15"/>
        <v>15</v>
      </c>
      <c r="AG123" s="43">
        <v>65</v>
      </c>
      <c r="AH123" s="44">
        <f t="shared" si="16"/>
        <v>80</v>
      </c>
      <c r="AI123" s="45">
        <f t="shared" si="19"/>
        <v>0.93</v>
      </c>
      <c r="AJ123" s="46"/>
      <c r="AK123" s="47">
        <v>1E-4</v>
      </c>
      <c r="AL123" s="48">
        <f t="shared" si="20"/>
        <v>1.0001</v>
      </c>
      <c r="AM123" s="49">
        <f t="shared" si="21"/>
        <v>1686299000</v>
      </c>
      <c r="AN123" s="50"/>
      <c r="AO123" s="51"/>
      <c r="AP123" s="51"/>
      <c r="AQ123" s="51"/>
      <c r="AR123" s="51"/>
      <c r="AS123" s="52"/>
      <c r="AT123" s="53">
        <f t="shared" si="17"/>
        <v>0</v>
      </c>
    </row>
    <row r="124" spans="1:46" s="17" customFormat="1" ht="39.75" customHeight="1" thickBot="1">
      <c r="A124" s="27"/>
      <c r="B124" s="56"/>
      <c r="C124" s="91"/>
      <c r="D124" s="95"/>
      <c r="E124" s="95"/>
      <c r="F124" s="101"/>
      <c r="G124" s="55"/>
      <c r="H124" s="76"/>
      <c r="I124" s="30">
        <v>0.51</v>
      </c>
      <c r="J124" s="119">
        <v>0.49</v>
      </c>
      <c r="K124" s="32"/>
      <c r="L124" s="57"/>
      <c r="M124" s="75"/>
      <c r="N124" s="34">
        <f t="shared" si="11"/>
        <v>1</v>
      </c>
      <c r="O124" s="76"/>
      <c r="P124" s="167">
        <v>15</v>
      </c>
      <c r="Q124" s="168">
        <v>15</v>
      </c>
      <c r="R124" s="38"/>
      <c r="S124" s="38"/>
      <c r="T124" s="159"/>
      <c r="U124" s="39">
        <f t="shared" si="12"/>
        <v>15</v>
      </c>
      <c r="V124" s="40">
        <f t="shared" si="18"/>
        <v>15</v>
      </c>
      <c r="W124" s="112"/>
      <c r="X124" s="96"/>
      <c r="Y124" s="96"/>
      <c r="Z124" s="104"/>
      <c r="AA124" s="132"/>
      <c r="AB124" s="41">
        <f t="shared" si="13"/>
        <v>0</v>
      </c>
      <c r="AC124" s="40">
        <f t="shared" si="14"/>
        <v>0</v>
      </c>
      <c r="AD124" s="77"/>
      <c r="AE124" s="130"/>
      <c r="AF124" s="37">
        <f t="shared" si="15"/>
        <v>15</v>
      </c>
      <c r="AG124" s="43">
        <v>65</v>
      </c>
      <c r="AH124" s="44">
        <f t="shared" si="16"/>
        <v>80</v>
      </c>
      <c r="AI124" s="45">
        <f t="shared" si="19"/>
        <v>0.93</v>
      </c>
      <c r="AJ124" s="46"/>
      <c r="AK124" s="47">
        <v>1E-4</v>
      </c>
      <c r="AL124" s="48">
        <f t="shared" si="20"/>
        <v>1.0001</v>
      </c>
      <c r="AM124" s="49">
        <f t="shared" si="21"/>
        <v>1686299000</v>
      </c>
      <c r="AN124" s="75"/>
      <c r="AO124" s="78"/>
      <c r="AP124" s="78"/>
      <c r="AQ124" s="78"/>
      <c r="AR124" s="78"/>
      <c r="AS124" s="78"/>
      <c r="AT124" s="53">
        <f t="shared" si="17"/>
        <v>0</v>
      </c>
    </row>
    <row r="125" spans="1:46" s="54" customFormat="1" ht="47.25" customHeight="1" thickBot="1">
      <c r="A125" s="27"/>
      <c r="B125" s="56"/>
      <c r="C125" s="91"/>
      <c r="D125" s="95"/>
      <c r="E125" s="95"/>
      <c r="F125" s="101"/>
      <c r="G125" s="55"/>
      <c r="H125" s="60"/>
      <c r="I125" s="30">
        <v>0.51</v>
      </c>
      <c r="J125" s="119">
        <v>0.49</v>
      </c>
      <c r="K125" s="32"/>
      <c r="L125" s="57"/>
      <c r="M125" s="33"/>
      <c r="N125" s="34">
        <f t="shared" si="11"/>
        <v>1</v>
      </c>
      <c r="O125" s="35"/>
      <c r="P125" s="167">
        <v>15</v>
      </c>
      <c r="Q125" s="168">
        <v>15</v>
      </c>
      <c r="R125" s="38"/>
      <c r="S125" s="38"/>
      <c r="T125" s="37"/>
      <c r="U125" s="39">
        <f t="shared" si="12"/>
        <v>15</v>
      </c>
      <c r="V125" s="40">
        <f t="shared" si="18"/>
        <v>15</v>
      </c>
      <c r="W125" s="112"/>
      <c r="X125" s="96"/>
      <c r="Y125" s="96"/>
      <c r="Z125" s="104"/>
      <c r="AA125" s="99"/>
      <c r="AB125" s="41">
        <f t="shared" si="13"/>
        <v>0</v>
      </c>
      <c r="AC125" s="40">
        <f t="shared" si="14"/>
        <v>0</v>
      </c>
      <c r="AD125" s="42"/>
      <c r="AE125" s="128"/>
      <c r="AF125" s="37">
        <f t="shared" si="15"/>
        <v>15</v>
      </c>
      <c r="AG125" s="43">
        <v>65</v>
      </c>
      <c r="AH125" s="44">
        <f t="shared" si="16"/>
        <v>80</v>
      </c>
      <c r="AI125" s="45">
        <f t="shared" si="19"/>
        <v>0.93</v>
      </c>
      <c r="AJ125" s="46"/>
      <c r="AK125" s="47">
        <v>1E-4</v>
      </c>
      <c r="AL125" s="48">
        <f t="shared" si="20"/>
        <v>1.0001</v>
      </c>
      <c r="AM125" s="49">
        <f t="shared" si="21"/>
        <v>1686299000</v>
      </c>
      <c r="AN125" s="50"/>
      <c r="AO125" s="51"/>
      <c r="AP125" s="51"/>
      <c r="AQ125" s="51"/>
      <c r="AR125" s="51"/>
      <c r="AS125" s="52"/>
      <c r="AT125" s="53">
        <f t="shared" si="17"/>
        <v>0</v>
      </c>
    </row>
    <row r="126" spans="1:46" s="54" customFormat="1" ht="36" customHeight="1" thickBot="1">
      <c r="A126" s="27"/>
      <c r="B126" s="56"/>
      <c r="C126" s="91"/>
      <c r="D126" s="95"/>
      <c r="E126" s="95"/>
      <c r="F126" s="101"/>
      <c r="G126" s="55"/>
      <c r="H126" s="60"/>
      <c r="I126" s="30">
        <v>0.51</v>
      </c>
      <c r="J126" s="119">
        <v>0.49</v>
      </c>
      <c r="K126" s="32"/>
      <c r="L126" s="57"/>
      <c r="M126" s="33"/>
      <c r="N126" s="34">
        <f t="shared" si="11"/>
        <v>1</v>
      </c>
      <c r="O126" s="35"/>
      <c r="P126" s="167">
        <v>15</v>
      </c>
      <c r="Q126" s="168">
        <v>15</v>
      </c>
      <c r="R126" s="38"/>
      <c r="S126" s="38"/>
      <c r="T126" s="37"/>
      <c r="U126" s="39">
        <f t="shared" si="12"/>
        <v>15</v>
      </c>
      <c r="V126" s="40">
        <f t="shared" si="18"/>
        <v>15</v>
      </c>
      <c r="W126" s="112"/>
      <c r="X126" s="96"/>
      <c r="Y126" s="96"/>
      <c r="Z126" s="104"/>
      <c r="AA126" s="99"/>
      <c r="AB126" s="41">
        <f t="shared" si="13"/>
        <v>0</v>
      </c>
      <c r="AC126" s="40">
        <f t="shared" si="14"/>
        <v>0</v>
      </c>
      <c r="AD126" s="42"/>
      <c r="AE126" s="128"/>
      <c r="AF126" s="37">
        <f t="shared" si="15"/>
        <v>15</v>
      </c>
      <c r="AG126" s="43">
        <v>65</v>
      </c>
      <c r="AH126" s="44">
        <f t="shared" si="16"/>
        <v>80</v>
      </c>
      <c r="AI126" s="45">
        <f t="shared" si="19"/>
        <v>0.93</v>
      </c>
      <c r="AJ126" s="46"/>
      <c r="AK126" s="47">
        <v>1E-4</v>
      </c>
      <c r="AL126" s="48">
        <f t="shared" si="20"/>
        <v>1.0001</v>
      </c>
      <c r="AM126" s="49">
        <f t="shared" si="21"/>
        <v>1686299000</v>
      </c>
      <c r="AN126" s="50"/>
      <c r="AO126" s="51"/>
      <c r="AP126" s="51"/>
      <c r="AQ126" s="51"/>
      <c r="AR126" s="51"/>
      <c r="AS126" s="52"/>
      <c r="AT126" s="53">
        <f t="shared" si="17"/>
        <v>0</v>
      </c>
    </row>
    <row r="127" spans="1:46" s="54" customFormat="1" ht="36" customHeight="1" thickBot="1">
      <c r="A127" s="27"/>
      <c r="B127" s="56"/>
      <c r="C127" s="91"/>
      <c r="D127" s="95"/>
      <c r="E127" s="95"/>
      <c r="F127" s="101"/>
      <c r="G127" s="55"/>
      <c r="H127" s="60"/>
      <c r="I127" s="30">
        <v>0.51</v>
      </c>
      <c r="J127" s="119">
        <v>0.49</v>
      </c>
      <c r="K127" s="32"/>
      <c r="L127" s="57"/>
      <c r="M127" s="33"/>
      <c r="N127" s="34">
        <f t="shared" si="11"/>
        <v>1</v>
      </c>
      <c r="O127" s="35"/>
      <c r="P127" s="167">
        <v>15</v>
      </c>
      <c r="Q127" s="168">
        <v>15</v>
      </c>
      <c r="R127" s="38"/>
      <c r="S127" s="38"/>
      <c r="T127" s="37"/>
      <c r="U127" s="39">
        <f t="shared" si="12"/>
        <v>15</v>
      </c>
      <c r="V127" s="40">
        <f t="shared" si="18"/>
        <v>15</v>
      </c>
      <c r="W127" s="112"/>
      <c r="X127" s="96"/>
      <c r="Y127" s="96"/>
      <c r="Z127" s="104"/>
      <c r="AA127" s="99"/>
      <c r="AB127" s="41">
        <f t="shared" si="13"/>
        <v>0</v>
      </c>
      <c r="AC127" s="40">
        <f t="shared" si="14"/>
        <v>0</v>
      </c>
      <c r="AD127" s="42"/>
      <c r="AE127" s="128"/>
      <c r="AF127" s="37">
        <f t="shared" si="15"/>
        <v>15</v>
      </c>
      <c r="AG127" s="43">
        <v>65</v>
      </c>
      <c r="AH127" s="44">
        <f t="shared" si="16"/>
        <v>80</v>
      </c>
      <c r="AI127" s="45">
        <f t="shared" si="19"/>
        <v>0.93</v>
      </c>
      <c r="AJ127" s="46"/>
      <c r="AK127" s="47">
        <v>1E-4</v>
      </c>
      <c r="AL127" s="48">
        <f t="shared" si="20"/>
        <v>1.0001</v>
      </c>
      <c r="AM127" s="49">
        <f t="shared" si="21"/>
        <v>1686299000</v>
      </c>
      <c r="AN127" s="50"/>
      <c r="AO127" s="51"/>
      <c r="AP127" s="51"/>
      <c r="AQ127" s="51"/>
      <c r="AR127" s="51"/>
      <c r="AS127" s="52"/>
      <c r="AT127" s="53">
        <f t="shared" si="17"/>
        <v>0</v>
      </c>
    </row>
    <row r="128" spans="1:46" s="54" customFormat="1" ht="36" customHeight="1" thickBot="1">
      <c r="A128" s="27"/>
      <c r="B128" s="56"/>
      <c r="C128" s="91"/>
      <c r="D128" s="95"/>
      <c r="E128" s="95"/>
      <c r="F128" s="101"/>
      <c r="G128" s="55"/>
      <c r="H128" s="60"/>
      <c r="I128" s="30">
        <v>0.51</v>
      </c>
      <c r="J128" s="119">
        <v>0.49</v>
      </c>
      <c r="K128" s="32"/>
      <c r="L128" s="57"/>
      <c r="M128" s="33"/>
      <c r="N128" s="34">
        <f t="shared" si="11"/>
        <v>1</v>
      </c>
      <c r="O128" s="35"/>
      <c r="P128" s="167">
        <v>15</v>
      </c>
      <c r="Q128" s="168">
        <v>15</v>
      </c>
      <c r="R128" s="38"/>
      <c r="S128" s="38"/>
      <c r="T128" s="37"/>
      <c r="U128" s="39">
        <f t="shared" si="12"/>
        <v>15</v>
      </c>
      <c r="V128" s="40">
        <f t="shared" si="18"/>
        <v>15</v>
      </c>
      <c r="W128" s="112"/>
      <c r="X128" s="96"/>
      <c r="Y128" s="96"/>
      <c r="Z128" s="104"/>
      <c r="AA128" s="99"/>
      <c r="AB128" s="41">
        <f t="shared" si="13"/>
        <v>0</v>
      </c>
      <c r="AC128" s="40">
        <f t="shared" si="14"/>
        <v>0</v>
      </c>
      <c r="AD128" s="42"/>
      <c r="AE128" s="128"/>
      <c r="AF128" s="37">
        <f t="shared" si="15"/>
        <v>15</v>
      </c>
      <c r="AG128" s="43">
        <v>65</v>
      </c>
      <c r="AH128" s="44">
        <f t="shared" si="16"/>
        <v>80</v>
      </c>
      <c r="AI128" s="45">
        <f t="shared" si="19"/>
        <v>0.93</v>
      </c>
      <c r="AJ128" s="46"/>
      <c r="AK128" s="47">
        <v>1E-4</v>
      </c>
      <c r="AL128" s="48">
        <f t="shared" si="20"/>
        <v>1.0001</v>
      </c>
      <c r="AM128" s="49">
        <f t="shared" si="21"/>
        <v>1686299000</v>
      </c>
      <c r="AN128" s="50"/>
      <c r="AO128" s="51"/>
      <c r="AP128" s="51"/>
      <c r="AQ128" s="51"/>
      <c r="AR128" s="51"/>
      <c r="AS128" s="52"/>
      <c r="AT128" s="53">
        <f t="shared" si="17"/>
        <v>0</v>
      </c>
    </row>
    <row r="129" spans="1:46" s="54" customFormat="1" ht="36" customHeight="1" thickBot="1">
      <c r="A129" s="27"/>
      <c r="B129" s="56"/>
      <c r="C129" s="91"/>
      <c r="D129" s="95"/>
      <c r="E129" s="95"/>
      <c r="F129" s="101"/>
      <c r="G129" s="55"/>
      <c r="H129" s="60"/>
      <c r="I129" s="30">
        <v>0.51</v>
      </c>
      <c r="J129" s="119">
        <v>0.49</v>
      </c>
      <c r="K129" s="32"/>
      <c r="L129" s="57"/>
      <c r="M129" s="33"/>
      <c r="N129" s="34">
        <f t="shared" si="11"/>
        <v>1</v>
      </c>
      <c r="O129" s="35"/>
      <c r="P129" s="167">
        <v>15</v>
      </c>
      <c r="Q129" s="168">
        <v>15</v>
      </c>
      <c r="R129" s="38"/>
      <c r="S129" s="38"/>
      <c r="T129" s="37"/>
      <c r="U129" s="39">
        <f t="shared" si="12"/>
        <v>15</v>
      </c>
      <c r="V129" s="40">
        <f t="shared" si="18"/>
        <v>15</v>
      </c>
      <c r="W129" s="112"/>
      <c r="X129" s="96"/>
      <c r="Y129" s="96"/>
      <c r="Z129" s="104"/>
      <c r="AA129" s="99"/>
      <c r="AB129" s="41">
        <f t="shared" si="13"/>
        <v>0</v>
      </c>
      <c r="AC129" s="40">
        <f t="shared" si="14"/>
        <v>0</v>
      </c>
      <c r="AD129" s="42"/>
      <c r="AE129" s="128"/>
      <c r="AF129" s="37">
        <f t="shared" si="15"/>
        <v>15</v>
      </c>
      <c r="AG129" s="43">
        <v>65</v>
      </c>
      <c r="AH129" s="44">
        <f t="shared" si="16"/>
        <v>80</v>
      </c>
      <c r="AI129" s="45">
        <f t="shared" si="19"/>
        <v>0.93</v>
      </c>
      <c r="AJ129" s="46"/>
      <c r="AK129" s="47">
        <v>1E-4</v>
      </c>
      <c r="AL129" s="48">
        <f t="shared" si="20"/>
        <v>1.0001</v>
      </c>
      <c r="AM129" s="49">
        <f t="shared" si="21"/>
        <v>1686299000</v>
      </c>
      <c r="AN129" s="50"/>
      <c r="AO129" s="51"/>
      <c r="AP129" s="51"/>
      <c r="AQ129" s="51"/>
      <c r="AR129" s="51"/>
      <c r="AS129" s="52"/>
      <c r="AT129" s="53">
        <f t="shared" si="17"/>
        <v>0</v>
      </c>
    </row>
    <row r="130" spans="1:46" s="54" customFormat="1" ht="36" customHeight="1" thickBot="1">
      <c r="A130" s="27"/>
      <c r="B130" s="56"/>
      <c r="C130" s="91"/>
      <c r="D130" s="95"/>
      <c r="E130" s="95"/>
      <c r="F130" s="101"/>
      <c r="G130" s="55"/>
      <c r="H130" s="60"/>
      <c r="I130" s="30">
        <v>0.51</v>
      </c>
      <c r="J130" s="119">
        <v>0.49</v>
      </c>
      <c r="K130" s="32"/>
      <c r="L130" s="57"/>
      <c r="M130" s="33"/>
      <c r="N130" s="34">
        <f t="shared" si="11"/>
        <v>1</v>
      </c>
      <c r="O130" s="35"/>
      <c r="P130" s="167">
        <v>15</v>
      </c>
      <c r="Q130" s="168">
        <v>15</v>
      </c>
      <c r="R130" s="38"/>
      <c r="S130" s="38"/>
      <c r="T130" s="37"/>
      <c r="U130" s="39">
        <f t="shared" si="12"/>
        <v>15</v>
      </c>
      <c r="V130" s="40">
        <f t="shared" si="18"/>
        <v>15</v>
      </c>
      <c r="W130" s="112"/>
      <c r="X130" s="96"/>
      <c r="Y130" s="96"/>
      <c r="Z130" s="104"/>
      <c r="AA130" s="99"/>
      <c r="AB130" s="41">
        <f t="shared" si="13"/>
        <v>0</v>
      </c>
      <c r="AC130" s="40">
        <f t="shared" si="14"/>
        <v>0</v>
      </c>
      <c r="AD130" s="42"/>
      <c r="AE130" s="128"/>
      <c r="AF130" s="37">
        <f t="shared" si="15"/>
        <v>15</v>
      </c>
      <c r="AG130" s="43">
        <v>65</v>
      </c>
      <c r="AH130" s="44">
        <f t="shared" si="16"/>
        <v>80</v>
      </c>
      <c r="AI130" s="45">
        <f t="shared" si="19"/>
        <v>0.93</v>
      </c>
      <c r="AJ130" s="46"/>
      <c r="AK130" s="47">
        <v>1E-4</v>
      </c>
      <c r="AL130" s="48">
        <f t="shared" si="20"/>
        <v>1.0001</v>
      </c>
      <c r="AM130" s="49">
        <f t="shared" si="21"/>
        <v>1686299000</v>
      </c>
      <c r="AN130" s="50"/>
      <c r="AO130" s="51"/>
      <c r="AP130" s="51"/>
      <c r="AQ130" s="51"/>
      <c r="AR130" s="51"/>
      <c r="AS130" s="52"/>
      <c r="AT130" s="53">
        <f t="shared" si="17"/>
        <v>0</v>
      </c>
    </row>
    <row r="131" spans="1:46" s="54" customFormat="1" ht="36" customHeight="1" thickBot="1">
      <c r="A131" s="27"/>
      <c r="B131" s="56"/>
      <c r="C131" s="91"/>
      <c r="D131" s="95"/>
      <c r="E131" s="95"/>
      <c r="F131" s="101"/>
      <c r="G131" s="55"/>
      <c r="H131" s="60"/>
      <c r="I131" s="30">
        <v>0.51</v>
      </c>
      <c r="J131" s="119">
        <v>0.49</v>
      </c>
      <c r="K131" s="32"/>
      <c r="L131" s="57"/>
      <c r="M131" s="33"/>
      <c r="N131" s="34">
        <f t="shared" si="11"/>
        <v>1</v>
      </c>
      <c r="O131" s="35"/>
      <c r="P131" s="105">
        <v>15</v>
      </c>
      <c r="Q131" s="106">
        <v>15</v>
      </c>
      <c r="R131" s="38"/>
      <c r="S131" s="38"/>
      <c r="T131" s="37"/>
      <c r="U131" s="39">
        <f t="shared" si="12"/>
        <v>15</v>
      </c>
      <c r="V131" s="40">
        <f t="shared" si="18"/>
        <v>15</v>
      </c>
      <c r="W131" s="112"/>
      <c r="X131" s="96"/>
      <c r="Y131" s="96"/>
      <c r="Z131" s="104"/>
      <c r="AA131" s="99"/>
      <c r="AB131" s="41">
        <f t="shared" si="13"/>
        <v>0</v>
      </c>
      <c r="AC131" s="40">
        <f t="shared" si="14"/>
        <v>0</v>
      </c>
      <c r="AD131" s="42"/>
      <c r="AE131" s="128"/>
      <c r="AF131" s="37">
        <f t="shared" si="15"/>
        <v>15</v>
      </c>
      <c r="AG131" s="43">
        <v>65</v>
      </c>
      <c r="AH131" s="44">
        <f t="shared" si="16"/>
        <v>80</v>
      </c>
      <c r="AI131" s="45">
        <f t="shared" si="19"/>
        <v>0.93</v>
      </c>
      <c r="AJ131" s="46"/>
      <c r="AK131" s="47">
        <v>1E-4</v>
      </c>
      <c r="AL131" s="48">
        <f t="shared" si="20"/>
        <v>1.0001</v>
      </c>
      <c r="AM131" s="49">
        <f t="shared" si="21"/>
        <v>1686299000</v>
      </c>
      <c r="AN131" s="50"/>
      <c r="AO131" s="51"/>
      <c r="AP131" s="51"/>
      <c r="AQ131" s="51"/>
      <c r="AR131" s="51"/>
      <c r="AS131" s="52"/>
      <c r="AT131" s="53">
        <f t="shared" si="17"/>
        <v>0</v>
      </c>
    </row>
    <row r="132" spans="1:46" s="54" customFormat="1" ht="36" customHeight="1" thickBot="1">
      <c r="A132" s="27"/>
      <c r="B132" s="56"/>
      <c r="C132" s="91"/>
      <c r="D132" s="95"/>
      <c r="E132" s="95"/>
      <c r="F132" s="101"/>
      <c r="G132" s="55"/>
      <c r="H132" s="60"/>
      <c r="I132" s="30">
        <v>0.51</v>
      </c>
      <c r="J132" s="119">
        <v>0.49</v>
      </c>
      <c r="K132" s="32"/>
      <c r="L132" s="57"/>
      <c r="M132" s="33"/>
      <c r="N132" s="34">
        <f t="shared" si="11"/>
        <v>1</v>
      </c>
      <c r="O132" s="35"/>
      <c r="P132" s="105">
        <v>15</v>
      </c>
      <c r="Q132" s="106">
        <v>15</v>
      </c>
      <c r="R132" s="38"/>
      <c r="S132" s="38"/>
      <c r="T132" s="37"/>
      <c r="U132" s="39">
        <f t="shared" si="12"/>
        <v>15</v>
      </c>
      <c r="V132" s="40">
        <f t="shared" si="18"/>
        <v>15</v>
      </c>
      <c r="W132" s="112"/>
      <c r="X132" s="96"/>
      <c r="Y132" s="96"/>
      <c r="Z132" s="104"/>
      <c r="AA132" s="99"/>
      <c r="AB132" s="41">
        <f t="shared" si="13"/>
        <v>0</v>
      </c>
      <c r="AC132" s="40">
        <f t="shared" si="14"/>
        <v>0</v>
      </c>
      <c r="AD132" s="42"/>
      <c r="AE132" s="128"/>
      <c r="AF132" s="37">
        <f t="shared" si="15"/>
        <v>15</v>
      </c>
      <c r="AG132" s="43">
        <v>65</v>
      </c>
      <c r="AH132" s="44">
        <f t="shared" si="16"/>
        <v>80</v>
      </c>
      <c r="AI132" s="45">
        <f t="shared" si="19"/>
        <v>0.93</v>
      </c>
      <c r="AJ132" s="46"/>
      <c r="AK132" s="47">
        <v>1E-4</v>
      </c>
      <c r="AL132" s="48">
        <f t="shared" si="20"/>
        <v>1.0001</v>
      </c>
      <c r="AM132" s="49">
        <f t="shared" si="21"/>
        <v>1686299000</v>
      </c>
      <c r="AN132" s="50"/>
      <c r="AO132" s="51"/>
      <c r="AP132" s="51"/>
      <c r="AQ132" s="51"/>
      <c r="AR132" s="51"/>
      <c r="AS132" s="52"/>
      <c r="AT132" s="53">
        <f t="shared" si="17"/>
        <v>0</v>
      </c>
    </row>
    <row r="133" spans="1:46" s="54" customFormat="1" ht="36" customHeight="1" thickBot="1">
      <c r="A133" s="27"/>
      <c r="B133" s="56"/>
      <c r="C133" s="91"/>
      <c r="D133" s="95"/>
      <c r="E133" s="95"/>
      <c r="F133" s="101"/>
      <c r="G133" s="55"/>
      <c r="H133" s="60"/>
      <c r="I133" s="30">
        <v>0.51</v>
      </c>
      <c r="J133" s="119">
        <v>0.49</v>
      </c>
      <c r="K133" s="32"/>
      <c r="L133" s="57"/>
      <c r="M133" s="33"/>
      <c r="N133" s="34">
        <f t="shared" si="11"/>
        <v>1</v>
      </c>
      <c r="O133" s="35"/>
      <c r="P133" s="105">
        <v>15</v>
      </c>
      <c r="Q133" s="106">
        <v>15</v>
      </c>
      <c r="R133" s="38"/>
      <c r="S133" s="38"/>
      <c r="T133" s="37"/>
      <c r="U133" s="39">
        <f t="shared" si="12"/>
        <v>15</v>
      </c>
      <c r="V133" s="40">
        <f t="shared" si="18"/>
        <v>15</v>
      </c>
      <c r="W133" s="112"/>
      <c r="X133" s="96"/>
      <c r="Y133" s="96"/>
      <c r="Z133" s="104"/>
      <c r="AA133" s="99"/>
      <c r="AB133" s="41">
        <f t="shared" si="13"/>
        <v>0</v>
      </c>
      <c r="AC133" s="40">
        <f t="shared" si="14"/>
        <v>0</v>
      </c>
      <c r="AD133" s="42"/>
      <c r="AE133" s="128"/>
      <c r="AF133" s="37">
        <f t="shared" si="15"/>
        <v>15</v>
      </c>
      <c r="AG133" s="43">
        <v>65</v>
      </c>
      <c r="AH133" s="44">
        <f t="shared" si="16"/>
        <v>80</v>
      </c>
      <c r="AI133" s="45">
        <f t="shared" si="19"/>
        <v>0.93</v>
      </c>
      <c r="AJ133" s="46"/>
      <c r="AK133" s="47">
        <v>1E-4</v>
      </c>
      <c r="AL133" s="48">
        <f t="shared" si="20"/>
        <v>1.0001</v>
      </c>
      <c r="AM133" s="49">
        <f t="shared" si="21"/>
        <v>1686299000</v>
      </c>
      <c r="AN133" s="50"/>
      <c r="AO133" s="51"/>
      <c r="AP133" s="51"/>
      <c r="AQ133" s="51"/>
      <c r="AR133" s="51"/>
      <c r="AS133" s="52"/>
      <c r="AT133" s="53">
        <f t="shared" si="17"/>
        <v>0</v>
      </c>
    </row>
    <row r="134" spans="1:46" s="54" customFormat="1" ht="36" customHeight="1" thickBot="1">
      <c r="A134" s="27"/>
      <c r="B134" s="56"/>
      <c r="C134" s="91"/>
      <c r="D134" s="95"/>
      <c r="E134" s="95"/>
      <c r="F134" s="101"/>
      <c r="G134" s="55"/>
      <c r="H134" s="60"/>
      <c r="I134" s="30">
        <v>0.51</v>
      </c>
      <c r="J134" s="119">
        <v>0.49</v>
      </c>
      <c r="K134" s="32"/>
      <c r="L134" s="57"/>
      <c r="M134" s="33"/>
      <c r="N134" s="34">
        <f t="shared" ref="N134:N140" si="22">SUM(I134:M134)</f>
        <v>1</v>
      </c>
      <c r="O134" s="35"/>
      <c r="P134" s="105">
        <v>15</v>
      </c>
      <c r="Q134" s="106">
        <v>15</v>
      </c>
      <c r="R134" s="38"/>
      <c r="S134" s="38"/>
      <c r="T134" s="37"/>
      <c r="U134" s="39">
        <f t="shared" ref="U134:U140" si="23">ROUNDUP(((P134*I134)+(Q134*J134)+(R134*K134)+(S134*L134)+(T134*M134)),2)</f>
        <v>15</v>
      </c>
      <c r="V134" s="40">
        <f t="shared" si="18"/>
        <v>15</v>
      </c>
      <c r="W134" s="112"/>
      <c r="X134" s="96"/>
      <c r="Y134" s="96"/>
      <c r="Z134" s="104"/>
      <c r="AA134" s="99"/>
      <c r="AB134" s="41">
        <f t="shared" ref="AB134:AB140" si="24">ROUNDUP((((W134*I134)+(X134*J134)+(Y134*K134)+(Z134*L134)+(AA134*M134))/$I$2*15),2)</f>
        <v>0</v>
      </c>
      <c r="AC134" s="40">
        <f t="shared" ref="AC134:AC140" si="25">IF(AB134&gt;=15,15,AB134)</f>
        <v>0</v>
      </c>
      <c r="AD134" s="42"/>
      <c r="AE134" s="128"/>
      <c r="AF134" s="37">
        <f t="shared" ref="AF134:AF140" si="26">IF((V134+AC134+AD134)&gt;=30,30,(V134+AC134+AD134))</f>
        <v>15</v>
      </c>
      <c r="AG134" s="43">
        <v>65</v>
      </c>
      <c r="AH134" s="44">
        <f t="shared" ref="AH134:AH140" si="27">AF134+AG134+AE134</f>
        <v>80</v>
      </c>
      <c r="AI134" s="45">
        <f t="shared" si="19"/>
        <v>0.93</v>
      </c>
      <c r="AJ134" s="46"/>
      <c r="AK134" s="47">
        <v>1E-4</v>
      </c>
      <c r="AL134" s="48">
        <f t="shared" si="20"/>
        <v>1.0001</v>
      </c>
      <c r="AM134" s="49">
        <f t="shared" si="21"/>
        <v>1686299000</v>
      </c>
      <c r="AN134" s="50"/>
      <c r="AO134" s="51"/>
      <c r="AP134" s="51"/>
      <c r="AQ134" s="51"/>
      <c r="AR134" s="51"/>
      <c r="AS134" s="52"/>
      <c r="AT134" s="53">
        <f t="shared" ref="AT134:AT140" si="28">(AO134*I134)+(AP134*J134)+(AQ134*K134)+(AR134*L134)+(AS134*M134)</f>
        <v>0</v>
      </c>
    </row>
    <row r="135" spans="1:46" s="54" customFormat="1" ht="36" customHeight="1" thickBot="1">
      <c r="A135" s="27"/>
      <c r="B135" s="56"/>
      <c r="C135" s="91"/>
      <c r="D135" s="95"/>
      <c r="E135" s="95"/>
      <c r="F135" s="101"/>
      <c r="G135" s="55"/>
      <c r="H135" s="60"/>
      <c r="I135" s="30">
        <v>0.51</v>
      </c>
      <c r="J135" s="119">
        <v>0.49</v>
      </c>
      <c r="K135" s="32"/>
      <c r="L135" s="57"/>
      <c r="M135" s="33"/>
      <c r="N135" s="34">
        <f t="shared" si="22"/>
        <v>1</v>
      </c>
      <c r="O135" s="35"/>
      <c r="P135" s="105">
        <v>15</v>
      </c>
      <c r="Q135" s="106">
        <v>15</v>
      </c>
      <c r="R135" s="38"/>
      <c r="S135" s="38"/>
      <c r="T135" s="37"/>
      <c r="U135" s="39">
        <f t="shared" si="23"/>
        <v>15</v>
      </c>
      <c r="V135" s="40">
        <f t="shared" si="18"/>
        <v>15</v>
      </c>
      <c r="W135" s="112"/>
      <c r="X135" s="96"/>
      <c r="Y135" s="96"/>
      <c r="Z135" s="104"/>
      <c r="AA135" s="99"/>
      <c r="AB135" s="41">
        <f t="shared" si="24"/>
        <v>0</v>
      </c>
      <c r="AC135" s="40">
        <f t="shared" si="25"/>
        <v>0</v>
      </c>
      <c r="AD135" s="42"/>
      <c r="AE135" s="128"/>
      <c r="AF135" s="37">
        <f t="shared" si="26"/>
        <v>15</v>
      </c>
      <c r="AG135" s="43">
        <v>65</v>
      </c>
      <c r="AH135" s="44">
        <f t="shared" si="27"/>
        <v>80</v>
      </c>
      <c r="AI135" s="45">
        <f t="shared" si="19"/>
        <v>0.93</v>
      </c>
      <c r="AJ135" s="46"/>
      <c r="AK135" s="47">
        <v>1E-4</v>
      </c>
      <c r="AL135" s="48">
        <f t="shared" si="20"/>
        <v>1.0001</v>
      </c>
      <c r="AM135" s="49">
        <f t="shared" si="21"/>
        <v>1686299000</v>
      </c>
      <c r="AN135" s="50"/>
      <c r="AO135" s="51"/>
      <c r="AP135" s="51"/>
      <c r="AQ135" s="51"/>
      <c r="AR135" s="51"/>
      <c r="AS135" s="52"/>
      <c r="AT135" s="53">
        <f t="shared" si="28"/>
        <v>0</v>
      </c>
    </row>
    <row r="136" spans="1:46" s="54" customFormat="1" ht="44.25" customHeight="1" thickBot="1">
      <c r="A136" s="27"/>
      <c r="B136" s="56"/>
      <c r="C136" s="91"/>
      <c r="D136" s="95"/>
      <c r="E136" s="95"/>
      <c r="F136" s="101"/>
      <c r="G136" s="55"/>
      <c r="H136" s="60"/>
      <c r="I136" s="30">
        <v>0.51</v>
      </c>
      <c r="J136" s="119">
        <v>0.49</v>
      </c>
      <c r="K136" s="32"/>
      <c r="L136" s="57"/>
      <c r="M136" s="33"/>
      <c r="N136" s="34">
        <f t="shared" si="22"/>
        <v>1</v>
      </c>
      <c r="O136" s="35"/>
      <c r="P136" s="105">
        <v>15</v>
      </c>
      <c r="Q136" s="106">
        <v>15</v>
      </c>
      <c r="R136" s="38"/>
      <c r="S136" s="38"/>
      <c r="T136" s="37"/>
      <c r="U136" s="39">
        <f t="shared" si="23"/>
        <v>15</v>
      </c>
      <c r="V136" s="40">
        <f>IF(U136&gt;=15,15,U136)</f>
        <v>15</v>
      </c>
      <c r="W136" s="112"/>
      <c r="X136" s="96"/>
      <c r="Y136" s="96"/>
      <c r="Z136" s="104"/>
      <c r="AA136" s="99"/>
      <c r="AB136" s="41">
        <f t="shared" si="24"/>
        <v>0</v>
      </c>
      <c r="AC136" s="40">
        <f t="shared" si="25"/>
        <v>0</v>
      </c>
      <c r="AD136" s="42"/>
      <c r="AE136" s="128"/>
      <c r="AF136" s="37">
        <f t="shared" si="26"/>
        <v>15</v>
      </c>
      <c r="AG136" s="43">
        <v>65</v>
      </c>
      <c r="AH136" s="44">
        <f t="shared" si="27"/>
        <v>80</v>
      </c>
      <c r="AI136" s="45">
        <f>-((50-((176+(45+(30-AF136)))))/200)</f>
        <v>0.93</v>
      </c>
      <c r="AJ136" s="46"/>
      <c r="AK136" s="47">
        <v>1E-4</v>
      </c>
      <c r="AL136" s="48">
        <f>100%+AK136</f>
        <v>1.0001</v>
      </c>
      <c r="AM136" s="49">
        <f>ROUNDUP($D$2*AI136*AL136,-3)</f>
        <v>1686299000</v>
      </c>
      <c r="AN136" s="50"/>
      <c r="AO136" s="51"/>
      <c r="AP136" s="51"/>
      <c r="AQ136" s="51"/>
      <c r="AR136" s="51"/>
      <c r="AS136" s="52"/>
      <c r="AT136" s="53">
        <f t="shared" si="28"/>
        <v>0</v>
      </c>
    </row>
    <row r="137" spans="1:46" s="54" customFormat="1" ht="36" customHeight="1" thickBot="1">
      <c r="A137" s="27"/>
      <c r="B137" s="56"/>
      <c r="C137" s="91"/>
      <c r="D137" s="95"/>
      <c r="E137" s="95"/>
      <c r="F137" s="101"/>
      <c r="G137" s="55"/>
      <c r="H137" s="79"/>
      <c r="I137" s="30">
        <v>0.51</v>
      </c>
      <c r="J137" s="119">
        <v>0.49</v>
      </c>
      <c r="K137" s="32"/>
      <c r="L137" s="57"/>
      <c r="M137" s="80"/>
      <c r="N137" s="34">
        <f t="shared" si="22"/>
        <v>1</v>
      </c>
      <c r="O137" s="81"/>
      <c r="P137" s="105">
        <v>15</v>
      </c>
      <c r="Q137" s="106">
        <v>15</v>
      </c>
      <c r="R137" s="38"/>
      <c r="S137" s="38"/>
      <c r="T137" s="58"/>
      <c r="U137" s="39">
        <f t="shared" si="23"/>
        <v>15</v>
      </c>
      <c r="V137" s="82">
        <f>IF(U137&gt;=15,15,U137)</f>
        <v>15</v>
      </c>
      <c r="W137" s="112"/>
      <c r="X137" s="96"/>
      <c r="Y137" s="96"/>
      <c r="Z137" s="104"/>
      <c r="AA137" s="133"/>
      <c r="AB137" s="41">
        <f t="shared" si="24"/>
        <v>0</v>
      </c>
      <c r="AC137" s="40">
        <f t="shared" si="25"/>
        <v>0</v>
      </c>
      <c r="AD137" s="83"/>
      <c r="AE137" s="131"/>
      <c r="AF137" s="37">
        <f t="shared" si="26"/>
        <v>15</v>
      </c>
      <c r="AG137" s="43">
        <v>65</v>
      </c>
      <c r="AH137" s="44">
        <f t="shared" si="27"/>
        <v>80</v>
      </c>
      <c r="AI137" s="45">
        <f>-((50-((176+(45+(30-AF137)))))/200)</f>
        <v>0.93</v>
      </c>
      <c r="AJ137" s="46"/>
      <c r="AK137" s="47">
        <v>1E-4</v>
      </c>
      <c r="AL137" s="48">
        <f>100%+AK137</f>
        <v>1.0001</v>
      </c>
      <c r="AM137" s="49">
        <f>ROUNDUP($D$2*AI137*AL137,-3)</f>
        <v>1686299000</v>
      </c>
      <c r="AN137" s="84"/>
      <c r="AO137" s="85"/>
      <c r="AP137" s="85"/>
      <c r="AQ137" s="85"/>
      <c r="AR137" s="85"/>
      <c r="AS137" s="86"/>
      <c r="AT137" s="53">
        <f t="shared" si="28"/>
        <v>0</v>
      </c>
    </row>
    <row r="138" spans="1:46" s="54" customFormat="1" ht="36" customHeight="1" thickBot="1">
      <c r="A138" s="27"/>
      <c r="B138" s="56"/>
      <c r="C138" s="91"/>
      <c r="D138" s="95"/>
      <c r="E138" s="95"/>
      <c r="F138" s="101"/>
      <c r="G138" s="55"/>
      <c r="H138" s="60"/>
      <c r="I138" s="30">
        <v>0.51</v>
      </c>
      <c r="J138" s="119">
        <v>0.49</v>
      </c>
      <c r="K138" s="32"/>
      <c r="L138" s="57"/>
      <c r="M138" s="33"/>
      <c r="N138" s="34">
        <f t="shared" si="22"/>
        <v>1</v>
      </c>
      <c r="O138" s="35"/>
      <c r="P138" s="105">
        <v>15</v>
      </c>
      <c r="Q138" s="106">
        <v>15</v>
      </c>
      <c r="R138" s="38"/>
      <c r="S138" s="38"/>
      <c r="T138" s="37"/>
      <c r="U138" s="39">
        <f t="shared" si="23"/>
        <v>15</v>
      </c>
      <c r="V138" s="40">
        <f>IF(U138&gt;=15,15,U138)</f>
        <v>15</v>
      </c>
      <c r="W138" s="112"/>
      <c r="X138" s="96"/>
      <c r="Y138" s="96"/>
      <c r="Z138" s="104"/>
      <c r="AA138" s="99"/>
      <c r="AB138" s="41">
        <f t="shared" si="24"/>
        <v>0</v>
      </c>
      <c r="AC138" s="40">
        <f t="shared" si="25"/>
        <v>0</v>
      </c>
      <c r="AD138" s="42"/>
      <c r="AE138" s="128"/>
      <c r="AF138" s="37">
        <f t="shared" si="26"/>
        <v>15</v>
      </c>
      <c r="AG138" s="43">
        <v>65</v>
      </c>
      <c r="AH138" s="44">
        <f t="shared" si="27"/>
        <v>80</v>
      </c>
      <c r="AI138" s="45">
        <f>-((50-((176+(45+(30-AF138)))))/200)</f>
        <v>0.93</v>
      </c>
      <c r="AJ138" s="46"/>
      <c r="AK138" s="47">
        <v>1E-4</v>
      </c>
      <c r="AL138" s="48">
        <f>100%+AK138</f>
        <v>1.0001</v>
      </c>
      <c r="AM138" s="49">
        <f>ROUNDUP($D$2*AI138*AL138,-3)</f>
        <v>1686299000</v>
      </c>
      <c r="AN138" s="50"/>
      <c r="AO138" s="51"/>
      <c r="AP138" s="51"/>
      <c r="AQ138" s="51"/>
      <c r="AR138" s="51"/>
      <c r="AS138" s="52"/>
      <c r="AT138" s="53">
        <f t="shared" si="28"/>
        <v>0</v>
      </c>
    </row>
    <row r="139" spans="1:46" s="54" customFormat="1" ht="36" customHeight="1" thickBot="1">
      <c r="A139" s="27"/>
      <c r="B139" s="56"/>
      <c r="C139" s="91"/>
      <c r="D139" s="95"/>
      <c r="E139" s="95"/>
      <c r="F139" s="101"/>
      <c r="G139" s="55"/>
      <c r="H139" s="60"/>
      <c r="I139" s="30">
        <v>0.51</v>
      </c>
      <c r="J139" s="119">
        <v>0.49</v>
      </c>
      <c r="K139" s="32"/>
      <c r="L139" s="57"/>
      <c r="M139" s="33"/>
      <c r="N139" s="34">
        <f t="shared" si="22"/>
        <v>1</v>
      </c>
      <c r="O139" s="35"/>
      <c r="P139" s="105">
        <v>15</v>
      </c>
      <c r="Q139" s="106">
        <v>15</v>
      </c>
      <c r="R139" s="38"/>
      <c r="S139" s="38"/>
      <c r="T139" s="37"/>
      <c r="U139" s="39">
        <f t="shared" si="23"/>
        <v>15</v>
      </c>
      <c r="V139" s="40">
        <f>IF(U139&gt;=15,15,U139)</f>
        <v>15</v>
      </c>
      <c r="W139" s="112"/>
      <c r="X139" s="96"/>
      <c r="Y139" s="96"/>
      <c r="Z139" s="104"/>
      <c r="AA139" s="99"/>
      <c r="AB139" s="41">
        <f t="shared" si="24"/>
        <v>0</v>
      </c>
      <c r="AC139" s="40">
        <f t="shared" si="25"/>
        <v>0</v>
      </c>
      <c r="AD139" s="42"/>
      <c r="AE139" s="128"/>
      <c r="AF139" s="37">
        <f t="shared" si="26"/>
        <v>15</v>
      </c>
      <c r="AG139" s="43">
        <v>65</v>
      </c>
      <c r="AH139" s="44">
        <f t="shared" si="27"/>
        <v>80</v>
      </c>
      <c r="AI139" s="45">
        <f>-((50-((176+(45+(30-AF139)))))/200)</f>
        <v>0.93</v>
      </c>
      <c r="AJ139" s="46"/>
      <c r="AK139" s="47">
        <v>1E-4</v>
      </c>
      <c r="AL139" s="48">
        <f>100%+AK139</f>
        <v>1.0001</v>
      </c>
      <c r="AM139" s="49">
        <f>ROUNDUP($D$2*AI139*AL139,-3)</f>
        <v>1686299000</v>
      </c>
      <c r="AN139" s="50"/>
      <c r="AO139" s="51"/>
      <c r="AP139" s="51"/>
      <c r="AQ139" s="51"/>
      <c r="AR139" s="51"/>
      <c r="AS139" s="52"/>
      <c r="AT139" s="53">
        <f t="shared" si="28"/>
        <v>0</v>
      </c>
    </row>
    <row r="140" spans="1:46" s="54" customFormat="1" ht="36" customHeight="1" thickBot="1">
      <c r="A140" s="27"/>
      <c r="B140" s="56"/>
      <c r="C140" s="91"/>
      <c r="D140" s="95"/>
      <c r="E140" s="95"/>
      <c r="F140" s="101"/>
      <c r="G140" s="55"/>
      <c r="H140" s="28"/>
      <c r="I140" s="30">
        <v>0.51</v>
      </c>
      <c r="J140" s="119">
        <v>0.49</v>
      </c>
      <c r="K140" s="32"/>
      <c r="L140" s="57"/>
      <c r="M140" s="31"/>
      <c r="N140" s="34">
        <f t="shared" si="22"/>
        <v>1</v>
      </c>
      <c r="O140" s="37"/>
      <c r="P140" s="105">
        <v>15</v>
      </c>
      <c r="Q140" s="106">
        <v>15</v>
      </c>
      <c r="R140" s="38"/>
      <c r="S140" s="38"/>
      <c r="T140" s="37"/>
      <c r="U140" s="39">
        <f t="shared" si="23"/>
        <v>15</v>
      </c>
      <c r="V140" s="40">
        <f>IF(U140&gt;=15,15,U140)</f>
        <v>15</v>
      </c>
      <c r="W140" s="112"/>
      <c r="X140" s="96"/>
      <c r="Y140" s="96"/>
      <c r="Z140" s="104"/>
      <c r="AA140" s="99"/>
      <c r="AB140" s="41">
        <f t="shared" si="24"/>
        <v>0</v>
      </c>
      <c r="AC140" s="40">
        <f t="shared" si="25"/>
        <v>0</v>
      </c>
      <c r="AD140" s="87"/>
      <c r="AE140" s="128"/>
      <c r="AF140" s="37">
        <f t="shared" si="26"/>
        <v>15</v>
      </c>
      <c r="AG140" s="43">
        <v>65</v>
      </c>
      <c r="AH140" s="44">
        <f t="shared" si="27"/>
        <v>80</v>
      </c>
      <c r="AI140" s="45">
        <f>-((50-((176+(45+(30-AF140)))))/200)</f>
        <v>0.93</v>
      </c>
      <c r="AJ140" s="46"/>
      <c r="AK140" s="47">
        <v>1E-4</v>
      </c>
      <c r="AL140" s="48">
        <f>100%+AK140</f>
        <v>1.0001</v>
      </c>
      <c r="AM140" s="49">
        <f>ROUNDUP($D$2*AI140*AL140,-3)</f>
        <v>1686299000</v>
      </c>
      <c r="AN140" s="88"/>
      <c r="AO140" s="51"/>
      <c r="AP140" s="51"/>
      <c r="AQ140" s="51"/>
      <c r="AR140" s="51"/>
      <c r="AS140" s="52"/>
      <c r="AT140" s="53">
        <f t="shared" si="28"/>
        <v>0</v>
      </c>
    </row>
  </sheetData>
  <mergeCells count="28">
    <mergeCell ref="D1:E1"/>
    <mergeCell ref="I1:J1"/>
    <mergeCell ref="L1:AB1"/>
    <mergeCell ref="AE1:AK1"/>
    <mergeCell ref="D2:E2"/>
    <mergeCell ref="F2:G2"/>
    <mergeCell ref="I2:J2"/>
    <mergeCell ref="P2:U2"/>
    <mergeCell ref="AL3:AL4"/>
    <mergeCell ref="A3:A4"/>
    <mergeCell ref="B3:B4"/>
    <mergeCell ref="C3:H3"/>
    <mergeCell ref="I3:M3"/>
    <mergeCell ref="N3:N4"/>
    <mergeCell ref="O3:O4"/>
    <mergeCell ref="P3:U3"/>
    <mergeCell ref="W3:AB3"/>
    <mergeCell ref="AI3:AI4"/>
    <mergeCell ref="AJ3:AJ4"/>
    <mergeCell ref="AK3:AK4"/>
    <mergeCell ref="AS3:AS4"/>
    <mergeCell ref="AT3:AT4"/>
    <mergeCell ref="AM3:AM4"/>
    <mergeCell ref="AN3:AN4"/>
    <mergeCell ref="AO3:AO4"/>
    <mergeCell ref="AP3:AP4"/>
    <mergeCell ref="AQ3:AQ4"/>
    <mergeCell ref="AR3:AR4"/>
  </mergeCells>
  <phoneticPr fontId="3" type="noConversion"/>
  <printOptions horizontalCentered="1"/>
  <pageMargins left="0.17" right="0.17" top="0.33" bottom="0.24" header="0.26" footer="0.18"/>
  <pageSetup paperSize="9" scale="57" orientation="landscape" r:id="rId1"/>
  <headerFooter alignWithMargins="0"/>
  <rowBreaks count="1" manualBreakCount="1">
    <brk id="31" max="41" man="1"/>
  </rowBreaks>
  <colBreaks count="1" manualBreakCount="1">
    <brk id="29" max="139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rgb="FF00B0F0"/>
  </sheetPr>
  <dimension ref="A1:AT140"/>
  <sheetViews>
    <sheetView showZeros="0" view="pageBreakPreview" zoomScale="80" workbookViewId="0">
      <selection activeCell="D10" sqref="D10"/>
    </sheetView>
  </sheetViews>
  <sheetFormatPr defaultColWidth="8.88671875" defaultRowHeight="13.5"/>
  <cols>
    <col min="1" max="1" width="5" style="1" customWidth="1"/>
    <col min="2" max="2" width="5.109375" style="2" customWidth="1"/>
    <col min="3" max="3" width="9.21875" style="89" customWidth="1"/>
    <col min="4" max="7" width="9.21875" style="1" customWidth="1"/>
    <col min="8" max="8" width="6.6640625" style="1" customWidth="1"/>
    <col min="9" max="10" width="7.33203125" style="1" customWidth="1"/>
    <col min="11" max="11" width="7.6640625" style="1" customWidth="1"/>
    <col min="12" max="13" width="6.77734375" style="1" customWidth="1"/>
    <col min="14" max="14" width="6.44140625" style="1" customWidth="1"/>
    <col min="15" max="15" width="5.109375" style="1" customWidth="1"/>
    <col min="16" max="16" width="7.109375" style="1" customWidth="1"/>
    <col min="17" max="17" width="6.77734375" style="1" customWidth="1"/>
    <col min="18" max="20" width="6.6640625" style="1" customWidth="1"/>
    <col min="21" max="21" width="7.109375" style="1" customWidth="1"/>
    <col min="22" max="22" width="10.44140625" style="90" hidden="1" customWidth="1"/>
    <col min="23" max="24" width="8" style="1" customWidth="1"/>
    <col min="25" max="27" width="7.21875" style="1" customWidth="1"/>
    <col min="28" max="28" width="9.6640625" style="1" customWidth="1"/>
    <col min="29" max="29" width="2" style="90" hidden="1" customWidth="1"/>
    <col min="30" max="31" width="6.21875" style="1" customWidth="1"/>
    <col min="32" max="32" width="7" style="1" customWidth="1"/>
    <col min="33" max="33" width="4.6640625" style="1" customWidth="1"/>
    <col min="34" max="34" width="8.21875" style="1" customWidth="1"/>
    <col min="35" max="35" width="8.77734375" style="1" customWidth="1"/>
    <col min="36" max="36" width="7.5546875" style="1" customWidth="1"/>
    <col min="37" max="38" width="8.33203125" style="1" customWidth="1"/>
    <col min="39" max="39" width="20.21875" style="1" customWidth="1"/>
    <col min="40" max="40" width="8.33203125" style="1" customWidth="1"/>
    <col min="41" max="42" width="17.6640625" style="1" customWidth="1"/>
    <col min="43" max="45" width="17.6640625" style="1" hidden="1" customWidth="1"/>
    <col min="46" max="46" width="17.6640625" style="1" customWidth="1"/>
    <col min="47" max="16384" width="8.88671875" style="1"/>
  </cols>
  <sheetData>
    <row r="1" spans="1:46" ht="33.75" customHeight="1">
      <c r="C1" s="3" t="s">
        <v>62</v>
      </c>
      <c r="D1" s="353">
        <v>1056270000</v>
      </c>
      <c r="E1" s="353"/>
      <c r="F1" s="4"/>
      <c r="G1" s="4"/>
      <c r="H1" s="3" t="s">
        <v>63</v>
      </c>
      <c r="I1" s="354">
        <v>1168200000</v>
      </c>
      <c r="J1" s="354"/>
      <c r="K1" s="118">
        <f>TRUNC(I1/F2,7)</f>
        <v>1.1385637</v>
      </c>
      <c r="L1" s="385" t="s">
        <v>191</v>
      </c>
      <c r="M1" s="386"/>
      <c r="N1" s="386"/>
      <c r="O1" s="386"/>
      <c r="P1" s="386"/>
      <c r="Q1" s="386"/>
      <c r="R1" s="386"/>
      <c r="S1" s="386"/>
      <c r="T1" s="386"/>
      <c r="U1" s="386"/>
      <c r="V1" s="386"/>
      <c r="W1" s="386"/>
      <c r="X1" s="386"/>
      <c r="Y1" s="386"/>
      <c r="Z1" s="386"/>
      <c r="AA1" s="386"/>
      <c r="AB1" s="386"/>
      <c r="AC1" s="148"/>
      <c r="AD1" s="148"/>
      <c r="AE1" s="356" t="s">
        <v>176</v>
      </c>
      <c r="AF1" s="356"/>
      <c r="AG1" s="356"/>
      <c r="AH1" s="356"/>
      <c r="AI1" s="356"/>
      <c r="AJ1" s="356"/>
      <c r="AK1" s="356"/>
      <c r="AL1" s="145"/>
      <c r="AM1" s="145"/>
      <c r="AN1" s="145"/>
      <c r="AO1" s="122"/>
      <c r="AP1" s="122"/>
      <c r="AQ1" s="122"/>
      <c r="AR1" s="122"/>
      <c r="AS1" s="122"/>
      <c r="AT1" s="122"/>
    </row>
    <row r="2" spans="1:46" s="11" customFormat="1" ht="30" customHeight="1" thickBot="1">
      <c r="A2" s="6"/>
      <c r="B2" s="7"/>
      <c r="C2" s="8" t="s">
        <v>64</v>
      </c>
      <c r="D2" s="357">
        <f>D1*1.1</f>
        <v>1161897000</v>
      </c>
      <c r="E2" s="358"/>
      <c r="F2" s="357">
        <f>D2*86.745%*101.8%</f>
        <v>1026029528.5977001</v>
      </c>
      <c r="G2" s="358"/>
      <c r="H2" s="3" t="s">
        <v>65</v>
      </c>
      <c r="I2" s="359">
        <f>D2*1</f>
        <v>1161897000</v>
      </c>
      <c r="J2" s="360"/>
      <c r="K2" s="117" t="s">
        <v>29</v>
      </c>
      <c r="L2" s="4"/>
      <c r="M2" s="4"/>
      <c r="N2" s="4"/>
      <c r="O2" s="9" t="s">
        <v>67</v>
      </c>
      <c r="P2" s="361">
        <v>45931.458333333336</v>
      </c>
      <c r="Q2" s="361"/>
      <c r="R2" s="361"/>
      <c r="S2" s="361"/>
      <c r="T2" s="361"/>
      <c r="U2" s="361"/>
      <c r="V2" s="10"/>
      <c r="W2" s="10"/>
      <c r="X2" s="6"/>
      <c r="Y2" s="6"/>
      <c r="Z2" s="6"/>
      <c r="AA2" s="6"/>
      <c r="AB2" s="6"/>
      <c r="AC2" s="10"/>
      <c r="AD2" s="6"/>
      <c r="AE2" s="6"/>
      <c r="AF2" s="6"/>
      <c r="AG2" s="6"/>
      <c r="AH2" s="6"/>
      <c r="AJ2" s="12"/>
      <c r="AK2" s="13"/>
      <c r="AL2" s="13"/>
      <c r="AM2" s="14" t="s">
        <v>52</v>
      </c>
      <c r="AO2" s="63" t="s">
        <v>69</v>
      </c>
      <c r="AP2" s="63"/>
      <c r="AQ2" s="123"/>
      <c r="AR2" s="124"/>
      <c r="AS2" s="126"/>
      <c r="AT2" s="125"/>
    </row>
    <row r="3" spans="1:46" s="17" customFormat="1" ht="24.95" customHeight="1" thickBot="1">
      <c r="A3" s="364" t="s">
        <v>70</v>
      </c>
      <c r="B3" s="366" t="s">
        <v>71</v>
      </c>
      <c r="C3" s="368" t="s">
        <v>72</v>
      </c>
      <c r="D3" s="369"/>
      <c r="E3" s="369"/>
      <c r="F3" s="369"/>
      <c r="G3" s="369"/>
      <c r="H3" s="370"/>
      <c r="I3" s="371" t="s">
        <v>73</v>
      </c>
      <c r="J3" s="369"/>
      <c r="K3" s="369"/>
      <c r="L3" s="369"/>
      <c r="M3" s="370"/>
      <c r="N3" s="372" t="s">
        <v>74</v>
      </c>
      <c r="O3" s="374" t="s">
        <v>75</v>
      </c>
      <c r="P3" s="371" t="s">
        <v>76</v>
      </c>
      <c r="Q3" s="369"/>
      <c r="R3" s="369"/>
      <c r="S3" s="369"/>
      <c r="T3" s="369"/>
      <c r="U3" s="370"/>
      <c r="V3" s="15"/>
      <c r="W3" s="371" t="s">
        <v>77</v>
      </c>
      <c r="X3" s="369"/>
      <c r="Y3" s="369"/>
      <c r="Z3" s="369"/>
      <c r="AA3" s="369"/>
      <c r="AB3" s="370"/>
      <c r="AC3" s="15"/>
      <c r="AD3" s="15"/>
      <c r="AE3" s="15"/>
      <c r="AF3" s="15"/>
      <c r="AG3" s="15"/>
      <c r="AH3" s="16"/>
      <c r="AI3" s="376" t="s">
        <v>78</v>
      </c>
      <c r="AJ3" s="366" t="s">
        <v>79</v>
      </c>
      <c r="AK3" s="378" t="s">
        <v>80</v>
      </c>
      <c r="AL3" s="362" t="s">
        <v>81</v>
      </c>
      <c r="AM3" s="381" t="s">
        <v>82</v>
      </c>
      <c r="AN3" s="383" t="s">
        <v>83</v>
      </c>
      <c r="AO3" s="380" t="s">
        <v>84</v>
      </c>
      <c r="AP3" s="380" t="s">
        <v>85</v>
      </c>
      <c r="AQ3" s="380" t="s">
        <v>86</v>
      </c>
      <c r="AR3" s="380" t="s">
        <v>87</v>
      </c>
      <c r="AS3" s="380" t="s">
        <v>88</v>
      </c>
      <c r="AT3" s="380" t="s">
        <v>89</v>
      </c>
    </row>
    <row r="4" spans="1:46" s="17" customFormat="1" ht="39.75" customHeight="1" thickBot="1">
      <c r="A4" s="365"/>
      <c r="B4" s="367"/>
      <c r="C4" s="103" t="s">
        <v>90</v>
      </c>
      <c r="D4" s="19" t="s">
        <v>91</v>
      </c>
      <c r="E4" s="20" t="s">
        <v>92</v>
      </c>
      <c r="F4" s="20" t="s">
        <v>93</v>
      </c>
      <c r="G4" s="20" t="s">
        <v>94</v>
      </c>
      <c r="H4" s="21" t="s">
        <v>95</v>
      </c>
      <c r="I4" s="18" t="s">
        <v>96</v>
      </c>
      <c r="J4" s="19" t="s">
        <v>91</v>
      </c>
      <c r="K4" s="20" t="s">
        <v>97</v>
      </c>
      <c r="L4" s="103" t="s">
        <v>98</v>
      </c>
      <c r="M4" s="20" t="s">
        <v>94</v>
      </c>
      <c r="N4" s="373"/>
      <c r="O4" s="375"/>
      <c r="P4" s="18" t="s">
        <v>96</v>
      </c>
      <c r="Q4" s="19" t="s">
        <v>91</v>
      </c>
      <c r="R4" s="20" t="s">
        <v>97</v>
      </c>
      <c r="S4" s="103" t="s">
        <v>93</v>
      </c>
      <c r="T4" s="20" t="s">
        <v>94</v>
      </c>
      <c r="U4" s="22" t="s">
        <v>99</v>
      </c>
      <c r="V4" s="23" t="s">
        <v>100</v>
      </c>
      <c r="W4" s="18" t="s">
        <v>96</v>
      </c>
      <c r="X4" s="19" t="s">
        <v>101</v>
      </c>
      <c r="Y4" s="20" t="s">
        <v>97</v>
      </c>
      <c r="Z4" s="103" t="s">
        <v>98</v>
      </c>
      <c r="AA4" s="20" t="s">
        <v>94</v>
      </c>
      <c r="AB4" s="24" t="s">
        <v>102</v>
      </c>
      <c r="AC4" s="23" t="s">
        <v>103</v>
      </c>
      <c r="AD4" s="121" t="s">
        <v>104</v>
      </c>
      <c r="AE4" s="127" t="s">
        <v>105</v>
      </c>
      <c r="AF4" s="25" t="s">
        <v>106</v>
      </c>
      <c r="AG4" s="26" t="s">
        <v>107</v>
      </c>
      <c r="AH4" s="26" t="s">
        <v>108</v>
      </c>
      <c r="AI4" s="377"/>
      <c r="AJ4" s="367"/>
      <c r="AK4" s="379"/>
      <c r="AL4" s="363"/>
      <c r="AM4" s="382"/>
      <c r="AN4" s="384"/>
      <c r="AO4" s="380"/>
      <c r="AP4" s="380"/>
      <c r="AQ4" s="380"/>
      <c r="AR4" s="380"/>
      <c r="AS4" s="380"/>
      <c r="AT4" s="380"/>
    </row>
    <row r="5" spans="1:46" s="54" customFormat="1" ht="40.5" customHeight="1" thickBot="1">
      <c r="A5" s="27">
        <v>1</v>
      </c>
      <c r="B5" s="28"/>
      <c r="C5" s="95" t="s">
        <v>152</v>
      </c>
      <c r="D5" s="62" t="s">
        <v>157</v>
      </c>
      <c r="E5" s="95"/>
      <c r="F5" s="94"/>
      <c r="G5" s="91"/>
      <c r="H5" s="115"/>
      <c r="I5" s="109">
        <v>0.51</v>
      </c>
      <c r="J5" s="31">
        <v>0.49</v>
      </c>
      <c r="K5" s="31"/>
      <c r="L5" s="31"/>
      <c r="M5" s="33"/>
      <c r="N5" s="34">
        <f>SUM(I5:M5)</f>
        <v>1</v>
      </c>
      <c r="O5" s="35"/>
      <c r="P5" s="165">
        <v>15</v>
      </c>
      <c r="Q5" s="166">
        <v>15</v>
      </c>
      <c r="R5" s="37"/>
      <c r="S5" s="38"/>
      <c r="T5" s="37"/>
      <c r="U5" s="39">
        <f>ROUNDUP(((P5*I5)+(Q5*J5)+(R5*K5)+(S5*L5)+(T5*M5)),2)</f>
        <v>15</v>
      </c>
      <c r="V5" s="40">
        <f>IF(U5&gt;=15,15,U5)</f>
        <v>15</v>
      </c>
      <c r="W5" s="172">
        <v>17928117000</v>
      </c>
      <c r="X5" s="173">
        <v>742829000</v>
      </c>
      <c r="Y5" s="157"/>
      <c r="Z5" s="107"/>
      <c r="AA5" s="99"/>
      <c r="AB5" s="41">
        <f>ROUNDUP((((W5*I5)+(X5*J5)+(Y5*K5)+(Z5*L5)+(AA5*M5))/$I$2*15),2)</f>
        <v>122.74000000000001</v>
      </c>
      <c r="AC5" s="40">
        <f>IF(AB5&gt;=15,15,AB5)</f>
        <v>15</v>
      </c>
      <c r="AD5" s="42"/>
      <c r="AE5" s="128"/>
      <c r="AF5" s="98">
        <f>IF((V5+AC5+AD5)&gt;=30,30,(V5+AC5+AD5))</f>
        <v>30</v>
      </c>
      <c r="AG5" s="43">
        <v>65</v>
      </c>
      <c r="AH5" s="44">
        <f>AF5+AG5+AE5</f>
        <v>95</v>
      </c>
      <c r="AI5" s="45">
        <f>-((50-((176+(45+(30-AF5)))))/200)</f>
        <v>0.85499999999999998</v>
      </c>
      <c r="AJ5" s="46"/>
      <c r="AK5" s="47">
        <v>1E-4</v>
      </c>
      <c r="AL5" s="48">
        <f>100%+AK5</f>
        <v>1.0001</v>
      </c>
      <c r="AM5" s="49">
        <f>ROUNDUP($D$2*AI5*AL5,-3)</f>
        <v>993522000</v>
      </c>
      <c r="AN5" s="50"/>
      <c r="AO5" s="51"/>
      <c r="AP5" s="51"/>
      <c r="AQ5" s="51"/>
      <c r="AR5" s="51"/>
      <c r="AS5" s="52"/>
      <c r="AT5" s="53">
        <f>(AO5*I5)+(AP5*J5)+(AQ5*K5)+(AR5*L5)+(AS5*M5)</f>
        <v>0</v>
      </c>
    </row>
    <row r="6" spans="1:46" s="54" customFormat="1" ht="40.5" customHeight="1" thickBot="1">
      <c r="A6" s="27">
        <v>2</v>
      </c>
      <c r="B6" s="28"/>
      <c r="C6" s="95" t="s">
        <v>153</v>
      </c>
      <c r="D6" s="93" t="s">
        <v>158</v>
      </c>
      <c r="E6" s="95"/>
      <c r="F6" s="94"/>
      <c r="G6" s="29"/>
      <c r="H6" s="29"/>
      <c r="I6" s="109">
        <v>0.51</v>
      </c>
      <c r="J6" s="31">
        <v>0.49</v>
      </c>
      <c r="K6" s="31"/>
      <c r="L6" s="31"/>
      <c r="M6" s="33"/>
      <c r="N6" s="34">
        <f t="shared" ref="N6:N69" si="0">SUM(I6:M6)</f>
        <v>1</v>
      </c>
      <c r="O6" s="35"/>
      <c r="P6" s="167">
        <v>15</v>
      </c>
      <c r="Q6" s="168">
        <v>15</v>
      </c>
      <c r="R6" s="106"/>
      <c r="S6" s="38"/>
      <c r="T6" s="37"/>
      <c r="U6" s="39">
        <f t="shared" ref="U6:U69" si="1">ROUNDUP(((P6*I6)+(Q6*J6)+(R6*K6)+(S6*L6)+(T6*M6)),2)</f>
        <v>15</v>
      </c>
      <c r="V6" s="40">
        <f>IF(U6&gt;=15,15,U6)</f>
        <v>15</v>
      </c>
      <c r="W6" s="172">
        <v>61572822000</v>
      </c>
      <c r="X6" s="174">
        <v>0</v>
      </c>
      <c r="Y6" s="100"/>
      <c r="Z6" s="96"/>
      <c r="AA6" s="99"/>
      <c r="AB6" s="41">
        <f t="shared" ref="AB6:AB69" si="2">ROUNDUP((((W6*I6)+(X6*J6)+(Y6*K6)+(Z6*L6)+(AA6*M6))/$I$2*15),2)</f>
        <v>405.4</v>
      </c>
      <c r="AC6" s="40">
        <f t="shared" ref="AC6:AC69" si="3">IF(AB6&gt;=15,15,AB6)</f>
        <v>15</v>
      </c>
      <c r="AD6" s="42"/>
      <c r="AE6" s="128"/>
      <c r="AF6" s="37">
        <f t="shared" ref="AF6:AF69" si="4">IF((V6+AC6+AD6)&gt;=30,30,(V6+AC6+AD6))</f>
        <v>30</v>
      </c>
      <c r="AG6" s="43">
        <v>65</v>
      </c>
      <c r="AH6" s="44">
        <f t="shared" ref="AH6:AH69" si="5">AF6+AG6+AE6</f>
        <v>95</v>
      </c>
      <c r="AI6" s="45">
        <f>-((50-((176+(45+(30-AF6)))))/200)</f>
        <v>0.85499999999999998</v>
      </c>
      <c r="AJ6" s="46"/>
      <c r="AK6" s="47">
        <v>1E-4</v>
      </c>
      <c r="AL6" s="48">
        <f>100%+AK6</f>
        <v>1.0001</v>
      </c>
      <c r="AM6" s="49">
        <f>ROUNDUP($D$2*AI6*AL6,-3)</f>
        <v>993522000</v>
      </c>
      <c r="AN6" s="50"/>
      <c r="AO6" s="51"/>
      <c r="AP6" s="51"/>
      <c r="AQ6" s="51"/>
      <c r="AR6" s="51"/>
      <c r="AS6" s="52"/>
      <c r="AT6" s="53">
        <f t="shared" ref="AT6:AT69" si="6">(AO6*I6)+(AP6*J6)+(AQ6*K6)+(AR6*L6)+(AS6*M6)</f>
        <v>0</v>
      </c>
    </row>
    <row r="7" spans="1:46" s="54" customFormat="1" ht="40.5" customHeight="1" thickBot="1">
      <c r="A7" s="27">
        <v>3</v>
      </c>
      <c r="B7" s="28"/>
      <c r="C7" s="95" t="s">
        <v>154</v>
      </c>
      <c r="D7" s="93" t="s">
        <v>180</v>
      </c>
      <c r="E7" s="95"/>
      <c r="F7" s="95"/>
      <c r="G7" s="55"/>
      <c r="H7" s="29"/>
      <c r="I7" s="109">
        <v>0.51</v>
      </c>
      <c r="J7" s="31">
        <v>0.49</v>
      </c>
      <c r="K7" s="31"/>
      <c r="L7" s="57"/>
      <c r="M7" s="33"/>
      <c r="N7" s="34">
        <f t="shared" si="0"/>
        <v>1</v>
      </c>
      <c r="O7" s="35"/>
      <c r="P7" s="167">
        <v>15</v>
      </c>
      <c r="Q7" s="168">
        <v>15</v>
      </c>
      <c r="R7" s="106"/>
      <c r="S7" s="38"/>
      <c r="T7" s="37"/>
      <c r="U7" s="39">
        <f t="shared" si="1"/>
        <v>15</v>
      </c>
      <c r="V7" s="40">
        <f>IF(U7&gt;=15,15,U7)</f>
        <v>15</v>
      </c>
      <c r="W7" s="172">
        <v>13410300000</v>
      </c>
      <c r="X7" s="174">
        <v>0</v>
      </c>
      <c r="Y7" s="100"/>
      <c r="Z7" s="96"/>
      <c r="AA7" s="99"/>
      <c r="AB7" s="41">
        <f t="shared" si="2"/>
        <v>88.300000000000011</v>
      </c>
      <c r="AC7" s="40">
        <f t="shared" si="3"/>
        <v>15</v>
      </c>
      <c r="AD7" s="42">
        <f>3*I7</f>
        <v>1.53</v>
      </c>
      <c r="AE7" s="128"/>
      <c r="AF7" s="37">
        <f t="shared" si="4"/>
        <v>30</v>
      </c>
      <c r="AG7" s="43">
        <v>65</v>
      </c>
      <c r="AH7" s="44">
        <f t="shared" si="5"/>
        <v>95</v>
      </c>
      <c r="AI7" s="45">
        <f>-((50-((176+(45+(30-AF7)))))/200)</f>
        <v>0.85499999999999998</v>
      </c>
      <c r="AJ7" s="46"/>
      <c r="AK7" s="47">
        <v>1E-4</v>
      </c>
      <c r="AL7" s="48">
        <f>100%+AK7</f>
        <v>1.0001</v>
      </c>
      <c r="AM7" s="49">
        <f>ROUNDUP($D$2*AI7*AL7,-3)</f>
        <v>993522000</v>
      </c>
      <c r="AN7" s="50"/>
      <c r="AO7" s="51"/>
      <c r="AP7" s="51"/>
      <c r="AQ7" s="51"/>
      <c r="AR7" s="51"/>
      <c r="AS7" s="52"/>
      <c r="AT7" s="53">
        <f t="shared" si="6"/>
        <v>0</v>
      </c>
    </row>
    <row r="8" spans="1:46" s="54" customFormat="1" ht="40.5" customHeight="1" thickBot="1">
      <c r="A8" s="27">
        <v>4</v>
      </c>
      <c r="B8" s="56"/>
      <c r="C8" s="94" t="s">
        <v>155</v>
      </c>
      <c r="D8" s="62" t="s">
        <v>156</v>
      </c>
      <c r="E8" s="171"/>
      <c r="F8" s="94"/>
      <c r="G8" s="92"/>
      <c r="H8" s="135"/>
      <c r="I8" s="109">
        <v>0.51</v>
      </c>
      <c r="J8" s="31">
        <v>0.49</v>
      </c>
      <c r="K8" s="31"/>
      <c r="L8" s="57"/>
      <c r="M8" s="33"/>
      <c r="N8" s="34">
        <f t="shared" si="0"/>
        <v>1</v>
      </c>
      <c r="O8" s="35"/>
      <c r="P8" s="167">
        <v>15</v>
      </c>
      <c r="Q8" s="168">
        <v>15</v>
      </c>
      <c r="R8" s="38"/>
      <c r="S8" s="38"/>
      <c r="T8" s="37"/>
      <c r="U8" s="39">
        <f t="shared" si="1"/>
        <v>15</v>
      </c>
      <c r="V8" s="40">
        <f t="shared" ref="V8:V71" si="7">IF(U8&gt;=15,15,U8)</f>
        <v>15</v>
      </c>
      <c r="W8" s="175">
        <v>75440266000</v>
      </c>
      <c r="X8" s="112">
        <v>1318443000</v>
      </c>
      <c r="Y8" s="100"/>
      <c r="Z8" s="96"/>
      <c r="AA8" s="108"/>
      <c r="AB8" s="41">
        <f t="shared" si="2"/>
        <v>505.05</v>
      </c>
      <c r="AC8" s="40">
        <f t="shared" si="3"/>
        <v>15</v>
      </c>
      <c r="AD8" s="42"/>
      <c r="AE8" s="128"/>
      <c r="AF8" s="37">
        <f t="shared" si="4"/>
        <v>30</v>
      </c>
      <c r="AG8" s="43">
        <v>65</v>
      </c>
      <c r="AH8" s="44">
        <f t="shared" si="5"/>
        <v>95</v>
      </c>
      <c r="AI8" s="45">
        <f t="shared" ref="AI8:AI71" si="8">-((50-((176+(45+(30-AF8)))))/200)</f>
        <v>0.85499999999999998</v>
      </c>
      <c r="AJ8" s="46"/>
      <c r="AK8" s="47">
        <v>1E-4</v>
      </c>
      <c r="AL8" s="48">
        <f t="shared" ref="AL8:AL71" si="9">100%+AK8</f>
        <v>1.0001</v>
      </c>
      <c r="AM8" s="49">
        <f t="shared" ref="AM8:AM71" si="10">ROUNDUP($D$2*AI8*AL8,-3)</f>
        <v>993522000</v>
      </c>
      <c r="AN8" s="50"/>
      <c r="AO8" s="51"/>
      <c r="AP8" s="51"/>
      <c r="AQ8" s="51"/>
      <c r="AR8" s="51"/>
      <c r="AS8" s="52"/>
      <c r="AT8" s="53">
        <f t="shared" si="6"/>
        <v>0</v>
      </c>
    </row>
    <row r="9" spans="1:46" s="54" customFormat="1" ht="40.5" customHeight="1" thickBot="1">
      <c r="A9" s="27">
        <v>5</v>
      </c>
      <c r="B9" s="56"/>
      <c r="C9" s="95" t="s">
        <v>111</v>
      </c>
      <c r="D9" s="93" t="s">
        <v>187</v>
      </c>
      <c r="E9" s="164"/>
      <c r="F9" s="164"/>
      <c r="G9" s="92"/>
      <c r="H9" s="116"/>
      <c r="I9" s="109">
        <v>0.51</v>
      </c>
      <c r="J9" s="31">
        <v>0.49</v>
      </c>
      <c r="K9" s="137"/>
      <c r="L9" s="31"/>
      <c r="M9" s="33"/>
      <c r="N9" s="34">
        <f t="shared" si="0"/>
        <v>1</v>
      </c>
      <c r="O9" s="35"/>
      <c r="P9" s="167">
        <v>15</v>
      </c>
      <c r="Q9" s="168">
        <v>15</v>
      </c>
      <c r="R9" s="38"/>
      <c r="S9" s="38"/>
      <c r="T9" s="37"/>
      <c r="U9" s="39">
        <f t="shared" si="1"/>
        <v>15</v>
      </c>
      <c r="V9" s="40">
        <f t="shared" si="7"/>
        <v>15</v>
      </c>
      <c r="W9" s="176">
        <v>28147269000</v>
      </c>
      <c r="X9" s="173">
        <v>2662105000</v>
      </c>
      <c r="Y9" s="96"/>
      <c r="Z9" s="96"/>
      <c r="AA9" s="99"/>
      <c r="AB9" s="41">
        <f t="shared" si="2"/>
        <v>202.17</v>
      </c>
      <c r="AC9" s="40">
        <f t="shared" si="3"/>
        <v>15</v>
      </c>
      <c r="AD9" s="42"/>
      <c r="AE9" s="128"/>
      <c r="AF9" s="37">
        <f t="shared" si="4"/>
        <v>30</v>
      </c>
      <c r="AG9" s="43">
        <v>65</v>
      </c>
      <c r="AH9" s="44">
        <f t="shared" si="5"/>
        <v>95</v>
      </c>
      <c r="AI9" s="45">
        <f t="shared" si="8"/>
        <v>0.85499999999999998</v>
      </c>
      <c r="AJ9" s="46"/>
      <c r="AK9" s="47">
        <v>1E-4</v>
      </c>
      <c r="AL9" s="48">
        <f t="shared" si="9"/>
        <v>1.0001</v>
      </c>
      <c r="AM9" s="49">
        <f t="shared" si="10"/>
        <v>993522000</v>
      </c>
      <c r="AN9" s="50"/>
      <c r="AO9" s="51"/>
      <c r="AP9" s="51"/>
      <c r="AQ9" s="51"/>
      <c r="AR9" s="51"/>
      <c r="AS9" s="52"/>
      <c r="AT9" s="53">
        <f t="shared" si="6"/>
        <v>0</v>
      </c>
    </row>
    <row r="10" spans="1:46" s="54" customFormat="1" ht="40.5" customHeight="1" thickBot="1">
      <c r="A10" s="27"/>
      <c r="B10" s="56"/>
      <c r="C10" s="95"/>
      <c r="D10" s="95"/>
      <c r="E10" s="164"/>
      <c r="F10" s="164"/>
      <c r="G10" s="55"/>
      <c r="H10" s="116"/>
      <c r="I10" s="30">
        <v>0.51</v>
      </c>
      <c r="J10" s="31">
        <v>0.49</v>
      </c>
      <c r="K10" s="31"/>
      <c r="L10" s="57"/>
      <c r="M10" s="33"/>
      <c r="N10" s="34">
        <f t="shared" si="0"/>
        <v>1</v>
      </c>
      <c r="O10" s="35"/>
      <c r="P10" s="167">
        <v>15</v>
      </c>
      <c r="Q10" s="168">
        <v>15</v>
      </c>
      <c r="R10" s="38"/>
      <c r="S10" s="38"/>
      <c r="T10" s="37"/>
      <c r="U10" s="39">
        <f t="shared" si="1"/>
        <v>15</v>
      </c>
      <c r="V10" s="40">
        <f>IF(U10&gt;=15,15,U10)</f>
        <v>15</v>
      </c>
      <c r="W10" s="97"/>
      <c r="X10" s="149"/>
      <c r="Y10" s="96"/>
      <c r="Z10" s="96"/>
      <c r="AA10" s="99"/>
      <c r="AB10" s="41">
        <f t="shared" si="2"/>
        <v>0</v>
      </c>
      <c r="AC10" s="40">
        <f t="shared" si="3"/>
        <v>0</v>
      </c>
      <c r="AD10" s="42"/>
      <c r="AE10" s="128"/>
      <c r="AF10" s="37">
        <f t="shared" si="4"/>
        <v>15</v>
      </c>
      <c r="AG10" s="43">
        <v>65</v>
      </c>
      <c r="AH10" s="44">
        <f t="shared" si="5"/>
        <v>80</v>
      </c>
      <c r="AI10" s="45">
        <f>-((50-((176+(45+(30-AF10)))))/200)</f>
        <v>0.93</v>
      </c>
      <c r="AJ10" s="46"/>
      <c r="AK10" s="47">
        <v>1E-4</v>
      </c>
      <c r="AL10" s="48">
        <f>100%+AK10</f>
        <v>1.0001</v>
      </c>
      <c r="AM10" s="49">
        <f>ROUNDUP($D$2*AI10*AL10,-3)</f>
        <v>1080673000</v>
      </c>
      <c r="AN10" s="50"/>
      <c r="AO10" s="51"/>
      <c r="AP10" s="51"/>
      <c r="AQ10" s="51"/>
      <c r="AR10" s="51"/>
      <c r="AS10" s="52"/>
      <c r="AT10" s="53">
        <f t="shared" si="6"/>
        <v>0</v>
      </c>
    </row>
    <row r="11" spans="1:46" s="54" customFormat="1" ht="40.5" customHeight="1" thickBot="1">
      <c r="A11" s="27"/>
      <c r="B11" s="56"/>
      <c r="C11" s="95"/>
      <c r="D11" s="95"/>
      <c r="E11" s="164"/>
      <c r="F11" s="171"/>
      <c r="G11" s="29"/>
      <c r="H11" s="29"/>
      <c r="I11" s="30">
        <v>0.51</v>
      </c>
      <c r="J11" s="31">
        <v>0.49</v>
      </c>
      <c r="K11" s="31"/>
      <c r="L11" s="31"/>
      <c r="M11" s="33"/>
      <c r="N11" s="34">
        <f t="shared" si="0"/>
        <v>1</v>
      </c>
      <c r="O11" s="35"/>
      <c r="P11" s="167">
        <v>15</v>
      </c>
      <c r="Q11" s="168">
        <v>15</v>
      </c>
      <c r="R11" s="106">
        <v>15</v>
      </c>
      <c r="S11" s="38"/>
      <c r="T11" s="37"/>
      <c r="U11" s="39">
        <f t="shared" si="1"/>
        <v>15</v>
      </c>
      <c r="V11" s="40">
        <f t="shared" si="7"/>
        <v>15</v>
      </c>
      <c r="W11" s="97"/>
      <c r="X11" s="149"/>
      <c r="Y11" s="112"/>
      <c r="Z11" s="96"/>
      <c r="AA11" s="99"/>
      <c r="AB11" s="41">
        <f t="shared" si="2"/>
        <v>0</v>
      </c>
      <c r="AC11" s="40">
        <f t="shared" si="3"/>
        <v>0</v>
      </c>
      <c r="AD11" s="42"/>
      <c r="AE11" s="128"/>
      <c r="AF11" s="37">
        <f t="shared" si="4"/>
        <v>15</v>
      </c>
      <c r="AG11" s="43">
        <v>65</v>
      </c>
      <c r="AH11" s="44">
        <f t="shared" si="5"/>
        <v>80</v>
      </c>
      <c r="AI11" s="45">
        <f t="shared" si="8"/>
        <v>0.93</v>
      </c>
      <c r="AJ11" s="46"/>
      <c r="AK11" s="47">
        <v>1E-4</v>
      </c>
      <c r="AL11" s="48">
        <f t="shared" si="9"/>
        <v>1.0001</v>
      </c>
      <c r="AM11" s="49">
        <f t="shared" si="10"/>
        <v>1080673000</v>
      </c>
      <c r="AN11" s="50"/>
      <c r="AO11" s="51"/>
      <c r="AP11" s="51"/>
      <c r="AQ11" s="51"/>
      <c r="AR11" s="51"/>
      <c r="AS11" s="52"/>
      <c r="AT11" s="53">
        <f t="shared" si="6"/>
        <v>0</v>
      </c>
    </row>
    <row r="12" spans="1:46" s="54" customFormat="1" ht="40.5" customHeight="1" thickBot="1">
      <c r="A12" s="27"/>
      <c r="B12" s="56"/>
      <c r="C12" s="95"/>
      <c r="D12" s="164"/>
      <c r="E12" s="164"/>
      <c r="F12" s="164"/>
      <c r="G12" s="55"/>
      <c r="H12" s="29"/>
      <c r="I12" s="30">
        <v>0.7</v>
      </c>
      <c r="J12" s="31">
        <v>0.3</v>
      </c>
      <c r="K12" s="32"/>
      <c r="L12" s="57"/>
      <c r="M12" s="33"/>
      <c r="N12" s="34">
        <f t="shared" si="0"/>
        <v>1</v>
      </c>
      <c r="O12" s="35"/>
      <c r="P12" s="167">
        <v>15</v>
      </c>
      <c r="Q12" s="168">
        <v>15</v>
      </c>
      <c r="R12" s="38"/>
      <c r="S12" s="38"/>
      <c r="T12" s="37"/>
      <c r="U12" s="39">
        <f t="shared" si="1"/>
        <v>15</v>
      </c>
      <c r="V12" s="40">
        <f t="shared" si="7"/>
        <v>15</v>
      </c>
      <c r="W12" s="97"/>
      <c r="X12" s="112"/>
      <c r="Y12" s="112"/>
      <c r="Z12" s="96"/>
      <c r="AA12" s="99"/>
      <c r="AB12" s="41">
        <f t="shared" si="2"/>
        <v>0</v>
      </c>
      <c r="AC12" s="40">
        <f t="shared" si="3"/>
        <v>0</v>
      </c>
      <c r="AD12" s="42"/>
      <c r="AE12" s="128"/>
      <c r="AF12" s="37">
        <f t="shared" si="4"/>
        <v>15</v>
      </c>
      <c r="AG12" s="43">
        <v>65</v>
      </c>
      <c r="AH12" s="44">
        <f t="shared" si="5"/>
        <v>80</v>
      </c>
      <c r="AI12" s="45">
        <f t="shared" si="8"/>
        <v>0.93</v>
      </c>
      <c r="AJ12" s="46"/>
      <c r="AK12" s="47">
        <v>1E-4</v>
      </c>
      <c r="AL12" s="48">
        <f t="shared" si="9"/>
        <v>1.0001</v>
      </c>
      <c r="AM12" s="49">
        <f t="shared" si="10"/>
        <v>1080673000</v>
      </c>
      <c r="AN12" s="50"/>
      <c r="AO12" s="51"/>
      <c r="AP12" s="51"/>
      <c r="AQ12" s="51"/>
      <c r="AR12" s="51"/>
      <c r="AS12" s="52"/>
      <c r="AT12" s="53">
        <f t="shared" si="6"/>
        <v>0</v>
      </c>
    </row>
    <row r="13" spans="1:46" s="54" customFormat="1" ht="40.5" customHeight="1" thickBot="1">
      <c r="A13" s="27"/>
      <c r="B13" s="56"/>
      <c r="C13" s="95"/>
      <c r="D13" s="95"/>
      <c r="E13" s="164"/>
      <c r="F13" s="164"/>
      <c r="G13" s="55"/>
      <c r="H13" s="29"/>
      <c r="I13" s="30">
        <v>0.7</v>
      </c>
      <c r="J13" s="31">
        <v>0.3</v>
      </c>
      <c r="K13" s="32"/>
      <c r="L13" s="57"/>
      <c r="M13" s="33"/>
      <c r="N13" s="34">
        <f t="shared" si="0"/>
        <v>1</v>
      </c>
      <c r="O13" s="35"/>
      <c r="P13" s="167">
        <v>15</v>
      </c>
      <c r="Q13" s="168">
        <v>15</v>
      </c>
      <c r="R13" s="38"/>
      <c r="S13" s="38"/>
      <c r="T13" s="37"/>
      <c r="U13" s="39">
        <f t="shared" si="1"/>
        <v>15</v>
      </c>
      <c r="V13" s="40">
        <f t="shared" si="7"/>
        <v>15</v>
      </c>
      <c r="W13" s="97"/>
      <c r="X13" s="96"/>
      <c r="Y13" s="100"/>
      <c r="Z13" s="96"/>
      <c r="AA13" s="99"/>
      <c r="AB13" s="41">
        <f t="shared" si="2"/>
        <v>0</v>
      </c>
      <c r="AC13" s="40">
        <f t="shared" si="3"/>
        <v>0</v>
      </c>
      <c r="AD13" s="42"/>
      <c r="AE13" s="128"/>
      <c r="AF13" s="37">
        <f t="shared" si="4"/>
        <v>15</v>
      </c>
      <c r="AG13" s="43">
        <v>65</v>
      </c>
      <c r="AH13" s="44">
        <f t="shared" si="5"/>
        <v>80</v>
      </c>
      <c r="AI13" s="45">
        <f t="shared" si="8"/>
        <v>0.93</v>
      </c>
      <c r="AJ13" s="46"/>
      <c r="AK13" s="47">
        <v>1E-4</v>
      </c>
      <c r="AL13" s="48">
        <f t="shared" si="9"/>
        <v>1.0001</v>
      </c>
      <c r="AM13" s="49">
        <f t="shared" si="10"/>
        <v>1080673000</v>
      </c>
      <c r="AN13" s="50"/>
      <c r="AO13" s="51"/>
      <c r="AP13" s="51"/>
      <c r="AQ13" s="51"/>
      <c r="AR13" s="51"/>
      <c r="AS13" s="52"/>
      <c r="AT13" s="53">
        <f t="shared" si="6"/>
        <v>0</v>
      </c>
    </row>
    <row r="14" spans="1:46" s="54" customFormat="1" ht="40.5" customHeight="1" thickBot="1">
      <c r="A14" s="27"/>
      <c r="B14" s="28"/>
      <c r="C14" s="95"/>
      <c r="D14" s="95"/>
      <c r="E14" s="95"/>
      <c r="F14" s="95"/>
      <c r="G14" s="59"/>
      <c r="H14" s="60"/>
      <c r="I14" s="30">
        <v>0.6</v>
      </c>
      <c r="J14" s="31">
        <v>0.4</v>
      </c>
      <c r="K14" s="32"/>
      <c r="L14" s="57"/>
      <c r="M14" s="33"/>
      <c r="N14" s="34">
        <f t="shared" si="0"/>
        <v>1</v>
      </c>
      <c r="O14" s="35"/>
      <c r="P14" s="167">
        <v>15</v>
      </c>
      <c r="Q14" s="168">
        <v>15</v>
      </c>
      <c r="R14" s="38"/>
      <c r="S14" s="38"/>
      <c r="T14" s="37"/>
      <c r="U14" s="39">
        <f t="shared" si="1"/>
        <v>15</v>
      </c>
      <c r="V14" s="40">
        <f t="shared" si="7"/>
        <v>15</v>
      </c>
      <c r="W14" s="97"/>
      <c r="X14" s="112"/>
      <c r="Y14" s="134"/>
      <c r="Z14" s="96"/>
      <c r="AA14" s="99"/>
      <c r="AB14" s="41">
        <f t="shared" si="2"/>
        <v>0</v>
      </c>
      <c r="AC14" s="40">
        <f t="shared" si="3"/>
        <v>0</v>
      </c>
      <c r="AD14" s="42"/>
      <c r="AE14" s="128"/>
      <c r="AF14" s="37">
        <f t="shared" si="4"/>
        <v>15</v>
      </c>
      <c r="AG14" s="43">
        <v>65</v>
      </c>
      <c r="AH14" s="44">
        <f t="shared" si="5"/>
        <v>80</v>
      </c>
      <c r="AI14" s="45">
        <f t="shared" si="8"/>
        <v>0.93</v>
      </c>
      <c r="AJ14" s="46"/>
      <c r="AK14" s="47">
        <v>1E-4</v>
      </c>
      <c r="AL14" s="48">
        <f t="shared" si="9"/>
        <v>1.0001</v>
      </c>
      <c r="AM14" s="49">
        <f t="shared" si="10"/>
        <v>1080673000</v>
      </c>
      <c r="AN14" s="50"/>
      <c r="AO14" s="51"/>
      <c r="AP14" s="51"/>
      <c r="AQ14" s="51"/>
      <c r="AR14" s="51"/>
      <c r="AS14" s="52"/>
      <c r="AT14" s="53">
        <f t="shared" si="6"/>
        <v>0</v>
      </c>
    </row>
    <row r="15" spans="1:46" s="54" customFormat="1" ht="40.5" customHeight="1" thickBot="1">
      <c r="A15" s="27"/>
      <c r="B15" s="56"/>
      <c r="C15" s="95"/>
      <c r="D15" s="164"/>
      <c r="E15" s="95"/>
      <c r="F15" s="164"/>
      <c r="G15" s="59"/>
      <c r="H15" s="60"/>
      <c r="I15" s="30">
        <v>0.51</v>
      </c>
      <c r="J15" s="31">
        <v>0.49</v>
      </c>
      <c r="K15" s="32"/>
      <c r="L15" s="57"/>
      <c r="M15" s="33"/>
      <c r="N15" s="34">
        <f t="shared" si="0"/>
        <v>1</v>
      </c>
      <c r="O15" s="35"/>
      <c r="P15" s="167">
        <v>15</v>
      </c>
      <c r="Q15" s="168">
        <v>15</v>
      </c>
      <c r="R15" s="38"/>
      <c r="S15" s="38"/>
      <c r="T15" s="37"/>
      <c r="U15" s="39">
        <f t="shared" si="1"/>
        <v>15</v>
      </c>
      <c r="V15" s="40">
        <f t="shared" si="7"/>
        <v>15</v>
      </c>
      <c r="W15" s="97"/>
      <c r="X15" s="112"/>
      <c r="Y15" s="112"/>
      <c r="Z15" s="96"/>
      <c r="AA15" s="99"/>
      <c r="AB15" s="41">
        <f t="shared" si="2"/>
        <v>0</v>
      </c>
      <c r="AC15" s="40">
        <f t="shared" si="3"/>
        <v>0</v>
      </c>
      <c r="AD15" s="42"/>
      <c r="AE15" s="128"/>
      <c r="AF15" s="37">
        <f t="shared" si="4"/>
        <v>15</v>
      </c>
      <c r="AG15" s="43">
        <v>65</v>
      </c>
      <c r="AH15" s="44">
        <f t="shared" si="5"/>
        <v>80</v>
      </c>
      <c r="AI15" s="45">
        <f t="shared" si="8"/>
        <v>0.93</v>
      </c>
      <c r="AJ15" s="46"/>
      <c r="AK15" s="47">
        <v>1E-4</v>
      </c>
      <c r="AL15" s="48">
        <f t="shared" si="9"/>
        <v>1.0001</v>
      </c>
      <c r="AM15" s="49">
        <f t="shared" si="10"/>
        <v>1080673000</v>
      </c>
      <c r="AN15" s="50"/>
      <c r="AO15" s="51"/>
      <c r="AP15" s="51"/>
      <c r="AQ15" s="51"/>
      <c r="AR15" s="51"/>
      <c r="AS15" s="52"/>
      <c r="AT15" s="53">
        <f t="shared" si="6"/>
        <v>0</v>
      </c>
    </row>
    <row r="16" spans="1:46" s="54" customFormat="1" ht="40.5" customHeight="1" thickBot="1">
      <c r="A16" s="27"/>
      <c r="B16" s="56"/>
      <c r="C16" s="95"/>
      <c r="D16" s="95"/>
      <c r="E16" s="164"/>
      <c r="F16" s="95"/>
      <c r="G16" s="59"/>
      <c r="H16" s="60"/>
      <c r="I16" s="30">
        <v>0.51</v>
      </c>
      <c r="J16" s="31">
        <v>0.49</v>
      </c>
      <c r="K16" s="32"/>
      <c r="L16" s="57"/>
      <c r="M16" s="33"/>
      <c r="N16" s="34">
        <f t="shared" si="0"/>
        <v>1</v>
      </c>
      <c r="O16" s="35"/>
      <c r="P16" s="167">
        <v>15</v>
      </c>
      <c r="Q16" s="168">
        <v>15</v>
      </c>
      <c r="R16" s="58">
        <v>15</v>
      </c>
      <c r="S16" s="38"/>
      <c r="T16" s="37"/>
      <c r="U16" s="39">
        <f t="shared" si="1"/>
        <v>15</v>
      </c>
      <c r="V16" s="40">
        <f t="shared" si="7"/>
        <v>15</v>
      </c>
      <c r="W16" s="100"/>
      <c r="X16" s="96"/>
      <c r="Y16" s="100"/>
      <c r="Z16" s="96"/>
      <c r="AA16" s="99"/>
      <c r="AB16" s="41">
        <f t="shared" si="2"/>
        <v>0</v>
      </c>
      <c r="AC16" s="40">
        <f t="shared" si="3"/>
        <v>0</v>
      </c>
      <c r="AD16" s="42"/>
      <c r="AE16" s="128"/>
      <c r="AF16" s="37">
        <f t="shared" si="4"/>
        <v>15</v>
      </c>
      <c r="AG16" s="43">
        <v>65</v>
      </c>
      <c r="AH16" s="44">
        <f t="shared" si="5"/>
        <v>80</v>
      </c>
      <c r="AI16" s="45">
        <f t="shared" si="8"/>
        <v>0.93</v>
      </c>
      <c r="AJ16" s="46"/>
      <c r="AK16" s="47">
        <v>1E-4</v>
      </c>
      <c r="AL16" s="48">
        <f t="shared" si="9"/>
        <v>1.0001</v>
      </c>
      <c r="AM16" s="49">
        <f t="shared" si="10"/>
        <v>1080673000</v>
      </c>
      <c r="AN16" s="50"/>
      <c r="AO16" s="51"/>
      <c r="AP16" s="51"/>
      <c r="AQ16" s="51"/>
      <c r="AR16" s="51"/>
      <c r="AS16" s="52"/>
      <c r="AT16" s="53">
        <f t="shared" si="6"/>
        <v>0</v>
      </c>
    </row>
    <row r="17" spans="1:46" s="54" customFormat="1" ht="40.5" customHeight="1" thickBot="1">
      <c r="A17" s="27"/>
      <c r="B17" s="56"/>
      <c r="C17" s="164"/>
      <c r="D17" s="95"/>
      <c r="E17" s="95"/>
      <c r="F17" s="164"/>
      <c r="G17" s="59"/>
      <c r="H17" s="60"/>
      <c r="I17" s="30">
        <v>0.51</v>
      </c>
      <c r="J17" s="31">
        <v>0.49</v>
      </c>
      <c r="K17" s="32"/>
      <c r="L17" s="57"/>
      <c r="M17" s="33"/>
      <c r="N17" s="34">
        <f t="shared" si="0"/>
        <v>1</v>
      </c>
      <c r="O17" s="35"/>
      <c r="P17" s="167">
        <v>15</v>
      </c>
      <c r="Q17" s="168">
        <v>15</v>
      </c>
      <c r="R17" s="38"/>
      <c r="S17" s="38"/>
      <c r="T17" s="37"/>
      <c r="U17" s="39">
        <f t="shared" si="1"/>
        <v>15</v>
      </c>
      <c r="V17" s="40">
        <f t="shared" si="7"/>
        <v>15</v>
      </c>
      <c r="W17" s="96"/>
      <c r="X17" s="104"/>
      <c r="Y17" s="96"/>
      <c r="Z17" s="104"/>
      <c r="AA17" s="99"/>
      <c r="AB17" s="41">
        <f t="shared" si="2"/>
        <v>0</v>
      </c>
      <c r="AC17" s="40">
        <f t="shared" si="3"/>
        <v>0</v>
      </c>
      <c r="AD17" s="42"/>
      <c r="AE17" s="128"/>
      <c r="AF17" s="37">
        <f t="shared" si="4"/>
        <v>15</v>
      </c>
      <c r="AG17" s="43">
        <v>65</v>
      </c>
      <c r="AH17" s="44">
        <f t="shared" si="5"/>
        <v>80</v>
      </c>
      <c r="AI17" s="45">
        <f t="shared" si="8"/>
        <v>0.93</v>
      </c>
      <c r="AJ17" s="46"/>
      <c r="AK17" s="47">
        <v>1E-4</v>
      </c>
      <c r="AL17" s="48">
        <f t="shared" si="9"/>
        <v>1.0001</v>
      </c>
      <c r="AM17" s="49">
        <f t="shared" si="10"/>
        <v>1080673000</v>
      </c>
      <c r="AN17" s="50"/>
      <c r="AO17" s="51"/>
      <c r="AP17" s="51"/>
      <c r="AQ17" s="51"/>
      <c r="AR17" s="51"/>
      <c r="AS17" s="52"/>
      <c r="AT17" s="53">
        <f t="shared" si="6"/>
        <v>0</v>
      </c>
    </row>
    <row r="18" spans="1:46" s="54" customFormat="1" ht="40.5" customHeight="1" thickBot="1">
      <c r="A18" s="27"/>
      <c r="B18" s="56"/>
      <c r="C18" s="95"/>
      <c r="D18" s="95"/>
      <c r="E18" s="94"/>
      <c r="F18" s="101"/>
      <c r="G18" s="29"/>
      <c r="H18" s="29"/>
      <c r="I18" s="30">
        <v>0.51</v>
      </c>
      <c r="J18" s="119">
        <v>0.49</v>
      </c>
      <c r="K18" s="32"/>
      <c r="L18" s="57"/>
      <c r="M18" s="33"/>
      <c r="N18" s="34">
        <f t="shared" si="0"/>
        <v>1</v>
      </c>
      <c r="O18" s="35"/>
      <c r="P18" s="167">
        <v>15</v>
      </c>
      <c r="Q18" s="168">
        <v>15</v>
      </c>
      <c r="R18" s="38"/>
      <c r="S18" s="38"/>
      <c r="T18" s="37"/>
      <c r="U18" s="39">
        <f t="shared" si="1"/>
        <v>15</v>
      </c>
      <c r="V18" s="40">
        <f t="shared" si="7"/>
        <v>15</v>
      </c>
      <c r="W18" s="113"/>
      <c r="X18" s="96"/>
      <c r="Y18" s="96"/>
      <c r="Z18" s="104"/>
      <c r="AA18" s="99"/>
      <c r="AB18" s="41">
        <f t="shared" si="2"/>
        <v>0</v>
      </c>
      <c r="AC18" s="40">
        <f t="shared" si="3"/>
        <v>0</v>
      </c>
      <c r="AD18" s="42"/>
      <c r="AE18" s="128"/>
      <c r="AF18" s="37">
        <f t="shared" si="4"/>
        <v>15</v>
      </c>
      <c r="AG18" s="43">
        <v>65</v>
      </c>
      <c r="AH18" s="44">
        <f t="shared" si="5"/>
        <v>80</v>
      </c>
      <c r="AI18" s="45">
        <f t="shared" si="8"/>
        <v>0.93</v>
      </c>
      <c r="AJ18" s="46"/>
      <c r="AK18" s="47">
        <v>1E-4</v>
      </c>
      <c r="AL18" s="48">
        <f t="shared" si="9"/>
        <v>1.0001</v>
      </c>
      <c r="AM18" s="49">
        <f t="shared" si="10"/>
        <v>1080673000</v>
      </c>
      <c r="AN18" s="50"/>
      <c r="AO18" s="51"/>
      <c r="AP18" s="51"/>
      <c r="AQ18" s="51"/>
      <c r="AR18" s="51"/>
      <c r="AS18" s="52"/>
      <c r="AT18" s="53">
        <f t="shared" si="6"/>
        <v>0</v>
      </c>
    </row>
    <row r="19" spans="1:46" s="54" customFormat="1" ht="40.5" customHeight="1" thickBot="1">
      <c r="A19" s="27"/>
      <c r="B19" s="28"/>
      <c r="C19" s="95"/>
      <c r="D19" s="28"/>
      <c r="E19" s="28"/>
      <c r="F19" s="94"/>
      <c r="G19" s="29"/>
      <c r="H19" s="60"/>
      <c r="I19" s="30">
        <v>0.51</v>
      </c>
      <c r="J19" s="119">
        <v>0.49</v>
      </c>
      <c r="K19" s="32"/>
      <c r="L19" s="57"/>
      <c r="M19" s="33"/>
      <c r="N19" s="34">
        <f t="shared" si="0"/>
        <v>1</v>
      </c>
      <c r="O19" s="35"/>
      <c r="P19" s="167">
        <v>15</v>
      </c>
      <c r="Q19" s="168">
        <v>15</v>
      </c>
      <c r="R19" s="38"/>
      <c r="S19" s="38"/>
      <c r="T19" s="37"/>
      <c r="U19" s="39">
        <f t="shared" si="1"/>
        <v>15</v>
      </c>
      <c r="V19" s="40">
        <f t="shared" si="7"/>
        <v>15</v>
      </c>
      <c r="W19" s="112"/>
      <c r="X19" s="96"/>
      <c r="Y19" s="96"/>
      <c r="Z19" s="104"/>
      <c r="AA19" s="99"/>
      <c r="AB19" s="41">
        <f t="shared" si="2"/>
        <v>0</v>
      </c>
      <c r="AC19" s="40">
        <f t="shared" si="3"/>
        <v>0</v>
      </c>
      <c r="AD19" s="42"/>
      <c r="AE19" s="128"/>
      <c r="AF19" s="37">
        <f t="shared" si="4"/>
        <v>15</v>
      </c>
      <c r="AG19" s="43">
        <v>65</v>
      </c>
      <c r="AH19" s="44">
        <f t="shared" si="5"/>
        <v>80</v>
      </c>
      <c r="AI19" s="45">
        <f t="shared" si="8"/>
        <v>0.93</v>
      </c>
      <c r="AJ19" s="46"/>
      <c r="AK19" s="47">
        <v>1E-4</v>
      </c>
      <c r="AL19" s="48">
        <f t="shared" si="9"/>
        <v>1.0001</v>
      </c>
      <c r="AM19" s="49">
        <f t="shared" si="10"/>
        <v>1080673000</v>
      </c>
      <c r="AN19" s="50"/>
      <c r="AO19" s="51"/>
      <c r="AP19" s="51"/>
      <c r="AQ19" s="51"/>
      <c r="AR19" s="51"/>
      <c r="AS19" s="52"/>
      <c r="AT19" s="53">
        <f t="shared" si="6"/>
        <v>0</v>
      </c>
    </row>
    <row r="20" spans="1:46" s="54" customFormat="1" ht="40.5" customHeight="1" thickBot="1">
      <c r="A20" s="27"/>
      <c r="B20" s="56"/>
      <c r="C20" s="91"/>
      <c r="D20" s="91"/>
      <c r="E20" s="56"/>
      <c r="F20" s="28"/>
      <c r="G20" s="59"/>
      <c r="H20" s="60"/>
      <c r="I20" s="30">
        <v>0.51</v>
      </c>
      <c r="J20" s="119">
        <v>0.49</v>
      </c>
      <c r="K20" s="32"/>
      <c r="L20" s="57"/>
      <c r="M20" s="33"/>
      <c r="N20" s="34">
        <f t="shared" si="0"/>
        <v>1</v>
      </c>
      <c r="O20" s="35"/>
      <c r="P20" s="167">
        <v>15</v>
      </c>
      <c r="Q20" s="168">
        <v>15</v>
      </c>
      <c r="R20" s="38"/>
      <c r="S20" s="38"/>
      <c r="T20" s="37"/>
      <c r="U20" s="39">
        <f t="shared" si="1"/>
        <v>15</v>
      </c>
      <c r="V20" s="40">
        <f t="shared" si="7"/>
        <v>15</v>
      </c>
      <c r="W20" s="112"/>
      <c r="X20" s="96"/>
      <c r="Y20" s="96"/>
      <c r="Z20" s="104"/>
      <c r="AA20" s="99"/>
      <c r="AB20" s="41">
        <f t="shared" si="2"/>
        <v>0</v>
      </c>
      <c r="AC20" s="40">
        <f t="shared" si="3"/>
        <v>0</v>
      </c>
      <c r="AD20" s="42"/>
      <c r="AE20" s="128"/>
      <c r="AF20" s="37">
        <f t="shared" si="4"/>
        <v>15</v>
      </c>
      <c r="AG20" s="43">
        <v>65</v>
      </c>
      <c r="AH20" s="44">
        <f t="shared" si="5"/>
        <v>80</v>
      </c>
      <c r="AI20" s="45">
        <f t="shared" si="8"/>
        <v>0.93</v>
      </c>
      <c r="AJ20" s="46"/>
      <c r="AK20" s="47">
        <v>1E-4</v>
      </c>
      <c r="AL20" s="48">
        <f t="shared" si="9"/>
        <v>1.0001</v>
      </c>
      <c r="AM20" s="49">
        <f t="shared" si="10"/>
        <v>1080673000</v>
      </c>
      <c r="AN20" s="50"/>
      <c r="AO20" s="51"/>
      <c r="AP20" s="51"/>
      <c r="AQ20" s="51"/>
      <c r="AR20" s="51"/>
      <c r="AS20" s="52"/>
      <c r="AT20" s="53">
        <f t="shared" si="6"/>
        <v>0</v>
      </c>
    </row>
    <row r="21" spans="1:46" s="54" customFormat="1" ht="40.5" customHeight="1" thickBot="1">
      <c r="A21" s="27"/>
      <c r="B21" s="56"/>
      <c r="C21" s="95"/>
      <c r="D21" s="91"/>
      <c r="E21" s="56"/>
      <c r="F21" s="28"/>
      <c r="G21" s="55"/>
      <c r="H21" s="60"/>
      <c r="I21" s="30">
        <v>0.51</v>
      </c>
      <c r="J21" s="119">
        <v>0.49</v>
      </c>
      <c r="K21" s="32"/>
      <c r="L21" s="57"/>
      <c r="M21" s="33"/>
      <c r="N21" s="34">
        <f t="shared" si="0"/>
        <v>1</v>
      </c>
      <c r="O21" s="35"/>
      <c r="P21" s="167">
        <v>15</v>
      </c>
      <c r="Q21" s="168">
        <v>15</v>
      </c>
      <c r="R21" s="38"/>
      <c r="S21" s="38"/>
      <c r="T21" s="37"/>
      <c r="U21" s="39">
        <f t="shared" si="1"/>
        <v>15</v>
      </c>
      <c r="V21" s="40">
        <f t="shared" si="7"/>
        <v>15</v>
      </c>
      <c r="W21" s="112"/>
      <c r="X21" s="96"/>
      <c r="Y21" s="96"/>
      <c r="Z21" s="104"/>
      <c r="AA21" s="99"/>
      <c r="AB21" s="41">
        <f t="shared" si="2"/>
        <v>0</v>
      </c>
      <c r="AC21" s="40">
        <f t="shared" si="3"/>
        <v>0</v>
      </c>
      <c r="AD21" s="42"/>
      <c r="AE21" s="128"/>
      <c r="AF21" s="37">
        <f t="shared" si="4"/>
        <v>15</v>
      </c>
      <c r="AG21" s="43">
        <v>65</v>
      </c>
      <c r="AH21" s="44">
        <f t="shared" si="5"/>
        <v>80</v>
      </c>
      <c r="AI21" s="45">
        <f t="shared" si="8"/>
        <v>0.93</v>
      </c>
      <c r="AJ21" s="46"/>
      <c r="AK21" s="47">
        <v>1E-4</v>
      </c>
      <c r="AL21" s="48">
        <f t="shared" si="9"/>
        <v>1.0001</v>
      </c>
      <c r="AM21" s="49">
        <f t="shared" si="10"/>
        <v>1080673000</v>
      </c>
      <c r="AN21" s="50"/>
      <c r="AO21" s="51"/>
      <c r="AP21" s="51"/>
      <c r="AQ21" s="51"/>
      <c r="AR21" s="51"/>
      <c r="AS21" s="52"/>
      <c r="AT21" s="53">
        <f t="shared" si="6"/>
        <v>0</v>
      </c>
    </row>
    <row r="22" spans="1:46" s="54" customFormat="1" ht="40.5" customHeight="1" thickBot="1">
      <c r="A22" s="27"/>
      <c r="B22" s="61"/>
      <c r="C22" s="91"/>
      <c r="D22" s="91"/>
      <c r="E22" s="28"/>
      <c r="F22" s="28"/>
      <c r="G22" s="59"/>
      <c r="H22" s="60"/>
      <c r="I22" s="30">
        <v>0.51</v>
      </c>
      <c r="J22" s="119">
        <v>0.49</v>
      </c>
      <c r="K22" s="32"/>
      <c r="L22" s="57"/>
      <c r="M22" s="33"/>
      <c r="N22" s="34">
        <f t="shared" si="0"/>
        <v>1</v>
      </c>
      <c r="O22" s="35"/>
      <c r="P22" s="167">
        <v>15</v>
      </c>
      <c r="Q22" s="168">
        <v>15</v>
      </c>
      <c r="R22" s="38"/>
      <c r="S22" s="38"/>
      <c r="T22" s="37"/>
      <c r="U22" s="39">
        <f t="shared" si="1"/>
        <v>15</v>
      </c>
      <c r="V22" s="40">
        <f t="shared" si="7"/>
        <v>15</v>
      </c>
      <c r="W22" s="112"/>
      <c r="X22" s="96"/>
      <c r="Y22" s="96"/>
      <c r="Z22" s="104"/>
      <c r="AA22" s="99"/>
      <c r="AB22" s="41">
        <f t="shared" si="2"/>
        <v>0</v>
      </c>
      <c r="AC22" s="40">
        <f t="shared" si="3"/>
        <v>0</v>
      </c>
      <c r="AD22" s="42"/>
      <c r="AE22" s="128"/>
      <c r="AF22" s="37">
        <f t="shared" si="4"/>
        <v>15</v>
      </c>
      <c r="AG22" s="43">
        <v>65</v>
      </c>
      <c r="AH22" s="44">
        <f t="shared" si="5"/>
        <v>80</v>
      </c>
      <c r="AI22" s="45">
        <f t="shared" si="8"/>
        <v>0.93</v>
      </c>
      <c r="AJ22" s="46"/>
      <c r="AK22" s="47">
        <v>1E-4</v>
      </c>
      <c r="AL22" s="48">
        <f t="shared" si="9"/>
        <v>1.0001</v>
      </c>
      <c r="AM22" s="49">
        <f t="shared" si="10"/>
        <v>1080673000</v>
      </c>
      <c r="AN22" s="50"/>
      <c r="AO22" s="51"/>
      <c r="AP22" s="51"/>
      <c r="AQ22" s="51"/>
      <c r="AR22" s="51"/>
      <c r="AS22" s="52"/>
      <c r="AT22" s="53">
        <f t="shared" si="6"/>
        <v>0</v>
      </c>
    </row>
    <row r="23" spans="1:46" s="54" customFormat="1" ht="40.5" customHeight="1" thickBot="1">
      <c r="A23" s="27"/>
      <c r="B23" s="61"/>
      <c r="C23" s="28"/>
      <c r="D23" s="28"/>
      <c r="E23" s="56"/>
      <c r="F23" s="28"/>
      <c r="G23" s="55"/>
      <c r="H23" s="29"/>
      <c r="I23" s="30">
        <v>0.51</v>
      </c>
      <c r="J23" s="119">
        <v>0.49</v>
      </c>
      <c r="K23" s="32"/>
      <c r="L23" s="57"/>
      <c r="M23" s="33"/>
      <c r="N23" s="34">
        <f t="shared" si="0"/>
        <v>1</v>
      </c>
      <c r="O23" s="35"/>
      <c r="P23" s="167">
        <v>15</v>
      </c>
      <c r="Q23" s="168">
        <v>15</v>
      </c>
      <c r="R23" s="38"/>
      <c r="S23" s="38"/>
      <c r="T23" s="37"/>
      <c r="U23" s="39">
        <f t="shared" si="1"/>
        <v>15</v>
      </c>
      <c r="V23" s="40">
        <f t="shared" si="7"/>
        <v>15</v>
      </c>
      <c r="W23" s="112"/>
      <c r="X23" s="96"/>
      <c r="Y23" s="96"/>
      <c r="Z23" s="104"/>
      <c r="AA23" s="99"/>
      <c r="AB23" s="41">
        <f t="shared" si="2"/>
        <v>0</v>
      </c>
      <c r="AC23" s="40">
        <f t="shared" si="3"/>
        <v>0</v>
      </c>
      <c r="AD23" s="42"/>
      <c r="AE23" s="128"/>
      <c r="AF23" s="37">
        <f t="shared" si="4"/>
        <v>15</v>
      </c>
      <c r="AG23" s="43">
        <v>65</v>
      </c>
      <c r="AH23" s="44">
        <f t="shared" si="5"/>
        <v>80</v>
      </c>
      <c r="AI23" s="45">
        <f t="shared" si="8"/>
        <v>0.93</v>
      </c>
      <c r="AJ23" s="46"/>
      <c r="AK23" s="47">
        <v>1E-4</v>
      </c>
      <c r="AL23" s="48">
        <f t="shared" si="9"/>
        <v>1.0001</v>
      </c>
      <c r="AM23" s="49">
        <f t="shared" si="10"/>
        <v>1080673000</v>
      </c>
      <c r="AN23" s="50"/>
      <c r="AO23" s="51"/>
      <c r="AP23" s="51"/>
      <c r="AQ23" s="51"/>
      <c r="AR23" s="51"/>
      <c r="AS23" s="52"/>
      <c r="AT23" s="53">
        <f t="shared" si="6"/>
        <v>0</v>
      </c>
    </row>
    <row r="24" spans="1:46" s="54" customFormat="1" ht="40.5" customHeight="1" thickBot="1">
      <c r="A24" s="27"/>
      <c r="B24" s="61"/>
      <c r="C24" s="28"/>
      <c r="D24" s="28"/>
      <c r="E24" s="28"/>
      <c r="F24" s="28"/>
      <c r="G24" s="55"/>
      <c r="H24" s="29"/>
      <c r="I24" s="30">
        <v>0.51</v>
      </c>
      <c r="J24" s="119">
        <v>0.49</v>
      </c>
      <c r="K24" s="32"/>
      <c r="L24" s="57"/>
      <c r="M24" s="33"/>
      <c r="N24" s="34">
        <f t="shared" si="0"/>
        <v>1</v>
      </c>
      <c r="O24" s="35"/>
      <c r="P24" s="167">
        <v>15</v>
      </c>
      <c r="Q24" s="168">
        <v>15</v>
      </c>
      <c r="R24" s="38"/>
      <c r="S24" s="38"/>
      <c r="T24" s="37"/>
      <c r="U24" s="39">
        <f t="shared" si="1"/>
        <v>15</v>
      </c>
      <c r="V24" s="40">
        <f t="shared" si="7"/>
        <v>15</v>
      </c>
      <c r="W24" s="112"/>
      <c r="X24" s="96"/>
      <c r="Y24" s="96"/>
      <c r="Z24" s="104"/>
      <c r="AA24" s="99"/>
      <c r="AB24" s="41">
        <f t="shared" si="2"/>
        <v>0</v>
      </c>
      <c r="AC24" s="40">
        <f t="shared" si="3"/>
        <v>0</v>
      </c>
      <c r="AD24" s="42"/>
      <c r="AE24" s="128"/>
      <c r="AF24" s="37">
        <f t="shared" si="4"/>
        <v>15</v>
      </c>
      <c r="AG24" s="43">
        <v>65</v>
      </c>
      <c r="AH24" s="44">
        <f t="shared" si="5"/>
        <v>80</v>
      </c>
      <c r="AI24" s="45">
        <f t="shared" si="8"/>
        <v>0.93</v>
      </c>
      <c r="AJ24" s="46"/>
      <c r="AK24" s="47">
        <v>1E-4</v>
      </c>
      <c r="AL24" s="48">
        <f t="shared" si="9"/>
        <v>1.0001</v>
      </c>
      <c r="AM24" s="49">
        <f t="shared" si="10"/>
        <v>1080673000</v>
      </c>
      <c r="AN24" s="50"/>
      <c r="AO24" s="51"/>
      <c r="AP24" s="51"/>
      <c r="AQ24" s="51"/>
      <c r="AR24" s="51"/>
      <c r="AS24" s="52"/>
      <c r="AT24" s="53">
        <f t="shared" si="6"/>
        <v>0</v>
      </c>
    </row>
    <row r="25" spans="1:46" s="54" customFormat="1" ht="40.5" customHeight="1" thickBot="1">
      <c r="A25" s="27"/>
      <c r="B25" s="61"/>
      <c r="C25" s="28"/>
      <c r="D25" s="28"/>
      <c r="E25" s="28"/>
      <c r="F25" s="28"/>
      <c r="G25" s="55"/>
      <c r="H25" s="29"/>
      <c r="I25" s="30">
        <v>0.51</v>
      </c>
      <c r="J25" s="119">
        <v>0.49</v>
      </c>
      <c r="K25" s="32"/>
      <c r="L25" s="57"/>
      <c r="M25" s="33"/>
      <c r="N25" s="34">
        <f t="shared" si="0"/>
        <v>1</v>
      </c>
      <c r="O25" s="35"/>
      <c r="P25" s="167">
        <v>15</v>
      </c>
      <c r="Q25" s="168">
        <v>15</v>
      </c>
      <c r="R25" s="38"/>
      <c r="S25" s="38"/>
      <c r="T25" s="37"/>
      <c r="U25" s="39">
        <f t="shared" si="1"/>
        <v>15</v>
      </c>
      <c r="V25" s="40">
        <f t="shared" si="7"/>
        <v>15</v>
      </c>
      <c r="W25" s="112"/>
      <c r="X25" s="96"/>
      <c r="Y25" s="96"/>
      <c r="Z25" s="104"/>
      <c r="AA25" s="99"/>
      <c r="AB25" s="41">
        <f t="shared" si="2"/>
        <v>0</v>
      </c>
      <c r="AC25" s="40">
        <f t="shared" si="3"/>
        <v>0</v>
      </c>
      <c r="AD25" s="42"/>
      <c r="AE25" s="128"/>
      <c r="AF25" s="37">
        <f t="shared" si="4"/>
        <v>15</v>
      </c>
      <c r="AG25" s="43">
        <v>65</v>
      </c>
      <c r="AH25" s="44">
        <f t="shared" si="5"/>
        <v>80</v>
      </c>
      <c r="AI25" s="45">
        <f t="shared" si="8"/>
        <v>0.93</v>
      </c>
      <c r="AJ25" s="46"/>
      <c r="AK25" s="47">
        <v>1E-4</v>
      </c>
      <c r="AL25" s="48">
        <f t="shared" si="9"/>
        <v>1.0001</v>
      </c>
      <c r="AM25" s="49">
        <f t="shared" si="10"/>
        <v>1080673000</v>
      </c>
      <c r="AN25" s="50"/>
      <c r="AO25" s="51"/>
      <c r="AP25" s="51"/>
      <c r="AQ25" s="51"/>
      <c r="AR25" s="51"/>
      <c r="AS25" s="52"/>
      <c r="AT25" s="53">
        <f t="shared" si="6"/>
        <v>0</v>
      </c>
    </row>
    <row r="26" spans="1:46" s="54" customFormat="1" ht="36" customHeight="1" thickBot="1">
      <c r="A26" s="27"/>
      <c r="B26" s="61"/>
      <c r="C26" s="28"/>
      <c r="D26" s="91"/>
      <c r="E26" s="28"/>
      <c r="F26" s="28"/>
      <c r="G26" s="55"/>
      <c r="H26" s="60"/>
      <c r="I26" s="30">
        <v>0.51</v>
      </c>
      <c r="J26" s="119">
        <v>0.49</v>
      </c>
      <c r="K26" s="32"/>
      <c r="L26" s="57"/>
      <c r="M26" s="33"/>
      <c r="N26" s="34">
        <f t="shared" si="0"/>
        <v>1</v>
      </c>
      <c r="O26" s="35"/>
      <c r="P26" s="167">
        <v>15</v>
      </c>
      <c r="Q26" s="168">
        <v>15</v>
      </c>
      <c r="R26" s="38"/>
      <c r="S26" s="38"/>
      <c r="T26" s="37"/>
      <c r="U26" s="39">
        <f t="shared" si="1"/>
        <v>15</v>
      </c>
      <c r="V26" s="40">
        <f t="shared" si="7"/>
        <v>15</v>
      </c>
      <c r="W26" s="112"/>
      <c r="X26" s="96"/>
      <c r="Y26" s="96"/>
      <c r="Z26" s="104"/>
      <c r="AA26" s="99"/>
      <c r="AB26" s="41">
        <f t="shared" si="2"/>
        <v>0</v>
      </c>
      <c r="AC26" s="40">
        <f t="shared" si="3"/>
        <v>0</v>
      </c>
      <c r="AD26" s="42"/>
      <c r="AE26" s="128"/>
      <c r="AF26" s="37">
        <f t="shared" si="4"/>
        <v>15</v>
      </c>
      <c r="AG26" s="43">
        <v>65</v>
      </c>
      <c r="AH26" s="44">
        <f t="shared" si="5"/>
        <v>80</v>
      </c>
      <c r="AI26" s="45">
        <f t="shared" si="8"/>
        <v>0.93</v>
      </c>
      <c r="AJ26" s="46"/>
      <c r="AK26" s="47">
        <v>1E-4</v>
      </c>
      <c r="AL26" s="48">
        <f t="shared" si="9"/>
        <v>1.0001</v>
      </c>
      <c r="AM26" s="49">
        <f t="shared" si="10"/>
        <v>1080673000</v>
      </c>
      <c r="AN26" s="50"/>
      <c r="AO26" s="51"/>
      <c r="AP26" s="51"/>
      <c r="AQ26" s="51"/>
      <c r="AR26" s="51"/>
      <c r="AS26" s="52"/>
      <c r="AT26" s="53">
        <f t="shared" si="6"/>
        <v>0</v>
      </c>
    </row>
    <row r="27" spans="1:46" s="54" customFormat="1" ht="36" customHeight="1" thickBot="1">
      <c r="A27" s="27"/>
      <c r="B27" s="61"/>
      <c r="C27" s="28"/>
      <c r="D27" s="91"/>
      <c r="E27" s="28"/>
      <c r="F27" s="28"/>
      <c r="G27" s="55"/>
      <c r="H27" s="29"/>
      <c r="I27" s="30">
        <v>0.51</v>
      </c>
      <c r="J27" s="119">
        <v>0.49</v>
      </c>
      <c r="K27" s="32"/>
      <c r="L27" s="57"/>
      <c r="M27" s="33"/>
      <c r="N27" s="34">
        <f t="shared" si="0"/>
        <v>1</v>
      </c>
      <c r="O27" s="35"/>
      <c r="P27" s="167">
        <v>15</v>
      </c>
      <c r="Q27" s="168">
        <v>15</v>
      </c>
      <c r="R27" s="38"/>
      <c r="S27" s="38"/>
      <c r="T27" s="37"/>
      <c r="U27" s="39">
        <f t="shared" si="1"/>
        <v>15</v>
      </c>
      <c r="V27" s="40">
        <f t="shared" si="7"/>
        <v>15</v>
      </c>
      <c r="W27" s="112"/>
      <c r="X27" s="96"/>
      <c r="Y27" s="96"/>
      <c r="Z27" s="104"/>
      <c r="AA27" s="99"/>
      <c r="AB27" s="41">
        <f t="shared" si="2"/>
        <v>0</v>
      </c>
      <c r="AC27" s="40">
        <f t="shared" si="3"/>
        <v>0</v>
      </c>
      <c r="AD27" s="42"/>
      <c r="AE27" s="128"/>
      <c r="AF27" s="37">
        <f t="shared" si="4"/>
        <v>15</v>
      </c>
      <c r="AG27" s="43">
        <v>65</v>
      </c>
      <c r="AH27" s="44">
        <f t="shared" si="5"/>
        <v>80</v>
      </c>
      <c r="AI27" s="45">
        <f t="shared" si="8"/>
        <v>0.93</v>
      </c>
      <c r="AJ27" s="46"/>
      <c r="AK27" s="47">
        <v>1E-4</v>
      </c>
      <c r="AL27" s="48">
        <f t="shared" si="9"/>
        <v>1.0001</v>
      </c>
      <c r="AM27" s="49">
        <f t="shared" si="10"/>
        <v>1080673000</v>
      </c>
      <c r="AN27" s="50"/>
      <c r="AO27" s="51"/>
      <c r="AP27" s="51"/>
      <c r="AQ27" s="51"/>
      <c r="AR27" s="51"/>
      <c r="AS27" s="52"/>
      <c r="AT27" s="53">
        <f t="shared" si="6"/>
        <v>0</v>
      </c>
    </row>
    <row r="28" spans="1:46" s="54" customFormat="1" ht="36" customHeight="1" thickBot="1">
      <c r="A28" s="27"/>
      <c r="B28" s="61"/>
      <c r="C28" s="28"/>
      <c r="D28" s="91"/>
      <c r="E28" s="91"/>
      <c r="F28" s="91"/>
      <c r="G28" s="92"/>
      <c r="H28" s="60"/>
      <c r="I28" s="30">
        <v>0.51</v>
      </c>
      <c r="J28" s="119">
        <v>0.49</v>
      </c>
      <c r="K28" s="32"/>
      <c r="L28" s="57"/>
      <c r="M28" s="33"/>
      <c r="N28" s="34">
        <f t="shared" si="0"/>
        <v>1</v>
      </c>
      <c r="O28" s="35"/>
      <c r="P28" s="167">
        <v>15</v>
      </c>
      <c r="Q28" s="168">
        <v>15</v>
      </c>
      <c r="R28" s="38"/>
      <c r="S28" s="38"/>
      <c r="T28" s="37"/>
      <c r="U28" s="39">
        <f t="shared" si="1"/>
        <v>15</v>
      </c>
      <c r="V28" s="40">
        <f t="shared" si="7"/>
        <v>15</v>
      </c>
      <c r="W28" s="112"/>
      <c r="X28" s="96"/>
      <c r="Y28" s="96"/>
      <c r="Z28" s="104"/>
      <c r="AA28" s="99"/>
      <c r="AB28" s="41">
        <f t="shared" si="2"/>
        <v>0</v>
      </c>
      <c r="AC28" s="40">
        <f t="shared" si="3"/>
        <v>0</v>
      </c>
      <c r="AD28" s="42"/>
      <c r="AE28" s="128"/>
      <c r="AF28" s="37">
        <f t="shared" si="4"/>
        <v>15</v>
      </c>
      <c r="AG28" s="43">
        <v>65</v>
      </c>
      <c r="AH28" s="44">
        <f t="shared" si="5"/>
        <v>80</v>
      </c>
      <c r="AI28" s="45">
        <f t="shared" si="8"/>
        <v>0.93</v>
      </c>
      <c r="AJ28" s="46"/>
      <c r="AK28" s="47">
        <v>1E-4</v>
      </c>
      <c r="AL28" s="48">
        <f t="shared" si="9"/>
        <v>1.0001</v>
      </c>
      <c r="AM28" s="49">
        <f t="shared" si="10"/>
        <v>1080673000</v>
      </c>
      <c r="AN28" s="50"/>
      <c r="AO28" s="51"/>
      <c r="AP28" s="51"/>
      <c r="AQ28" s="51"/>
      <c r="AR28" s="51"/>
      <c r="AS28" s="52"/>
      <c r="AT28" s="53">
        <f t="shared" si="6"/>
        <v>0</v>
      </c>
    </row>
    <row r="29" spans="1:46" s="54" customFormat="1" ht="36" customHeight="1" thickBot="1">
      <c r="A29" s="27"/>
      <c r="B29" s="61"/>
      <c r="C29" s="28"/>
      <c r="D29" s="91"/>
      <c r="E29" s="91"/>
      <c r="F29" s="91"/>
      <c r="G29" s="92"/>
      <c r="H29" s="60"/>
      <c r="I29" s="30">
        <v>0.51</v>
      </c>
      <c r="J29" s="119">
        <v>0.49</v>
      </c>
      <c r="K29" s="32"/>
      <c r="L29" s="57"/>
      <c r="M29" s="33"/>
      <c r="N29" s="34">
        <f t="shared" si="0"/>
        <v>1</v>
      </c>
      <c r="O29" s="35"/>
      <c r="P29" s="167">
        <v>15</v>
      </c>
      <c r="Q29" s="168">
        <v>15</v>
      </c>
      <c r="R29" s="38"/>
      <c r="S29" s="38"/>
      <c r="T29" s="37"/>
      <c r="U29" s="39">
        <f t="shared" si="1"/>
        <v>15</v>
      </c>
      <c r="V29" s="40">
        <f t="shared" si="7"/>
        <v>15</v>
      </c>
      <c r="W29" s="112"/>
      <c r="X29" s="96"/>
      <c r="Y29" s="96"/>
      <c r="Z29" s="104"/>
      <c r="AA29" s="99"/>
      <c r="AB29" s="41">
        <f t="shared" si="2"/>
        <v>0</v>
      </c>
      <c r="AC29" s="40">
        <f t="shared" si="3"/>
        <v>0</v>
      </c>
      <c r="AD29" s="42"/>
      <c r="AE29" s="128"/>
      <c r="AF29" s="37">
        <f t="shared" si="4"/>
        <v>15</v>
      </c>
      <c r="AG29" s="43">
        <v>65</v>
      </c>
      <c r="AH29" s="44">
        <f t="shared" si="5"/>
        <v>80</v>
      </c>
      <c r="AI29" s="45">
        <f t="shared" si="8"/>
        <v>0.93</v>
      </c>
      <c r="AJ29" s="46"/>
      <c r="AK29" s="47">
        <v>1E-4</v>
      </c>
      <c r="AL29" s="48">
        <f t="shared" si="9"/>
        <v>1.0001</v>
      </c>
      <c r="AM29" s="49">
        <f t="shared" si="10"/>
        <v>1080673000</v>
      </c>
      <c r="AN29" s="50"/>
      <c r="AO29" s="51"/>
      <c r="AP29" s="51"/>
      <c r="AQ29" s="51"/>
      <c r="AR29" s="51"/>
      <c r="AS29" s="52"/>
      <c r="AT29" s="53">
        <f t="shared" si="6"/>
        <v>0</v>
      </c>
    </row>
    <row r="30" spans="1:46" s="54" customFormat="1" ht="36" customHeight="1" thickBot="1">
      <c r="A30" s="27"/>
      <c r="B30" s="61"/>
      <c r="C30" s="28"/>
      <c r="D30" s="91"/>
      <c r="E30" s="91"/>
      <c r="F30" s="91"/>
      <c r="G30" s="92"/>
      <c r="H30" s="29"/>
      <c r="I30" s="30">
        <v>0.51</v>
      </c>
      <c r="J30" s="119">
        <v>0.49</v>
      </c>
      <c r="K30" s="32"/>
      <c r="L30" s="57"/>
      <c r="M30" s="33"/>
      <c r="N30" s="34">
        <f t="shared" si="0"/>
        <v>1</v>
      </c>
      <c r="O30" s="35"/>
      <c r="P30" s="167">
        <v>15</v>
      </c>
      <c r="Q30" s="168">
        <v>15</v>
      </c>
      <c r="R30" s="38"/>
      <c r="S30" s="38"/>
      <c r="T30" s="37"/>
      <c r="U30" s="39">
        <f t="shared" si="1"/>
        <v>15</v>
      </c>
      <c r="V30" s="40">
        <f t="shared" si="7"/>
        <v>15</v>
      </c>
      <c r="W30" s="112"/>
      <c r="X30" s="96"/>
      <c r="Y30" s="96"/>
      <c r="Z30" s="104"/>
      <c r="AA30" s="99"/>
      <c r="AB30" s="41">
        <f t="shared" si="2"/>
        <v>0</v>
      </c>
      <c r="AC30" s="40">
        <f t="shared" si="3"/>
        <v>0</v>
      </c>
      <c r="AD30" s="42"/>
      <c r="AE30" s="128"/>
      <c r="AF30" s="37">
        <f t="shared" si="4"/>
        <v>15</v>
      </c>
      <c r="AG30" s="43">
        <v>65</v>
      </c>
      <c r="AH30" s="44">
        <f t="shared" si="5"/>
        <v>80</v>
      </c>
      <c r="AI30" s="45">
        <f t="shared" si="8"/>
        <v>0.93</v>
      </c>
      <c r="AJ30" s="46"/>
      <c r="AK30" s="47">
        <v>1E-4</v>
      </c>
      <c r="AL30" s="48">
        <f t="shared" si="9"/>
        <v>1.0001</v>
      </c>
      <c r="AM30" s="49">
        <f t="shared" si="10"/>
        <v>1080673000</v>
      </c>
      <c r="AN30" s="50"/>
      <c r="AO30" s="51"/>
      <c r="AP30" s="51"/>
      <c r="AQ30" s="51"/>
      <c r="AR30" s="51"/>
      <c r="AS30" s="52"/>
      <c r="AT30" s="53">
        <f t="shared" si="6"/>
        <v>0</v>
      </c>
    </row>
    <row r="31" spans="1:46" s="54" customFormat="1" ht="36" customHeight="1" thickBot="1">
      <c r="A31" s="27"/>
      <c r="B31" s="61"/>
      <c r="C31" s="28"/>
      <c r="D31" s="91"/>
      <c r="E31" s="91"/>
      <c r="F31" s="91"/>
      <c r="G31" s="92"/>
      <c r="H31" s="29"/>
      <c r="I31" s="30">
        <v>0.51</v>
      </c>
      <c r="J31" s="119">
        <v>0.49</v>
      </c>
      <c r="K31" s="32"/>
      <c r="L31" s="57"/>
      <c r="M31" s="33"/>
      <c r="N31" s="34">
        <f t="shared" si="0"/>
        <v>1</v>
      </c>
      <c r="O31" s="35"/>
      <c r="P31" s="167">
        <v>15</v>
      </c>
      <c r="Q31" s="168">
        <v>15</v>
      </c>
      <c r="R31" s="38"/>
      <c r="S31" s="38"/>
      <c r="T31" s="37"/>
      <c r="U31" s="39">
        <f t="shared" si="1"/>
        <v>15</v>
      </c>
      <c r="V31" s="40">
        <f t="shared" si="7"/>
        <v>15</v>
      </c>
      <c r="W31" s="112"/>
      <c r="X31" s="96"/>
      <c r="Y31" s="96"/>
      <c r="Z31" s="104"/>
      <c r="AA31" s="99"/>
      <c r="AB31" s="41">
        <f t="shared" si="2"/>
        <v>0</v>
      </c>
      <c r="AC31" s="40">
        <f t="shared" si="3"/>
        <v>0</v>
      </c>
      <c r="AD31" s="42"/>
      <c r="AE31" s="128"/>
      <c r="AF31" s="37">
        <f t="shared" si="4"/>
        <v>15</v>
      </c>
      <c r="AG31" s="43">
        <v>65</v>
      </c>
      <c r="AH31" s="44">
        <f t="shared" si="5"/>
        <v>80</v>
      </c>
      <c r="AI31" s="45">
        <f t="shared" si="8"/>
        <v>0.93</v>
      </c>
      <c r="AJ31" s="46"/>
      <c r="AK31" s="47">
        <v>1E-4</v>
      </c>
      <c r="AL31" s="48">
        <f t="shared" si="9"/>
        <v>1.0001</v>
      </c>
      <c r="AM31" s="49">
        <f t="shared" si="10"/>
        <v>1080673000</v>
      </c>
      <c r="AN31" s="50"/>
      <c r="AO31" s="51"/>
      <c r="AP31" s="51"/>
      <c r="AQ31" s="51"/>
      <c r="AR31" s="51"/>
      <c r="AS31" s="52"/>
      <c r="AT31" s="53">
        <f t="shared" si="6"/>
        <v>0</v>
      </c>
    </row>
    <row r="32" spans="1:46" s="54" customFormat="1" ht="36" customHeight="1" thickBot="1">
      <c r="A32" s="27"/>
      <c r="B32" s="61"/>
      <c r="C32" s="28"/>
      <c r="D32" s="91"/>
      <c r="E32" s="91"/>
      <c r="F32" s="91"/>
      <c r="G32" s="92"/>
      <c r="H32" s="29"/>
      <c r="I32" s="30">
        <v>0.51</v>
      </c>
      <c r="J32" s="119">
        <v>0.49</v>
      </c>
      <c r="K32" s="32"/>
      <c r="L32" s="57"/>
      <c r="M32" s="33"/>
      <c r="N32" s="34">
        <f t="shared" si="0"/>
        <v>1</v>
      </c>
      <c r="O32" s="35"/>
      <c r="P32" s="167">
        <v>15</v>
      </c>
      <c r="Q32" s="168">
        <v>15</v>
      </c>
      <c r="R32" s="38"/>
      <c r="S32" s="38"/>
      <c r="T32" s="37"/>
      <c r="U32" s="39">
        <f t="shared" si="1"/>
        <v>15</v>
      </c>
      <c r="V32" s="40">
        <f t="shared" si="7"/>
        <v>15</v>
      </c>
      <c r="W32" s="112"/>
      <c r="X32" s="96"/>
      <c r="Y32" s="96"/>
      <c r="Z32" s="104"/>
      <c r="AA32" s="99"/>
      <c r="AB32" s="41">
        <f t="shared" si="2"/>
        <v>0</v>
      </c>
      <c r="AC32" s="40">
        <f t="shared" si="3"/>
        <v>0</v>
      </c>
      <c r="AD32" s="42"/>
      <c r="AE32" s="128"/>
      <c r="AF32" s="37">
        <f t="shared" si="4"/>
        <v>15</v>
      </c>
      <c r="AG32" s="43">
        <v>65</v>
      </c>
      <c r="AH32" s="44">
        <f t="shared" si="5"/>
        <v>80</v>
      </c>
      <c r="AI32" s="45">
        <f t="shared" si="8"/>
        <v>0.93</v>
      </c>
      <c r="AJ32" s="46"/>
      <c r="AK32" s="47">
        <v>1E-4</v>
      </c>
      <c r="AL32" s="48">
        <f t="shared" si="9"/>
        <v>1.0001</v>
      </c>
      <c r="AM32" s="49">
        <f t="shared" si="10"/>
        <v>1080673000</v>
      </c>
      <c r="AN32" s="50"/>
      <c r="AO32" s="51"/>
      <c r="AP32" s="51"/>
      <c r="AQ32" s="51"/>
      <c r="AR32" s="51"/>
      <c r="AS32" s="52"/>
      <c r="AT32" s="53">
        <f t="shared" si="6"/>
        <v>0</v>
      </c>
    </row>
    <row r="33" spans="1:46" s="54" customFormat="1" ht="36" customHeight="1" thickBot="1">
      <c r="A33" s="27"/>
      <c r="B33" s="61"/>
      <c r="C33" s="28"/>
      <c r="D33" s="91"/>
      <c r="E33" s="91"/>
      <c r="F33" s="91"/>
      <c r="G33" s="92"/>
      <c r="H33" s="29"/>
      <c r="I33" s="30">
        <v>0.51</v>
      </c>
      <c r="J33" s="119">
        <v>0.49</v>
      </c>
      <c r="K33" s="32"/>
      <c r="L33" s="57"/>
      <c r="M33" s="33"/>
      <c r="N33" s="34">
        <f t="shared" si="0"/>
        <v>1</v>
      </c>
      <c r="O33" s="35"/>
      <c r="P33" s="167">
        <v>15</v>
      </c>
      <c r="Q33" s="168">
        <v>15</v>
      </c>
      <c r="R33" s="38"/>
      <c r="S33" s="38"/>
      <c r="T33" s="37"/>
      <c r="U33" s="39">
        <f t="shared" si="1"/>
        <v>15</v>
      </c>
      <c r="V33" s="40">
        <f t="shared" si="7"/>
        <v>15</v>
      </c>
      <c r="W33" s="112"/>
      <c r="X33" s="96"/>
      <c r="Y33" s="96"/>
      <c r="Z33" s="104"/>
      <c r="AA33" s="99"/>
      <c r="AB33" s="41">
        <f t="shared" si="2"/>
        <v>0</v>
      </c>
      <c r="AC33" s="40">
        <f t="shared" si="3"/>
        <v>0</v>
      </c>
      <c r="AD33" s="42"/>
      <c r="AE33" s="128"/>
      <c r="AF33" s="37">
        <f t="shared" si="4"/>
        <v>15</v>
      </c>
      <c r="AG33" s="43">
        <v>65</v>
      </c>
      <c r="AH33" s="44">
        <f t="shared" si="5"/>
        <v>80</v>
      </c>
      <c r="AI33" s="45">
        <f t="shared" si="8"/>
        <v>0.93</v>
      </c>
      <c r="AJ33" s="46"/>
      <c r="AK33" s="47">
        <v>1E-4</v>
      </c>
      <c r="AL33" s="48">
        <f t="shared" si="9"/>
        <v>1.0001</v>
      </c>
      <c r="AM33" s="49">
        <f t="shared" si="10"/>
        <v>1080673000</v>
      </c>
      <c r="AN33" s="50"/>
      <c r="AO33" s="51"/>
      <c r="AP33" s="51"/>
      <c r="AQ33" s="51"/>
      <c r="AR33" s="51"/>
      <c r="AS33" s="52"/>
      <c r="AT33" s="53">
        <f t="shared" si="6"/>
        <v>0</v>
      </c>
    </row>
    <row r="34" spans="1:46" s="54" customFormat="1" ht="36" customHeight="1" thickBot="1">
      <c r="A34" s="27"/>
      <c r="B34" s="56"/>
      <c r="C34" s="91"/>
      <c r="D34" s="95"/>
      <c r="E34" s="95"/>
      <c r="F34" s="101"/>
      <c r="G34" s="55"/>
      <c r="H34" s="29"/>
      <c r="I34" s="30">
        <v>0.51</v>
      </c>
      <c r="J34" s="119">
        <v>0.49</v>
      </c>
      <c r="K34" s="32"/>
      <c r="L34" s="57"/>
      <c r="M34" s="33"/>
      <c r="N34" s="34">
        <f t="shared" si="0"/>
        <v>1</v>
      </c>
      <c r="O34" s="35"/>
      <c r="P34" s="167">
        <v>15</v>
      </c>
      <c r="Q34" s="168">
        <v>15</v>
      </c>
      <c r="R34" s="38"/>
      <c r="S34" s="38"/>
      <c r="T34" s="37"/>
      <c r="U34" s="39">
        <f t="shared" si="1"/>
        <v>15</v>
      </c>
      <c r="V34" s="40">
        <f t="shared" si="7"/>
        <v>15</v>
      </c>
      <c r="W34" s="112"/>
      <c r="X34" s="96"/>
      <c r="Y34" s="96"/>
      <c r="Z34" s="104"/>
      <c r="AA34" s="99"/>
      <c r="AB34" s="41">
        <f t="shared" si="2"/>
        <v>0</v>
      </c>
      <c r="AC34" s="40">
        <f t="shared" si="3"/>
        <v>0</v>
      </c>
      <c r="AD34" s="42"/>
      <c r="AE34" s="128"/>
      <c r="AF34" s="37">
        <f t="shared" si="4"/>
        <v>15</v>
      </c>
      <c r="AG34" s="43">
        <v>65</v>
      </c>
      <c r="AH34" s="44">
        <f t="shared" si="5"/>
        <v>80</v>
      </c>
      <c r="AI34" s="45">
        <f t="shared" si="8"/>
        <v>0.93</v>
      </c>
      <c r="AJ34" s="46"/>
      <c r="AK34" s="47">
        <v>1E-4</v>
      </c>
      <c r="AL34" s="48">
        <f t="shared" si="9"/>
        <v>1.0001</v>
      </c>
      <c r="AM34" s="49">
        <f t="shared" si="10"/>
        <v>1080673000</v>
      </c>
      <c r="AN34" s="50"/>
      <c r="AO34" s="51"/>
      <c r="AP34" s="51"/>
      <c r="AQ34" s="51"/>
      <c r="AR34" s="51"/>
      <c r="AS34" s="52"/>
      <c r="AT34" s="53">
        <f t="shared" si="6"/>
        <v>0</v>
      </c>
    </row>
    <row r="35" spans="1:46" s="54" customFormat="1" ht="36" customHeight="1" thickBot="1">
      <c r="A35" s="27"/>
      <c r="B35" s="56"/>
      <c r="C35" s="91"/>
      <c r="D35" s="95"/>
      <c r="E35" s="95"/>
      <c r="F35" s="101"/>
      <c r="G35" s="55"/>
      <c r="H35" s="29"/>
      <c r="I35" s="30">
        <v>0.51</v>
      </c>
      <c r="J35" s="119">
        <v>0.49</v>
      </c>
      <c r="K35" s="32"/>
      <c r="L35" s="57"/>
      <c r="M35" s="33"/>
      <c r="N35" s="34">
        <f t="shared" si="0"/>
        <v>1</v>
      </c>
      <c r="O35" s="35"/>
      <c r="P35" s="167">
        <v>15</v>
      </c>
      <c r="Q35" s="168">
        <v>15</v>
      </c>
      <c r="R35" s="38"/>
      <c r="S35" s="38"/>
      <c r="T35" s="37"/>
      <c r="U35" s="39">
        <f t="shared" si="1"/>
        <v>15</v>
      </c>
      <c r="V35" s="40">
        <f t="shared" si="7"/>
        <v>15</v>
      </c>
      <c r="W35" s="112"/>
      <c r="X35" s="96"/>
      <c r="Y35" s="96"/>
      <c r="Z35" s="104"/>
      <c r="AA35" s="99"/>
      <c r="AB35" s="41">
        <f t="shared" si="2"/>
        <v>0</v>
      </c>
      <c r="AC35" s="40">
        <f t="shared" si="3"/>
        <v>0</v>
      </c>
      <c r="AD35" s="42"/>
      <c r="AE35" s="128"/>
      <c r="AF35" s="37">
        <f t="shared" si="4"/>
        <v>15</v>
      </c>
      <c r="AG35" s="43">
        <v>65</v>
      </c>
      <c r="AH35" s="44">
        <f t="shared" si="5"/>
        <v>80</v>
      </c>
      <c r="AI35" s="45">
        <f t="shared" si="8"/>
        <v>0.93</v>
      </c>
      <c r="AJ35" s="46"/>
      <c r="AK35" s="47">
        <v>1E-4</v>
      </c>
      <c r="AL35" s="48">
        <f t="shared" si="9"/>
        <v>1.0001</v>
      </c>
      <c r="AM35" s="49">
        <f t="shared" si="10"/>
        <v>1080673000</v>
      </c>
      <c r="AN35" s="50"/>
      <c r="AO35" s="51"/>
      <c r="AP35" s="51"/>
      <c r="AQ35" s="51"/>
      <c r="AR35" s="51"/>
      <c r="AS35" s="52"/>
      <c r="AT35" s="53">
        <f t="shared" si="6"/>
        <v>0</v>
      </c>
    </row>
    <row r="36" spans="1:46" s="54" customFormat="1" ht="36" customHeight="1" thickBot="1">
      <c r="A36" s="27"/>
      <c r="B36" s="56"/>
      <c r="C36" s="91"/>
      <c r="D36" s="95"/>
      <c r="E36" s="95"/>
      <c r="F36" s="101"/>
      <c r="G36" s="55"/>
      <c r="H36" s="29"/>
      <c r="I36" s="30">
        <v>0.51</v>
      </c>
      <c r="J36" s="119">
        <v>0.49</v>
      </c>
      <c r="K36" s="32"/>
      <c r="L36" s="57"/>
      <c r="M36" s="33"/>
      <c r="N36" s="34">
        <f t="shared" si="0"/>
        <v>1</v>
      </c>
      <c r="O36" s="35"/>
      <c r="P36" s="167">
        <v>15</v>
      </c>
      <c r="Q36" s="168">
        <v>15</v>
      </c>
      <c r="R36" s="38"/>
      <c r="S36" s="38"/>
      <c r="T36" s="37"/>
      <c r="U36" s="39">
        <f t="shared" si="1"/>
        <v>15</v>
      </c>
      <c r="V36" s="40">
        <f t="shared" si="7"/>
        <v>15</v>
      </c>
      <c r="W36" s="112"/>
      <c r="X36" s="96"/>
      <c r="Y36" s="96"/>
      <c r="Z36" s="104"/>
      <c r="AA36" s="99"/>
      <c r="AB36" s="41">
        <f t="shared" si="2"/>
        <v>0</v>
      </c>
      <c r="AC36" s="40">
        <f t="shared" si="3"/>
        <v>0</v>
      </c>
      <c r="AD36" s="42"/>
      <c r="AE36" s="128"/>
      <c r="AF36" s="37">
        <f t="shared" si="4"/>
        <v>15</v>
      </c>
      <c r="AG36" s="43">
        <v>65</v>
      </c>
      <c r="AH36" s="44">
        <f t="shared" si="5"/>
        <v>80</v>
      </c>
      <c r="AI36" s="45">
        <f t="shared" si="8"/>
        <v>0.93</v>
      </c>
      <c r="AJ36" s="46"/>
      <c r="AK36" s="47">
        <v>1E-4</v>
      </c>
      <c r="AL36" s="48">
        <f t="shared" si="9"/>
        <v>1.0001</v>
      </c>
      <c r="AM36" s="49">
        <f t="shared" si="10"/>
        <v>1080673000</v>
      </c>
      <c r="AN36" s="50"/>
      <c r="AO36" s="51"/>
      <c r="AP36" s="51"/>
      <c r="AQ36" s="51"/>
      <c r="AR36" s="51"/>
      <c r="AS36" s="52"/>
      <c r="AT36" s="53">
        <f t="shared" si="6"/>
        <v>0</v>
      </c>
    </row>
    <row r="37" spans="1:46" s="54" customFormat="1" ht="36" customHeight="1" thickBot="1">
      <c r="A37" s="27"/>
      <c r="B37" s="56"/>
      <c r="C37" s="91"/>
      <c r="D37" s="95"/>
      <c r="E37" s="95"/>
      <c r="F37" s="101"/>
      <c r="G37" s="55"/>
      <c r="H37" s="29"/>
      <c r="I37" s="30">
        <v>0.51</v>
      </c>
      <c r="J37" s="119">
        <v>0.49</v>
      </c>
      <c r="K37" s="32"/>
      <c r="L37" s="57"/>
      <c r="M37" s="33"/>
      <c r="N37" s="34">
        <f t="shared" si="0"/>
        <v>1</v>
      </c>
      <c r="O37" s="35"/>
      <c r="P37" s="167">
        <v>15</v>
      </c>
      <c r="Q37" s="168">
        <v>15</v>
      </c>
      <c r="R37" s="38"/>
      <c r="S37" s="38"/>
      <c r="T37" s="37"/>
      <c r="U37" s="39">
        <f t="shared" si="1"/>
        <v>15</v>
      </c>
      <c r="V37" s="40">
        <f t="shared" si="7"/>
        <v>15</v>
      </c>
      <c r="W37" s="112"/>
      <c r="X37" s="96"/>
      <c r="Y37" s="96"/>
      <c r="Z37" s="104"/>
      <c r="AA37" s="99"/>
      <c r="AB37" s="41">
        <f t="shared" si="2"/>
        <v>0</v>
      </c>
      <c r="AC37" s="40">
        <f t="shared" si="3"/>
        <v>0</v>
      </c>
      <c r="AD37" s="42"/>
      <c r="AE37" s="128"/>
      <c r="AF37" s="37">
        <f t="shared" si="4"/>
        <v>15</v>
      </c>
      <c r="AG37" s="43">
        <v>65</v>
      </c>
      <c r="AH37" s="44">
        <f t="shared" si="5"/>
        <v>80</v>
      </c>
      <c r="AI37" s="45">
        <f t="shared" si="8"/>
        <v>0.93</v>
      </c>
      <c r="AJ37" s="46"/>
      <c r="AK37" s="47">
        <v>1E-4</v>
      </c>
      <c r="AL37" s="48">
        <f t="shared" si="9"/>
        <v>1.0001</v>
      </c>
      <c r="AM37" s="49">
        <f t="shared" si="10"/>
        <v>1080673000</v>
      </c>
      <c r="AN37" s="50"/>
      <c r="AO37" s="51"/>
      <c r="AP37" s="51"/>
      <c r="AQ37" s="51"/>
      <c r="AR37" s="51"/>
      <c r="AS37" s="52"/>
      <c r="AT37" s="53">
        <f t="shared" si="6"/>
        <v>0</v>
      </c>
    </row>
    <row r="38" spans="1:46" s="54" customFormat="1" ht="36" customHeight="1" thickBot="1">
      <c r="A38" s="27"/>
      <c r="B38" s="56"/>
      <c r="C38" s="91"/>
      <c r="D38" s="95"/>
      <c r="E38" s="95"/>
      <c r="F38" s="101"/>
      <c r="G38" s="55"/>
      <c r="H38" s="29"/>
      <c r="I38" s="30">
        <v>0.51</v>
      </c>
      <c r="J38" s="119">
        <v>0.49</v>
      </c>
      <c r="K38" s="32"/>
      <c r="L38" s="57"/>
      <c r="M38" s="33"/>
      <c r="N38" s="34">
        <f t="shared" si="0"/>
        <v>1</v>
      </c>
      <c r="O38" s="35"/>
      <c r="P38" s="167">
        <v>15</v>
      </c>
      <c r="Q38" s="168">
        <v>15</v>
      </c>
      <c r="R38" s="38"/>
      <c r="S38" s="38"/>
      <c r="T38" s="37"/>
      <c r="U38" s="39">
        <f t="shared" si="1"/>
        <v>15</v>
      </c>
      <c r="V38" s="40">
        <f t="shared" si="7"/>
        <v>15</v>
      </c>
      <c r="W38" s="112"/>
      <c r="X38" s="96"/>
      <c r="Y38" s="96"/>
      <c r="Z38" s="104"/>
      <c r="AA38" s="99"/>
      <c r="AB38" s="41">
        <f t="shared" si="2"/>
        <v>0</v>
      </c>
      <c r="AC38" s="40">
        <f t="shared" si="3"/>
        <v>0</v>
      </c>
      <c r="AD38" s="42"/>
      <c r="AE38" s="128"/>
      <c r="AF38" s="37">
        <f t="shared" si="4"/>
        <v>15</v>
      </c>
      <c r="AG38" s="43">
        <v>65</v>
      </c>
      <c r="AH38" s="44">
        <f t="shared" si="5"/>
        <v>80</v>
      </c>
      <c r="AI38" s="45">
        <f t="shared" si="8"/>
        <v>0.93</v>
      </c>
      <c r="AJ38" s="46"/>
      <c r="AK38" s="47">
        <v>1E-4</v>
      </c>
      <c r="AL38" s="48">
        <f t="shared" si="9"/>
        <v>1.0001</v>
      </c>
      <c r="AM38" s="49">
        <f t="shared" si="10"/>
        <v>1080673000</v>
      </c>
      <c r="AN38" s="50"/>
      <c r="AO38" s="51"/>
      <c r="AP38" s="51"/>
      <c r="AQ38" s="51"/>
      <c r="AR38" s="51"/>
      <c r="AS38" s="52"/>
      <c r="AT38" s="53">
        <f t="shared" si="6"/>
        <v>0</v>
      </c>
    </row>
    <row r="39" spans="1:46" s="54" customFormat="1" ht="47.25" customHeight="1" thickBot="1">
      <c r="A39" s="27"/>
      <c r="B39" s="56"/>
      <c r="C39" s="91"/>
      <c r="D39" s="95"/>
      <c r="E39" s="95"/>
      <c r="F39" s="101"/>
      <c r="G39" s="55"/>
      <c r="H39" s="29"/>
      <c r="I39" s="30">
        <v>0.51</v>
      </c>
      <c r="J39" s="119">
        <v>0.49</v>
      </c>
      <c r="K39" s="32"/>
      <c r="L39" s="57"/>
      <c r="M39" s="33"/>
      <c r="N39" s="34">
        <f t="shared" si="0"/>
        <v>1</v>
      </c>
      <c r="O39" s="35"/>
      <c r="P39" s="167">
        <v>15</v>
      </c>
      <c r="Q39" s="168">
        <v>15</v>
      </c>
      <c r="R39" s="38"/>
      <c r="S39" s="38"/>
      <c r="T39" s="37"/>
      <c r="U39" s="39">
        <f t="shared" si="1"/>
        <v>15</v>
      </c>
      <c r="V39" s="40">
        <f t="shared" si="7"/>
        <v>15</v>
      </c>
      <c r="W39" s="112"/>
      <c r="X39" s="96"/>
      <c r="Y39" s="96"/>
      <c r="Z39" s="104"/>
      <c r="AA39" s="99"/>
      <c r="AB39" s="41">
        <f t="shared" si="2"/>
        <v>0</v>
      </c>
      <c r="AC39" s="40">
        <f t="shared" si="3"/>
        <v>0</v>
      </c>
      <c r="AD39" s="42"/>
      <c r="AE39" s="128"/>
      <c r="AF39" s="37">
        <f t="shared" si="4"/>
        <v>15</v>
      </c>
      <c r="AG39" s="43">
        <v>65</v>
      </c>
      <c r="AH39" s="44">
        <f t="shared" si="5"/>
        <v>80</v>
      </c>
      <c r="AI39" s="45">
        <f t="shared" si="8"/>
        <v>0.93</v>
      </c>
      <c r="AJ39" s="46"/>
      <c r="AK39" s="47">
        <v>1E-4</v>
      </c>
      <c r="AL39" s="48">
        <f t="shared" si="9"/>
        <v>1.0001</v>
      </c>
      <c r="AM39" s="49">
        <f t="shared" si="10"/>
        <v>1080673000</v>
      </c>
      <c r="AN39" s="50"/>
      <c r="AO39" s="51"/>
      <c r="AP39" s="51"/>
      <c r="AQ39" s="51"/>
      <c r="AR39" s="51"/>
      <c r="AS39" s="52"/>
      <c r="AT39" s="53">
        <f t="shared" si="6"/>
        <v>0</v>
      </c>
    </row>
    <row r="40" spans="1:46" s="54" customFormat="1" ht="47.25" customHeight="1" thickBot="1">
      <c r="A40" s="27"/>
      <c r="B40" s="56"/>
      <c r="C40" s="91"/>
      <c r="D40" s="95"/>
      <c r="E40" s="95"/>
      <c r="F40" s="101"/>
      <c r="G40" s="55"/>
      <c r="H40" s="60"/>
      <c r="I40" s="30">
        <v>0.51</v>
      </c>
      <c r="J40" s="119">
        <v>0.49</v>
      </c>
      <c r="K40" s="32"/>
      <c r="L40" s="57"/>
      <c r="M40" s="33"/>
      <c r="N40" s="34">
        <f t="shared" si="0"/>
        <v>1</v>
      </c>
      <c r="O40" s="35"/>
      <c r="P40" s="167">
        <v>15</v>
      </c>
      <c r="Q40" s="168">
        <v>15</v>
      </c>
      <c r="R40" s="38"/>
      <c r="S40" s="38"/>
      <c r="T40" s="37"/>
      <c r="U40" s="39">
        <f t="shared" si="1"/>
        <v>15</v>
      </c>
      <c r="V40" s="40">
        <f t="shared" si="7"/>
        <v>15</v>
      </c>
      <c r="W40" s="112"/>
      <c r="X40" s="96"/>
      <c r="Y40" s="96"/>
      <c r="Z40" s="104"/>
      <c r="AA40" s="99"/>
      <c r="AB40" s="41">
        <f t="shared" si="2"/>
        <v>0</v>
      </c>
      <c r="AC40" s="40">
        <f t="shared" si="3"/>
        <v>0</v>
      </c>
      <c r="AD40" s="42"/>
      <c r="AE40" s="128"/>
      <c r="AF40" s="37">
        <f t="shared" si="4"/>
        <v>15</v>
      </c>
      <c r="AG40" s="43">
        <v>65</v>
      </c>
      <c r="AH40" s="44">
        <f t="shared" si="5"/>
        <v>80</v>
      </c>
      <c r="AI40" s="45">
        <f t="shared" si="8"/>
        <v>0.93</v>
      </c>
      <c r="AJ40" s="46"/>
      <c r="AK40" s="47">
        <v>1E-4</v>
      </c>
      <c r="AL40" s="48">
        <f t="shared" si="9"/>
        <v>1.0001</v>
      </c>
      <c r="AM40" s="49">
        <f t="shared" si="10"/>
        <v>1080673000</v>
      </c>
      <c r="AN40" s="50"/>
      <c r="AO40" s="51"/>
      <c r="AP40" s="51"/>
      <c r="AQ40" s="51"/>
      <c r="AR40" s="51"/>
      <c r="AS40" s="52"/>
      <c r="AT40" s="53">
        <f t="shared" si="6"/>
        <v>0</v>
      </c>
    </row>
    <row r="41" spans="1:46" s="54" customFormat="1" ht="47.25" customHeight="1" thickBot="1">
      <c r="A41" s="27"/>
      <c r="B41" s="56"/>
      <c r="C41" s="91"/>
      <c r="D41" s="95"/>
      <c r="E41" s="95"/>
      <c r="F41" s="101"/>
      <c r="G41" s="55"/>
      <c r="H41" s="60"/>
      <c r="I41" s="30">
        <v>0.51</v>
      </c>
      <c r="J41" s="119">
        <v>0.49</v>
      </c>
      <c r="K41" s="32"/>
      <c r="L41" s="57"/>
      <c r="M41" s="33"/>
      <c r="N41" s="34">
        <f t="shared" si="0"/>
        <v>1</v>
      </c>
      <c r="O41" s="35"/>
      <c r="P41" s="167">
        <v>15</v>
      </c>
      <c r="Q41" s="168">
        <v>15</v>
      </c>
      <c r="R41" s="38"/>
      <c r="S41" s="38"/>
      <c r="T41" s="37"/>
      <c r="U41" s="39">
        <f t="shared" si="1"/>
        <v>15</v>
      </c>
      <c r="V41" s="40">
        <f t="shared" si="7"/>
        <v>15</v>
      </c>
      <c r="W41" s="112"/>
      <c r="X41" s="96"/>
      <c r="Y41" s="96"/>
      <c r="Z41" s="104"/>
      <c r="AA41" s="99"/>
      <c r="AB41" s="41">
        <f t="shared" si="2"/>
        <v>0</v>
      </c>
      <c r="AC41" s="40">
        <f t="shared" si="3"/>
        <v>0</v>
      </c>
      <c r="AD41" s="42"/>
      <c r="AE41" s="128"/>
      <c r="AF41" s="37">
        <f t="shared" si="4"/>
        <v>15</v>
      </c>
      <c r="AG41" s="43">
        <v>65</v>
      </c>
      <c r="AH41" s="44">
        <f t="shared" si="5"/>
        <v>80</v>
      </c>
      <c r="AI41" s="45">
        <f t="shared" si="8"/>
        <v>0.93</v>
      </c>
      <c r="AJ41" s="46"/>
      <c r="AK41" s="47">
        <v>1E-4</v>
      </c>
      <c r="AL41" s="48">
        <f t="shared" si="9"/>
        <v>1.0001</v>
      </c>
      <c r="AM41" s="49">
        <f t="shared" si="10"/>
        <v>1080673000</v>
      </c>
      <c r="AN41" s="50"/>
      <c r="AO41" s="51"/>
      <c r="AP41" s="51"/>
      <c r="AQ41" s="51"/>
      <c r="AR41" s="51"/>
      <c r="AS41" s="52"/>
      <c r="AT41" s="53">
        <f t="shared" si="6"/>
        <v>0</v>
      </c>
    </row>
    <row r="42" spans="1:46" s="54" customFormat="1" ht="47.25" customHeight="1" thickBot="1">
      <c r="A42" s="27"/>
      <c r="B42" s="56"/>
      <c r="C42" s="91"/>
      <c r="D42" s="95"/>
      <c r="E42" s="95"/>
      <c r="F42" s="101"/>
      <c r="G42" s="55"/>
      <c r="H42" s="29"/>
      <c r="I42" s="30">
        <v>0.51</v>
      </c>
      <c r="J42" s="119">
        <v>0.49</v>
      </c>
      <c r="K42" s="32"/>
      <c r="L42" s="57"/>
      <c r="M42" s="33"/>
      <c r="N42" s="34">
        <f t="shared" si="0"/>
        <v>1</v>
      </c>
      <c r="O42" s="35"/>
      <c r="P42" s="167">
        <v>15</v>
      </c>
      <c r="Q42" s="168">
        <v>15</v>
      </c>
      <c r="R42" s="38"/>
      <c r="S42" s="38"/>
      <c r="T42" s="37"/>
      <c r="U42" s="39">
        <f t="shared" si="1"/>
        <v>15</v>
      </c>
      <c r="V42" s="40">
        <f t="shared" si="7"/>
        <v>15</v>
      </c>
      <c r="W42" s="112"/>
      <c r="X42" s="96"/>
      <c r="Y42" s="96"/>
      <c r="Z42" s="104"/>
      <c r="AA42" s="99"/>
      <c r="AB42" s="41">
        <f t="shared" si="2"/>
        <v>0</v>
      </c>
      <c r="AC42" s="40">
        <f t="shared" si="3"/>
        <v>0</v>
      </c>
      <c r="AD42" s="42"/>
      <c r="AE42" s="128"/>
      <c r="AF42" s="37">
        <f t="shared" si="4"/>
        <v>15</v>
      </c>
      <c r="AG42" s="43">
        <v>65</v>
      </c>
      <c r="AH42" s="44">
        <f t="shared" si="5"/>
        <v>80</v>
      </c>
      <c r="AI42" s="45">
        <f t="shared" si="8"/>
        <v>0.93</v>
      </c>
      <c r="AJ42" s="46"/>
      <c r="AK42" s="47">
        <v>1E-4</v>
      </c>
      <c r="AL42" s="48">
        <f t="shared" si="9"/>
        <v>1.0001</v>
      </c>
      <c r="AM42" s="49">
        <f t="shared" si="10"/>
        <v>1080673000</v>
      </c>
      <c r="AN42" s="50"/>
      <c r="AO42" s="51"/>
      <c r="AP42" s="51"/>
      <c r="AQ42" s="51"/>
      <c r="AR42" s="51"/>
      <c r="AS42" s="52"/>
      <c r="AT42" s="53">
        <f t="shared" si="6"/>
        <v>0</v>
      </c>
    </row>
    <row r="43" spans="1:46" s="54" customFormat="1" ht="36" customHeight="1" thickBot="1">
      <c r="A43" s="27"/>
      <c r="B43" s="56"/>
      <c r="C43" s="91"/>
      <c r="D43" s="95"/>
      <c r="E43" s="95"/>
      <c r="F43" s="101"/>
      <c r="G43" s="55"/>
      <c r="H43" s="60"/>
      <c r="I43" s="30">
        <v>0.51</v>
      </c>
      <c r="J43" s="119">
        <v>0.49</v>
      </c>
      <c r="K43" s="32"/>
      <c r="L43" s="57"/>
      <c r="M43" s="33"/>
      <c r="N43" s="34">
        <f t="shared" si="0"/>
        <v>1</v>
      </c>
      <c r="O43" s="35"/>
      <c r="P43" s="167">
        <v>15</v>
      </c>
      <c r="Q43" s="168">
        <v>15</v>
      </c>
      <c r="R43" s="38"/>
      <c r="S43" s="38"/>
      <c r="T43" s="37"/>
      <c r="U43" s="39">
        <f t="shared" si="1"/>
        <v>15</v>
      </c>
      <c r="V43" s="40">
        <f t="shared" si="7"/>
        <v>15</v>
      </c>
      <c r="W43" s="112"/>
      <c r="X43" s="96"/>
      <c r="Y43" s="96"/>
      <c r="Z43" s="104"/>
      <c r="AA43" s="99"/>
      <c r="AB43" s="41">
        <f t="shared" si="2"/>
        <v>0</v>
      </c>
      <c r="AC43" s="40">
        <f t="shared" si="3"/>
        <v>0</v>
      </c>
      <c r="AD43" s="42"/>
      <c r="AE43" s="128"/>
      <c r="AF43" s="37">
        <f t="shared" si="4"/>
        <v>15</v>
      </c>
      <c r="AG43" s="43">
        <v>65</v>
      </c>
      <c r="AH43" s="44">
        <f t="shared" si="5"/>
        <v>80</v>
      </c>
      <c r="AI43" s="45">
        <f t="shared" si="8"/>
        <v>0.93</v>
      </c>
      <c r="AJ43" s="46"/>
      <c r="AK43" s="47">
        <v>1E-4</v>
      </c>
      <c r="AL43" s="48">
        <f t="shared" si="9"/>
        <v>1.0001</v>
      </c>
      <c r="AM43" s="49">
        <f t="shared" si="10"/>
        <v>1080673000</v>
      </c>
      <c r="AN43" s="50"/>
      <c r="AO43" s="51"/>
      <c r="AP43" s="51"/>
      <c r="AQ43" s="51"/>
      <c r="AR43" s="51"/>
      <c r="AS43" s="52"/>
      <c r="AT43" s="53">
        <f t="shared" si="6"/>
        <v>0</v>
      </c>
    </row>
    <row r="44" spans="1:46" s="54" customFormat="1" ht="47.25" customHeight="1" thickBot="1">
      <c r="A44" s="27"/>
      <c r="B44" s="56"/>
      <c r="C44" s="91"/>
      <c r="D44" s="95"/>
      <c r="E44" s="95"/>
      <c r="F44" s="101"/>
      <c r="G44" s="55"/>
      <c r="H44" s="29"/>
      <c r="I44" s="30">
        <v>0.51</v>
      </c>
      <c r="J44" s="119">
        <v>0.49</v>
      </c>
      <c r="K44" s="32"/>
      <c r="L44" s="57"/>
      <c r="M44" s="33"/>
      <c r="N44" s="34">
        <f t="shared" si="0"/>
        <v>1</v>
      </c>
      <c r="O44" s="35"/>
      <c r="P44" s="167">
        <v>15</v>
      </c>
      <c r="Q44" s="168">
        <v>15</v>
      </c>
      <c r="R44" s="38"/>
      <c r="S44" s="38"/>
      <c r="T44" s="37"/>
      <c r="U44" s="39">
        <f t="shared" si="1"/>
        <v>15</v>
      </c>
      <c r="V44" s="40">
        <f t="shared" si="7"/>
        <v>15</v>
      </c>
      <c r="W44" s="112"/>
      <c r="X44" s="96"/>
      <c r="Y44" s="96"/>
      <c r="Z44" s="104"/>
      <c r="AA44" s="99"/>
      <c r="AB44" s="41">
        <f t="shared" si="2"/>
        <v>0</v>
      </c>
      <c r="AC44" s="40">
        <f t="shared" si="3"/>
        <v>0</v>
      </c>
      <c r="AD44" s="42"/>
      <c r="AE44" s="128"/>
      <c r="AF44" s="37">
        <f t="shared" si="4"/>
        <v>15</v>
      </c>
      <c r="AG44" s="43">
        <v>65</v>
      </c>
      <c r="AH44" s="44">
        <f t="shared" si="5"/>
        <v>80</v>
      </c>
      <c r="AI44" s="45">
        <f t="shared" si="8"/>
        <v>0.93</v>
      </c>
      <c r="AJ44" s="46"/>
      <c r="AK44" s="47">
        <v>1E-4</v>
      </c>
      <c r="AL44" s="48">
        <f t="shared" si="9"/>
        <v>1.0001</v>
      </c>
      <c r="AM44" s="49">
        <f t="shared" si="10"/>
        <v>1080673000</v>
      </c>
      <c r="AN44" s="50"/>
      <c r="AO44" s="51"/>
      <c r="AP44" s="51"/>
      <c r="AQ44" s="51"/>
      <c r="AR44" s="51"/>
      <c r="AS44" s="52"/>
      <c r="AT44" s="53">
        <f t="shared" si="6"/>
        <v>0</v>
      </c>
    </row>
    <row r="45" spans="1:46" s="54" customFormat="1" ht="47.25" customHeight="1" thickBot="1">
      <c r="A45" s="27"/>
      <c r="B45" s="56"/>
      <c r="C45" s="91"/>
      <c r="D45" s="95"/>
      <c r="E45" s="95"/>
      <c r="F45" s="101"/>
      <c r="G45" s="55"/>
      <c r="H45" s="60"/>
      <c r="I45" s="30">
        <v>0.51</v>
      </c>
      <c r="J45" s="119">
        <v>0.49</v>
      </c>
      <c r="K45" s="32"/>
      <c r="L45" s="57"/>
      <c r="M45" s="33"/>
      <c r="N45" s="34">
        <f t="shared" si="0"/>
        <v>1</v>
      </c>
      <c r="O45" s="35"/>
      <c r="P45" s="167">
        <v>15</v>
      </c>
      <c r="Q45" s="168">
        <v>15</v>
      </c>
      <c r="R45" s="38"/>
      <c r="S45" s="38"/>
      <c r="T45" s="37"/>
      <c r="U45" s="39">
        <f t="shared" si="1"/>
        <v>15</v>
      </c>
      <c r="V45" s="40">
        <f t="shared" si="7"/>
        <v>15</v>
      </c>
      <c r="W45" s="112"/>
      <c r="X45" s="96"/>
      <c r="Y45" s="96"/>
      <c r="Z45" s="104"/>
      <c r="AA45" s="99"/>
      <c r="AB45" s="41">
        <f t="shared" si="2"/>
        <v>0</v>
      </c>
      <c r="AC45" s="40">
        <f t="shared" si="3"/>
        <v>0</v>
      </c>
      <c r="AD45" s="42"/>
      <c r="AE45" s="128"/>
      <c r="AF45" s="37">
        <f t="shared" si="4"/>
        <v>15</v>
      </c>
      <c r="AG45" s="43">
        <v>65</v>
      </c>
      <c r="AH45" s="44">
        <f t="shared" si="5"/>
        <v>80</v>
      </c>
      <c r="AI45" s="45">
        <f t="shared" si="8"/>
        <v>0.93</v>
      </c>
      <c r="AJ45" s="46"/>
      <c r="AK45" s="47">
        <v>1E-4</v>
      </c>
      <c r="AL45" s="48">
        <f t="shared" si="9"/>
        <v>1.0001</v>
      </c>
      <c r="AM45" s="49">
        <f t="shared" si="10"/>
        <v>1080673000</v>
      </c>
      <c r="AN45" s="50"/>
      <c r="AO45" s="51"/>
      <c r="AP45" s="51"/>
      <c r="AQ45" s="51"/>
      <c r="AR45" s="51"/>
      <c r="AS45" s="52"/>
      <c r="AT45" s="53">
        <f t="shared" si="6"/>
        <v>0</v>
      </c>
    </row>
    <row r="46" spans="1:46" s="54" customFormat="1" ht="36" customHeight="1" thickBot="1">
      <c r="A46" s="27"/>
      <c r="B46" s="56"/>
      <c r="C46" s="91"/>
      <c r="D46" s="95"/>
      <c r="E46" s="95"/>
      <c r="F46" s="101"/>
      <c r="G46" s="55"/>
      <c r="H46" s="60"/>
      <c r="I46" s="30">
        <v>0.51</v>
      </c>
      <c r="J46" s="119">
        <v>0.49</v>
      </c>
      <c r="K46" s="32"/>
      <c r="L46" s="57"/>
      <c r="M46" s="33"/>
      <c r="N46" s="34">
        <f t="shared" si="0"/>
        <v>1</v>
      </c>
      <c r="O46" s="35"/>
      <c r="P46" s="167">
        <v>15</v>
      </c>
      <c r="Q46" s="168">
        <v>15</v>
      </c>
      <c r="R46" s="38"/>
      <c r="S46" s="38"/>
      <c r="T46" s="37"/>
      <c r="U46" s="39">
        <f t="shared" si="1"/>
        <v>15</v>
      </c>
      <c r="V46" s="40">
        <f t="shared" si="7"/>
        <v>15</v>
      </c>
      <c r="W46" s="112"/>
      <c r="X46" s="96"/>
      <c r="Y46" s="96"/>
      <c r="Z46" s="104"/>
      <c r="AA46" s="99"/>
      <c r="AB46" s="41">
        <f t="shared" si="2"/>
        <v>0</v>
      </c>
      <c r="AC46" s="40">
        <f t="shared" si="3"/>
        <v>0</v>
      </c>
      <c r="AD46" s="42"/>
      <c r="AE46" s="128"/>
      <c r="AF46" s="37">
        <f t="shared" si="4"/>
        <v>15</v>
      </c>
      <c r="AG46" s="43">
        <v>65</v>
      </c>
      <c r="AH46" s="44">
        <f t="shared" si="5"/>
        <v>80</v>
      </c>
      <c r="AI46" s="45">
        <f t="shared" si="8"/>
        <v>0.93</v>
      </c>
      <c r="AJ46" s="46"/>
      <c r="AK46" s="47">
        <v>1E-4</v>
      </c>
      <c r="AL46" s="48">
        <f t="shared" si="9"/>
        <v>1.0001</v>
      </c>
      <c r="AM46" s="49">
        <f t="shared" si="10"/>
        <v>1080673000</v>
      </c>
      <c r="AN46" s="50"/>
      <c r="AO46" s="51"/>
      <c r="AP46" s="51"/>
      <c r="AQ46" s="51"/>
      <c r="AR46" s="51"/>
      <c r="AS46" s="52"/>
      <c r="AT46" s="53">
        <f t="shared" si="6"/>
        <v>0</v>
      </c>
    </row>
    <row r="47" spans="1:46" s="54" customFormat="1" ht="36" customHeight="1" thickBot="1">
      <c r="A47" s="27"/>
      <c r="B47" s="56"/>
      <c r="C47" s="91"/>
      <c r="D47" s="95"/>
      <c r="E47" s="95"/>
      <c r="F47" s="101"/>
      <c r="G47" s="55"/>
      <c r="H47" s="60"/>
      <c r="I47" s="30">
        <v>0.51</v>
      </c>
      <c r="J47" s="119">
        <v>0.49</v>
      </c>
      <c r="K47" s="32"/>
      <c r="L47" s="57"/>
      <c r="M47" s="33"/>
      <c r="N47" s="34">
        <f t="shared" si="0"/>
        <v>1</v>
      </c>
      <c r="O47" s="35"/>
      <c r="P47" s="167">
        <v>15</v>
      </c>
      <c r="Q47" s="168">
        <v>15</v>
      </c>
      <c r="R47" s="38"/>
      <c r="S47" s="38"/>
      <c r="T47" s="37"/>
      <c r="U47" s="39">
        <f t="shared" si="1"/>
        <v>15</v>
      </c>
      <c r="V47" s="40">
        <f t="shared" si="7"/>
        <v>15</v>
      </c>
      <c r="W47" s="112"/>
      <c r="X47" s="96"/>
      <c r="Y47" s="96"/>
      <c r="Z47" s="104"/>
      <c r="AA47" s="99"/>
      <c r="AB47" s="41">
        <f t="shared" si="2"/>
        <v>0</v>
      </c>
      <c r="AC47" s="40">
        <f t="shared" si="3"/>
        <v>0</v>
      </c>
      <c r="AD47" s="42"/>
      <c r="AE47" s="128"/>
      <c r="AF47" s="37">
        <f t="shared" si="4"/>
        <v>15</v>
      </c>
      <c r="AG47" s="43">
        <v>65</v>
      </c>
      <c r="AH47" s="44">
        <f t="shared" si="5"/>
        <v>80</v>
      </c>
      <c r="AI47" s="45">
        <f t="shared" si="8"/>
        <v>0.93</v>
      </c>
      <c r="AJ47" s="46"/>
      <c r="AK47" s="47">
        <v>1E-4</v>
      </c>
      <c r="AL47" s="48">
        <f t="shared" si="9"/>
        <v>1.0001</v>
      </c>
      <c r="AM47" s="49">
        <f t="shared" si="10"/>
        <v>1080673000</v>
      </c>
      <c r="AN47" s="50"/>
      <c r="AO47" s="51"/>
      <c r="AP47" s="51"/>
      <c r="AQ47" s="51"/>
      <c r="AR47" s="51"/>
      <c r="AS47" s="52"/>
      <c r="AT47" s="53">
        <f t="shared" si="6"/>
        <v>0</v>
      </c>
    </row>
    <row r="48" spans="1:46" s="54" customFormat="1" ht="36" customHeight="1" thickBot="1">
      <c r="A48" s="27"/>
      <c r="B48" s="56"/>
      <c r="C48" s="91"/>
      <c r="D48" s="95"/>
      <c r="E48" s="95"/>
      <c r="F48" s="101"/>
      <c r="G48" s="55"/>
      <c r="H48" s="60"/>
      <c r="I48" s="30">
        <v>0.51</v>
      </c>
      <c r="J48" s="119">
        <v>0.49</v>
      </c>
      <c r="K48" s="32"/>
      <c r="L48" s="57"/>
      <c r="M48" s="33"/>
      <c r="N48" s="34">
        <f t="shared" si="0"/>
        <v>1</v>
      </c>
      <c r="O48" s="35"/>
      <c r="P48" s="167">
        <v>15</v>
      </c>
      <c r="Q48" s="168">
        <v>15</v>
      </c>
      <c r="R48" s="38"/>
      <c r="S48" s="38"/>
      <c r="T48" s="37"/>
      <c r="U48" s="39">
        <f t="shared" si="1"/>
        <v>15</v>
      </c>
      <c r="V48" s="40">
        <f t="shared" si="7"/>
        <v>15</v>
      </c>
      <c r="W48" s="112"/>
      <c r="X48" s="96"/>
      <c r="Y48" s="96"/>
      <c r="Z48" s="104"/>
      <c r="AA48" s="99"/>
      <c r="AB48" s="41">
        <f t="shared" si="2"/>
        <v>0</v>
      </c>
      <c r="AC48" s="40">
        <f t="shared" si="3"/>
        <v>0</v>
      </c>
      <c r="AD48" s="42"/>
      <c r="AE48" s="128"/>
      <c r="AF48" s="37">
        <f t="shared" si="4"/>
        <v>15</v>
      </c>
      <c r="AG48" s="43">
        <v>65</v>
      </c>
      <c r="AH48" s="44">
        <f t="shared" si="5"/>
        <v>80</v>
      </c>
      <c r="AI48" s="45">
        <f t="shared" si="8"/>
        <v>0.93</v>
      </c>
      <c r="AJ48" s="46"/>
      <c r="AK48" s="47">
        <v>1E-4</v>
      </c>
      <c r="AL48" s="48">
        <f t="shared" si="9"/>
        <v>1.0001</v>
      </c>
      <c r="AM48" s="49">
        <f t="shared" si="10"/>
        <v>1080673000</v>
      </c>
      <c r="AN48" s="50"/>
      <c r="AO48" s="51"/>
      <c r="AP48" s="51"/>
      <c r="AQ48" s="51"/>
      <c r="AR48" s="51"/>
      <c r="AS48" s="52"/>
      <c r="AT48" s="53">
        <f t="shared" si="6"/>
        <v>0</v>
      </c>
    </row>
    <row r="49" spans="1:46" s="54" customFormat="1" ht="36" customHeight="1" thickBot="1">
      <c r="A49" s="27"/>
      <c r="B49" s="56"/>
      <c r="C49" s="91"/>
      <c r="D49" s="95"/>
      <c r="E49" s="95"/>
      <c r="F49" s="101"/>
      <c r="G49" s="55"/>
      <c r="H49" s="29"/>
      <c r="I49" s="30">
        <v>0.51</v>
      </c>
      <c r="J49" s="119">
        <v>0.49</v>
      </c>
      <c r="K49" s="32"/>
      <c r="L49" s="57"/>
      <c r="M49" s="33"/>
      <c r="N49" s="34">
        <f t="shared" si="0"/>
        <v>1</v>
      </c>
      <c r="O49" s="35"/>
      <c r="P49" s="167">
        <v>15</v>
      </c>
      <c r="Q49" s="168">
        <v>15</v>
      </c>
      <c r="R49" s="38"/>
      <c r="S49" s="38"/>
      <c r="T49" s="37"/>
      <c r="U49" s="39">
        <f t="shared" si="1"/>
        <v>15</v>
      </c>
      <c r="V49" s="40">
        <f t="shared" si="7"/>
        <v>15</v>
      </c>
      <c r="W49" s="112"/>
      <c r="X49" s="96"/>
      <c r="Y49" s="96"/>
      <c r="Z49" s="104"/>
      <c r="AA49" s="99"/>
      <c r="AB49" s="41">
        <f t="shared" si="2"/>
        <v>0</v>
      </c>
      <c r="AC49" s="40">
        <f t="shared" si="3"/>
        <v>0</v>
      </c>
      <c r="AD49" s="42"/>
      <c r="AE49" s="128"/>
      <c r="AF49" s="37">
        <f t="shared" si="4"/>
        <v>15</v>
      </c>
      <c r="AG49" s="43">
        <v>65</v>
      </c>
      <c r="AH49" s="44">
        <f t="shared" si="5"/>
        <v>80</v>
      </c>
      <c r="AI49" s="45">
        <f t="shared" si="8"/>
        <v>0.93</v>
      </c>
      <c r="AJ49" s="46"/>
      <c r="AK49" s="47">
        <v>1E-4</v>
      </c>
      <c r="AL49" s="48">
        <f t="shared" si="9"/>
        <v>1.0001</v>
      </c>
      <c r="AM49" s="49">
        <f t="shared" si="10"/>
        <v>1080673000</v>
      </c>
      <c r="AN49" s="50"/>
      <c r="AO49" s="51"/>
      <c r="AP49" s="51"/>
      <c r="AQ49" s="51"/>
      <c r="AR49" s="51"/>
      <c r="AS49" s="52"/>
      <c r="AT49" s="53">
        <f t="shared" si="6"/>
        <v>0</v>
      </c>
    </row>
    <row r="50" spans="1:46" s="54" customFormat="1" ht="36" customHeight="1" thickBot="1">
      <c r="A50" s="27"/>
      <c r="B50" s="56"/>
      <c r="C50" s="91"/>
      <c r="D50" s="95"/>
      <c r="E50" s="95"/>
      <c r="F50" s="101"/>
      <c r="G50" s="55"/>
      <c r="H50" s="29"/>
      <c r="I50" s="30">
        <v>0.51</v>
      </c>
      <c r="J50" s="119">
        <v>0.49</v>
      </c>
      <c r="K50" s="32"/>
      <c r="L50" s="57"/>
      <c r="M50" s="33"/>
      <c r="N50" s="34">
        <f t="shared" si="0"/>
        <v>1</v>
      </c>
      <c r="O50" s="35"/>
      <c r="P50" s="167">
        <v>15</v>
      </c>
      <c r="Q50" s="168">
        <v>15</v>
      </c>
      <c r="R50" s="38"/>
      <c r="S50" s="38"/>
      <c r="T50" s="37"/>
      <c r="U50" s="39">
        <f t="shared" si="1"/>
        <v>15</v>
      </c>
      <c r="V50" s="40">
        <f t="shared" si="7"/>
        <v>15</v>
      </c>
      <c r="W50" s="112"/>
      <c r="X50" s="96"/>
      <c r="Y50" s="96"/>
      <c r="Z50" s="104"/>
      <c r="AA50" s="99"/>
      <c r="AB50" s="41">
        <f t="shared" si="2"/>
        <v>0</v>
      </c>
      <c r="AC50" s="40">
        <f t="shared" si="3"/>
        <v>0</v>
      </c>
      <c r="AD50" s="42"/>
      <c r="AE50" s="128"/>
      <c r="AF50" s="37">
        <f t="shared" si="4"/>
        <v>15</v>
      </c>
      <c r="AG50" s="43">
        <v>65</v>
      </c>
      <c r="AH50" s="44">
        <f t="shared" si="5"/>
        <v>80</v>
      </c>
      <c r="AI50" s="45">
        <f t="shared" si="8"/>
        <v>0.93</v>
      </c>
      <c r="AJ50" s="46"/>
      <c r="AK50" s="47">
        <v>1E-4</v>
      </c>
      <c r="AL50" s="48">
        <f t="shared" si="9"/>
        <v>1.0001</v>
      </c>
      <c r="AM50" s="49">
        <f t="shared" si="10"/>
        <v>1080673000</v>
      </c>
      <c r="AN50" s="50"/>
      <c r="AO50" s="51"/>
      <c r="AP50" s="51"/>
      <c r="AQ50" s="51"/>
      <c r="AR50" s="51"/>
      <c r="AS50" s="52"/>
      <c r="AT50" s="53">
        <f t="shared" si="6"/>
        <v>0</v>
      </c>
    </row>
    <row r="51" spans="1:46" s="54" customFormat="1" ht="36" customHeight="1" thickBot="1">
      <c r="A51" s="27"/>
      <c r="B51" s="56"/>
      <c r="C51" s="91"/>
      <c r="D51" s="95"/>
      <c r="E51" s="95"/>
      <c r="F51" s="101"/>
      <c r="G51" s="55"/>
      <c r="H51" s="29"/>
      <c r="I51" s="30">
        <v>0.51</v>
      </c>
      <c r="J51" s="119">
        <v>0.49</v>
      </c>
      <c r="K51" s="32"/>
      <c r="L51" s="57"/>
      <c r="M51" s="33"/>
      <c r="N51" s="34">
        <f t="shared" si="0"/>
        <v>1</v>
      </c>
      <c r="O51" s="35"/>
      <c r="P51" s="167">
        <v>15</v>
      </c>
      <c r="Q51" s="168">
        <v>15</v>
      </c>
      <c r="R51" s="38"/>
      <c r="S51" s="38"/>
      <c r="T51" s="37"/>
      <c r="U51" s="39">
        <f t="shared" si="1"/>
        <v>15</v>
      </c>
      <c r="V51" s="40">
        <f t="shared" si="7"/>
        <v>15</v>
      </c>
      <c r="W51" s="112"/>
      <c r="X51" s="96"/>
      <c r="Y51" s="96"/>
      <c r="Z51" s="104"/>
      <c r="AA51" s="99"/>
      <c r="AB51" s="41">
        <f t="shared" si="2"/>
        <v>0</v>
      </c>
      <c r="AC51" s="40">
        <f t="shared" si="3"/>
        <v>0</v>
      </c>
      <c r="AD51" s="42"/>
      <c r="AE51" s="128"/>
      <c r="AF51" s="37">
        <f t="shared" si="4"/>
        <v>15</v>
      </c>
      <c r="AG51" s="43">
        <v>65</v>
      </c>
      <c r="AH51" s="44">
        <f t="shared" si="5"/>
        <v>80</v>
      </c>
      <c r="AI51" s="45">
        <f t="shared" si="8"/>
        <v>0.93</v>
      </c>
      <c r="AJ51" s="46"/>
      <c r="AK51" s="47">
        <v>1E-4</v>
      </c>
      <c r="AL51" s="48">
        <f t="shared" si="9"/>
        <v>1.0001</v>
      </c>
      <c r="AM51" s="49">
        <f t="shared" si="10"/>
        <v>1080673000</v>
      </c>
      <c r="AN51" s="50"/>
      <c r="AO51" s="51"/>
      <c r="AP51" s="51"/>
      <c r="AQ51" s="51"/>
      <c r="AR51" s="51"/>
      <c r="AS51" s="52"/>
      <c r="AT51" s="53">
        <f t="shared" si="6"/>
        <v>0</v>
      </c>
    </row>
    <row r="52" spans="1:46" s="54" customFormat="1" ht="36" customHeight="1" thickBot="1">
      <c r="A52" s="27"/>
      <c r="B52" s="56"/>
      <c r="C52" s="91"/>
      <c r="D52" s="95"/>
      <c r="E52" s="95"/>
      <c r="F52" s="101"/>
      <c r="G52" s="55"/>
      <c r="H52" s="29"/>
      <c r="I52" s="30">
        <v>0.51</v>
      </c>
      <c r="J52" s="119">
        <v>0.49</v>
      </c>
      <c r="K52" s="32"/>
      <c r="L52" s="57"/>
      <c r="M52" s="33"/>
      <c r="N52" s="34">
        <f t="shared" si="0"/>
        <v>1</v>
      </c>
      <c r="O52" s="35"/>
      <c r="P52" s="167">
        <v>15</v>
      </c>
      <c r="Q52" s="168">
        <v>15</v>
      </c>
      <c r="R52" s="38"/>
      <c r="S52" s="38"/>
      <c r="T52" s="37"/>
      <c r="U52" s="39">
        <f t="shared" si="1"/>
        <v>15</v>
      </c>
      <c r="V52" s="40">
        <f t="shared" si="7"/>
        <v>15</v>
      </c>
      <c r="W52" s="112"/>
      <c r="X52" s="96"/>
      <c r="Y52" s="96"/>
      <c r="Z52" s="104"/>
      <c r="AA52" s="99"/>
      <c r="AB52" s="41">
        <f t="shared" si="2"/>
        <v>0</v>
      </c>
      <c r="AC52" s="40">
        <f t="shared" si="3"/>
        <v>0</v>
      </c>
      <c r="AD52" s="42"/>
      <c r="AE52" s="128"/>
      <c r="AF52" s="37">
        <f t="shared" si="4"/>
        <v>15</v>
      </c>
      <c r="AG52" s="43">
        <v>65</v>
      </c>
      <c r="AH52" s="44">
        <f t="shared" si="5"/>
        <v>80</v>
      </c>
      <c r="AI52" s="45">
        <f t="shared" si="8"/>
        <v>0.93</v>
      </c>
      <c r="AJ52" s="46"/>
      <c r="AK52" s="47">
        <v>1E-4</v>
      </c>
      <c r="AL52" s="48">
        <f t="shared" si="9"/>
        <v>1.0001</v>
      </c>
      <c r="AM52" s="49">
        <f t="shared" si="10"/>
        <v>1080673000</v>
      </c>
      <c r="AN52" s="50"/>
      <c r="AO52" s="51"/>
      <c r="AP52" s="51"/>
      <c r="AQ52" s="51"/>
      <c r="AR52" s="51"/>
      <c r="AS52" s="52"/>
      <c r="AT52" s="53">
        <f t="shared" si="6"/>
        <v>0</v>
      </c>
    </row>
    <row r="53" spans="1:46" s="54" customFormat="1" ht="51.75" customHeight="1" thickBot="1">
      <c r="A53" s="27"/>
      <c r="B53" s="56"/>
      <c r="C53" s="91"/>
      <c r="D53" s="95"/>
      <c r="E53" s="95"/>
      <c r="F53" s="101"/>
      <c r="G53" s="55"/>
      <c r="H53" s="29"/>
      <c r="I53" s="30">
        <v>0.51</v>
      </c>
      <c r="J53" s="119">
        <v>0.49</v>
      </c>
      <c r="K53" s="32"/>
      <c r="L53" s="57"/>
      <c r="M53" s="33"/>
      <c r="N53" s="34">
        <f t="shared" si="0"/>
        <v>1</v>
      </c>
      <c r="O53" s="35"/>
      <c r="P53" s="167">
        <v>15</v>
      </c>
      <c r="Q53" s="168">
        <v>15</v>
      </c>
      <c r="R53" s="38"/>
      <c r="S53" s="38"/>
      <c r="T53" s="37"/>
      <c r="U53" s="39">
        <f t="shared" si="1"/>
        <v>15</v>
      </c>
      <c r="V53" s="40">
        <f t="shared" si="7"/>
        <v>15</v>
      </c>
      <c r="W53" s="112"/>
      <c r="X53" s="96"/>
      <c r="Y53" s="96"/>
      <c r="Z53" s="104"/>
      <c r="AA53" s="99"/>
      <c r="AB53" s="41">
        <f t="shared" si="2"/>
        <v>0</v>
      </c>
      <c r="AC53" s="40">
        <f t="shared" si="3"/>
        <v>0</v>
      </c>
      <c r="AD53" s="42"/>
      <c r="AE53" s="128"/>
      <c r="AF53" s="37">
        <f t="shared" si="4"/>
        <v>15</v>
      </c>
      <c r="AG53" s="43">
        <v>65</v>
      </c>
      <c r="AH53" s="44">
        <f t="shared" si="5"/>
        <v>80</v>
      </c>
      <c r="AI53" s="45">
        <f t="shared" si="8"/>
        <v>0.93</v>
      </c>
      <c r="AJ53" s="46"/>
      <c r="AK53" s="47">
        <v>1E-4</v>
      </c>
      <c r="AL53" s="48">
        <f t="shared" si="9"/>
        <v>1.0001</v>
      </c>
      <c r="AM53" s="49">
        <f t="shared" si="10"/>
        <v>1080673000</v>
      </c>
      <c r="AN53" s="50"/>
      <c r="AO53" s="51"/>
      <c r="AP53" s="51"/>
      <c r="AQ53" s="51"/>
      <c r="AR53" s="51"/>
      <c r="AS53" s="52"/>
      <c r="AT53" s="53">
        <f t="shared" si="6"/>
        <v>0</v>
      </c>
    </row>
    <row r="54" spans="1:46" s="54" customFormat="1" ht="51.75" customHeight="1" thickBot="1">
      <c r="A54" s="27"/>
      <c r="B54" s="56"/>
      <c r="C54" s="91"/>
      <c r="D54" s="95"/>
      <c r="E54" s="95"/>
      <c r="F54" s="101"/>
      <c r="G54" s="55"/>
      <c r="H54" s="29"/>
      <c r="I54" s="30">
        <v>0.51</v>
      </c>
      <c r="J54" s="119">
        <v>0.49</v>
      </c>
      <c r="K54" s="32"/>
      <c r="L54" s="57"/>
      <c r="M54" s="33"/>
      <c r="N54" s="34">
        <f t="shared" si="0"/>
        <v>1</v>
      </c>
      <c r="O54" s="35"/>
      <c r="P54" s="167">
        <v>15</v>
      </c>
      <c r="Q54" s="168">
        <v>15</v>
      </c>
      <c r="R54" s="38"/>
      <c r="S54" s="38"/>
      <c r="T54" s="37"/>
      <c r="U54" s="39">
        <f t="shared" si="1"/>
        <v>15</v>
      </c>
      <c r="V54" s="40">
        <f t="shared" si="7"/>
        <v>15</v>
      </c>
      <c r="W54" s="112"/>
      <c r="X54" s="96"/>
      <c r="Y54" s="96"/>
      <c r="Z54" s="104"/>
      <c r="AA54" s="99"/>
      <c r="AB54" s="41">
        <f t="shared" si="2"/>
        <v>0</v>
      </c>
      <c r="AC54" s="40">
        <f t="shared" si="3"/>
        <v>0</v>
      </c>
      <c r="AD54" s="42"/>
      <c r="AE54" s="128"/>
      <c r="AF54" s="37">
        <f t="shared" si="4"/>
        <v>15</v>
      </c>
      <c r="AG54" s="43">
        <v>65</v>
      </c>
      <c r="AH54" s="44">
        <f t="shared" si="5"/>
        <v>80</v>
      </c>
      <c r="AI54" s="45">
        <f t="shared" si="8"/>
        <v>0.93</v>
      </c>
      <c r="AJ54" s="46"/>
      <c r="AK54" s="47">
        <v>1E-4</v>
      </c>
      <c r="AL54" s="48">
        <f t="shared" si="9"/>
        <v>1.0001</v>
      </c>
      <c r="AM54" s="49">
        <f t="shared" si="10"/>
        <v>1080673000</v>
      </c>
      <c r="AN54" s="50"/>
      <c r="AO54" s="51"/>
      <c r="AP54" s="51"/>
      <c r="AQ54" s="51"/>
      <c r="AR54" s="51"/>
      <c r="AS54" s="52"/>
      <c r="AT54" s="53">
        <f t="shared" si="6"/>
        <v>0</v>
      </c>
    </row>
    <row r="55" spans="1:46" s="54" customFormat="1" ht="36" customHeight="1" thickBot="1">
      <c r="A55" s="27"/>
      <c r="B55" s="56"/>
      <c r="C55" s="91"/>
      <c r="D55" s="95"/>
      <c r="E55" s="95"/>
      <c r="F55" s="101"/>
      <c r="G55" s="55"/>
      <c r="H55" s="29"/>
      <c r="I55" s="30">
        <v>0.51</v>
      </c>
      <c r="J55" s="119">
        <v>0.49</v>
      </c>
      <c r="K55" s="32"/>
      <c r="L55" s="57"/>
      <c r="M55" s="33"/>
      <c r="N55" s="34">
        <f t="shared" si="0"/>
        <v>1</v>
      </c>
      <c r="O55" s="35"/>
      <c r="P55" s="167">
        <v>15</v>
      </c>
      <c r="Q55" s="168">
        <v>15</v>
      </c>
      <c r="R55" s="38"/>
      <c r="S55" s="38"/>
      <c r="T55" s="37"/>
      <c r="U55" s="39">
        <f t="shared" si="1"/>
        <v>15</v>
      </c>
      <c r="V55" s="40">
        <f t="shared" si="7"/>
        <v>15</v>
      </c>
      <c r="W55" s="112"/>
      <c r="X55" s="96"/>
      <c r="Y55" s="96"/>
      <c r="Z55" s="104"/>
      <c r="AA55" s="99"/>
      <c r="AB55" s="41">
        <f t="shared" si="2"/>
        <v>0</v>
      </c>
      <c r="AC55" s="40">
        <f t="shared" si="3"/>
        <v>0</v>
      </c>
      <c r="AD55" s="42"/>
      <c r="AE55" s="128"/>
      <c r="AF55" s="37">
        <f t="shared" si="4"/>
        <v>15</v>
      </c>
      <c r="AG55" s="43">
        <v>65</v>
      </c>
      <c r="AH55" s="44">
        <f t="shared" si="5"/>
        <v>80</v>
      </c>
      <c r="AI55" s="45">
        <f t="shared" si="8"/>
        <v>0.93</v>
      </c>
      <c r="AJ55" s="46"/>
      <c r="AK55" s="47">
        <v>1E-4</v>
      </c>
      <c r="AL55" s="48">
        <f t="shared" si="9"/>
        <v>1.0001</v>
      </c>
      <c r="AM55" s="49">
        <f t="shared" si="10"/>
        <v>1080673000</v>
      </c>
      <c r="AN55" s="50"/>
      <c r="AO55" s="51"/>
      <c r="AP55" s="51"/>
      <c r="AQ55" s="51"/>
      <c r="AR55" s="51"/>
      <c r="AS55" s="52"/>
      <c r="AT55" s="53">
        <f t="shared" si="6"/>
        <v>0</v>
      </c>
    </row>
    <row r="56" spans="1:46" s="54" customFormat="1" ht="36" customHeight="1" thickBot="1">
      <c r="A56" s="27"/>
      <c r="B56" s="56"/>
      <c r="C56" s="91"/>
      <c r="D56" s="95"/>
      <c r="E56" s="95"/>
      <c r="F56" s="101"/>
      <c r="G56" s="55"/>
      <c r="H56" s="29"/>
      <c r="I56" s="30">
        <v>0.51</v>
      </c>
      <c r="J56" s="119">
        <v>0.49</v>
      </c>
      <c r="K56" s="32"/>
      <c r="L56" s="57"/>
      <c r="M56" s="33"/>
      <c r="N56" s="34">
        <f t="shared" si="0"/>
        <v>1</v>
      </c>
      <c r="O56" s="35"/>
      <c r="P56" s="167">
        <v>15</v>
      </c>
      <c r="Q56" s="168">
        <v>15</v>
      </c>
      <c r="R56" s="38"/>
      <c r="S56" s="38"/>
      <c r="T56" s="37"/>
      <c r="U56" s="39">
        <f t="shared" si="1"/>
        <v>15</v>
      </c>
      <c r="V56" s="40">
        <f t="shared" si="7"/>
        <v>15</v>
      </c>
      <c r="W56" s="112"/>
      <c r="X56" s="96"/>
      <c r="Y56" s="96"/>
      <c r="Z56" s="104"/>
      <c r="AA56" s="99"/>
      <c r="AB56" s="41">
        <f t="shared" si="2"/>
        <v>0</v>
      </c>
      <c r="AC56" s="40">
        <f t="shared" si="3"/>
        <v>0</v>
      </c>
      <c r="AD56" s="42"/>
      <c r="AE56" s="128"/>
      <c r="AF56" s="37">
        <f t="shared" si="4"/>
        <v>15</v>
      </c>
      <c r="AG56" s="43">
        <v>65</v>
      </c>
      <c r="AH56" s="44">
        <f t="shared" si="5"/>
        <v>80</v>
      </c>
      <c r="AI56" s="45">
        <f t="shared" si="8"/>
        <v>0.93</v>
      </c>
      <c r="AJ56" s="46"/>
      <c r="AK56" s="47">
        <v>1E-4</v>
      </c>
      <c r="AL56" s="48">
        <f t="shared" si="9"/>
        <v>1.0001</v>
      </c>
      <c r="AM56" s="49">
        <f t="shared" si="10"/>
        <v>1080673000</v>
      </c>
      <c r="AN56" s="50"/>
      <c r="AO56" s="51"/>
      <c r="AP56" s="51"/>
      <c r="AQ56" s="51"/>
      <c r="AR56" s="51"/>
      <c r="AS56" s="52"/>
      <c r="AT56" s="53">
        <f t="shared" si="6"/>
        <v>0</v>
      </c>
    </row>
    <row r="57" spans="1:46" s="54" customFormat="1" ht="36" customHeight="1" thickBot="1">
      <c r="A57" s="27"/>
      <c r="B57" s="56"/>
      <c r="C57" s="91"/>
      <c r="D57" s="95"/>
      <c r="E57" s="95"/>
      <c r="F57" s="101"/>
      <c r="G57" s="55"/>
      <c r="H57" s="29"/>
      <c r="I57" s="30">
        <v>0.51</v>
      </c>
      <c r="J57" s="119">
        <v>0.49</v>
      </c>
      <c r="K57" s="32"/>
      <c r="L57" s="57"/>
      <c r="M57" s="33"/>
      <c r="N57" s="34">
        <f t="shared" si="0"/>
        <v>1</v>
      </c>
      <c r="O57" s="35"/>
      <c r="P57" s="167">
        <v>15</v>
      </c>
      <c r="Q57" s="168">
        <v>15</v>
      </c>
      <c r="R57" s="38"/>
      <c r="S57" s="38"/>
      <c r="T57" s="37"/>
      <c r="U57" s="39">
        <f t="shared" si="1"/>
        <v>15</v>
      </c>
      <c r="V57" s="40">
        <f t="shared" si="7"/>
        <v>15</v>
      </c>
      <c r="W57" s="112"/>
      <c r="X57" s="96"/>
      <c r="Y57" s="96"/>
      <c r="Z57" s="104"/>
      <c r="AA57" s="99"/>
      <c r="AB57" s="41">
        <f t="shared" si="2"/>
        <v>0</v>
      </c>
      <c r="AC57" s="40">
        <f t="shared" si="3"/>
        <v>0</v>
      </c>
      <c r="AD57" s="42"/>
      <c r="AE57" s="128"/>
      <c r="AF57" s="37">
        <f t="shared" si="4"/>
        <v>15</v>
      </c>
      <c r="AG57" s="43">
        <v>65</v>
      </c>
      <c r="AH57" s="44">
        <f t="shared" si="5"/>
        <v>80</v>
      </c>
      <c r="AI57" s="45">
        <f t="shared" si="8"/>
        <v>0.93</v>
      </c>
      <c r="AJ57" s="46"/>
      <c r="AK57" s="47">
        <v>1E-4</v>
      </c>
      <c r="AL57" s="48">
        <f t="shared" si="9"/>
        <v>1.0001</v>
      </c>
      <c r="AM57" s="49">
        <f t="shared" si="10"/>
        <v>1080673000</v>
      </c>
      <c r="AN57" s="50"/>
      <c r="AO57" s="51"/>
      <c r="AP57" s="51"/>
      <c r="AQ57" s="51"/>
      <c r="AR57" s="51"/>
      <c r="AS57" s="52"/>
      <c r="AT57" s="53">
        <f t="shared" si="6"/>
        <v>0</v>
      </c>
    </row>
    <row r="58" spans="1:46" s="54" customFormat="1" ht="36" customHeight="1" thickBot="1">
      <c r="A58" s="27"/>
      <c r="B58" s="56"/>
      <c r="C58" s="91"/>
      <c r="D58" s="95"/>
      <c r="E58" s="95"/>
      <c r="F58" s="101"/>
      <c r="G58" s="55"/>
      <c r="H58" s="29"/>
      <c r="I58" s="30">
        <v>0.51</v>
      </c>
      <c r="J58" s="119">
        <v>0.49</v>
      </c>
      <c r="K58" s="32"/>
      <c r="L58" s="57"/>
      <c r="M58" s="33"/>
      <c r="N58" s="34">
        <f t="shared" si="0"/>
        <v>1</v>
      </c>
      <c r="O58" s="35"/>
      <c r="P58" s="167">
        <v>15</v>
      </c>
      <c r="Q58" s="168">
        <v>15</v>
      </c>
      <c r="R58" s="38"/>
      <c r="S58" s="38"/>
      <c r="T58" s="37"/>
      <c r="U58" s="39">
        <f t="shared" si="1"/>
        <v>15</v>
      </c>
      <c r="V58" s="40">
        <f t="shared" si="7"/>
        <v>15</v>
      </c>
      <c r="W58" s="112"/>
      <c r="X58" s="96"/>
      <c r="Y58" s="96"/>
      <c r="Z58" s="104"/>
      <c r="AA58" s="99"/>
      <c r="AB58" s="41">
        <f t="shared" si="2"/>
        <v>0</v>
      </c>
      <c r="AC58" s="40">
        <f t="shared" si="3"/>
        <v>0</v>
      </c>
      <c r="AD58" s="42"/>
      <c r="AE58" s="128"/>
      <c r="AF58" s="37">
        <f t="shared" si="4"/>
        <v>15</v>
      </c>
      <c r="AG58" s="43">
        <v>65</v>
      </c>
      <c r="AH58" s="44">
        <f t="shared" si="5"/>
        <v>80</v>
      </c>
      <c r="AI58" s="45">
        <f t="shared" si="8"/>
        <v>0.93</v>
      </c>
      <c r="AJ58" s="46"/>
      <c r="AK58" s="47">
        <v>1E-4</v>
      </c>
      <c r="AL58" s="48">
        <f t="shared" si="9"/>
        <v>1.0001</v>
      </c>
      <c r="AM58" s="49">
        <f t="shared" si="10"/>
        <v>1080673000</v>
      </c>
      <c r="AN58" s="50"/>
      <c r="AO58" s="51"/>
      <c r="AP58" s="51"/>
      <c r="AQ58" s="51"/>
      <c r="AR58" s="51"/>
      <c r="AS58" s="52"/>
      <c r="AT58" s="53">
        <f t="shared" si="6"/>
        <v>0</v>
      </c>
    </row>
    <row r="59" spans="1:46" s="54" customFormat="1" ht="47.25" customHeight="1" thickBot="1">
      <c r="A59" s="27"/>
      <c r="B59" s="56"/>
      <c r="C59" s="91"/>
      <c r="D59" s="95"/>
      <c r="E59" s="95"/>
      <c r="F59" s="101"/>
      <c r="G59" s="55"/>
      <c r="H59" s="60"/>
      <c r="I59" s="30">
        <v>0.51</v>
      </c>
      <c r="J59" s="119">
        <v>0.49</v>
      </c>
      <c r="K59" s="32"/>
      <c r="L59" s="57"/>
      <c r="M59" s="33"/>
      <c r="N59" s="34">
        <f t="shared" si="0"/>
        <v>1</v>
      </c>
      <c r="O59" s="35"/>
      <c r="P59" s="167">
        <v>15</v>
      </c>
      <c r="Q59" s="168">
        <v>15</v>
      </c>
      <c r="R59" s="38"/>
      <c r="S59" s="38"/>
      <c r="T59" s="37"/>
      <c r="U59" s="39">
        <f t="shared" si="1"/>
        <v>15</v>
      </c>
      <c r="V59" s="40">
        <f t="shared" si="7"/>
        <v>15</v>
      </c>
      <c r="W59" s="112"/>
      <c r="X59" s="96"/>
      <c r="Y59" s="96"/>
      <c r="Z59" s="104"/>
      <c r="AA59" s="99"/>
      <c r="AB59" s="41">
        <f t="shared" si="2"/>
        <v>0</v>
      </c>
      <c r="AC59" s="40">
        <f t="shared" si="3"/>
        <v>0</v>
      </c>
      <c r="AD59" s="42"/>
      <c r="AE59" s="128"/>
      <c r="AF59" s="37">
        <f t="shared" si="4"/>
        <v>15</v>
      </c>
      <c r="AG59" s="43">
        <v>65</v>
      </c>
      <c r="AH59" s="44">
        <f t="shared" si="5"/>
        <v>80</v>
      </c>
      <c r="AI59" s="45">
        <f t="shared" si="8"/>
        <v>0.93</v>
      </c>
      <c r="AJ59" s="46"/>
      <c r="AK59" s="47">
        <v>1E-4</v>
      </c>
      <c r="AL59" s="48">
        <f t="shared" si="9"/>
        <v>1.0001</v>
      </c>
      <c r="AM59" s="49">
        <f t="shared" si="10"/>
        <v>1080673000</v>
      </c>
      <c r="AN59" s="50"/>
      <c r="AO59" s="51"/>
      <c r="AP59" s="51"/>
      <c r="AQ59" s="51"/>
      <c r="AR59" s="51"/>
      <c r="AS59" s="52"/>
      <c r="AT59" s="53">
        <f t="shared" si="6"/>
        <v>0</v>
      </c>
    </row>
    <row r="60" spans="1:46" s="54" customFormat="1" ht="47.25" customHeight="1" thickBot="1">
      <c r="A60" s="27"/>
      <c r="B60" s="56"/>
      <c r="C60" s="91"/>
      <c r="D60" s="95"/>
      <c r="E60" s="95"/>
      <c r="F60" s="101"/>
      <c r="G60" s="55"/>
      <c r="H60" s="29"/>
      <c r="I60" s="30">
        <v>0.51</v>
      </c>
      <c r="J60" s="119">
        <v>0.49</v>
      </c>
      <c r="K60" s="32"/>
      <c r="L60" s="57"/>
      <c r="M60" s="33"/>
      <c r="N60" s="34">
        <f t="shared" si="0"/>
        <v>1</v>
      </c>
      <c r="O60" s="35"/>
      <c r="P60" s="167">
        <v>15</v>
      </c>
      <c r="Q60" s="168">
        <v>15</v>
      </c>
      <c r="R60" s="38"/>
      <c r="S60" s="38"/>
      <c r="T60" s="37"/>
      <c r="U60" s="39">
        <f t="shared" si="1"/>
        <v>15</v>
      </c>
      <c r="V60" s="40">
        <f t="shared" si="7"/>
        <v>15</v>
      </c>
      <c r="W60" s="112"/>
      <c r="X60" s="96"/>
      <c r="Y60" s="96"/>
      <c r="Z60" s="104"/>
      <c r="AA60" s="99"/>
      <c r="AB60" s="41">
        <f t="shared" si="2"/>
        <v>0</v>
      </c>
      <c r="AC60" s="40">
        <f t="shared" si="3"/>
        <v>0</v>
      </c>
      <c r="AD60" s="42"/>
      <c r="AE60" s="128"/>
      <c r="AF60" s="37">
        <f t="shared" si="4"/>
        <v>15</v>
      </c>
      <c r="AG60" s="43">
        <v>65</v>
      </c>
      <c r="AH60" s="44">
        <f t="shared" si="5"/>
        <v>80</v>
      </c>
      <c r="AI60" s="45">
        <f t="shared" si="8"/>
        <v>0.93</v>
      </c>
      <c r="AJ60" s="46"/>
      <c r="AK60" s="47">
        <v>1E-4</v>
      </c>
      <c r="AL60" s="48">
        <f t="shared" si="9"/>
        <v>1.0001</v>
      </c>
      <c r="AM60" s="49">
        <f t="shared" si="10"/>
        <v>1080673000</v>
      </c>
      <c r="AN60" s="50"/>
      <c r="AO60" s="51"/>
      <c r="AP60" s="51"/>
      <c r="AQ60" s="51"/>
      <c r="AR60" s="51"/>
      <c r="AS60" s="52"/>
      <c r="AT60" s="53">
        <f t="shared" si="6"/>
        <v>0</v>
      </c>
    </row>
    <row r="61" spans="1:46" s="54" customFormat="1" ht="47.25" customHeight="1" thickBot="1">
      <c r="A61" s="27"/>
      <c r="B61" s="56"/>
      <c r="C61" s="91"/>
      <c r="D61" s="95"/>
      <c r="E61" s="95"/>
      <c r="F61" s="101"/>
      <c r="G61" s="55"/>
      <c r="H61" s="60"/>
      <c r="I61" s="30">
        <v>0.51</v>
      </c>
      <c r="J61" s="119">
        <v>0.49</v>
      </c>
      <c r="K61" s="32"/>
      <c r="L61" s="57"/>
      <c r="M61" s="33"/>
      <c r="N61" s="34">
        <f t="shared" si="0"/>
        <v>1</v>
      </c>
      <c r="O61" s="35"/>
      <c r="P61" s="167">
        <v>15</v>
      </c>
      <c r="Q61" s="168">
        <v>15</v>
      </c>
      <c r="R61" s="38"/>
      <c r="S61" s="38"/>
      <c r="T61" s="37"/>
      <c r="U61" s="39">
        <f t="shared" si="1"/>
        <v>15</v>
      </c>
      <c r="V61" s="40">
        <f t="shared" si="7"/>
        <v>15</v>
      </c>
      <c r="W61" s="112"/>
      <c r="X61" s="96"/>
      <c r="Y61" s="96"/>
      <c r="Z61" s="104"/>
      <c r="AA61" s="99"/>
      <c r="AB61" s="41">
        <f t="shared" si="2"/>
        <v>0</v>
      </c>
      <c r="AC61" s="40">
        <f t="shared" si="3"/>
        <v>0</v>
      </c>
      <c r="AD61" s="42"/>
      <c r="AE61" s="128"/>
      <c r="AF61" s="37">
        <f t="shared" si="4"/>
        <v>15</v>
      </c>
      <c r="AG61" s="43">
        <v>65</v>
      </c>
      <c r="AH61" s="44">
        <f t="shared" si="5"/>
        <v>80</v>
      </c>
      <c r="AI61" s="45">
        <f t="shared" si="8"/>
        <v>0.93</v>
      </c>
      <c r="AJ61" s="46"/>
      <c r="AK61" s="47">
        <v>1E-4</v>
      </c>
      <c r="AL61" s="48">
        <f t="shared" si="9"/>
        <v>1.0001</v>
      </c>
      <c r="AM61" s="49">
        <f t="shared" si="10"/>
        <v>1080673000</v>
      </c>
      <c r="AN61" s="50"/>
      <c r="AO61" s="51"/>
      <c r="AP61" s="51"/>
      <c r="AQ61" s="51"/>
      <c r="AR61" s="51"/>
      <c r="AS61" s="52"/>
      <c r="AT61" s="53">
        <f t="shared" si="6"/>
        <v>0</v>
      </c>
    </row>
    <row r="62" spans="1:46" s="54" customFormat="1" ht="36" customHeight="1" thickBot="1">
      <c r="A62" s="27"/>
      <c r="B62" s="56"/>
      <c r="C62" s="91"/>
      <c r="D62" s="95"/>
      <c r="E62" s="95"/>
      <c r="F62" s="101"/>
      <c r="G62" s="55"/>
      <c r="H62" s="60"/>
      <c r="I62" s="30">
        <v>0.51</v>
      </c>
      <c r="J62" s="119">
        <v>0.49</v>
      </c>
      <c r="K62" s="32"/>
      <c r="L62" s="57"/>
      <c r="M62" s="33"/>
      <c r="N62" s="34">
        <f t="shared" si="0"/>
        <v>1</v>
      </c>
      <c r="O62" s="35"/>
      <c r="P62" s="167">
        <v>15</v>
      </c>
      <c r="Q62" s="168">
        <v>15</v>
      </c>
      <c r="R62" s="38"/>
      <c r="S62" s="38"/>
      <c r="T62" s="37"/>
      <c r="U62" s="39">
        <f t="shared" si="1"/>
        <v>15</v>
      </c>
      <c r="V62" s="40">
        <f t="shared" si="7"/>
        <v>15</v>
      </c>
      <c r="W62" s="112"/>
      <c r="X62" s="96"/>
      <c r="Y62" s="96"/>
      <c r="Z62" s="104"/>
      <c r="AA62" s="99"/>
      <c r="AB62" s="41">
        <f t="shared" si="2"/>
        <v>0</v>
      </c>
      <c r="AC62" s="40">
        <f t="shared" si="3"/>
        <v>0</v>
      </c>
      <c r="AD62" s="42"/>
      <c r="AE62" s="128"/>
      <c r="AF62" s="37">
        <f t="shared" si="4"/>
        <v>15</v>
      </c>
      <c r="AG62" s="43">
        <v>65</v>
      </c>
      <c r="AH62" s="44">
        <f t="shared" si="5"/>
        <v>80</v>
      </c>
      <c r="AI62" s="45">
        <f t="shared" si="8"/>
        <v>0.93</v>
      </c>
      <c r="AJ62" s="46"/>
      <c r="AK62" s="47">
        <v>1E-4</v>
      </c>
      <c r="AL62" s="48">
        <f t="shared" si="9"/>
        <v>1.0001</v>
      </c>
      <c r="AM62" s="49">
        <f t="shared" si="10"/>
        <v>1080673000</v>
      </c>
      <c r="AN62" s="50"/>
      <c r="AO62" s="51"/>
      <c r="AP62" s="51"/>
      <c r="AQ62" s="51"/>
      <c r="AR62" s="51"/>
      <c r="AS62" s="52"/>
      <c r="AT62" s="53">
        <f t="shared" si="6"/>
        <v>0</v>
      </c>
    </row>
    <row r="63" spans="1:46" s="54" customFormat="1" ht="36" customHeight="1" thickBot="1">
      <c r="A63" s="27"/>
      <c r="B63" s="56"/>
      <c r="C63" s="91"/>
      <c r="D63" s="95"/>
      <c r="E63" s="95"/>
      <c r="F63" s="101"/>
      <c r="G63" s="55"/>
      <c r="H63" s="60"/>
      <c r="I63" s="30">
        <v>0.51</v>
      </c>
      <c r="J63" s="119">
        <v>0.49</v>
      </c>
      <c r="K63" s="32"/>
      <c r="L63" s="57"/>
      <c r="M63" s="33"/>
      <c r="N63" s="34">
        <f t="shared" si="0"/>
        <v>1</v>
      </c>
      <c r="O63" s="35"/>
      <c r="P63" s="167">
        <v>15</v>
      </c>
      <c r="Q63" s="168">
        <v>15</v>
      </c>
      <c r="R63" s="38"/>
      <c r="S63" s="38"/>
      <c r="T63" s="37"/>
      <c r="U63" s="39">
        <f t="shared" si="1"/>
        <v>15</v>
      </c>
      <c r="V63" s="40">
        <f t="shared" si="7"/>
        <v>15</v>
      </c>
      <c r="W63" s="112"/>
      <c r="X63" s="96"/>
      <c r="Y63" s="96"/>
      <c r="Z63" s="104"/>
      <c r="AA63" s="99"/>
      <c r="AB63" s="41">
        <f t="shared" si="2"/>
        <v>0</v>
      </c>
      <c r="AC63" s="40">
        <f t="shared" si="3"/>
        <v>0</v>
      </c>
      <c r="AD63" s="42"/>
      <c r="AE63" s="128"/>
      <c r="AF63" s="37">
        <f t="shared" si="4"/>
        <v>15</v>
      </c>
      <c r="AG63" s="43">
        <v>65</v>
      </c>
      <c r="AH63" s="44">
        <f t="shared" si="5"/>
        <v>80</v>
      </c>
      <c r="AI63" s="45">
        <f t="shared" si="8"/>
        <v>0.93</v>
      </c>
      <c r="AJ63" s="46"/>
      <c r="AK63" s="47">
        <v>1E-4</v>
      </c>
      <c r="AL63" s="48">
        <f t="shared" si="9"/>
        <v>1.0001</v>
      </c>
      <c r="AM63" s="49">
        <f t="shared" si="10"/>
        <v>1080673000</v>
      </c>
      <c r="AN63" s="50"/>
      <c r="AO63" s="51"/>
      <c r="AP63" s="51"/>
      <c r="AQ63" s="51"/>
      <c r="AR63" s="51"/>
      <c r="AS63" s="52"/>
      <c r="AT63" s="53">
        <f t="shared" si="6"/>
        <v>0</v>
      </c>
    </row>
    <row r="64" spans="1:46" s="54" customFormat="1" ht="36" customHeight="1" thickBot="1">
      <c r="A64" s="27"/>
      <c r="B64" s="56"/>
      <c r="C64" s="91"/>
      <c r="D64" s="95"/>
      <c r="E64" s="95"/>
      <c r="F64" s="101"/>
      <c r="G64" s="55"/>
      <c r="H64" s="60"/>
      <c r="I64" s="30">
        <v>0.51</v>
      </c>
      <c r="J64" s="119">
        <v>0.49</v>
      </c>
      <c r="K64" s="32"/>
      <c r="L64" s="57"/>
      <c r="M64" s="33"/>
      <c r="N64" s="34">
        <f t="shared" si="0"/>
        <v>1</v>
      </c>
      <c r="O64" s="35"/>
      <c r="P64" s="167">
        <v>15</v>
      </c>
      <c r="Q64" s="168">
        <v>15</v>
      </c>
      <c r="R64" s="38"/>
      <c r="S64" s="38"/>
      <c r="T64" s="37"/>
      <c r="U64" s="39">
        <f t="shared" si="1"/>
        <v>15</v>
      </c>
      <c r="V64" s="40">
        <f t="shared" si="7"/>
        <v>15</v>
      </c>
      <c r="W64" s="112"/>
      <c r="X64" s="96"/>
      <c r="Y64" s="96"/>
      <c r="Z64" s="104"/>
      <c r="AA64" s="99"/>
      <c r="AB64" s="41">
        <f t="shared" si="2"/>
        <v>0</v>
      </c>
      <c r="AC64" s="40">
        <f t="shared" si="3"/>
        <v>0</v>
      </c>
      <c r="AD64" s="42"/>
      <c r="AE64" s="128"/>
      <c r="AF64" s="37">
        <f t="shared" si="4"/>
        <v>15</v>
      </c>
      <c r="AG64" s="43">
        <v>65</v>
      </c>
      <c r="AH64" s="44">
        <f t="shared" si="5"/>
        <v>80</v>
      </c>
      <c r="AI64" s="45">
        <f t="shared" si="8"/>
        <v>0.93</v>
      </c>
      <c r="AJ64" s="46"/>
      <c r="AK64" s="47">
        <v>1E-4</v>
      </c>
      <c r="AL64" s="48">
        <f t="shared" si="9"/>
        <v>1.0001</v>
      </c>
      <c r="AM64" s="49">
        <f t="shared" si="10"/>
        <v>1080673000</v>
      </c>
      <c r="AN64" s="50"/>
      <c r="AO64" s="51"/>
      <c r="AP64" s="51"/>
      <c r="AQ64" s="51"/>
      <c r="AR64" s="51"/>
      <c r="AS64" s="52"/>
      <c r="AT64" s="53">
        <f t="shared" si="6"/>
        <v>0</v>
      </c>
    </row>
    <row r="65" spans="1:46" s="54" customFormat="1" ht="36" customHeight="1" thickBot="1">
      <c r="A65" s="27"/>
      <c r="B65" s="56"/>
      <c r="C65" s="91"/>
      <c r="D65" s="95"/>
      <c r="E65" s="95"/>
      <c r="F65" s="101"/>
      <c r="G65" s="55"/>
      <c r="H65" s="60"/>
      <c r="I65" s="30">
        <v>0.51</v>
      </c>
      <c r="J65" s="119">
        <v>0.49</v>
      </c>
      <c r="K65" s="32"/>
      <c r="L65" s="57"/>
      <c r="M65" s="33"/>
      <c r="N65" s="34">
        <f t="shared" si="0"/>
        <v>1</v>
      </c>
      <c r="O65" s="35"/>
      <c r="P65" s="167">
        <v>15</v>
      </c>
      <c r="Q65" s="168">
        <v>15</v>
      </c>
      <c r="R65" s="38"/>
      <c r="S65" s="38"/>
      <c r="T65" s="37"/>
      <c r="U65" s="39">
        <f t="shared" si="1"/>
        <v>15</v>
      </c>
      <c r="V65" s="40">
        <f t="shared" si="7"/>
        <v>15</v>
      </c>
      <c r="W65" s="112"/>
      <c r="X65" s="96"/>
      <c r="Y65" s="96"/>
      <c r="Z65" s="104"/>
      <c r="AA65" s="99"/>
      <c r="AB65" s="41">
        <f t="shared" si="2"/>
        <v>0</v>
      </c>
      <c r="AC65" s="40">
        <f t="shared" si="3"/>
        <v>0</v>
      </c>
      <c r="AD65" s="42"/>
      <c r="AE65" s="128"/>
      <c r="AF65" s="37">
        <f t="shared" si="4"/>
        <v>15</v>
      </c>
      <c r="AG65" s="43">
        <v>65</v>
      </c>
      <c r="AH65" s="44">
        <f t="shared" si="5"/>
        <v>80</v>
      </c>
      <c r="AI65" s="45">
        <f t="shared" si="8"/>
        <v>0.93</v>
      </c>
      <c r="AJ65" s="46"/>
      <c r="AK65" s="47">
        <v>1E-4</v>
      </c>
      <c r="AL65" s="48">
        <f t="shared" si="9"/>
        <v>1.0001</v>
      </c>
      <c r="AM65" s="49">
        <f t="shared" si="10"/>
        <v>1080673000</v>
      </c>
      <c r="AN65" s="50"/>
      <c r="AO65" s="51"/>
      <c r="AP65" s="51"/>
      <c r="AQ65" s="51"/>
      <c r="AR65" s="51"/>
      <c r="AS65" s="52"/>
      <c r="AT65" s="53">
        <f t="shared" si="6"/>
        <v>0</v>
      </c>
    </row>
    <row r="66" spans="1:46" s="54" customFormat="1" ht="36" customHeight="1" thickBot="1">
      <c r="A66" s="27"/>
      <c r="B66" s="56"/>
      <c r="C66" s="91"/>
      <c r="D66" s="95"/>
      <c r="E66" s="95"/>
      <c r="F66" s="101"/>
      <c r="G66" s="55"/>
      <c r="H66" s="60"/>
      <c r="I66" s="30">
        <v>0.51</v>
      </c>
      <c r="J66" s="119">
        <v>0.49</v>
      </c>
      <c r="K66" s="32"/>
      <c r="L66" s="57"/>
      <c r="M66" s="33"/>
      <c r="N66" s="34">
        <f t="shared" si="0"/>
        <v>1</v>
      </c>
      <c r="O66" s="35"/>
      <c r="P66" s="167">
        <v>15</v>
      </c>
      <c r="Q66" s="168">
        <v>15</v>
      </c>
      <c r="R66" s="38"/>
      <c r="S66" s="38"/>
      <c r="T66" s="37"/>
      <c r="U66" s="39">
        <f t="shared" si="1"/>
        <v>15</v>
      </c>
      <c r="V66" s="40">
        <f t="shared" si="7"/>
        <v>15</v>
      </c>
      <c r="W66" s="112"/>
      <c r="X66" s="96"/>
      <c r="Y66" s="96"/>
      <c r="Z66" s="104"/>
      <c r="AA66" s="99"/>
      <c r="AB66" s="41">
        <f t="shared" si="2"/>
        <v>0</v>
      </c>
      <c r="AC66" s="40">
        <f t="shared" si="3"/>
        <v>0</v>
      </c>
      <c r="AD66" s="42"/>
      <c r="AE66" s="128"/>
      <c r="AF66" s="37">
        <f t="shared" si="4"/>
        <v>15</v>
      </c>
      <c r="AG66" s="43">
        <v>65</v>
      </c>
      <c r="AH66" s="44">
        <f t="shared" si="5"/>
        <v>80</v>
      </c>
      <c r="AI66" s="45">
        <f t="shared" si="8"/>
        <v>0.93</v>
      </c>
      <c r="AJ66" s="46"/>
      <c r="AK66" s="47">
        <v>1E-4</v>
      </c>
      <c r="AL66" s="48">
        <f t="shared" si="9"/>
        <v>1.0001</v>
      </c>
      <c r="AM66" s="49">
        <f t="shared" si="10"/>
        <v>1080673000</v>
      </c>
      <c r="AN66" s="50"/>
      <c r="AO66" s="51"/>
      <c r="AP66" s="51"/>
      <c r="AQ66" s="51"/>
      <c r="AR66" s="51"/>
      <c r="AS66" s="52"/>
      <c r="AT66" s="53">
        <f t="shared" si="6"/>
        <v>0</v>
      </c>
    </row>
    <row r="67" spans="1:46" s="54" customFormat="1" ht="36" customHeight="1" thickBot="1">
      <c r="A67" s="27"/>
      <c r="B67" s="56"/>
      <c r="C67" s="91"/>
      <c r="D67" s="95"/>
      <c r="E67" s="95"/>
      <c r="F67" s="101"/>
      <c r="G67" s="55"/>
      <c r="H67" s="60"/>
      <c r="I67" s="30">
        <v>0.51</v>
      </c>
      <c r="J67" s="119">
        <v>0.49</v>
      </c>
      <c r="K67" s="32"/>
      <c r="L67" s="57"/>
      <c r="M67" s="33"/>
      <c r="N67" s="34">
        <f t="shared" si="0"/>
        <v>1</v>
      </c>
      <c r="O67" s="35"/>
      <c r="P67" s="167">
        <v>15</v>
      </c>
      <c r="Q67" s="168">
        <v>15</v>
      </c>
      <c r="R67" s="38"/>
      <c r="S67" s="38"/>
      <c r="T67" s="37"/>
      <c r="U67" s="39">
        <f t="shared" si="1"/>
        <v>15</v>
      </c>
      <c r="V67" s="40">
        <f t="shared" si="7"/>
        <v>15</v>
      </c>
      <c r="W67" s="112"/>
      <c r="X67" s="96"/>
      <c r="Y67" s="96"/>
      <c r="Z67" s="104"/>
      <c r="AA67" s="99"/>
      <c r="AB67" s="41">
        <f t="shared" si="2"/>
        <v>0</v>
      </c>
      <c r="AC67" s="40">
        <f t="shared" si="3"/>
        <v>0</v>
      </c>
      <c r="AD67" s="42"/>
      <c r="AE67" s="128"/>
      <c r="AF67" s="37">
        <f t="shared" si="4"/>
        <v>15</v>
      </c>
      <c r="AG67" s="43">
        <v>65</v>
      </c>
      <c r="AH67" s="44">
        <f t="shared" si="5"/>
        <v>80</v>
      </c>
      <c r="AI67" s="45">
        <f t="shared" si="8"/>
        <v>0.93</v>
      </c>
      <c r="AJ67" s="46"/>
      <c r="AK67" s="47">
        <v>1E-4</v>
      </c>
      <c r="AL67" s="48">
        <f t="shared" si="9"/>
        <v>1.0001</v>
      </c>
      <c r="AM67" s="49">
        <f t="shared" si="10"/>
        <v>1080673000</v>
      </c>
      <c r="AN67" s="50"/>
      <c r="AO67" s="51"/>
      <c r="AP67" s="51"/>
      <c r="AQ67" s="51"/>
      <c r="AR67" s="51"/>
      <c r="AS67" s="52"/>
      <c r="AT67" s="53">
        <f t="shared" si="6"/>
        <v>0</v>
      </c>
    </row>
    <row r="68" spans="1:46" s="54" customFormat="1" ht="36" customHeight="1" thickBot="1">
      <c r="A68" s="27"/>
      <c r="B68" s="56"/>
      <c r="C68" s="91"/>
      <c r="D68" s="95"/>
      <c r="E68" s="95"/>
      <c r="F68" s="101"/>
      <c r="G68" s="55"/>
      <c r="H68" s="60"/>
      <c r="I68" s="30">
        <v>0.51</v>
      </c>
      <c r="J68" s="119">
        <v>0.49</v>
      </c>
      <c r="K68" s="32"/>
      <c r="L68" s="57"/>
      <c r="M68" s="33"/>
      <c r="N68" s="34">
        <f t="shared" si="0"/>
        <v>1</v>
      </c>
      <c r="O68" s="35"/>
      <c r="P68" s="167">
        <v>15</v>
      </c>
      <c r="Q68" s="168">
        <v>15</v>
      </c>
      <c r="R68" s="38"/>
      <c r="S68" s="38"/>
      <c r="T68" s="37"/>
      <c r="U68" s="39">
        <f t="shared" si="1"/>
        <v>15</v>
      </c>
      <c r="V68" s="40">
        <f t="shared" si="7"/>
        <v>15</v>
      </c>
      <c r="W68" s="112"/>
      <c r="X68" s="96"/>
      <c r="Y68" s="96"/>
      <c r="Z68" s="104"/>
      <c r="AA68" s="99"/>
      <c r="AB68" s="41">
        <f t="shared" si="2"/>
        <v>0</v>
      </c>
      <c r="AC68" s="40">
        <f t="shared" si="3"/>
        <v>0</v>
      </c>
      <c r="AD68" s="42"/>
      <c r="AE68" s="128"/>
      <c r="AF68" s="37">
        <f t="shared" si="4"/>
        <v>15</v>
      </c>
      <c r="AG68" s="43">
        <v>65</v>
      </c>
      <c r="AH68" s="44">
        <f t="shared" si="5"/>
        <v>80</v>
      </c>
      <c r="AI68" s="45">
        <f t="shared" si="8"/>
        <v>0.93</v>
      </c>
      <c r="AJ68" s="46"/>
      <c r="AK68" s="47">
        <v>1E-4</v>
      </c>
      <c r="AL68" s="48">
        <f t="shared" si="9"/>
        <v>1.0001</v>
      </c>
      <c r="AM68" s="49">
        <f t="shared" si="10"/>
        <v>1080673000</v>
      </c>
      <c r="AN68" s="50"/>
      <c r="AO68" s="51"/>
      <c r="AP68" s="51"/>
      <c r="AQ68" s="51"/>
      <c r="AR68" s="51"/>
      <c r="AS68" s="52"/>
      <c r="AT68" s="53">
        <f t="shared" si="6"/>
        <v>0</v>
      </c>
    </row>
    <row r="69" spans="1:46" s="54" customFormat="1" ht="36" customHeight="1" thickBot="1">
      <c r="A69" s="27"/>
      <c r="B69" s="56"/>
      <c r="C69" s="91"/>
      <c r="D69" s="95"/>
      <c r="E69" s="95"/>
      <c r="F69" s="101"/>
      <c r="G69" s="55"/>
      <c r="H69" s="60"/>
      <c r="I69" s="30">
        <v>0.51</v>
      </c>
      <c r="J69" s="119">
        <v>0.49</v>
      </c>
      <c r="K69" s="32"/>
      <c r="L69" s="57"/>
      <c r="M69" s="33"/>
      <c r="N69" s="34">
        <f t="shared" si="0"/>
        <v>1</v>
      </c>
      <c r="O69" s="35"/>
      <c r="P69" s="167">
        <v>15</v>
      </c>
      <c r="Q69" s="168">
        <v>15</v>
      </c>
      <c r="R69" s="38"/>
      <c r="S69" s="38"/>
      <c r="T69" s="37"/>
      <c r="U69" s="39">
        <f t="shared" si="1"/>
        <v>15</v>
      </c>
      <c r="V69" s="40">
        <f t="shared" si="7"/>
        <v>15</v>
      </c>
      <c r="W69" s="112"/>
      <c r="X69" s="96"/>
      <c r="Y69" s="96"/>
      <c r="Z69" s="104"/>
      <c r="AA69" s="99"/>
      <c r="AB69" s="41">
        <f t="shared" si="2"/>
        <v>0</v>
      </c>
      <c r="AC69" s="40">
        <f t="shared" si="3"/>
        <v>0</v>
      </c>
      <c r="AD69" s="42"/>
      <c r="AE69" s="128"/>
      <c r="AF69" s="37">
        <f t="shared" si="4"/>
        <v>15</v>
      </c>
      <c r="AG69" s="43">
        <v>65</v>
      </c>
      <c r="AH69" s="44">
        <f t="shared" si="5"/>
        <v>80</v>
      </c>
      <c r="AI69" s="45">
        <f t="shared" si="8"/>
        <v>0.93</v>
      </c>
      <c r="AJ69" s="46"/>
      <c r="AK69" s="47">
        <v>1E-4</v>
      </c>
      <c r="AL69" s="48">
        <f t="shared" si="9"/>
        <v>1.0001</v>
      </c>
      <c r="AM69" s="49">
        <f t="shared" si="10"/>
        <v>1080673000</v>
      </c>
      <c r="AN69" s="50"/>
      <c r="AO69" s="51"/>
      <c r="AP69" s="51"/>
      <c r="AQ69" s="51"/>
      <c r="AR69" s="51"/>
      <c r="AS69" s="52"/>
      <c r="AT69" s="53">
        <f t="shared" si="6"/>
        <v>0</v>
      </c>
    </row>
    <row r="70" spans="1:46" s="54" customFormat="1" ht="36" customHeight="1" thickBot="1">
      <c r="A70" s="27"/>
      <c r="B70" s="56"/>
      <c r="C70" s="91"/>
      <c r="D70" s="95"/>
      <c r="E70" s="95"/>
      <c r="F70" s="101"/>
      <c r="G70" s="55"/>
      <c r="H70" s="60"/>
      <c r="I70" s="30">
        <v>0.51</v>
      </c>
      <c r="J70" s="119">
        <v>0.49</v>
      </c>
      <c r="K70" s="32"/>
      <c r="L70" s="57"/>
      <c r="M70" s="33"/>
      <c r="N70" s="34">
        <f t="shared" ref="N70:N133" si="11">SUM(I70:M70)</f>
        <v>1</v>
      </c>
      <c r="O70" s="35"/>
      <c r="P70" s="167">
        <v>15</v>
      </c>
      <c r="Q70" s="168">
        <v>15</v>
      </c>
      <c r="R70" s="38"/>
      <c r="S70" s="38"/>
      <c r="T70" s="37"/>
      <c r="U70" s="39">
        <f t="shared" ref="U70:U133" si="12">ROUNDUP(((P70*I70)+(Q70*J70)+(R70*K70)+(S70*L70)+(T70*M70)),2)</f>
        <v>15</v>
      </c>
      <c r="V70" s="40">
        <f t="shared" si="7"/>
        <v>15</v>
      </c>
      <c r="W70" s="112"/>
      <c r="X70" s="96"/>
      <c r="Y70" s="96"/>
      <c r="Z70" s="104"/>
      <c r="AA70" s="99"/>
      <c r="AB70" s="41">
        <f t="shared" ref="AB70:AB133" si="13">ROUNDUP((((W70*I70)+(X70*J70)+(Y70*K70)+(Z70*L70)+(AA70*M70))/$I$2*15),2)</f>
        <v>0</v>
      </c>
      <c r="AC70" s="40">
        <f t="shared" ref="AC70:AC133" si="14">IF(AB70&gt;=15,15,AB70)</f>
        <v>0</v>
      </c>
      <c r="AD70" s="42"/>
      <c r="AE70" s="128"/>
      <c r="AF70" s="37">
        <f t="shared" ref="AF70:AF133" si="15">IF((V70+AC70+AD70)&gt;=30,30,(V70+AC70+AD70))</f>
        <v>15</v>
      </c>
      <c r="AG70" s="43">
        <v>65</v>
      </c>
      <c r="AH70" s="44">
        <f t="shared" ref="AH70:AH133" si="16">AF70+AG70+AE70</f>
        <v>80</v>
      </c>
      <c r="AI70" s="45">
        <f t="shared" si="8"/>
        <v>0.93</v>
      </c>
      <c r="AJ70" s="46"/>
      <c r="AK70" s="47">
        <v>1E-4</v>
      </c>
      <c r="AL70" s="48">
        <f t="shared" si="9"/>
        <v>1.0001</v>
      </c>
      <c r="AM70" s="49">
        <f t="shared" si="10"/>
        <v>1080673000</v>
      </c>
      <c r="AN70" s="50"/>
      <c r="AO70" s="51"/>
      <c r="AP70" s="51"/>
      <c r="AQ70" s="51"/>
      <c r="AR70" s="51"/>
      <c r="AS70" s="52"/>
      <c r="AT70" s="53">
        <f t="shared" ref="AT70:AT133" si="17">(AO70*I70)+(AP70*J70)+(AQ70*K70)+(AR70*L70)+(AS70*M70)</f>
        <v>0</v>
      </c>
    </row>
    <row r="71" spans="1:46" s="54" customFormat="1" ht="36" customHeight="1" thickBot="1">
      <c r="A71" s="27"/>
      <c r="B71" s="56"/>
      <c r="C71" s="91"/>
      <c r="D71" s="95"/>
      <c r="E71" s="95"/>
      <c r="F71" s="101"/>
      <c r="G71" s="55"/>
      <c r="H71" s="60"/>
      <c r="I71" s="30">
        <v>0.51</v>
      </c>
      <c r="J71" s="119">
        <v>0.49</v>
      </c>
      <c r="K71" s="32"/>
      <c r="L71" s="57"/>
      <c r="M71" s="33"/>
      <c r="N71" s="34">
        <f t="shared" si="11"/>
        <v>1</v>
      </c>
      <c r="O71" s="35"/>
      <c r="P71" s="167">
        <v>15</v>
      </c>
      <c r="Q71" s="168">
        <v>15</v>
      </c>
      <c r="R71" s="38"/>
      <c r="S71" s="38"/>
      <c r="T71" s="37"/>
      <c r="U71" s="39">
        <f t="shared" si="12"/>
        <v>15</v>
      </c>
      <c r="V71" s="40">
        <f t="shared" si="7"/>
        <v>15</v>
      </c>
      <c r="W71" s="112"/>
      <c r="X71" s="96"/>
      <c r="Y71" s="96"/>
      <c r="Z71" s="104"/>
      <c r="AA71" s="99"/>
      <c r="AB71" s="41">
        <f t="shared" si="13"/>
        <v>0</v>
      </c>
      <c r="AC71" s="40">
        <f t="shared" si="14"/>
        <v>0</v>
      </c>
      <c r="AD71" s="42"/>
      <c r="AE71" s="128"/>
      <c r="AF71" s="37">
        <f t="shared" si="15"/>
        <v>15</v>
      </c>
      <c r="AG71" s="43">
        <v>65</v>
      </c>
      <c r="AH71" s="44">
        <f t="shared" si="16"/>
        <v>80</v>
      </c>
      <c r="AI71" s="45">
        <f t="shared" si="8"/>
        <v>0.93</v>
      </c>
      <c r="AJ71" s="46"/>
      <c r="AK71" s="47">
        <v>1E-4</v>
      </c>
      <c r="AL71" s="48">
        <f t="shared" si="9"/>
        <v>1.0001</v>
      </c>
      <c r="AM71" s="49">
        <f t="shared" si="10"/>
        <v>1080673000</v>
      </c>
      <c r="AN71" s="50"/>
      <c r="AO71" s="51"/>
      <c r="AP71" s="51"/>
      <c r="AQ71" s="51"/>
      <c r="AR71" s="51"/>
      <c r="AS71" s="52"/>
      <c r="AT71" s="53">
        <f t="shared" si="17"/>
        <v>0</v>
      </c>
    </row>
    <row r="72" spans="1:46" s="54" customFormat="1" ht="36" customHeight="1" thickBot="1">
      <c r="A72" s="27"/>
      <c r="B72" s="56"/>
      <c r="C72" s="91"/>
      <c r="D72" s="95"/>
      <c r="E72" s="95"/>
      <c r="F72" s="101"/>
      <c r="G72" s="55"/>
      <c r="H72" s="60"/>
      <c r="I72" s="30">
        <v>0.51</v>
      </c>
      <c r="J72" s="119">
        <v>0.49</v>
      </c>
      <c r="K72" s="32"/>
      <c r="L72" s="57"/>
      <c r="M72" s="33"/>
      <c r="N72" s="34">
        <f t="shared" si="11"/>
        <v>1</v>
      </c>
      <c r="O72" s="35"/>
      <c r="P72" s="167">
        <v>15</v>
      </c>
      <c r="Q72" s="168">
        <v>15</v>
      </c>
      <c r="R72" s="38"/>
      <c r="S72" s="38"/>
      <c r="T72" s="37"/>
      <c r="U72" s="39">
        <f t="shared" si="12"/>
        <v>15</v>
      </c>
      <c r="V72" s="40">
        <f t="shared" ref="V72:V135" si="18">IF(U72&gt;=15,15,U72)</f>
        <v>15</v>
      </c>
      <c r="W72" s="112"/>
      <c r="X72" s="96"/>
      <c r="Y72" s="96"/>
      <c r="Z72" s="104"/>
      <c r="AA72" s="99"/>
      <c r="AB72" s="41">
        <f t="shared" si="13"/>
        <v>0</v>
      </c>
      <c r="AC72" s="40">
        <f t="shared" si="14"/>
        <v>0</v>
      </c>
      <c r="AD72" s="42"/>
      <c r="AE72" s="128"/>
      <c r="AF72" s="37">
        <f t="shared" si="15"/>
        <v>15</v>
      </c>
      <c r="AG72" s="43">
        <v>65</v>
      </c>
      <c r="AH72" s="44">
        <f t="shared" si="16"/>
        <v>80</v>
      </c>
      <c r="AI72" s="45">
        <f t="shared" ref="AI72:AI135" si="19">-((50-((176+(45+(30-AF72)))))/200)</f>
        <v>0.93</v>
      </c>
      <c r="AJ72" s="46"/>
      <c r="AK72" s="47">
        <v>1E-4</v>
      </c>
      <c r="AL72" s="48">
        <f t="shared" ref="AL72:AL135" si="20">100%+AK72</f>
        <v>1.0001</v>
      </c>
      <c r="AM72" s="49">
        <f t="shared" ref="AM72:AM135" si="21">ROUNDUP($D$2*AI72*AL72,-3)</f>
        <v>1080673000</v>
      </c>
      <c r="AN72" s="50"/>
      <c r="AO72" s="51"/>
      <c r="AP72" s="51"/>
      <c r="AQ72" s="51"/>
      <c r="AR72" s="51"/>
      <c r="AS72" s="52"/>
      <c r="AT72" s="53">
        <f t="shared" si="17"/>
        <v>0</v>
      </c>
    </row>
    <row r="73" spans="1:46" s="54" customFormat="1" ht="36" customHeight="1" thickBot="1">
      <c r="A73" s="27"/>
      <c r="B73" s="56"/>
      <c r="C73" s="91"/>
      <c r="D73" s="95"/>
      <c r="E73" s="95"/>
      <c r="F73" s="101"/>
      <c r="G73" s="55"/>
      <c r="H73" s="60"/>
      <c r="I73" s="30">
        <v>0.51</v>
      </c>
      <c r="J73" s="119">
        <v>0.49</v>
      </c>
      <c r="K73" s="32"/>
      <c r="L73" s="57"/>
      <c r="M73" s="33"/>
      <c r="N73" s="34">
        <f t="shared" si="11"/>
        <v>1</v>
      </c>
      <c r="O73" s="35"/>
      <c r="P73" s="167">
        <v>15</v>
      </c>
      <c r="Q73" s="168">
        <v>15</v>
      </c>
      <c r="R73" s="38"/>
      <c r="S73" s="38"/>
      <c r="T73" s="37"/>
      <c r="U73" s="39">
        <f t="shared" si="12"/>
        <v>15</v>
      </c>
      <c r="V73" s="40">
        <f t="shared" si="18"/>
        <v>15</v>
      </c>
      <c r="W73" s="112"/>
      <c r="X73" s="96"/>
      <c r="Y73" s="96"/>
      <c r="Z73" s="104"/>
      <c r="AA73" s="99"/>
      <c r="AB73" s="41">
        <f t="shared" si="13"/>
        <v>0</v>
      </c>
      <c r="AC73" s="40">
        <f t="shared" si="14"/>
        <v>0</v>
      </c>
      <c r="AD73" s="42"/>
      <c r="AE73" s="128"/>
      <c r="AF73" s="37">
        <f t="shared" si="15"/>
        <v>15</v>
      </c>
      <c r="AG73" s="43">
        <v>65</v>
      </c>
      <c r="AH73" s="44">
        <f t="shared" si="16"/>
        <v>80</v>
      </c>
      <c r="AI73" s="45">
        <f t="shared" si="19"/>
        <v>0.93</v>
      </c>
      <c r="AJ73" s="46"/>
      <c r="AK73" s="47">
        <v>1E-4</v>
      </c>
      <c r="AL73" s="48">
        <f t="shared" si="20"/>
        <v>1.0001</v>
      </c>
      <c r="AM73" s="49">
        <f t="shared" si="21"/>
        <v>1080673000</v>
      </c>
      <c r="AN73" s="50"/>
      <c r="AO73" s="51"/>
      <c r="AP73" s="51"/>
      <c r="AQ73" s="51"/>
      <c r="AR73" s="51"/>
      <c r="AS73" s="52"/>
      <c r="AT73" s="53">
        <f t="shared" si="17"/>
        <v>0</v>
      </c>
    </row>
    <row r="74" spans="1:46" s="54" customFormat="1" ht="36" customHeight="1" thickBot="1">
      <c r="A74" s="27"/>
      <c r="B74" s="56"/>
      <c r="C74" s="91"/>
      <c r="D74" s="95"/>
      <c r="E74" s="95"/>
      <c r="F74" s="101"/>
      <c r="G74" s="55"/>
      <c r="H74" s="60"/>
      <c r="I74" s="30">
        <v>0.51</v>
      </c>
      <c r="J74" s="119">
        <v>0.49</v>
      </c>
      <c r="K74" s="32"/>
      <c r="L74" s="57"/>
      <c r="M74" s="33"/>
      <c r="N74" s="34">
        <f t="shared" si="11"/>
        <v>1</v>
      </c>
      <c r="O74" s="35"/>
      <c r="P74" s="167">
        <v>15</v>
      </c>
      <c r="Q74" s="168">
        <v>15</v>
      </c>
      <c r="R74" s="38"/>
      <c r="S74" s="38"/>
      <c r="T74" s="37"/>
      <c r="U74" s="39">
        <f t="shared" si="12"/>
        <v>15</v>
      </c>
      <c r="V74" s="40">
        <f t="shared" si="18"/>
        <v>15</v>
      </c>
      <c r="W74" s="112"/>
      <c r="X74" s="96"/>
      <c r="Y74" s="96"/>
      <c r="Z74" s="104"/>
      <c r="AA74" s="99"/>
      <c r="AB74" s="41">
        <f t="shared" si="13"/>
        <v>0</v>
      </c>
      <c r="AC74" s="40">
        <f t="shared" si="14"/>
        <v>0</v>
      </c>
      <c r="AD74" s="42">
        <v>0</v>
      </c>
      <c r="AE74" s="128"/>
      <c r="AF74" s="37">
        <f t="shared" si="15"/>
        <v>15</v>
      </c>
      <c r="AG74" s="43">
        <v>65</v>
      </c>
      <c r="AH74" s="44">
        <f t="shared" si="16"/>
        <v>80</v>
      </c>
      <c r="AI74" s="45">
        <f t="shared" si="19"/>
        <v>0.93</v>
      </c>
      <c r="AJ74" s="46"/>
      <c r="AK74" s="47">
        <v>1E-4</v>
      </c>
      <c r="AL74" s="48">
        <f t="shared" si="20"/>
        <v>1.0001</v>
      </c>
      <c r="AM74" s="49">
        <f t="shared" si="21"/>
        <v>1080673000</v>
      </c>
      <c r="AN74" s="50"/>
      <c r="AO74" s="51"/>
      <c r="AP74" s="51"/>
      <c r="AQ74" s="51"/>
      <c r="AR74" s="51"/>
      <c r="AS74" s="52"/>
      <c r="AT74" s="53">
        <f t="shared" si="17"/>
        <v>0</v>
      </c>
    </row>
    <row r="75" spans="1:46" s="54" customFormat="1" ht="36" customHeight="1" thickBot="1">
      <c r="A75" s="27"/>
      <c r="B75" s="56"/>
      <c r="C75" s="91"/>
      <c r="D75" s="95"/>
      <c r="E75" s="95"/>
      <c r="F75" s="101"/>
      <c r="G75" s="55"/>
      <c r="H75" s="60"/>
      <c r="I75" s="30">
        <v>0.51</v>
      </c>
      <c r="J75" s="119">
        <v>0.49</v>
      </c>
      <c r="K75" s="32"/>
      <c r="L75" s="57"/>
      <c r="M75" s="33"/>
      <c r="N75" s="34">
        <f t="shared" si="11"/>
        <v>1</v>
      </c>
      <c r="O75" s="35"/>
      <c r="P75" s="167">
        <v>15</v>
      </c>
      <c r="Q75" s="168">
        <v>15</v>
      </c>
      <c r="R75" s="38"/>
      <c r="S75" s="38"/>
      <c r="T75" s="37"/>
      <c r="U75" s="39">
        <f t="shared" si="12"/>
        <v>15</v>
      </c>
      <c r="V75" s="40">
        <f t="shared" si="18"/>
        <v>15</v>
      </c>
      <c r="W75" s="112"/>
      <c r="X75" s="96"/>
      <c r="Y75" s="96"/>
      <c r="Z75" s="104"/>
      <c r="AA75" s="99"/>
      <c r="AB75" s="41">
        <f t="shared" si="13"/>
        <v>0</v>
      </c>
      <c r="AC75" s="40">
        <f t="shared" si="14"/>
        <v>0</v>
      </c>
      <c r="AD75" s="42"/>
      <c r="AE75" s="128"/>
      <c r="AF75" s="37">
        <f t="shared" si="15"/>
        <v>15</v>
      </c>
      <c r="AG75" s="43">
        <v>65</v>
      </c>
      <c r="AH75" s="44">
        <f t="shared" si="16"/>
        <v>80</v>
      </c>
      <c r="AI75" s="45">
        <f t="shared" si="19"/>
        <v>0.93</v>
      </c>
      <c r="AJ75" s="46"/>
      <c r="AK75" s="47">
        <v>1E-4</v>
      </c>
      <c r="AL75" s="48">
        <f t="shared" si="20"/>
        <v>1.0001</v>
      </c>
      <c r="AM75" s="49">
        <f t="shared" si="21"/>
        <v>1080673000</v>
      </c>
      <c r="AN75" s="50"/>
      <c r="AO75" s="51"/>
      <c r="AP75" s="51"/>
      <c r="AQ75" s="51"/>
      <c r="AR75" s="51"/>
      <c r="AS75" s="52"/>
      <c r="AT75" s="53">
        <f t="shared" si="17"/>
        <v>0</v>
      </c>
    </row>
    <row r="76" spans="1:46" s="54" customFormat="1" ht="36" customHeight="1" thickBot="1">
      <c r="A76" s="27"/>
      <c r="B76" s="56"/>
      <c r="C76" s="91"/>
      <c r="D76" s="95"/>
      <c r="E76" s="95"/>
      <c r="F76" s="101"/>
      <c r="G76" s="55"/>
      <c r="H76" s="60"/>
      <c r="I76" s="30">
        <v>0.51</v>
      </c>
      <c r="J76" s="119">
        <v>0.49</v>
      </c>
      <c r="K76" s="32"/>
      <c r="L76" s="57"/>
      <c r="M76" s="33"/>
      <c r="N76" s="34">
        <f t="shared" si="11"/>
        <v>1</v>
      </c>
      <c r="O76" s="35"/>
      <c r="P76" s="167">
        <v>15</v>
      </c>
      <c r="Q76" s="168">
        <v>15</v>
      </c>
      <c r="R76" s="38"/>
      <c r="S76" s="38"/>
      <c r="T76" s="37"/>
      <c r="U76" s="39">
        <f t="shared" si="12"/>
        <v>15</v>
      </c>
      <c r="V76" s="40">
        <f t="shared" si="18"/>
        <v>15</v>
      </c>
      <c r="W76" s="112"/>
      <c r="X76" s="96"/>
      <c r="Y76" s="96"/>
      <c r="Z76" s="104"/>
      <c r="AA76" s="99"/>
      <c r="AB76" s="41">
        <f t="shared" si="13"/>
        <v>0</v>
      </c>
      <c r="AC76" s="40">
        <f t="shared" si="14"/>
        <v>0</v>
      </c>
      <c r="AD76" s="42"/>
      <c r="AE76" s="128"/>
      <c r="AF76" s="37">
        <f t="shared" si="15"/>
        <v>15</v>
      </c>
      <c r="AG76" s="43">
        <v>65</v>
      </c>
      <c r="AH76" s="44">
        <f t="shared" si="16"/>
        <v>80</v>
      </c>
      <c r="AI76" s="45">
        <f t="shared" si="19"/>
        <v>0.93</v>
      </c>
      <c r="AJ76" s="46"/>
      <c r="AK76" s="47">
        <v>1E-4</v>
      </c>
      <c r="AL76" s="48">
        <f t="shared" si="20"/>
        <v>1.0001</v>
      </c>
      <c r="AM76" s="49">
        <f t="shared" si="21"/>
        <v>1080673000</v>
      </c>
      <c r="AN76" s="50"/>
      <c r="AO76" s="51"/>
      <c r="AP76" s="51"/>
      <c r="AQ76" s="51"/>
      <c r="AR76" s="51"/>
      <c r="AS76" s="52"/>
      <c r="AT76" s="53">
        <f t="shared" si="17"/>
        <v>0</v>
      </c>
    </row>
    <row r="77" spans="1:46" s="54" customFormat="1" ht="36" customHeight="1" thickBot="1">
      <c r="A77" s="27"/>
      <c r="B77" s="56"/>
      <c r="C77" s="91"/>
      <c r="D77" s="95"/>
      <c r="E77" s="95"/>
      <c r="F77" s="101"/>
      <c r="G77" s="55"/>
      <c r="H77" s="60"/>
      <c r="I77" s="30">
        <v>0.51</v>
      </c>
      <c r="J77" s="119">
        <v>0.49</v>
      </c>
      <c r="K77" s="32"/>
      <c r="L77" s="57"/>
      <c r="M77" s="33"/>
      <c r="N77" s="34">
        <f t="shared" si="11"/>
        <v>1</v>
      </c>
      <c r="O77" s="35"/>
      <c r="P77" s="167">
        <v>15</v>
      </c>
      <c r="Q77" s="168">
        <v>15</v>
      </c>
      <c r="R77" s="38"/>
      <c r="S77" s="38"/>
      <c r="T77" s="37"/>
      <c r="U77" s="39">
        <f t="shared" si="12"/>
        <v>15</v>
      </c>
      <c r="V77" s="40">
        <f t="shared" si="18"/>
        <v>15</v>
      </c>
      <c r="W77" s="112"/>
      <c r="X77" s="96"/>
      <c r="Y77" s="96"/>
      <c r="Z77" s="104"/>
      <c r="AA77" s="99"/>
      <c r="AB77" s="41">
        <f t="shared" si="13"/>
        <v>0</v>
      </c>
      <c r="AC77" s="40">
        <f t="shared" si="14"/>
        <v>0</v>
      </c>
      <c r="AD77" s="42"/>
      <c r="AE77" s="128"/>
      <c r="AF77" s="37">
        <f t="shared" si="15"/>
        <v>15</v>
      </c>
      <c r="AG77" s="43">
        <v>65</v>
      </c>
      <c r="AH77" s="44">
        <f t="shared" si="16"/>
        <v>80</v>
      </c>
      <c r="AI77" s="45">
        <f t="shared" si="19"/>
        <v>0.93</v>
      </c>
      <c r="AJ77" s="46"/>
      <c r="AK77" s="47">
        <v>1E-4</v>
      </c>
      <c r="AL77" s="48">
        <f t="shared" si="20"/>
        <v>1.0001</v>
      </c>
      <c r="AM77" s="49">
        <f t="shared" si="21"/>
        <v>1080673000</v>
      </c>
      <c r="AN77" s="50"/>
      <c r="AO77" s="51"/>
      <c r="AP77" s="51"/>
      <c r="AQ77" s="51"/>
      <c r="AR77" s="51"/>
      <c r="AS77" s="52"/>
      <c r="AT77" s="53">
        <f t="shared" si="17"/>
        <v>0</v>
      </c>
    </row>
    <row r="78" spans="1:46" s="54" customFormat="1" ht="36" customHeight="1" thickBot="1">
      <c r="A78" s="27"/>
      <c r="B78" s="56"/>
      <c r="C78" s="91"/>
      <c r="D78" s="95"/>
      <c r="E78" s="95"/>
      <c r="F78" s="101"/>
      <c r="G78" s="55"/>
      <c r="H78" s="60"/>
      <c r="I78" s="30">
        <v>0.51</v>
      </c>
      <c r="J78" s="119">
        <v>0.49</v>
      </c>
      <c r="K78" s="32"/>
      <c r="L78" s="57"/>
      <c r="M78" s="33"/>
      <c r="N78" s="34">
        <f t="shared" si="11"/>
        <v>1</v>
      </c>
      <c r="O78" s="35"/>
      <c r="P78" s="167">
        <v>15</v>
      </c>
      <c r="Q78" s="168">
        <v>15</v>
      </c>
      <c r="R78" s="38"/>
      <c r="S78" s="38"/>
      <c r="T78" s="37"/>
      <c r="U78" s="39">
        <f t="shared" si="12"/>
        <v>15</v>
      </c>
      <c r="V78" s="40">
        <f t="shared" si="18"/>
        <v>15</v>
      </c>
      <c r="W78" s="112"/>
      <c r="X78" s="96"/>
      <c r="Y78" s="96"/>
      <c r="Z78" s="104"/>
      <c r="AA78" s="99"/>
      <c r="AB78" s="41">
        <f t="shared" si="13"/>
        <v>0</v>
      </c>
      <c r="AC78" s="40">
        <f t="shared" si="14"/>
        <v>0</v>
      </c>
      <c r="AD78" s="42"/>
      <c r="AE78" s="128"/>
      <c r="AF78" s="37">
        <f t="shared" si="15"/>
        <v>15</v>
      </c>
      <c r="AG78" s="43">
        <v>65</v>
      </c>
      <c r="AH78" s="44">
        <f t="shared" si="16"/>
        <v>80</v>
      </c>
      <c r="AI78" s="45">
        <f t="shared" si="19"/>
        <v>0.93</v>
      </c>
      <c r="AJ78" s="46"/>
      <c r="AK78" s="47">
        <v>1E-4</v>
      </c>
      <c r="AL78" s="48">
        <f t="shared" si="20"/>
        <v>1.0001</v>
      </c>
      <c r="AM78" s="49">
        <f t="shared" si="21"/>
        <v>1080673000</v>
      </c>
      <c r="AN78" s="50"/>
      <c r="AO78" s="51"/>
      <c r="AP78" s="51"/>
      <c r="AQ78" s="51"/>
      <c r="AR78" s="51"/>
      <c r="AS78" s="52"/>
      <c r="AT78" s="53">
        <f t="shared" si="17"/>
        <v>0</v>
      </c>
    </row>
    <row r="79" spans="1:46" s="54" customFormat="1" ht="47.25" customHeight="1" thickBot="1">
      <c r="A79" s="27"/>
      <c r="B79" s="56"/>
      <c r="C79" s="91"/>
      <c r="D79" s="95"/>
      <c r="E79" s="95"/>
      <c r="F79" s="101"/>
      <c r="G79" s="55"/>
      <c r="H79" s="60"/>
      <c r="I79" s="30">
        <v>0.51</v>
      </c>
      <c r="J79" s="119">
        <v>0.49</v>
      </c>
      <c r="K79" s="32"/>
      <c r="L79" s="57"/>
      <c r="M79" s="33"/>
      <c r="N79" s="34">
        <f t="shared" si="11"/>
        <v>1</v>
      </c>
      <c r="O79" s="35"/>
      <c r="P79" s="167">
        <v>15</v>
      </c>
      <c r="Q79" s="168">
        <v>15</v>
      </c>
      <c r="R79" s="38"/>
      <c r="S79" s="38"/>
      <c r="T79" s="37"/>
      <c r="U79" s="39">
        <f t="shared" si="12"/>
        <v>15</v>
      </c>
      <c r="V79" s="40">
        <f t="shared" si="18"/>
        <v>15</v>
      </c>
      <c r="W79" s="112"/>
      <c r="X79" s="96"/>
      <c r="Y79" s="96"/>
      <c r="Z79" s="104"/>
      <c r="AA79" s="99"/>
      <c r="AB79" s="41">
        <f t="shared" si="13"/>
        <v>0</v>
      </c>
      <c r="AC79" s="40">
        <f t="shared" si="14"/>
        <v>0</v>
      </c>
      <c r="AD79" s="42"/>
      <c r="AE79" s="128"/>
      <c r="AF79" s="37">
        <f t="shared" si="15"/>
        <v>15</v>
      </c>
      <c r="AG79" s="43">
        <v>65</v>
      </c>
      <c r="AH79" s="44">
        <f t="shared" si="16"/>
        <v>80</v>
      </c>
      <c r="AI79" s="45">
        <f t="shared" si="19"/>
        <v>0.93</v>
      </c>
      <c r="AJ79" s="46"/>
      <c r="AK79" s="47">
        <v>1E-4</v>
      </c>
      <c r="AL79" s="48">
        <f t="shared" si="20"/>
        <v>1.0001</v>
      </c>
      <c r="AM79" s="49">
        <f t="shared" si="21"/>
        <v>1080673000</v>
      </c>
      <c r="AN79" s="50"/>
      <c r="AO79" s="51"/>
      <c r="AP79" s="51"/>
      <c r="AQ79" s="51"/>
      <c r="AR79" s="51"/>
      <c r="AS79" s="52"/>
      <c r="AT79" s="53">
        <f t="shared" si="17"/>
        <v>0</v>
      </c>
    </row>
    <row r="80" spans="1:46" s="54" customFormat="1" ht="36" customHeight="1" thickBot="1">
      <c r="A80" s="27"/>
      <c r="B80" s="56"/>
      <c r="C80" s="91"/>
      <c r="D80" s="95"/>
      <c r="E80" s="95"/>
      <c r="F80" s="101"/>
      <c r="G80" s="55"/>
      <c r="H80" s="60"/>
      <c r="I80" s="30">
        <v>0.51</v>
      </c>
      <c r="J80" s="119">
        <v>0.49</v>
      </c>
      <c r="K80" s="32"/>
      <c r="L80" s="57"/>
      <c r="M80" s="33"/>
      <c r="N80" s="34">
        <f t="shared" si="11"/>
        <v>1</v>
      </c>
      <c r="O80" s="35"/>
      <c r="P80" s="167">
        <v>15</v>
      </c>
      <c r="Q80" s="168">
        <v>15</v>
      </c>
      <c r="R80" s="38"/>
      <c r="S80" s="38"/>
      <c r="T80" s="37"/>
      <c r="U80" s="39">
        <f t="shared" si="12"/>
        <v>15</v>
      </c>
      <c r="V80" s="40">
        <f t="shared" si="18"/>
        <v>15</v>
      </c>
      <c r="W80" s="112"/>
      <c r="X80" s="96"/>
      <c r="Y80" s="96"/>
      <c r="Z80" s="104"/>
      <c r="AA80" s="99"/>
      <c r="AB80" s="41">
        <f t="shared" si="13"/>
        <v>0</v>
      </c>
      <c r="AC80" s="40">
        <f t="shared" si="14"/>
        <v>0</v>
      </c>
      <c r="AD80" s="42"/>
      <c r="AE80" s="128"/>
      <c r="AF80" s="37">
        <f t="shared" si="15"/>
        <v>15</v>
      </c>
      <c r="AG80" s="43">
        <v>65</v>
      </c>
      <c r="AH80" s="44">
        <f t="shared" si="16"/>
        <v>80</v>
      </c>
      <c r="AI80" s="45">
        <f t="shared" si="19"/>
        <v>0.93</v>
      </c>
      <c r="AJ80" s="46"/>
      <c r="AK80" s="47">
        <v>1E-4</v>
      </c>
      <c r="AL80" s="48">
        <f t="shared" si="20"/>
        <v>1.0001</v>
      </c>
      <c r="AM80" s="49">
        <f t="shared" si="21"/>
        <v>1080673000</v>
      </c>
      <c r="AN80" s="50"/>
      <c r="AO80" s="51"/>
      <c r="AP80" s="51"/>
      <c r="AQ80" s="51"/>
      <c r="AR80" s="51"/>
      <c r="AS80" s="52"/>
      <c r="AT80" s="53">
        <f t="shared" si="17"/>
        <v>0</v>
      </c>
    </row>
    <row r="81" spans="1:46" s="54" customFormat="1" ht="36" customHeight="1" thickBot="1">
      <c r="A81" s="27"/>
      <c r="B81" s="56"/>
      <c r="C81" s="91"/>
      <c r="D81" s="95"/>
      <c r="E81" s="95"/>
      <c r="F81" s="101"/>
      <c r="G81" s="55"/>
      <c r="H81" s="64"/>
      <c r="I81" s="30">
        <v>0.51</v>
      </c>
      <c r="J81" s="119">
        <v>0.49</v>
      </c>
      <c r="K81" s="32"/>
      <c r="L81" s="57"/>
      <c r="M81" s="33"/>
      <c r="N81" s="34">
        <f t="shared" si="11"/>
        <v>1</v>
      </c>
      <c r="O81" s="35"/>
      <c r="P81" s="167">
        <v>15</v>
      </c>
      <c r="Q81" s="168">
        <v>15</v>
      </c>
      <c r="R81" s="38"/>
      <c r="S81" s="38"/>
      <c r="T81" s="37"/>
      <c r="U81" s="39">
        <f t="shared" si="12"/>
        <v>15</v>
      </c>
      <c r="V81" s="40">
        <f t="shared" si="18"/>
        <v>15</v>
      </c>
      <c r="W81" s="112"/>
      <c r="X81" s="96"/>
      <c r="Y81" s="96"/>
      <c r="Z81" s="104"/>
      <c r="AA81" s="99"/>
      <c r="AB81" s="41">
        <f t="shared" si="13"/>
        <v>0</v>
      </c>
      <c r="AC81" s="40">
        <f t="shared" si="14"/>
        <v>0</v>
      </c>
      <c r="AD81" s="42"/>
      <c r="AE81" s="128"/>
      <c r="AF81" s="37">
        <f t="shared" si="15"/>
        <v>15</v>
      </c>
      <c r="AG81" s="43">
        <v>65</v>
      </c>
      <c r="AH81" s="44">
        <f t="shared" si="16"/>
        <v>80</v>
      </c>
      <c r="AI81" s="45">
        <f t="shared" si="19"/>
        <v>0.93</v>
      </c>
      <c r="AJ81" s="46"/>
      <c r="AK81" s="47">
        <v>1E-4</v>
      </c>
      <c r="AL81" s="48">
        <f t="shared" si="20"/>
        <v>1.0001</v>
      </c>
      <c r="AM81" s="49">
        <f t="shared" si="21"/>
        <v>1080673000</v>
      </c>
      <c r="AN81" s="50"/>
      <c r="AO81" s="51"/>
      <c r="AP81" s="51"/>
      <c r="AQ81" s="51"/>
      <c r="AR81" s="51"/>
      <c r="AS81" s="52"/>
      <c r="AT81" s="53">
        <f t="shared" si="17"/>
        <v>0</v>
      </c>
    </row>
    <row r="82" spans="1:46" s="54" customFormat="1" ht="36" customHeight="1" thickBot="1">
      <c r="A82" s="27"/>
      <c r="B82" s="56"/>
      <c r="C82" s="91"/>
      <c r="D82" s="95"/>
      <c r="E82" s="95"/>
      <c r="F82" s="101"/>
      <c r="G82" s="55"/>
      <c r="H82" s="60"/>
      <c r="I82" s="30">
        <v>0.51</v>
      </c>
      <c r="J82" s="119">
        <v>0.49</v>
      </c>
      <c r="K82" s="32"/>
      <c r="L82" s="57"/>
      <c r="M82" s="33"/>
      <c r="N82" s="34">
        <f t="shared" si="11"/>
        <v>1</v>
      </c>
      <c r="O82" s="35"/>
      <c r="P82" s="167">
        <v>15</v>
      </c>
      <c r="Q82" s="168">
        <v>15</v>
      </c>
      <c r="R82" s="38"/>
      <c r="S82" s="38"/>
      <c r="T82" s="37"/>
      <c r="U82" s="39">
        <f t="shared" si="12"/>
        <v>15</v>
      </c>
      <c r="V82" s="40">
        <f t="shared" si="18"/>
        <v>15</v>
      </c>
      <c r="W82" s="112"/>
      <c r="X82" s="96"/>
      <c r="Y82" s="96"/>
      <c r="Z82" s="104"/>
      <c r="AA82" s="99"/>
      <c r="AB82" s="41">
        <f t="shared" si="13"/>
        <v>0</v>
      </c>
      <c r="AC82" s="40">
        <f t="shared" si="14"/>
        <v>0</v>
      </c>
      <c r="AD82" s="42"/>
      <c r="AE82" s="128"/>
      <c r="AF82" s="37">
        <f t="shared" si="15"/>
        <v>15</v>
      </c>
      <c r="AG82" s="43">
        <v>65</v>
      </c>
      <c r="AH82" s="44">
        <f t="shared" si="16"/>
        <v>80</v>
      </c>
      <c r="AI82" s="45">
        <f t="shared" si="19"/>
        <v>0.93</v>
      </c>
      <c r="AJ82" s="46"/>
      <c r="AK82" s="47">
        <v>1E-4</v>
      </c>
      <c r="AL82" s="48">
        <f t="shared" si="20"/>
        <v>1.0001</v>
      </c>
      <c r="AM82" s="49">
        <f t="shared" si="21"/>
        <v>1080673000</v>
      </c>
      <c r="AN82" s="50"/>
      <c r="AO82" s="51"/>
      <c r="AP82" s="51"/>
      <c r="AQ82" s="51"/>
      <c r="AR82" s="51"/>
      <c r="AS82" s="52"/>
      <c r="AT82" s="53">
        <f t="shared" si="17"/>
        <v>0</v>
      </c>
    </row>
    <row r="83" spans="1:46" s="54" customFormat="1" ht="36" customHeight="1" thickBot="1">
      <c r="A83" s="27"/>
      <c r="B83" s="56"/>
      <c r="C83" s="91"/>
      <c r="D83" s="95"/>
      <c r="E83" s="95"/>
      <c r="F83" s="101"/>
      <c r="G83" s="55"/>
      <c r="H83" s="60"/>
      <c r="I83" s="30">
        <v>0.51</v>
      </c>
      <c r="J83" s="119">
        <v>0.49</v>
      </c>
      <c r="K83" s="32"/>
      <c r="L83" s="57"/>
      <c r="M83" s="33"/>
      <c r="N83" s="34">
        <f t="shared" si="11"/>
        <v>1</v>
      </c>
      <c r="O83" s="35"/>
      <c r="P83" s="167">
        <v>15</v>
      </c>
      <c r="Q83" s="168">
        <v>15</v>
      </c>
      <c r="R83" s="38"/>
      <c r="S83" s="38"/>
      <c r="T83" s="37"/>
      <c r="U83" s="39">
        <f t="shared" si="12"/>
        <v>15</v>
      </c>
      <c r="V83" s="40">
        <f t="shared" si="18"/>
        <v>15</v>
      </c>
      <c r="W83" s="112"/>
      <c r="X83" s="96"/>
      <c r="Y83" s="96"/>
      <c r="Z83" s="104"/>
      <c r="AA83" s="99"/>
      <c r="AB83" s="41">
        <f t="shared" si="13"/>
        <v>0</v>
      </c>
      <c r="AC83" s="40">
        <f t="shared" si="14"/>
        <v>0</v>
      </c>
      <c r="AD83" s="42"/>
      <c r="AE83" s="128"/>
      <c r="AF83" s="37">
        <f t="shared" si="15"/>
        <v>15</v>
      </c>
      <c r="AG83" s="43">
        <v>65</v>
      </c>
      <c r="AH83" s="44">
        <f t="shared" si="16"/>
        <v>80</v>
      </c>
      <c r="AI83" s="45">
        <f t="shared" si="19"/>
        <v>0.93</v>
      </c>
      <c r="AJ83" s="46"/>
      <c r="AK83" s="47">
        <v>1E-4</v>
      </c>
      <c r="AL83" s="48">
        <f t="shared" si="20"/>
        <v>1.0001</v>
      </c>
      <c r="AM83" s="49">
        <f t="shared" si="21"/>
        <v>1080673000</v>
      </c>
      <c r="AN83" s="50"/>
      <c r="AO83" s="51"/>
      <c r="AP83" s="51"/>
      <c r="AQ83" s="51"/>
      <c r="AR83" s="51"/>
      <c r="AS83" s="52"/>
      <c r="AT83" s="53">
        <f t="shared" si="17"/>
        <v>0</v>
      </c>
    </row>
    <row r="84" spans="1:46" s="54" customFormat="1" ht="36" customHeight="1" thickBot="1">
      <c r="A84" s="27"/>
      <c r="B84" s="56"/>
      <c r="C84" s="91"/>
      <c r="D84" s="95"/>
      <c r="E84" s="95"/>
      <c r="F84" s="101"/>
      <c r="G84" s="55"/>
      <c r="H84" s="60"/>
      <c r="I84" s="30">
        <v>0.51</v>
      </c>
      <c r="J84" s="119">
        <v>0.49</v>
      </c>
      <c r="K84" s="32"/>
      <c r="L84" s="57"/>
      <c r="M84" s="33"/>
      <c r="N84" s="34">
        <f t="shared" si="11"/>
        <v>1</v>
      </c>
      <c r="O84" s="35"/>
      <c r="P84" s="167">
        <v>15</v>
      </c>
      <c r="Q84" s="168">
        <v>15</v>
      </c>
      <c r="R84" s="38"/>
      <c r="S84" s="38"/>
      <c r="T84" s="37"/>
      <c r="U84" s="39">
        <f t="shared" si="12"/>
        <v>15</v>
      </c>
      <c r="V84" s="40">
        <f t="shared" si="18"/>
        <v>15</v>
      </c>
      <c r="W84" s="112"/>
      <c r="X84" s="96"/>
      <c r="Y84" s="96"/>
      <c r="Z84" s="104"/>
      <c r="AA84" s="99"/>
      <c r="AB84" s="41">
        <f t="shared" si="13"/>
        <v>0</v>
      </c>
      <c r="AC84" s="40">
        <f t="shared" si="14"/>
        <v>0</v>
      </c>
      <c r="AD84" s="42"/>
      <c r="AE84" s="128"/>
      <c r="AF84" s="37">
        <f t="shared" si="15"/>
        <v>15</v>
      </c>
      <c r="AG84" s="43">
        <v>65</v>
      </c>
      <c r="AH84" s="44">
        <f t="shared" si="16"/>
        <v>80</v>
      </c>
      <c r="AI84" s="45">
        <f t="shared" si="19"/>
        <v>0.93</v>
      </c>
      <c r="AJ84" s="46"/>
      <c r="AK84" s="47">
        <v>1E-4</v>
      </c>
      <c r="AL84" s="48">
        <f t="shared" si="20"/>
        <v>1.0001</v>
      </c>
      <c r="AM84" s="49">
        <f t="shared" si="21"/>
        <v>1080673000</v>
      </c>
      <c r="AN84" s="50"/>
      <c r="AO84" s="51"/>
      <c r="AP84" s="51"/>
      <c r="AQ84" s="51"/>
      <c r="AR84" s="51"/>
      <c r="AS84" s="52"/>
      <c r="AT84" s="53">
        <f t="shared" si="17"/>
        <v>0</v>
      </c>
    </row>
    <row r="85" spans="1:46" s="54" customFormat="1" ht="36" customHeight="1" thickBot="1">
      <c r="A85" s="27"/>
      <c r="B85" s="56"/>
      <c r="C85" s="91"/>
      <c r="D85" s="95"/>
      <c r="E85" s="95"/>
      <c r="F85" s="101"/>
      <c r="G85" s="55"/>
      <c r="H85" s="60"/>
      <c r="I85" s="30">
        <v>0.51</v>
      </c>
      <c r="J85" s="119">
        <v>0.49</v>
      </c>
      <c r="K85" s="32"/>
      <c r="L85" s="57"/>
      <c r="M85" s="33"/>
      <c r="N85" s="34">
        <f t="shared" si="11"/>
        <v>1</v>
      </c>
      <c r="O85" s="35"/>
      <c r="P85" s="167">
        <v>15</v>
      </c>
      <c r="Q85" s="168">
        <v>15</v>
      </c>
      <c r="R85" s="38"/>
      <c r="S85" s="38"/>
      <c r="T85" s="37"/>
      <c r="U85" s="39">
        <f t="shared" si="12"/>
        <v>15</v>
      </c>
      <c r="V85" s="40">
        <f t="shared" si="18"/>
        <v>15</v>
      </c>
      <c r="W85" s="112"/>
      <c r="X85" s="96"/>
      <c r="Y85" s="96"/>
      <c r="Z85" s="104"/>
      <c r="AA85" s="99"/>
      <c r="AB85" s="41">
        <f t="shared" si="13"/>
        <v>0</v>
      </c>
      <c r="AC85" s="40">
        <f t="shared" si="14"/>
        <v>0</v>
      </c>
      <c r="AD85" s="42"/>
      <c r="AE85" s="128"/>
      <c r="AF85" s="37">
        <f t="shared" si="15"/>
        <v>15</v>
      </c>
      <c r="AG85" s="43">
        <v>65</v>
      </c>
      <c r="AH85" s="44">
        <f t="shared" si="16"/>
        <v>80</v>
      </c>
      <c r="AI85" s="45">
        <f t="shared" si="19"/>
        <v>0.93</v>
      </c>
      <c r="AJ85" s="46"/>
      <c r="AK85" s="47">
        <v>1E-4</v>
      </c>
      <c r="AL85" s="48">
        <f t="shared" si="20"/>
        <v>1.0001</v>
      </c>
      <c r="AM85" s="49">
        <f t="shared" si="21"/>
        <v>1080673000</v>
      </c>
      <c r="AN85" s="50"/>
      <c r="AO85" s="51"/>
      <c r="AP85" s="51"/>
      <c r="AQ85" s="51"/>
      <c r="AR85" s="51"/>
      <c r="AS85" s="52"/>
      <c r="AT85" s="53">
        <f t="shared" si="17"/>
        <v>0</v>
      </c>
    </row>
    <row r="86" spans="1:46" s="54" customFormat="1" ht="36" customHeight="1" thickBot="1">
      <c r="A86" s="27"/>
      <c r="B86" s="56"/>
      <c r="C86" s="91"/>
      <c r="D86" s="95"/>
      <c r="E86" s="95"/>
      <c r="F86" s="101"/>
      <c r="G86" s="55"/>
      <c r="H86" s="60"/>
      <c r="I86" s="30">
        <v>0.51</v>
      </c>
      <c r="J86" s="119">
        <v>0.49</v>
      </c>
      <c r="K86" s="32"/>
      <c r="L86" s="57"/>
      <c r="M86" s="33"/>
      <c r="N86" s="34">
        <f t="shared" si="11"/>
        <v>1</v>
      </c>
      <c r="O86" s="35"/>
      <c r="P86" s="167">
        <v>15</v>
      </c>
      <c r="Q86" s="168">
        <v>15</v>
      </c>
      <c r="R86" s="38"/>
      <c r="S86" s="38"/>
      <c r="T86" s="37"/>
      <c r="U86" s="39">
        <f t="shared" si="12"/>
        <v>15</v>
      </c>
      <c r="V86" s="40">
        <f t="shared" si="18"/>
        <v>15</v>
      </c>
      <c r="W86" s="112"/>
      <c r="X86" s="96"/>
      <c r="Y86" s="96"/>
      <c r="Z86" s="104"/>
      <c r="AA86" s="99"/>
      <c r="AB86" s="41">
        <f t="shared" si="13"/>
        <v>0</v>
      </c>
      <c r="AC86" s="40">
        <f t="shared" si="14"/>
        <v>0</v>
      </c>
      <c r="AD86" s="42"/>
      <c r="AE86" s="128"/>
      <c r="AF86" s="37">
        <f t="shared" si="15"/>
        <v>15</v>
      </c>
      <c r="AG86" s="43">
        <v>65</v>
      </c>
      <c r="AH86" s="44">
        <f t="shared" si="16"/>
        <v>80</v>
      </c>
      <c r="AI86" s="45">
        <f t="shared" si="19"/>
        <v>0.93</v>
      </c>
      <c r="AJ86" s="46"/>
      <c r="AK86" s="47">
        <v>1E-4</v>
      </c>
      <c r="AL86" s="48">
        <f t="shared" si="20"/>
        <v>1.0001</v>
      </c>
      <c r="AM86" s="49">
        <f t="shared" si="21"/>
        <v>1080673000</v>
      </c>
      <c r="AN86" s="50"/>
      <c r="AO86" s="51"/>
      <c r="AP86" s="51"/>
      <c r="AQ86" s="51"/>
      <c r="AR86" s="51"/>
      <c r="AS86" s="52"/>
      <c r="AT86" s="53">
        <f t="shared" si="17"/>
        <v>0</v>
      </c>
    </row>
    <row r="87" spans="1:46" s="54" customFormat="1" ht="36" customHeight="1" thickBot="1">
      <c r="A87" s="27"/>
      <c r="B87" s="56"/>
      <c r="C87" s="91"/>
      <c r="D87" s="95"/>
      <c r="E87" s="95"/>
      <c r="F87" s="101"/>
      <c r="G87" s="55"/>
      <c r="H87" s="60"/>
      <c r="I87" s="30">
        <v>0.51</v>
      </c>
      <c r="J87" s="119">
        <v>0.49</v>
      </c>
      <c r="K87" s="32"/>
      <c r="L87" s="57"/>
      <c r="M87" s="33"/>
      <c r="N87" s="34">
        <f t="shared" si="11"/>
        <v>1</v>
      </c>
      <c r="O87" s="35"/>
      <c r="P87" s="167">
        <v>15</v>
      </c>
      <c r="Q87" s="168">
        <v>15</v>
      </c>
      <c r="R87" s="38"/>
      <c r="S87" s="38"/>
      <c r="T87" s="37"/>
      <c r="U87" s="39">
        <f t="shared" si="12"/>
        <v>15</v>
      </c>
      <c r="V87" s="40">
        <f t="shared" si="18"/>
        <v>15</v>
      </c>
      <c r="W87" s="112"/>
      <c r="X87" s="96"/>
      <c r="Y87" s="96"/>
      <c r="Z87" s="104"/>
      <c r="AA87" s="99"/>
      <c r="AB87" s="41">
        <f t="shared" si="13"/>
        <v>0</v>
      </c>
      <c r="AC87" s="40">
        <f t="shared" si="14"/>
        <v>0</v>
      </c>
      <c r="AD87" s="42"/>
      <c r="AE87" s="128"/>
      <c r="AF87" s="37">
        <f t="shared" si="15"/>
        <v>15</v>
      </c>
      <c r="AG87" s="43">
        <v>65</v>
      </c>
      <c r="AH87" s="44">
        <f t="shared" si="16"/>
        <v>80</v>
      </c>
      <c r="AI87" s="45">
        <f t="shared" si="19"/>
        <v>0.93</v>
      </c>
      <c r="AJ87" s="46"/>
      <c r="AK87" s="47">
        <v>1E-4</v>
      </c>
      <c r="AL87" s="48">
        <f t="shared" si="20"/>
        <v>1.0001</v>
      </c>
      <c r="AM87" s="49">
        <f t="shared" si="21"/>
        <v>1080673000</v>
      </c>
      <c r="AN87" s="50"/>
      <c r="AO87" s="51"/>
      <c r="AP87" s="51"/>
      <c r="AQ87" s="51"/>
      <c r="AR87" s="51"/>
      <c r="AS87" s="52"/>
      <c r="AT87" s="53">
        <f t="shared" si="17"/>
        <v>0</v>
      </c>
    </row>
    <row r="88" spans="1:46" s="54" customFormat="1" ht="36" customHeight="1" thickBot="1">
      <c r="A88" s="27"/>
      <c r="B88" s="56"/>
      <c r="C88" s="91"/>
      <c r="D88" s="95"/>
      <c r="E88" s="95"/>
      <c r="F88" s="101"/>
      <c r="G88" s="55"/>
      <c r="H88" s="60"/>
      <c r="I88" s="30">
        <v>0.51</v>
      </c>
      <c r="J88" s="119">
        <v>0.49</v>
      </c>
      <c r="K88" s="32"/>
      <c r="L88" s="57"/>
      <c r="M88" s="33"/>
      <c r="N88" s="34">
        <f t="shared" si="11"/>
        <v>1</v>
      </c>
      <c r="O88" s="35"/>
      <c r="P88" s="167">
        <v>15</v>
      </c>
      <c r="Q88" s="168">
        <v>15</v>
      </c>
      <c r="R88" s="38"/>
      <c r="S88" s="38"/>
      <c r="T88" s="37"/>
      <c r="U88" s="39">
        <f t="shared" si="12"/>
        <v>15</v>
      </c>
      <c r="V88" s="40">
        <f t="shared" si="18"/>
        <v>15</v>
      </c>
      <c r="W88" s="112"/>
      <c r="X88" s="96"/>
      <c r="Y88" s="96"/>
      <c r="Z88" s="104"/>
      <c r="AA88" s="99"/>
      <c r="AB88" s="41">
        <f t="shared" si="13"/>
        <v>0</v>
      </c>
      <c r="AC88" s="40">
        <f t="shared" si="14"/>
        <v>0</v>
      </c>
      <c r="AD88" s="42"/>
      <c r="AE88" s="128"/>
      <c r="AF88" s="37">
        <f t="shared" si="15"/>
        <v>15</v>
      </c>
      <c r="AG88" s="43">
        <v>65</v>
      </c>
      <c r="AH88" s="44">
        <f t="shared" si="16"/>
        <v>80</v>
      </c>
      <c r="AI88" s="45">
        <f t="shared" si="19"/>
        <v>0.93</v>
      </c>
      <c r="AJ88" s="46"/>
      <c r="AK88" s="47">
        <v>1E-4</v>
      </c>
      <c r="AL88" s="48">
        <f t="shared" si="20"/>
        <v>1.0001</v>
      </c>
      <c r="AM88" s="49">
        <f t="shared" si="21"/>
        <v>1080673000</v>
      </c>
      <c r="AN88" s="50"/>
      <c r="AO88" s="51"/>
      <c r="AP88" s="51"/>
      <c r="AQ88" s="51"/>
      <c r="AR88" s="51"/>
      <c r="AS88" s="52"/>
      <c r="AT88" s="53">
        <f t="shared" si="17"/>
        <v>0</v>
      </c>
    </row>
    <row r="89" spans="1:46" s="54" customFormat="1" ht="36" customHeight="1" thickBot="1">
      <c r="A89" s="27"/>
      <c r="B89" s="56"/>
      <c r="C89" s="91"/>
      <c r="D89" s="95"/>
      <c r="E89" s="95"/>
      <c r="F89" s="101"/>
      <c r="G89" s="55"/>
      <c r="H89" s="60"/>
      <c r="I89" s="30">
        <v>0.51</v>
      </c>
      <c r="J89" s="119">
        <v>0.49</v>
      </c>
      <c r="K89" s="32"/>
      <c r="L89" s="57"/>
      <c r="M89" s="33"/>
      <c r="N89" s="34">
        <f t="shared" si="11"/>
        <v>1</v>
      </c>
      <c r="O89" s="35"/>
      <c r="P89" s="167">
        <v>15</v>
      </c>
      <c r="Q89" s="168">
        <v>15</v>
      </c>
      <c r="R89" s="38"/>
      <c r="S89" s="38"/>
      <c r="T89" s="37"/>
      <c r="U89" s="39">
        <f t="shared" si="12"/>
        <v>15</v>
      </c>
      <c r="V89" s="40">
        <f t="shared" si="18"/>
        <v>15</v>
      </c>
      <c r="W89" s="112"/>
      <c r="X89" s="96"/>
      <c r="Y89" s="96"/>
      <c r="Z89" s="104"/>
      <c r="AA89" s="99"/>
      <c r="AB89" s="41">
        <f t="shared" si="13"/>
        <v>0</v>
      </c>
      <c r="AC89" s="40">
        <f t="shared" si="14"/>
        <v>0</v>
      </c>
      <c r="AD89" s="42"/>
      <c r="AE89" s="128"/>
      <c r="AF89" s="37">
        <f t="shared" si="15"/>
        <v>15</v>
      </c>
      <c r="AG89" s="43">
        <v>65</v>
      </c>
      <c r="AH89" s="44">
        <f t="shared" si="16"/>
        <v>80</v>
      </c>
      <c r="AI89" s="45">
        <f t="shared" si="19"/>
        <v>0.93</v>
      </c>
      <c r="AJ89" s="46"/>
      <c r="AK89" s="47">
        <v>1E-4</v>
      </c>
      <c r="AL89" s="48">
        <f t="shared" si="20"/>
        <v>1.0001</v>
      </c>
      <c r="AM89" s="49">
        <f t="shared" si="21"/>
        <v>1080673000</v>
      </c>
      <c r="AN89" s="50"/>
      <c r="AO89" s="51"/>
      <c r="AP89" s="51"/>
      <c r="AQ89" s="51"/>
      <c r="AR89" s="51"/>
      <c r="AS89" s="52"/>
      <c r="AT89" s="53">
        <f t="shared" si="17"/>
        <v>0</v>
      </c>
    </row>
    <row r="90" spans="1:46" s="54" customFormat="1" ht="36" customHeight="1" thickBot="1">
      <c r="A90" s="27"/>
      <c r="B90" s="56"/>
      <c r="C90" s="91"/>
      <c r="D90" s="95"/>
      <c r="E90" s="95"/>
      <c r="F90" s="101"/>
      <c r="G90" s="55"/>
      <c r="H90" s="60"/>
      <c r="I90" s="30">
        <v>0.51</v>
      </c>
      <c r="J90" s="119">
        <v>0.49</v>
      </c>
      <c r="K90" s="32"/>
      <c r="L90" s="57"/>
      <c r="M90" s="33"/>
      <c r="N90" s="34">
        <f t="shared" si="11"/>
        <v>1</v>
      </c>
      <c r="O90" s="35"/>
      <c r="P90" s="167">
        <v>15</v>
      </c>
      <c r="Q90" s="168">
        <v>15</v>
      </c>
      <c r="R90" s="38"/>
      <c r="S90" s="38"/>
      <c r="T90" s="37"/>
      <c r="U90" s="39">
        <f t="shared" si="12"/>
        <v>15</v>
      </c>
      <c r="V90" s="40">
        <f t="shared" si="18"/>
        <v>15</v>
      </c>
      <c r="W90" s="112"/>
      <c r="X90" s="96"/>
      <c r="Y90" s="96"/>
      <c r="Z90" s="104"/>
      <c r="AA90" s="99"/>
      <c r="AB90" s="41">
        <f t="shared" si="13"/>
        <v>0</v>
      </c>
      <c r="AC90" s="40">
        <f t="shared" si="14"/>
        <v>0</v>
      </c>
      <c r="AD90" s="42"/>
      <c r="AE90" s="128"/>
      <c r="AF90" s="37">
        <f t="shared" si="15"/>
        <v>15</v>
      </c>
      <c r="AG90" s="43">
        <v>65</v>
      </c>
      <c r="AH90" s="44">
        <f t="shared" si="16"/>
        <v>80</v>
      </c>
      <c r="AI90" s="45">
        <f t="shared" si="19"/>
        <v>0.93</v>
      </c>
      <c r="AJ90" s="46"/>
      <c r="AK90" s="47">
        <v>1E-4</v>
      </c>
      <c r="AL90" s="48">
        <f t="shared" si="20"/>
        <v>1.0001</v>
      </c>
      <c r="AM90" s="49">
        <f t="shared" si="21"/>
        <v>1080673000</v>
      </c>
      <c r="AN90" s="50"/>
      <c r="AO90" s="51"/>
      <c r="AP90" s="51"/>
      <c r="AQ90" s="51"/>
      <c r="AR90" s="51"/>
      <c r="AS90" s="52"/>
      <c r="AT90" s="53">
        <f t="shared" si="17"/>
        <v>0</v>
      </c>
    </row>
    <row r="91" spans="1:46" s="54" customFormat="1" ht="36" customHeight="1" thickBot="1">
      <c r="A91" s="27"/>
      <c r="B91" s="56"/>
      <c r="C91" s="91"/>
      <c r="D91" s="95"/>
      <c r="E91" s="95"/>
      <c r="F91" s="101"/>
      <c r="G91" s="55"/>
      <c r="H91" s="60"/>
      <c r="I91" s="30">
        <v>0.51</v>
      </c>
      <c r="J91" s="119">
        <v>0.49</v>
      </c>
      <c r="K91" s="32"/>
      <c r="L91" s="57"/>
      <c r="M91" s="33"/>
      <c r="N91" s="34">
        <f t="shared" si="11"/>
        <v>1</v>
      </c>
      <c r="O91" s="35"/>
      <c r="P91" s="167">
        <v>15</v>
      </c>
      <c r="Q91" s="168">
        <v>15</v>
      </c>
      <c r="R91" s="38"/>
      <c r="S91" s="38"/>
      <c r="T91" s="37"/>
      <c r="U91" s="39">
        <f t="shared" si="12"/>
        <v>15</v>
      </c>
      <c r="V91" s="40">
        <f t="shared" si="18"/>
        <v>15</v>
      </c>
      <c r="W91" s="112"/>
      <c r="X91" s="96"/>
      <c r="Y91" s="96"/>
      <c r="Z91" s="104"/>
      <c r="AA91" s="99"/>
      <c r="AB91" s="41">
        <f t="shared" si="13"/>
        <v>0</v>
      </c>
      <c r="AC91" s="40">
        <f t="shared" si="14"/>
        <v>0</v>
      </c>
      <c r="AD91" s="42"/>
      <c r="AE91" s="128"/>
      <c r="AF91" s="37">
        <f t="shared" si="15"/>
        <v>15</v>
      </c>
      <c r="AG91" s="43">
        <v>65</v>
      </c>
      <c r="AH91" s="44">
        <f t="shared" si="16"/>
        <v>80</v>
      </c>
      <c r="AI91" s="45">
        <f t="shared" si="19"/>
        <v>0.93</v>
      </c>
      <c r="AJ91" s="46"/>
      <c r="AK91" s="47">
        <v>1E-4</v>
      </c>
      <c r="AL91" s="48">
        <f t="shared" si="20"/>
        <v>1.0001</v>
      </c>
      <c r="AM91" s="49">
        <f t="shared" si="21"/>
        <v>1080673000</v>
      </c>
      <c r="AN91" s="50"/>
      <c r="AO91" s="51"/>
      <c r="AP91" s="51"/>
      <c r="AQ91" s="51"/>
      <c r="AR91" s="51"/>
      <c r="AS91" s="52"/>
      <c r="AT91" s="53">
        <f t="shared" si="17"/>
        <v>0</v>
      </c>
    </row>
    <row r="92" spans="1:46" s="54" customFormat="1" ht="36" customHeight="1" thickBot="1">
      <c r="A92" s="27"/>
      <c r="B92" s="56"/>
      <c r="C92" s="91"/>
      <c r="D92" s="95"/>
      <c r="E92" s="95"/>
      <c r="F92" s="101"/>
      <c r="G92" s="55"/>
      <c r="H92" s="60"/>
      <c r="I92" s="30">
        <v>0.51</v>
      </c>
      <c r="J92" s="119">
        <v>0.49</v>
      </c>
      <c r="K92" s="32"/>
      <c r="L92" s="57"/>
      <c r="M92" s="33"/>
      <c r="N92" s="34">
        <f t="shared" si="11"/>
        <v>1</v>
      </c>
      <c r="O92" s="35"/>
      <c r="P92" s="167">
        <v>15</v>
      </c>
      <c r="Q92" s="168">
        <v>15</v>
      </c>
      <c r="R92" s="38"/>
      <c r="S92" s="38"/>
      <c r="T92" s="37"/>
      <c r="U92" s="39">
        <f t="shared" si="12"/>
        <v>15</v>
      </c>
      <c r="V92" s="40">
        <f t="shared" si="18"/>
        <v>15</v>
      </c>
      <c r="W92" s="112"/>
      <c r="X92" s="96"/>
      <c r="Y92" s="96"/>
      <c r="Z92" s="104"/>
      <c r="AA92" s="99"/>
      <c r="AB92" s="41">
        <f t="shared" si="13"/>
        <v>0</v>
      </c>
      <c r="AC92" s="40">
        <f t="shared" si="14"/>
        <v>0</v>
      </c>
      <c r="AD92" s="42"/>
      <c r="AE92" s="128"/>
      <c r="AF92" s="37">
        <f t="shared" si="15"/>
        <v>15</v>
      </c>
      <c r="AG92" s="43">
        <v>65</v>
      </c>
      <c r="AH92" s="44">
        <f t="shared" si="16"/>
        <v>80</v>
      </c>
      <c r="AI92" s="45">
        <f t="shared" si="19"/>
        <v>0.93</v>
      </c>
      <c r="AJ92" s="46"/>
      <c r="AK92" s="47">
        <v>1E-4</v>
      </c>
      <c r="AL92" s="48">
        <f t="shared" si="20"/>
        <v>1.0001</v>
      </c>
      <c r="AM92" s="49">
        <f t="shared" si="21"/>
        <v>1080673000</v>
      </c>
      <c r="AN92" s="50"/>
      <c r="AO92" s="51"/>
      <c r="AP92" s="51"/>
      <c r="AQ92" s="51"/>
      <c r="AR92" s="51"/>
      <c r="AS92" s="52"/>
      <c r="AT92" s="53">
        <f t="shared" si="17"/>
        <v>0</v>
      </c>
    </row>
    <row r="93" spans="1:46" s="54" customFormat="1" ht="47.25" customHeight="1" thickBot="1">
      <c r="A93" s="27"/>
      <c r="B93" s="56"/>
      <c r="C93" s="91"/>
      <c r="D93" s="95"/>
      <c r="E93" s="95"/>
      <c r="F93" s="101"/>
      <c r="G93" s="55"/>
      <c r="H93" s="60"/>
      <c r="I93" s="30">
        <v>0.51</v>
      </c>
      <c r="J93" s="119">
        <v>0.49</v>
      </c>
      <c r="K93" s="32"/>
      <c r="L93" s="57"/>
      <c r="M93" s="33"/>
      <c r="N93" s="34">
        <f t="shared" si="11"/>
        <v>1</v>
      </c>
      <c r="O93" s="35"/>
      <c r="P93" s="167">
        <v>15</v>
      </c>
      <c r="Q93" s="168">
        <v>15</v>
      </c>
      <c r="R93" s="38"/>
      <c r="S93" s="38"/>
      <c r="T93" s="37"/>
      <c r="U93" s="39">
        <f t="shared" si="12"/>
        <v>15</v>
      </c>
      <c r="V93" s="40">
        <f t="shared" si="18"/>
        <v>15</v>
      </c>
      <c r="W93" s="112"/>
      <c r="X93" s="96"/>
      <c r="Y93" s="96"/>
      <c r="Z93" s="104"/>
      <c r="AA93" s="99"/>
      <c r="AB93" s="41">
        <f t="shared" si="13"/>
        <v>0</v>
      </c>
      <c r="AC93" s="40">
        <f t="shared" si="14"/>
        <v>0</v>
      </c>
      <c r="AD93" s="42"/>
      <c r="AE93" s="128"/>
      <c r="AF93" s="37">
        <f t="shared" si="15"/>
        <v>15</v>
      </c>
      <c r="AG93" s="43">
        <v>65</v>
      </c>
      <c r="AH93" s="44">
        <f t="shared" si="16"/>
        <v>80</v>
      </c>
      <c r="AI93" s="45">
        <f t="shared" si="19"/>
        <v>0.93</v>
      </c>
      <c r="AJ93" s="46"/>
      <c r="AK93" s="47">
        <v>1E-4</v>
      </c>
      <c r="AL93" s="48">
        <f t="shared" si="20"/>
        <v>1.0001</v>
      </c>
      <c r="AM93" s="49">
        <f t="shared" si="21"/>
        <v>1080673000</v>
      </c>
      <c r="AN93" s="50"/>
      <c r="AO93" s="51"/>
      <c r="AP93" s="51"/>
      <c r="AQ93" s="51"/>
      <c r="AR93" s="51"/>
      <c r="AS93" s="52"/>
      <c r="AT93" s="53">
        <f t="shared" si="17"/>
        <v>0</v>
      </c>
    </row>
    <row r="94" spans="1:46" s="54" customFormat="1" ht="36" customHeight="1" thickBot="1">
      <c r="A94" s="27"/>
      <c r="B94" s="56"/>
      <c r="C94" s="91"/>
      <c r="D94" s="95"/>
      <c r="E94" s="95"/>
      <c r="F94" s="101"/>
      <c r="G94" s="55"/>
      <c r="H94" s="60"/>
      <c r="I94" s="30">
        <v>0.51</v>
      </c>
      <c r="J94" s="119">
        <v>0.49</v>
      </c>
      <c r="K94" s="32"/>
      <c r="L94" s="57"/>
      <c r="M94" s="33"/>
      <c r="N94" s="34">
        <f t="shared" si="11"/>
        <v>1</v>
      </c>
      <c r="O94" s="35"/>
      <c r="P94" s="167">
        <v>15</v>
      </c>
      <c r="Q94" s="168">
        <v>15</v>
      </c>
      <c r="R94" s="38"/>
      <c r="S94" s="38"/>
      <c r="T94" s="37"/>
      <c r="U94" s="39">
        <f t="shared" si="12"/>
        <v>15</v>
      </c>
      <c r="V94" s="40">
        <f t="shared" si="18"/>
        <v>15</v>
      </c>
      <c r="W94" s="112"/>
      <c r="X94" s="96"/>
      <c r="Y94" s="96"/>
      <c r="Z94" s="104"/>
      <c r="AA94" s="99"/>
      <c r="AB94" s="41">
        <f t="shared" si="13"/>
        <v>0</v>
      </c>
      <c r="AC94" s="40">
        <f t="shared" si="14"/>
        <v>0</v>
      </c>
      <c r="AD94" s="42"/>
      <c r="AE94" s="128"/>
      <c r="AF94" s="37">
        <f t="shared" si="15"/>
        <v>15</v>
      </c>
      <c r="AG94" s="43">
        <v>65</v>
      </c>
      <c r="AH94" s="44">
        <f t="shared" si="16"/>
        <v>80</v>
      </c>
      <c r="AI94" s="45">
        <f t="shared" si="19"/>
        <v>0.93</v>
      </c>
      <c r="AJ94" s="46"/>
      <c r="AK94" s="47">
        <v>1E-4</v>
      </c>
      <c r="AL94" s="48">
        <f t="shared" si="20"/>
        <v>1.0001</v>
      </c>
      <c r="AM94" s="49">
        <f t="shared" si="21"/>
        <v>1080673000</v>
      </c>
      <c r="AN94" s="50"/>
      <c r="AO94" s="51"/>
      <c r="AP94" s="51"/>
      <c r="AQ94" s="51"/>
      <c r="AR94" s="51"/>
      <c r="AS94" s="52"/>
      <c r="AT94" s="53">
        <f t="shared" si="17"/>
        <v>0</v>
      </c>
    </row>
    <row r="95" spans="1:46" s="54" customFormat="1" ht="47.25" customHeight="1" thickBot="1">
      <c r="A95" s="27"/>
      <c r="B95" s="56"/>
      <c r="C95" s="91"/>
      <c r="D95" s="95"/>
      <c r="E95" s="95"/>
      <c r="F95" s="101"/>
      <c r="G95" s="55"/>
      <c r="H95" s="60"/>
      <c r="I95" s="30">
        <v>0.51</v>
      </c>
      <c r="J95" s="119">
        <v>0.49</v>
      </c>
      <c r="K95" s="32"/>
      <c r="L95" s="57"/>
      <c r="M95" s="33"/>
      <c r="N95" s="34">
        <f t="shared" si="11"/>
        <v>1</v>
      </c>
      <c r="O95" s="35"/>
      <c r="P95" s="167">
        <v>15</v>
      </c>
      <c r="Q95" s="168">
        <v>15</v>
      </c>
      <c r="R95" s="38"/>
      <c r="S95" s="38"/>
      <c r="T95" s="37"/>
      <c r="U95" s="39">
        <f t="shared" si="12"/>
        <v>15</v>
      </c>
      <c r="V95" s="40">
        <f t="shared" si="18"/>
        <v>15</v>
      </c>
      <c r="W95" s="112"/>
      <c r="X95" s="96"/>
      <c r="Y95" s="96"/>
      <c r="Z95" s="104"/>
      <c r="AA95" s="99"/>
      <c r="AB95" s="41">
        <f t="shared" si="13"/>
        <v>0</v>
      </c>
      <c r="AC95" s="40">
        <f t="shared" si="14"/>
        <v>0</v>
      </c>
      <c r="AD95" s="42"/>
      <c r="AE95" s="128"/>
      <c r="AF95" s="37">
        <f t="shared" si="15"/>
        <v>15</v>
      </c>
      <c r="AG95" s="43">
        <v>65</v>
      </c>
      <c r="AH95" s="44">
        <f t="shared" si="16"/>
        <v>80</v>
      </c>
      <c r="AI95" s="45">
        <f t="shared" si="19"/>
        <v>0.93</v>
      </c>
      <c r="AJ95" s="46"/>
      <c r="AK95" s="47">
        <v>1E-4</v>
      </c>
      <c r="AL95" s="48">
        <f t="shared" si="20"/>
        <v>1.0001</v>
      </c>
      <c r="AM95" s="49">
        <f t="shared" si="21"/>
        <v>1080673000</v>
      </c>
      <c r="AN95" s="50"/>
      <c r="AO95" s="51"/>
      <c r="AP95" s="51"/>
      <c r="AQ95" s="51"/>
      <c r="AR95" s="51"/>
      <c r="AS95" s="52"/>
      <c r="AT95" s="53">
        <f t="shared" si="17"/>
        <v>0</v>
      </c>
    </row>
    <row r="96" spans="1:46" s="54" customFormat="1" ht="36" customHeight="1" thickBot="1">
      <c r="A96" s="27"/>
      <c r="B96" s="56"/>
      <c r="C96" s="91"/>
      <c r="D96" s="95"/>
      <c r="E96" s="95"/>
      <c r="F96" s="101"/>
      <c r="G96" s="55"/>
      <c r="H96" s="60"/>
      <c r="I96" s="30">
        <v>0.51</v>
      </c>
      <c r="J96" s="119">
        <v>0.49</v>
      </c>
      <c r="K96" s="32"/>
      <c r="L96" s="57"/>
      <c r="M96" s="33"/>
      <c r="N96" s="34">
        <f t="shared" si="11"/>
        <v>1</v>
      </c>
      <c r="O96" s="35"/>
      <c r="P96" s="167">
        <v>15</v>
      </c>
      <c r="Q96" s="168">
        <v>15</v>
      </c>
      <c r="R96" s="38"/>
      <c r="S96" s="38"/>
      <c r="T96" s="37"/>
      <c r="U96" s="39">
        <f t="shared" si="12"/>
        <v>15</v>
      </c>
      <c r="V96" s="40">
        <f t="shared" si="18"/>
        <v>15</v>
      </c>
      <c r="W96" s="112"/>
      <c r="X96" s="96"/>
      <c r="Y96" s="96"/>
      <c r="Z96" s="104"/>
      <c r="AA96" s="99"/>
      <c r="AB96" s="41">
        <f t="shared" si="13"/>
        <v>0</v>
      </c>
      <c r="AC96" s="40">
        <f t="shared" si="14"/>
        <v>0</v>
      </c>
      <c r="AD96" s="42"/>
      <c r="AE96" s="128"/>
      <c r="AF96" s="37">
        <f t="shared" si="15"/>
        <v>15</v>
      </c>
      <c r="AG96" s="43">
        <v>65</v>
      </c>
      <c r="AH96" s="44">
        <f t="shared" si="16"/>
        <v>80</v>
      </c>
      <c r="AI96" s="45">
        <f t="shared" si="19"/>
        <v>0.93</v>
      </c>
      <c r="AJ96" s="46"/>
      <c r="AK96" s="47">
        <v>1E-4</v>
      </c>
      <c r="AL96" s="48">
        <f t="shared" si="20"/>
        <v>1.0001</v>
      </c>
      <c r="AM96" s="49">
        <f t="shared" si="21"/>
        <v>1080673000</v>
      </c>
      <c r="AN96" s="50"/>
      <c r="AO96" s="51"/>
      <c r="AP96" s="51"/>
      <c r="AQ96" s="51"/>
      <c r="AR96" s="51"/>
      <c r="AS96" s="52"/>
      <c r="AT96" s="53">
        <f t="shared" si="17"/>
        <v>0</v>
      </c>
    </row>
    <row r="97" spans="1:46" s="54" customFormat="1" ht="36" customHeight="1" thickBot="1">
      <c r="A97" s="27"/>
      <c r="B97" s="56"/>
      <c r="C97" s="91"/>
      <c r="D97" s="95"/>
      <c r="E97" s="95"/>
      <c r="F97" s="101"/>
      <c r="G97" s="55"/>
      <c r="H97" s="60"/>
      <c r="I97" s="30">
        <v>0.51</v>
      </c>
      <c r="J97" s="119">
        <v>0.49</v>
      </c>
      <c r="K97" s="32"/>
      <c r="L97" s="57"/>
      <c r="M97" s="33"/>
      <c r="N97" s="34">
        <f t="shared" si="11"/>
        <v>1</v>
      </c>
      <c r="O97" s="35"/>
      <c r="P97" s="167">
        <v>15</v>
      </c>
      <c r="Q97" s="168">
        <v>15</v>
      </c>
      <c r="R97" s="38"/>
      <c r="S97" s="38"/>
      <c r="T97" s="37"/>
      <c r="U97" s="39">
        <f t="shared" si="12"/>
        <v>15</v>
      </c>
      <c r="V97" s="40">
        <f t="shared" si="18"/>
        <v>15</v>
      </c>
      <c r="W97" s="112"/>
      <c r="X97" s="96"/>
      <c r="Y97" s="96"/>
      <c r="Z97" s="104"/>
      <c r="AA97" s="99"/>
      <c r="AB97" s="41">
        <f t="shared" si="13"/>
        <v>0</v>
      </c>
      <c r="AC97" s="40">
        <f t="shared" si="14"/>
        <v>0</v>
      </c>
      <c r="AD97" s="42"/>
      <c r="AE97" s="128"/>
      <c r="AF97" s="37">
        <f t="shared" si="15"/>
        <v>15</v>
      </c>
      <c r="AG97" s="43">
        <v>65</v>
      </c>
      <c r="AH97" s="44">
        <f t="shared" si="16"/>
        <v>80</v>
      </c>
      <c r="AI97" s="45">
        <f t="shared" si="19"/>
        <v>0.93</v>
      </c>
      <c r="AJ97" s="46"/>
      <c r="AK97" s="47">
        <v>1E-4</v>
      </c>
      <c r="AL97" s="48">
        <f t="shared" si="20"/>
        <v>1.0001</v>
      </c>
      <c r="AM97" s="49">
        <f t="shared" si="21"/>
        <v>1080673000</v>
      </c>
      <c r="AN97" s="50"/>
      <c r="AO97" s="51"/>
      <c r="AP97" s="51"/>
      <c r="AQ97" s="51"/>
      <c r="AR97" s="51"/>
      <c r="AS97" s="52"/>
      <c r="AT97" s="53">
        <f t="shared" si="17"/>
        <v>0</v>
      </c>
    </row>
    <row r="98" spans="1:46" s="54" customFormat="1" ht="36" customHeight="1" thickBot="1">
      <c r="A98" s="27"/>
      <c r="B98" s="56"/>
      <c r="C98" s="91"/>
      <c r="D98" s="95"/>
      <c r="E98" s="95"/>
      <c r="F98" s="101"/>
      <c r="G98" s="55"/>
      <c r="H98" s="60"/>
      <c r="I98" s="30">
        <v>0.51</v>
      </c>
      <c r="J98" s="119">
        <v>0.49</v>
      </c>
      <c r="K98" s="32"/>
      <c r="L98" s="57"/>
      <c r="M98" s="33"/>
      <c r="N98" s="34">
        <f t="shared" si="11"/>
        <v>1</v>
      </c>
      <c r="O98" s="35"/>
      <c r="P98" s="167">
        <v>15</v>
      </c>
      <c r="Q98" s="168">
        <v>15</v>
      </c>
      <c r="R98" s="38"/>
      <c r="S98" s="38"/>
      <c r="T98" s="37"/>
      <c r="U98" s="39">
        <f t="shared" si="12"/>
        <v>15</v>
      </c>
      <c r="V98" s="40">
        <f t="shared" si="18"/>
        <v>15</v>
      </c>
      <c r="W98" s="112"/>
      <c r="X98" s="96"/>
      <c r="Y98" s="96"/>
      <c r="Z98" s="104"/>
      <c r="AA98" s="99"/>
      <c r="AB98" s="41">
        <f t="shared" si="13"/>
        <v>0</v>
      </c>
      <c r="AC98" s="40">
        <f t="shared" si="14"/>
        <v>0</v>
      </c>
      <c r="AD98" s="42"/>
      <c r="AE98" s="128"/>
      <c r="AF98" s="37">
        <f t="shared" si="15"/>
        <v>15</v>
      </c>
      <c r="AG98" s="43">
        <v>65</v>
      </c>
      <c r="AH98" s="44">
        <f t="shared" si="16"/>
        <v>80</v>
      </c>
      <c r="AI98" s="45">
        <f t="shared" si="19"/>
        <v>0.93</v>
      </c>
      <c r="AJ98" s="46"/>
      <c r="AK98" s="47">
        <v>1E-4</v>
      </c>
      <c r="AL98" s="48">
        <f t="shared" si="20"/>
        <v>1.0001</v>
      </c>
      <c r="AM98" s="49">
        <f t="shared" si="21"/>
        <v>1080673000</v>
      </c>
      <c r="AN98" s="50"/>
      <c r="AO98" s="51"/>
      <c r="AP98" s="51"/>
      <c r="AQ98" s="51"/>
      <c r="AR98" s="51"/>
      <c r="AS98" s="52"/>
      <c r="AT98" s="53">
        <f t="shared" si="17"/>
        <v>0</v>
      </c>
    </row>
    <row r="99" spans="1:46" s="54" customFormat="1" ht="36" customHeight="1" thickBot="1">
      <c r="A99" s="27"/>
      <c r="B99" s="56"/>
      <c r="C99" s="91"/>
      <c r="D99" s="95"/>
      <c r="E99" s="95"/>
      <c r="F99" s="101"/>
      <c r="G99" s="55"/>
      <c r="H99" s="60"/>
      <c r="I99" s="30">
        <v>0.51</v>
      </c>
      <c r="J99" s="119">
        <v>0.49</v>
      </c>
      <c r="K99" s="32"/>
      <c r="L99" s="57"/>
      <c r="M99" s="33"/>
      <c r="N99" s="34">
        <f t="shared" si="11"/>
        <v>1</v>
      </c>
      <c r="O99" s="35"/>
      <c r="P99" s="167">
        <v>15</v>
      </c>
      <c r="Q99" s="168">
        <v>15</v>
      </c>
      <c r="R99" s="38"/>
      <c r="S99" s="38"/>
      <c r="T99" s="37"/>
      <c r="U99" s="39">
        <f t="shared" si="12"/>
        <v>15</v>
      </c>
      <c r="V99" s="40">
        <f t="shared" si="18"/>
        <v>15</v>
      </c>
      <c r="W99" s="112"/>
      <c r="X99" s="96"/>
      <c r="Y99" s="96"/>
      <c r="Z99" s="104"/>
      <c r="AA99" s="99"/>
      <c r="AB99" s="41">
        <f t="shared" si="13"/>
        <v>0</v>
      </c>
      <c r="AC99" s="40">
        <f t="shared" si="14"/>
        <v>0</v>
      </c>
      <c r="AD99" s="42"/>
      <c r="AE99" s="128"/>
      <c r="AF99" s="37">
        <f t="shared" si="15"/>
        <v>15</v>
      </c>
      <c r="AG99" s="43">
        <v>65</v>
      </c>
      <c r="AH99" s="44">
        <f t="shared" si="16"/>
        <v>80</v>
      </c>
      <c r="AI99" s="45">
        <f t="shared" si="19"/>
        <v>0.93</v>
      </c>
      <c r="AJ99" s="46"/>
      <c r="AK99" s="47">
        <v>1E-4</v>
      </c>
      <c r="AL99" s="48">
        <f t="shared" si="20"/>
        <v>1.0001</v>
      </c>
      <c r="AM99" s="49">
        <f t="shared" si="21"/>
        <v>1080673000</v>
      </c>
      <c r="AN99" s="50"/>
      <c r="AO99" s="51"/>
      <c r="AP99" s="51"/>
      <c r="AQ99" s="51"/>
      <c r="AR99" s="51"/>
      <c r="AS99" s="52"/>
      <c r="AT99" s="53">
        <f t="shared" si="17"/>
        <v>0</v>
      </c>
    </row>
    <row r="100" spans="1:46" s="54" customFormat="1" ht="36" customHeight="1" thickBot="1">
      <c r="A100" s="27"/>
      <c r="B100" s="56"/>
      <c r="C100" s="91"/>
      <c r="D100" s="95"/>
      <c r="E100" s="95"/>
      <c r="F100" s="101"/>
      <c r="G100" s="55"/>
      <c r="H100" s="60"/>
      <c r="I100" s="30">
        <v>0.51</v>
      </c>
      <c r="J100" s="119">
        <v>0.49</v>
      </c>
      <c r="K100" s="32"/>
      <c r="L100" s="57"/>
      <c r="M100" s="33"/>
      <c r="N100" s="34">
        <f t="shared" si="11"/>
        <v>1</v>
      </c>
      <c r="O100" s="35"/>
      <c r="P100" s="167">
        <v>15</v>
      </c>
      <c r="Q100" s="168">
        <v>15</v>
      </c>
      <c r="R100" s="38"/>
      <c r="S100" s="38"/>
      <c r="T100" s="37"/>
      <c r="U100" s="39">
        <f t="shared" si="12"/>
        <v>15</v>
      </c>
      <c r="V100" s="40">
        <f t="shared" si="18"/>
        <v>15</v>
      </c>
      <c r="W100" s="112"/>
      <c r="X100" s="96"/>
      <c r="Y100" s="96"/>
      <c r="Z100" s="104"/>
      <c r="AA100" s="99"/>
      <c r="AB100" s="41">
        <f t="shared" si="13"/>
        <v>0</v>
      </c>
      <c r="AC100" s="40">
        <f t="shared" si="14"/>
        <v>0</v>
      </c>
      <c r="AD100" s="42"/>
      <c r="AE100" s="128"/>
      <c r="AF100" s="37">
        <f t="shared" si="15"/>
        <v>15</v>
      </c>
      <c r="AG100" s="43">
        <v>65</v>
      </c>
      <c r="AH100" s="44">
        <f t="shared" si="16"/>
        <v>80</v>
      </c>
      <c r="AI100" s="45">
        <f t="shared" si="19"/>
        <v>0.93</v>
      </c>
      <c r="AJ100" s="46"/>
      <c r="AK100" s="47">
        <v>1E-4</v>
      </c>
      <c r="AL100" s="48">
        <f t="shared" si="20"/>
        <v>1.0001</v>
      </c>
      <c r="AM100" s="49">
        <f t="shared" si="21"/>
        <v>1080673000</v>
      </c>
      <c r="AN100" s="50"/>
      <c r="AO100" s="51"/>
      <c r="AP100" s="51"/>
      <c r="AQ100" s="51"/>
      <c r="AR100" s="51"/>
      <c r="AS100" s="52"/>
      <c r="AT100" s="53">
        <f t="shared" si="17"/>
        <v>0</v>
      </c>
    </row>
    <row r="101" spans="1:46" s="54" customFormat="1" ht="36" customHeight="1" thickBot="1">
      <c r="A101" s="27"/>
      <c r="B101" s="56"/>
      <c r="C101" s="91"/>
      <c r="D101" s="95"/>
      <c r="E101" s="95"/>
      <c r="F101" s="101"/>
      <c r="G101" s="55"/>
      <c r="H101" s="60"/>
      <c r="I101" s="30">
        <v>0.51</v>
      </c>
      <c r="J101" s="119">
        <v>0.49</v>
      </c>
      <c r="K101" s="32"/>
      <c r="L101" s="57"/>
      <c r="M101" s="33"/>
      <c r="N101" s="34">
        <f t="shared" si="11"/>
        <v>1</v>
      </c>
      <c r="O101" s="35"/>
      <c r="P101" s="167">
        <v>15</v>
      </c>
      <c r="Q101" s="168">
        <v>15</v>
      </c>
      <c r="R101" s="38"/>
      <c r="S101" s="38"/>
      <c r="T101" s="37"/>
      <c r="U101" s="39">
        <f t="shared" si="12"/>
        <v>15</v>
      </c>
      <c r="V101" s="40">
        <f t="shared" si="18"/>
        <v>15</v>
      </c>
      <c r="W101" s="112"/>
      <c r="X101" s="96"/>
      <c r="Y101" s="96"/>
      <c r="Z101" s="104"/>
      <c r="AA101" s="99"/>
      <c r="AB101" s="41">
        <f t="shared" si="13"/>
        <v>0</v>
      </c>
      <c r="AC101" s="40">
        <f t="shared" si="14"/>
        <v>0</v>
      </c>
      <c r="AD101" s="42"/>
      <c r="AE101" s="128"/>
      <c r="AF101" s="37">
        <f t="shared" si="15"/>
        <v>15</v>
      </c>
      <c r="AG101" s="43">
        <v>65</v>
      </c>
      <c r="AH101" s="44">
        <f t="shared" si="16"/>
        <v>80</v>
      </c>
      <c r="AI101" s="45">
        <f t="shared" si="19"/>
        <v>0.93</v>
      </c>
      <c r="AJ101" s="46"/>
      <c r="AK101" s="47">
        <v>1E-4</v>
      </c>
      <c r="AL101" s="48">
        <f t="shared" si="20"/>
        <v>1.0001</v>
      </c>
      <c r="AM101" s="49">
        <f t="shared" si="21"/>
        <v>1080673000</v>
      </c>
      <c r="AN101" s="50"/>
      <c r="AO101" s="51"/>
      <c r="AP101" s="51"/>
      <c r="AQ101" s="51"/>
      <c r="AR101" s="51"/>
      <c r="AS101" s="52"/>
      <c r="AT101" s="53">
        <f t="shared" si="17"/>
        <v>0</v>
      </c>
    </row>
    <row r="102" spans="1:46" s="54" customFormat="1" ht="36" customHeight="1" thickBot="1">
      <c r="A102" s="27"/>
      <c r="B102" s="56"/>
      <c r="C102" s="91"/>
      <c r="D102" s="95"/>
      <c r="E102" s="95"/>
      <c r="F102" s="101"/>
      <c r="G102" s="55"/>
      <c r="H102" s="60"/>
      <c r="I102" s="30">
        <v>0.51</v>
      </c>
      <c r="J102" s="119">
        <v>0.49</v>
      </c>
      <c r="K102" s="32"/>
      <c r="L102" s="57"/>
      <c r="M102" s="33"/>
      <c r="N102" s="34">
        <f t="shared" si="11"/>
        <v>1</v>
      </c>
      <c r="O102" s="35"/>
      <c r="P102" s="167">
        <v>15</v>
      </c>
      <c r="Q102" s="168">
        <v>15</v>
      </c>
      <c r="R102" s="38"/>
      <c r="S102" s="38"/>
      <c r="T102" s="37"/>
      <c r="U102" s="39">
        <f t="shared" si="12"/>
        <v>15</v>
      </c>
      <c r="V102" s="40">
        <f t="shared" si="18"/>
        <v>15</v>
      </c>
      <c r="W102" s="112"/>
      <c r="X102" s="96"/>
      <c r="Y102" s="96"/>
      <c r="Z102" s="104"/>
      <c r="AA102" s="99"/>
      <c r="AB102" s="41">
        <f t="shared" si="13"/>
        <v>0</v>
      </c>
      <c r="AC102" s="40">
        <f t="shared" si="14"/>
        <v>0</v>
      </c>
      <c r="AD102" s="42"/>
      <c r="AE102" s="128"/>
      <c r="AF102" s="37">
        <f t="shared" si="15"/>
        <v>15</v>
      </c>
      <c r="AG102" s="43">
        <v>65</v>
      </c>
      <c r="AH102" s="44">
        <f t="shared" si="16"/>
        <v>80</v>
      </c>
      <c r="AI102" s="45">
        <f t="shared" si="19"/>
        <v>0.93</v>
      </c>
      <c r="AJ102" s="46"/>
      <c r="AK102" s="47">
        <v>1E-4</v>
      </c>
      <c r="AL102" s="48">
        <f t="shared" si="20"/>
        <v>1.0001</v>
      </c>
      <c r="AM102" s="49">
        <f t="shared" si="21"/>
        <v>1080673000</v>
      </c>
      <c r="AN102" s="50"/>
      <c r="AO102" s="51"/>
      <c r="AP102" s="51"/>
      <c r="AQ102" s="51"/>
      <c r="AR102" s="51"/>
      <c r="AS102" s="52"/>
      <c r="AT102" s="53">
        <f t="shared" si="17"/>
        <v>0</v>
      </c>
    </row>
    <row r="103" spans="1:46" s="54" customFormat="1" ht="36" customHeight="1" thickBot="1">
      <c r="A103" s="27"/>
      <c r="B103" s="56"/>
      <c r="C103" s="91"/>
      <c r="D103" s="95"/>
      <c r="E103" s="95"/>
      <c r="F103" s="101"/>
      <c r="G103" s="55"/>
      <c r="H103" s="60"/>
      <c r="I103" s="30">
        <v>0.51</v>
      </c>
      <c r="J103" s="119">
        <v>0.49</v>
      </c>
      <c r="K103" s="32"/>
      <c r="L103" s="57"/>
      <c r="M103" s="33"/>
      <c r="N103" s="34">
        <f t="shared" si="11"/>
        <v>1</v>
      </c>
      <c r="O103" s="35"/>
      <c r="P103" s="167">
        <v>15</v>
      </c>
      <c r="Q103" s="168">
        <v>15</v>
      </c>
      <c r="R103" s="38"/>
      <c r="S103" s="38"/>
      <c r="T103" s="37"/>
      <c r="U103" s="39">
        <f t="shared" si="12"/>
        <v>15</v>
      </c>
      <c r="V103" s="40">
        <f t="shared" si="18"/>
        <v>15</v>
      </c>
      <c r="W103" s="112"/>
      <c r="X103" s="96"/>
      <c r="Y103" s="96"/>
      <c r="Z103" s="104"/>
      <c r="AA103" s="99"/>
      <c r="AB103" s="41">
        <f t="shared" si="13"/>
        <v>0</v>
      </c>
      <c r="AC103" s="40">
        <f t="shared" si="14"/>
        <v>0</v>
      </c>
      <c r="AD103" s="42"/>
      <c r="AE103" s="128"/>
      <c r="AF103" s="37">
        <f t="shared" si="15"/>
        <v>15</v>
      </c>
      <c r="AG103" s="43">
        <v>65</v>
      </c>
      <c r="AH103" s="44">
        <f t="shared" si="16"/>
        <v>80</v>
      </c>
      <c r="AI103" s="45">
        <f t="shared" si="19"/>
        <v>0.93</v>
      </c>
      <c r="AJ103" s="46"/>
      <c r="AK103" s="47">
        <v>1E-4</v>
      </c>
      <c r="AL103" s="48">
        <f t="shared" si="20"/>
        <v>1.0001</v>
      </c>
      <c r="AM103" s="49">
        <f t="shared" si="21"/>
        <v>1080673000</v>
      </c>
      <c r="AN103" s="50"/>
      <c r="AO103" s="51"/>
      <c r="AP103" s="51"/>
      <c r="AQ103" s="51"/>
      <c r="AR103" s="51"/>
      <c r="AS103" s="52"/>
      <c r="AT103" s="53">
        <f t="shared" si="17"/>
        <v>0</v>
      </c>
    </row>
    <row r="104" spans="1:46" s="54" customFormat="1" ht="36" customHeight="1" thickBot="1">
      <c r="A104" s="27"/>
      <c r="B104" s="56"/>
      <c r="C104" s="91"/>
      <c r="D104" s="95"/>
      <c r="E104" s="95"/>
      <c r="F104" s="101"/>
      <c r="G104" s="55"/>
      <c r="H104" s="60"/>
      <c r="I104" s="30">
        <v>0.51</v>
      </c>
      <c r="J104" s="119">
        <v>0.49</v>
      </c>
      <c r="K104" s="32"/>
      <c r="L104" s="57"/>
      <c r="M104" s="33"/>
      <c r="N104" s="34">
        <f t="shared" si="11"/>
        <v>1</v>
      </c>
      <c r="O104" s="35"/>
      <c r="P104" s="167">
        <v>15</v>
      </c>
      <c r="Q104" s="168">
        <v>15</v>
      </c>
      <c r="R104" s="38"/>
      <c r="S104" s="38"/>
      <c r="T104" s="37"/>
      <c r="U104" s="39">
        <f t="shared" si="12"/>
        <v>15</v>
      </c>
      <c r="V104" s="40">
        <f t="shared" si="18"/>
        <v>15</v>
      </c>
      <c r="W104" s="112"/>
      <c r="X104" s="96"/>
      <c r="Y104" s="96"/>
      <c r="Z104" s="104"/>
      <c r="AA104" s="99"/>
      <c r="AB104" s="41">
        <f t="shared" si="13"/>
        <v>0</v>
      </c>
      <c r="AC104" s="40">
        <f t="shared" si="14"/>
        <v>0</v>
      </c>
      <c r="AD104" s="42"/>
      <c r="AE104" s="128"/>
      <c r="AF104" s="37">
        <f t="shared" si="15"/>
        <v>15</v>
      </c>
      <c r="AG104" s="43">
        <v>65</v>
      </c>
      <c r="AH104" s="44">
        <f t="shared" si="16"/>
        <v>80</v>
      </c>
      <c r="AI104" s="45">
        <f t="shared" si="19"/>
        <v>0.93</v>
      </c>
      <c r="AJ104" s="46"/>
      <c r="AK104" s="47">
        <v>1E-4</v>
      </c>
      <c r="AL104" s="48">
        <f t="shared" si="20"/>
        <v>1.0001</v>
      </c>
      <c r="AM104" s="49">
        <f t="shared" si="21"/>
        <v>1080673000</v>
      </c>
      <c r="AN104" s="50"/>
      <c r="AO104" s="51"/>
      <c r="AP104" s="51"/>
      <c r="AQ104" s="51"/>
      <c r="AR104" s="51"/>
      <c r="AS104" s="52"/>
      <c r="AT104" s="53">
        <f t="shared" si="17"/>
        <v>0</v>
      </c>
    </row>
    <row r="105" spans="1:46" s="54" customFormat="1" ht="36" customHeight="1" thickBot="1">
      <c r="A105" s="27"/>
      <c r="B105" s="56"/>
      <c r="C105" s="91"/>
      <c r="D105" s="95"/>
      <c r="E105" s="95"/>
      <c r="F105" s="101"/>
      <c r="G105" s="55"/>
      <c r="H105" s="60"/>
      <c r="I105" s="30">
        <v>0.51</v>
      </c>
      <c r="J105" s="119">
        <v>0.49</v>
      </c>
      <c r="K105" s="32"/>
      <c r="L105" s="57"/>
      <c r="M105" s="33"/>
      <c r="N105" s="34">
        <f t="shared" si="11"/>
        <v>1</v>
      </c>
      <c r="O105" s="35"/>
      <c r="P105" s="167">
        <v>15</v>
      </c>
      <c r="Q105" s="168">
        <v>15</v>
      </c>
      <c r="R105" s="38"/>
      <c r="S105" s="38"/>
      <c r="T105" s="37"/>
      <c r="U105" s="39">
        <f t="shared" si="12"/>
        <v>15</v>
      </c>
      <c r="V105" s="40">
        <f t="shared" si="18"/>
        <v>15</v>
      </c>
      <c r="W105" s="112"/>
      <c r="X105" s="96"/>
      <c r="Y105" s="96"/>
      <c r="Z105" s="104"/>
      <c r="AA105" s="99"/>
      <c r="AB105" s="41">
        <f t="shared" si="13"/>
        <v>0</v>
      </c>
      <c r="AC105" s="40">
        <f t="shared" si="14"/>
        <v>0</v>
      </c>
      <c r="AD105" s="42"/>
      <c r="AE105" s="128"/>
      <c r="AF105" s="37">
        <f t="shared" si="15"/>
        <v>15</v>
      </c>
      <c r="AG105" s="43">
        <v>65</v>
      </c>
      <c r="AH105" s="44">
        <f t="shared" si="16"/>
        <v>80</v>
      </c>
      <c r="AI105" s="45">
        <f t="shared" si="19"/>
        <v>0.93</v>
      </c>
      <c r="AJ105" s="46"/>
      <c r="AK105" s="47">
        <v>1E-4</v>
      </c>
      <c r="AL105" s="48">
        <f t="shared" si="20"/>
        <v>1.0001</v>
      </c>
      <c r="AM105" s="49">
        <f t="shared" si="21"/>
        <v>1080673000</v>
      </c>
      <c r="AN105" s="50"/>
      <c r="AO105" s="51"/>
      <c r="AP105" s="51"/>
      <c r="AQ105" s="51"/>
      <c r="AR105" s="51"/>
      <c r="AS105" s="52"/>
      <c r="AT105" s="53">
        <f t="shared" si="17"/>
        <v>0</v>
      </c>
    </row>
    <row r="106" spans="1:46" s="54" customFormat="1" ht="36" customHeight="1" thickBot="1">
      <c r="A106" s="27"/>
      <c r="B106" s="56"/>
      <c r="C106" s="91"/>
      <c r="D106" s="95"/>
      <c r="E106" s="95"/>
      <c r="F106" s="101"/>
      <c r="G106" s="55"/>
      <c r="H106" s="60"/>
      <c r="I106" s="30">
        <v>0.51</v>
      </c>
      <c r="J106" s="119">
        <v>0.49</v>
      </c>
      <c r="K106" s="32"/>
      <c r="L106" s="57"/>
      <c r="M106" s="33"/>
      <c r="N106" s="34">
        <f t="shared" si="11"/>
        <v>1</v>
      </c>
      <c r="O106" s="35"/>
      <c r="P106" s="167">
        <v>15</v>
      </c>
      <c r="Q106" s="168">
        <v>15</v>
      </c>
      <c r="R106" s="38"/>
      <c r="S106" s="38"/>
      <c r="T106" s="37"/>
      <c r="U106" s="39">
        <f t="shared" si="12"/>
        <v>15</v>
      </c>
      <c r="V106" s="40">
        <f t="shared" si="18"/>
        <v>15</v>
      </c>
      <c r="W106" s="112"/>
      <c r="X106" s="96"/>
      <c r="Y106" s="96"/>
      <c r="Z106" s="104"/>
      <c r="AA106" s="99"/>
      <c r="AB106" s="41">
        <f t="shared" si="13"/>
        <v>0</v>
      </c>
      <c r="AC106" s="40">
        <f t="shared" si="14"/>
        <v>0</v>
      </c>
      <c r="AD106" s="42"/>
      <c r="AE106" s="128"/>
      <c r="AF106" s="37">
        <f t="shared" si="15"/>
        <v>15</v>
      </c>
      <c r="AG106" s="43">
        <v>65</v>
      </c>
      <c r="AH106" s="44">
        <f t="shared" si="16"/>
        <v>80</v>
      </c>
      <c r="AI106" s="45">
        <f t="shared" si="19"/>
        <v>0.93</v>
      </c>
      <c r="AJ106" s="46"/>
      <c r="AK106" s="47">
        <v>1E-4</v>
      </c>
      <c r="AL106" s="48">
        <f t="shared" si="20"/>
        <v>1.0001</v>
      </c>
      <c r="AM106" s="49">
        <f t="shared" si="21"/>
        <v>1080673000</v>
      </c>
      <c r="AN106" s="50"/>
      <c r="AO106" s="51"/>
      <c r="AP106" s="51"/>
      <c r="AQ106" s="51"/>
      <c r="AR106" s="51"/>
      <c r="AS106" s="52"/>
      <c r="AT106" s="53">
        <f t="shared" si="17"/>
        <v>0</v>
      </c>
    </row>
    <row r="107" spans="1:46" s="54" customFormat="1" ht="36" customHeight="1" thickBot="1">
      <c r="A107" s="27"/>
      <c r="B107" s="56"/>
      <c r="C107" s="91"/>
      <c r="D107" s="95"/>
      <c r="E107" s="95"/>
      <c r="F107" s="101"/>
      <c r="G107" s="55"/>
      <c r="H107" s="60"/>
      <c r="I107" s="30">
        <v>0.51</v>
      </c>
      <c r="J107" s="119">
        <v>0.49</v>
      </c>
      <c r="K107" s="32"/>
      <c r="L107" s="57"/>
      <c r="M107" s="33"/>
      <c r="N107" s="34">
        <f t="shared" si="11"/>
        <v>1</v>
      </c>
      <c r="O107" s="35"/>
      <c r="P107" s="167">
        <v>15</v>
      </c>
      <c r="Q107" s="168">
        <v>15</v>
      </c>
      <c r="R107" s="38"/>
      <c r="S107" s="38"/>
      <c r="T107" s="37"/>
      <c r="U107" s="39">
        <f t="shared" si="12"/>
        <v>15</v>
      </c>
      <c r="V107" s="40">
        <f t="shared" si="18"/>
        <v>15</v>
      </c>
      <c r="W107" s="112"/>
      <c r="X107" s="96"/>
      <c r="Y107" s="96"/>
      <c r="Z107" s="104"/>
      <c r="AA107" s="99"/>
      <c r="AB107" s="41">
        <f t="shared" si="13"/>
        <v>0</v>
      </c>
      <c r="AC107" s="40">
        <f t="shared" si="14"/>
        <v>0</v>
      </c>
      <c r="AD107" s="42"/>
      <c r="AE107" s="128"/>
      <c r="AF107" s="37">
        <f t="shared" si="15"/>
        <v>15</v>
      </c>
      <c r="AG107" s="43">
        <v>65</v>
      </c>
      <c r="AH107" s="44">
        <f t="shared" si="16"/>
        <v>80</v>
      </c>
      <c r="AI107" s="45">
        <f t="shared" si="19"/>
        <v>0.93</v>
      </c>
      <c r="AJ107" s="46"/>
      <c r="AK107" s="47">
        <v>1E-4</v>
      </c>
      <c r="AL107" s="48">
        <f t="shared" si="20"/>
        <v>1.0001</v>
      </c>
      <c r="AM107" s="49">
        <f t="shared" si="21"/>
        <v>1080673000</v>
      </c>
      <c r="AN107" s="50"/>
      <c r="AO107" s="51"/>
      <c r="AP107" s="51"/>
      <c r="AQ107" s="51"/>
      <c r="AR107" s="51"/>
      <c r="AS107" s="52"/>
      <c r="AT107" s="53">
        <f t="shared" si="17"/>
        <v>0</v>
      </c>
    </row>
    <row r="108" spans="1:46" s="54" customFormat="1" ht="36" customHeight="1" thickBot="1">
      <c r="A108" s="27"/>
      <c r="B108" s="56"/>
      <c r="C108" s="91"/>
      <c r="D108" s="95"/>
      <c r="E108" s="95"/>
      <c r="F108" s="101"/>
      <c r="G108" s="55"/>
      <c r="H108" s="60"/>
      <c r="I108" s="30">
        <v>0.51</v>
      </c>
      <c r="J108" s="119">
        <v>0.49</v>
      </c>
      <c r="K108" s="32"/>
      <c r="L108" s="57"/>
      <c r="M108" s="33"/>
      <c r="N108" s="34">
        <f t="shared" si="11"/>
        <v>1</v>
      </c>
      <c r="O108" s="35"/>
      <c r="P108" s="167">
        <v>15</v>
      </c>
      <c r="Q108" s="168">
        <v>15</v>
      </c>
      <c r="R108" s="38"/>
      <c r="S108" s="38"/>
      <c r="T108" s="37"/>
      <c r="U108" s="39">
        <f t="shared" si="12"/>
        <v>15</v>
      </c>
      <c r="V108" s="40">
        <f t="shared" si="18"/>
        <v>15</v>
      </c>
      <c r="W108" s="112"/>
      <c r="X108" s="96"/>
      <c r="Y108" s="96"/>
      <c r="Z108" s="104"/>
      <c r="AA108" s="99"/>
      <c r="AB108" s="41">
        <f t="shared" si="13"/>
        <v>0</v>
      </c>
      <c r="AC108" s="40">
        <f t="shared" si="14"/>
        <v>0</v>
      </c>
      <c r="AD108" s="42"/>
      <c r="AE108" s="128"/>
      <c r="AF108" s="37">
        <f t="shared" si="15"/>
        <v>15</v>
      </c>
      <c r="AG108" s="43">
        <v>65</v>
      </c>
      <c r="AH108" s="44">
        <f t="shared" si="16"/>
        <v>80</v>
      </c>
      <c r="AI108" s="45">
        <f t="shared" si="19"/>
        <v>0.93</v>
      </c>
      <c r="AJ108" s="46"/>
      <c r="AK108" s="47">
        <v>1E-4</v>
      </c>
      <c r="AL108" s="48">
        <f t="shared" si="20"/>
        <v>1.0001</v>
      </c>
      <c r="AM108" s="49">
        <f t="shared" si="21"/>
        <v>1080673000</v>
      </c>
      <c r="AN108" s="50"/>
      <c r="AO108" s="51"/>
      <c r="AP108" s="51"/>
      <c r="AQ108" s="51"/>
      <c r="AR108" s="51"/>
      <c r="AS108" s="52"/>
      <c r="AT108" s="53">
        <f t="shared" si="17"/>
        <v>0</v>
      </c>
    </row>
    <row r="109" spans="1:46" s="54" customFormat="1" ht="36" customHeight="1" thickBot="1">
      <c r="A109" s="27"/>
      <c r="B109" s="56"/>
      <c r="C109" s="91"/>
      <c r="D109" s="95"/>
      <c r="E109" s="95"/>
      <c r="F109" s="101"/>
      <c r="G109" s="55"/>
      <c r="H109" s="60"/>
      <c r="I109" s="30">
        <v>0.51</v>
      </c>
      <c r="J109" s="119">
        <v>0.49</v>
      </c>
      <c r="K109" s="32"/>
      <c r="L109" s="57"/>
      <c r="M109" s="33"/>
      <c r="N109" s="34">
        <f t="shared" si="11"/>
        <v>1</v>
      </c>
      <c r="O109" s="35"/>
      <c r="P109" s="167">
        <v>15</v>
      </c>
      <c r="Q109" s="168">
        <v>15</v>
      </c>
      <c r="R109" s="38"/>
      <c r="S109" s="38"/>
      <c r="T109" s="37"/>
      <c r="U109" s="39">
        <f t="shared" si="12"/>
        <v>15</v>
      </c>
      <c r="V109" s="40">
        <f t="shared" si="18"/>
        <v>15</v>
      </c>
      <c r="W109" s="112"/>
      <c r="X109" s="96"/>
      <c r="Y109" s="96"/>
      <c r="Z109" s="104"/>
      <c r="AA109" s="99"/>
      <c r="AB109" s="41">
        <f t="shared" si="13"/>
        <v>0</v>
      </c>
      <c r="AC109" s="40">
        <f t="shared" si="14"/>
        <v>0</v>
      </c>
      <c r="AD109" s="42"/>
      <c r="AE109" s="128"/>
      <c r="AF109" s="37">
        <f t="shared" si="15"/>
        <v>15</v>
      </c>
      <c r="AG109" s="43">
        <v>65</v>
      </c>
      <c r="AH109" s="44">
        <f t="shared" si="16"/>
        <v>80</v>
      </c>
      <c r="AI109" s="45">
        <f t="shared" si="19"/>
        <v>0.93</v>
      </c>
      <c r="AJ109" s="46"/>
      <c r="AK109" s="47">
        <v>1E-4</v>
      </c>
      <c r="AL109" s="48">
        <f t="shared" si="20"/>
        <v>1.0001</v>
      </c>
      <c r="AM109" s="49">
        <f t="shared" si="21"/>
        <v>1080673000</v>
      </c>
      <c r="AN109" s="50"/>
      <c r="AO109" s="51"/>
      <c r="AP109" s="51"/>
      <c r="AQ109" s="51"/>
      <c r="AR109" s="51"/>
      <c r="AS109" s="52"/>
      <c r="AT109" s="53">
        <f t="shared" si="17"/>
        <v>0</v>
      </c>
    </row>
    <row r="110" spans="1:46" s="54" customFormat="1" ht="36" customHeight="1" thickBot="1">
      <c r="A110" s="27"/>
      <c r="B110" s="56"/>
      <c r="C110" s="91"/>
      <c r="D110" s="95"/>
      <c r="E110" s="95"/>
      <c r="F110" s="101"/>
      <c r="G110" s="55"/>
      <c r="H110" s="60"/>
      <c r="I110" s="30">
        <v>0.51</v>
      </c>
      <c r="J110" s="119">
        <v>0.49</v>
      </c>
      <c r="K110" s="32"/>
      <c r="L110" s="57"/>
      <c r="M110" s="33"/>
      <c r="N110" s="34">
        <f t="shared" si="11"/>
        <v>1</v>
      </c>
      <c r="O110" s="35"/>
      <c r="P110" s="167">
        <v>15</v>
      </c>
      <c r="Q110" s="168">
        <v>15</v>
      </c>
      <c r="R110" s="38"/>
      <c r="S110" s="38"/>
      <c r="T110" s="37"/>
      <c r="U110" s="39">
        <f t="shared" si="12"/>
        <v>15</v>
      </c>
      <c r="V110" s="40">
        <f t="shared" si="18"/>
        <v>15</v>
      </c>
      <c r="W110" s="112"/>
      <c r="X110" s="96"/>
      <c r="Y110" s="96"/>
      <c r="Z110" s="104"/>
      <c r="AA110" s="99"/>
      <c r="AB110" s="41">
        <f t="shared" si="13"/>
        <v>0</v>
      </c>
      <c r="AC110" s="40">
        <f t="shared" si="14"/>
        <v>0</v>
      </c>
      <c r="AD110" s="42">
        <v>0</v>
      </c>
      <c r="AE110" s="128"/>
      <c r="AF110" s="37">
        <f t="shared" si="15"/>
        <v>15</v>
      </c>
      <c r="AG110" s="43">
        <v>65</v>
      </c>
      <c r="AH110" s="44">
        <f t="shared" si="16"/>
        <v>80</v>
      </c>
      <c r="AI110" s="45">
        <f t="shared" si="19"/>
        <v>0.93</v>
      </c>
      <c r="AJ110" s="46"/>
      <c r="AK110" s="47">
        <v>1E-4</v>
      </c>
      <c r="AL110" s="48">
        <f t="shared" si="20"/>
        <v>1.0001</v>
      </c>
      <c r="AM110" s="49">
        <f t="shared" si="21"/>
        <v>1080673000</v>
      </c>
      <c r="AN110" s="50"/>
      <c r="AO110" s="51"/>
      <c r="AP110" s="51"/>
      <c r="AQ110" s="51"/>
      <c r="AR110" s="51"/>
      <c r="AS110" s="52"/>
      <c r="AT110" s="53">
        <f t="shared" si="17"/>
        <v>0</v>
      </c>
    </row>
    <row r="111" spans="1:46" s="54" customFormat="1" ht="36" customHeight="1" thickBot="1">
      <c r="A111" s="27"/>
      <c r="B111" s="56"/>
      <c r="C111" s="91"/>
      <c r="D111" s="95"/>
      <c r="E111" s="95"/>
      <c r="F111" s="101"/>
      <c r="G111" s="55"/>
      <c r="H111" s="60"/>
      <c r="I111" s="30">
        <v>0.51</v>
      </c>
      <c r="J111" s="119">
        <v>0.49</v>
      </c>
      <c r="K111" s="32"/>
      <c r="L111" s="57"/>
      <c r="M111" s="33"/>
      <c r="N111" s="34">
        <f t="shared" si="11"/>
        <v>1</v>
      </c>
      <c r="O111" s="35"/>
      <c r="P111" s="167">
        <v>15</v>
      </c>
      <c r="Q111" s="168">
        <v>15</v>
      </c>
      <c r="R111" s="38"/>
      <c r="S111" s="38"/>
      <c r="T111" s="37"/>
      <c r="U111" s="39">
        <f t="shared" si="12"/>
        <v>15</v>
      </c>
      <c r="V111" s="40">
        <f t="shared" si="18"/>
        <v>15</v>
      </c>
      <c r="W111" s="112"/>
      <c r="X111" s="96"/>
      <c r="Y111" s="96"/>
      <c r="Z111" s="104"/>
      <c r="AA111" s="99"/>
      <c r="AB111" s="41">
        <f t="shared" si="13"/>
        <v>0</v>
      </c>
      <c r="AC111" s="40">
        <f t="shared" si="14"/>
        <v>0</v>
      </c>
      <c r="AD111" s="42"/>
      <c r="AE111" s="128"/>
      <c r="AF111" s="37">
        <f t="shared" si="15"/>
        <v>15</v>
      </c>
      <c r="AG111" s="43">
        <v>65</v>
      </c>
      <c r="AH111" s="44">
        <f t="shared" si="16"/>
        <v>80</v>
      </c>
      <c r="AI111" s="45">
        <f t="shared" si="19"/>
        <v>0.93</v>
      </c>
      <c r="AJ111" s="46"/>
      <c r="AK111" s="47">
        <v>1E-4</v>
      </c>
      <c r="AL111" s="48">
        <f t="shared" si="20"/>
        <v>1.0001</v>
      </c>
      <c r="AM111" s="49">
        <f t="shared" si="21"/>
        <v>1080673000</v>
      </c>
      <c r="AN111" s="50"/>
      <c r="AO111" s="51"/>
      <c r="AP111" s="51"/>
      <c r="AQ111" s="51"/>
      <c r="AR111" s="51"/>
      <c r="AS111" s="52"/>
      <c r="AT111" s="53">
        <f t="shared" si="17"/>
        <v>0</v>
      </c>
    </row>
    <row r="112" spans="1:46" s="54" customFormat="1" ht="36" customHeight="1" thickBot="1">
      <c r="A112" s="27"/>
      <c r="B112" s="56"/>
      <c r="C112" s="91"/>
      <c r="D112" s="95"/>
      <c r="E112" s="95"/>
      <c r="F112" s="101"/>
      <c r="G112" s="55"/>
      <c r="H112" s="60"/>
      <c r="I112" s="30">
        <v>0.51</v>
      </c>
      <c r="J112" s="119">
        <v>0.49</v>
      </c>
      <c r="K112" s="32"/>
      <c r="L112" s="57"/>
      <c r="M112" s="33"/>
      <c r="N112" s="34">
        <f t="shared" si="11"/>
        <v>1</v>
      </c>
      <c r="O112" s="35"/>
      <c r="P112" s="167">
        <v>15</v>
      </c>
      <c r="Q112" s="168">
        <v>15</v>
      </c>
      <c r="R112" s="38"/>
      <c r="S112" s="38"/>
      <c r="T112" s="37"/>
      <c r="U112" s="39">
        <f t="shared" si="12"/>
        <v>15</v>
      </c>
      <c r="V112" s="40">
        <f t="shared" si="18"/>
        <v>15</v>
      </c>
      <c r="W112" s="112"/>
      <c r="X112" s="96"/>
      <c r="Y112" s="96"/>
      <c r="Z112" s="104"/>
      <c r="AA112" s="99"/>
      <c r="AB112" s="41">
        <f t="shared" si="13"/>
        <v>0</v>
      </c>
      <c r="AC112" s="40">
        <f t="shared" si="14"/>
        <v>0</v>
      </c>
      <c r="AD112" s="42"/>
      <c r="AE112" s="128"/>
      <c r="AF112" s="37">
        <f t="shared" si="15"/>
        <v>15</v>
      </c>
      <c r="AG112" s="43">
        <v>65</v>
      </c>
      <c r="AH112" s="44">
        <f t="shared" si="16"/>
        <v>80</v>
      </c>
      <c r="AI112" s="45">
        <f t="shared" si="19"/>
        <v>0.93</v>
      </c>
      <c r="AJ112" s="46"/>
      <c r="AK112" s="47">
        <v>1E-4</v>
      </c>
      <c r="AL112" s="48">
        <f t="shared" si="20"/>
        <v>1.0001</v>
      </c>
      <c r="AM112" s="49">
        <f t="shared" si="21"/>
        <v>1080673000</v>
      </c>
      <c r="AN112" s="50"/>
      <c r="AO112" s="51"/>
      <c r="AP112" s="51"/>
      <c r="AQ112" s="51"/>
      <c r="AR112" s="51"/>
      <c r="AS112" s="52"/>
      <c r="AT112" s="53">
        <f t="shared" si="17"/>
        <v>0</v>
      </c>
    </row>
    <row r="113" spans="1:46" s="54" customFormat="1" ht="36" customHeight="1" thickBot="1">
      <c r="A113" s="27"/>
      <c r="B113" s="56"/>
      <c r="C113" s="91"/>
      <c r="D113" s="95"/>
      <c r="E113" s="95"/>
      <c r="F113" s="101"/>
      <c r="G113" s="55"/>
      <c r="H113" s="60"/>
      <c r="I113" s="30">
        <v>0.51</v>
      </c>
      <c r="J113" s="119">
        <v>0.49</v>
      </c>
      <c r="K113" s="32"/>
      <c r="L113" s="57"/>
      <c r="M113" s="33"/>
      <c r="N113" s="34">
        <f t="shared" si="11"/>
        <v>1</v>
      </c>
      <c r="O113" s="35"/>
      <c r="P113" s="167">
        <v>15</v>
      </c>
      <c r="Q113" s="168">
        <v>15</v>
      </c>
      <c r="R113" s="38"/>
      <c r="S113" s="38"/>
      <c r="T113" s="37"/>
      <c r="U113" s="39">
        <f t="shared" si="12"/>
        <v>15</v>
      </c>
      <c r="V113" s="40">
        <f t="shared" si="18"/>
        <v>15</v>
      </c>
      <c r="W113" s="112"/>
      <c r="X113" s="96"/>
      <c r="Y113" s="96"/>
      <c r="Z113" s="104"/>
      <c r="AA113" s="99"/>
      <c r="AB113" s="41">
        <f t="shared" si="13"/>
        <v>0</v>
      </c>
      <c r="AC113" s="40">
        <f t="shared" si="14"/>
        <v>0</v>
      </c>
      <c r="AD113" s="42"/>
      <c r="AE113" s="128"/>
      <c r="AF113" s="37">
        <f t="shared" si="15"/>
        <v>15</v>
      </c>
      <c r="AG113" s="43">
        <v>65</v>
      </c>
      <c r="AH113" s="44">
        <f t="shared" si="16"/>
        <v>80</v>
      </c>
      <c r="AI113" s="45">
        <f t="shared" si="19"/>
        <v>0.93</v>
      </c>
      <c r="AJ113" s="46"/>
      <c r="AK113" s="47">
        <v>1E-4</v>
      </c>
      <c r="AL113" s="48">
        <f t="shared" si="20"/>
        <v>1.0001</v>
      </c>
      <c r="AM113" s="49">
        <f t="shared" si="21"/>
        <v>1080673000</v>
      </c>
      <c r="AN113" s="50"/>
      <c r="AO113" s="51"/>
      <c r="AP113" s="51"/>
      <c r="AQ113" s="51"/>
      <c r="AR113" s="51"/>
      <c r="AS113" s="52"/>
      <c r="AT113" s="53">
        <f t="shared" si="17"/>
        <v>0</v>
      </c>
    </row>
    <row r="114" spans="1:46" s="54" customFormat="1" ht="36" customHeight="1" thickBot="1">
      <c r="A114" s="27"/>
      <c r="B114" s="56"/>
      <c r="C114" s="91"/>
      <c r="D114" s="95"/>
      <c r="E114" s="95"/>
      <c r="F114" s="101"/>
      <c r="G114" s="55"/>
      <c r="H114" s="60"/>
      <c r="I114" s="30">
        <v>0.51</v>
      </c>
      <c r="J114" s="119">
        <v>0.49</v>
      </c>
      <c r="K114" s="32"/>
      <c r="L114" s="57"/>
      <c r="M114" s="33"/>
      <c r="N114" s="34">
        <f t="shared" si="11"/>
        <v>1</v>
      </c>
      <c r="O114" s="35"/>
      <c r="P114" s="167">
        <v>15</v>
      </c>
      <c r="Q114" s="168">
        <v>15</v>
      </c>
      <c r="R114" s="38"/>
      <c r="S114" s="38"/>
      <c r="T114" s="37"/>
      <c r="U114" s="39">
        <f t="shared" si="12"/>
        <v>15</v>
      </c>
      <c r="V114" s="40">
        <f t="shared" si="18"/>
        <v>15</v>
      </c>
      <c r="W114" s="112"/>
      <c r="X114" s="96"/>
      <c r="Y114" s="96"/>
      <c r="Z114" s="104"/>
      <c r="AA114" s="99"/>
      <c r="AB114" s="41">
        <f t="shared" si="13"/>
        <v>0</v>
      </c>
      <c r="AC114" s="40">
        <f t="shared" si="14"/>
        <v>0</v>
      </c>
      <c r="AD114" s="42"/>
      <c r="AE114" s="128"/>
      <c r="AF114" s="37">
        <f t="shared" si="15"/>
        <v>15</v>
      </c>
      <c r="AG114" s="43">
        <v>65</v>
      </c>
      <c r="AH114" s="44">
        <f t="shared" si="16"/>
        <v>80</v>
      </c>
      <c r="AI114" s="45">
        <f t="shared" si="19"/>
        <v>0.93</v>
      </c>
      <c r="AJ114" s="46"/>
      <c r="AK114" s="47">
        <v>1E-4</v>
      </c>
      <c r="AL114" s="48">
        <f t="shared" si="20"/>
        <v>1.0001</v>
      </c>
      <c r="AM114" s="49">
        <f t="shared" si="21"/>
        <v>1080673000</v>
      </c>
      <c r="AN114" s="50"/>
      <c r="AO114" s="51"/>
      <c r="AP114" s="51"/>
      <c r="AQ114" s="51"/>
      <c r="AR114" s="51"/>
      <c r="AS114" s="52"/>
      <c r="AT114" s="53">
        <f t="shared" si="17"/>
        <v>0</v>
      </c>
    </row>
    <row r="115" spans="1:46" s="54" customFormat="1" ht="47.25" customHeight="1" thickBot="1">
      <c r="A115" s="27"/>
      <c r="B115" s="56"/>
      <c r="C115" s="91"/>
      <c r="D115" s="95"/>
      <c r="E115" s="95"/>
      <c r="F115" s="101"/>
      <c r="G115" s="55"/>
      <c r="H115" s="60"/>
      <c r="I115" s="30">
        <v>0.51</v>
      </c>
      <c r="J115" s="119">
        <v>0.49</v>
      </c>
      <c r="K115" s="32"/>
      <c r="L115" s="57"/>
      <c r="M115" s="33"/>
      <c r="N115" s="34">
        <f t="shared" si="11"/>
        <v>1</v>
      </c>
      <c r="O115" s="35"/>
      <c r="P115" s="167">
        <v>15</v>
      </c>
      <c r="Q115" s="168">
        <v>15</v>
      </c>
      <c r="R115" s="38"/>
      <c r="S115" s="38"/>
      <c r="T115" s="37"/>
      <c r="U115" s="39">
        <f t="shared" si="12"/>
        <v>15</v>
      </c>
      <c r="V115" s="40">
        <f t="shared" si="18"/>
        <v>15</v>
      </c>
      <c r="W115" s="112"/>
      <c r="X115" s="96"/>
      <c r="Y115" s="96"/>
      <c r="Z115" s="104"/>
      <c r="AA115" s="99"/>
      <c r="AB115" s="41">
        <f t="shared" si="13"/>
        <v>0</v>
      </c>
      <c r="AC115" s="40">
        <f t="shared" si="14"/>
        <v>0</v>
      </c>
      <c r="AD115" s="42"/>
      <c r="AE115" s="128"/>
      <c r="AF115" s="37">
        <f t="shared" si="15"/>
        <v>15</v>
      </c>
      <c r="AG115" s="43">
        <v>65</v>
      </c>
      <c r="AH115" s="44">
        <f t="shared" si="16"/>
        <v>80</v>
      </c>
      <c r="AI115" s="45">
        <f t="shared" si="19"/>
        <v>0.93</v>
      </c>
      <c r="AJ115" s="46"/>
      <c r="AK115" s="47">
        <v>1E-4</v>
      </c>
      <c r="AL115" s="48">
        <f t="shared" si="20"/>
        <v>1.0001</v>
      </c>
      <c r="AM115" s="49">
        <f t="shared" si="21"/>
        <v>1080673000</v>
      </c>
      <c r="AN115" s="50"/>
      <c r="AO115" s="51"/>
      <c r="AP115" s="51"/>
      <c r="AQ115" s="51"/>
      <c r="AR115" s="51"/>
      <c r="AS115" s="52"/>
      <c r="AT115" s="53">
        <f t="shared" si="17"/>
        <v>0</v>
      </c>
    </row>
    <row r="116" spans="1:46" s="54" customFormat="1" ht="36" customHeight="1" thickBot="1">
      <c r="A116" s="27"/>
      <c r="B116" s="56"/>
      <c r="C116" s="91"/>
      <c r="D116" s="95"/>
      <c r="E116" s="95"/>
      <c r="F116" s="101"/>
      <c r="G116" s="55"/>
      <c r="H116" s="60"/>
      <c r="I116" s="30">
        <v>0.51</v>
      </c>
      <c r="J116" s="119">
        <v>0.49</v>
      </c>
      <c r="K116" s="32"/>
      <c r="L116" s="57"/>
      <c r="M116" s="33"/>
      <c r="N116" s="34">
        <f t="shared" si="11"/>
        <v>1</v>
      </c>
      <c r="O116" s="35"/>
      <c r="P116" s="167">
        <v>15</v>
      </c>
      <c r="Q116" s="168">
        <v>15</v>
      </c>
      <c r="R116" s="38"/>
      <c r="S116" s="38"/>
      <c r="T116" s="37"/>
      <c r="U116" s="39">
        <f t="shared" si="12"/>
        <v>15</v>
      </c>
      <c r="V116" s="40">
        <f t="shared" si="18"/>
        <v>15</v>
      </c>
      <c r="W116" s="112"/>
      <c r="X116" s="96"/>
      <c r="Y116" s="96"/>
      <c r="Z116" s="104"/>
      <c r="AA116" s="99"/>
      <c r="AB116" s="41">
        <f t="shared" si="13"/>
        <v>0</v>
      </c>
      <c r="AC116" s="40">
        <f t="shared" si="14"/>
        <v>0</v>
      </c>
      <c r="AD116" s="42"/>
      <c r="AE116" s="128"/>
      <c r="AF116" s="37">
        <f t="shared" si="15"/>
        <v>15</v>
      </c>
      <c r="AG116" s="43">
        <v>65</v>
      </c>
      <c r="AH116" s="44">
        <f t="shared" si="16"/>
        <v>80</v>
      </c>
      <c r="AI116" s="45">
        <f t="shared" si="19"/>
        <v>0.93</v>
      </c>
      <c r="AJ116" s="46"/>
      <c r="AK116" s="47">
        <v>1E-4</v>
      </c>
      <c r="AL116" s="48">
        <f t="shared" si="20"/>
        <v>1.0001</v>
      </c>
      <c r="AM116" s="49">
        <f t="shared" si="21"/>
        <v>1080673000</v>
      </c>
      <c r="AN116" s="50"/>
      <c r="AO116" s="51"/>
      <c r="AP116" s="51"/>
      <c r="AQ116" s="51"/>
      <c r="AR116" s="51"/>
      <c r="AS116" s="52"/>
      <c r="AT116" s="53">
        <f t="shared" si="17"/>
        <v>0</v>
      </c>
    </row>
    <row r="117" spans="1:46" s="54" customFormat="1" ht="36" customHeight="1" thickBot="1">
      <c r="A117" s="27"/>
      <c r="B117" s="56"/>
      <c r="C117" s="91"/>
      <c r="D117" s="95"/>
      <c r="E117" s="95"/>
      <c r="F117" s="101"/>
      <c r="G117" s="55"/>
      <c r="H117" s="64"/>
      <c r="I117" s="30">
        <v>0.51</v>
      </c>
      <c r="J117" s="119">
        <v>0.49</v>
      </c>
      <c r="K117" s="32"/>
      <c r="L117" s="57"/>
      <c r="M117" s="33"/>
      <c r="N117" s="34">
        <f t="shared" si="11"/>
        <v>1</v>
      </c>
      <c r="O117" s="35"/>
      <c r="P117" s="167">
        <v>15</v>
      </c>
      <c r="Q117" s="168">
        <v>15</v>
      </c>
      <c r="R117" s="38"/>
      <c r="S117" s="38"/>
      <c r="T117" s="37"/>
      <c r="U117" s="39">
        <f t="shared" si="12"/>
        <v>15</v>
      </c>
      <c r="V117" s="40">
        <f t="shared" si="18"/>
        <v>15</v>
      </c>
      <c r="W117" s="112"/>
      <c r="X117" s="96"/>
      <c r="Y117" s="96"/>
      <c r="Z117" s="104"/>
      <c r="AA117" s="99"/>
      <c r="AB117" s="41">
        <f t="shared" si="13"/>
        <v>0</v>
      </c>
      <c r="AC117" s="40">
        <f t="shared" si="14"/>
        <v>0</v>
      </c>
      <c r="AD117" s="42"/>
      <c r="AE117" s="128"/>
      <c r="AF117" s="37">
        <f t="shared" si="15"/>
        <v>15</v>
      </c>
      <c r="AG117" s="43">
        <v>65</v>
      </c>
      <c r="AH117" s="44">
        <f t="shared" si="16"/>
        <v>80</v>
      </c>
      <c r="AI117" s="45">
        <f t="shared" si="19"/>
        <v>0.93</v>
      </c>
      <c r="AJ117" s="46"/>
      <c r="AK117" s="47">
        <v>1E-4</v>
      </c>
      <c r="AL117" s="48">
        <f t="shared" si="20"/>
        <v>1.0001</v>
      </c>
      <c r="AM117" s="49">
        <f t="shared" si="21"/>
        <v>1080673000</v>
      </c>
      <c r="AN117" s="50"/>
      <c r="AO117" s="51"/>
      <c r="AP117" s="51"/>
      <c r="AQ117" s="51"/>
      <c r="AR117" s="51"/>
      <c r="AS117" s="52"/>
      <c r="AT117" s="53">
        <f t="shared" si="17"/>
        <v>0</v>
      </c>
    </row>
    <row r="118" spans="1:46" s="54" customFormat="1" ht="36" customHeight="1" thickBot="1">
      <c r="A118" s="27"/>
      <c r="B118" s="56"/>
      <c r="C118" s="91"/>
      <c r="D118" s="95"/>
      <c r="E118" s="95"/>
      <c r="F118" s="101"/>
      <c r="G118" s="55"/>
      <c r="H118" s="60"/>
      <c r="I118" s="30">
        <v>0.51</v>
      </c>
      <c r="J118" s="119">
        <v>0.49</v>
      </c>
      <c r="K118" s="32"/>
      <c r="L118" s="57"/>
      <c r="M118" s="33"/>
      <c r="N118" s="34">
        <f t="shared" si="11"/>
        <v>1</v>
      </c>
      <c r="O118" s="35"/>
      <c r="P118" s="167">
        <v>15</v>
      </c>
      <c r="Q118" s="168">
        <v>15</v>
      </c>
      <c r="R118" s="38"/>
      <c r="S118" s="38"/>
      <c r="T118" s="37"/>
      <c r="U118" s="39">
        <f t="shared" si="12"/>
        <v>15</v>
      </c>
      <c r="V118" s="40">
        <f t="shared" si="18"/>
        <v>15</v>
      </c>
      <c r="W118" s="112"/>
      <c r="X118" s="96"/>
      <c r="Y118" s="96"/>
      <c r="Z118" s="104"/>
      <c r="AA118" s="99"/>
      <c r="AB118" s="41">
        <f t="shared" si="13"/>
        <v>0</v>
      </c>
      <c r="AC118" s="40">
        <f t="shared" si="14"/>
        <v>0</v>
      </c>
      <c r="AD118" s="42"/>
      <c r="AE118" s="128"/>
      <c r="AF118" s="37">
        <f t="shared" si="15"/>
        <v>15</v>
      </c>
      <c r="AG118" s="43">
        <v>65</v>
      </c>
      <c r="AH118" s="44">
        <f t="shared" si="16"/>
        <v>80</v>
      </c>
      <c r="AI118" s="45">
        <f t="shared" si="19"/>
        <v>0.93</v>
      </c>
      <c r="AJ118" s="46"/>
      <c r="AK118" s="47">
        <v>1E-4</v>
      </c>
      <c r="AL118" s="48">
        <f t="shared" si="20"/>
        <v>1.0001</v>
      </c>
      <c r="AM118" s="49">
        <f t="shared" si="21"/>
        <v>1080673000</v>
      </c>
      <c r="AN118" s="50"/>
      <c r="AO118" s="51"/>
      <c r="AP118" s="51"/>
      <c r="AQ118" s="51"/>
      <c r="AR118" s="51"/>
      <c r="AS118" s="52"/>
      <c r="AT118" s="53">
        <f t="shared" si="17"/>
        <v>0</v>
      </c>
    </row>
    <row r="119" spans="1:46" s="54" customFormat="1" ht="36" customHeight="1" thickBot="1">
      <c r="A119" s="27"/>
      <c r="B119" s="56"/>
      <c r="C119" s="91"/>
      <c r="D119" s="95"/>
      <c r="E119" s="95"/>
      <c r="F119" s="101"/>
      <c r="G119" s="55"/>
      <c r="H119" s="64"/>
      <c r="I119" s="30">
        <v>0.51</v>
      </c>
      <c r="J119" s="119">
        <v>0.49</v>
      </c>
      <c r="K119" s="32"/>
      <c r="L119" s="57"/>
      <c r="M119" s="65"/>
      <c r="N119" s="34">
        <f t="shared" si="11"/>
        <v>1</v>
      </c>
      <c r="O119" s="66"/>
      <c r="P119" s="167">
        <v>15</v>
      </c>
      <c r="Q119" s="168">
        <v>15</v>
      </c>
      <c r="R119" s="38"/>
      <c r="S119" s="38"/>
      <c r="T119" s="67"/>
      <c r="U119" s="39">
        <f t="shared" si="12"/>
        <v>15</v>
      </c>
      <c r="V119" s="40">
        <f t="shared" si="18"/>
        <v>15</v>
      </c>
      <c r="W119" s="112"/>
      <c r="X119" s="96"/>
      <c r="Y119" s="96"/>
      <c r="Z119" s="104"/>
      <c r="AA119" s="108"/>
      <c r="AB119" s="41">
        <f t="shared" si="13"/>
        <v>0</v>
      </c>
      <c r="AC119" s="40">
        <f t="shared" si="14"/>
        <v>0</v>
      </c>
      <c r="AD119" s="69"/>
      <c r="AE119" s="129"/>
      <c r="AF119" s="37">
        <f t="shared" si="15"/>
        <v>15</v>
      </c>
      <c r="AG119" s="43">
        <v>65</v>
      </c>
      <c r="AH119" s="44">
        <f t="shared" si="16"/>
        <v>80</v>
      </c>
      <c r="AI119" s="45">
        <f t="shared" si="19"/>
        <v>0.93</v>
      </c>
      <c r="AJ119" s="46"/>
      <c r="AK119" s="47">
        <v>1E-4</v>
      </c>
      <c r="AL119" s="48">
        <f t="shared" si="20"/>
        <v>1.0001</v>
      </c>
      <c r="AM119" s="49">
        <f t="shared" si="21"/>
        <v>1080673000</v>
      </c>
      <c r="AN119" s="70"/>
      <c r="AO119" s="71"/>
      <c r="AP119" s="71"/>
      <c r="AQ119" s="71"/>
      <c r="AR119" s="71"/>
      <c r="AS119" s="72"/>
      <c r="AT119" s="53">
        <f t="shared" si="17"/>
        <v>0</v>
      </c>
    </row>
    <row r="120" spans="1:46" s="54" customFormat="1" ht="36" customHeight="1" thickBot="1">
      <c r="A120" s="27"/>
      <c r="B120" s="56"/>
      <c r="C120" s="91"/>
      <c r="D120" s="95"/>
      <c r="E120" s="95"/>
      <c r="F120" s="101"/>
      <c r="G120" s="55"/>
      <c r="H120" s="60"/>
      <c r="I120" s="30">
        <v>0.51</v>
      </c>
      <c r="J120" s="119">
        <v>0.49</v>
      </c>
      <c r="K120" s="32"/>
      <c r="L120" s="57"/>
      <c r="M120" s="33"/>
      <c r="N120" s="34">
        <f t="shared" si="11"/>
        <v>1</v>
      </c>
      <c r="O120" s="35"/>
      <c r="P120" s="167">
        <v>15</v>
      </c>
      <c r="Q120" s="168">
        <v>15</v>
      </c>
      <c r="R120" s="38"/>
      <c r="S120" s="38"/>
      <c r="T120" s="37"/>
      <c r="U120" s="39">
        <f t="shared" si="12"/>
        <v>15</v>
      </c>
      <c r="V120" s="40">
        <f t="shared" si="18"/>
        <v>15</v>
      </c>
      <c r="W120" s="112"/>
      <c r="X120" s="96"/>
      <c r="Y120" s="96"/>
      <c r="Z120" s="104"/>
      <c r="AA120" s="99"/>
      <c r="AB120" s="41">
        <f t="shared" si="13"/>
        <v>0</v>
      </c>
      <c r="AC120" s="40">
        <f t="shared" si="14"/>
        <v>0</v>
      </c>
      <c r="AD120" s="42"/>
      <c r="AE120" s="128"/>
      <c r="AF120" s="37">
        <f t="shared" si="15"/>
        <v>15</v>
      </c>
      <c r="AG120" s="43">
        <v>65</v>
      </c>
      <c r="AH120" s="44">
        <f t="shared" si="16"/>
        <v>80</v>
      </c>
      <c r="AI120" s="45">
        <f t="shared" si="19"/>
        <v>0.93</v>
      </c>
      <c r="AJ120" s="46"/>
      <c r="AK120" s="47">
        <v>1E-4</v>
      </c>
      <c r="AL120" s="48">
        <f t="shared" si="20"/>
        <v>1.0001</v>
      </c>
      <c r="AM120" s="49">
        <f t="shared" si="21"/>
        <v>1080673000</v>
      </c>
      <c r="AN120" s="50"/>
      <c r="AO120" s="51"/>
      <c r="AP120" s="51"/>
      <c r="AQ120" s="51"/>
      <c r="AR120" s="51"/>
      <c r="AS120" s="52"/>
      <c r="AT120" s="53">
        <f t="shared" si="17"/>
        <v>0</v>
      </c>
    </row>
    <row r="121" spans="1:46" s="54" customFormat="1" ht="36" customHeight="1" thickBot="1">
      <c r="A121" s="27"/>
      <c r="B121" s="56"/>
      <c r="C121" s="91"/>
      <c r="D121" s="95"/>
      <c r="E121" s="95"/>
      <c r="F121" s="101"/>
      <c r="G121" s="55"/>
      <c r="H121" s="60"/>
      <c r="I121" s="30">
        <v>0.51</v>
      </c>
      <c r="J121" s="119">
        <v>0.49</v>
      </c>
      <c r="K121" s="32"/>
      <c r="L121" s="57"/>
      <c r="M121" s="33"/>
      <c r="N121" s="34">
        <f t="shared" si="11"/>
        <v>1</v>
      </c>
      <c r="O121" s="35"/>
      <c r="P121" s="167">
        <v>15</v>
      </c>
      <c r="Q121" s="168">
        <v>15</v>
      </c>
      <c r="R121" s="38"/>
      <c r="S121" s="38"/>
      <c r="T121" s="37"/>
      <c r="U121" s="39">
        <f t="shared" si="12"/>
        <v>15</v>
      </c>
      <c r="V121" s="40">
        <f t="shared" si="18"/>
        <v>15</v>
      </c>
      <c r="W121" s="112"/>
      <c r="X121" s="96"/>
      <c r="Y121" s="96"/>
      <c r="Z121" s="104"/>
      <c r="AA121" s="99"/>
      <c r="AB121" s="41">
        <f t="shared" si="13"/>
        <v>0</v>
      </c>
      <c r="AC121" s="40">
        <f t="shared" si="14"/>
        <v>0</v>
      </c>
      <c r="AD121" s="42"/>
      <c r="AE121" s="128"/>
      <c r="AF121" s="37">
        <f t="shared" si="15"/>
        <v>15</v>
      </c>
      <c r="AG121" s="43">
        <v>65</v>
      </c>
      <c r="AH121" s="44">
        <f t="shared" si="16"/>
        <v>80</v>
      </c>
      <c r="AI121" s="45">
        <f t="shared" si="19"/>
        <v>0.93</v>
      </c>
      <c r="AJ121" s="46"/>
      <c r="AK121" s="47">
        <v>1E-4</v>
      </c>
      <c r="AL121" s="48">
        <f t="shared" si="20"/>
        <v>1.0001</v>
      </c>
      <c r="AM121" s="49">
        <f t="shared" si="21"/>
        <v>1080673000</v>
      </c>
      <c r="AN121" s="50"/>
      <c r="AO121" s="51"/>
      <c r="AP121" s="51"/>
      <c r="AQ121" s="51"/>
      <c r="AR121" s="51"/>
      <c r="AS121" s="52"/>
      <c r="AT121" s="53">
        <f t="shared" si="17"/>
        <v>0</v>
      </c>
    </row>
    <row r="122" spans="1:46" s="54" customFormat="1" ht="36" customHeight="1" thickBot="1">
      <c r="A122" s="27"/>
      <c r="B122" s="56"/>
      <c r="C122" s="91"/>
      <c r="D122" s="95"/>
      <c r="E122" s="95"/>
      <c r="F122" s="101"/>
      <c r="G122" s="55"/>
      <c r="H122" s="64"/>
      <c r="I122" s="30">
        <v>0.51</v>
      </c>
      <c r="J122" s="119">
        <v>0.49</v>
      </c>
      <c r="K122" s="32"/>
      <c r="L122" s="57"/>
      <c r="M122" s="73"/>
      <c r="N122" s="34">
        <f t="shared" si="11"/>
        <v>1</v>
      </c>
      <c r="O122" s="35"/>
      <c r="P122" s="167">
        <v>15</v>
      </c>
      <c r="Q122" s="168">
        <v>15</v>
      </c>
      <c r="R122" s="38"/>
      <c r="S122" s="38"/>
      <c r="T122" s="68"/>
      <c r="U122" s="120">
        <f t="shared" si="12"/>
        <v>15</v>
      </c>
      <c r="V122" s="40">
        <f t="shared" si="18"/>
        <v>15</v>
      </c>
      <c r="W122" s="112"/>
      <c r="X122" s="96"/>
      <c r="Y122" s="96"/>
      <c r="Z122" s="104"/>
      <c r="AA122" s="108"/>
      <c r="AB122" s="41">
        <f t="shared" si="13"/>
        <v>0</v>
      </c>
      <c r="AC122" s="40">
        <f t="shared" si="14"/>
        <v>0</v>
      </c>
      <c r="AD122" s="42"/>
      <c r="AE122" s="128"/>
      <c r="AF122" s="37">
        <f t="shared" si="15"/>
        <v>15</v>
      </c>
      <c r="AG122" s="43">
        <v>65</v>
      </c>
      <c r="AH122" s="44">
        <f t="shared" si="16"/>
        <v>80</v>
      </c>
      <c r="AI122" s="45">
        <f t="shared" si="19"/>
        <v>0.93</v>
      </c>
      <c r="AJ122" s="46"/>
      <c r="AK122" s="47">
        <v>1E-4</v>
      </c>
      <c r="AL122" s="48">
        <f t="shared" si="20"/>
        <v>1.0001</v>
      </c>
      <c r="AM122" s="49">
        <f t="shared" si="21"/>
        <v>1080673000</v>
      </c>
      <c r="AN122" s="74"/>
      <c r="AO122" s="51"/>
      <c r="AP122" s="51"/>
      <c r="AQ122" s="51"/>
      <c r="AR122" s="51"/>
      <c r="AS122" s="52"/>
      <c r="AT122" s="53">
        <f t="shared" si="17"/>
        <v>0</v>
      </c>
    </row>
    <row r="123" spans="1:46" s="54" customFormat="1" ht="36" customHeight="1" thickBot="1">
      <c r="A123" s="27"/>
      <c r="B123" s="56"/>
      <c r="C123" s="91"/>
      <c r="D123" s="95"/>
      <c r="E123" s="95"/>
      <c r="F123" s="101"/>
      <c r="G123" s="55"/>
      <c r="H123" s="60"/>
      <c r="I123" s="30">
        <v>0.51</v>
      </c>
      <c r="J123" s="119">
        <v>0.49</v>
      </c>
      <c r="K123" s="32"/>
      <c r="L123" s="57"/>
      <c r="M123" s="33"/>
      <c r="N123" s="34">
        <f t="shared" si="11"/>
        <v>1</v>
      </c>
      <c r="O123" s="35"/>
      <c r="P123" s="167">
        <v>15</v>
      </c>
      <c r="Q123" s="168">
        <v>15</v>
      </c>
      <c r="R123" s="38"/>
      <c r="S123" s="38"/>
      <c r="T123" s="37"/>
      <c r="U123" s="39">
        <f t="shared" si="12"/>
        <v>15</v>
      </c>
      <c r="V123" s="40">
        <f t="shared" si="18"/>
        <v>15</v>
      </c>
      <c r="W123" s="112"/>
      <c r="X123" s="96"/>
      <c r="Y123" s="96"/>
      <c r="Z123" s="104"/>
      <c r="AA123" s="99"/>
      <c r="AB123" s="41">
        <f t="shared" si="13"/>
        <v>0</v>
      </c>
      <c r="AC123" s="40">
        <f t="shared" si="14"/>
        <v>0</v>
      </c>
      <c r="AD123" s="42"/>
      <c r="AE123" s="128"/>
      <c r="AF123" s="37">
        <f t="shared" si="15"/>
        <v>15</v>
      </c>
      <c r="AG123" s="43">
        <v>65</v>
      </c>
      <c r="AH123" s="44">
        <f t="shared" si="16"/>
        <v>80</v>
      </c>
      <c r="AI123" s="45">
        <f t="shared" si="19"/>
        <v>0.93</v>
      </c>
      <c r="AJ123" s="46"/>
      <c r="AK123" s="47">
        <v>1E-4</v>
      </c>
      <c r="AL123" s="48">
        <f t="shared" si="20"/>
        <v>1.0001</v>
      </c>
      <c r="AM123" s="49">
        <f t="shared" si="21"/>
        <v>1080673000</v>
      </c>
      <c r="AN123" s="50"/>
      <c r="AO123" s="51"/>
      <c r="AP123" s="51"/>
      <c r="AQ123" s="51"/>
      <c r="AR123" s="51"/>
      <c r="AS123" s="52"/>
      <c r="AT123" s="53">
        <f t="shared" si="17"/>
        <v>0</v>
      </c>
    </row>
    <row r="124" spans="1:46" s="17" customFormat="1" ht="39.75" customHeight="1" thickBot="1">
      <c r="A124" s="27"/>
      <c r="B124" s="56"/>
      <c r="C124" s="91"/>
      <c r="D124" s="95"/>
      <c r="E124" s="95"/>
      <c r="F124" s="101"/>
      <c r="G124" s="55"/>
      <c r="H124" s="76"/>
      <c r="I124" s="30">
        <v>0.51</v>
      </c>
      <c r="J124" s="119">
        <v>0.49</v>
      </c>
      <c r="K124" s="32"/>
      <c r="L124" s="57"/>
      <c r="M124" s="75"/>
      <c r="N124" s="34">
        <f t="shared" si="11"/>
        <v>1</v>
      </c>
      <c r="O124" s="76"/>
      <c r="P124" s="167">
        <v>15</v>
      </c>
      <c r="Q124" s="168">
        <v>15</v>
      </c>
      <c r="R124" s="38"/>
      <c r="S124" s="38"/>
      <c r="T124" s="159"/>
      <c r="U124" s="39">
        <f t="shared" si="12"/>
        <v>15</v>
      </c>
      <c r="V124" s="40">
        <f t="shared" si="18"/>
        <v>15</v>
      </c>
      <c r="W124" s="112"/>
      <c r="X124" s="96"/>
      <c r="Y124" s="96"/>
      <c r="Z124" s="104"/>
      <c r="AA124" s="132"/>
      <c r="AB124" s="41">
        <f t="shared" si="13"/>
        <v>0</v>
      </c>
      <c r="AC124" s="40">
        <f t="shared" si="14"/>
        <v>0</v>
      </c>
      <c r="AD124" s="77"/>
      <c r="AE124" s="130"/>
      <c r="AF124" s="37">
        <f t="shared" si="15"/>
        <v>15</v>
      </c>
      <c r="AG124" s="43">
        <v>65</v>
      </c>
      <c r="AH124" s="44">
        <f t="shared" si="16"/>
        <v>80</v>
      </c>
      <c r="AI124" s="45">
        <f t="shared" si="19"/>
        <v>0.93</v>
      </c>
      <c r="AJ124" s="46"/>
      <c r="AK124" s="47">
        <v>1E-4</v>
      </c>
      <c r="AL124" s="48">
        <f t="shared" si="20"/>
        <v>1.0001</v>
      </c>
      <c r="AM124" s="49">
        <f t="shared" si="21"/>
        <v>1080673000</v>
      </c>
      <c r="AN124" s="75"/>
      <c r="AO124" s="78"/>
      <c r="AP124" s="78"/>
      <c r="AQ124" s="78"/>
      <c r="AR124" s="78"/>
      <c r="AS124" s="78"/>
      <c r="AT124" s="53">
        <f t="shared" si="17"/>
        <v>0</v>
      </c>
    </row>
    <row r="125" spans="1:46" s="54" customFormat="1" ht="47.25" customHeight="1" thickBot="1">
      <c r="A125" s="27"/>
      <c r="B125" s="56"/>
      <c r="C125" s="91"/>
      <c r="D125" s="95"/>
      <c r="E125" s="95"/>
      <c r="F125" s="101"/>
      <c r="G125" s="55"/>
      <c r="H125" s="60"/>
      <c r="I125" s="30">
        <v>0.51</v>
      </c>
      <c r="J125" s="119">
        <v>0.49</v>
      </c>
      <c r="K125" s="32"/>
      <c r="L125" s="57"/>
      <c r="M125" s="33"/>
      <c r="N125" s="34">
        <f t="shared" si="11"/>
        <v>1</v>
      </c>
      <c r="O125" s="35"/>
      <c r="P125" s="167">
        <v>15</v>
      </c>
      <c r="Q125" s="168">
        <v>15</v>
      </c>
      <c r="R125" s="38"/>
      <c r="S125" s="38"/>
      <c r="T125" s="37"/>
      <c r="U125" s="39">
        <f t="shared" si="12"/>
        <v>15</v>
      </c>
      <c r="V125" s="40">
        <f t="shared" si="18"/>
        <v>15</v>
      </c>
      <c r="W125" s="112"/>
      <c r="X125" s="96"/>
      <c r="Y125" s="96"/>
      <c r="Z125" s="104"/>
      <c r="AA125" s="99"/>
      <c r="AB125" s="41">
        <f t="shared" si="13"/>
        <v>0</v>
      </c>
      <c r="AC125" s="40">
        <f t="shared" si="14"/>
        <v>0</v>
      </c>
      <c r="AD125" s="42"/>
      <c r="AE125" s="128"/>
      <c r="AF125" s="37">
        <f t="shared" si="15"/>
        <v>15</v>
      </c>
      <c r="AG125" s="43">
        <v>65</v>
      </c>
      <c r="AH125" s="44">
        <f t="shared" si="16"/>
        <v>80</v>
      </c>
      <c r="AI125" s="45">
        <f t="shared" si="19"/>
        <v>0.93</v>
      </c>
      <c r="AJ125" s="46"/>
      <c r="AK125" s="47">
        <v>1E-4</v>
      </c>
      <c r="AL125" s="48">
        <f t="shared" si="20"/>
        <v>1.0001</v>
      </c>
      <c r="AM125" s="49">
        <f t="shared" si="21"/>
        <v>1080673000</v>
      </c>
      <c r="AN125" s="50"/>
      <c r="AO125" s="51"/>
      <c r="AP125" s="51"/>
      <c r="AQ125" s="51"/>
      <c r="AR125" s="51"/>
      <c r="AS125" s="52"/>
      <c r="AT125" s="53">
        <f t="shared" si="17"/>
        <v>0</v>
      </c>
    </row>
    <row r="126" spans="1:46" s="54" customFormat="1" ht="36" customHeight="1" thickBot="1">
      <c r="A126" s="27"/>
      <c r="B126" s="56"/>
      <c r="C126" s="91"/>
      <c r="D126" s="95"/>
      <c r="E126" s="95"/>
      <c r="F126" s="101"/>
      <c r="G126" s="55"/>
      <c r="H126" s="60"/>
      <c r="I126" s="30">
        <v>0.51</v>
      </c>
      <c r="J126" s="119">
        <v>0.49</v>
      </c>
      <c r="K126" s="32"/>
      <c r="L126" s="57"/>
      <c r="M126" s="33"/>
      <c r="N126" s="34">
        <f t="shared" si="11"/>
        <v>1</v>
      </c>
      <c r="O126" s="35"/>
      <c r="P126" s="167">
        <v>15</v>
      </c>
      <c r="Q126" s="168">
        <v>15</v>
      </c>
      <c r="R126" s="38"/>
      <c r="S126" s="38"/>
      <c r="T126" s="37"/>
      <c r="U126" s="39">
        <f t="shared" si="12"/>
        <v>15</v>
      </c>
      <c r="V126" s="40">
        <f t="shared" si="18"/>
        <v>15</v>
      </c>
      <c r="W126" s="112"/>
      <c r="X126" s="96"/>
      <c r="Y126" s="96"/>
      <c r="Z126" s="104"/>
      <c r="AA126" s="99"/>
      <c r="AB126" s="41">
        <f t="shared" si="13"/>
        <v>0</v>
      </c>
      <c r="AC126" s="40">
        <f t="shared" si="14"/>
        <v>0</v>
      </c>
      <c r="AD126" s="42"/>
      <c r="AE126" s="128"/>
      <c r="AF126" s="37">
        <f t="shared" si="15"/>
        <v>15</v>
      </c>
      <c r="AG126" s="43">
        <v>65</v>
      </c>
      <c r="AH126" s="44">
        <f t="shared" si="16"/>
        <v>80</v>
      </c>
      <c r="AI126" s="45">
        <f t="shared" si="19"/>
        <v>0.93</v>
      </c>
      <c r="AJ126" s="46"/>
      <c r="AK126" s="47">
        <v>1E-4</v>
      </c>
      <c r="AL126" s="48">
        <f t="shared" si="20"/>
        <v>1.0001</v>
      </c>
      <c r="AM126" s="49">
        <f t="shared" si="21"/>
        <v>1080673000</v>
      </c>
      <c r="AN126" s="50"/>
      <c r="AO126" s="51"/>
      <c r="AP126" s="51"/>
      <c r="AQ126" s="51"/>
      <c r="AR126" s="51"/>
      <c r="AS126" s="52"/>
      <c r="AT126" s="53">
        <f t="shared" si="17"/>
        <v>0</v>
      </c>
    </row>
    <row r="127" spans="1:46" s="54" customFormat="1" ht="36" customHeight="1" thickBot="1">
      <c r="A127" s="27"/>
      <c r="B127" s="56"/>
      <c r="C127" s="91"/>
      <c r="D127" s="95"/>
      <c r="E127" s="95"/>
      <c r="F127" s="101"/>
      <c r="G127" s="55"/>
      <c r="H127" s="60"/>
      <c r="I127" s="30">
        <v>0.51</v>
      </c>
      <c r="J127" s="119">
        <v>0.49</v>
      </c>
      <c r="K127" s="32"/>
      <c r="L127" s="57"/>
      <c r="M127" s="33"/>
      <c r="N127" s="34">
        <f t="shared" si="11"/>
        <v>1</v>
      </c>
      <c r="O127" s="35"/>
      <c r="P127" s="167">
        <v>15</v>
      </c>
      <c r="Q127" s="168">
        <v>15</v>
      </c>
      <c r="R127" s="38"/>
      <c r="S127" s="38"/>
      <c r="T127" s="37"/>
      <c r="U127" s="39">
        <f t="shared" si="12"/>
        <v>15</v>
      </c>
      <c r="V127" s="40">
        <f t="shared" si="18"/>
        <v>15</v>
      </c>
      <c r="W127" s="112"/>
      <c r="X127" s="96"/>
      <c r="Y127" s="96"/>
      <c r="Z127" s="104"/>
      <c r="AA127" s="99"/>
      <c r="AB127" s="41">
        <f t="shared" si="13"/>
        <v>0</v>
      </c>
      <c r="AC127" s="40">
        <f t="shared" si="14"/>
        <v>0</v>
      </c>
      <c r="AD127" s="42"/>
      <c r="AE127" s="128"/>
      <c r="AF127" s="37">
        <f t="shared" si="15"/>
        <v>15</v>
      </c>
      <c r="AG127" s="43">
        <v>65</v>
      </c>
      <c r="AH127" s="44">
        <f t="shared" si="16"/>
        <v>80</v>
      </c>
      <c r="AI127" s="45">
        <f t="shared" si="19"/>
        <v>0.93</v>
      </c>
      <c r="AJ127" s="46"/>
      <c r="AK127" s="47">
        <v>1E-4</v>
      </c>
      <c r="AL127" s="48">
        <f t="shared" si="20"/>
        <v>1.0001</v>
      </c>
      <c r="AM127" s="49">
        <f t="shared" si="21"/>
        <v>1080673000</v>
      </c>
      <c r="AN127" s="50"/>
      <c r="AO127" s="51"/>
      <c r="AP127" s="51"/>
      <c r="AQ127" s="51"/>
      <c r="AR127" s="51"/>
      <c r="AS127" s="52"/>
      <c r="AT127" s="53">
        <f t="shared" si="17"/>
        <v>0</v>
      </c>
    </row>
    <row r="128" spans="1:46" s="54" customFormat="1" ht="36" customHeight="1" thickBot="1">
      <c r="A128" s="27"/>
      <c r="B128" s="56"/>
      <c r="C128" s="91"/>
      <c r="D128" s="95"/>
      <c r="E128" s="95"/>
      <c r="F128" s="101"/>
      <c r="G128" s="55"/>
      <c r="H128" s="60"/>
      <c r="I128" s="30">
        <v>0.51</v>
      </c>
      <c r="J128" s="119">
        <v>0.49</v>
      </c>
      <c r="K128" s="32"/>
      <c r="L128" s="57"/>
      <c r="M128" s="33"/>
      <c r="N128" s="34">
        <f t="shared" si="11"/>
        <v>1</v>
      </c>
      <c r="O128" s="35"/>
      <c r="P128" s="167">
        <v>15</v>
      </c>
      <c r="Q128" s="168">
        <v>15</v>
      </c>
      <c r="R128" s="38"/>
      <c r="S128" s="38"/>
      <c r="T128" s="37"/>
      <c r="U128" s="39">
        <f t="shared" si="12"/>
        <v>15</v>
      </c>
      <c r="V128" s="40">
        <f t="shared" si="18"/>
        <v>15</v>
      </c>
      <c r="W128" s="112"/>
      <c r="X128" s="96"/>
      <c r="Y128" s="96"/>
      <c r="Z128" s="104"/>
      <c r="AA128" s="99"/>
      <c r="AB128" s="41">
        <f t="shared" si="13"/>
        <v>0</v>
      </c>
      <c r="AC128" s="40">
        <f t="shared" si="14"/>
        <v>0</v>
      </c>
      <c r="AD128" s="42"/>
      <c r="AE128" s="128"/>
      <c r="AF128" s="37">
        <f t="shared" si="15"/>
        <v>15</v>
      </c>
      <c r="AG128" s="43">
        <v>65</v>
      </c>
      <c r="AH128" s="44">
        <f t="shared" si="16"/>
        <v>80</v>
      </c>
      <c r="AI128" s="45">
        <f t="shared" si="19"/>
        <v>0.93</v>
      </c>
      <c r="AJ128" s="46"/>
      <c r="AK128" s="47">
        <v>1E-4</v>
      </c>
      <c r="AL128" s="48">
        <f t="shared" si="20"/>
        <v>1.0001</v>
      </c>
      <c r="AM128" s="49">
        <f t="shared" si="21"/>
        <v>1080673000</v>
      </c>
      <c r="AN128" s="50"/>
      <c r="AO128" s="51"/>
      <c r="AP128" s="51"/>
      <c r="AQ128" s="51"/>
      <c r="AR128" s="51"/>
      <c r="AS128" s="52"/>
      <c r="AT128" s="53">
        <f t="shared" si="17"/>
        <v>0</v>
      </c>
    </row>
    <row r="129" spans="1:46" s="54" customFormat="1" ht="36" customHeight="1" thickBot="1">
      <c r="A129" s="27"/>
      <c r="B129" s="56"/>
      <c r="C129" s="91"/>
      <c r="D129" s="95"/>
      <c r="E129" s="95"/>
      <c r="F129" s="101"/>
      <c r="G129" s="55"/>
      <c r="H129" s="60"/>
      <c r="I129" s="30">
        <v>0.51</v>
      </c>
      <c r="J129" s="119">
        <v>0.49</v>
      </c>
      <c r="K129" s="32"/>
      <c r="L129" s="57"/>
      <c r="M129" s="33"/>
      <c r="N129" s="34">
        <f t="shared" si="11"/>
        <v>1</v>
      </c>
      <c r="O129" s="35"/>
      <c r="P129" s="167">
        <v>15</v>
      </c>
      <c r="Q129" s="168">
        <v>15</v>
      </c>
      <c r="R129" s="38"/>
      <c r="S129" s="38"/>
      <c r="T129" s="37"/>
      <c r="U129" s="39">
        <f t="shared" si="12"/>
        <v>15</v>
      </c>
      <c r="V129" s="40">
        <f t="shared" si="18"/>
        <v>15</v>
      </c>
      <c r="W129" s="112"/>
      <c r="X129" s="96"/>
      <c r="Y129" s="96"/>
      <c r="Z129" s="104"/>
      <c r="AA129" s="99"/>
      <c r="AB129" s="41">
        <f t="shared" si="13"/>
        <v>0</v>
      </c>
      <c r="AC129" s="40">
        <f t="shared" si="14"/>
        <v>0</v>
      </c>
      <c r="AD129" s="42"/>
      <c r="AE129" s="128"/>
      <c r="AF129" s="37">
        <f t="shared" si="15"/>
        <v>15</v>
      </c>
      <c r="AG129" s="43">
        <v>65</v>
      </c>
      <c r="AH129" s="44">
        <f t="shared" si="16"/>
        <v>80</v>
      </c>
      <c r="AI129" s="45">
        <f t="shared" si="19"/>
        <v>0.93</v>
      </c>
      <c r="AJ129" s="46"/>
      <c r="AK129" s="47">
        <v>1E-4</v>
      </c>
      <c r="AL129" s="48">
        <f t="shared" si="20"/>
        <v>1.0001</v>
      </c>
      <c r="AM129" s="49">
        <f t="shared" si="21"/>
        <v>1080673000</v>
      </c>
      <c r="AN129" s="50"/>
      <c r="AO129" s="51"/>
      <c r="AP129" s="51"/>
      <c r="AQ129" s="51"/>
      <c r="AR129" s="51"/>
      <c r="AS129" s="52"/>
      <c r="AT129" s="53">
        <f t="shared" si="17"/>
        <v>0</v>
      </c>
    </row>
    <row r="130" spans="1:46" s="54" customFormat="1" ht="36" customHeight="1" thickBot="1">
      <c r="A130" s="27"/>
      <c r="B130" s="56"/>
      <c r="C130" s="91"/>
      <c r="D130" s="95"/>
      <c r="E130" s="95"/>
      <c r="F130" s="101"/>
      <c r="G130" s="55"/>
      <c r="H130" s="60"/>
      <c r="I130" s="30">
        <v>0.51</v>
      </c>
      <c r="J130" s="119">
        <v>0.49</v>
      </c>
      <c r="K130" s="32"/>
      <c r="L130" s="57"/>
      <c r="M130" s="33"/>
      <c r="N130" s="34">
        <f t="shared" si="11"/>
        <v>1</v>
      </c>
      <c r="O130" s="35"/>
      <c r="P130" s="167">
        <v>15</v>
      </c>
      <c r="Q130" s="168">
        <v>15</v>
      </c>
      <c r="R130" s="38"/>
      <c r="S130" s="38"/>
      <c r="T130" s="37"/>
      <c r="U130" s="39">
        <f t="shared" si="12"/>
        <v>15</v>
      </c>
      <c r="V130" s="40">
        <f t="shared" si="18"/>
        <v>15</v>
      </c>
      <c r="W130" s="112"/>
      <c r="X130" s="96"/>
      <c r="Y130" s="96"/>
      <c r="Z130" s="104"/>
      <c r="AA130" s="99"/>
      <c r="AB130" s="41">
        <f t="shared" si="13"/>
        <v>0</v>
      </c>
      <c r="AC130" s="40">
        <f t="shared" si="14"/>
        <v>0</v>
      </c>
      <c r="AD130" s="42"/>
      <c r="AE130" s="128"/>
      <c r="AF130" s="37">
        <f t="shared" si="15"/>
        <v>15</v>
      </c>
      <c r="AG130" s="43">
        <v>65</v>
      </c>
      <c r="AH130" s="44">
        <f t="shared" si="16"/>
        <v>80</v>
      </c>
      <c r="AI130" s="45">
        <f t="shared" si="19"/>
        <v>0.93</v>
      </c>
      <c r="AJ130" s="46"/>
      <c r="AK130" s="47">
        <v>1E-4</v>
      </c>
      <c r="AL130" s="48">
        <f t="shared" si="20"/>
        <v>1.0001</v>
      </c>
      <c r="AM130" s="49">
        <f t="shared" si="21"/>
        <v>1080673000</v>
      </c>
      <c r="AN130" s="50"/>
      <c r="AO130" s="51"/>
      <c r="AP130" s="51"/>
      <c r="AQ130" s="51"/>
      <c r="AR130" s="51"/>
      <c r="AS130" s="52"/>
      <c r="AT130" s="53">
        <f t="shared" si="17"/>
        <v>0</v>
      </c>
    </row>
    <row r="131" spans="1:46" s="54" customFormat="1" ht="36" customHeight="1" thickBot="1">
      <c r="A131" s="27"/>
      <c r="B131" s="56"/>
      <c r="C131" s="91"/>
      <c r="D131" s="95"/>
      <c r="E131" s="95"/>
      <c r="F131" s="101"/>
      <c r="G131" s="55"/>
      <c r="H131" s="60"/>
      <c r="I131" s="30">
        <v>0.51</v>
      </c>
      <c r="J131" s="119">
        <v>0.49</v>
      </c>
      <c r="K131" s="32"/>
      <c r="L131" s="57"/>
      <c r="M131" s="33"/>
      <c r="N131" s="34">
        <f t="shared" si="11"/>
        <v>1</v>
      </c>
      <c r="O131" s="35"/>
      <c r="P131" s="105">
        <v>15</v>
      </c>
      <c r="Q131" s="106">
        <v>15</v>
      </c>
      <c r="R131" s="38"/>
      <c r="S131" s="38"/>
      <c r="T131" s="37"/>
      <c r="U131" s="39">
        <f t="shared" si="12"/>
        <v>15</v>
      </c>
      <c r="V131" s="40">
        <f t="shared" si="18"/>
        <v>15</v>
      </c>
      <c r="W131" s="112"/>
      <c r="X131" s="96"/>
      <c r="Y131" s="96"/>
      <c r="Z131" s="104"/>
      <c r="AA131" s="99"/>
      <c r="AB131" s="41">
        <f t="shared" si="13"/>
        <v>0</v>
      </c>
      <c r="AC131" s="40">
        <f t="shared" si="14"/>
        <v>0</v>
      </c>
      <c r="AD131" s="42"/>
      <c r="AE131" s="128"/>
      <c r="AF131" s="37">
        <f t="shared" si="15"/>
        <v>15</v>
      </c>
      <c r="AG131" s="43">
        <v>65</v>
      </c>
      <c r="AH131" s="44">
        <f t="shared" si="16"/>
        <v>80</v>
      </c>
      <c r="AI131" s="45">
        <f t="shared" si="19"/>
        <v>0.93</v>
      </c>
      <c r="AJ131" s="46"/>
      <c r="AK131" s="47">
        <v>1E-4</v>
      </c>
      <c r="AL131" s="48">
        <f t="shared" si="20"/>
        <v>1.0001</v>
      </c>
      <c r="AM131" s="49">
        <f t="shared" si="21"/>
        <v>1080673000</v>
      </c>
      <c r="AN131" s="50"/>
      <c r="AO131" s="51"/>
      <c r="AP131" s="51"/>
      <c r="AQ131" s="51"/>
      <c r="AR131" s="51"/>
      <c r="AS131" s="52"/>
      <c r="AT131" s="53">
        <f t="shared" si="17"/>
        <v>0</v>
      </c>
    </row>
    <row r="132" spans="1:46" s="54" customFormat="1" ht="36" customHeight="1" thickBot="1">
      <c r="A132" s="27"/>
      <c r="B132" s="56"/>
      <c r="C132" s="91"/>
      <c r="D132" s="95"/>
      <c r="E132" s="95"/>
      <c r="F132" s="101"/>
      <c r="G132" s="55"/>
      <c r="H132" s="60"/>
      <c r="I132" s="30">
        <v>0.51</v>
      </c>
      <c r="J132" s="119">
        <v>0.49</v>
      </c>
      <c r="K132" s="32"/>
      <c r="L132" s="57"/>
      <c r="M132" s="33"/>
      <c r="N132" s="34">
        <f t="shared" si="11"/>
        <v>1</v>
      </c>
      <c r="O132" s="35"/>
      <c r="P132" s="105">
        <v>15</v>
      </c>
      <c r="Q132" s="106">
        <v>15</v>
      </c>
      <c r="R132" s="38"/>
      <c r="S132" s="38"/>
      <c r="T132" s="37"/>
      <c r="U132" s="39">
        <f t="shared" si="12"/>
        <v>15</v>
      </c>
      <c r="V132" s="40">
        <f t="shared" si="18"/>
        <v>15</v>
      </c>
      <c r="W132" s="112"/>
      <c r="X132" s="96"/>
      <c r="Y132" s="96"/>
      <c r="Z132" s="104"/>
      <c r="AA132" s="99"/>
      <c r="AB132" s="41">
        <f t="shared" si="13"/>
        <v>0</v>
      </c>
      <c r="AC132" s="40">
        <f t="shared" si="14"/>
        <v>0</v>
      </c>
      <c r="AD132" s="42"/>
      <c r="AE132" s="128"/>
      <c r="AF132" s="37">
        <f t="shared" si="15"/>
        <v>15</v>
      </c>
      <c r="AG132" s="43">
        <v>65</v>
      </c>
      <c r="AH132" s="44">
        <f t="shared" si="16"/>
        <v>80</v>
      </c>
      <c r="AI132" s="45">
        <f t="shared" si="19"/>
        <v>0.93</v>
      </c>
      <c r="AJ132" s="46"/>
      <c r="AK132" s="47">
        <v>1E-4</v>
      </c>
      <c r="AL132" s="48">
        <f t="shared" si="20"/>
        <v>1.0001</v>
      </c>
      <c r="AM132" s="49">
        <f t="shared" si="21"/>
        <v>1080673000</v>
      </c>
      <c r="AN132" s="50"/>
      <c r="AO132" s="51"/>
      <c r="AP132" s="51"/>
      <c r="AQ132" s="51"/>
      <c r="AR132" s="51"/>
      <c r="AS132" s="52"/>
      <c r="AT132" s="53">
        <f t="shared" si="17"/>
        <v>0</v>
      </c>
    </row>
    <row r="133" spans="1:46" s="54" customFormat="1" ht="36" customHeight="1" thickBot="1">
      <c r="A133" s="27"/>
      <c r="B133" s="56"/>
      <c r="C133" s="91"/>
      <c r="D133" s="95"/>
      <c r="E133" s="95"/>
      <c r="F133" s="101"/>
      <c r="G133" s="55"/>
      <c r="H133" s="60"/>
      <c r="I133" s="30">
        <v>0.51</v>
      </c>
      <c r="J133" s="119">
        <v>0.49</v>
      </c>
      <c r="K133" s="32"/>
      <c r="L133" s="57"/>
      <c r="M133" s="33"/>
      <c r="N133" s="34">
        <f t="shared" si="11"/>
        <v>1</v>
      </c>
      <c r="O133" s="35"/>
      <c r="P133" s="105">
        <v>15</v>
      </c>
      <c r="Q133" s="106">
        <v>15</v>
      </c>
      <c r="R133" s="38"/>
      <c r="S133" s="38"/>
      <c r="T133" s="37"/>
      <c r="U133" s="39">
        <f t="shared" si="12"/>
        <v>15</v>
      </c>
      <c r="V133" s="40">
        <f t="shared" si="18"/>
        <v>15</v>
      </c>
      <c r="W133" s="112"/>
      <c r="X133" s="96"/>
      <c r="Y133" s="96"/>
      <c r="Z133" s="104"/>
      <c r="AA133" s="99"/>
      <c r="AB133" s="41">
        <f t="shared" si="13"/>
        <v>0</v>
      </c>
      <c r="AC133" s="40">
        <f t="shared" si="14"/>
        <v>0</v>
      </c>
      <c r="AD133" s="42"/>
      <c r="AE133" s="128"/>
      <c r="AF133" s="37">
        <f t="shared" si="15"/>
        <v>15</v>
      </c>
      <c r="AG133" s="43">
        <v>65</v>
      </c>
      <c r="AH133" s="44">
        <f t="shared" si="16"/>
        <v>80</v>
      </c>
      <c r="AI133" s="45">
        <f t="shared" si="19"/>
        <v>0.93</v>
      </c>
      <c r="AJ133" s="46"/>
      <c r="AK133" s="47">
        <v>1E-4</v>
      </c>
      <c r="AL133" s="48">
        <f t="shared" si="20"/>
        <v>1.0001</v>
      </c>
      <c r="AM133" s="49">
        <f t="shared" si="21"/>
        <v>1080673000</v>
      </c>
      <c r="AN133" s="50"/>
      <c r="AO133" s="51"/>
      <c r="AP133" s="51"/>
      <c r="AQ133" s="51"/>
      <c r="AR133" s="51"/>
      <c r="AS133" s="52"/>
      <c r="AT133" s="53">
        <f t="shared" si="17"/>
        <v>0</v>
      </c>
    </row>
    <row r="134" spans="1:46" s="54" customFormat="1" ht="36" customHeight="1" thickBot="1">
      <c r="A134" s="27"/>
      <c r="B134" s="56"/>
      <c r="C134" s="91"/>
      <c r="D134" s="95"/>
      <c r="E134" s="95"/>
      <c r="F134" s="101"/>
      <c r="G134" s="55"/>
      <c r="H134" s="60"/>
      <c r="I134" s="30">
        <v>0.51</v>
      </c>
      <c r="J134" s="119">
        <v>0.49</v>
      </c>
      <c r="K134" s="32"/>
      <c r="L134" s="57"/>
      <c r="M134" s="33"/>
      <c r="N134" s="34">
        <f t="shared" ref="N134:N140" si="22">SUM(I134:M134)</f>
        <v>1</v>
      </c>
      <c r="O134" s="35"/>
      <c r="P134" s="105">
        <v>15</v>
      </c>
      <c r="Q134" s="106">
        <v>15</v>
      </c>
      <c r="R134" s="38"/>
      <c r="S134" s="38"/>
      <c r="T134" s="37"/>
      <c r="U134" s="39">
        <f t="shared" ref="U134:U140" si="23">ROUNDUP(((P134*I134)+(Q134*J134)+(R134*K134)+(S134*L134)+(T134*M134)),2)</f>
        <v>15</v>
      </c>
      <c r="V134" s="40">
        <f t="shared" si="18"/>
        <v>15</v>
      </c>
      <c r="W134" s="112"/>
      <c r="X134" s="96"/>
      <c r="Y134" s="96"/>
      <c r="Z134" s="104"/>
      <c r="AA134" s="99"/>
      <c r="AB134" s="41">
        <f t="shared" ref="AB134:AB140" si="24">ROUNDUP((((W134*I134)+(X134*J134)+(Y134*K134)+(Z134*L134)+(AA134*M134))/$I$2*15),2)</f>
        <v>0</v>
      </c>
      <c r="AC134" s="40">
        <f t="shared" ref="AC134:AC140" si="25">IF(AB134&gt;=15,15,AB134)</f>
        <v>0</v>
      </c>
      <c r="AD134" s="42"/>
      <c r="AE134" s="128"/>
      <c r="AF134" s="37">
        <f t="shared" ref="AF134:AF140" si="26">IF((V134+AC134+AD134)&gt;=30,30,(V134+AC134+AD134))</f>
        <v>15</v>
      </c>
      <c r="AG134" s="43">
        <v>65</v>
      </c>
      <c r="AH134" s="44">
        <f t="shared" ref="AH134:AH140" si="27">AF134+AG134+AE134</f>
        <v>80</v>
      </c>
      <c r="AI134" s="45">
        <f t="shared" si="19"/>
        <v>0.93</v>
      </c>
      <c r="AJ134" s="46"/>
      <c r="AK134" s="47">
        <v>1E-4</v>
      </c>
      <c r="AL134" s="48">
        <f t="shared" si="20"/>
        <v>1.0001</v>
      </c>
      <c r="AM134" s="49">
        <f t="shared" si="21"/>
        <v>1080673000</v>
      </c>
      <c r="AN134" s="50"/>
      <c r="AO134" s="51"/>
      <c r="AP134" s="51"/>
      <c r="AQ134" s="51"/>
      <c r="AR134" s="51"/>
      <c r="AS134" s="52"/>
      <c r="AT134" s="53">
        <f t="shared" ref="AT134:AT140" si="28">(AO134*I134)+(AP134*J134)+(AQ134*K134)+(AR134*L134)+(AS134*M134)</f>
        <v>0</v>
      </c>
    </row>
    <row r="135" spans="1:46" s="54" customFormat="1" ht="36" customHeight="1" thickBot="1">
      <c r="A135" s="27"/>
      <c r="B135" s="56"/>
      <c r="C135" s="91"/>
      <c r="D135" s="95"/>
      <c r="E135" s="95"/>
      <c r="F135" s="101"/>
      <c r="G135" s="55"/>
      <c r="H135" s="60"/>
      <c r="I135" s="30">
        <v>0.51</v>
      </c>
      <c r="J135" s="119">
        <v>0.49</v>
      </c>
      <c r="K135" s="32"/>
      <c r="L135" s="57"/>
      <c r="M135" s="33"/>
      <c r="N135" s="34">
        <f t="shared" si="22"/>
        <v>1</v>
      </c>
      <c r="O135" s="35"/>
      <c r="P135" s="105">
        <v>15</v>
      </c>
      <c r="Q135" s="106">
        <v>15</v>
      </c>
      <c r="R135" s="38"/>
      <c r="S135" s="38"/>
      <c r="T135" s="37"/>
      <c r="U135" s="39">
        <f t="shared" si="23"/>
        <v>15</v>
      </c>
      <c r="V135" s="40">
        <f t="shared" si="18"/>
        <v>15</v>
      </c>
      <c r="W135" s="112"/>
      <c r="X135" s="96"/>
      <c r="Y135" s="96"/>
      <c r="Z135" s="104"/>
      <c r="AA135" s="99"/>
      <c r="AB135" s="41">
        <f t="shared" si="24"/>
        <v>0</v>
      </c>
      <c r="AC135" s="40">
        <f t="shared" si="25"/>
        <v>0</v>
      </c>
      <c r="AD135" s="42"/>
      <c r="AE135" s="128"/>
      <c r="AF135" s="37">
        <f t="shared" si="26"/>
        <v>15</v>
      </c>
      <c r="AG135" s="43">
        <v>65</v>
      </c>
      <c r="AH135" s="44">
        <f t="shared" si="27"/>
        <v>80</v>
      </c>
      <c r="AI135" s="45">
        <f t="shared" si="19"/>
        <v>0.93</v>
      </c>
      <c r="AJ135" s="46"/>
      <c r="AK135" s="47">
        <v>1E-4</v>
      </c>
      <c r="AL135" s="48">
        <f t="shared" si="20"/>
        <v>1.0001</v>
      </c>
      <c r="AM135" s="49">
        <f t="shared" si="21"/>
        <v>1080673000</v>
      </c>
      <c r="AN135" s="50"/>
      <c r="AO135" s="51"/>
      <c r="AP135" s="51"/>
      <c r="AQ135" s="51"/>
      <c r="AR135" s="51"/>
      <c r="AS135" s="52"/>
      <c r="AT135" s="53">
        <f t="shared" si="28"/>
        <v>0</v>
      </c>
    </row>
    <row r="136" spans="1:46" s="54" customFormat="1" ht="44.25" customHeight="1" thickBot="1">
      <c r="A136" s="27"/>
      <c r="B136" s="56"/>
      <c r="C136" s="91"/>
      <c r="D136" s="95"/>
      <c r="E136" s="95"/>
      <c r="F136" s="101"/>
      <c r="G136" s="55"/>
      <c r="H136" s="60"/>
      <c r="I136" s="30">
        <v>0.51</v>
      </c>
      <c r="J136" s="119">
        <v>0.49</v>
      </c>
      <c r="K136" s="32"/>
      <c r="L136" s="57"/>
      <c r="M136" s="33"/>
      <c r="N136" s="34">
        <f t="shared" si="22"/>
        <v>1</v>
      </c>
      <c r="O136" s="35"/>
      <c r="P136" s="105">
        <v>15</v>
      </c>
      <c r="Q136" s="106">
        <v>15</v>
      </c>
      <c r="R136" s="38"/>
      <c r="S136" s="38"/>
      <c r="T136" s="37"/>
      <c r="U136" s="39">
        <f t="shared" si="23"/>
        <v>15</v>
      </c>
      <c r="V136" s="40">
        <f>IF(U136&gt;=15,15,U136)</f>
        <v>15</v>
      </c>
      <c r="W136" s="112"/>
      <c r="X136" s="96"/>
      <c r="Y136" s="96"/>
      <c r="Z136" s="104"/>
      <c r="AA136" s="99"/>
      <c r="AB136" s="41">
        <f t="shared" si="24"/>
        <v>0</v>
      </c>
      <c r="AC136" s="40">
        <f t="shared" si="25"/>
        <v>0</v>
      </c>
      <c r="AD136" s="42"/>
      <c r="AE136" s="128"/>
      <c r="AF136" s="37">
        <f t="shared" si="26"/>
        <v>15</v>
      </c>
      <c r="AG136" s="43">
        <v>65</v>
      </c>
      <c r="AH136" s="44">
        <f t="shared" si="27"/>
        <v>80</v>
      </c>
      <c r="AI136" s="45">
        <f>-((50-((176+(45+(30-AF136)))))/200)</f>
        <v>0.93</v>
      </c>
      <c r="AJ136" s="46"/>
      <c r="AK136" s="47">
        <v>1E-4</v>
      </c>
      <c r="AL136" s="48">
        <f>100%+AK136</f>
        <v>1.0001</v>
      </c>
      <c r="AM136" s="49">
        <f>ROUNDUP($D$2*AI136*AL136,-3)</f>
        <v>1080673000</v>
      </c>
      <c r="AN136" s="50"/>
      <c r="AO136" s="51"/>
      <c r="AP136" s="51"/>
      <c r="AQ136" s="51"/>
      <c r="AR136" s="51"/>
      <c r="AS136" s="52"/>
      <c r="AT136" s="53">
        <f t="shared" si="28"/>
        <v>0</v>
      </c>
    </row>
    <row r="137" spans="1:46" s="54" customFormat="1" ht="36" customHeight="1" thickBot="1">
      <c r="A137" s="27"/>
      <c r="B137" s="56"/>
      <c r="C137" s="91"/>
      <c r="D137" s="95"/>
      <c r="E137" s="95"/>
      <c r="F137" s="101"/>
      <c r="G137" s="55"/>
      <c r="H137" s="79"/>
      <c r="I137" s="30">
        <v>0.51</v>
      </c>
      <c r="J137" s="119">
        <v>0.49</v>
      </c>
      <c r="K137" s="32"/>
      <c r="L137" s="57"/>
      <c r="M137" s="80"/>
      <c r="N137" s="34">
        <f t="shared" si="22"/>
        <v>1</v>
      </c>
      <c r="O137" s="81"/>
      <c r="P137" s="105">
        <v>15</v>
      </c>
      <c r="Q137" s="106">
        <v>15</v>
      </c>
      <c r="R137" s="38"/>
      <c r="S137" s="38"/>
      <c r="T137" s="58"/>
      <c r="U137" s="39">
        <f t="shared" si="23"/>
        <v>15</v>
      </c>
      <c r="V137" s="82">
        <f>IF(U137&gt;=15,15,U137)</f>
        <v>15</v>
      </c>
      <c r="W137" s="112"/>
      <c r="X137" s="96"/>
      <c r="Y137" s="96"/>
      <c r="Z137" s="104"/>
      <c r="AA137" s="133"/>
      <c r="AB137" s="41">
        <f t="shared" si="24"/>
        <v>0</v>
      </c>
      <c r="AC137" s="40">
        <f t="shared" si="25"/>
        <v>0</v>
      </c>
      <c r="AD137" s="83"/>
      <c r="AE137" s="131"/>
      <c r="AF137" s="37">
        <f t="shared" si="26"/>
        <v>15</v>
      </c>
      <c r="AG137" s="43">
        <v>65</v>
      </c>
      <c r="AH137" s="44">
        <f t="shared" si="27"/>
        <v>80</v>
      </c>
      <c r="AI137" s="45">
        <f>-((50-((176+(45+(30-AF137)))))/200)</f>
        <v>0.93</v>
      </c>
      <c r="AJ137" s="46"/>
      <c r="AK137" s="47">
        <v>1E-4</v>
      </c>
      <c r="AL137" s="48">
        <f>100%+AK137</f>
        <v>1.0001</v>
      </c>
      <c r="AM137" s="49">
        <f>ROUNDUP($D$2*AI137*AL137,-3)</f>
        <v>1080673000</v>
      </c>
      <c r="AN137" s="84"/>
      <c r="AO137" s="85"/>
      <c r="AP137" s="85"/>
      <c r="AQ137" s="85"/>
      <c r="AR137" s="85"/>
      <c r="AS137" s="86"/>
      <c r="AT137" s="53">
        <f t="shared" si="28"/>
        <v>0</v>
      </c>
    </row>
    <row r="138" spans="1:46" s="54" customFormat="1" ht="36" customHeight="1" thickBot="1">
      <c r="A138" s="27"/>
      <c r="B138" s="56"/>
      <c r="C138" s="91"/>
      <c r="D138" s="95"/>
      <c r="E138" s="95"/>
      <c r="F138" s="101"/>
      <c r="G138" s="55"/>
      <c r="H138" s="60"/>
      <c r="I138" s="30">
        <v>0.51</v>
      </c>
      <c r="J138" s="119">
        <v>0.49</v>
      </c>
      <c r="K138" s="32"/>
      <c r="L138" s="57"/>
      <c r="M138" s="33"/>
      <c r="N138" s="34">
        <f t="shared" si="22"/>
        <v>1</v>
      </c>
      <c r="O138" s="35"/>
      <c r="P138" s="105">
        <v>15</v>
      </c>
      <c r="Q138" s="106">
        <v>15</v>
      </c>
      <c r="R138" s="38"/>
      <c r="S138" s="38"/>
      <c r="T138" s="37"/>
      <c r="U138" s="39">
        <f t="shared" si="23"/>
        <v>15</v>
      </c>
      <c r="V138" s="40">
        <f>IF(U138&gt;=15,15,U138)</f>
        <v>15</v>
      </c>
      <c r="W138" s="112"/>
      <c r="X138" s="96"/>
      <c r="Y138" s="96"/>
      <c r="Z138" s="104"/>
      <c r="AA138" s="99"/>
      <c r="AB138" s="41">
        <f t="shared" si="24"/>
        <v>0</v>
      </c>
      <c r="AC138" s="40">
        <f t="shared" si="25"/>
        <v>0</v>
      </c>
      <c r="AD138" s="42"/>
      <c r="AE138" s="128"/>
      <c r="AF138" s="37">
        <f t="shared" si="26"/>
        <v>15</v>
      </c>
      <c r="AG138" s="43">
        <v>65</v>
      </c>
      <c r="AH138" s="44">
        <f t="shared" si="27"/>
        <v>80</v>
      </c>
      <c r="AI138" s="45">
        <f>-((50-((176+(45+(30-AF138)))))/200)</f>
        <v>0.93</v>
      </c>
      <c r="AJ138" s="46"/>
      <c r="AK138" s="47">
        <v>1E-4</v>
      </c>
      <c r="AL138" s="48">
        <f>100%+AK138</f>
        <v>1.0001</v>
      </c>
      <c r="AM138" s="49">
        <f>ROUNDUP($D$2*AI138*AL138,-3)</f>
        <v>1080673000</v>
      </c>
      <c r="AN138" s="50"/>
      <c r="AO138" s="51"/>
      <c r="AP138" s="51"/>
      <c r="AQ138" s="51"/>
      <c r="AR138" s="51"/>
      <c r="AS138" s="52"/>
      <c r="AT138" s="53">
        <f t="shared" si="28"/>
        <v>0</v>
      </c>
    </row>
    <row r="139" spans="1:46" s="54" customFormat="1" ht="36" customHeight="1" thickBot="1">
      <c r="A139" s="27"/>
      <c r="B139" s="56"/>
      <c r="C139" s="91"/>
      <c r="D139" s="95"/>
      <c r="E139" s="95"/>
      <c r="F139" s="101"/>
      <c r="G139" s="55"/>
      <c r="H139" s="60"/>
      <c r="I139" s="30">
        <v>0.51</v>
      </c>
      <c r="J139" s="119">
        <v>0.49</v>
      </c>
      <c r="K139" s="32"/>
      <c r="L139" s="57"/>
      <c r="M139" s="33"/>
      <c r="N139" s="34">
        <f t="shared" si="22"/>
        <v>1</v>
      </c>
      <c r="O139" s="35"/>
      <c r="P139" s="105">
        <v>15</v>
      </c>
      <c r="Q139" s="106">
        <v>15</v>
      </c>
      <c r="R139" s="38"/>
      <c r="S139" s="38"/>
      <c r="T139" s="37"/>
      <c r="U139" s="39">
        <f t="shared" si="23"/>
        <v>15</v>
      </c>
      <c r="V139" s="40">
        <f>IF(U139&gt;=15,15,U139)</f>
        <v>15</v>
      </c>
      <c r="W139" s="112"/>
      <c r="X139" s="96"/>
      <c r="Y139" s="96"/>
      <c r="Z139" s="104"/>
      <c r="AA139" s="99"/>
      <c r="AB139" s="41">
        <f t="shared" si="24"/>
        <v>0</v>
      </c>
      <c r="AC139" s="40">
        <f t="shared" si="25"/>
        <v>0</v>
      </c>
      <c r="AD139" s="42"/>
      <c r="AE139" s="128"/>
      <c r="AF139" s="37">
        <f t="shared" si="26"/>
        <v>15</v>
      </c>
      <c r="AG139" s="43">
        <v>65</v>
      </c>
      <c r="AH139" s="44">
        <f t="shared" si="27"/>
        <v>80</v>
      </c>
      <c r="AI139" s="45">
        <f>-((50-((176+(45+(30-AF139)))))/200)</f>
        <v>0.93</v>
      </c>
      <c r="AJ139" s="46"/>
      <c r="AK139" s="47">
        <v>1E-4</v>
      </c>
      <c r="AL139" s="48">
        <f>100%+AK139</f>
        <v>1.0001</v>
      </c>
      <c r="AM139" s="49">
        <f>ROUNDUP($D$2*AI139*AL139,-3)</f>
        <v>1080673000</v>
      </c>
      <c r="AN139" s="50"/>
      <c r="AO139" s="51"/>
      <c r="AP139" s="51"/>
      <c r="AQ139" s="51"/>
      <c r="AR139" s="51"/>
      <c r="AS139" s="52"/>
      <c r="AT139" s="53">
        <f t="shared" si="28"/>
        <v>0</v>
      </c>
    </row>
    <row r="140" spans="1:46" s="54" customFormat="1" ht="36" customHeight="1" thickBot="1">
      <c r="A140" s="27"/>
      <c r="B140" s="56"/>
      <c r="C140" s="91"/>
      <c r="D140" s="95"/>
      <c r="E140" s="95"/>
      <c r="F140" s="101"/>
      <c r="G140" s="55"/>
      <c r="H140" s="28"/>
      <c r="I140" s="30">
        <v>0.51</v>
      </c>
      <c r="J140" s="119">
        <v>0.49</v>
      </c>
      <c r="K140" s="32"/>
      <c r="L140" s="57"/>
      <c r="M140" s="31"/>
      <c r="N140" s="34">
        <f t="shared" si="22"/>
        <v>1</v>
      </c>
      <c r="O140" s="37"/>
      <c r="P140" s="105">
        <v>15</v>
      </c>
      <c r="Q140" s="106">
        <v>15</v>
      </c>
      <c r="R140" s="38"/>
      <c r="S140" s="38"/>
      <c r="T140" s="37"/>
      <c r="U140" s="39">
        <f t="shared" si="23"/>
        <v>15</v>
      </c>
      <c r="V140" s="40">
        <f>IF(U140&gt;=15,15,U140)</f>
        <v>15</v>
      </c>
      <c r="W140" s="112"/>
      <c r="X140" s="96"/>
      <c r="Y140" s="96"/>
      <c r="Z140" s="104"/>
      <c r="AA140" s="99"/>
      <c r="AB140" s="41">
        <f t="shared" si="24"/>
        <v>0</v>
      </c>
      <c r="AC140" s="40">
        <f t="shared" si="25"/>
        <v>0</v>
      </c>
      <c r="AD140" s="87"/>
      <c r="AE140" s="128"/>
      <c r="AF140" s="37">
        <f t="shared" si="26"/>
        <v>15</v>
      </c>
      <c r="AG140" s="43">
        <v>65</v>
      </c>
      <c r="AH140" s="44">
        <f t="shared" si="27"/>
        <v>80</v>
      </c>
      <c r="AI140" s="45">
        <f>-((50-((176+(45+(30-AF140)))))/200)</f>
        <v>0.93</v>
      </c>
      <c r="AJ140" s="46"/>
      <c r="AK140" s="47">
        <v>1E-4</v>
      </c>
      <c r="AL140" s="48">
        <f>100%+AK140</f>
        <v>1.0001</v>
      </c>
      <c r="AM140" s="49">
        <f>ROUNDUP($D$2*AI140*AL140,-3)</f>
        <v>1080673000</v>
      </c>
      <c r="AN140" s="88"/>
      <c r="AO140" s="51"/>
      <c r="AP140" s="51"/>
      <c r="AQ140" s="51"/>
      <c r="AR140" s="51"/>
      <c r="AS140" s="52"/>
      <c r="AT140" s="53">
        <f t="shared" si="28"/>
        <v>0</v>
      </c>
    </row>
  </sheetData>
  <mergeCells count="28">
    <mergeCell ref="D1:E1"/>
    <mergeCell ref="I1:J1"/>
    <mergeCell ref="L1:AB1"/>
    <mergeCell ref="AE1:AK1"/>
    <mergeCell ref="D2:E2"/>
    <mergeCell ref="F2:G2"/>
    <mergeCell ref="I2:J2"/>
    <mergeCell ref="P2:U2"/>
    <mergeCell ref="AL3:AL4"/>
    <mergeCell ref="A3:A4"/>
    <mergeCell ref="B3:B4"/>
    <mergeCell ref="C3:H3"/>
    <mergeCell ref="I3:M3"/>
    <mergeCell ref="N3:N4"/>
    <mergeCell ref="O3:O4"/>
    <mergeCell ref="P3:U3"/>
    <mergeCell ref="W3:AB3"/>
    <mergeCell ref="AI3:AI4"/>
    <mergeCell ref="AJ3:AJ4"/>
    <mergeCell ref="AK3:AK4"/>
    <mergeCell ref="AS3:AS4"/>
    <mergeCell ref="AT3:AT4"/>
    <mergeCell ref="AM3:AM4"/>
    <mergeCell ref="AN3:AN4"/>
    <mergeCell ref="AO3:AO4"/>
    <mergeCell ref="AP3:AP4"/>
    <mergeCell ref="AQ3:AQ4"/>
    <mergeCell ref="AR3:AR4"/>
  </mergeCells>
  <phoneticPr fontId="3" type="noConversion"/>
  <printOptions horizontalCentered="1"/>
  <pageMargins left="0.17" right="0.17" top="0.33" bottom="0.24" header="0.26" footer="0.18"/>
  <pageSetup paperSize="9" scale="57" orientation="landscape" r:id="rId1"/>
  <headerFooter alignWithMargins="0"/>
  <rowBreaks count="1" manualBreakCount="1">
    <brk id="31" max="41" man="1"/>
  </rowBreaks>
  <colBreaks count="1" manualBreakCount="1">
    <brk id="29" max="139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00B0F0"/>
  </sheetPr>
  <dimension ref="A1:AT140"/>
  <sheetViews>
    <sheetView showZeros="0" view="pageBreakPreview" zoomScale="80" workbookViewId="0">
      <selection activeCell="D15" sqref="D15"/>
    </sheetView>
  </sheetViews>
  <sheetFormatPr defaultColWidth="8.88671875" defaultRowHeight="13.5"/>
  <cols>
    <col min="1" max="1" width="5" style="1" customWidth="1"/>
    <col min="2" max="2" width="5.109375" style="2" customWidth="1"/>
    <col min="3" max="3" width="9.21875" style="89" customWidth="1"/>
    <col min="4" max="7" width="9.21875" style="1" customWidth="1"/>
    <col min="8" max="8" width="6.6640625" style="1" customWidth="1"/>
    <col min="9" max="10" width="7.33203125" style="1" customWidth="1"/>
    <col min="11" max="11" width="7.6640625" style="1" customWidth="1"/>
    <col min="12" max="13" width="6.77734375" style="1" customWidth="1"/>
    <col min="14" max="14" width="6.44140625" style="1" customWidth="1"/>
    <col min="15" max="15" width="5.109375" style="1" customWidth="1"/>
    <col min="16" max="16" width="7.109375" style="1" customWidth="1"/>
    <col min="17" max="17" width="6.77734375" style="1" customWidth="1"/>
    <col min="18" max="20" width="6.6640625" style="1" customWidth="1"/>
    <col min="21" max="21" width="7.109375" style="1" customWidth="1"/>
    <col min="22" max="22" width="10.44140625" style="90" hidden="1" customWidth="1"/>
    <col min="23" max="24" width="8" style="1" customWidth="1"/>
    <col min="25" max="27" width="7.21875" style="1" customWidth="1"/>
    <col min="28" max="28" width="9.6640625" style="1" customWidth="1"/>
    <col min="29" max="29" width="2" style="90" hidden="1" customWidth="1"/>
    <col min="30" max="31" width="6.21875" style="1" customWidth="1"/>
    <col min="32" max="32" width="7" style="1" customWidth="1"/>
    <col min="33" max="33" width="4.6640625" style="1" customWidth="1"/>
    <col min="34" max="34" width="8.21875" style="1" customWidth="1"/>
    <col min="35" max="35" width="8.77734375" style="1" customWidth="1"/>
    <col min="36" max="36" width="7.5546875" style="1" customWidth="1"/>
    <col min="37" max="38" width="8.33203125" style="1" customWidth="1"/>
    <col min="39" max="39" width="20.21875" style="1" customWidth="1"/>
    <col min="40" max="40" width="8.33203125" style="1" customWidth="1"/>
    <col min="41" max="42" width="17.6640625" style="1" customWidth="1"/>
    <col min="43" max="45" width="17.6640625" style="1" hidden="1" customWidth="1"/>
    <col min="46" max="46" width="17.6640625" style="1" customWidth="1"/>
    <col min="47" max="16384" width="8.88671875" style="1"/>
  </cols>
  <sheetData>
    <row r="1" spans="1:46" ht="33.75" customHeight="1">
      <c r="C1" s="3" t="s">
        <v>62</v>
      </c>
      <c r="D1" s="353">
        <v>1356119000</v>
      </c>
      <c r="E1" s="353"/>
      <c r="F1" s="4"/>
      <c r="G1" s="4"/>
      <c r="H1" s="3" t="s">
        <v>63</v>
      </c>
      <c r="I1" s="354">
        <v>998600000</v>
      </c>
      <c r="J1" s="354"/>
      <c r="K1" s="118">
        <f>TRUNC(I1/F2,7)</f>
        <v>0.82822689999999999</v>
      </c>
      <c r="L1" s="385" t="s">
        <v>181</v>
      </c>
      <c r="M1" s="386"/>
      <c r="N1" s="386"/>
      <c r="O1" s="386"/>
      <c r="P1" s="386"/>
      <c r="Q1" s="386"/>
      <c r="R1" s="386"/>
      <c r="S1" s="386"/>
      <c r="T1" s="386"/>
      <c r="U1" s="386"/>
      <c r="V1" s="386"/>
      <c r="W1" s="386"/>
      <c r="X1" s="386"/>
      <c r="Y1" s="386"/>
      <c r="Z1" s="386"/>
      <c r="AA1" s="386"/>
      <c r="AB1" s="386"/>
      <c r="AC1" s="148"/>
      <c r="AD1" s="148"/>
      <c r="AE1" s="356" t="s">
        <v>179</v>
      </c>
      <c r="AF1" s="356"/>
      <c r="AG1" s="356"/>
      <c r="AH1" s="356"/>
      <c r="AI1" s="356"/>
      <c r="AJ1" s="356"/>
      <c r="AK1" s="356"/>
      <c r="AL1" s="145"/>
      <c r="AM1" s="145"/>
      <c r="AN1" s="145"/>
      <c r="AO1" s="122"/>
      <c r="AP1" s="122"/>
      <c r="AQ1" s="122"/>
      <c r="AR1" s="122"/>
      <c r="AS1" s="122"/>
      <c r="AT1" s="122"/>
    </row>
    <row r="2" spans="1:46" s="11" customFormat="1" ht="30" customHeight="1" thickBot="1">
      <c r="A2" s="6"/>
      <c r="B2" s="7"/>
      <c r="C2" s="8" t="s">
        <v>64</v>
      </c>
      <c r="D2" s="357">
        <v>1356119000</v>
      </c>
      <c r="E2" s="358"/>
      <c r="F2" s="357">
        <v>1205708194</v>
      </c>
      <c r="G2" s="358"/>
      <c r="H2" s="3" t="s">
        <v>65</v>
      </c>
      <c r="I2" s="359">
        <f>D2*1</f>
        <v>1356119000</v>
      </c>
      <c r="J2" s="360"/>
      <c r="K2" s="117" t="s">
        <v>29</v>
      </c>
      <c r="L2" s="4"/>
      <c r="M2" s="4"/>
      <c r="N2" s="4"/>
      <c r="O2" s="9" t="s">
        <v>67</v>
      </c>
      <c r="P2" s="361">
        <v>45902.458333333336</v>
      </c>
      <c r="Q2" s="361"/>
      <c r="R2" s="361"/>
      <c r="S2" s="361"/>
      <c r="T2" s="361"/>
      <c r="U2" s="361"/>
      <c r="V2" s="10"/>
      <c r="W2" s="10"/>
      <c r="X2" s="6"/>
      <c r="Y2" s="6"/>
      <c r="Z2" s="6"/>
      <c r="AA2" s="6"/>
      <c r="AB2" s="6"/>
      <c r="AC2" s="10"/>
      <c r="AD2" s="6"/>
      <c r="AE2" s="6"/>
      <c r="AF2" s="6"/>
      <c r="AG2" s="6"/>
      <c r="AH2" s="6"/>
      <c r="AJ2" s="12"/>
      <c r="AK2" s="13"/>
      <c r="AL2" s="13"/>
      <c r="AM2" s="14" t="s">
        <v>52</v>
      </c>
      <c r="AO2" s="63" t="s">
        <v>69</v>
      </c>
      <c r="AP2" s="63"/>
      <c r="AQ2" s="123"/>
      <c r="AR2" s="124"/>
      <c r="AS2" s="126"/>
      <c r="AT2" s="125"/>
    </row>
    <row r="3" spans="1:46" s="17" customFormat="1" ht="24.95" customHeight="1" thickBot="1">
      <c r="A3" s="364" t="s">
        <v>70</v>
      </c>
      <c r="B3" s="366" t="s">
        <v>71</v>
      </c>
      <c r="C3" s="368" t="s">
        <v>72</v>
      </c>
      <c r="D3" s="369"/>
      <c r="E3" s="369"/>
      <c r="F3" s="369"/>
      <c r="G3" s="369"/>
      <c r="H3" s="370"/>
      <c r="I3" s="371" t="s">
        <v>73</v>
      </c>
      <c r="J3" s="369"/>
      <c r="K3" s="369"/>
      <c r="L3" s="369"/>
      <c r="M3" s="370"/>
      <c r="N3" s="372" t="s">
        <v>74</v>
      </c>
      <c r="O3" s="374" t="s">
        <v>75</v>
      </c>
      <c r="P3" s="371" t="s">
        <v>76</v>
      </c>
      <c r="Q3" s="369"/>
      <c r="R3" s="369"/>
      <c r="S3" s="369"/>
      <c r="T3" s="369"/>
      <c r="U3" s="370"/>
      <c r="V3" s="15"/>
      <c r="W3" s="371" t="s">
        <v>77</v>
      </c>
      <c r="X3" s="369"/>
      <c r="Y3" s="369"/>
      <c r="Z3" s="369"/>
      <c r="AA3" s="369"/>
      <c r="AB3" s="370"/>
      <c r="AC3" s="15"/>
      <c r="AD3" s="15"/>
      <c r="AE3" s="15"/>
      <c r="AF3" s="15"/>
      <c r="AG3" s="15"/>
      <c r="AH3" s="16"/>
      <c r="AI3" s="376" t="s">
        <v>78</v>
      </c>
      <c r="AJ3" s="366" t="s">
        <v>79</v>
      </c>
      <c r="AK3" s="378" t="s">
        <v>80</v>
      </c>
      <c r="AL3" s="362" t="s">
        <v>81</v>
      </c>
      <c r="AM3" s="381" t="s">
        <v>82</v>
      </c>
      <c r="AN3" s="383" t="s">
        <v>83</v>
      </c>
      <c r="AO3" s="380" t="s">
        <v>84</v>
      </c>
      <c r="AP3" s="380" t="s">
        <v>85</v>
      </c>
      <c r="AQ3" s="380" t="s">
        <v>86</v>
      </c>
      <c r="AR3" s="380" t="s">
        <v>87</v>
      </c>
      <c r="AS3" s="380" t="s">
        <v>88</v>
      </c>
      <c r="AT3" s="380" t="s">
        <v>89</v>
      </c>
    </row>
    <row r="4" spans="1:46" s="17" customFormat="1" ht="39.75" customHeight="1" thickBot="1">
      <c r="A4" s="365"/>
      <c r="B4" s="367"/>
      <c r="C4" s="103" t="s">
        <v>90</v>
      </c>
      <c r="D4" s="19" t="s">
        <v>91</v>
      </c>
      <c r="E4" s="20" t="s">
        <v>92</v>
      </c>
      <c r="F4" s="20" t="s">
        <v>93</v>
      </c>
      <c r="G4" s="20" t="s">
        <v>94</v>
      </c>
      <c r="H4" s="21" t="s">
        <v>95</v>
      </c>
      <c r="I4" s="18" t="s">
        <v>96</v>
      </c>
      <c r="J4" s="19" t="s">
        <v>91</v>
      </c>
      <c r="K4" s="20" t="s">
        <v>97</v>
      </c>
      <c r="L4" s="103" t="s">
        <v>98</v>
      </c>
      <c r="M4" s="20" t="s">
        <v>94</v>
      </c>
      <c r="N4" s="373"/>
      <c r="O4" s="375"/>
      <c r="P4" s="18" t="s">
        <v>96</v>
      </c>
      <c r="Q4" s="19" t="s">
        <v>91</v>
      </c>
      <c r="R4" s="20" t="s">
        <v>97</v>
      </c>
      <c r="S4" s="103" t="s">
        <v>93</v>
      </c>
      <c r="T4" s="20" t="s">
        <v>94</v>
      </c>
      <c r="U4" s="22" t="s">
        <v>99</v>
      </c>
      <c r="V4" s="23" t="s">
        <v>100</v>
      </c>
      <c r="W4" s="18" t="s">
        <v>96</v>
      </c>
      <c r="X4" s="19" t="s">
        <v>101</v>
      </c>
      <c r="Y4" s="20" t="s">
        <v>97</v>
      </c>
      <c r="Z4" s="103" t="s">
        <v>98</v>
      </c>
      <c r="AA4" s="20" t="s">
        <v>94</v>
      </c>
      <c r="AB4" s="24" t="s">
        <v>102</v>
      </c>
      <c r="AC4" s="23" t="s">
        <v>103</v>
      </c>
      <c r="AD4" s="121" t="s">
        <v>104</v>
      </c>
      <c r="AE4" s="127" t="s">
        <v>105</v>
      </c>
      <c r="AF4" s="25" t="s">
        <v>106</v>
      </c>
      <c r="AG4" s="26" t="s">
        <v>107</v>
      </c>
      <c r="AH4" s="26" t="s">
        <v>108</v>
      </c>
      <c r="AI4" s="377"/>
      <c r="AJ4" s="367"/>
      <c r="AK4" s="379"/>
      <c r="AL4" s="363"/>
      <c r="AM4" s="382"/>
      <c r="AN4" s="384"/>
      <c r="AO4" s="380"/>
      <c r="AP4" s="380"/>
      <c r="AQ4" s="380"/>
      <c r="AR4" s="380"/>
      <c r="AS4" s="380"/>
      <c r="AT4" s="380"/>
    </row>
    <row r="5" spans="1:46" s="54" customFormat="1" ht="40.5" customHeight="1" thickBot="1">
      <c r="A5" s="27">
        <v>1</v>
      </c>
      <c r="B5" s="28"/>
      <c r="C5" s="177" t="s">
        <v>160</v>
      </c>
      <c r="D5" s="94"/>
      <c r="E5" s="95"/>
      <c r="F5" s="94"/>
      <c r="G5" s="91"/>
      <c r="H5" s="115"/>
      <c r="I5" s="109">
        <v>1</v>
      </c>
      <c r="J5" s="31"/>
      <c r="K5" s="31"/>
      <c r="L5" s="31"/>
      <c r="M5" s="33"/>
      <c r="N5" s="34">
        <f>SUM(I5:M5)</f>
        <v>1</v>
      </c>
      <c r="O5" s="35"/>
      <c r="P5" s="165">
        <v>15</v>
      </c>
      <c r="Q5" s="166">
        <v>15</v>
      </c>
      <c r="R5" s="37"/>
      <c r="S5" s="38"/>
      <c r="T5" s="37"/>
      <c r="U5" s="39">
        <f>ROUNDUP(((P5*I5)+(Q5*J5)+(R5*K5)+(S5*L5)+(T5*M5)),2)</f>
        <v>15</v>
      </c>
      <c r="V5" s="40">
        <f>IF(U5&gt;=15,15,U5)</f>
        <v>15</v>
      </c>
      <c r="W5" s="182">
        <v>17928117000</v>
      </c>
      <c r="X5" s="183"/>
      <c r="Y5" s="157"/>
      <c r="Z5" s="107"/>
      <c r="AA5" s="99"/>
      <c r="AB5" s="41">
        <f>ROUNDUP((((W5*I5)+(X5*J5)+(Y5*K5)+(Z5*L5)+(AA5*M5))/$I$2*15),2)</f>
        <v>198.31</v>
      </c>
      <c r="AC5" s="40">
        <f>IF(AB5&gt;=15,15,AB5)</f>
        <v>15</v>
      </c>
      <c r="AD5" s="42"/>
      <c r="AE5" s="128"/>
      <c r="AF5" s="98">
        <f>IF((V5+AC5+AD5)&gt;=30,30,(V5+AC5+AD5))</f>
        <v>30</v>
      </c>
      <c r="AG5" s="43">
        <v>65</v>
      </c>
      <c r="AH5" s="44">
        <f>AF5+AG5+AE5</f>
        <v>95</v>
      </c>
      <c r="AI5" s="45">
        <f>-((50-((176+(45+(30-AF5)))))/200)</f>
        <v>0.85499999999999998</v>
      </c>
      <c r="AJ5" s="46"/>
      <c r="AK5" s="47">
        <v>1E-4</v>
      </c>
      <c r="AL5" s="48">
        <f>100%+AK5</f>
        <v>1.0001</v>
      </c>
      <c r="AM5" s="49">
        <f>ROUNDUP($D$2*AI5*AL5,-3)</f>
        <v>1159598000</v>
      </c>
      <c r="AN5" s="50"/>
      <c r="AO5" s="51"/>
      <c r="AP5" s="51"/>
      <c r="AQ5" s="51"/>
      <c r="AR5" s="51"/>
      <c r="AS5" s="52"/>
      <c r="AT5" s="53">
        <f>(AO5*I5)+(AP5*J5)+(AQ5*K5)+(AR5*L5)+(AS5*M5)</f>
        <v>0</v>
      </c>
    </row>
    <row r="6" spans="1:46" s="54" customFormat="1" ht="40.5" customHeight="1" thickBot="1">
      <c r="A6" s="27">
        <v>2</v>
      </c>
      <c r="B6" s="28"/>
      <c r="C6" s="178" t="s">
        <v>161</v>
      </c>
      <c r="D6" s="95"/>
      <c r="E6" s="95"/>
      <c r="F6" s="94"/>
      <c r="G6" s="29"/>
      <c r="H6" s="29"/>
      <c r="I6" s="109">
        <v>1</v>
      </c>
      <c r="J6" s="31"/>
      <c r="K6" s="31"/>
      <c r="L6" s="31"/>
      <c r="M6" s="33"/>
      <c r="N6" s="34">
        <f t="shared" ref="N6:N69" si="0">SUM(I6:M6)</f>
        <v>1</v>
      </c>
      <c r="O6" s="35"/>
      <c r="P6" s="167">
        <v>15</v>
      </c>
      <c r="Q6" s="168">
        <v>15</v>
      </c>
      <c r="R6" s="106"/>
      <c r="S6" s="38"/>
      <c r="T6" s="37"/>
      <c r="U6" s="39">
        <f t="shared" ref="U6:U69" si="1">ROUNDUP(((P6*I6)+(Q6*J6)+(R6*K6)+(S6*L6)+(T6*M6)),2)</f>
        <v>15</v>
      </c>
      <c r="V6" s="40">
        <f>IF(U6&gt;=15,15,U6)</f>
        <v>15</v>
      </c>
      <c r="W6" s="184">
        <v>28147269000</v>
      </c>
      <c r="X6" s="185"/>
      <c r="Y6" s="100"/>
      <c r="Z6" s="96"/>
      <c r="AA6" s="99"/>
      <c r="AB6" s="41">
        <f t="shared" ref="AB6:AB69" si="2">ROUNDUP((((W6*I6)+(X6*J6)+(Y6*K6)+(Z6*L6)+(AA6*M6))/$I$2*15),2)</f>
        <v>311.33999999999997</v>
      </c>
      <c r="AC6" s="40">
        <f t="shared" ref="AC6:AC69" si="3">IF(AB6&gt;=15,15,AB6)</f>
        <v>15</v>
      </c>
      <c r="AD6" s="42"/>
      <c r="AE6" s="128"/>
      <c r="AF6" s="37">
        <f t="shared" ref="AF6:AF69" si="4">IF((V6+AC6+AD6)&gt;=30,30,(V6+AC6+AD6))</f>
        <v>30</v>
      </c>
      <c r="AG6" s="43">
        <v>65</v>
      </c>
      <c r="AH6" s="44">
        <f t="shared" ref="AH6:AH69" si="5">AF6+AG6+AE6</f>
        <v>95</v>
      </c>
      <c r="AI6" s="45">
        <f>-((50-((176+(45+(30-AF6)))))/200)</f>
        <v>0.85499999999999998</v>
      </c>
      <c r="AJ6" s="46"/>
      <c r="AK6" s="47">
        <v>1E-4</v>
      </c>
      <c r="AL6" s="48">
        <f>100%+AK6</f>
        <v>1.0001</v>
      </c>
      <c r="AM6" s="49">
        <f>ROUNDUP($D$2*AI6*AL6,-3)</f>
        <v>1159598000</v>
      </c>
      <c r="AN6" s="50"/>
      <c r="AO6" s="51"/>
      <c r="AP6" s="51"/>
      <c r="AQ6" s="51"/>
      <c r="AR6" s="51"/>
      <c r="AS6" s="52"/>
      <c r="AT6" s="53">
        <f t="shared" ref="AT6:AT69" si="6">(AO6*I6)+(AP6*J6)+(AQ6*K6)+(AR6*L6)+(AS6*M6)</f>
        <v>0</v>
      </c>
    </row>
    <row r="7" spans="1:46" s="54" customFormat="1" ht="40.5" customHeight="1" thickBot="1">
      <c r="A7" s="27">
        <v>3</v>
      </c>
      <c r="B7" s="28"/>
      <c r="C7" s="178" t="s">
        <v>162</v>
      </c>
      <c r="D7" s="94"/>
      <c r="E7" s="95"/>
      <c r="F7" s="95"/>
      <c r="G7" s="55"/>
      <c r="H7" s="29"/>
      <c r="I7" s="109">
        <v>1</v>
      </c>
      <c r="J7" s="31"/>
      <c r="K7" s="31"/>
      <c r="L7" s="57"/>
      <c r="M7" s="33"/>
      <c r="N7" s="34">
        <f t="shared" si="0"/>
        <v>1</v>
      </c>
      <c r="O7" s="35"/>
      <c r="P7" s="167">
        <v>15</v>
      </c>
      <c r="Q7" s="168">
        <v>15</v>
      </c>
      <c r="R7" s="106"/>
      <c r="S7" s="38"/>
      <c r="T7" s="37"/>
      <c r="U7" s="39">
        <f t="shared" si="1"/>
        <v>15</v>
      </c>
      <c r="V7" s="40">
        <f>IF(U7&gt;=15,15,U7)</f>
        <v>15</v>
      </c>
      <c r="W7" s="184">
        <v>13410300000</v>
      </c>
      <c r="X7" s="184"/>
      <c r="Y7" s="100"/>
      <c r="Z7" s="96"/>
      <c r="AA7" s="99"/>
      <c r="AB7" s="41">
        <f t="shared" si="2"/>
        <v>148.34</v>
      </c>
      <c r="AC7" s="40">
        <f t="shared" si="3"/>
        <v>15</v>
      </c>
      <c r="AD7" s="42"/>
      <c r="AE7" s="128"/>
      <c r="AF7" s="37">
        <f t="shared" si="4"/>
        <v>30</v>
      </c>
      <c r="AG7" s="43">
        <v>65</v>
      </c>
      <c r="AH7" s="44">
        <f t="shared" si="5"/>
        <v>95</v>
      </c>
      <c r="AI7" s="45">
        <f>-((50-((176+(45+(30-AF7)))))/200)</f>
        <v>0.85499999999999998</v>
      </c>
      <c r="AJ7" s="46"/>
      <c r="AK7" s="47">
        <v>1E-4</v>
      </c>
      <c r="AL7" s="48">
        <f>100%+AK7</f>
        <v>1.0001</v>
      </c>
      <c r="AM7" s="49">
        <f>ROUNDUP($D$2*AI7*AL7,-3)</f>
        <v>1159598000</v>
      </c>
      <c r="AN7" s="50"/>
      <c r="AO7" s="51"/>
      <c r="AP7" s="51"/>
      <c r="AQ7" s="51"/>
      <c r="AR7" s="51"/>
      <c r="AS7" s="52"/>
      <c r="AT7" s="53">
        <f t="shared" si="6"/>
        <v>0</v>
      </c>
    </row>
    <row r="8" spans="1:46" s="54" customFormat="1" ht="40.5" customHeight="1" thickBot="1">
      <c r="A8" s="27">
        <v>4</v>
      </c>
      <c r="B8" s="56"/>
      <c r="C8" s="178" t="s">
        <v>163</v>
      </c>
      <c r="D8" s="95"/>
      <c r="E8" s="171"/>
      <c r="F8" s="94"/>
      <c r="G8" s="92"/>
      <c r="H8" s="135"/>
      <c r="I8" s="109">
        <v>1</v>
      </c>
      <c r="J8" s="31"/>
      <c r="K8" s="31"/>
      <c r="L8" s="57"/>
      <c r="M8" s="33"/>
      <c r="N8" s="34">
        <f t="shared" si="0"/>
        <v>1</v>
      </c>
      <c r="O8" s="35"/>
      <c r="P8" s="167">
        <v>15</v>
      </c>
      <c r="Q8" s="168">
        <v>15</v>
      </c>
      <c r="R8" s="38"/>
      <c r="S8" s="38"/>
      <c r="T8" s="37"/>
      <c r="U8" s="39">
        <f t="shared" si="1"/>
        <v>15</v>
      </c>
      <c r="V8" s="40">
        <f t="shared" ref="V8:V71" si="7">IF(U8&gt;=15,15,U8)</f>
        <v>15</v>
      </c>
      <c r="W8" s="184">
        <v>75440266000</v>
      </c>
      <c r="X8" s="185"/>
      <c r="Y8" s="100"/>
      <c r="Z8" s="96"/>
      <c r="AA8" s="108"/>
      <c r="AB8" s="41">
        <f t="shared" si="2"/>
        <v>834.45</v>
      </c>
      <c r="AC8" s="40">
        <f t="shared" si="3"/>
        <v>15</v>
      </c>
      <c r="AD8" s="42"/>
      <c r="AE8" s="128"/>
      <c r="AF8" s="37">
        <f t="shared" si="4"/>
        <v>30</v>
      </c>
      <c r="AG8" s="43">
        <v>65</v>
      </c>
      <c r="AH8" s="44">
        <f t="shared" si="5"/>
        <v>95</v>
      </c>
      <c r="AI8" s="45">
        <f t="shared" ref="AI8:AI71" si="8">-((50-((176+(45+(30-AF8)))))/200)</f>
        <v>0.85499999999999998</v>
      </c>
      <c r="AJ8" s="46"/>
      <c r="AK8" s="47">
        <v>1E-4</v>
      </c>
      <c r="AL8" s="48">
        <f t="shared" ref="AL8:AL71" si="9">100%+AK8</f>
        <v>1.0001</v>
      </c>
      <c r="AM8" s="49">
        <f t="shared" ref="AM8:AM71" si="10">ROUNDUP($D$2*AI8*AL8,-3)</f>
        <v>1159598000</v>
      </c>
      <c r="AN8" s="50"/>
      <c r="AO8" s="51"/>
      <c r="AP8" s="51"/>
      <c r="AQ8" s="51"/>
      <c r="AR8" s="51"/>
      <c r="AS8" s="52"/>
      <c r="AT8" s="53">
        <f t="shared" si="6"/>
        <v>0</v>
      </c>
    </row>
    <row r="9" spans="1:46" s="54" customFormat="1" ht="40.5" customHeight="1" thickBot="1">
      <c r="A9" s="27">
        <v>5</v>
      </c>
      <c r="B9" s="56"/>
      <c r="C9" s="94" t="s">
        <v>186</v>
      </c>
      <c r="D9" s="177" t="s">
        <v>171</v>
      </c>
      <c r="E9" s="164"/>
      <c r="F9" s="179"/>
      <c r="G9" s="92"/>
      <c r="H9" s="116"/>
      <c r="I9" s="109">
        <v>0.51</v>
      </c>
      <c r="J9" s="31">
        <v>0.49</v>
      </c>
      <c r="K9" s="137"/>
      <c r="L9" s="31"/>
      <c r="M9" s="33"/>
      <c r="N9" s="34">
        <f t="shared" si="0"/>
        <v>1</v>
      </c>
      <c r="O9" s="35"/>
      <c r="P9" s="167">
        <v>15</v>
      </c>
      <c r="Q9" s="168">
        <v>15</v>
      </c>
      <c r="R9" s="38"/>
      <c r="S9" s="38"/>
      <c r="T9" s="37"/>
      <c r="U9" s="39">
        <f t="shared" si="1"/>
        <v>15</v>
      </c>
      <c r="V9" s="40">
        <f t="shared" si="7"/>
        <v>15</v>
      </c>
      <c r="W9" s="188">
        <v>9491864000</v>
      </c>
      <c r="X9" s="185">
        <v>704364000</v>
      </c>
      <c r="Y9" s="96"/>
      <c r="Z9" s="184"/>
      <c r="AA9" s="99"/>
      <c r="AB9" s="41">
        <f t="shared" si="2"/>
        <v>57.37</v>
      </c>
      <c r="AC9" s="40">
        <f t="shared" si="3"/>
        <v>15</v>
      </c>
      <c r="AD9" s="42"/>
      <c r="AE9" s="128"/>
      <c r="AF9" s="37">
        <f t="shared" si="4"/>
        <v>30</v>
      </c>
      <c r="AG9" s="43">
        <v>65</v>
      </c>
      <c r="AH9" s="44">
        <f t="shared" si="5"/>
        <v>95</v>
      </c>
      <c r="AI9" s="45">
        <f t="shared" si="8"/>
        <v>0.85499999999999998</v>
      </c>
      <c r="AJ9" s="46"/>
      <c r="AK9" s="47">
        <v>1E-4</v>
      </c>
      <c r="AL9" s="48">
        <f t="shared" si="9"/>
        <v>1.0001</v>
      </c>
      <c r="AM9" s="49">
        <f t="shared" si="10"/>
        <v>1159598000</v>
      </c>
      <c r="AN9" s="50"/>
      <c r="AO9" s="51"/>
      <c r="AP9" s="51"/>
      <c r="AQ9" s="51"/>
      <c r="AR9" s="51"/>
      <c r="AS9" s="52"/>
      <c r="AT9" s="53">
        <f t="shared" si="6"/>
        <v>0</v>
      </c>
    </row>
    <row r="10" spans="1:46" s="54" customFormat="1" ht="40.5" customHeight="1" thickBot="1">
      <c r="A10" s="27">
        <v>6</v>
      </c>
      <c r="B10" s="56"/>
      <c r="C10" s="178" t="s">
        <v>165</v>
      </c>
      <c r="D10" s="180" t="s">
        <v>166</v>
      </c>
      <c r="E10" s="191"/>
      <c r="F10" s="164"/>
      <c r="G10" s="55"/>
      <c r="H10" s="116"/>
      <c r="I10" s="30">
        <v>0.51</v>
      </c>
      <c r="J10" s="31">
        <v>0.49</v>
      </c>
      <c r="K10" s="31"/>
      <c r="L10" s="57"/>
      <c r="M10" s="33"/>
      <c r="N10" s="34">
        <f t="shared" si="0"/>
        <v>1</v>
      </c>
      <c r="O10" s="35"/>
      <c r="P10" s="167">
        <v>15</v>
      </c>
      <c r="Q10" s="168">
        <v>15</v>
      </c>
      <c r="R10" s="38"/>
      <c r="S10" s="38"/>
      <c r="T10" s="37"/>
      <c r="U10" s="39">
        <f t="shared" si="1"/>
        <v>15</v>
      </c>
      <c r="V10" s="40">
        <f>IF(U10&gt;=15,15,U10)</f>
        <v>15</v>
      </c>
      <c r="W10" s="186">
        <v>781586000</v>
      </c>
      <c r="X10" s="186">
        <v>23014391000</v>
      </c>
      <c r="Y10" s="186"/>
      <c r="Z10" s="96"/>
      <c r="AA10" s="99"/>
      <c r="AB10" s="41">
        <f t="shared" si="2"/>
        <v>129.14999999999998</v>
      </c>
      <c r="AC10" s="40">
        <f t="shared" si="3"/>
        <v>15</v>
      </c>
      <c r="AD10" s="42"/>
      <c r="AE10" s="128"/>
      <c r="AF10" s="37">
        <f t="shared" si="4"/>
        <v>30</v>
      </c>
      <c r="AG10" s="43">
        <v>65</v>
      </c>
      <c r="AH10" s="44">
        <f t="shared" si="5"/>
        <v>95</v>
      </c>
      <c r="AI10" s="45">
        <f>-((50-((176+(45+(30-AF10)))))/200)</f>
        <v>0.85499999999999998</v>
      </c>
      <c r="AJ10" s="46"/>
      <c r="AK10" s="47">
        <v>1E-4</v>
      </c>
      <c r="AL10" s="48">
        <f>100%+AK10</f>
        <v>1.0001</v>
      </c>
      <c r="AM10" s="49">
        <f>ROUNDUP($D$2*AI10*AL10,-3)</f>
        <v>1159598000</v>
      </c>
      <c r="AN10" s="50"/>
      <c r="AO10" s="51"/>
      <c r="AP10" s="51"/>
      <c r="AQ10" s="51"/>
      <c r="AR10" s="51"/>
      <c r="AS10" s="52"/>
      <c r="AT10" s="53">
        <f t="shared" si="6"/>
        <v>0</v>
      </c>
    </row>
    <row r="11" spans="1:46" s="54" customFormat="1" ht="40.5" customHeight="1" thickBot="1">
      <c r="A11" s="27">
        <v>7</v>
      </c>
      <c r="B11" s="56"/>
      <c r="C11" s="179" t="s">
        <v>167</v>
      </c>
      <c r="D11" s="177" t="s">
        <v>168</v>
      </c>
      <c r="E11" s="164"/>
      <c r="F11" s="171"/>
      <c r="G11" s="29"/>
      <c r="H11" s="29"/>
      <c r="I11" s="30">
        <v>0.51</v>
      </c>
      <c r="J11" s="31">
        <v>0.49</v>
      </c>
      <c r="K11" s="31"/>
      <c r="L11" s="31"/>
      <c r="M11" s="33"/>
      <c r="N11" s="34">
        <f t="shared" si="0"/>
        <v>1</v>
      </c>
      <c r="O11" s="35"/>
      <c r="P11" s="167">
        <v>15</v>
      </c>
      <c r="Q11" s="168">
        <v>15</v>
      </c>
      <c r="R11" s="106">
        <v>15</v>
      </c>
      <c r="S11" s="38"/>
      <c r="T11" s="37"/>
      <c r="U11" s="39">
        <f t="shared" si="1"/>
        <v>15</v>
      </c>
      <c r="V11" s="40">
        <f t="shared" si="7"/>
        <v>15</v>
      </c>
      <c r="W11" s="186">
        <v>2736126000</v>
      </c>
      <c r="X11" s="186">
        <v>0</v>
      </c>
      <c r="Y11" s="112"/>
      <c r="Z11" s="96"/>
      <c r="AA11" s="99"/>
      <c r="AB11" s="41">
        <f t="shared" si="2"/>
        <v>15.44</v>
      </c>
      <c r="AC11" s="40">
        <f t="shared" si="3"/>
        <v>15</v>
      </c>
      <c r="AD11" s="42"/>
      <c r="AE11" s="128"/>
      <c r="AF11" s="37">
        <f t="shared" si="4"/>
        <v>30</v>
      </c>
      <c r="AG11" s="43">
        <v>65</v>
      </c>
      <c r="AH11" s="44">
        <f t="shared" si="5"/>
        <v>95</v>
      </c>
      <c r="AI11" s="45">
        <f t="shared" si="8"/>
        <v>0.85499999999999998</v>
      </c>
      <c r="AJ11" s="46"/>
      <c r="AK11" s="47">
        <v>1E-4</v>
      </c>
      <c r="AL11" s="48">
        <f t="shared" si="9"/>
        <v>1.0001</v>
      </c>
      <c r="AM11" s="49">
        <f t="shared" si="10"/>
        <v>1159598000</v>
      </c>
      <c r="AN11" s="50"/>
      <c r="AO11" s="51"/>
      <c r="AP11" s="51"/>
      <c r="AQ11" s="51"/>
      <c r="AR11" s="51"/>
      <c r="AS11" s="52"/>
      <c r="AT11" s="53">
        <f t="shared" si="6"/>
        <v>0</v>
      </c>
    </row>
    <row r="12" spans="1:46" s="54" customFormat="1" ht="40.5" customHeight="1" thickBot="1">
      <c r="A12" s="27">
        <v>8</v>
      </c>
      <c r="B12" s="56"/>
      <c r="C12" s="181" t="s">
        <v>169</v>
      </c>
      <c r="D12" s="178" t="s">
        <v>174</v>
      </c>
      <c r="E12" s="164"/>
      <c r="F12" s="164"/>
      <c r="G12" s="55"/>
      <c r="H12" s="29"/>
      <c r="I12" s="30">
        <v>0.51</v>
      </c>
      <c r="J12" s="31">
        <v>0.49</v>
      </c>
      <c r="K12" s="32"/>
      <c r="L12" s="57"/>
      <c r="M12" s="33"/>
      <c r="N12" s="34">
        <f t="shared" si="0"/>
        <v>1</v>
      </c>
      <c r="O12" s="35"/>
      <c r="P12" s="167">
        <v>15</v>
      </c>
      <c r="Q12" s="168">
        <v>15</v>
      </c>
      <c r="R12" s="38"/>
      <c r="S12" s="38"/>
      <c r="T12" s="37"/>
      <c r="U12" s="39">
        <f t="shared" si="1"/>
        <v>15</v>
      </c>
      <c r="V12" s="40">
        <f t="shared" si="7"/>
        <v>15</v>
      </c>
      <c r="W12" s="186">
        <v>37227845000</v>
      </c>
      <c r="X12" s="187">
        <v>5312265000</v>
      </c>
      <c r="Y12" s="112"/>
      <c r="Z12" s="96"/>
      <c r="AA12" s="99"/>
      <c r="AB12" s="41">
        <f t="shared" si="2"/>
        <v>238.79999999999998</v>
      </c>
      <c r="AC12" s="40">
        <f t="shared" si="3"/>
        <v>15</v>
      </c>
      <c r="AD12" s="42"/>
      <c r="AE12" s="128"/>
      <c r="AF12" s="37">
        <f t="shared" si="4"/>
        <v>30</v>
      </c>
      <c r="AG12" s="43">
        <v>65</v>
      </c>
      <c r="AH12" s="44">
        <f t="shared" si="5"/>
        <v>95</v>
      </c>
      <c r="AI12" s="45">
        <f t="shared" si="8"/>
        <v>0.85499999999999998</v>
      </c>
      <c r="AJ12" s="46"/>
      <c r="AK12" s="47">
        <v>1E-4</v>
      </c>
      <c r="AL12" s="48">
        <f t="shared" si="9"/>
        <v>1.0001</v>
      </c>
      <c r="AM12" s="49">
        <f t="shared" si="10"/>
        <v>1159598000</v>
      </c>
      <c r="AN12" s="50"/>
      <c r="AO12" s="51"/>
      <c r="AP12" s="51"/>
      <c r="AQ12" s="51"/>
      <c r="AR12" s="51"/>
      <c r="AS12" s="52"/>
      <c r="AT12" s="53">
        <f t="shared" si="6"/>
        <v>0</v>
      </c>
    </row>
    <row r="13" spans="1:46" s="54" customFormat="1" ht="40.5" customHeight="1" thickBot="1">
      <c r="A13" s="27">
        <v>9</v>
      </c>
      <c r="B13" s="56"/>
      <c r="C13" s="181" t="s">
        <v>184</v>
      </c>
      <c r="D13" s="62" t="s">
        <v>173</v>
      </c>
      <c r="E13" s="94"/>
      <c r="F13" s="164"/>
      <c r="G13" s="55"/>
      <c r="H13" s="29"/>
      <c r="I13" s="30">
        <v>0.6</v>
      </c>
      <c r="J13" s="31">
        <v>0.4</v>
      </c>
      <c r="K13" s="32"/>
      <c r="L13" s="57"/>
      <c r="M13" s="33"/>
      <c r="N13" s="34">
        <f t="shared" si="0"/>
        <v>1</v>
      </c>
      <c r="O13" s="35"/>
      <c r="P13" s="167">
        <v>15</v>
      </c>
      <c r="Q13" s="168">
        <v>15</v>
      </c>
      <c r="R13" s="38"/>
      <c r="S13" s="38"/>
      <c r="T13" s="37"/>
      <c r="U13" s="39">
        <f t="shared" si="1"/>
        <v>15</v>
      </c>
      <c r="V13" s="40">
        <f t="shared" si="7"/>
        <v>15</v>
      </c>
      <c r="W13" s="186">
        <v>61572822000</v>
      </c>
      <c r="X13" s="188">
        <v>222246000</v>
      </c>
      <c r="Y13" s="188"/>
      <c r="Z13" s="96"/>
      <c r="AA13" s="99"/>
      <c r="AB13" s="41">
        <f t="shared" si="2"/>
        <v>409.62</v>
      </c>
      <c r="AC13" s="40">
        <f t="shared" si="3"/>
        <v>15</v>
      </c>
      <c r="AD13" s="42"/>
      <c r="AE13" s="128"/>
      <c r="AF13" s="37">
        <f t="shared" si="4"/>
        <v>30</v>
      </c>
      <c r="AG13" s="43">
        <v>65</v>
      </c>
      <c r="AH13" s="44">
        <f t="shared" si="5"/>
        <v>95</v>
      </c>
      <c r="AI13" s="45">
        <f t="shared" si="8"/>
        <v>0.85499999999999998</v>
      </c>
      <c r="AJ13" s="46"/>
      <c r="AK13" s="47">
        <v>1E-4</v>
      </c>
      <c r="AL13" s="48">
        <f t="shared" si="9"/>
        <v>1.0001</v>
      </c>
      <c r="AM13" s="49">
        <f t="shared" si="10"/>
        <v>1159598000</v>
      </c>
      <c r="AN13" s="50"/>
      <c r="AO13" s="51"/>
      <c r="AP13" s="51"/>
      <c r="AQ13" s="51"/>
      <c r="AR13" s="51"/>
      <c r="AS13" s="52"/>
      <c r="AT13" s="53">
        <f t="shared" si="6"/>
        <v>0</v>
      </c>
    </row>
    <row r="14" spans="1:46" s="54" customFormat="1" ht="40.5" customHeight="1" thickBot="1">
      <c r="A14" s="27">
        <v>10</v>
      </c>
      <c r="B14" s="28"/>
      <c r="C14" s="179" t="s">
        <v>164</v>
      </c>
      <c r="D14" s="62" t="s">
        <v>185</v>
      </c>
      <c r="E14" s="95"/>
      <c r="F14" s="94"/>
      <c r="G14" s="59"/>
      <c r="H14" s="60"/>
      <c r="I14" s="30">
        <v>0.51</v>
      </c>
      <c r="J14" s="31">
        <v>0.49</v>
      </c>
      <c r="K14" s="32"/>
      <c r="L14" s="57"/>
      <c r="M14" s="33"/>
      <c r="N14" s="34">
        <f t="shared" si="0"/>
        <v>1</v>
      </c>
      <c r="O14" s="35"/>
      <c r="P14" s="167">
        <v>15</v>
      </c>
      <c r="Q14" s="168">
        <v>15</v>
      </c>
      <c r="R14" s="38"/>
      <c r="S14" s="38"/>
      <c r="T14" s="37"/>
      <c r="U14" s="39">
        <f t="shared" si="1"/>
        <v>15</v>
      </c>
      <c r="V14" s="40">
        <f t="shared" si="7"/>
        <v>15</v>
      </c>
      <c r="W14" s="184">
        <v>4589939000</v>
      </c>
      <c r="X14" s="188">
        <v>1174870000</v>
      </c>
      <c r="Y14" s="134"/>
      <c r="Z14" s="188"/>
      <c r="AA14" s="99"/>
      <c r="AB14" s="41">
        <f t="shared" si="2"/>
        <v>32.26</v>
      </c>
      <c r="AC14" s="40">
        <f t="shared" si="3"/>
        <v>15</v>
      </c>
      <c r="AD14" s="42"/>
      <c r="AE14" s="128"/>
      <c r="AF14" s="37">
        <f t="shared" si="4"/>
        <v>30</v>
      </c>
      <c r="AG14" s="43">
        <v>65</v>
      </c>
      <c r="AH14" s="44">
        <f t="shared" si="5"/>
        <v>95</v>
      </c>
      <c r="AI14" s="45">
        <f t="shared" si="8"/>
        <v>0.85499999999999998</v>
      </c>
      <c r="AJ14" s="46"/>
      <c r="AK14" s="47">
        <v>1E-4</v>
      </c>
      <c r="AL14" s="48">
        <f t="shared" si="9"/>
        <v>1.0001</v>
      </c>
      <c r="AM14" s="49">
        <f t="shared" si="10"/>
        <v>1159598000</v>
      </c>
      <c r="AN14" s="50"/>
      <c r="AO14" s="51"/>
      <c r="AP14" s="51"/>
      <c r="AQ14" s="51"/>
      <c r="AR14" s="51"/>
      <c r="AS14" s="52"/>
      <c r="AT14" s="53">
        <f t="shared" si="6"/>
        <v>0</v>
      </c>
    </row>
    <row r="15" spans="1:46" s="54" customFormat="1" ht="40.5" customHeight="1" thickBot="1">
      <c r="A15" s="27"/>
      <c r="B15" s="56"/>
      <c r="C15" s="95"/>
      <c r="D15" s="164"/>
      <c r="E15" s="95"/>
      <c r="F15" s="164"/>
      <c r="G15" s="59"/>
      <c r="H15" s="60"/>
      <c r="I15" s="30">
        <v>0.51</v>
      </c>
      <c r="J15" s="31">
        <v>0.49</v>
      </c>
      <c r="K15" s="32"/>
      <c r="L15" s="57"/>
      <c r="M15" s="33"/>
      <c r="N15" s="34">
        <f t="shared" si="0"/>
        <v>1</v>
      </c>
      <c r="O15" s="35"/>
      <c r="P15" s="167">
        <v>15</v>
      </c>
      <c r="Q15" s="168">
        <v>15</v>
      </c>
      <c r="R15" s="38"/>
      <c r="S15" s="38"/>
      <c r="T15" s="37"/>
      <c r="U15" s="39">
        <f t="shared" si="1"/>
        <v>15</v>
      </c>
      <c r="V15" s="40">
        <f t="shared" si="7"/>
        <v>15</v>
      </c>
      <c r="W15" s="97"/>
      <c r="X15" s="112"/>
      <c r="Y15" s="112"/>
      <c r="Z15" s="96"/>
      <c r="AA15" s="99"/>
      <c r="AB15" s="41">
        <f t="shared" si="2"/>
        <v>0</v>
      </c>
      <c r="AC15" s="40">
        <f t="shared" si="3"/>
        <v>0</v>
      </c>
      <c r="AD15" s="42"/>
      <c r="AE15" s="128"/>
      <c r="AF15" s="37">
        <f t="shared" si="4"/>
        <v>15</v>
      </c>
      <c r="AG15" s="43">
        <v>65</v>
      </c>
      <c r="AH15" s="44">
        <f t="shared" si="5"/>
        <v>80</v>
      </c>
      <c r="AI15" s="45">
        <f t="shared" si="8"/>
        <v>0.93</v>
      </c>
      <c r="AJ15" s="46"/>
      <c r="AK15" s="47">
        <v>1E-4</v>
      </c>
      <c r="AL15" s="48">
        <f t="shared" si="9"/>
        <v>1.0001</v>
      </c>
      <c r="AM15" s="49">
        <f t="shared" si="10"/>
        <v>1261317000</v>
      </c>
      <c r="AN15" s="50"/>
      <c r="AO15" s="51"/>
      <c r="AP15" s="51"/>
      <c r="AQ15" s="51"/>
      <c r="AR15" s="51"/>
      <c r="AS15" s="52"/>
      <c r="AT15" s="53">
        <f t="shared" si="6"/>
        <v>0</v>
      </c>
    </row>
    <row r="16" spans="1:46" s="54" customFormat="1" ht="40.5" customHeight="1" thickBot="1">
      <c r="A16" s="27"/>
      <c r="B16" s="56"/>
      <c r="C16" s="95"/>
      <c r="D16" s="95"/>
      <c r="E16" s="164"/>
      <c r="F16" s="95"/>
      <c r="G16" s="59"/>
      <c r="H16" s="60"/>
      <c r="I16" s="30">
        <v>0.51</v>
      </c>
      <c r="J16" s="31">
        <v>0.49</v>
      </c>
      <c r="K16" s="32"/>
      <c r="L16" s="57"/>
      <c r="M16" s="33"/>
      <c r="N16" s="34">
        <f t="shared" si="0"/>
        <v>1</v>
      </c>
      <c r="O16" s="35"/>
      <c r="P16" s="167">
        <v>15</v>
      </c>
      <c r="Q16" s="168">
        <v>15</v>
      </c>
      <c r="R16" s="58">
        <v>15</v>
      </c>
      <c r="S16" s="38"/>
      <c r="T16" s="37"/>
      <c r="U16" s="39">
        <f t="shared" si="1"/>
        <v>15</v>
      </c>
      <c r="V16" s="40">
        <f t="shared" si="7"/>
        <v>15</v>
      </c>
      <c r="W16" s="100"/>
      <c r="X16" s="96"/>
      <c r="Y16" s="100"/>
      <c r="Z16" s="96"/>
      <c r="AA16" s="99"/>
      <c r="AB16" s="41">
        <f t="shared" si="2"/>
        <v>0</v>
      </c>
      <c r="AC16" s="40">
        <f t="shared" si="3"/>
        <v>0</v>
      </c>
      <c r="AD16" s="42"/>
      <c r="AE16" s="128"/>
      <c r="AF16" s="37">
        <f t="shared" si="4"/>
        <v>15</v>
      </c>
      <c r="AG16" s="43">
        <v>65</v>
      </c>
      <c r="AH16" s="44">
        <f t="shared" si="5"/>
        <v>80</v>
      </c>
      <c r="AI16" s="45">
        <f t="shared" si="8"/>
        <v>0.93</v>
      </c>
      <c r="AJ16" s="46"/>
      <c r="AK16" s="47">
        <v>1E-4</v>
      </c>
      <c r="AL16" s="48">
        <f t="shared" si="9"/>
        <v>1.0001</v>
      </c>
      <c r="AM16" s="49">
        <f t="shared" si="10"/>
        <v>1261317000</v>
      </c>
      <c r="AN16" s="50"/>
      <c r="AO16" s="51"/>
      <c r="AP16" s="51"/>
      <c r="AQ16" s="51"/>
      <c r="AR16" s="51"/>
      <c r="AS16" s="52"/>
      <c r="AT16" s="53">
        <f t="shared" si="6"/>
        <v>0</v>
      </c>
    </row>
    <row r="17" spans="1:46" s="54" customFormat="1" ht="40.5" customHeight="1" thickBot="1">
      <c r="A17" s="27"/>
      <c r="B17" s="56"/>
      <c r="C17" s="164"/>
      <c r="D17" s="95"/>
      <c r="E17" s="95"/>
      <c r="F17" s="164"/>
      <c r="G17" s="59"/>
      <c r="H17" s="60"/>
      <c r="I17" s="30">
        <v>0.51</v>
      </c>
      <c r="J17" s="31">
        <v>0.49</v>
      </c>
      <c r="K17" s="32"/>
      <c r="L17" s="57"/>
      <c r="M17" s="33"/>
      <c r="N17" s="34">
        <f t="shared" si="0"/>
        <v>1</v>
      </c>
      <c r="O17" s="35"/>
      <c r="P17" s="167">
        <v>15</v>
      </c>
      <c r="Q17" s="168">
        <v>15</v>
      </c>
      <c r="R17" s="38"/>
      <c r="S17" s="38"/>
      <c r="T17" s="37"/>
      <c r="U17" s="39">
        <f t="shared" si="1"/>
        <v>15</v>
      </c>
      <c r="V17" s="40">
        <f t="shared" si="7"/>
        <v>15</v>
      </c>
      <c r="W17" s="96"/>
      <c r="X17" s="104"/>
      <c r="Y17" s="96"/>
      <c r="Z17" s="104"/>
      <c r="AA17" s="99"/>
      <c r="AB17" s="41">
        <f t="shared" si="2"/>
        <v>0</v>
      </c>
      <c r="AC17" s="40">
        <f t="shared" si="3"/>
        <v>0</v>
      </c>
      <c r="AD17" s="42"/>
      <c r="AE17" s="128"/>
      <c r="AF17" s="37">
        <f t="shared" si="4"/>
        <v>15</v>
      </c>
      <c r="AG17" s="43">
        <v>65</v>
      </c>
      <c r="AH17" s="44">
        <f t="shared" si="5"/>
        <v>80</v>
      </c>
      <c r="AI17" s="45">
        <f t="shared" si="8"/>
        <v>0.93</v>
      </c>
      <c r="AJ17" s="46"/>
      <c r="AK17" s="47">
        <v>1E-4</v>
      </c>
      <c r="AL17" s="48">
        <f t="shared" si="9"/>
        <v>1.0001</v>
      </c>
      <c r="AM17" s="49">
        <f t="shared" si="10"/>
        <v>1261317000</v>
      </c>
      <c r="AN17" s="50"/>
      <c r="AO17" s="51"/>
      <c r="AP17" s="51"/>
      <c r="AQ17" s="51"/>
      <c r="AR17" s="51"/>
      <c r="AS17" s="52"/>
      <c r="AT17" s="53">
        <f t="shared" si="6"/>
        <v>0</v>
      </c>
    </row>
    <row r="18" spans="1:46" s="54" customFormat="1" ht="40.5" customHeight="1" thickBot="1">
      <c r="A18" s="27"/>
      <c r="B18" s="56"/>
      <c r="C18" s="94" t="s">
        <v>170</v>
      </c>
      <c r="D18" s="95" t="s">
        <v>183</v>
      </c>
      <c r="E18" s="177" t="s">
        <v>172</v>
      </c>
      <c r="F18" s="101"/>
      <c r="G18" s="29"/>
      <c r="H18" s="29"/>
      <c r="I18" s="30">
        <v>0.51</v>
      </c>
      <c r="J18" s="119">
        <v>0.49</v>
      </c>
      <c r="K18" s="32"/>
      <c r="L18" s="57"/>
      <c r="M18" s="33"/>
      <c r="N18" s="34">
        <f t="shared" si="0"/>
        <v>1</v>
      </c>
      <c r="O18" s="35"/>
      <c r="P18" s="167">
        <v>15</v>
      </c>
      <c r="Q18" s="168">
        <v>15</v>
      </c>
      <c r="R18" s="38"/>
      <c r="S18" s="38"/>
      <c r="T18" s="37"/>
      <c r="U18" s="39">
        <f t="shared" si="1"/>
        <v>15</v>
      </c>
      <c r="V18" s="40">
        <f t="shared" si="7"/>
        <v>15</v>
      </c>
      <c r="W18" s="113"/>
      <c r="X18" s="96"/>
      <c r="Y18" s="96"/>
      <c r="Z18" s="104"/>
      <c r="AA18" s="99"/>
      <c r="AB18" s="41">
        <f t="shared" si="2"/>
        <v>0</v>
      </c>
      <c r="AC18" s="40">
        <f t="shared" si="3"/>
        <v>0</v>
      </c>
      <c r="AD18" s="42"/>
      <c r="AE18" s="128"/>
      <c r="AF18" s="37">
        <f t="shared" si="4"/>
        <v>15</v>
      </c>
      <c r="AG18" s="43">
        <v>65</v>
      </c>
      <c r="AH18" s="44">
        <f t="shared" si="5"/>
        <v>80</v>
      </c>
      <c r="AI18" s="45">
        <f t="shared" si="8"/>
        <v>0.93</v>
      </c>
      <c r="AJ18" s="46"/>
      <c r="AK18" s="47">
        <v>1E-4</v>
      </c>
      <c r="AL18" s="48">
        <f t="shared" si="9"/>
        <v>1.0001</v>
      </c>
      <c r="AM18" s="49">
        <f t="shared" si="10"/>
        <v>1261317000</v>
      </c>
      <c r="AN18" s="50"/>
      <c r="AO18" s="51"/>
      <c r="AP18" s="51"/>
      <c r="AQ18" s="51"/>
      <c r="AR18" s="51"/>
      <c r="AS18" s="52"/>
      <c r="AT18" s="53">
        <f t="shared" si="6"/>
        <v>0</v>
      </c>
    </row>
    <row r="19" spans="1:46" s="54" customFormat="1" ht="40.5" customHeight="1" thickBot="1">
      <c r="A19" s="27"/>
      <c r="B19" s="28"/>
      <c r="C19" s="95"/>
      <c r="D19" s="28"/>
      <c r="E19" s="28"/>
      <c r="F19" s="94"/>
      <c r="G19" s="29"/>
      <c r="H19" s="60"/>
      <c r="I19" s="30">
        <v>0.51</v>
      </c>
      <c r="J19" s="119">
        <v>0.49</v>
      </c>
      <c r="K19" s="32"/>
      <c r="L19" s="57"/>
      <c r="M19" s="33"/>
      <c r="N19" s="34">
        <f t="shared" si="0"/>
        <v>1</v>
      </c>
      <c r="O19" s="35"/>
      <c r="P19" s="167">
        <v>15</v>
      </c>
      <c r="Q19" s="168">
        <v>15</v>
      </c>
      <c r="R19" s="38"/>
      <c r="S19" s="38"/>
      <c r="T19" s="37"/>
      <c r="U19" s="39">
        <f t="shared" si="1"/>
        <v>15</v>
      </c>
      <c r="V19" s="40">
        <f t="shared" si="7"/>
        <v>15</v>
      </c>
      <c r="W19" s="112"/>
      <c r="X19" s="96"/>
      <c r="Y19" s="96"/>
      <c r="Z19" s="104"/>
      <c r="AA19" s="99"/>
      <c r="AB19" s="41">
        <f t="shared" si="2"/>
        <v>0</v>
      </c>
      <c r="AC19" s="40">
        <f t="shared" si="3"/>
        <v>0</v>
      </c>
      <c r="AD19" s="42"/>
      <c r="AE19" s="128"/>
      <c r="AF19" s="37">
        <f t="shared" si="4"/>
        <v>15</v>
      </c>
      <c r="AG19" s="43">
        <v>65</v>
      </c>
      <c r="AH19" s="44">
        <f t="shared" si="5"/>
        <v>80</v>
      </c>
      <c r="AI19" s="45">
        <f t="shared" si="8"/>
        <v>0.93</v>
      </c>
      <c r="AJ19" s="46"/>
      <c r="AK19" s="47">
        <v>1E-4</v>
      </c>
      <c r="AL19" s="48">
        <f t="shared" si="9"/>
        <v>1.0001</v>
      </c>
      <c r="AM19" s="49">
        <f t="shared" si="10"/>
        <v>1261317000</v>
      </c>
      <c r="AN19" s="50"/>
      <c r="AO19" s="51"/>
      <c r="AP19" s="51"/>
      <c r="AQ19" s="51"/>
      <c r="AR19" s="51"/>
      <c r="AS19" s="52"/>
      <c r="AT19" s="53">
        <f t="shared" si="6"/>
        <v>0</v>
      </c>
    </row>
    <row r="20" spans="1:46" s="54" customFormat="1" ht="40.5" customHeight="1" thickBot="1">
      <c r="A20" s="27"/>
      <c r="B20" s="56"/>
      <c r="C20" s="91"/>
      <c r="D20" s="91"/>
      <c r="E20" s="56"/>
      <c r="F20" s="28"/>
      <c r="G20" s="59"/>
      <c r="H20" s="60"/>
      <c r="I20" s="30">
        <v>0.51</v>
      </c>
      <c r="J20" s="119">
        <v>0.49</v>
      </c>
      <c r="K20" s="32"/>
      <c r="L20" s="57"/>
      <c r="M20" s="33"/>
      <c r="N20" s="34">
        <f t="shared" si="0"/>
        <v>1</v>
      </c>
      <c r="O20" s="35"/>
      <c r="P20" s="167">
        <v>15</v>
      </c>
      <c r="Q20" s="168">
        <v>15</v>
      </c>
      <c r="R20" s="38"/>
      <c r="S20" s="38"/>
      <c r="T20" s="37"/>
      <c r="U20" s="39">
        <f t="shared" si="1"/>
        <v>15</v>
      </c>
      <c r="V20" s="40">
        <f t="shared" si="7"/>
        <v>15</v>
      </c>
      <c r="W20" s="112"/>
      <c r="X20" s="96"/>
      <c r="Y20" s="96"/>
      <c r="Z20" s="104"/>
      <c r="AA20" s="99"/>
      <c r="AB20" s="41">
        <f t="shared" si="2"/>
        <v>0</v>
      </c>
      <c r="AC20" s="40">
        <f t="shared" si="3"/>
        <v>0</v>
      </c>
      <c r="AD20" s="42"/>
      <c r="AE20" s="128"/>
      <c r="AF20" s="37">
        <f t="shared" si="4"/>
        <v>15</v>
      </c>
      <c r="AG20" s="43">
        <v>65</v>
      </c>
      <c r="AH20" s="44">
        <f t="shared" si="5"/>
        <v>80</v>
      </c>
      <c r="AI20" s="45">
        <f t="shared" si="8"/>
        <v>0.93</v>
      </c>
      <c r="AJ20" s="46"/>
      <c r="AK20" s="47">
        <v>1E-4</v>
      </c>
      <c r="AL20" s="48">
        <f t="shared" si="9"/>
        <v>1.0001</v>
      </c>
      <c r="AM20" s="49">
        <f t="shared" si="10"/>
        <v>1261317000</v>
      </c>
      <c r="AN20" s="50"/>
      <c r="AO20" s="51"/>
      <c r="AP20" s="51"/>
      <c r="AQ20" s="51"/>
      <c r="AR20" s="51"/>
      <c r="AS20" s="52"/>
      <c r="AT20" s="53">
        <f t="shared" si="6"/>
        <v>0</v>
      </c>
    </row>
    <row r="21" spans="1:46" s="54" customFormat="1" ht="40.5" customHeight="1" thickBot="1">
      <c r="A21" s="27"/>
      <c r="B21" s="56"/>
      <c r="C21" s="95"/>
      <c r="D21" s="91"/>
      <c r="E21" s="56"/>
      <c r="F21" s="28"/>
      <c r="G21" s="55"/>
      <c r="H21" s="60"/>
      <c r="I21" s="30">
        <v>0.51</v>
      </c>
      <c r="J21" s="119">
        <v>0.49</v>
      </c>
      <c r="K21" s="32"/>
      <c r="L21" s="57"/>
      <c r="M21" s="33"/>
      <c r="N21" s="34">
        <f t="shared" si="0"/>
        <v>1</v>
      </c>
      <c r="O21" s="35"/>
      <c r="P21" s="167">
        <v>15</v>
      </c>
      <c r="Q21" s="168">
        <v>15</v>
      </c>
      <c r="R21" s="38"/>
      <c r="S21" s="38"/>
      <c r="T21" s="37"/>
      <c r="U21" s="39">
        <f t="shared" si="1"/>
        <v>15</v>
      </c>
      <c r="V21" s="40">
        <f t="shared" si="7"/>
        <v>15</v>
      </c>
      <c r="W21" s="112"/>
      <c r="X21" s="96"/>
      <c r="Y21" s="96"/>
      <c r="Z21" s="104"/>
      <c r="AA21" s="99"/>
      <c r="AB21" s="41">
        <f t="shared" si="2"/>
        <v>0</v>
      </c>
      <c r="AC21" s="40">
        <f t="shared" si="3"/>
        <v>0</v>
      </c>
      <c r="AD21" s="42"/>
      <c r="AE21" s="128"/>
      <c r="AF21" s="37">
        <f t="shared" si="4"/>
        <v>15</v>
      </c>
      <c r="AG21" s="43">
        <v>65</v>
      </c>
      <c r="AH21" s="44">
        <f t="shared" si="5"/>
        <v>80</v>
      </c>
      <c r="AI21" s="45">
        <f t="shared" si="8"/>
        <v>0.93</v>
      </c>
      <c r="AJ21" s="46"/>
      <c r="AK21" s="47">
        <v>1E-4</v>
      </c>
      <c r="AL21" s="48">
        <f t="shared" si="9"/>
        <v>1.0001</v>
      </c>
      <c r="AM21" s="49">
        <f t="shared" si="10"/>
        <v>1261317000</v>
      </c>
      <c r="AN21" s="50"/>
      <c r="AO21" s="51"/>
      <c r="AP21" s="51"/>
      <c r="AQ21" s="51"/>
      <c r="AR21" s="51"/>
      <c r="AS21" s="52"/>
      <c r="AT21" s="53">
        <f t="shared" si="6"/>
        <v>0</v>
      </c>
    </row>
    <row r="22" spans="1:46" s="54" customFormat="1" ht="40.5" customHeight="1" thickBot="1">
      <c r="A22" s="27"/>
      <c r="B22" s="61"/>
      <c r="C22" s="91"/>
      <c r="D22" s="91"/>
      <c r="E22" s="28"/>
      <c r="F22" s="28"/>
      <c r="G22" s="59"/>
      <c r="H22" s="60"/>
      <c r="I22" s="30">
        <v>0.51</v>
      </c>
      <c r="J22" s="119">
        <v>0.49</v>
      </c>
      <c r="K22" s="32"/>
      <c r="L22" s="57"/>
      <c r="M22" s="33"/>
      <c r="N22" s="34">
        <f t="shared" si="0"/>
        <v>1</v>
      </c>
      <c r="O22" s="35"/>
      <c r="P22" s="167">
        <v>15</v>
      </c>
      <c r="Q22" s="168">
        <v>15</v>
      </c>
      <c r="R22" s="38"/>
      <c r="S22" s="38"/>
      <c r="T22" s="37"/>
      <c r="U22" s="39">
        <f t="shared" si="1"/>
        <v>15</v>
      </c>
      <c r="V22" s="40">
        <f t="shared" si="7"/>
        <v>15</v>
      </c>
      <c r="W22" s="112"/>
      <c r="X22" s="96"/>
      <c r="Y22" s="96"/>
      <c r="Z22" s="104"/>
      <c r="AA22" s="99"/>
      <c r="AB22" s="41">
        <f t="shared" si="2"/>
        <v>0</v>
      </c>
      <c r="AC22" s="40">
        <f t="shared" si="3"/>
        <v>0</v>
      </c>
      <c r="AD22" s="42"/>
      <c r="AE22" s="128"/>
      <c r="AF22" s="37">
        <f t="shared" si="4"/>
        <v>15</v>
      </c>
      <c r="AG22" s="43">
        <v>65</v>
      </c>
      <c r="AH22" s="44">
        <f t="shared" si="5"/>
        <v>80</v>
      </c>
      <c r="AI22" s="45">
        <f t="shared" si="8"/>
        <v>0.93</v>
      </c>
      <c r="AJ22" s="46"/>
      <c r="AK22" s="47">
        <v>1E-4</v>
      </c>
      <c r="AL22" s="48">
        <f t="shared" si="9"/>
        <v>1.0001</v>
      </c>
      <c r="AM22" s="49">
        <f t="shared" si="10"/>
        <v>1261317000</v>
      </c>
      <c r="AN22" s="50"/>
      <c r="AO22" s="51"/>
      <c r="AP22" s="51"/>
      <c r="AQ22" s="51"/>
      <c r="AR22" s="51"/>
      <c r="AS22" s="52"/>
      <c r="AT22" s="53">
        <f t="shared" si="6"/>
        <v>0</v>
      </c>
    </row>
    <row r="23" spans="1:46" s="54" customFormat="1" ht="40.5" customHeight="1" thickBot="1">
      <c r="A23" s="27"/>
      <c r="B23" s="61"/>
      <c r="C23" s="28"/>
      <c r="D23" s="28"/>
      <c r="E23" s="56"/>
      <c r="F23" s="28"/>
      <c r="G23" s="55"/>
      <c r="H23" s="29"/>
      <c r="I23" s="30">
        <v>0.51</v>
      </c>
      <c r="J23" s="119">
        <v>0.49</v>
      </c>
      <c r="K23" s="32"/>
      <c r="L23" s="57"/>
      <c r="M23" s="33"/>
      <c r="N23" s="34">
        <f t="shared" si="0"/>
        <v>1</v>
      </c>
      <c r="O23" s="35"/>
      <c r="P23" s="167">
        <v>15</v>
      </c>
      <c r="Q23" s="168">
        <v>15</v>
      </c>
      <c r="R23" s="38"/>
      <c r="S23" s="38"/>
      <c r="T23" s="37"/>
      <c r="U23" s="39">
        <f t="shared" si="1"/>
        <v>15</v>
      </c>
      <c r="V23" s="40">
        <f t="shared" si="7"/>
        <v>15</v>
      </c>
      <c r="W23" s="112"/>
      <c r="X23" s="96"/>
      <c r="Y23" s="96"/>
      <c r="Z23" s="104"/>
      <c r="AA23" s="99"/>
      <c r="AB23" s="41">
        <f t="shared" si="2"/>
        <v>0</v>
      </c>
      <c r="AC23" s="40">
        <f t="shared" si="3"/>
        <v>0</v>
      </c>
      <c r="AD23" s="42"/>
      <c r="AE23" s="128"/>
      <c r="AF23" s="37">
        <f t="shared" si="4"/>
        <v>15</v>
      </c>
      <c r="AG23" s="43">
        <v>65</v>
      </c>
      <c r="AH23" s="44">
        <f t="shared" si="5"/>
        <v>80</v>
      </c>
      <c r="AI23" s="45">
        <f t="shared" si="8"/>
        <v>0.93</v>
      </c>
      <c r="AJ23" s="46"/>
      <c r="AK23" s="47">
        <v>1E-4</v>
      </c>
      <c r="AL23" s="48">
        <f t="shared" si="9"/>
        <v>1.0001</v>
      </c>
      <c r="AM23" s="49">
        <f t="shared" si="10"/>
        <v>1261317000</v>
      </c>
      <c r="AN23" s="50"/>
      <c r="AO23" s="51"/>
      <c r="AP23" s="51"/>
      <c r="AQ23" s="51"/>
      <c r="AR23" s="51"/>
      <c r="AS23" s="52"/>
      <c r="AT23" s="53">
        <f t="shared" si="6"/>
        <v>0</v>
      </c>
    </row>
    <row r="24" spans="1:46" s="54" customFormat="1" ht="40.5" customHeight="1" thickBot="1">
      <c r="A24" s="27"/>
      <c r="B24" s="61"/>
      <c r="C24" s="28"/>
      <c r="D24" s="28"/>
      <c r="E24" s="28"/>
      <c r="F24" s="28"/>
      <c r="G24" s="55"/>
      <c r="H24" s="29"/>
      <c r="I24" s="30">
        <v>0.51</v>
      </c>
      <c r="J24" s="119">
        <v>0.49</v>
      </c>
      <c r="K24" s="32"/>
      <c r="L24" s="57"/>
      <c r="M24" s="33"/>
      <c r="N24" s="34">
        <f t="shared" si="0"/>
        <v>1</v>
      </c>
      <c r="O24" s="35"/>
      <c r="P24" s="167">
        <v>15</v>
      </c>
      <c r="Q24" s="168">
        <v>15</v>
      </c>
      <c r="R24" s="38"/>
      <c r="S24" s="38"/>
      <c r="T24" s="37"/>
      <c r="U24" s="39">
        <f t="shared" si="1"/>
        <v>15</v>
      </c>
      <c r="V24" s="40">
        <f t="shared" si="7"/>
        <v>15</v>
      </c>
      <c r="W24" s="112"/>
      <c r="X24" s="96"/>
      <c r="Y24" s="96"/>
      <c r="Z24" s="104"/>
      <c r="AA24" s="99"/>
      <c r="AB24" s="41">
        <f t="shared" si="2"/>
        <v>0</v>
      </c>
      <c r="AC24" s="40">
        <f t="shared" si="3"/>
        <v>0</v>
      </c>
      <c r="AD24" s="42"/>
      <c r="AE24" s="128"/>
      <c r="AF24" s="37">
        <f t="shared" si="4"/>
        <v>15</v>
      </c>
      <c r="AG24" s="43">
        <v>65</v>
      </c>
      <c r="AH24" s="44">
        <f t="shared" si="5"/>
        <v>80</v>
      </c>
      <c r="AI24" s="45">
        <f t="shared" si="8"/>
        <v>0.93</v>
      </c>
      <c r="AJ24" s="46"/>
      <c r="AK24" s="47">
        <v>1E-4</v>
      </c>
      <c r="AL24" s="48">
        <f t="shared" si="9"/>
        <v>1.0001</v>
      </c>
      <c r="AM24" s="49">
        <f t="shared" si="10"/>
        <v>1261317000</v>
      </c>
      <c r="AN24" s="50"/>
      <c r="AO24" s="51"/>
      <c r="AP24" s="51"/>
      <c r="AQ24" s="51"/>
      <c r="AR24" s="51"/>
      <c r="AS24" s="52"/>
      <c r="AT24" s="53">
        <f t="shared" si="6"/>
        <v>0</v>
      </c>
    </row>
    <row r="25" spans="1:46" s="54" customFormat="1" ht="40.5" customHeight="1" thickBot="1">
      <c r="A25" s="27"/>
      <c r="B25" s="61"/>
      <c r="C25" s="28"/>
      <c r="D25" s="28"/>
      <c r="E25" s="28"/>
      <c r="F25" s="28"/>
      <c r="G25" s="55"/>
      <c r="H25" s="29"/>
      <c r="I25" s="30">
        <v>0.51</v>
      </c>
      <c r="J25" s="119">
        <v>0.49</v>
      </c>
      <c r="K25" s="32"/>
      <c r="L25" s="57"/>
      <c r="M25" s="33"/>
      <c r="N25" s="34">
        <f t="shared" si="0"/>
        <v>1</v>
      </c>
      <c r="O25" s="35"/>
      <c r="P25" s="167">
        <v>15</v>
      </c>
      <c r="Q25" s="168">
        <v>15</v>
      </c>
      <c r="R25" s="38"/>
      <c r="S25" s="38"/>
      <c r="T25" s="37"/>
      <c r="U25" s="39">
        <f t="shared" si="1"/>
        <v>15</v>
      </c>
      <c r="V25" s="40">
        <f t="shared" si="7"/>
        <v>15</v>
      </c>
      <c r="W25" s="112"/>
      <c r="X25" s="96"/>
      <c r="Y25" s="96"/>
      <c r="Z25" s="104"/>
      <c r="AA25" s="99"/>
      <c r="AB25" s="41">
        <f t="shared" si="2"/>
        <v>0</v>
      </c>
      <c r="AC25" s="40">
        <f t="shared" si="3"/>
        <v>0</v>
      </c>
      <c r="AD25" s="42"/>
      <c r="AE25" s="128"/>
      <c r="AF25" s="37">
        <f t="shared" si="4"/>
        <v>15</v>
      </c>
      <c r="AG25" s="43">
        <v>65</v>
      </c>
      <c r="AH25" s="44">
        <f t="shared" si="5"/>
        <v>80</v>
      </c>
      <c r="AI25" s="45">
        <f t="shared" si="8"/>
        <v>0.93</v>
      </c>
      <c r="AJ25" s="46"/>
      <c r="AK25" s="47">
        <v>1E-4</v>
      </c>
      <c r="AL25" s="48">
        <f t="shared" si="9"/>
        <v>1.0001</v>
      </c>
      <c r="AM25" s="49">
        <f t="shared" si="10"/>
        <v>1261317000</v>
      </c>
      <c r="AN25" s="50"/>
      <c r="AO25" s="51"/>
      <c r="AP25" s="51"/>
      <c r="AQ25" s="51"/>
      <c r="AR25" s="51"/>
      <c r="AS25" s="52"/>
      <c r="AT25" s="53">
        <f t="shared" si="6"/>
        <v>0</v>
      </c>
    </row>
    <row r="26" spans="1:46" s="54" customFormat="1" ht="36" customHeight="1" thickBot="1">
      <c r="A26" s="27"/>
      <c r="B26" s="61"/>
      <c r="C26" s="28"/>
      <c r="D26" s="91"/>
      <c r="E26" s="28"/>
      <c r="F26" s="28"/>
      <c r="G26" s="55"/>
      <c r="H26" s="60"/>
      <c r="I26" s="30">
        <v>0.51</v>
      </c>
      <c r="J26" s="119">
        <v>0.49</v>
      </c>
      <c r="K26" s="32"/>
      <c r="L26" s="57"/>
      <c r="M26" s="33"/>
      <c r="N26" s="34">
        <f t="shared" si="0"/>
        <v>1</v>
      </c>
      <c r="O26" s="35"/>
      <c r="P26" s="167">
        <v>15</v>
      </c>
      <c r="Q26" s="168">
        <v>15</v>
      </c>
      <c r="R26" s="38"/>
      <c r="S26" s="38"/>
      <c r="T26" s="37"/>
      <c r="U26" s="39">
        <f t="shared" si="1"/>
        <v>15</v>
      </c>
      <c r="V26" s="40">
        <f t="shared" si="7"/>
        <v>15</v>
      </c>
      <c r="W26" s="112"/>
      <c r="X26" s="96"/>
      <c r="Y26" s="96"/>
      <c r="Z26" s="104"/>
      <c r="AA26" s="99"/>
      <c r="AB26" s="41">
        <f t="shared" si="2"/>
        <v>0</v>
      </c>
      <c r="AC26" s="40">
        <f t="shared" si="3"/>
        <v>0</v>
      </c>
      <c r="AD26" s="42"/>
      <c r="AE26" s="128"/>
      <c r="AF26" s="37">
        <f t="shared" si="4"/>
        <v>15</v>
      </c>
      <c r="AG26" s="43">
        <v>65</v>
      </c>
      <c r="AH26" s="44">
        <f t="shared" si="5"/>
        <v>80</v>
      </c>
      <c r="AI26" s="45">
        <f t="shared" si="8"/>
        <v>0.93</v>
      </c>
      <c r="AJ26" s="46"/>
      <c r="AK26" s="47">
        <v>1E-4</v>
      </c>
      <c r="AL26" s="48">
        <f t="shared" si="9"/>
        <v>1.0001</v>
      </c>
      <c r="AM26" s="49">
        <f t="shared" si="10"/>
        <v>1261317000</v>
      </c>
      <c r="AN26" s="50"/>
      <c r="AO26" s="51"/>
      <c r="AP26" s="51"/>
      <c r="AQ26" s="51"/>
      <c r="AR26" s="51"/>
      <c r="AS26" s="52"/>
      <c r="AT26" s="53">
        <f t="shared" si="6"/>
        <v>0</v>
      </c>
    </row>
    <row r="27" spans="1:46" s="54" customFormat="1" ht="36" customHeight="1" thickBot="1">
      <c r="A27" s="27"/>
      <c r="B27" s="61"/>
      <c r="C27" s="28"/>
      <c r="D27" s="91"/>
      <c r="E27" s="28"/>
      <c r="F27" s="28"/>
      <c r="G27" s="55"/>
      <c r="H27" s="29"/>
      <c r="I27" s="30">
        <v>0.51</v>
      </c>
      <c r="J27" s="119">
        <v>0.49</v>
      </c>
      <c r="K27" s="32"/>
      <c r="L27" s="57"/>
      <c r="M27" s="33"/>
      <c r="N27" s="34">
        <f t="shared" si="0"/>
        <v>1</v>
      </c>
      <c r="O27" s="35"/>
      <c r="P27" s="167">
        <v>15</v>
      </c>
      <c r="Q27" s="168">
        <v>15</v>
      </c>
      <c r="R27" s="38"/>
      <c r="S27" s="38"/>
      <c r="T27" s="37"/>
      <c r="U27" s="39">
        <f t="shared" si="1"/>
        <v>15</v>
      </c>
      <c r="V27" s="40">
        <f t="shared" si="7"/>
        <v>15</v>
      </c>
      <c r="W27" s="112"/>
      <c r="X27" s="96"/>
      <c r="Y27" s="96"/>
      <c r="Z27" s="104"/>
      <c r="AA27" s="99"/>
      <c r="AB27" s="41">
        <f t="shared" si="2"/>
        <v>0</v>
      </c>
      <c r="AC27" s="40">
        <f t="shared" si="3"/>
        <v>0</v>
      </c>
      <c r="AD27" s="42"/>
      <c r="AE27" s="128"/>
      <c r="AF27" s="37">
        <f t="shared" si="4"/>
        <v>15</v>
      </c>
      <c r="AG27" s="43">
        <v>65</v>
      </c>
      <c r="AH27" s="44">
        <f t="shared" si="5"/>
        <v>80</v>
      </c>
      <c r="AI27" s="45">
        <f t="shared" si="8"/>
        <v>0.93</v>
      </c>
      <c r="AJ27" s="46"/>
      <c r="AK27" s="47">
        <v>1E-4</v>
      </c>
      <c r="AL27" s="48">
        <f t="shared" si="9"/>
        <v>1.0001</v>
      </c>
      <c r="AM27" s="49">
        <f t="shared" si="10"/>
        <v>1261317000</v>
      </c>
      <c r="AN27" s="50"/>
      <c r="AO27" s="51"/>
      <c r="AP27" s="51"/>
      <c r="AQ27" s="51"/>
      <c r="AR27" s="51"/>
      <c r="AS27" s="52"/>
      <c r="AT27" s="53">
        <f t="shared" si="6"/>
        <v>0</v>
      </c>
    </row>
    <row r="28" spans="1:46" s="54" customFormat="1" ht="36" customHeight="1" thickBot="1">
      <c r="A28" s="27"/>
      <c r="B28" s="61"/>
      <c r="C28" s="28"/>
      <c r="D28" s="91"/>
      <c r="E28" s="91"/>
      <c r="F28" s="91"/>
      <c r="G28" s="92"/>
      <c r="H28" s="60"/>
      <c r="I28" s="30">
        <v>0.51</v>
      </c>
      <c r="J28" s="119">
        <v>0.49</v>
      </c>
      <c r="K28" s="32"/>
      <c r="L28" s="57"/>
      <c r="M28" s="33"/>
      <c r="N28" s="34">
        <f t="shared" si="0"/>
        <v>1</v>
      </c>
      <c r="O28" s="35"/>
      <c r="P28" s="167">
        <v>15</v>
      </c>
      <c r="Q28" s="168">
        <v>15</v>
      </c>
      <c r="R28" s="38"/>
      <c r="S28" s="38"/>
      <c r="T28" s="37"/>
      <c r="U28" s="39">
        <f t="shared" si="1"/>
        <v>15</v>
      </c>
      <c r="V28" s="40">
        <f t="shared" si="7"/>
        <v>15</v>
      </c>
      <c r="W28" s="112"/>
      <c r="X28" s="96"/>
      <c r="Y28" s="96"/>
      <c r="Z28" s="104"/>
      <c r="AA28" s="99"/>
      <c r="AB28" s="41">
        <f t="shared" si="2"/>
        <v>0</v>
      </c>
      <c r="AC28" s="40">
        <f t="shared" si="3"/>
        <v>0</v>
      </c>
      <c r="AD28" s="42"/>
      <c r="AE28" s="128"/>
      <c r="AF28" s="37">
        <f t="shared" si="4"/>
        <v>15</v>
      </c>
      <c r="AG28" s="43">
        <v>65</v>
      </c>
      <c r="AH28" s="44">
        <f t="shared" si="5"/>
        <v>80</v>
      </c>
      <c r="AI28" s="45">
        <f t="shared" si="8"/>
        <v>0.93</v>
      </c>
      <c r="AJ28" s="46"/>
      <c r="AK28" s="47">
        <v>1E-4</v>
      </c>
      <c r="AL28" s="48">
        <f t="shared" si="9"/>
        <v>1.0001</v>
      </c>
      <c r="AM28" s="49">
        <f t="shared" si="10"/>
        <v>1261317000</v>
      </c>
      <c r="AN28" s="50"/>
      <c r="AO28" s="51"/>
      <c r="AP28" s="51"/>
      <c r="AQ28" s="51"/>
      <c r="AR28" s="51"/>
      <c r="AS28" s="52"/>
      <c r="AT28" s="53">
        <f t="shared" si="6"/>
        <v>0</v>
      </c>
    </row>
    <row r="29" spans="1:46" s="54" customFormat="1" ht="36" customHeight="1" thickBot="1">
      <c r="A29" s="27"/>
      <c r="B29" s="61"/>
      <c r="C29" s="28"/>
      <c r="D29" s="91"/>
      <c r="E29" s="91"/>
      <c r="F29" s="91"/>
      <c r="G29" s="92"/>
      <c r="H29" s="60"/>
      <c r="I29" s="30">
        <v>0.51</v>
      </c>
      <c r="J29" s="119">
        <v>0.49</v>
      </c>
      <c r="K29" s="32"/>
      <c r="L29" s="57"/>
      <c r="M29" s="33"/>
      <c r="N29" s="34">
        <f t="shared" si="0"/>
        <v>1</v>
      </c>
      <c r="O29" s="35"/>
      <c r="P29" s="167">
        <v>15</v>
      </c>
      <c r="Q29" s="168">
        <v>15</v>
      </c>
      <c r="R29" s="38"/>
      <c r="S29" s="38"/>
      <c r="T29" s="37"/>
      <c r="U29" s="39">
        <f t="shared" si="1"/>
        <v>15</v>
      </c>
      <c r="V29" s="40">
        <f t="shared" si="7"/>
        <v>15</v>
      </c>
      <c r="W29" s="112"/>
      <c r="X29" s="96"/>
      <c r="Y29" s="96"/>
      <c r="Z29" s="104"/>
      <c r="AA29" s="99"/>
      <c r="AB29" s="41">
        <f t="shared" si="2"/>
        <v>0</v>
      </c>
      <c r="AC29" s="40">
        <f t="shared" si="3"/>
        <v>0</v>
      </c>
      <c r="AD29" s="42"/>
      <c r="AE29" s="128"/>
      <c r="AF29" s="37">
        <f t="shared" si="4"/>
        <v>15</v>
      </c>
      <c r="AG29" s="43">
        <v>65</v>
      </c>
      <c r="AH29" s="44">
        <f t="shared" si="5"/>
        <v>80</v>
      </c>
      <c r="AI29" s="45">
        <f t="shared" si="8"/>
        <v>0.93</v>
      </c>
      <c r="AJ29" s="46"/>
      <c r="AK29" s="47">
        <v>1E-4</v>
      </c>
      <c r="AL29" s="48">
        <f t="shared" si="9"/>
        <v>1.0001</v>
      </c>
      <c r="AM29" s="49">
        <f t="shared" si="10"/>
        <v>1261317000</v>
      </c>
      <c r="AN29" s="50"/>
      <c r="AO29" s="51"/>
      <c r="AP29" s="51"/>
      <c r="AQ29" s="51"/>
      <c r="AR29" s="51"/>
      <c r="AS29" s="52"/>
      <c r="AT29" s="53">
        <f t="shared" si="6"/>
        <v>0</v>
      </c>
    </row>
    <row r="30" spans="1:46" s="54" customFormat="1" ht="36" customHeight="1" thickBot="1">
      <c r="A30" s="27"/>
      <c r="B30" s="61"/>
      <c r="C30" s="28"/>
      <c r="D30" s="91"/>
      <c r="E30" s="91"/>
      <c r="F30" s="91"/>
      <c r="G30" s="92"/>
      <c r="H30" s="29"/>
      <c r="I30" s="30">
        <v>0.51</v>
      </c>
      <c r="J30" s="119">
        <v>0.49</v>
      </c>
      <c r="K30" s="32"/>
      <c r="L30" s="57"/>
      <c r="M30" s="33"/>
      <c r="N30" s="34">
        <f t="shared" si="0"/>
        <v>1</v>
      </c>
      <c r="O30" s="35"/>
      <c r="P30" s="167">
        <v>15</v>
      </c>
      <c r="Q30" s="168">
        <v>15</v>
      </c>
      <c r="R30" s="38"/>
      <c r="S30" s="38"/>
      <c r="T30" s="37"/>
      <c r="U30" s="39">
        <f t="shared" si="1"/>
        <v>15</v>
      </c>
      <c r="V30" s="40">
        <f t="shared" si="7"/>
        <v>15</v>
      </c>
      <c r="W30" s="112"/>
      <c r="X30" s="96"/>
      <c r="Y30" s="96"/>
      <c r="Z30" s="104"/>
      <c r="AA30" s="99"/>
      <c r="AB30" s="41">
        <f t="shared" si="2"/>
        <v>0</v>
      </c>
      <c r="AC30" s="40">
        <f t="shared" si="3"/>
        <v>0</v>
      </c>
      <c r="AD30" s="42"/>
      <c r="AE30" s="128"/>
      <c r="AF30" s="37">
        <f t="shared" si="4"/>
        <v>15</v>
      </c>
      <c r="AG30" s="43">
        <v>65</v>
      </c>
      <c r="AH30" s="44">
        <f t="shared" si="5"/>
        <v>80</v>
      </c>
      <c r="AI30" s="45">
        <f t="shared" si="8"/>
        <v>0.93</v>
      </c>
      <c r="AJ30" s="46"/>
      <c r="AK30" s="47">
        <v>1E-4</v>
      </c>
      <c r="AL30" s="48">
        <f t="shared" si="9"/>
        <v>1.0001</v>
      </c>
      <c r="AM30" s="49">
        <f t="shared" si="10"/>
        <v>1261317000</v>
      </c>
      <c r="AN30" s="50"/>
      <c r="AO30" s="51"/>
      <c r="AP30" s="51"/>
      <c r="AQ30" s="51"/>
      <c r="AR30" s="51"/>
      <c r="AS30" s="52"/>
      <c r="AT30" s="53">
        <f t="shared" si="6"/>
        <v>0</v>
      </c>
    </row>
    <row r="31" spans="1:46" s="54" customFormat="1" ht="36" customHeight="1" thickBot="1">
      <c r="A31" s="27"/>
      <c r="B31" s="61"/>
      <c r="C31" s="28"/>
      <c r="D31" s="91"/>
      <c r="E31" s="91"/>
      <c r="F31" s="91"/>
      <c r="G31" s="92"/>
      <c r="H31" s="29"/>
      <c r="I31" s="30">
        <v>0.51</v>
      </c>
      <c r="J31" s="119">
        <v>0.49</v>
      </c>
      <c r="K31" s="32"/>
      <c r="L31" s="57"/>
      <c r="M31" s="33"/>
      <c r="N31" s="34">
        <f t="shared" si="0"/>
        <v>1</v>
      </c>
      <c r="O31" s="35"/>
      <c r="P31" s="167">
        <v>15</v>
      </c>
      <c r="Q31" s="168">
        <v>15</v>
      </c>
      <c r="R31" s="38"/>
      <c r="S31" s="38"/>
      <c r="T31" s="37"/>
      <c r="U31" s="39">
        <f t="shared" si="1"/>
        <v>15</v>
      </c>
      <c r="V31" s="40">
        <f t="shared" si="7"/>
        <v>15</v>
      </c>
      <c r="W31" s="112"/>
      <c r="X31" s="96"/>
      <c r="Y31" s="96"/>
      <c r="Z31" s="104"/>
      <c r="AA31" s="99"/>
      <c r="AB31" s="41">
        <f t="shared" si="2"/>
        <v>0</v>
      </c>
      <c r="AC31" s="40">
        <f t="shared" si="3"/>
        <v>0</v>
      </c>
      <c r="AD31" s="42"/>
      <c r="AE31" s="128"/>
      <c r="AF31" s="37">
        <f t="shared" si="4"/>
        <v>15</v>
      </c>
      <c r="AG31" s="43">
        <v>65</v>
      </c>
      <c r="AH31" s="44">
        <f t="shared" si="5"/>
        <v>80</v>
      </c>
      <c r="AI31" s="45">
        <f t="shared" si="8"/>
        <v>0.93</v>
      </c>
      <c r="AJ31" s="46"/>
      <c r="AK31" s="47">
        <v>1E-4</v>
      </c>
      <c r="AL31" s="48">
        <f t="shared" si="9"/>
        <v>1.0001</v>
      </c>
      <c r="AM31" s="49">
        <f t="shared" si="10"/>
        <v>1261317000</v>
      </c>
      <c r="AN31" s="50"/>
      <c r="AO31" s="51"/>
      <c r="AP31" s="51"/>
      <c r="AQ31" s="51"/>
      <c r="AR31" s="51"/>
      <c r="AS31" s="52"/>
      <c r="AT31" s="53">
        <f t="shared" si="6"/>
        <v>0</v>
      </c>
    </row>
    <row r="32" spans="1:46" s="54" customFormat="1" ht="36" customHeight="1" thickBot="1">
      <c r="A32" s="27"/>
      <c r="B32" s="61"/>
      <c r="C32" s="28"/>
      <c r="D32" s="91"/>
      <c r="E32" s="91"/>
      <c r="F32" s="91"/>
      <c r="G32" s="92"/>
      <c r="H32" s="29"/>
      <c r="I32" s="30">
        <v>0.51</v>
      </c>
      <c r="J32" s="119">
        <v>0.49</v>
      </c>
      <c r="K32" s="32"/>
      <c r="L32" s="57"/>
      <c r="M32" s="33"/>
      <c r="N32" s="34">
        <f t="shared" si="0"/>
        <v>1</v>
      </c>
      <c r="O32" s="35"/>
      <c r="P32" s="167">
        <v>15</v>
      </c>
      <c r="Q32" s="168">
        <v>15</v>
      </c>
      <c r="R32" s="38"/>
      <c r="S32" s="38"/>
      <c r="T32" s="37"/>
      <c r="U32" s="39">
        <f t="shared" si="1"/>
        <v>15</v>
      </c>
      <c r="V32" s="40">
        <f t="shared" si="7"/>
        <v>15</v>
      </c>
      <c r="W32" s="112"/>
      <c r="X32" s="96"/>
      <c r="Y32" s="96"/>
      <c r="Z32" s="104"/>
      <c r="AA32" s="99"/>
      <c r="AB32" s="41">
        <f t="shared" si="2"/>
        <v>0</v>
      </c>
      <c r="AC32" s="40">
        <f t="shared" si="3"/>
        <v>0</v>
      </c>
      <c r="AD32" s="42"/>
      <c r="AE32" s="128"/>
      <c r="AF32" s="37">
        <f t="shared" si="4"/>
        <v>15</v>
      </c>
      <c r="AG32" s="43">
        <v>65</v>
      </c>
      <c r="AH32" s="44">
        <f t="shared" si="5"/>
        <v>80</v>
      </c>
      <c r="AI32" s="45">
        <f t="shared" si="8"/>
        <v>0.93</v>
      </c>
      <c r="AJ32" s="46"/>
      <c r="AK32" s="47">
        <v>1E-4</v>
      </c>
      <c r="AL32" s="48">
        <f t="shared" si="9"/>
        <v>1.0001</v>
      </c>
      <c r="AM32" s="49">
        <f t="shared" si="10"/>
        <v>1261317000</v>
      </c>
      <c r="AN32" s="50"/>
      <c r="AO32" s="51"/>
      <c r="AP32" s="51"/>
      <c r="AQ32" s="51"/>
      <c r="AR32" s="51"/>
      <c r="AS32" s="52"/>
      <c r="AT32" s="53">
        <f t="shared" si="6"/>
        <v>0</v>
      </c>
    </row>
    <row r="33" spans="1:46" s="54" customFormat="1" ht="36" customHeight="1" thickBot="1">
      <c r="A33" s="27"/>
      <c r="B33" s="61"/>
      <c r="C33" s="28"/>
      <c r="D33" s="91"/>
      <c r="E33" s="91"/>
      <c r="F33" s="91"/>
      <c r="G33" s="92"/>
      <c r="H33" s="29"/>
      <c r="I33" s="30">
        <v>0.51</v>
      </c>
      <c r="J33" s="119">
        <v>0.49</v>
      </c>
      <c r="K33" s="32"/>
      <c r="L33" s="57"/>
      <c r="M33" s="33"/>
      <c r="N33" s="34">
        <f t="shared" si="0"/>
        <v>1</v>
      </c>
      <c r="O33" s="35"/>
      <c r="P33" s="167">
        <v>15</v>
      </c>
      <c r="Q33" s="168">
        <v>15</v>
      </c>
      <c r="R33" s="38"/>
      <c r="S33" s="38"/>
      <c r="T33" s="37"/>
      <c r="U33" s="39">
        <f t="shared" si="1"/>
        <v>15</v>
      </c>
      <c r="V33" s="40">
        <f t="shared" si="7"/>
        <v>15</v>
      </c>
      <c r="W33" s="112"/>
      <c r="X33" s="96"/>
      <c r="Y33" s="96"/>
      <c r="Z33" s="104"/>
      <c r="AA33" s="99"/>
      <c r="AB33" s="41">
        <f t="shared" si="2"/>
        <v>0</v>
      </c>
      <c r="AC33" s="40">
        <f t="shared" si="3"/>
        <v>0</v>
      </c>
      <c r="AD33" s="42"/>
      <c r="AE33" s="128"/>
      <c r="AF33" s="37">
        <f t="shared" si="4"/>
        <v>15</v>
      </c>
      <c r="AG33" s="43">
        <v>65</v>
      </c>
      <c r="AH33" s="44">
        <f t="shared" si="5"/>
        <v>80</v>
      </c>
      <c r="AI33" s="45">
        <f t="shared" si="8"/>
        <v>0.93</v>
      </c>
      <c r="AJ33" s="46"/>
      <c r="AK33" s="47">
        <v>1E-4</v>
      </c>
      <c r="AL33" s="48">
        <f t="shared" si="9"/>
        <v>1.0001</v>
      </c>
      <c r="AM33" s="49">
        <f t="shared" si="10"/>
        <v>1261317000</v>
      </c>
      <c r="AN33" s="50"/>
      <c r="AO33" s="51"/>
      <c r="AP33" s="51"/>
      <c r="AQ33" s="51"/>
      <c r="AR33" s="51"/>
      <c r="AS33" s="52"/>
      <c r="AT33" s="53">
        <f t="shared" si="6"/>
        <v>0</v>
      </c>
    </row>
    <row r="34" spans="1:46" s="54" customFormat="1" ht="36" customHeight="1" thickBot="1">
      <c r="A34" s="27"/>
      <c r="B34" s="56"/>
      <c r="C34" s="91"/>
      <c r="D34" s="95"/>
      <c r="E34" s="95"/>
      <c r="F34" s="101"/>
      <c r="G34" s="55"/>
      <c r="H34" s="29"/>
      <c r="I34" s="30">
        <v>0.51</v>
      </c>
      <c r="J34" s="119">
        <v>0.49</v>
      </c>
      <c r="K34" s="32"/>
      <c r="L34" s="57"/>
      <c r="M34" s="33"/>
      <c r="N34" s="34">
        <f t="shared" si="0"/>
        <v>1</v>
      </c>
      <c r="O34" s="35"/>
      <c r="P34" s="167">
        <v>15</v>
      </c>
      <c r="Q34" s="168">
        <v>15</v>
      </c>
      <c r="R34" s="38"/>
      <c r="S34" s="38"/>
      <c r="T34" s="37"/>
      <c r="U34" s="39">
        <f t="shared" si="1"/>
        <v>15</v>
      </c>
      <c r="V34" s="40">
        <f t="shared" si="7"/>
        <v>15</v>
      </c>
      <c r="W34" s="112"/>
      <c r="X34" s="96"/>
      <c r="Y34" s="96"/>
      <c r="Z34" s="104"/>
      <c r="AA34" s="99"/>
      <c r="AB34" s="41">
        <f t="shared" si="2"/>
        <v>0</v>
      </c>
      <c r="AC34" s="40">
        <f t="shared" si="3"/>
        <v>0</v>
      </c>
      <c r="AD34" s="42"/>
      <c r="AE34" s="128"/>
      <c r="AF34" s="37">
        <f t="shared" si="4"/>
        <v>15</v>
      </c>
      <c r="AG34" s="43">
        <v>65</v>
      </c>
      <c r="AH34" s="44">
        <f t="shared" si="5"/>
        <v>80</v>
      </c>
      <c r="AI34" s="45">
        <f t="shared" si="8"/>
        <v>0.93</v>
      </c>
      <c r="AJ34" s="46"/>
      <c r="AK34" s="47">
        <v>1E-4</v>
      </c>
      <c r="AL34" s="48">
        <f t="shared" si="9"/>
        <v>1.0001</v>
      </c>
      <c r="AM34" s="49">
        <f t="shared" si="10"/>
        <v>1261317000</v>
      </c>
      <c r="AN34" s="50"/>
      <c r="AO34" s="51"/>
      <c r="AP34" s="51"/>
      <c r="AQ34" s="51"/>
      <c r="AR34" s="51"/>
      <c r="AS34" s="52"/>
      <c r="AT34" s="53">
        <f t="shared" si="6"/>
        <v>0</v>
      </c>
    </row>
    <row r="35" spans="1:46" s="54" customFormat="1" ht="36" customHeight="1" thickBot="1">
      <c r="A35" s="27"/>
      <c r="B35" s="56"/>
      <c r="C35" s="91"/>
      <c r="D35" s="95"/>
      <c r="E35" s="95"/>
      <c r="F35" s="101"/>
      <c r="G35" s="55"/>
      <c r="H35" s="29"/>
      <c r="I35" s="30">
        <v>0.51</v>
      </c>
      <c r="J35" s="119">
        <v>0.49</v>
      </c>
      <c r="K35" s="32"/>
      <c r="L35" s="57"/>
      <c r="M35" s="33"/>
      <c r="N35" s="34">
        <f t="shared" si="0"/>
        <v>1</v>
      </c>
      <c r="O35" s="35"/>
      <c r="P35" s="167">
        <v>15</v>
      </c>
      <c r="Q35" s="168">
        <v>15</v>
      </c>
      <c r="R35" s="38"/>
      <c r="S35" s="38"/>
      <c r="T35" s="37"/>
      <c r="U35" s="39">
        <f t="shared" si="1"/>
        <v>15</v>
      </c>
      <c r="V35" s="40">
        <f t="shared" si="7"/>
        <v>15</v>
      </c>
      <c r="W35" s="112"/>
      <c r="X35" s="96"/>
      <c r="Y35" s="96"/>
      <c r="Z35" s="104"/>
      <c r="AA35" s="99"/>
      <c r="AB35" s="41">
        <f t="shared" si="2"/>
        <v>0</v>
      </c>
      <c r="AC35" s="40">
        <f t="shared" si="3"/>
        <v>0</v>
      </c>
      <c r="AD35" s="42"/>
      <c r="AE35" s="128"/>
      <c r="AF35" s="37">
        <f t="shared" si="4"/>
        <v>15</v>
      </c>
      <c r="AG35" s="43">
        <v>65</v>
      </c>
      <c r="AH35" s="44">
        <f t="shared" si="5"/>
        <v>80</v>
      </c>
      <c r="AI35" s="45">
        <f t="shared" si="8"/>
        <v>0.93</v>
      </c>
      <c r="AJ35" s="46"/>
      <c r="AK35" s="47">
        <v>1E-4</v>
      </c>
      <c r="AL35" s="48">
        <f t="shared" si="9"/>
        <v>1.0001</v>
      </c>
      <c r="AM35" s="49">
        <f t="shared" si="10"/>
        <v>1261317000</v>
      </c>
      <c r="AN35" s="50"/>
      <c r="AO35" s="51"/>
      <c r="AP35" s="51"/>
      <c r="AQ35" s="51"/>
      <c r="AR35" s="51"/>
      <c r="AS35" s="52"/>
      <c r="AT35" s="53">
        <f t="shared" si="6"/>
        <v>0</v>
      </c>
    </row>
    <row r="36" spans="1:46" s="54" customFormat="1" ht="36" customHeight="1" thickBot="1">
      <c r="A36" s="27"/>
      <c r="B36" s="56"/>
      <c r="C36" s="91"/>
      <c r="D36" s="95"/>
      <c r="E36" s="95"/>
      <c r="F36" s="101"/>
      <c r="G36" s="55"/>
      <c r="H36" s="29"/>
      <c r="I36" s="30">
        <v>0.51</v>
      </c>
      <c r="J36" s="119">
        <v>0.49</v>
      </c>
      <c r="K36" s="32"/>
      <c r="L36" s="57"/>
      <c r="M36" s="33"/>
      <c r="N36" s="34">
        <f t="shared" si="0"/>
        <v>1</v>
      </c>
      <c r="O36" s="35"/>
      <c r="P36" s="167">
        <v>15</v>
      </c>
      <c r="Q36" s="168">
        <v>15</v>
      </c>
      <c r="R36" s="38"/>
      <c r="S36" s="38"/>
      <c r="T36" s="37"/>
      <c r="U36" s="39">
        <f t="shared" si="1"/>
        <v>15</v>
      </c>
      <c r="V36" s="40">
        <f t="shared" si="7"/>
        <v>15</v>
      </c>
      <c r="W36" s="112"/>
      <c r="X36" s="96"/>
      <c r="Y36" s="96"/>
      <c r="Z36" s="104"/>
      <c r="AA36" s="99"/>
      <c r="AB36" s="41">
        <f t="shared" si="2"/>
        <v>0</v>
      </c>
      <c r="AC36" s="40">
        <f t="shared" si="3"/>
        <v>0</v>
      </c>
      <c r="AD36" s="42"/>
      <c r="AE36" s="128"/>
      <c r="AF36" s="37">
        <f t="shared" si="4"/>
        <v>15</v>
      </c>
      <c r="AG36" s="43">
        <v>65</v>
      </c>
      <c r="AH36" s="44">
        <f t="shared" si="5"/>
        <v>80</v>
      </c>
      <c r="AI36" s="45">
        <f t="shared" si="8"/>
        <v>0.93</v>
      </c>
      <c r="AJ36" s="46"/>
      <c r="AK36" s="47">
        <v>1E-4</v>
      </c>
      <c r="AL36" s="48">
        <f t="shared" si="9"/>
        <v>1.0001</v>
      </c>
      <c r="AM36" s="49">
        <f t="shared" si="10"/>
        <v>1261317000</v>
      </c>
      <c r="AN36" s="50"/>
      <c r="AO36" s="51"/>
      <c r="AP36" s="51"/>
      <c r="AQ36" s="51"/>
      <c r="AR36" s="51"/>
      <c r="AS36" s="52"/>
      <c r="AT36" s="53">
        <f t="shared" si="6"/>
        <v>0</v>
      </c>
    </row>
    <row r="37" spans="1:46" s="54" customFormat="1" ht="36" customHeight="1" thickBot="1">
      <c r="A37" s="27"/>
      <c r="B37" s="56"/>
      <c r="C37" s="91"/>
      <c r="D37" s="95"/>
      <c r="E37" s="95"/>
      <c r="F37" s="101"/>
      <c r="G37" s="55"/>
      <c r="H37" s="29"/>
      <c r="I37" s="30">
        <v>0.51</v>
      </c>
      <c r="J37" s="119">
        <v>0.49</v>
      </c>
      <c r="K37" s="32"/>
      <c r="L37" s="57"/>
      <c r="M37" s="33"/>
      <c r="N37" s="34">
        <f t="shared" si="0"/>
        <v>1</v>
      </c>
      <c r="O37" s="35"/>
      <c r="P37" s="167">
        <v>15</v>
      </c>
      <c r="Q37" s="168">
        <v>15</v>
      </c>
      <c r="R37" s="38"/>
      <c r="S37" s="38"/>
      <c r="T37" s="37"/>
      <c r="U37" s="39">
        <f t="shared" si="1"/>
        <v>15</v>
      </c>
      <c r="V37" s="40">
        <f t="shared" si="7"/>
        <v>15</v>
      </c>
      <c r="W37" s="112"/>
      <c r="X37" s="96"/>
      <c r="Y37" s="96"/>
      <c r="Z37" s="104"/>
      <c r="AA37" s="99"/>
      <c r="AB37" s="41">
        <f t="shared" si="2"/>
        <v>0</v>
      </c>
      <c r="AC37" s="40">
        <f t="shared" si="3"/>
        <v>0</v>
      </c>
      <c r="AD37" s="42"/>
      <c r="AE37" s="128"/>
      <c r="AF37" s="37">
        <f t="shared" si="4"/>
        <v>15</v>
      </c>
      <c r="AG37" s="43">
        <v>65</v>
      </c>
      <c r="AH37" s="44">
        <f t="shared" si="5"/>
        <v>80</v>
      </c>
      <c r="AI37" s="45">
        <f t="shared" si="8"/>
        <v>0.93</v>
      </c>
      <c r="AJ37" s="46"/>
      <c r="AK37" s="47">
        <v>1E-4</v>
      </c>
      <c r="AL37" s="48">
        <f t="shared" si="9"/>
        <v>1.0001</v>
      </c>
      <c r="AM37" s="49">
        <f t="shared" si="10"/>
        <v>1261317000</v>
      </c>
      <c r="AN37" s="50"/>
      <c r="AO37" s="51"/>
      <c r="AP37" s="51"/>
      <c r="AQ37" s="51"/>
      <c r="AR37" s="51"/>
      <c r="AS37" s="52"/>
      <c r="AT37" s="53">
        <f t="shared" si="6"/>
        <v>0</v>
      </c>
    </row>
    <row r="38" spans="1:46" s="54" customFormat="1" ht="36" customHeight="1" thickBot="1">
      <c r="A38" s="27"/>
      <c r="B38" s="56"/>
      <c r="C38" s="91"/>
      <c r="D38" s="95"/>
      <c r="E38" s="95"/>
      <c r="F38" s="101"/>
      <c r="G38" s="55"/>
      <c r="H38" s="29"/>
      <c r="I38" s="30">
        <v>0.51</v>
      </c>
      <c r="J38" s="119">
        <v>0.49</v>
      </c>
      <c r="K38" s="32"/>
      <c r="L38" s="57"/>
      <c r="M38" s="33"/>
      <c r="N38" s="34">
        <f t="shared" si="0"/>
        <v>1</v>
      </c>
      <c r="O38" s="35"/>
      <c r="P38" s="167">
        <v>15</v>
      </c>
      <c r="Q38" s="168">
        <v>15</v>
      </c>
      <c r="R38" s="38"/>
      <c r="S38" s="38"/>
      <c r="T38" s="37"/>
      <c r="U38" s="39">
        <f t="shared" si="1"/>
        <v>15</v>
      </c>
      <c r="V38" s="40">
        <f t="shared" si="7"/>
        <v>15</v>
      </c>
      <c r="W38" s="112"/>
      <c r="X38" s="96"/>
      <c r="Y38" s="96"/>
      <c r="Z38" s="104"/>
      <c r="AA38" s="99"/>
      <c r="AB38" s="41">
        <f t="shared" si="2"/>
        <v>0</v>
      </c>
      <c r="AC38" s="40">
        <f t="shared" si="3"/>
        <v>0</v>
      </c>
      <c r="AD38" s="42"/>
      <c r="AE38" s="128"/>
      <c r="AF38" s="37">
        <f t="shared" si="4"/>
        <v>15</v>
      </c>
      <c r="AG38" s="43">
        <v>65</v>
      </c>
      <c r="AH38" s="44">
        <f t="shared" si="5"/>
        <v>80</v>
      </c>
      <c r="AI38" s="45">
        <f t="shared" si="8"/>
        <v>0.93</v>
      </c>
      <c r="AJ38" s="46"/>
      <c r="AK38" s="47">
        <v>1E-4</v>
      </c>
      <c r="AL38" s="48">
        <f t="shared" si="9"/>
        <v>1.0001</v>
      </c>
      <c r="AM38" s="49">
        <f t="shared" si="10"/>
        <v>1261317000</v>
      </c>
      <c r="AN38" s="50"/>
      <c r="AO38" s="51"/>
      <c r="AP38" s="51"/>
      <c r="AQ38" s="51"/>
      <c r="AR38" s="51"/>
      <c r="AS38" s="52"/>
      <c r="AT38" s="53">
        <f t="shared" si="6"/>
        <v>0</v>
      </c>
    </row>
    <row r="39" spans="1:46" s="54" customFormat="1" ht="47.25" customHeight="1" thickBot="1">
      <c r="A39" s="27"/>
      <c r="B39" s="56"/>
      <c r="C39" s="91"/>
      <c r="D39" s="95"/>
      <c r="E39" s="95"/>
      <c r="F39" s="101"/>
      <c r="G39" s="55"/>
      <c r="H39" s="29"/>
      <c r="I39" s="30">
        <v>0.51</v>
      </c>
      <c r="J39" s="119">
        <v>0.49</v>
      </c>
      <c r="K39" s="32"/>
      <c r="L39" s="57"/>
      <c r="M39" s="33"/>
      <c r="N39" s="34">
        <f t="shared" si="0"/>
        <v>1</v>
      </c>
      <c r="O39" s="35"/>
      <c r="P39" s="167">
        <v>15</v>
      </c>
      <c r="Q39" s="168">
        <v>15</v>
      </c>
      <c r="R39" s="38"/>
      <c r="S39" s="38"/>
      <c r="T39" s="37"/>
      <c r="U39" s="39">
        <f t="shared" si="1"/>
        <v>15</v>
      </c>
      <c r="V39" s="40">
        <f t="shared" si="7"/>
        <v>15</v>
      </c>
      <c r="W39" s="112"/>
      <c r="X39" s="96"/>
      <c r="Y39" s="96"/>
      <c r="Z39" s="104"/>
      <c r="AA39" s="99"/>
      <c r="AB39" s="41">
        <f t="shared" si="2"/>
        <v>0</v>
      </c>
      <c r="AC39" s="40">
        <f t="shared" si="3"/>
        <v>0</v>
      </c>
      <c r="AD39" s="42"/>
      <c r="AE39" s="128"/>
      <c r="AF39" s="37">
        <f t="shared" si="4"/>
        <v>15</v>
      </c>
      <c r="AG39" s="43">
        <v>65</v>
      </c>
      <c r="AH39" s="44">
        <f t="shared" si="5"/>
        <v>80</v>
      </c>
      <c r="AI39" s="45">
        <f t="shared" si="8"/>
        <v>0.93</v>
      </c>
      <c r="AJ39" s="46"/>
      <c r="AK39" s="47">
        <v>1E-4</v>
      </c>
      <c r="AL39" s="48">
        <f t="shared" si="9"/>
        <v>1.0001</v>
      </c>
      <c r="AM39" s="49">
        <f t="shared" si="10"/>
        <v>1261317000</v>
      </c>
      <c r="AN39" s="50"/>
      <c r="AO39" s="51"/>
      <c r="AP39" s="51"/>
      <c r="AQ39" s="51"/>
      <c r="AR39" s="51"/>
      <c r="AS39" s="52"/>
      <c r="AT39" s="53">
        <f t="shared" si="6"/>
        <v>0</v>
      </c>
    </row>
    <row r="40" spans="1:46" s="54" customFormat="1" ht="47.25" customHeight="1" thickBot="1">
      <c r="A40" s="27"/>
      <c r="B40" s="56"/>
      <c r="C40" s="91"/>
      <c r="D40" s="95"/>
      <c r="E40" s="95"/>
      <c r="F40" s="101"/>
      <c r="G40" s="55"/>
      <c r="H40" s="60"/>
      <c r="I40" s="30">
        <v>0.51</v>
      </c>
      <c r="J40" s="119">
        <v>0.49</v>
      </c>
      <c r="K40" s="32"/>
      <c r="L40" s="57"/>
      <c r="M40" s="33"/>
      <c r="N40" s="34">
        <f t="shared" si="0"/>
        <v>1</v>
      </c>
      <c r="O40" s="35"/>
      <c r="P40" s="167">
        <v>15</v>
      </c>
      <c r="Q40" s="168">
        <v>15</v>
      </c>
      <c r="R40" s="38"/>
      <c r="S40" s="38"/>
      <c r="T40" s="37"/>
      <c r="U40" s="39">
        <f t="shared" si="1"/>
        <v>15</v>
      </c>
      <c r="V40" s="40">
        <f t="shared" si="7"/>
        <v>15</v>
      </c>
      <c r="W40" s="112"/>
      <c r="X40" s="96"/>
      <c r="Y40" s="96"/>
      <c r="Z40" s="104"/>
      <c r="AA40" s="99"/>
      <c r="AB40" s="41">
        <f t="shared" si="2"/>
        <v>0</v>
      </c>
      <c r="AC40" s="40">
        <f t="shared" si="3"/>
        <v>0</v>
      </c>
      <c r="AD40" s="42"/>
      <c r="AE40" s="128"/>
      <c r="AF40" s="37">
        <f t="shared" si="4"/>
        <v>15</v>
      </c>
      <c r="AG40" s="43">
        <v>65</v>
      </c>
      <c r="AH40" s="44">
        <f t="shared" si="5"/>
        <v>80</v>
      </c>
      <c r="AI40" s="45">
        <f t="shared" si="8"/>
        <v>0.93</v>
      </c>
      <c r="AJ40" s="46"/>
      <c r="AK40" s="47">
        <v>1E-4</v>
      </c>
      <c r="AL40" s="48">
        <f t="shared" si="9"/>
        <v>1.0001</v>
      </c>
      <c r="AM40" s="49">
        <f t="shared" si="10"/>
        <v>1261317000</v>
      </c>
      <c r="AN40" s="50"/>
      <c r="AO40" s="51"/>
      <c r="AP40" s="51"/>
      <c r="AQ40" s="51"/>
      <c r="AR40" s="51"/>
      <c r="AS40" s="52"/>
      <c r="AT40" s="53">
        <f t="shared" si="6"/>
        <v>0</v>
      </c>
    </row>
    <row r="41" spans="1:46" s="54" customFormat="1" ht="47.25" customHeight="1" thickBot="1">
      <c r="A41" s="27"/>
      <c r="B41" s="56"/>
      <c r="C41" s="91"/>
      <c r="D41" s="95"/>
      <c r="E41" s="95"/>
      <c r="F41" s="101"/>
      <c r="G41" s="55"/>
      <c r="H41" s="60"/>
      <c r="I41" s="30">
        <v>0.51</v>
      </c>
      <c r="J41" s="119">
        <v>0.49</v>
      </c>
      <c r="K41" s="32"/>
      <c r="L41" s="57"/>
      <c r="M41" s="33"/>
      <c r="N41" s="34">
        <f t="shared" si="0"/>
        <v>1</v>
      </c>
      <c r="O41" s="35"/>
      <c r="P41" s="167">
        <v>15</v>
      </c>
      <c r="Q41" s="168">
        <v>15</v>
      </c>
      <c r="R41" s="38"/>
      <c r="S41" s="38"/>
      <c r="T41" s="37"/>
      <c r="U41" s="39">
        <f t="shared" si="1"/>
        <v>15</v>
      </c>
      <c r="V41" s="40">
        <f t="shared" si="7"/>
        <v>15</v>
      </c>
      <c r="W41" s="112"/>
      <c r="X41" s="96"/>
      <c r="Y41" s="96"/>
      <c r="Z41" s="104"/>
      <c r="AA41" s="99"/>
      <c r="AB41" s="41">
        <f t="shared" si="2"/>
        <v>0</v>
      </c>
      <c r="AC41" s="40">
        <f t="shared" si="3"/>
        <v>0</v>
      </c>
      <c r="AD41" s="42"/>
      <c r="AE41" s="128"/>
      <c r="AF41" s="37">
        <f t="shared" si="4"/>
        <v>15</v>
      </c>
      <c r="AG41" s="43">
        <v>65</v>
      </c>
      <c r="AH41" s="44">
        <f t="shared" si="5"/>
        <v>80</v>
      </c>
      <c r="AI41" s="45">
        <f t="shared" si="8"/>
        <v>0.93</v>
      </c>
      <c r="AJ41" s="46"/>
      <c r="AK41" s="47">
        <v>1E-4</v>
      </c>
      <c r="AL41" s="48">
        <f t="shared" si="9"/>
        <v>1.0001</v>
      </c>
      <c r="AM41" s="49">
        <f t="shared" si="10"/>
        <v>1261317000</v>
      </c>
      <c r="AN41" s="50"/>
      <c r="AO41" s="51"/>
      <c r="AP41" s="51"/>
      <c r="AQ41" s="51"/>
      <c r="AR41" s="51"/>
      <c r="AS41" s="52"/>
      <c r="AT41" s="53">
        <f t="shared" si="6"/>
        <v>0</v>
      </c>
    </row>
    <row r="42" spans="1:46" s="54" customFormat="1" ht="47.25" customHeight="1" thickBot="1">
      <c r="A42" s="27"/>
      <c r="B42" s="56"/>
      <c r="C42" s="91"/>
      <c r="D42" s="95"/>
      <c r="E42" s="95"/>
      <c r="F42" s="101"/>
      <c r="G42" s="55"/>
      <c r="H42" s="29"/>
      <c r="I42" s="30">
        <v>0.51</v>
      </c>
      <c r="J42" s="119">
        <v>0.49</v>
      </c>
      <c r="K42" s="32"/>
      <c r="L42" s="57"/>
      <c r="M42" s="33"/>
      <c r="N42" s="34">
        <f t="shared" si="0"/>
        <v>1</v>
      </c>
      <c r="O42" s="35"/>
      <c r="P42" s="167">
        <v>15</v>
      </c>
      <c r="Q42" s="168">
        <v>15</v>
      </c>
      <c r="R42" s="38"/>
      <c r="S42" s="38"/>
      <c r="T42" s="37"/>
      <c r="U42" s="39">
        <f t="shared" si="1"/>
        <v>15</v>
      </c>
      <c r="V42" s="40">
        <f t="shared" si="7"/>
        <v>15</v>
      </c>
      <c r="W42" s="112"/>
      <c r="X42" s="96"/>
      <c r="Y42" s="96"/>
      <c r="Z42" s="104"/>
      <c r="AA42" s="99"/>
      <c r="AB42" s="41">
        <f t="shared" si="2"/>
        <v>0</v>
      </c>
      <c r="AC42" s="40">
        <f t="shared" si="3"/>
        <v>0</v>
      </c>
      <c r="AD42" s="42"/>
      <c r="AE42" s="128"/>
      <c r="AF42" s="37">
        <f t="shared" si="4"/>
        <v>15</v>
      </c>
      <c r="AG42" s="43">
        <v>65</v>
      </c>
      <c r="AH42" s="44">
        <f t="shared" si="5"/>
        <v>80</v>
      </c>
      <c r="AI42" s="45">
        <f t="shared" si="8"/>
        <v>0.93</v>
      </c>
      <c r="AJ42" s="46"/>
      <c r="AK42" s="47">
        <v>1E-4</v>
      </c>
      <c r="AL42" s="48">
        <f t="shared" si="9"/>
        <v>1.0001</v>
      </c>
      <c r="AM42" s="49">
        <f t="shared" si="10"/>
        <v>1261317000</v>
      </c>
      <c r="AN42" s="50"/>
      <c r="AO42" s="51"/>
      <c r="AP42" s="51"/>
      <c r="AQ42" s="51"/>
      <c r="AR42" s="51"/>
      <c r="AS42" s="52"/>
      <c r="AT42" s="53">
        <f t="shared" si="6"/>
        <v>0</v>
      </c>
    </row>
    <row r="43" spans="1:46" s="54" customFormat="1" ht="36" customHeight="1" thickBot="1">
      <c r="A43" s="27"/>
      <c r="B43" s="56"/>
      <c r="C43" s="91"/>
      <c r="D43" s="95"/>
      <c r="E43" s="95"/>
      <c r="F43" s="101"/>
      <c r="G43" s="55"/>
      <c r="H43" s="60"/>
      <c r="I43" s="30">
        <v>0.51</v>
      </c>
      <c r="J43" s="119">
        <v>0.49</v>
      </c>
      <c r="K43" s="32"/>
      <c r="L43" s="57"/>
      <c r="M43" s="33"/>
      <c r="N43" s="34">
        <f t="shared" si="0"/>
        <v>1</v>
      </c>
      <c r="O43" s="35"/>
      <c r="P43" s="167">
        <v>15</v>
      </c>
      <c r="Q43" s="168">
        <v>15</v>
      </c>
      <c r="R43" s="38"/>
      <c r="S43" s="38"/>
      <c r="T43" s="37"/>
      <c r="U43" s="39">
        <f t="shared" si="1"/>
        <v>15</v>
      </c>
      <c r="V43" s="40">
        <f t="shared" si="7"/>
        <v>15</v>
      </c>
      <c r="W43" s="112"/>
      <c r="X43" s="96"/>
      <c r="Y43" s="96"/>
      <c r="Z43" s="104"/>
      <c r="AA43" s="99"/>
      <c r="AB43" s="41">
        <f t="shared" si="2"/>
        <v>0</v>
      </c>
      <c r="AC43" s="40">
        <f t="shared" si="3"/>
        <v>0</v>
      </c>
      <c r="AD43" s="42"/>
      <c r="AE43" s="128"/>
      <c r="AF43" s="37">
        <f t="shared" si="4"/>
        <v>15</v>
      </c>
      <c r="AG43" s="43">
        <v>65</v>
      </c>
      <c r="AH43" s="44">
        <f t="shared" si="5"/>
        <v>80</v>
      </c>
      <c r="AI43" s="45">
        <f t="shared" si="8"/>
        <v>0.93</v>
      </c>
      <c r="AJ43" s="46"/>
      <c r="AK43" s="47">
        <v>1E-4</v>
      </c>
      <c r="AL43" s="48">
        <f t="shared" si="9"/>
        <v>1.0001</v>
      </c>
      <c r="AM43" s="49">
        <f t="shared" si="10"/>
        <v>1261317000</v>
      </c>
      <c r="AN43" s="50"/>
      <c r="AO43" s="51"/>
      <c r="AP43" s="51"/>
      <c r="AQ43" s="51"/>
      <c r="AR43" s="51"/>
      <c r="AS43" s="52"/>
      <c r="AT43" s="53">
        <f t="shared" si="6"/>
        <v>0</v>
      </c>
    </row>
    <row r="44" spans="1:46" s="54" customFormat="1" ht="47.25" customHeight="1" thickBot="1">
      <c r="A44" s="27"/>
      <c r="B44" s="56"/>
      <c r="C44" s="91"/>
      <c r="D44" s="95"/>
      <c r="E44" s="95"/>
      <c r="F44" s="101"/>
      <c r="G44" s="55"/>
      <c r="H44" s="29"/>
      <c r="I44" s="30">
        <v>0.51</v>
      </c>
      <c r="J44" s="119">
        <v>0.49</v>
      </c>
      <c r="K44" s="32"/>
      <c r="L44" s="57"/>
      <c r="M44" s="33"/>
      <c r="N44" s="34">
        <f t="shared" si="0"/>
        <v>1</v>
      </c>
      <c r="O44" s="35"/>
      <c r="P44" s="167">
        <v>15</v>
      </c>
      <c r="Q44" s="168">
        <v>15</v>
      </c>
      <c r="R44" s="38"/>
      <c r="S44" s="38"/>
      <c r="T44" s="37"/>
      <c r="U44" s="39">
        <f t="shared" si="1"/>
        <v>15</v>
      </c>
      <c r="V44" s="40">
        <f t="shared" si="7"/>
        <v>15</v>
      </c>
      <c r="W44" s="112"/>
      <c r="X44" s="96"/>
      <c r="Y44" s="96"/>
      <c r="Z44" s="104"/>
      <c r="AA44" s="99"/>
      <c r="AB44" s="41">
        <f t="shared" si="2"/>
        <v>0</v>
      </c>
      <c r="AC44" s="40">
        <f t="shared" si="3"/>
        <v>0</v>
      </c>
      <c r="AD44" s="42"/>
      <c r="AE44" s="128"/>
      <c r="AF44" s="37">
        <f t="shared" si="4"/>
        <v>15</v>
      </c>
      <c r="AG44" s="43">
        <v>65</v>
      </c>
      <c r="AH44" s="44">
        <f t="shared" si="5"/>
        <v>80</v>
      </c>
      <c r="AI44" s="45">
        <f t="shared" si="8"/>
        <v>0.93</v>
      </c>
      <c r="AJ44" s="46"/>
      <c r="AK44" s="47">
        <v>1E-4</v>
      </c>
      <c r="AL44" s="48">
        <f t="shared" si="9"/>
        <v>1.0001</v>
      </c>
      <c r="AM44" s="49">
        <f t="shared" si="10"/>
        <v>1261317000</v>
      </c>
      <c r="AN44" s="50"/>
      <c r="AO44" s="51"/>
      <c r="AP44" s="51"/>
      <c r="AQ44" s="51"/>
      <c r="AR44" s="51"/>
      <c r="AS44" s="52"/>
      <c r="AT44" s="53">
        <f t="shared" si="6"/>
        <v>0</v>
      </c>
    </row>
    <row r="45" spans="1:46" s="54" customFormat="1" ht="47.25" customHeight="1" thickBot="1">
      <c r="A45" s="27"/>
      <c r="B45" s="56"/>
      <c r="C45" s="91"/>
      <c r="D45" s="95"/>
      <c r="E45" s="95"/>
      <c r="F45" s="101"/>
      <c r="G45" s="55"/>
      <c r="H45" s="60"/>
      <c r="I45" s="30">
        <v>0.51</v>
      </c>
      <c r="J45" s="119">
        <v>0.49</v>
      </c>
      <c r="K45" s="32"/>
      <c r="L45" s="57"/>
      <c r="M45" s="33"/>
      <c r="N45" s="34">
        <f t="shared" si="0"/>
        <v>1</v>
      </c>
      <c r="O45" s="35"/>
      <c r="P45" s="167">
        <v>15</v>
      </c>
      <c r="Q45" s="168">
        <v>15</v>
      </c>
      <c r="R45" s="38"/>
      <c r="S45" s="38"/>
      <c r="T45" s="37"/>
      <c r="U45" s="39">
        <f t="shared" si="1"/>
        <v>15</v>
      </c>
      <c r="V45" s="40">
        <f t="shared" si="7"/>
        <v>15</v>
      </c>
      <c r="W45" s="112"/>
      <c r="X45" s="96"/>
      <c r="Y45" s="96"/>
      <c r="Z45" s="104"/>
      <c r="AA45" s="99"/>
      <c r="AB45" s="41">
        <f t="shared" si="2"/>
        <v>0</v>
      </c>
      <c r="AC45" s="40">
        <f t="shared" si="3"/>
        <v>0</v>
      </c>
      <c r="AD45" s="42"/>
      <c r="AE45" s="128"/>
      <c r="AF45" s="37">
        <f t="shared" si="4"/>
        <v>15</v>
      </c>
      <c r="AG45" s="43">
        <v>65</v>
      </c>
      <c r="AH45" s="44">
        <f t="shared" si="5"/>
        <v>80</v>
      </c>
      <c r="AI45" s="45">
        <f t="shared" si="8"/>
        <v>0.93</v>
      </c>
      <c r="AJ45" s="46"/>
      <c r="AK45" s="47">
        <v>1E-4</v>
      </c>
      <c r="AL45" s="48">
        <f t="shared" si="9"/>
        <v>1.0001</v>
      </c>
      <c r="AM45" s="49">
        <f t="shared" si="10"/>
        <v>1261317000</v>
      </c>
      <c r="AN45" s="50"/>
      <c r="AO45" s="51"/>
      <c r="AP45" s="51"/>
      <c r="AQ45" s="51"/>
      <c r="AR45" s="51"/>
      <c r="AS45" s="52"/>
      <c r="AT45" s="53">
        <f t="shared" si="6"/>
        <v>0</v>
      </c>
    </row>
    <row r="46" spans="1:46" s="54" customFormat="1" ht="36" customHeight="1" thickBot="1">
      <c r="A46" s="27"/>
      <c r="B46" s="56"/>
      <c r="C46" s="91"/>
      <c r="D46" s="95"/>
      <c r="E46" s="95"/>
      <c r="F46" s="101"/>
      <c r="G46" s="55"/>
      <c r="H46" s="60"/>
      <c r="I46" s="30">
        <v>0.51</v>
      </c>
      <c r="J46" s="119">
        <v>0.49</v>
      </c>
      <c r="K46" s="32"/>
      <c r="L46" s="57"/>
      <c r="M46" s="33"/>
      <c r="N46" s="34">
        <f t="shared" si="0"/>
        <v>1</v>
      </c>
      <c r="O46" s="35"/>
      <c r="P46" s="167">
        <v>15</v>
      </c>
      <c r="Q46" s="168">
        <v>15</v>
      </c>
      <c r="R46" s="38"/>
      <c r="S46" s="38"/>
      <c r="T46" s="37"/>
      <c r="U46" s="39">
        <f t="shared" si="1"/>
        <v>15</v>
      </c>
      <c r="V46" s="40">
        <f t="shared" si="7"/>
        <v>15</v>
      </c>
      <c r="W46" s="112"/>
      <c r="X46" s="96"/>
      <c r="Y46" s="96"/>
      <c r="Z46" s="104"/>
      <c r="AA46" s="99"/>
      <c r="AB46" s="41">
        <f t="shared" si="2"/>
        <v>0</v>
      </c>
      <c r="AC46" s="40">
        <f t="shared" si="3"/>
        <v>0</v>
      </c>
      <c r="AD46" s="42"/>
      <c r="AE46" s="128"/>
      <c r="AF46" s="37">
        <f t="shared" si="4"/>
        <v>15</v>
      </c>
      <c r="AG46" s="43">
        <v>65</v>
      </c>
      <c r="AH46" s="44">
        <f t="shared" si="5"/>
        <v>80</v>
      </c>
      <c r="AI46" s="45">
        <f t="shared" si="8"/>
        <v>0.93</v>
      </c>
      <c r="AJ46" s="46"/>
      <c r="AK46" s="47">
        <v>1E-4</v>
      </c>
      <c r="AL46" s="48">
        <f t="shared" si="9"/>
        <v>1.0001</v>
      </c>
      <c r="AM46" s="49">
        <f t="shared" si="10"/>
        <v>1261317000</v>
      </c>
      <c r="AN46" s="50"/>
      <c r="AO46" s="51"/>
      <c r="AP46" s="51"/>
      <c r="AQ46" s="51"/>
      <c r="AR46" s="51"/>
      <c r="AS46" s="52"/>
      <c r="AT46" s="53">
        <f t="shared" si="6"/>
        <v>0</v>
      </c>
    </row>
    <row r="47" spans="1:46" s="54" customFormat="1" ht="36" customHeight="1" thickBot="1">
      <c r="A47" s="27"/>
      <c r="B47" s="56"/>
      <c r="C47" s="91"/>
      <c r="D47" s="95"/>
      <c r="E47" s="95"/>
      <c r="F47" s="101"/>
      <c r="G47" s="55"/>
      <c r="H47" s="60"/>
      <c r="I47" s="30">
        <v>0.51</v>
      </c>
      <c r="J47" s="119">
        <v>0.49</v>
      </c>
      <c r="K47" s="32"/>
      <c r="L47" s="57"/>
      <c r="M47" s="33"/>
      <c r="N47" s="34">
        <f t="shared" si="0"/>
        <v>1</v>
      </c>
      <c r="O47" s="35"/>
      <c r="P47" s="167">
        <v>15</v>
      </c>
      <c r="Q47" s="168">
        <v>15</v>
      </c>
      <c r="R47" s="38"/>
      <c r="S47" s="38"/>
      <c r="T47" s="37"/>
      <c r="U47" s="39">
        <f t="shared" si="1"/>
        <v>15</v>
      </c>
      <c r="V47" s="40">
        <f t="shared" si="7"/>
        <v>15</v>
      </c>
      <c r="W47" s="112"/>
      <c r="X47" s="96"/>
      <c r="Y47" s="96"/>
      <c r="Z47" s="104"/>
      <c r="AA47" s="99"/>
      <c r="AB47" s="41">
        <f t="shared" si="2"/>
        <v>0</v>
      </c>
      <c r="AC47" s="40">
        <f t="shared" si="3"/>
        <v>0</v>
      </c>
      <c r="AD47" s="42"/>
      <c r="AE47" s="128"/>
      <c r="AF47" s="37">
        <f t="shared" si="4"/>
        <v>15</v>
      </c>
      <c r="AG47" s="43">
        <v>65</v>
      </c>
      <c r="AH47" s="44">
        <f t="shared" si="5"/>
        <v>80</v>
      </c>
      <c r="AI47" s="45">
        <f t="shared" si="8"/>
        <v>0.93</v>
      </c>
      <c r="AJ47" s="46"/>
      <c r="AK47" s="47">
        <v>1E-4</v>
      </c>
      <c r="AL47" s="48">
        <f t="shared" si="9"/>
        <v>1.0001</v>
      </c>
      <c r="AM47" s="49">
        <f t="shared" si="10"/>
        <v>1261317000</v>
      </c>
      <c r="AN47" s="50"/>
      <c r="AO47" s="51"/>
      <c r="AP47" s="51"/>
      <c r="AQ47" s="51"/>
      <c r="AR47" s="51"/>
      <c r="AS47" s="52"/>
      <c r="AT47" s="53">
        <f t="shared" si="6"/>
        <v>0</v>
      </c>
    </row>
    <row r="48" spans="1:46" s="54" customFormat="1" ht="36" customHeight="1" thickBot="1">
      <c r="A48" s="27"/>
      <c r="B48" s="56"/>
      <c r="C48" s="91"/>
      <c r="D48" s="95"/>
      <c r="E48" s="95"/>
      <c r="F48" s="101"/>
      <c r="G48" s="55"/>
      <c r="H48" s="60"/>
      <c r="I48" s="30">
        <v>0.51</v>
      </c>
      <c r="J48" s="119">
        <v>0.49</v>
      </c>
      <c r="K48" s="32"/>
      <c r="L48" s="57"/>
      <c r="M48" s="33"/>
      <c r="N48" s="34">
        <f t="shared" si="0"/>
        <v>1</v>
      </c>
      <c r="O48" s="35"/>
      <c r="P48" s="167">
        <v>15</v>
      </c>
      <c r="Q48" s="168">
        <v>15</v>
      </c>
      <c r="R48" s="38"/>
      <c r="S48" s="38"/>
      <c r="T48" s="37"/>
      <c r="U48" s="39">
        <f t="shared" si="1"/>
        <v>15</v>
      </c>
      <c r="V48" s="40">
        <f t="shared" si="7"/>
        <v>15</v>
      </c>
      <c r="W48" s="112"/>
      <c r="X48" s="96"/>
      <c r="Y48" s="96"/>
      <c r="Z48" s="104"/>
      <c r="AA48" s="99"/>
      <c r="AB48" s="41">
        <f t="shared" si="2"/>
        <v>0</v>
      </c>
      <c r="AC48" s="40">
        <f t="shared" si="3"/>
        <v>0</v>
      </c>
      <c r="AD48" s="42"/>
      <c r="AE48" s="128"/>
      <c r="AF48" s="37">
        <f t="shared" si="4"/>
        <v>15</v>
      </c>
      <c r="AG48" s="43">
        <v>65</v>
      </c>
      <c r="AH48" s="44">
        <f t="shared" si="5"/>
        <v>80</v>
      </c>
      <c r="AI48" s="45">
        <f t="shared" si="8"/>
        <v>0.93</v>
      </c>
      <c r="AJ48" s="46"/>
      <c r="AK48" s="47">
        <v>1E-4</v>
      </c>
      <c r="AL48" s="48">
        <f t="shared" si="9"/>
        <v>1.0001</v>
      </c>
      <c r="AM48" s="49">
        <f t="shared" si="10"/>
        <v>1261317000</v>
      </c>
      <c r="AN48" s="50"/>
      <c r="AO48" s="51"/>
      <c r="AP48" s="51"/>
      <c r="AQ48" s="51"/>
      <c r="AR48" s="51"/>
      <c r="AS48" s="52"/>
      <c r="AT48" s="53">
        <f t="shared" si="6"/>
        <v>0</v>
      </c>
    </row>
    <row r="49" spans="1:46" s="54" customFormat="1" ht="36" customHeight="1" thickBot="1">
      <c r="A49" s="27"/>
      <c r="B49" s="56"/>
      <c r="C49" s="91"/>
      <c r="D49" s="95"/>
      <c r="E49" s="95"/>
      <c r="F49" s="101"/>
      <c r="G49" s="55"/>
      <c r="H49" s="29"/>
      <c r="I49" s="30">
        <v>0.51</v>
      </c>
      <c r="J49" s="119">
        <v>0.49</v>
      </c>
      <c r="K49" s="32"/>
      <c r="L49" s="57"/>
      <c r="M49" s="33"/>
      <c r="N49" s="34">
        <f t="shared" si="0"/>
        <v>1</v>
      </c>
      <c r="O49" s="35"/>
      <c r="P49" s="167">
        <v>15</v>
      </c>
      <c r="Q49" s="168">
        <v>15</v>
      </c>
      <c r="R49" s="38"/>
      <c r="S49" s="38"/>
      <c r="T49" s="37"/>
      <c r="U49" s="39">
        <f t="shared" si="1"/>
        <v>15</v>
      </c>
      <c r="V49" s="40">
        <f t="shared" si="7"/>
        <v>15</v>
      </c>
      <c r="W49" s="112"/>
      <c r="X49" s="96"/>
      <c r="Y49" s="96"/>
      <c r="Z49" s="104"/>
      <c r="AA49" s="99"/>
      <c r="AB49" s="41">
        <f t="shared" si="2"/>
        <v>0</v>
      </c>
      <c r="AC49" s="40">
        <f t="shared" si="3"/>
        <v>0</v>
      </c>
      <c r="AD49" s="42"/>
      <c r="AE49" s="128"/>
      <c r="AF49" s="37">
        <f t="shared" si="4"/>
        <v>15</v>
      </c>
      <c r="AG49" s="43">
        <v>65</v>
      </c>
      <c r="AH49" s="44">
        <f t="shared" si="5"/>
        <v>80</v>
      </c>
      <c r="AI49" s="45">
        <f t="shared" si="8"/>
        <v>0.93</v>
      </c>
      <c r="AJ49" s="46"/>
      <c r="AK49" s="47">
        <v>1E-4</v>
      </c>
      <c r="AL49" s="48">
        <f t="shared" si="9"/>
        <v>1.0001</v>
      </c>
      <c r="AM49" s="49">
        <f t="shared" si="10"/>
        <v>1261317000</v>
      </c>
      <c r="AN49" s="50"/>
      <c r="AO49" s="51"/>
      <c r="AP49" s="51"/>
      <c r="AQ49" s="51"/>
      <c r="AR49" s="51"/>
      <c r="AS49" s="52"/>
      <c r="AT49" s="53">
        <f t="shared" si="6"/>
        <v>0</v>
      </c>
    </row>
    <row r="50" spans="1:46" s="54" customFormat="1" ht="36" customHeight="1" thickBot="1">
      <c r="A50" s="27"/>
      <c r="B50" s="56"/>
      <c r="C50" s="91"/>
      <c r="D50" s="95"/>
      <c r="E50" s="95"/>
      <c r="F50" s="101"/>
      <c r="G50" s="55"/>
      <c r="H50" s="29"/>
      <c r="I50" s="30">
        <v>0.51</v>
      </c>
      <c r="J50" s="119">
        <v>0.49</v>
      </c>
      <c r="K50" s="32"/>
      <c r="L50" s="57"/>
      <c r="M50" s="33"/>
      <c r="N50" s="34">
        <f t="shared" si="0"/>
        <v>1</v>
      </c>
      <c r="O50" s="35"/>
      <c r="P50" s="167">
        <v>15</v>
      </c>
      <c r="Q50" s="168">
        <v>15</v>
      </c>
      <c r="R50" s="38"/>
      <c r="S50" s="38"/>
      <c r="T50" s="37"/>
      <c r="U50" s="39">
        <f t="shared" si="1"/>
        <v>15</v>
      </c>
      <c r="V50" s="40">
        <f t="shared" si="7"/>
        <v>15</v>
      </c>
      <c r="W50" s="112"/>
      <c r="X50" s="96"/>
      <c r="Y50" s="96"/>
      <c r="Z50" s="104"/>
      <c r="AA50" s="99"/>
      <c r="AB50" s="41">
        <f t="shared" si="2"/>
        <v>0</v>
      </c>
      <c r="AC50" s="40">
        <f t="shared" si="3"/>
        <v>0</v>
      </c>
      <c r="AD50" s="42"/>
      <c r="AE50" s="128"/>
      <c r="AF50" s="37">
        <f t="shared" si="4"/>
        <v>15</v>
      </c>
      <c r="AG50" s="43">
        <v>65</v>
      </c>
      <c r="AH50" s="44">
        <f t="shared" si="5"/>
        <v>80</v>
      </c>
      <c r="AI50" s="45">
        <f t="shared" si="8"/>
        <v>0.93</v>
      </c>
      <c r="AJ50" s="46"/>
      <c r="AK50" s="47">
        <v>1E-4</v>
      </c>
      <c r="AL50" s="48">
        <f t="shared" si="9"/>
        <v>1.0001</v>
      </c>
      <c r="AM50" s="49">
        <f t="shared" si="10"/>
        <v>1261317000</v>
      </c>
      <c r="AN50" s="50"/>
      <c r="AO50" s="51"/>
      <c r="AP50" s="51"/>
      <c r="AQ50" s="51"/>
      <c r="AR50" s="51"/>
      <c r="AS50" s="52"/>
      <c r="AT50" s="53">
        <f t="shared" si="6"/>
        <v>0</v>
      </c>
    </row>
    <row r="51" spans="1:46" s="54" customFormat="1" ht="36" customHeight="1" thickBot="1">
      <c r="A51" s="27"/>
      <c r="B51" s="56"/>
      <c r="C51" s="91"/>
      <c r="D51" s="95"/>
      <c r="E51" s="95"/>
      <c r="F51" s="101"/>
      <c r="G51" s="55"/>
      <c r="H51" s="29"/>
      <c r="I51" s="30">
        <v>0.51</v>
      </c>
      <c r="J51" s="119">
        <v>0.49</v>
      </c>
      <c r="K51" s="32"/>
      <c r="L51" s="57"/>
      <c r="M51" s="33"/>
      <c r="N51" s="34">
        <f t="shared" si="0"/>
        <v>1</v>
      </c>
      <c r="O51" s="35"/>
      <c r="P51" s="167">
        <v>15</v>
      </c>
      <c r="Q51" s="168">
        <v>15</v>
      </c>
      <c r="R51" s="38"/>
      <c r="S51" s="38"/>
      <c r="T51" s="37"/>
      <c r="U51" s="39">
        <f t="shared" si="1"/>
        <v>15</v>
      </c>
      <c r="V51" s="40">
        <f t="shared" si="7"/>
        <v>15</v>
      </c>
      <c r="W51" s="112"/>
      <c r="X51" s="96"/>
      <c r="Y51" s="96"/>
      <c r="Z51" s="104"/>
      <c r="AA51" s="99"/>
      <c r="AB51" s="41">
        <f t="shared" si="2"/>
        <v>0</v>
      </c>
      <c r="AC51" s="40">
        <f t="shared" si="3"/>
        <v>0</v>
      </c>
      <c r="AD51" s="42"/>
      <c r="AE51" s="128"/>
      <c r="AF51" s="37">
        <f t="shared" si="4"/>
        <v>15</v>
      </c>
      <c r="AG51" s="43">
        <v>65</v>
      </c>
      <c r="AH51" s="44">
        <f t="shared" si="5"/>
        <v>80</v>
      </c>
      <c r="AI51" s="45">
        <f t="shared" si="8"/>
        <v>0.93</v>
      </c>
      <c r="AJ51" s="46"/>
      <c r="AK51" s="47">
        <v>1E-4</v>
      </c>
      <c r="AL51" s="48">
        <f t="shared" si="9"/>
        <v>1.0001</v>
      </c>
      <c r="AM51" s="49">
        <f t="shared" si="10"/>
        <v>1261317000</v>
      </c>
      <c r="AN51" s="50"/>
      <c r="AO51" s="51"/>
      <c r="AP51" s="51"/>
      <c r="AQ51" s="51"/>
      <c r="AR51" s="51"/>
      <c r="AS51" s="52"/>
      <c r="AT51" s="53">
        <f t="shared" si="6"/>
        <v>0</v>
      </c>
    </row>
    <row r="52" spans="1:46" s="54" customFormat="1" ht="36" customHeight="1" thickBot="1">
      <c r="A52" s="27"/>
      <c r="B52" s="56"/>
      <c r="C52" s="91"/>
      <c r="D52" s="95"/>
      <c r="E52" s="95"/>
      <c r="F52" s="101"/>
      <c r="G52" s="55"/>
      <c r="H52" s="29"/>
      <c r="I52" s="30">
        <v>0.51</v>
      </c>
      <c r="J52" s="119">
        <v>0.49</v>
      </c>
      <c r="K52" s="32"/>
      <c r="L52" s="57"/>
      <c r="M52" s="33"/>
      <c r="N52" s="34">
        <f t="shared" si="0"/>
        <v>1</v>
      </c>
      <c r="O52" s="35"/>
      <c r="P52" s="167">
        <v>15</v>
      </c>
      <c r="Q52" s="168">
        <v>15</v>
      </c>
      <c r="R52" s="38"/>
      <c r="S52" s="38"/>
      <c r="T52" s="37"/>
      <c r="U52" s="39">
        <f t="shared" si="1"/>
        <v>15</v>
      </c>
      <c r="V52" s="40">
        <f t="shared" si="7"/>
        <v>15</v>
      </c>
      <c r="W52" s="112"/>
      <c r="X52" s="96"/>
      <c r="Y52" s="96"/>
      <c r="Z52" s="104"/>
      <c r="AA52" s="99"/>
      <c r="AB52" s="41">
        <f t="shared" si="2"/>
        <v>0</v>
      </c>
      <c r="AC52" s="40">
        <f t="shared" si="3"/>
        <v>0</v>
      </c>
      <c r="AD52" s="42"/>
      <c r="AE52" s="128"/>
      <c r="AF52" s="37">
        <f t="shared" si="4"/>
        <v>15</v>
      </c>
      <c r="AG52" s="43">
        <v>65</v>
      </c>
      <c r="AH52" s="44">
        <f t="shared" si="5"/>
        <v>80</v>
      </c>
      <c r="AI52" s="45">
        <f t="shared" si="8"/>
        <v>0.93</v>
      </c>
      <c r="AJ52" s="46"/>
      <c r="AK52" s="47">
        <v>1E-4</v>
      </c>
      <c r="AL52" s="48">
        <f t="shared" si="9"/>
        <v>1.0001</v>
      </c>
      <c r="AM52" s="49">
        <f t="shared" si="10"/>
        <v>1261317000</v>
      </c>
      <c r="AN52" s="50"/>
      <c r="AO52" s="51"/>
      <c r="AP52" s="51"/>
      <c r="AQ52" s="51"/>
      <c r="AR52" s="51"/>
      <c r="AS52" s="52"/>
      <c r="AT52" s="53">
        <f t="shared" si="6"/>
        <v>0</v>
      </c>
    </row>
    <row r="53" spans="1:46" s="54" customFormat="1" ht="51.75" customHeight="1" thickBot="1">
      <c r="A53" s="27"/>
      <c r="B53" s="56"/>
      <c r="C53" s="91"/>
      <c r="D53" s="95"/>
      <c r="E53" s="95"/>
      <c r="F53" s="101"/>
      <c r="G53" s="55"/>
      <c r="H53" s="29"/>
      <c r="I53" s="30">
        <v>0.51</v>
      </c>
      <c r="J53" s="119">
        <v>0.49</v>
      </c>
      <c r="K53" s="32"/>
      <c r="L53" s="57"/>
      <c r="M53" s="33"/>
      <c r="N53" s="34">
        <f t="shared" si="0"/>
        <v>1</v>
      </c>
      <c r="O53" s="35"/>
      <c r="P53" s="167">
        <v>15</v>
      </c>
      <c r="Q53" s="168">
        <v>15</v>
      </c>
      <c r="R53" s="38"/>
      <c r="S53" s="38"/>
      <c r="T53" s="37"/>
      <c r="U53" s="39">
        <f t="shared" si="1"/>
        <v>15</v>
      </c>
      <c r="V53" s="40">
        <f t="shared" si="7"/>
        <v>15</v>
      </c>
      <c r="W53" s="112"/>
      <c r="X53" s="96"/>
      <c r="Y53" s="96"/>
      <c r="Z53" s="104"/>
      <c r="AA53" s="99"/>
      <c r="AB53" s="41">
        <f t="shared" si="2"/>
        <v>0</v>
      </c>
      <c r="AC53" s="40">
        <f t="shared" si="3"/>
        <v>0</v>
      </c>
      <c r="AD53" s="42"/>
      <c r="AE53" s="128"/>
      <c r="AF53" s="37">
        <f t="shared" si="4"/>
        <v>15</v>
      </c>
      <c r="AG53" s="43">
        <v>65</v>
      </c>
      <c r="AH53" s="44">
        <f t="shared" si="5"/>
        <v>80</v>
      </c>
      <c r="AI53" s="45">
        <f t="shared" si="8"/>
        <v>0.93</v>
      </c>
      <c r="AJ53" s="46"/>
      <c r="AK53" s="47">
        <v>1E-4</v>
      </c>
      <c r="AL53" s="48">
        <f t="shared" si="9"/>
        <v>1.0001</v>
      </c>
      <c r="AM53" s="49">
        <f t="shared" si="10"/>
        <v>1261317000</v>
      </c>
      <c r="AN53" s="50"/>
      <c r="AO53" s="51"/>
      <c r="AP53" s="51"/>
      <c r="AQ53" s="51"/>
      <c r="AR53" s="51"/>
      <c r="AS53" s="52"/>
      <c r="AT53" s="53">
        <f t="shared" si="6"/>
        <v>0</v>
      </c>
    </row>
    <row r="54" spans="1:46" s="54" customFormat="1" ht="51.75" customHeight="1" thickBot="1">
      <c r="A54" s="27"/>
      <c r="B54" s="56"/>
      <c r="C54" s="91"/>
      <c r="D54" s="95"/>
      <c r="E54" s="95"/>
      <c r="F54" s="101"/>
      <c r="G54" s="55"/>
      <c r="H54" s="29"/>
      <c r="I54" s="30">
        <v>0.51</v>
      </c>
      <c r="J54" s="119">
        <v>0.49</v>
      </c>
      <c r="K54" s="32"/>
      <c r="L54" s="57"/>
      <c r="M54" s="33"/>
      <c r="N54" s="34">
        <f t="shared" si="0"/>
        <v>1</v>
      </c>
      <c r="O54" s="35"/>
      <c r="P54" s="167">
        <v>15</v>
      </c>
      <c r="Q54" s="168">
        <v>15</v>
      </c>
      <c r="R54" s="38"/>
      <c r="S54" s="38"/>
      <c r="T54" s="37"/>
      <c r="U54" s="39">
        <f t="shared" si="1"/>
        <v>15</v>
      </c>
      <c r="V54" s="40">
        <f t="shared" si="7"/>
        <v>15</v>
      </c>
      <c r="W54" s="112"/>
      <c r="X54" s="96"/>
      <c r="Y54" s="96"/>
      <c r="Z54" s="104"/>
      <c r="AA54" s="99"/>
      <c r="AB54" s="41">
        <f t="shared" si="2"/>
        <v>0</v>
      </c>
      <c r="AC54" s="40">
        <f t="shared" si="3"/>
        <v>0</v>
      </c>
      <c r="AD54" s="42"/>
      <c r="AE54" s="128"/>
      <c r="AF54" s="37">
        <f t="shared" si="4"/>
        <v>15</v>
      </c>
      <c r="AG54" s="43">
        <v>65</v>
      </c>
      <c r="AH54" s="44">
        <f t="shared" si="5"/>
        <v>80</v>
      </c>
      <c r="AI54" s="45">
        <f t="shared" si="8"/>
        <v>0.93</v>
      </c>
      <c r="AJ54" s="46"/>
      <c r="AK54" s="47">
        <v>1E-4</v>
      </c>
      <c r="AL54" s="48">
        <f t="shared" si="9"/>
        <v>1.0001</v>
      </c>
      <c r="AM54" s="49">
        <f t="shared" si="10"/>
        <v>1261317000</v>
      </c>
      <c r="AN54" s="50"/>
      <c r="AO54" s="51"/>
      <c r="AP54" s="51"/>
      <c r="AQ54" s="51"/>
      <c r="AR54" s="51"/>
      <c r="AS54" s="52"/>
      <c r="AT54" s="53">
        <f t="shared" si="6"/>
        <v>0</v>
      </c>
    </row>
    <row r="55" spans="1:46" s="54" customFormat="1" ht="36" customHeight="1" thickBot="1">
      <c r="A55" s="27"/>
      <c r="B55" s="56"/>
      <c r="C55" s="91"/>
      <c r="D55" s="95"/>
      <c r="E55" s="95"/>
      <c r="F55" s="101"/>
      <c r="G55" s="55"/>
      <c r="H55" s="29"/>
      <c r="I55" s="30">
        <v>0.51</v>
      </c>
      <c r="J55" s="119">
        <v>0.49</v>
      </c>
      <c r="K55" s="32"/>
      <c r="L55" s="57"/>
      <c r="M55" s="33"/>
      <c r="N55" s="34">
        <f t="shared" si="0"/>
        <v>1</v>
      </c>
      <c r="O55" s="35"/>
      <c r="P55" s="167">
        <v>15</v>
      </c>
      <c r="Q55" s="168">
        <v>15</v>
      </c>
      <c r="R55" s="38"/>
      <c r="S55" s="38"/>
      <c r="T55" s="37"/>
      <c r="U55" s="39">
        <f t="shared" si="1"/>
        <v>15</v>
      </c>
      <c r="V55" s="40">
        <f t="shared" si="7"/>
        <v>15</v>
      </c>
      <c r="W55" s="112"/>
      <c r="X55" s="96"/>
      <c r="Y55" s="96"/>
      <c r="Z55" s="104"/>
      <c r="AA55" s="99"/>
      <c r="AB55" s="41">
        <f t="shared" si="2"/>
        <v>0</v>
      </c>
      <c r="AC55" s="40">
        <f t="shared" si="3"/>
        <v>0</v>
      </c>
      <c r="AD55" s="42"/>
      <c r="AE55" s="128"/>
      <c r="AF55" s="37">
        <f t="shared" si="4"/>
        <v>15</v>
      </c>
      <c r="AG55" s="43">
        <v>65</v>
      </c>
      <c r="AH55" s="44">
        <f t="shared" si="5"/>
        <v>80</v>
      </c>
      <c r="AI55" s="45">
        <f t="shared" si="8"/>
        <v>0.93</v>
      </c>
      <c r="AJ55" s="46"/>
      <c r="AK55" s="47">
        <v>1E-4</v>
      </c>
      <c r="AL55" s="48">
        <f t="shared" si="9"/>
        <v>1.0001</v>
      </c>
      <c r="AM55" s="49">
        <f t="shared" si="10"/>
        <v>1261317000</v>
      </c>
      <c r="AN55" s="50"/>
      <c r="AO55" s="51"/>
      <c r="AP55" s="51"/>
      <c r="AQ55" s="51"/>
      <c r="AR55" s="51"/>
      <c r="AS55" s="52"/>
      <c r="AT55" s="53">
        <f t="shared" si="6"/>
        <v>0</v>
      </c>
    </row>
    <row r="56" spans="1:46" s="54" customFormat="1" ht="36" customHeight="1" thickBot="1">
      <c r="A56" s="27"/>
      <c r="B56" s="56"/>
      <c r="C56" s="91"/>
      <c r="D56" s="95"/>
      <c r="E56" s="95"/>
      <c r="F56" s="101"/>
      <c r="G56" s="55"/>
      <c r="H56" s="29"/>
      <c r="I56" s="30">
        <v>0.51</v>
      </c>
      <c r="J56" s="119">
        <v>0.49</v>
      </c>
      <c r="K56" s="32"/>
      <c r="L56" s="57"/>
      <c r="M56" s="33"/>
      <c r="N56" s="34">
        <f t="shared" si="0"/>
        <v>1</v>
      </c>
      <c r="O56" s="35"/>
      <c r="P56" s="167">
        <v>15</v>
      </c>
      <c r="Q56" s="168">
        <v>15</v>
      </c>
      <c r="R56" s="38"/>
      <c r="S56" s="38"/>
      <c r="T56" s="37"/>
      <c r="U56" s="39">
        <f t="shared" si="1"/>
        <v>15</v>
      </c>
      <c r="V56" s="40">
        <f t="shared" si="7"/>
        <v>15</v>
      </c>
      <c r="W56" s="112"/>
      <c r="X56" s="96"/>
      <c r="Y56" s="96"/>
      <c r="Z56" s="104"/>
      <c r="AA56" s="99"/>
      <c r="AB56" s="41">
        <f t="shared" si="2"/>
        <v>0</v>
      </c>
      <c r="AC56" s="40">
        <f t="shared" si="3"/>
        <v>0</v>
      </c>
      <c r="AD56" s="42"/>
      <c r="AE56" s="128"/>
      <c r="AF56" s="37">
        <f t="shared" si="4"/>
        <v>15</v>
      </c>
      <c r="AG56" s="43">
        <v>65</v>
      </c>
      <c r="AH56" s="44">
        <f t="shared" si="5"/>
        <v>80</v>
      </c>
      <c r="AI56" s="45">
        <f t="shared" si="8"/>
        <v>0.93</v>
      </c>
      <c r="AJ56" s="46"/>
      <c r="AK56" s="47">
        <v>1E-4</v>
      </c>
      <c r="AL56" s="48">
        <f t="shared" si="9"/>
        <v>1.0001</v>
      </c>
      <c r="AM56" s="49">
        <f t="shared" si="10"/>
        <v>1261317000</v>
      </c>
      <c r="AN56" s="50"/>
      <c r="AO56" s="51"/>
      <c r="AP56" s="51"/>
      <c r="AQ56" s="51"/>
      <c r="AR56" s="51"/>
      <c r="AS56" s="52"/>
      <c r="AT56" s="53">
        <f t="shared" si="6"/>
        <v>0</v>
      </c>
    </row>
    <row r="57" spans="1:46" s="54" customFormat="1" ht="36" customHeight="1" thickBot="1">
      <c r="A57" s="27"/>
      <c r="B57" s="56"/>
      <c r="C57" s="91"/>
      <c r="D57" s="95"/>
      <c r="E57" s="95"/>
      <c r="F57" s="101"/>
      <c r="G57" s="55"/>
      <c r="H57" s="29"/>
      <c r="I57" s="30">
        <v>0.51</v>
      </c>
      <c r="J57" s="119">
        <v>0.49</v>
      </c>
      <c r="K57" s="32"/>
      <c r="L57" s="57"/>
      <c r="M57" s="33"/>
      <c r="N57" s="34">
        <f t="shared" si="0"/>
        <v>1</v>
      </c>
      <c r="O57" s="35"/>
      <c r="P57" s="167">
        <v>15</v>
      </c>
      <c r="Q57" s="168">
        <v>15</v>
      </c>
      <c r="R57" s="38"/>
      <c r="S57" s="38"/>
      <c r="T57" s="37"/>
      <c r="U57" s="39">
        <f t="shared" si="1"/>
        <v>15</v>
      </c>
      <c r="V57" s="40">
        <f t="shared" si="7"/>
        <v>15</v>
      </c>
      <c r="W57" s="112"/>
      <c r="X57" s="96"/>
      <c r="Y57" s="96"/>
      <c r="Z57" s="104"/>
      <c r="AA57" s="99"/>
      <c r="AB57" s="41">
        <f t="shared" si="2"/>
        <v>0</v>
      </c>
      <c r="AC57" s="40">
        <f t="shared" si="3"/>
        <v>0</v>
      </c>
      <c r="AD57" s="42"/>
      <c r="AE57" s="128"/>
      <c r="AF57" s="37">
        <f t="shared" si="4"/>
        <v>15</v>
      </c>
      <c r="AG57" s="43">
        <v>65</v>
      </c>
      <c r="AH57" s="44">
        <f t="shared" si="5"/>
        <v>80</v>
      </c>
      <c r="AI57" s="45">
        <f t="shared" si="8"/>
        <v>0.93</v>
      </c>
      <c r="AJ57" s="46"/>
      <c r="AK57" s="47">
        <v>1E-4</v>
      </c>
      <c r="AL57" s="48">
        <f t="shared" si="9"/>
        <v>1.0001</v>
      </c>
      <c r="AM57" s="49">
        <f t="shared" si="10"/>
        <v>1261317000</v>
      </c>
      <c r="AN57" s="50"/>
      <c r="AO57" s="51"/>
      <c r="AP57" s="51"/>
      <c r="AQ57" s="51"/>
      <c r="AR57" s="51"/>
      <c r="AS57" s="52"/>
      <c r="AT57" s="53">
        <f t="shared" si="6"/>
        <v>0</v>
      </c>
    </row>
    <row r="58" spans="1:46" s="54" customFormat="1" ht="36" customHeight="1" thickBot="1">
      <c r="A58" s="27"/>
      <c r="B58" s="56"/>
      <c r="C58" s="91"/>
      <c r="D58" s="95"/>
      <c r="E58" s="95"/>
      <c r="F58" s="101"/>
      <c r="G58" s="55"/>
      <c r="H58" s="29"/>
      <c r="I58" s="30">
        <v>0.51</v>
      </c>
      <c r="J58" s="119">
        <v>0.49</v>
      </c>
      <c r="K58" s="32"/>
      <c r="L58" s="57"/>
      <c r="M58" s="33"/>
      <c r="N58" s="34">
        <f t="shared" si="0"/>
        <v>1</v>
      </c>
      <c r="O58" s="35"/>
      <c r="P58" s="167">
        <v>15</v>
      </c>
      <c r="Q58" s="168">
        <v>15</v>
      </c>
      <c r="R58" s="38"/>
      <c r="S58" s="38"/>
      <c r="T58" s="37"/>
      <c r="U58" s="39">
        <f t="shared" si="1"/>
        <v>15</v>
      </c>
      <c r="V58" s="40">
        <f t="shared" si="7"/>
        <v>15</v>
      </c>
      <c r="W58" s="112"/>
      <c r="X58" s="96"/>
      <c r="Y58" s="96"/>
      <c r="Z58" s="104"/>
      <c r="AA58" s="99"/>
      <c r="AB58" s="41">
        <f t="shared" si="2"/>
        <v>0</v>
      </c>
      <c r="AC58" s="40">
        <f t="shared" si="3"/>
        <v>0</v>
      </c>
      <c r="AD58" s="42"/>
      <c r="AE58" s="128"/>
      <c r="AF58" s="37">
        <f t="shared" si="4"/>
        <v>15</v>
      </c>
      <c r="AG58" s="43">
        <v>65</v>
      </c>
      <c r="AH58" s="44">
        <f t="shared" si="5"/>
        <v>80</v>
      </c>
      <c r="AI58" s="45">
        <f t="shared" si="8"/>
        <v>0.93</v>
      </c>
      <c r="AJ58" s="46"/>
      <c r="AK58" s="47">
        <v>1E-4</v>
      </c>
      <c r="AL58" s="48">
        <f t="shared" si="9"/>
        <v>1.0001</v>
      </c>
      <c r="AM58" s="49">
        <f t="shared" si="10"/>
        <v>1261317000</v>
      </c>
      <c r="AN58" s="50"/>
      <c r="AO58" s="51"/>
      <c r="AP58" s="51"/>
      <c r="AQ58" s="51"/>
      <c r="AR58" s="51"/>
      <c r="AS58" s="52"/>
      <c r="AT58" s="53">
        <f t="shared" si="6"/>
        <v>0</v>
      </c>
    </row>
    <row r="59" spans="1:46" s="54" customFormat="1" ht="47.25" customHeight="1" thickBot="1">
      <c r="A59" s="27"/>
      <c r="B59" s="56"/>
      <c r="C59" s="91"/>
      <c r="D59" s="95"/>
      <c r="E59" s="95"/>
      <c r="F59" s="101"/>
      <c r="G59" s="55"/>
      <c r="H59" s="60"/>
      <c r="I59" s="30">
        <v>0.51</v>
      </c>
      <c r="J59" s="119">
        <v>0.49</v>
      </c>
      <c r="K59" s="32"/>
      <c r="L59" s="57"/>
      <c r="M59" s="33"/>
      <c r="N59" s="34">
        <f t="shared" si="0"/>
        <v>1</v>
      </c>
      <c r="O59" s="35"/>
      <c r="P59" s="167">
        <v>15</v>
      </c>
      <c r="Q59" s="168">
        <v>15</v>
      </c>
      <c r="R59" s="38"/>
      <c r="S59" s="38"/>
      <c r="T59" s="37"/>
      <c r="U59" s="39">
        <f t="shared" si="1"/>
        <v>15</v>
      </c>
      <c r="V59" s="40">
        <f t="shared" si="7"/>
        <v>15</v>
      </c>
      <c r="W59" s="112"/>
      <c r="X59" s="96"/>
      <c r="Y59" s="96"/>
      <c r="Z59" s="104"/>
      <c r="AA59" s="99"/>
      <c r="AB59" s="41">
        <f t="shared" si="2"/>
        <v>0</v>
      </c>
      <c r="AC59" s="40">
        <f t="shared" si="3"/>
        <v>0</v>
      </c>
      <c r="AD59" s="42"/>
      <c r="AE59" s="128"/>
      <c r="AF59" s="37">
        <f t="shared" si="4"/>
        <v>15</v>
      </c>
      <c r="AG59" s="43">
        <v>65</v>
      </c>
      <c r="AH59" s="44">
        <f t="shared" si="5"/>
        <v>80</v>
      </c>
      <c r="AI59" s="45">
        <f t="shared" si="8"/>
        <v>0.93</v>
      </c>
      <c r="AJ59" s="46"/>
      <c r="AK59" s="47">
        <v>1E-4</v>
      </c>
      <c r="AL59" s="48">
        <f t="shared" si="9"/>
        <v>1.0001</v>
      </c>
      <c r="AM59" s="49">
        <f t="shared" si="10"/>
        <v>1261317000</v>
      </c>
      <c r="AN59" s="50"/>
      <c r="AO59" s="51"/>
      <c r="AP59" s="51"/>
      <c r="AQ59" s="51"/>
      <c r="AR59" s="51"/>
      <c r="AS59" s="52"/>
      <c r="AT59" s="53">
        <f t="shared" si="6"/>
        <v>0</v>
      </c>
    </row>
    <row r="60" spans="1:46" s="54" customFormat="1" ht="47.25" customHeight="1" thickBot="1">
      <c r="A60" s="27"/>
      <c r="B60" s="56"/>
      <c r="C60" s="91"/>
      <c r="D60" s="95"/>
      <c r="E60" s="95"/>
      <c r="F60" s="101"/>
      <c r="G60" s="55"/>
      <c r="H60" s="29"/>
      <c r="I60" s="30">
        <v>0.51</v>
      </c>
      <c r="J60" s="119">
        <v>0.49</v>
      </c>
      <c r="K60" s="32"/>
      <c r="L60" s="57"/>
      <c r="M60" s="33"/>
      <c r="N60" s="34">
        <f t="shared" si="0"/>
        <v>1</v>
      </c>
      <c r="O60" s="35"/>
      <c r="P60" s="167">
        <v>15</v>
      </c>
      <c r="Q60" s="168">
        <v>15</v>
      </c>
      <c r="R60" s="38"/>
      <c r="S60" s="38"/>
      <c r="T60" s="37"/>
      <c r="U60" s="39">
        <f t="shared" si="1"/>
        <v>15</v>
      </c>
      <c r="V60" s="40">
        <f t="shared" si="7"/>
        <v>15</v>
      </c>
      <c r="W60" s="112"/>
      <c r="X60" s="96"/>
      <c r="Y60" s="96"/>
      <c r="Z60" s="104"/>
      <c r="AA60" s="99"/>
      <c r="AB60" s="41">
        <f t="shared" si="2"/>
        <v>0</v>
      </c>
      <c r="AC60" s="40">
        <f t="shared" si="3"/>
        <v>0</v>
      </c>
      <c r="AD60" s="42"/>
      <c r="AE60" s="128"/>
      <c r="AF60" s="37">
        <f t="shared" si="4"/>
        <v>15</v>
      </c>
      <c r="AG60" s="43">
        <v>65</v>
      </c>
      <c r="AH60" s="44">
        <f t="shared" si="5"/>
        <v>80</v>
      </c>
      <c r="AI60" s="45">
        <f t="shared" si="8"/>
        <v>0.93</v>
      </c>
      <c r="AJ60" s="46"/>
      <c r="AK60" s="47">
        <v>1E-4</v>
      </c>
      <c r="AL60" s="48">
        <f t="shared" si="9"/>
        <v>1.0001</v>
      </c>
      <c r="AM60" s="49">
        <f t="shared" si="10"/>
        <v>1261317000</v>
      </c>
      <c r="AN60" s="50"/>
      <c r="AO60" s="51"/>
      <c r="AP60" s="51"/>
      <c r="AQ60" s="51"/>
      <c r="AR60" s="51"/>
      <c r="AS60" s="52"/>
      <c r="AT60" s="53">
        <f t="shared" si="6"/>
        <v>0</v>
      </c>
    </row>
    <row r="61" spans="1:46" s="54" customFormat="1" ht="47.25" customHeight="1" thickBot="1">
      <c r="A61" s="27"/>
      <c r="B61" s="56"/>
      <c r="C61" s="91"/>
      <c r="D61" s="95"/>
      <c r="E61" s="95"/>
      <c r="F61" s="101"/>
      <c r="G61" s="55"/>
      <c r="H61" s="60"/>
      <c r="I61" s="30">
        <v>0.51</v>
      </c>
      <c r="J61" s="119">
        <v>0.49</v>
      </c>
      <c r="K61" s="32"/>
      <c r="L61" s="57"/>
      <c r="M61" s="33"/>
      <c r="N61" s="34">
        <f t="shared" si="0"/>
        <v>1</v>
      </c>
      <c r="O61" s="35"/>
      <c r="P61" s="167">
        <v>15</v>
      </c>
      <c r="Q61" s="168">
        <v>15</v>
      </c>
      <c r="R61" s="38"/>
      <c r="S61" s="38"/>
      <c r="T61" s="37"/>
      <c r="U61" s="39">
        <f t="shared" si="1"/>
        <v>15</v>
      </c>
      <c r="V61" s="40">
        <f t="shared" si="7"/>
        <v>15</v>
      </c>
      <c r="W61" s="112"/>
      <c r="X61" s="96"/>
      <c r="Y61" s="96"/>
      <c r="Z61" s="104"/>
      <c r="AA61" s="99"/>
      <c r="AB61" s="41">
        <f t="shared" si="2"/>
        <v>0</v>
      </c>
      <c r="AC61" s="40">
        <f t="shared" si="3"/>
        <v>0</v>
      </c>
      <c r="AD61" s="42"/>
      <c r="AE61" s="128"/>
      <c r="AF61" s="37">
        <f t="shared" si="4"/>
        <v>15</v>
      </c>
      <c r="AG61" s="43">
        <v>65</v>
      </c>
      <c r="AH61" s="44">
        <f t="shared" si="5"/>
        <v>80</v>
      </c>
      <c r="AI61" s="45">
        <f t="shared" si="8"/>
        <v>0.93</v>
      </c>
      <c r="AJ61" s="46"/>
      <c r="AK61" s="47">
        <v>1E-4</v>
      </c>
      <c r="AL61" s="48">
        <f t="shared" si="9"/>
        <v>1.0001</v>
      </c>
      <c r="AM61" s="49">
        <f t="shared" si="10"/>
        <v>1261317000</v>
      </c>
      <c r="AN61" s="50"/>
      <c r="AO61" s="51"/>
      <c r="AP61" s="51"/>
      <c r="AQ61" s="51"/>
      <c r="AR61" s="51"/>
      <c r="AS61" s="52"/>
      <c r="AT61" s="53">
        <f t="shared" si="6"/>
        <v>0</v>
      </c>
    </row>
    <row r="62" spans="1:46" s="54" customFormat="1" ht="36" customHeight="1" thickBot="1">
      <c r="A62" s="27"/>
      <c r="B62" s="56"/>
      <c r="C62" s="91"/>
      <c r="D62" s="95"/>
      <c r="E62" s="95"/>
      <c r="F62" s="101"/>
      <c r="G62" s="55"/>
      <c r="H62" s="60"/>
      <c r="I62" s="30">
        <v>0.51</v>
      </c>
      <c r="J62" s="119">
        <v>0.49</v>
      </c>
      <c r="K62" s="32"/>
      <c r="L62" s="57"/>
      <c r="M62" s="33"/>
      <c r="N62" s="34">
        <f t="shared" si="0"/>
        <v>1</v>
      </c>
      <c r="O62" s="35"/>
      <c r="P62" s="167">
        <v>15</v>
      </c>
      <c r="Q62" s="168">
        <v>15</v>
      </c>
      <c r="R62" s="38"/>
      <c r="S62" s="38"/>
      <c r="T62" s="37"/>
      <c r="U62" s="39">
        <f t="shared" si="1"/>
        <v>15</v>
      </c>
      <c r="V62" s="40">
        <f t="shared" si="7"/>
        <v>15</v>
      </c>
      <c r="W62" s="112"/>
      <c r="X62" s="96"/>
      <c r="Y62" s="96"/>
      <c r="Z62" s="104"/>
      <c r="AA62" s="99"/>
      <c r="AB62" s="41">
        <f t="shared" si="2"/>
        <v>0</v>
      </c>
      <c r="AC62" s="40">
        <f t="shared" si="3"/>
        <v>0</v>
      </c>
      <c r="AD62" s="42"/>
      <c r="AE62" s="128"/>
      <c r="AF62" s="37">
        <f t="shared" si="4"/>
        <v>15</v>
      </c>
      <c r="AG62" s="43">
        <v>65</v>
      </c>
      <c r="AH62" s="44">
        <f t="shared" si="5"/>
        <v>80</v>
      </c>
      <c r="AI62" s="45">
        <f t="shared" si="8"/>
        <v>0.93</v>
      </c>
      <c r="AJ62" s="46"/>
      <c r="AK62" s="47">
        <v>1E-4</v>
      </c>
      <c r="AL62" s="48">
        <f t="shared" si="9"/>
        <v>1.0001</v>
      </c>
      <c r="AM62" s="49">
        <f t="shared" si="10"/>
        <v>1261317000</v>
      </c>
      <c r="AN62" s="50"/>
      <c r="AO62" s="51"/>
      <c r="AP62" s="51"/>
      <c r="AQ62" s="51"/>
      <c r="AR62" s="51"/>
      <c r="AS62" s="52"/>
      <c r="AT62" s="53">
        <f t="shared" si="6"/>
        <v>0</v>
      </c>
    </row>
    <row r="63" spans="1:46" s="54" customFormat="1" ht="36" customHeight="1" thickBot="1">
      <c r="A63" s="27"/>
      <c r="B63" s="56"/>
      <c r="C63" s="91"/>
      <c r="D63" s="95"/>
      <c r="E63" s="95"/>
      <c r="F63" s="101"/>
      <c r="G63" s="55"/>
      <c r="H63" s="60"/>
      <c r="I63" s="30">
        <v>0.51</v>
      </c>
      <c r="J63" s="119">
        <v>0.49</v>
      </c>
      <c r="K63" s="32"/>
      <c r="L63" s="57"/>
      <c r="M63" s="33"/>
      <c r="N63" s="34">
        <f t="shared" si="0"/>
        <v>1</v>
      </c>
      <c r="O63" s="35"/>
      <c r="P63" s="167">
        <v>15</v>
      </c>
      <c r="Q63" s="168">
        <v>15</v>
      </c>
      <c r="R63" s="38"/>
      <c r="S63" s="38"/>
      <c r="T63" s="37"/>
      <c r="U63" s="39">
        <f t="shared" si="1"/>
        <v>15</v>
      </c>
      <c r="V63" s="40">
        <f t="shared" si="7"/>
        <v>15</v>
      </c>
      <c r="W63" s="112"/>
      <c r="X63" s="96"/>
      <c r="Y63" s="96"/>
      <c r="Z63" s="104"/>
      <c r="AA63" s="99"/>
      <c r="AB63" s="41">
        <f t="shared" si="2"/>
        <v>0</v>
      </c>
      <c r="AC63" s="40">
        <f t="shared" si="3"/>
        <v>0</v>
      </c>
      <c r="AD63" s="42"/>
      <c r="AE63" s="128"/>
      <c r="AF63" s="37">
        <f t="shared" si="4"/>
        <v>15</v>
      </c>
      <c r="AG63" s="43">
        <v>65</v>
      </c>
      <c r="AH63" s="44">
        <f t="shared" si="5"/>
        <v>80</v>
      </c>
      <c r="AI63" s="45">
        <f t="shared" si="8"/>
        <v>0.93</v>
      </c>
      <c r="AJ63" s="46"/>
      <c r="AK63" s="47">
        <v>1E-4</v>
      </c>
      <c r="AL63" s="48">
        <f t="shared" si="9"/>
        <v>1.0001</v>
      </c>
      <c r="AM63" s="49">
        <f t="shared" si="10"/>
        <v>1261317000</v>
      </c>
      <c r="AN63" s="50"/>
      <c r="AO63" s="51"/>
      <c r="AP63" s="51"/>
      <c r="AQ63" s="51"/>
      <c r="AR63" s="51"/>
      <c r="AS63" s="52"/>
      <c r="AT63" s="53">
        <f t="shared" si="6"/>
        <v>0</v>
      </c>
    </row>
    <row r="64" spans="1:46" s="54" customFormat="1" ht="36" customHeight="1" thickBot="1">
      <c r="A64" s="27"/>
      <c r="B64" s="56"/>
      <c r="C64" s="91"/>
      <c r="D64" s="95"/>
      <c r="E64" s="95"/>
      <c r="F64" s="101"/>
      <c r="G64" s="55"/>
      <c r="H64" s="60"/>
      <c r="I64" s="30">
        <v>0.51</v>
      </c>
      <c r="J64" s="119">
        <v>0.49</v>
      </c>
      <c r="K64" s="32"/>
      <c r="L64" s="57"/>
      <c r="M64" s="33"/>
      <c r="N64" s="34">
        <f t="shared" si="0"/>
        <v>1</v>
      </c>
      <c r="O64" s="35"/>
      <c r="P64" s="167">
        <v>15</v>
      </c>
      <c r="Q64" s="168">
        <v>15</v>
      </c>
      <c r="R64" s="38"/>
      <c r="S64" s="38"/>
      <c r="T64" s="37"/>
      <c r="U64" s="39">
        <f t="shared" si="1"/>
        <v>15</v>
      </c>
      <c r="V64" s="40">
        <f t="shared" si="7"/>
        <v>15</v>
      </c>
      <c r="W64" s="112"/>
      <c r="X64" s="96"/>
      <c r="Y64" s="96"/>
      <c r="Z64" s="104"/>
      <c r="AA64" s="99"/>
      <c r="AB64" s="41">
        <f t="shared" si="2"/>
        <v>0</v>
      </c>
      <c r="AC64" s="40">
        <f t="shared" si="3"/>
        <v>0</v>
      </c>
      <c r="AD64" s="42"/>
      <c r="AE64" s="128"/>
      <c r="AF64" s="37">
        <f t="shared" si="4"/>
        <v>15</v>
      </c>
      <c r="AG64" s="43">
        <v>65</v>
      </c>
      <c r="AH64" s="44">
        <f t="shared" si="5"/>
        <v>80</v>
      </c>
      <c r="AI64" s="45">
        <f t="shared" si="8"/>
        <v>0.93</v>
      </c>
      <c r="AJ64" s="46"/>
      <c r="AK64" s="47">
        <v>1E-4</v>
      </c>
      <c r="AL64" s="48">
        <f t="shared" si="9"/>
        <v>1.0001</v>
      </c>
      <c r="AM64" s="49">
        <f t="shared" si="10"/>
        <v>1261317000</v>
      </c>
      <c r="AN64" s="50"/>
      <c r="AO64" s="51"/>
      <c r="AP64" s="51"/>
      <c r="AQ64" s="51"/>
      <c r="AR64" s="51"/>
      <c r="AS64" s="52"/>
      <c r="AT64" s="53">
        <f t="shared" si="6"/>
        <v>0</v>
      </c>
    </row>
    <row r="65" spans="1:46" s="54" customFormat="1" ht="36" customHeight="1" thickBot="1">
      <c r="A65" s="27"/>
      <c r="B65" s="56"/>
      <c r="C65" s="91"/>
      <c r="D65" s="95"/>
      <c r="E65" s="95"/>
      <c r="F65" s="101"/>
      <c r="G65" s="55"/>
      <c r="H65" s="60"/>
      <c r="I65" s="30">
        <v>0.51</v>
      </c>
      <c r="J65" s="119">
        <v>0.49</v>
      </c>
      <c r="K65" s="32"/>
      <c r="L65" s="57"/>
      <c r="M65" s="33"/>
      <c r="N65" s="34">
        <f t="shared" si="0"/>
        <v>1</v>
      </c>
      <c r="O65" s="35"/>
      <c r="P65" s="167">
        <v>15</v>
      </c>
      <c r="Q65" s="168">
        <v>15</v>
      </c>
      <c r="R65" s="38"/>
      <c r="S65" s="38"/>
      <c r="T65" s="37"/>
      <c r="U65" s="39">
        <f t="shared" si="1"/>
        <v>15</v>
      </c>
      <c r="V65" s="40">
        <f t="shared" si="7"/>
        <v>15</v>
      </c>
      <c r="W65" s="112"/>
      <c r="X65" s="96"/>
      <c r="Y65" s="96"/>
      <c r="Z65" s="104"/>
      <c r="AA65" s="99"/>
      <c r="AB65" s="41">
        <f t="shared" si="2"/>
        <v>0</v>
      </c>
      <c r="AC65" s="40">
        <f t="shared" si="3"/>
        <v>0</v>
      </c>
      <c r="AD65" s="42"/>
      <c r="AE65" s="128"/>
      <c r="AF65" s="37">
        <f t="shared" si="4"/>
        <v>15</v>
      </c>
      <c r="AG65" s="43">
        <v>65</v>
      </c>
      <c r="AH65" s="44">
        <f t="shared" si="5"/>
        <v>80</v>
      </c>
      <c r="AI65" s="45">
        <f t="shared" si="8"/>
        <v>0.93</v>
      </c>
      <c r="AJ65" s="46"/>
      <c r="AK65" s="47">
        <v>1E-4</v>
      </c>
      <c r="AL65" s="48">
        <f t="shared" si="9"/>
        <v>1.0001</v>
      </c>
      <c r="AM65" s="49">
        <f t="shared" si="10"/>
        <v>1261317000</v>
      </c>
      <c r="AN65" s="50"/>
      <c r="AO65" s="51"/>
      <c r="AP65" s="51"/>
      <c r="AQ65" s="51"/>
      <c r="AR65" s="51"/>
      <c r="AS65" s="52"/>
      <c r="AT65" s="53">
        <f t="shared" si="6"/>
        <v>0</v>
      </c>
    </row>
    <row r="66" spans="1:46" s="54" customFormat="1" ht="36" customHeight="1" thickBot="1">
      <c r="A66" s="27"/>
      <c r="B66" s="56"/>
      <c r="C66" s="91"/>
      <c r="D66" s="95"/>
      <c r="E66" s="95"/>
      <c r="F66" s="101"/>
      <c r="G66" s="55"/>
      <c r="H66" s="60"/>
      <c r="I66" s="30">
        <v>0.51</v>
      </c>
      <c r="J66" s="119">
        <v>0.49</v>
      </c>
      <c r="K66" s="32"/>
      <c r="L66" s="57"/>
      <c r="M66" s="33"/>
      <c r="N66" s="34">
        <f t="shared" si="0"/>
        <v>1</v>
      </c>
      <c r="O66" s="35"/>
      <c r="P66" s="167">
        <v>15</v>
      </c>
      <c r="Q66" s="168">
        <v>15</v>
      </c>
      <c r="R66" s="38"/>
      <c r="S66" s="38"/>
      <c r="T66" s="37"/>
      <c r="U66" s="39">
        <f t="shared" si="1"/>
        <v>15</v>
      </c>
      <c r="V66" s="40">
        <f t="shared" si="7"/>
        <v>15</v>
      </c>
      <c r="W66" s="112"/>
      <c r="X66" s="96"/>
      <c r="Y66" s="96"/>
      <c r="Z66" s="104"/>
      <c r="AA66" s="99"/>
      <c r="AB66" s="41">
        <f t="shared" si="2"/>
        <v>0</v>
      </c>
      <c r="AC66" s="40">
        <f t="shared" si="3"/>
        <v>0</v>
      </c>
      <c r="AD66" s="42"/>
      <c r="AE66" s="128"/>
      <c r="AF66" s="37">
        <f t="shared" si="4"/>
        <v>15</v>
      </c>
      <c r="AG66" s="43">
        <v>65</v>
      </c>
      <c r="AH66" s="44">
        <f t="shared" si="5"/>
        <v>80</v>
      </c>
      <c r="AI66" s="45">
        <f t="shared" si="8"/>
        <v>0.93</v>
      </c>
      <c r="AJ66" s="46"/>
      <c r="AK66" s="47">
        <v>1E-4</v>
      </c>
      <c r="AL66" s="48">
        <f t="shared" si="9"/>
        <v>1.0001</v>
      </c>
      <c r="AM66" s="49">
        <f t="shared" si="10"/>
        <v>1261317000</v>
      </c>
      <c r="AN66" s="50"/>
      <c r="AO66" s="51"/>
      <c r="AP66" s="51"/>
      <c r="AQ66" s="51"/>
      <c r="AR66" s="51"/>
      <c r="AS66" s="52"/>
      <c r="AT66" s="53">
        <f t="shared" si="6"/>
        <v>0</v>
      </c>
    </row>
    <row r="67" spans="1:46" s="54" customFormat="1" ht="36" customHeight="1" thickBot="1">
      <c r="A67" s="27"/>
      <c r="B67" s="56"/>
      <c r="C67" s="91"/>
      <c r="D67" s="95"/>
      <c r="E67" s="95"/>
      <c r="F67" s="101"/>
      <c r="G67" s="55"/>
      <c r="H67" s="60"/>
      <c r="I67" s="30">
        <v>0.51</v>
      </c>
      <c r="J67" s="119">
        <v>0.49</v>
      </c>
      <c r="K67" s="32"/>
      <c r="L67" s="57"/>
      <c r="M67" s="33"/>
      <c r="N67" s="34">
        <f t="shared" si="0"/>
        <v>1</v>
      </c>
      <c r="O67" s="35"/>
      <c r="P67" s="167">
        <v>15</v>
      </c>
      <c r="Q67" s="168">
        <v>15</v>
      </c>
      <c r="R67" s="38"/>
      <c r="S67" s="38"/>
      <c r="T67" s="37"/>
      <c r="U67" s="39">
        <f t="shared" si="1"/>
        <v>15</v>
      </c>
      <c r="V67" s="40">
        <f t="shared" si="7"/>
        <v>15</v>
      </c>
      <c r="W67" s="112"/>
      <c r="X67" s="96"/>
      <c r="Y67" s="96"/>
      <c r="Z67" s="104"/>
      <c r="AA67" s="99"/>
      <c r="AB67" s="41">
        <f t="shared" si="2"/>
        <v>0</v>
      </c>
      <c r="AC67" s="40">
        <f t="shared" si="3"/>
        <v>0</v>
      </c>
      <c r="AD67" s="42"/>
      <c r="AE67" s="128"/>
      <c r="AF67" s="37">
        <f t="shared" si="4"/>
        <v>15</v>
      </c>
      <c r="AG67" s="43">
        <v>65</v>
      </c>
      <c r="AH67" s="44">
        <f t="shared" si="5"/>
        <v>80</v>
      </c>
      <c r="AI67" s="45">
        <f t="shared" si="8"/>
        <v>0.93</v>
      </c>
      <c r="AJ67" s="46"/>
      <c r="AK67" s="47">
        <v>1E-4</v>
      </c>
      <c r="AL67" s="48">
        <f t="shared" si="9"/>
        <v>1.0001</v>
      </c>
      <c r="AM67" s="49">
        <f t="shared" si="10"/>
        <v>1261317000</v>
      </c>
      <c r="AN67" s="50"/>
      <c r="AO67" s="51"/>
      <c r="AP67" s="51"/>
      <c r="AQ67" s="51"/>
      <c r="AR67" s="51"/>
      <c r="AS67" s="52"/>
      <c r="AT67" s="53">
        <f t="shared" si="6"/>
        <v>0</v>
      </c>
    </row>
    <row r="68" spans="1:46" s="54" customFormat="1" ht="36" customHeight="1" thickBot="1">
      <c r="A68" s="27"/>
      <c r="B68" s="56"/>
      <c r="C68" s="91"/>
      <c r="D68" s="95"/>
      <c r="E68" s="95"/>
      <c r="F68" s="101"/>
      <c r="G68" s="55"/>
      <c r="H68" s="60"/>
      <c r="I68" s="30">
        <v>0.51</v>
      </c>
      <c r="J68" s="119">
        <v>0.49</v>
      </c>
      <c r="K68" s="32"/>
      <c r="L68" s="57"/>
      <c r="M68" s="33"/>
      <c r="N68" s="34">
        <f t="shared" si="0"/>
        <v>1</v>
      </c>
      <c r="O68" s="35"/>
      <c r="P68" s="167">
        <v>15</v>
      </c>
      <c r="Q68" s="168">
        <v>15</v>
      </c>
      <c r="R68" s="38"/>
      <c r="S68" s="38"/>
      <c r="T68" s="37"/>
      <c r="U68" s="39">
        <f t="shared" si="1"/>
        <v>15</v>
      </c>
      <c r="V68" s="40">
        <f t="shared" si="7"/>
        <v>15</v>
      </c>
      <c r="W68" s="112"/>
      <c r="X68" s="96"/>
      <c r="Y68" s="96"/>
      <c r="Z68" s="104"/>
      <c r="AA68" s="99"/>
      <c r="AB68" s="41">
        <f t="shared" si="2"/>
        <v>0</v>
      </c>
      <c r="AC68" s="40">
        <f t="shared" si="3"/>
        <v>0</v>
      </c>
      <c r="AD68" s="42"/>
      <c r="AE68" s="128"/>
      <c r="AF68" s="37">
        <f t="shared" si="4"/>
        <v>15</v>
      </c>
      <c r="AG68" s="43">
        <v>65</v>
      </c>
      <c r="AH68" s="44">
        <f t="shared" si="5"/>
        <v>80</v>
      </c>
      <c r="AI68" s="45">
        <f t="shared" si="8"/>
        <v>0.93</v>
      </c>
      <c r="AJ68" s="46"/>
      <c r="AK68" s="47">
        <v>1E-4</v>
      </c>
      <c r="AL68" s="48">
        <f t="shared" si="9"/>
        <v>1.0001</v>
      </c>
      <c r="AM68" s="49">
        <f t="shared" si="10"/>
        <v>1261317000</v>
      </c>
      <c r="AN68" s="50"/>
      <c r="AO68" s="51"/>
      <c r="AP68" s="51"/>
      <c r="AQ68" s="51"/>
      <c r="AR68" s="51"/>
      <c r="AS68" s="52"/>
      <c r="AT68" s="53">
        <f t="shared" si="6"/>
        <v>0</v>
      </c>
    </row>
    <row r="69" spans="1:46" s="54" customFormat="1" ht="36" customHeight="1" thickBot="1">
      <c r="A69" s="27"/>
      <c r="B69" s="56"/>
      <c r="C69" s="91"/>
      <c r="D69" s="95"/>
      <c r="E69" s="95"/>
      <c r="F69" s="101"/>
      <c r="G69" s="55"/>
      <c r="H69" s="60"/>
      <c r="I69" s="30">
        <v>0.51</v>
      </c>
      <c r="J69" s="119">
        <v>0.49</v>
      </c>
      <c r="K69" s="32"/>
      <c r="L69" s="57"/>
      <c r="M69" s="33"/>
      <c r="N69" s="34">
        <f t="shared" si="0"/>
        <v>1</v>
      </c>
      <c r="O69" s="35"/>
      <c r="P69" s="167">
        <v>15</v>
      </c>
      <c r="Q69" s="168">
        <v>15</v>
      </c>
      <c r="R69" s="38"/>
      <c r="S69" s="38"/>
      <c r="T69" s="37"/>
      <c r="U69" s="39">
        <f t="shared" si="1"/>
        <v>15</v>
      </c>
      <c r="V69" s="40">
        <f t="shared" si="7"/>
        <v>15</v>
      </c>
      <c r="W69" s="112"/>
      <c r="X69" s="96"/>
      <c r="Y69" s="96"/>
      <c r="Z69" s="104"/>
      <c r="AA69" s="99"/>
      <c r="AB69" s="41">
        <f t="shared" si="2"/>
        <v>0</v>
      </c>
      <c r="AC69" s="40">
        <f t="shared" si="3"/>
        <v>0</v>
      </c>
      <c r="AD69" s="42"/>
      <c r="AE69" s="128"/>
      <c r="AF69" s="37">
        <f t="shared" si="4"/>
        <v>15</v>
      </c>
      <c r="AG69" s="43">
        <v>65</v>
      </c>
      <c r="AH69" s="44">
        <f t="shared" si="5"/>
        <v>80</v>
      </c>
      <c r="AI69" s="45">
        <f t="shared" si="8"/>
        <v>0.93</v>
      </c>
      <c r="AJ69" s="46"/>
      <c r="AK69" s="47">
        <v>1E-4</v>
      </c>
      <c r="AL69" s="48">
        <f t="shared" si="9"/>
        <v>1.0001</v>
      </c>
      <c r="AM69" s="49">
        <f t="shared" si="10"/>
        <v>1261317000</v>
      </c>
      <c r="AN69" s="50"/>
      <c r="AO69" s="51"/>
      <c r="AP69" s="51"/>
      <c r="AQ69" s="51"/>
      <c r="AR69" s="51"/>
      <c r="AS69" s="52"/>
      <c r="AT69" s="53">
        <f t="shared" si="6"/>
        <v>0</v>
      </c>
    </row>
    <row r="70" spans="1:46" s="54" customFormat="1" ht="36" customHeight="1" thickBot="1">
      <c r="A70" s="27"/>
      <c r="B70" s="56"/>
      <c r="C70" s="91"/>
      <c r="D70" s="95"/>
      <c r="E70" s="95"/>
      <c r="F70" s="101"/>
      <c r="G70" s="55"/>
      <c r="H70" s="60"/>
      <c r="I70" s="30">
        <v>0.51</v>
      </c>
      <c r="J70" s="119">
        <v>0.49</v>
      </c>
      <c r="K70" s="32"/>
      <c r="L70" s="57"/>
      <c r="M70" s="33"/>
      <c r="N70" s="34">
        <f t="shared" ref="N70:N133" si="11">SUM(I70:M70)</f>
        <v>1</v>
      </c>
      <c r="O70" s="35"/>
      <c r="P70" s="167">
        <v>15</v>
      </c>
      <c r="Q70" s="168">
        <v>15</v>
      </c>
      <c r="R70" s="38"/>
      <c r="S70" s="38"/>
      <c r="T70" s="37"/>
      <c r="U70" s="39">
        <f t="shared" ref="U70:U133" si="12">ROUNDUP(((P70*I70)+(Q70*J70)+(R70*K70)+(S70*L70)+(T70*M70)),2)</f>
        <v>15</v>
      </c>
      <c r="V70" s="40">
        <f t="shared" si="7"/>
        <v>15</v>
      </c>
      <c r="W70" s="112"/>
      <c r="X70" s="96"/>
      <c r="Y70" s="96"/>
      <c r="Z70" s="104"/>
      <c r="AA70" s="99"/>
      <c r="AB70" s="41">
        <f t="shared" ref="AB70:AB133" si="13">ROUNDUP((((W70*I70)+(X70*J70)+(Y70*K70)+(Z70*L70)+(AA70*M70))/$I$2*15),2)</f>
        <v>0</v>
      </c>
      <c r="AC70" s="40">
        <f t="shared" ref="AC70:AC133" si="14">IF(AB70&gt;=15,15,AB70)</f>
        <v>0</v>
      </c>
      <c r="AD70" s="42"/>
      <c r="AE70" s="128"/>
      <c r="AF70" s="37">
        <f t="shared" ref="AF70:AF133" si="15">IF((V70+AC70+AD70)&gt;=30,30,(V70+AC70+AD70))</f>
        <v>15</v>
      </c>
      <c r="AG70" s="43">
        <v>65</v>
      </c>
      <c r="AH70" s="44">
        <f t="shared" ref="AH70:AH133" si="16">AF70+AG70+AE70</f>
        <v>80</v>
      </c>
      <c r="AI70" s="45">
        <f t="shared" si="8"/>
        <v>0.93</v>
      </c>
      <c r="AJ70" s="46"/>
      <c r="AK70" s="47">
        <v>1E-4</v>
      </c>
      <c r="AL70" s="48">
        <f t="shared" si="9"/>
        <v>1.0001</v>
      </c>
      <c r="AM70" s="49">
        <f t="shared" si="10"/>
        <v>1261317000</v>
      </c>
      <c r="AN70" s="50"/>
      <c r="AO70" s="51"/>
      <c r="AP70" s="51"/>
      <c r="AQ70" s="51"/>
      <c r="AR70" s="51"/>
      <c r="AS70" s="52"/>
      <c r="AT70" s="53">
        <f t="shared" ref="AT70:AT133" si="17">(AO70*I70)+(AP70*J70)+(AQ70*K70)+(AR70*L70)+(AS70*M70)</f>
        <v>0</v>
      </c>
    </row>
    <row r="71" spans="1:46" s="54" customFormat="1" ht="36" customHeight="1" thickBot="1">
      <c r="A71" s="27"/>
      <c r="B71" s="56"/>
      <c r="C71" s="91"/>
      <c r="D71" s="95"/>
      <c r="E71" s="95"/>
      <c r="F71" s="101"/>
      <c r="G71" s="55"/>
      <c r="H71" s="60"/>
      <c r="I71" s="30">
        <v>0.51</v>
      </c>
      <c r="J71" s="119">
        <v>0.49</v>
      </c>
      <c r="K71" s="32"/>
      <c r="L71" s="57"/>
      <c r="M71" s="33"/>
      <c r="N71" s="34">
        <f t="shared" si="11"/>
        <v>1</v>
      </c>
      <c r="O71" s="35"/>
      <c r="P71" s="167">
        <v>15</v>
      </c>
      <c r="Q71" s="168">
        <v>15</v>
      </c>
      <c r="R71" s="38"/>
      <c r="S71" s="38"/>
      <c r="T71" s="37"/>
      <c r="U71" s="39">
        <f t="shared" si="12"/>
        <v>15</v>
      </c>
      <c r="V71" s="40">
        <f t="shared" si="7"/>
        <v>15</v>
      </c>
      <c r="W71" s="112"/>
      <c r="X71" s="96"/>
      <c r="Y71" s="96"/>
      <c r="Z71" s="104"/>
      <c r="AA71" s="99"/>
      <c r="AB71" s="41">
        <f t="shared" si="13"/>
        <v>0</v>
      </c>
      <c r="AC71" s="40">
        <f t="shared" si="14"/>
        <v>0</v>
      </c>
      <c r="AD71" s="42"/>
      <c r="AE71" s="128"/>
      <c r="AF71" s="37">
        <f t="shared" si="15"/>
        <v>15</v>
      </c>
      <c r="AG71" s="43">
        <v>65</v>
      </c>
      <c r="AH71" s="44">
        <f t="shared" si="16"/>
        <v>80</v>
      </c>
      <c r="AI71" s="45">
        <f t="shared" si="8"/>
        <v>0.93</v>
      </c>
      <c r="AJ71" s="46"/>
      <c r="AK71" s="47">
        <v>1E-4</v>
      </c>
      <c r="AL71" s="48">
        <f t="shared" si="9"/>
        <v>1.0001</v>
      </c>
      <c r="AM71" s="49">
        <f t="shared" si="10"/>
        <v>1261317000</v>
      </c>
      <c r="AN71" s="50"/>
      <c r="AO71" s="51"/>
      <c r="AP71" s="51"/>
      <c r="AQ71" s="51"/>
      <c r="AR71" s="51"/>
      <c r="AS71" s="52"/>
      <c r="AT71" s="53">
        <f t="shared" si="17"/>
        <v>0</v>
      </c>
    </row>
    <row r="72" spans="1:46" s="54" customFormat="1" ht="36" customHeight="1" thickBot="1">
      <c r="A72" s="27"/>
      <c r="B72" s="56"/>
      <c r="C72" s="91"/>
      <c r="D72" s="95"/>
      <c r="E72" s="95"/>
      <c r="F72" s="101"/>
      <c r="G72" s="55"/>
      <c r="H72" s="60"/>
      <c r="I72" s="30">
        <v>0.51</v>
      </c>
      <c r="J72" s="119">
        <v>0.49</v>
      </c>
      <c r="K72" s="32"/>
      <c r="L72" s="57"/>
      <c r="M72" s="33"/>
      <c r="N72" s="34">
        <f t="shared" si="11"/>
        <v>1</v>
      </c>
      <c r="O72" s="35"/>
      <c r="P72" s="167">
        <v>15</v>
      </c>
      <c r="Q72" s="168">
        <v>15</v>
      </c>
      <c r="R72" s="38"/>
      <c r="S72" s="38"/>
      <c r="T72" s="37"/>
      <c r="U72" s="39">
        <f t="shared" si="12"/>
        <v>15</v>
      </c>
      <c r="V72" s="40">
        <f t="shared" ref="V72:V135" si="18">IF(U72&gt;=15,15,U72)</f>
        <v>15</v>
      </c>
      <c r="W72" s="112"/>
      <c r="X72" s="96"/>
      <c r="Y72" s="96"/>
      <c r="Z72" s="104"/>
      <c r="AA72" s="99"/>
      <c r="AB72" s="41">
        <f t="shared" si="13"/>
        <v>0</v>
      </c>
      <c r="AC72" s="40">
        <f t="shared" si="14"/>
        <v>0</v>
      </c>
      <c r="AD72" s="42"/>
      <c r="AE72" s="128"/>
      <c r="AF72" s="37">
        <f t="shared" si="15"/>
        <v>15</v>
      </c>
      <c r="AG72" s="43">
        <v>65</v>
      </c>
      <c r="AH72" s="44">
        <f t="shared" si="16"/>
        <v>80</v>
      </c>
      <c r="AI72" s="45">
        <f t="shared" ref="AI72:AI135" si="19">-((50-((176+(45+(30-AF72)))))/200)</f>
        <v>0.93</v>
      </c>
      <c r="AJ72" s="46"/>
      <c r="AK72" s="47">
        <v>1E-4</v>
      </c>
      <c r="AL72" s="48">
        <f t="shared" ref="AL72:AL135" si="20">100%+AK72</f>
        <v>1.0001</v>
      </c>
      <c r="AM72" s="49">
        <f t="shared" ref="AM72:AM135" si="21">ROUNDUP($D$2*AI72*AL72,-3)</f>
        <v>1261317000</v>
      </c>
      <c r="AN72" s="50"/>
      <c r="AO72" s="51"/>
      <c r="AP72" s="51"/>
      <c r="AQ72" s="51"/>
      <c r="AR72" s="51"/>
      <c r="AS72" s="52"/>
      <c r="AT72" s="53">
        <f t="shared" si="17"/>
        <v>0</v>
      </c>
    </row>
    <row r="73" spans="1:46" s="54" customFormat="1" ht="36" customHeight="1" thickBot="1">
      <c r="A73" s="27"/>
      <c r="B73" s="56"/>
      <c r="C73" s="91"/>
      <c r="D73" s="95"/>
      <c r="E73" s="95"/>
      <c r="F73" s="101"/>
      <c r="G73" s="55"/>
      <c r="H73" s="60"/>
      <c r="I73" s="30">
        <v>0.51</v>
      </c>
      <c r="J73" s="119">
        <v>0.49</v>
      </c>
      <c r="K73" s="32"/>
      <c r="L73" s="57"/>
      <c r="M73" s="33"/>
      <c r="N73" s="34">
        <f t="shared" si="11"/>
        <v>1</v>
      </c>
      <c r="O73" s="35"/>
      <c r="P73" s="167">
        <v>15</v>
      </c>
      <c r="Q73" s="168">
        <v>15</v>
      </c>
      <c r="R73" s="38"/>
      <c r="S73" s="38"/>
      <c r="T73" s="37"/>
      <c r="U73" s="39">
        <f t="shared" si="12"/>
        <v>15</v>
      </c>
      <c r="V73" s="40">
        <f t="shared" si="18"/>
        <v>15</v>
      </c>
      <c r="W73" s="112"/>
      <c r="X73" s="96"/>
      <c r="Y73" s="96"/>
      <c r="Z73" s="104"/>
      <c r="AA73" s="99"/>
      <c r="AB73" s="41">
        <f t="shared" si="13"/>
        <v>0</v>
      </c>
      <c r="AC73" s="40">
        <f t="shared" si="14"/>
        <v>0</v>
      </c>
      <c r="AD73" s="42"/>
      <c r="AE73" s="128"/>
      <c r="AF73" s="37">
        <f t="shared" si="15"/>
        <v>15</v>
      </c>
      <c r="AG73" s="43">
        <v>65</v>
      </c>
      <c r="AH73" s="44">
        <f t="shared" si="16"/>
        <v>80</v>
      </c>
      <c r="AI73" s="45">
        <f t="shared" si="19"/>
        <v>0.93</v>
      </c>
      <c r="AJ73" s="46"/>
      <c r="AK73" s="47">
        <v>1E-4</v>
      </c>
      <c r="AL73" s="48">
        <f t="shared" si="20"/>
        <v>1.0001</v>
      </c>
      <c r="AM73" s="49">
        <f t="shared" si="21"/>
        <v>1261317000</v>
      </c>
      <c r="AN73" s="50"/>
      <c r="AO73" s="51"/>
      <c r="AP73" s="51"/>
      <c r="AQ73" s="51"/>
      <c r="AR73" s="51"/>
      <c r="AS73" s="52"/>
      <c r="AT73" s="53">
        <f t="shared" si="17"/>
        <v>0</v>
      </c>
    </row>
    <row r="74" spans="1:46" s="54" customFormat="1" ht="36" customHeight="1" thickBot="1">
      <c r="A74" s="27"/>
      <c r="B74" s="56"/>
      <c r="C74" s="91"/>
      <c r="D74" s="95"/>
      <c r="E74" s="95"/>
      <c r="F74" s="101"/>
      <c r="G74" s="55"/>
      <c r="H74" s="60"/>
      <c r="I74" s="30">
        <v>0.51</v>
      </c>
      <c r="J74" s="119">
        <v>0.49</v>
      </c>
      <c r="K74" s="32"/>
      <c r="L74" s="57"/>
      <c r="M74" s="33"/>
      <c r="N74" s="34">
        <f t="shared" si="11"/>
        <v>1</v>
      </c>
      <c r="O74" s="35"/>
      <c r="P74" s="167">
        <v>15</v>
      </c>
      <c r="Q74" s="168">
        <v>15</v>
      </c>
      <c r="R74" s="38"/>
      <c r="S74" s="38"/>
      <c r="T74" s="37"/>
      <c r="U74" s="39">
        <f t="shared" si="12"/>
        <v>15</v>
      </c>
      <c r="V74" s="40">
        <f t="shared" si="18"/>
        <v>15</v>
      </c>
      <c r="W74" s="112"/>
      <c r="X74" s="96"/>
      <c r="Y74" s="96"/>
      <c r="Z74" s="104"/>
      <c r="AA74" s="99"/>
      <c r="AB74" s="41">
        <f t="shared" si="13"/>
        <v>0</v>
      </c>
      <c r="AC74" s="40">
        <f t="shared" si="14"/>
        <v>0</v>
      </c>
      <c r="AD74" s="42">
        <v>0</v>
      </c>
      <c r="AE74" s="128"/>
      <c r="AF74" s="37">
        <f t="shared" si="15"/>
        <v>15</v>
      </c>
      <c r="AG74" s="43">
        <v>65</v>
      </c>
      <c r="AH74" s="44">
        <f t="shared" si="16"/>
        <v>80</v>
      </c>
      <c r="AI74" s="45">
        <f t="shared" si="19"/>
        <v>0.93</v>
      </c>
      <c r="AJ74" s="46"/>
      <c r="AK74" s="47">
        <v>1E-4</v>
      </c>
      <c r="AL74" s="48">
        <f t="shared" si="20"/>
        <v>1.0001</v>
      </c>
      <c r="AM74" s="49">
        <f t="shared" si="21"/>
        <v>1261317000</v>
      </c>
      <c r="AN74" s="50"/>
      <c r="AO74" s="51"/>
      <c r="AP74" s="51"/>
      <c r="AQ74" s="51"/>
      <c r="AR74" s="51"/>
      <c r="AS74" s="52"/>
      <c r="AT74" s="53">
        <f t="shared" si="17"/>
        <v>0</v>
      </c>
    </row>
    <row r="75" spans="1:46" s="54" customFormat="1" ht="36" customHeight="1" thickBot="1">
      <c r="A75" s="27"/>
      <c r="B75" s="56"/>
      <c r="C75" s="91"/>
      <c r="D75" s="95"/>
      <c r="E75" s="95"/>
      <c r="F75" s="101"/>
      <c r="G75" s="55"/>
      <c r="H75" s="60"/>
      <c r="I75" s="30">
        <v>0.51</v>
      </c>
      <c r="J75" s="119">
        <v>0.49</v>
      </c>
      <c r="K75" s="32"/>
      <c r="L75" s="57"/>
      <c r="M75" s="33"/>
      <c r="N75" s="34">
        <f t="shared" si="11"/>
        <v>1</v>
      </c>
      <c r="O75" s="35"/>
      <c r="P75" s="167">
        <v>15</v>
      </c>
      <c r="Q75" s="168">
        <v>15</v>
      </c>
      <c r="R75" s="38"/>
      <c r="S75" s="38"/>
      <c r="T75" s="37"/>
      <c r="U75" s="39">
        <f t="shared" si="12"/>
        <v>15</v>
      </c>
      <c r="V75" s="40">
        <f t="shared" si="18"/>
        <v>15</v>
      </c>
      <c r="W75" s="112"/>
      <c r="X75" s="96"/>
      <c r="Y75" s="96"/>
      <c r="Z75" s="104"/>
      <c r="AA75" s="99"/>
      <c r="AB75" s="41">
        <f t="shared" si="13"/>
        <v>0</v>
      </c>
      <c r="AC75" s="40">
        <f t="shared" si="14"/>
        <v>0</v>
      </c>
      <c r="AD75" s="42"/>
      <c r="AE75" s="128"/>
      <c r="AF75" s="37">
        <f t="shared" si="15"/>
        <v>15</v>
      </c>
      <c r="AG75" s="43">
        <v>65</v>
      </c>
      <c r="AH75" s="44">
        <f t="shared" si="16"/>
        <v>80</v>
      </c>
      <c r="AI75" s="45">
        <f t="shared" si="19"/>
        <v>0.93</v>
      </c>
      <c r="AJ75" s="46"/>
      <c r="AK75" s="47">
        <v>1E-4</v>
      </c>
      <c r="AL75" s="48">
        <f t="shared" si="20"/>
        <v>1.0001</v>
      </c>
      <c r="AM75" s="49">
        <f t="shared" si="21"/>
        <v>1261317000</v>
      </c>
      <c r="AN75" s="50"/>
      <c r="AO75" s="51"/>
      <c r="AP75" s="51"/>
      <c r="AQ75" s="51"/>
      <c r="AR75" s="51"/>
      <c r="AS75" s="52"/>
      <c r="AT75" s="53">
        <f t="shared" si="17"/>
        <v>0</v>
      </c>
    </row>
    <row r="76" spans="1:46" s="54" customFormat="1" ht="36" customHeight="1" thickBot="1">
      <c r="A76" s="27"/>
      <c r="B76" s="56"/>
      <c r="C76" s="91"/>
      <c r="D76" s="95"/>
      <c r="E76" s="95"/>
      <c r="F76" s="101"/>
      <c r="G76" s="55"/>
      <c r="H76" s="60"/>
      <c r="I76" s="30">
        <v>0.51</v>
      </c>
      <c r="J76" s="119">
        <v>0.49</v>
      </c>
      <c r="K76" s="32"/>
      <c r="L76" s="57"/>
      <c r="M76" s="33"/>
      <c r="N76" s="34">
        <f t="shared" si="11"/>
        <v>1</v>
      </c>
      <c r="O76" s="35"/>
      <c r="P76" s="167">
        <v>15</v>
      </c>
      <c r="Q76" s="168">
        <v>15</v>
      </c>
      <c r="R76" s="38"/>
      <c r="S76" s="38"/>
      <c r="T76" s="37"/>
      <c r="U76" s="39">
        <f t="shared" si="12"/>
        <v>15</v>
      </c>
      <c r="V76" s="40">
        <f t="shared" si="18"/>
        <v>15</v>
      </c>
      <c r="W76" s="112"/>
      <c r="X76" s="96"/>
      <c r="Y76" s="96"/>
      <c r="Z76" s="104"/>
      <c r="AA76" s="99"/>
      <c r="AB76" s="41">
        <f t="shared" si="13"/>
        <v>0</v>
      </c>
      <c r="AC76" s="40">
        <f t="shared" si="14"/>
        <v>0</v>
      </c>
      <c r="AD76" s="42"/>
      <c r="AE76" s="128"/>
      <c r="AF76" s="37">
        <f t="shared" si="15"/>
        <v>15</v>
      </c>
      <c r="AG76" s="43">
        <v>65</v>
      </c>
      <c r="AH76" s="44">
        <f t="shared" si="16"/>
        <v>80</v>
      </c>
      <c r="AI76" s="45">
        <f t="shared" si="19"/>
        <v>0.93</v>
      </c>
      <c r="AJ76" s="46"/>
      <c r="AK76" s="47">
        <v>1E-4</v>
      </c>
      <c r="AL76" s="48">
        <f t="shared" si="20"/>
        <v>1.0001</v>
      </c>
      <c r="AM76" s="49">
        <f t="shared" si="21"/>
        <v>1261317000</v>
      </c>
      <c r="AN76" s="50"/>
      <c r="AO76" s="51"/>
      <c r="AP76" s="51"/>
      <c r="AQ76" s="51"/>
      <c r="AR76" s="51"/>
      <c r="AS76" s="52"/>
      <c r="AT76" s="53">
        <f t="shared" si="17"/>
        <v>0</v>
      </c>
    </row>
    <row r="77" spans="1:46" s="54" customFormat="1" ht="36" customHeight="1" thickBot="1">
      <c r="A77" s="27"/>
      <c r="B77" s="56"/>
      <c r="C77" s="91"/>
      <c r="D77" s="95"/>
      <c r="E77" s="95"/>
      <c r="F77" s="101"/>
      <c r="G77" s="55"/>
      <c r="H77" s="60"/>
      <c r="I77" s="30">
        <v>0.51</v>
      </c>
      <c r="J77" s="119">
        <v>0.49</v>
      </c>
      <c r="K77" s="32"/>
      <c r="L77" s="57"/>
      <c r="M77" s="33"/>
      <c r="N77" s="34">
        <f t="shared" si="11"/>
        <v>1</v>
      </c>
      <c r="O77" s="35"/>
      <c r="P77" s="167">
        <v>15</v>
      </c>
      <c r="Q77" s="168">
        <v>15</v>
      </c>
      <c r="R77" s="38"/>
      <c r="S77" s="38"/>
      <c r="T77" s="37"/>
      <c r="U77" s="39">
        <f t="shared" si="12"/>
        <v>15</v>
      </c>
      <c r="V77" s="40">
        <f t="shared" si="18"/>
        <v>15</v>
      </c>
      <c r="W77" s="112"/>
      <c r="X77" s="96"/>
      <c r="Y77" s="96"/>
      <c r="Z77" s="104"/>
      <c r="AA77" s="99"/>
      <c r="AB77" s="41">
        <f t="shared" si="13"/>
        <v>0</v>
      </c>
      <c r="AC77" s="40">
        <f t="shared" si="14"/>
        <v>0</v>
      </c>
      <c r="AD77" s="42"/>
      <c r="AE77" s="128"/>
      <c r="AF77" s="37">
        <f t="shared" si="15"/>
        <v>15</v>
      </c>
      <c r="AG77" s="43">
        <v>65</v>
      </c>
      <c r="AH77" s="44">
        <f t="shared" si="16"/>
        <v>80</v>
      </c>
      <c r="AI77" s="45">
        <f t="shared" si="19"/>
        <v>0.93</v>
      </c>
      <c r="AJ77" s="46"/>
      <c r="AK77" s="47">
        <v>1E-4</v>
      </c>
      <c r="AL77" s="48">
        <f t="shared" si="20"/>
        <v>1.0001</v>
      </c>
      <c r="AM77" s="49">
        <f t="shared" si="21"/>
        <v>1261317000</v>
      </c>
      <c r="AN77" s="50"/>
      <c r="AO77" s="51"/>
      <c r="AP77" s="51"/>
      <c r="AQ77" s="51"/>
      <c r="AR77" s="51"/>
      <c r="AS77" s="52"/>
      <c r="AT77" s="53">
        <f t="shared" si="17"/>
        <v>0</v>
      </c>
    </row>
    <row r="78" spans="1:46" s="54" customFormat="1" ht="36" customHeight="1" thickBot="1">
      <c r="A78" s="27"/>
      <c r="B78" s="56"/>
      <c r="C78" s="91"/>
      <c r="D78" s="95"/>
      <c r="E78" s="95"/>
      <c r="F78" s="101"/>
      <c r="G78" s="55"/>
      <c r="H78" s="60"/>
      <c r="I78" s="30">
        <v>0.51</v>
      </c>
      <c r="J78" s="119">
        <v>0.49</v>
      </c>
      <c r="K78" s="32"/>
      <c r="L78" s="57"/>
      <c r="M78" s="33"/>
      <c r="N78" s="34">
        <f t="shared" si="11"/>
        <v>1</v>
      </c>
      <c r="O78" s="35"/>
      <c r="P78" s="167">
        <v>15</v>
      </c>
      <c r="Q78" s="168">
        <v>15</v>
      </c>
      <c r="R78" s="38"/>
      <c r="S78" s="38"/>
      <c r="T78" s="37"/>
      <c r="U78" s="39">
        <f t="shared" si="12"/>
        <v>15</v>
      </c>
      <c r="V78" s="40">
        <f t="shared" si="18"/>
        <v>15</v>
      </c>
      <c r="W78" s="112"/>
      <c r="X78" s="96"/>
      <c r="Y78" s="96"/>
      <c r="Z78" s="104"/>
      <c r="AA78" s="99"/>
      <c r="AB78" s="41">
        <f t="shared" si="13"/>
        <v>0</v>
      </c>
      <c r="AC78" s="40">
        <f t="shared" si="14"/>
        <v>0</v>
      </c>
      <c r="AD78" s="42"/>
      <c r="AE78" s="128"/>
      <c r="AF78" s="37">
        <f t="shared" si="15"/>
        <v>15</v>
      </c>
      <c r="AG78" s="43">
        <v>65</v>
      </c>
      <c r="AH78" s="44">
        <f t="shared" si="16"/>
        <v>80</v>
      </c>
      <c r="AI78" s="45">
        <f t="shared" si="19"/>
        <v>0.93</v>
      </c>
      <c r="AJ78" s="46"/>
      <c r="AK78" s="47">
        <v>1E-4</v>
      </c>
      <c r="AL78" s="48">
        <f t="shared" si="20"/>
        <v>1.0001</v>
      </c>
      <c r="AM78" s="49">
        <f t="shared" si="21"/>
        <v>1261317000</v>
      </c>
      <c r="AN78" s="50"/>
      <c r="AO78" s="51"/>
      <c r="AP78" s="51"/>
      <c r="AQ78" s="51"/>
      <c r="AR78" s="51"/>
      <c r="AS78" s="52"/>
      <c r="AT78" s="53">
        <f t="shared" si="17"/>
        <v>0</v>
      </c>
    </row>
    <row r="79" spans="1:46" s="54" customFormat="1" ht="47.25" customHeight="1" thickBot="1">
      <c r="A79" s="27"/>
      <c r="B79" s="56"/>
      <c r="C79" s="91"/>
      <c r="D79" s="95"/>
      <c r="E79" s="95"/>
      <c r="F79" s="101"/>
      <c r="G79" s="55"/>
      <c r="H79" s="60"/>
      <c r="I79" s="30">
        <v>0.51</v>
      </c>
      <c r="J79" s="119">
        <v>0.49</v>
      </c>
      <c r="K79" s="32"/>
      <c r="L79" s="57"/>
      <c r="M79" s="33"/>
      <c r="N79" s="34">
        <f t="shared" si="11"/>
        <v>1</v>
      </c>
      <c r="O79" s="35"/>
      <c r="P79" s="167">
        <v>15</v>
      </c>
      <c r="Q79" s="168">
        <v>15</v>
      </c>
      <c r="R79" s="38"/>
      <c r="S79" s="38"/>
      <c r="T79" s="37"/>
      <c r="U79" s="39">
        <f t="shared" si="12"/>
        <v>15</v>
      </c>
      <c r="V79" s="40">
        <f t="shared" si="18"/>
        <v>15</v>
      </c>
      <c r="W79" s="112"/>
      <c r="X79" s="96"/>
      <c r="Y79" s="96"/>
      <c r="Z79" s="104"/>
      <c r="AA79" s="99"/>
      <c r="AB79" s="41">
        <f t="shared" si="13"/>
        <v>0</v>
      </c>
      <c r="AC79" s="40">
        <f t="shared" si="14"/>
        <v>0</v>
      </c>
      <c r="AD79" s="42"/>
      <c r="AE79" s="128"/>
      <c r="AF79" s="37">
        <f t="shared" si="15"/>
        <v>15</v>
      </c>
      <c r="AG79" s="43">
        <v>65</v>
      </c>
      <c r="AH79" s="44">
        <f t="shared" si="16"/>
        <v>80</v>
      </c>
      <c r="AI79" s="45">
        <f t="shared" si="19"/>
        <v>0.93</v>
      </c>
      <c r="AJ79" s="46"/>
      <c r="AK79" s="47">
        <v>1E-4</v>
      </c>
      <c r="AL79" s="48">
        <f t="shared" si="20"/>
        <v>1.0001</v>
      </c>
      <c r="AM79" s="49">
        <f t="shared" si="21"/>
        <v>1261317000</v>
      </c>
      <c r="AN79" s="50"/>
      <c r="AO79" s="51"/>
      <c r="AP79" s="51"/>
      <c r="AQ79" s="51"/>
      <c r="AR79" s="51"/>
      <c r="AS79" s="52"/>
      <c r="AT79" s="53">
        <f t="shared" si="17"/>
        <v>0</v>
      </c>
    </row>
    <row r="80" spans="1:46" s="54" customFormat="1" ht="36" customHeight="1" thickBot="1">
      <c r="A80" s="27"/>
      <c r="B80" s="56"/>
      <c r="C80" s="91"/>
      <c r="D80" s="95"/>
      <c r="E80" s="95"/>
      <c r="F80" s="101"/>
      <c r="G80" s="55"/>
      <c r="H80" s="60"/>
      <c r="I80" s="30">
        <v>0.51</v>
      </c>
      <c r="J80" s="119">
        <v>0.49</v>
      </c>
      <c r="K80" s="32"/>
      <c r="L80" s="57"/>
      <c r="M80" s="33"/>
      <c r="N80" s="34">
        <f t="shared" si="11"/>
        <v>1</v>
      </c>
      <c r="O80" s="35"/>
      <c r="P80" s="167">
        <v>15</v>
      </c>
      <c r="Q80" s="168">
        <v>15</v>
      </c>
      <c r="R80" s="38"/>
      <c r="S80" s="38"/>
      <c r="T80" s="37"/>
      <c r="U80" s="39">
        <f t="shared" si="12"/>
        <v>15</v>
      </c>
      <c r="V80" s="40">
        <f t="shared" si="18"/>
        <v>15</v>
      </c>
      <c r="W80" s="112"/>
      <c r="X80" s="96"/>
      <c r="Y80" s="96"/>
      <c r="Z80" s="104"/>
      <c r="AA80" s="99"/>
      <c r="AB80" s="41">
        <f t="shared" si="13"/>
        <v>0</v>
      </c>
      <c r="AC80" s="40">
        <f t="shared" si="14"/>
        <v>0</v>
      </c>
      <c r="AD80" s="42"/>
      <c r="AE80" s="128"/>
      <c r="AF80" s="37">
        <f t="shared" si="15"/>
        <v>15</v>
      </c>
      <c r="AG80" s="43">
        <v>65</v>
      </c>
      <c r="AH80" s="44">
        <f t="shared" si="16"/>
        <v>80</v>
      </c>
      <c r="AI80" s="45">
        <f t="shared" si="19"/>
        <v>0.93</v>
      </c>
      <c r="AJ80" s="46"/>
      <c r="AK80" s="47">
        <v>1E-4</v>
      </c>
      <c r="AL80" s="48">
        <f t="shared" si="20"/>
        <v>1.0001</v>
      </c>
      <c r="AM80" s="49">
        <f t="shared" si="21"/>
        <v>1261317000</v>
      </c>
      <c r="AN80" s="50"/>
      <c r="AO80" s="51"/>
      <c r="AP80" s="51"/>
      <c r="AQ80" s="51"/>
      <c r="AR80" s="51"/>
      <c r="AS80" s="52"/>
      <c r="AT80" s="53">
        <f t="shared" si="17"/>
        <v>0</v>
      </c>
    </row>
    <row r="81" spans="1:46" s="54" customFormat="1" ht="36" customHeight="1" thickBot="1">
      <c r="A81" s="27"/>
      <c r="B81" s="56"/>
      <c r="C81" s="91"/>
      <c r="D81" s="95"/>
      <c r="E81" s="95"/>
      <c r="F81" s="101"/>
      <c r="G81" s="55"/>
      <c r="H81" s="64"/>
      <c r="I81" s="30">
        <v>0.51</v>
      </c>
      <c r="J81" s="119">
        <v>0.49</v>
      </c>
      <c r="K81" s="32"/>
      <c r="L81" s="57"/>
      <c r="M81" s="33"/>
      <c r="N81" s="34">
        <f t="shared" si="11"/>
        <v>1</v>
      </c>
      <c r="O81" s="35"/>
      <c r="P81" s="167">
        <v>15</v>
      </c>
      <c r="Q81" s="168">
        <v>15</v>
      </c>
      <c r="R81" s="38"/>
      <c r="S81" s="38"/>
      <c r="T81" s="37"/>
      <c r="U81" s="39">
        <f t="shared" si="12"/>
        <v>15</v>
      </c>
      <c r="V81" s="40">
        <f t="shared" si="18"/>
        <v>15</v>
      </c>
      <c r="W81" s="112"/>
      <c r="X81" s="96"/>
      <c r="Y81" s="96"/>
      <c r="Z81" s="104"/>
      <c r="AA81" s="99"/>
      <c r="AB81" s="41">
        <f t="shared" si="13"/>
        <v>0</v>
      </c>
      <c r="AC81" s="40">
        <f t="shared" si="14"/>
        <v>0</v>
      </c>
      <c r="AD81" s="42"/>
      <c r="AE81" s="128"/>
      <c r="AF81" s="37">
        <f t="shared" si="15"/>
        <v>15</v>
      </c>
      <c r="AG81" s="43">
        <v>65</v>
      </c>
      <c r="AH81" s="44">
        <f t="shared" si="16"/>
        <v>80</v>
      </c>
      <c r="AI81" s="45">
        <f t="shared" si="19"/>
        <v>0.93</v>
      </c>
      <c r="AJ81" s="46"/>
      <c r="AK81" s="47">
        <v>1E-4</v>
      </c>
      <c r="AL81" s="48">
        <f t="shared" si="20"/>
        <v>1.0001</v>
      </c>
      <c r="AM81" s="49">
        <f t="shared" si="21"/>
        <v>1261317000</v>
      </c>
      <c r="AN81" s="50"/>
      <c r="AO81" s="51"/>
      <c r="AP81" s="51"/>
      <c r="AQ81" s="51"/>
      <c r="AR81" s="51"/>
      <c r="AS81" s="52"/>
      <c r="AT81" s="53">
        <f t="shared" si="17"/>
        <v>0</v>
      </c>
    </row>
    <row r="82" spans="1:46" s="54" customFormat="1" ht="36" customHeight="1" thickBot="1">
      <c r="A82" s="27"/>
      <c r="B82" s="56"/>
      <c r="C82" s="91"/>
      <c r="D82" s="95"/>
      <c r="E82" s="95"/>
      <c r="F82" s="101"/>
      <c r="G82" s="55"/>
      <c r="H82" s="60"/>
      <c r="I82" s="30">
        <v>0.51</v>
      </c>
      <c r="J82" s="119">
        <v>0.49</v>
      </c>
      <c r="K82" s="32"/>
      <c r="L82" s="57"/>
      <c r="M82" s="33"/>
      <c r="N82" s="34">
        <f t="shared" si="11"/>
        <v>1</v>
      </c>
      <c r="O82" s="35"/>
      <c r="P82" s="167">
        <v>15</v>
      </c>
      <c r="Q82" s="168">
        <v>15</v>
      </c>
      <c r="R82" s="38"/>
      <c r="S82" s="38"/>
      <c r="T82" s="37"/>
      <c r="U82" s="39">
        <f t="shared" si="12"/>
        <v>15</v>
      </c>
      <c r="V82" s="40">
        <f t="shared" si="18"/>
        <v>15</v>
      </c>
      <c r="W82" s="112"/>
      <c r="X82" s="96"/>
      <c r="Y82" s="96"/>
      <c r="Z82" s="104"/>
      <c r="AA82" s="99"/>
      <c r="AB82" s="41">
        <f t="shared" si="13"/>
        <v>0</v>
      </c>
      <c r="AC82" s="40">
        <f t="shared" si="14"/>
        <v>0</v>
      </c>
      <c r="AD82" s="42"/>
      <c r="AE82" s="128"/>
      <c r="AF82" s="37">
        <f t="shared" si="15"/>
        <v>15</v>
      </c>
      <c r="AG82" s="43">
        <v>65</v>
      </c>
      <c r="AH82" s="44">
        <f t="shared" si="16"/>
        <v>80</v>
      </c>
      <c r="AI82" s="45">
        <f t="shared" si="19"/>
        <v>0.93</v>
      </c>
      <c r="AJ82" s="46"/>
      <c r="AK82" s="47">
        <v>1E-4</v>
      </c>
      <c r="AL82" s="48">
        <f t="shared" si="20"/>
        <v>1.0001</v>
      </c>
      <c r="AM82" s="49">
        <f t="shared" si="21"/>
        <v>1261317000</v>
      </c>
      <c r="AN82" s="50"/>
      <c r="AO82" s="51"/>
      <c r="AP82" s="51"/>
      <c r="AQ82" s="51"/>
      <c r="AR82" s="51"/>
      <c r="AS82" s="52"/>
      <c r="AT82" s="53">
        <f t="shared" si="17"/>
        <v>0</v>
      </c>
    </row>
    <row r="83" spans="1:46" s="54" customFormat="1" ht="36" customHeight="1" thickBot="1">
      <c r="A83" s="27"/>
      <c r="B83" s="56"/>
      <c r="C83" s="91"/>
      <c r="D83" s="95"/>
      <c r="E83" s="95"/>
      <c r="F83" s="101"/>
      <c r="G83" s="55"/>
      <c r="H83" s="60"/>
      <c r="I83" s="30">
        <v>0.51</v>
      </c>
      <c r="J83" s="119">
        <v>0.49</v>
      </c>
      <c r="K83" s="32"/>
      <c r="L83" s="57"/>
      <c r="M83" s="33"/>
      <c r="N83" s="34">
        <f t="shared" si="11"/>
        <v>1</v>
      </c>
      <c r="O83" s="35"/>
      <c r="P83" s="167">
        <v>15</v>
      </c>
      <c r="Q83" s="168">
        <v>15</v>
      </c>
      <c r="R83" s="38"/>
      <c r="S83" s="38"/>
      <c r="T83" s="37"/>
      <c r="U83" s="39">
        <f t="shared" si="12"/>
        <v>15</v>
      </c>
      <c r="V83" s="40">
        <f t="shared" si="18"/>
        <v>15</v>
      </c>
      <c r="W83" s="112"/>
      <c r="X83" s="96"/>
      <c r="Y83" s="96"/>
      <c r="Z83" s="104"/>
      <c r="AA83" s="99"/>
      <c r="AB83" s="41">
        <f t="shared" si="13"/>
        <v>0</v>
      </c>
      <c r="AC83" s="40">
        <f t="shared" si="14"/>
        <v>0</v>
      </c>
      <c r="AD83" s="42"/>
      <c r="AE83" s="128"/>
      <c r="AF83" s="37">
        <f t="shared" si="15"/>
        <v>15</v>
      </c>
      <c r="AG83" s="43">
        <v>65</v>
      </c>
      <c r="AH83" s="44">
        <f t="shared" si="16"/>
        <v>80</v>
      </c>
      <c r="AI83" s="45">
        <f t="shared" si="19"/>
        <v>0.93</v>
      </c>
      <c r="AJ83" s="46"/>
      <c r="AK83" s="47">
        <v>1E-4</v>
      </c>
      <c r="AL83" s="48">
        <f t="shared" si="20"/>
        <v>1.0001</v>
      </c>
      <c r="AM83" s="49">
        <f t="shared" si="21"/>
        <v>1261317000</v>
      </c>
      <c r="AN83" s="50"/>
      <c r="AO83" s="51"/>
      <c r="AP83" s="51"/>
      <c r="AQ83" s="51"/>
      <c r="AR83" s="51"/>
      <c r="AS83" s="52"/>
      <c r="AT83" s="53">
        <f t="shared" si="17"/>
        <v>0</v>
      </c>
    </row>
    <row r="84" spans="1:46" s="54" customFormat="1" ht="36" customHeight="1" thickBot="1">
      <c r="A84" s="27"/>
      <c r="B84" s="56"/>
      <c r="C84" s="91"/>
      <c r="D84" s="95"/>
      <c r="E84" s="95"/>
      <c r="F84" s="101"/>
      <c r="G84" s="55"/>
      <c r="H84" s="60"/>
      <c r="I84" s="30">
        <v>0.51</v>
      </c>
      <c r="J84" s="119">
        <v>0.49</v>
      </c>
      <c r="K84" s="32"/>
      <c r="L84" s="57"/>
      <c r="M84" s="33"/>
      <c r="N84" s="34">
        <f t="shared" si="11"/>
        <v>1</v>
      </c>
      <c r="O84" s="35"/>
      <c r="P84" s="167">
        <v>15</v>
      </c>
      <c r="Q84" s="168">
        <v>15</v>
      </c>
      <c r="R84" s="38"/>
      <c r="S84" s="38"/>
      <c r="T84" s="37"/>
      <c r="U84" s="39">
        <f t="shared" si="12"/>
        <v>15</v>
      </c>
      <c r="V84" s="40">
        <f t="shared" si="18"/>
        <v>15</v>
      </c>
      <c r="W84" s="112"/>
      <c r="X84" s="96"/>
      <c r="Y84" s="96"/>
      <c r="Z84" s="104"/>
      <c r="AA84" s="99"/>
      <c r="AB84" s="41">
        <f t="shared" si="13"/>
        <v>0</v>
      </c>
      <c r="AC84" s="40">
        <f t="shared" si="14"/>
        <v>0</v>
      </c>
      <c r="AD84" s="42"/>
      <c r="AE84" s="128"/>
      <c r="AF84" s="37">
        <f t="shared" si="15"/>
        <v>15</v>
      </c>
      <c r="AG84" s="43">
        <v>65</v>
      </c>
      <c r="AH84" s="44">
        <f t="shared" si="16"/>
        <v>80</v>
      </c>
      <c r="AI84" s="45">
        <f t="shared" si="19"/>
        <v>0.93</v>
      </c>
      <c r="AJ84" s="46"/>
      <c r="AK84" s="47">
        <v>1E-4</v>
      </c>
      <c r="AL84" s="48">
        <f t="shared" si="20"/>
        <v>1.0001</v>
      </c>
      <c r="AM84" s="49">
        <f t="shared" si="21"/>
        <v>1261317000</v>
      </c>
      <c r="AN84" s="50"/>
      <c r="AO84" s="51"/>
      <c r="AP84" s="51"/>
      <c r="AQ84" s="51"/>
      <c r="AR84" s="51"/>
      <c r="AS84" s="52"/>
      <c r="AT84" s="53">
        <f t="shared" si="17"/>
        <v>0</v>
      </c>
    </row>
    <row r="85" spans="1:46" s="54" customFormat="1" ht="36" customHeight="1" thickBot="1">
      <c r="A85" s="27"/>
      <c r="B85" s="56"/>
      <c r="C85" s="91"/>
      <c r="D85" s="95"/>
      <c r="E85" s="95"/>
      <c r="F85" s="101"/>
      <c r="G85" s="55"/>
      <c r="H85" s="60"/>
      <c r="I85" s="30">
        <v>0.51</v>
      </c>
      <c r="J85" s="119">
        <v>0.49</v>
      </c>
      <c r="K85" s="32"/>
      <c r="L85" s="57"/>
      <c r="M85" s="33"/>
      <c r="N85" s="34">
        <f t="shared" si="11"/>
        <v>1</v>
      </c>
      <c r="O85" s="35"/>
      <c r="P85" s="167">
        <v>15</v>
      </c>
      <c r="Q85" s="168">
        <v>15</v>
      </c>
      <c r="R85" s="38"/>
      <c r="S85" s="38"/>
      <c r="T85" s="37"/>
      <c r="U85" s="39">
        <f t="shared" si="12"/>
        <v>15</v>
      </c>
      <c r="V85" s="40">
        <f t="shared" si="18"/>
        <v>15</v>
      </c>
      <c r="W85" s="112"/>
      <c r="X85" s="96"/>
      <c r="Y85" s="96"/>
      <c r="Z85" s="104"/>
      <c r="AA85" s="99"/>
      <c r="AB85" s="41">
        <f t="shared" si="13"/>
        <v>0</v>
      </c>
      <c r="AC85" s="40">
        <f t="shared" si="14"/>
        <v>0</v>
      </c>
      <c r="AD85" s="42"/>
      <c r="AE85" s="128"/>
      <c r="AF85" s="37">
        <f t="shared" si="15"/>
        <v>15</v>
      </c>
      <c r="AG85" s="43">
        <v>65</v>
      </c>
      <c r="AH85" s="44">
        <f t="shared" si="16"/>
        <v>80</v>
      </c>
      <c r="AI85" s="45">
        <f t="shared" si="19"/>
        <v>0.93</v>
      </c>
      <c r="AJ85" s="46"/>
      <c r="AK85" s="47">
        <v>1E-4</v>
      </c>
      <c r="AL85" s="48">
        <f t="shared" si="20"/>
        <v>1.0001</v>
      </c>
      <c r="AM85" s="49">
        <f t="shared" si="21"/>
        <v>1261317000</v>
      </c>
      <c r="AN85" s="50"/>
      <c r="AO85" s="51"/>
      <c r="AP85" s="51"/>
      <c r="AQ85" s="51"/>
      <c r="AR85" s="51"/>
      <c r="AS85" s="52"/>
      <c r="AT85" s="53">
        <f t="shared" si="17"/>
        <v>0</v>
      </c>
    </row>
    <row r="86" spans="1:46" s="54" customFormat="1" ht="36" customHeight="1" thickBot="1">
      <c r="A86" s="27"/>
      <c r="B86" s="56"/>
      <c r="C86" s="91"/>
      <c r="D86" s="95"/>
      <c r="E86" s="95"/>
      <c r="F86" s="101"/>
      <c r="G86" s="55"/>
      <c r="H86" s="60"/>
      <c r="I86" s="30">
        <v>0.51</v>
      </c>
      <c r="J86" s="119">
        <v>0.49</v>
      </c>
      <c r="K86" s="32"/>
      <c r="L86" s="57"/>
      <c r="M86" s="33"/>
      <c r="N86" s="34">
        <f t="shared" si="11"/>
        <v>1</v>
      </c>
      <c r="O86" s="35"/>
      <c r="P86" s="167">
        <v>15</v>
      </c>
      <c r="Q86" s="168">
        <v>15</v>
      </c>
      <c r="R86" s="38"/>
      <c r="S86" s="38"/>
      <c r="T86" s="37"/>
      <c r="U86" s="39">
        <f t="shared" si="12"/>
        <v>15</v>
      </c>
      <c r="V86" s="40">
        <f t="shared" si="18"/>
        <v>15</v>
      </c>
      <c r="W86" s="112"/>
      <c r="X86" s="96"/>
      <c r="Y86" s="96"/>
      <c r="Z86" s="104"/>
      <c r="AA86" s="99"/>
      <c r="AB86" s="41">
        <f t="shared" si="13"/>
        <v>0</v>
      </c>
      <c r="AC86" s="40">
        <f t="shared" si="14"/>
        <v>0</v>
      </c>
      <c r="AD86" s="42"/>
      <c r="AE86" s="128"/>
      <c r="AF86" s="37">
        <f t="shared" si="15"/>
        <v>15</v>
      </c>
      <c r="AG86" s="43">
        <v>65</v>
      </c>
      <c r="AH86" s="44">
        <f t="shared" si="16"/>
        <v>80</v>
      </c>
      <c r="AI86" s="45">
        <f t="shared" si="19"/>
        <v>0.93</v>
      </c>
      <c r="AJ86" s="46"/>
      <c r="AK86" s="47">
        <v>1E-4</v>
      </c>
      <c r="AL86" s="48">
        <f t="shared" si="20"/>
        <v>1.0001</v>
      </c>
      <c r="AM86" s="49">
        <f t="shared" si="21"/>
        <v>1261317000</v>
      </c>
      <c r="AN86" s="50"/>
      <c r="AO86" s="51"/>
      <c r="AP86" s="51"/>
      <c r="AQ86" s="51"/>
      <c r="AR86" s="51"/>
      <c r="AS86" s="52"/>
      <c r="AT86" s="53">
        <f t="shared" si="17"/>
        <v>0</v>
      </c>
    </row>
    <row r="87" spans="1:46" s="54" customFormat="1" ht="36" customHeight="1" thickBot="1">
      <c r="A87" s="27"/>
      <c r="B87" s="56"/>
      <c r="C87" s="91"/>
      <c r="D87" s="95"/>
      <c r="E87" s="95"/>
      <c r="F87" s="101"/>
      <c r="G87" s="55"/>
      <c r="H87" s="60"/>
      <c r="I87" s="30">
        <v>0.51</v>
      </c>
      <c r="J87" s="119">
        <v>0.49</v>
      </c>
      <c r="K87" s="32"/>
      <c r="L87" s="57"/>
      <c r="M87" s="33"/>
      <c r="N87" s="34">
        <f t="shared" si="11"/>
        <v>1</v>
      </c>
      <c r="O87" s="35"/>
      <c r="P87" s="167">
        <v>15</v>
      </c>
      <c r="Q87" s="168">
        <v>15</v>
      </c>
      <c r="R87" s="38"/>
      <c r="S87" s="38"/>
      <c r="T87" s="37"/>
      <c r="U87" s="39">
        <f t="shared" si="12"/>
        <v>15</v>
      </c>
      <c r="V87" s="40">
        <f t="shared" si="18"/>
        <v>15</v>
      </c>
      <c r="W87" s="112"/>
      <c r="X87" s="96"/>
      <c r="Y87" s="96"/>
      <c r="Z87" s="104"/>
      <c r="AA87" s="99"/>
      <c r="AB87" s="41">
        <f t="shared" si="13"/>
        <v>0</v>
      </c>
      <c r="AC87" s="40">
        <f t="shared" si="14"/>
        <v>0</v>
      </c>
      <c r="AD87" s="42"/>
      <c r="AE87" s="128"/>
      <c r="AF87" s="37">
        <f t="shared" si="15"/>
        <v>15</v>
      </c>
      <c r="AG87" s="43">
        <v>65</v>
      </c>
      <c r="AH87" s="44">
        <f t="shared" si="16"/>
        <v>80</v>
      </c>
      <c r="AI87" s="45">
        <f t="shared" si="19"/>
        <v>0.93</v>
      </c>
      <c r="AJ87" s="46"/>
      <c r="AK87" s="47">
        <v>1E-4</v>
      </c>
      <c r="AL87" s="48">
        <f t="shared" si="20"/>
        <v>1.0001</v>
      </c>
      <c r="AM87" s="49">
        <f t="shared" si="21"/>
        <v>1261317000</v>
      </c>
      <c r="AN87" s="50"/>
      <c r="AO87" s="51"/>
      <c r="AP87" s="51"/>
      <c r="AQ87" s="51"/>
      <c r="AR87" s="51"/>
      <c r="AS87" s="52"/>
      <c r="AT87" s="53">
        <f t="shared" si="17"/>
        <v>0</v>
      </c>
    </row>
    <row r="88" spans="1:46" s="54" customFormat="1" ht="36" customHeight="1" thickBot="1">
      <c r="A88" s="27"/>
      <c r="B88" s="56"/>
      <c r="C88" s="91"/>
      <c r="D88" s="95"/>
      <c r="E88" s="95"/>
      <c r="F88" s="101"/>
      <c r="G88" s="55"/>
      <c r="H88" s="60"/>
      <c r="I88" s="30">
        <v>0.51</v>
      </c>
      <c r="J88" s="119">
        <v>0.49</v>
      </c>
      <c r="K88" s="32"/>
      <c r="L88" s="57"/>
      <c r="M88" s="33"/>
      <c r="N88" s="34">
        <f t="shared" si="11"/>
        <v>1</v>
      </c>
      <c r="O88" s="35"/>
      <c r="P88" s="167">
        <v>15</v>
      </c>
      <c r="Q88" s="168">
        <v>15</v>
      </c>
      <c r="R88" s="38"/>
      <c r="S88" s="38"/>
      <c r="T88" s="37"/>
      <c r="U88" s="39">
        <f t="shared" si="12"/>
        <v>15</v>
      </c>
      <c r="V88" s="40">
        <f t="shared" si="18"/>
        <v>15</v>
      </c>
      <c r="W88" s="112"/>
      <c r="X88" s="96"/>
      <c r="Y88" s="96"/>
      <c r="Z88" s="104"/>
      <c r="AA88" s="99"/>
      <c r="AB88" s="41">
        <f t="shared" si="13"/>
        <v>0</v>
      </c>
      <c r="AC88" s="40">
        <f t="shared" si="14"/>
        <v>0</v>
      </c>
      <c r="AD88" s="42"/>
      <c r="AE88" s="128"/>
      <c r="AF88" s="37">
        <f t="shared" si="15"/>
        <v>15</v>
      </c>
      <c r="AG88" s="43">
        <v>65</v>
      </c>
      <c r="AH88" s="44">
        <f t="shared" si="16"/>
        <v>80</v>
      </c>
      <c r="AI88" s="45">
        <f t="shared" si="19"/>
        <v>0.93</v>
      </c>
      <c r="AJ88" s="46"/>
      <c r="AK88" s="47">
        <v>1E-4</v>
      </c>
      <c r="AL88" s="48">
        <f t="shared" si="20"/>
        <v>1.0001</v>
      </c>
      <c r="AM88" s="49">
        <f t="shared" si="21"/>
        <v>1261317000</v>
      </c>
      <c r="AN88" s="50"/>
      <c r="AO88" s="51"/>
      <c r="AP88" s="51"/>
      <c r="AQ88" s="51"/>
      <c r="AR88" s="51"/>
      <c r="AS88" s="52"/>
      <c r="AT88" s="53">
        <f t="shared" si="17"/>
        <v>0</v>
      </c>
    </row>
    <row r="89" spans="1:46" s="54" customFormat="1" ht="36" customHeight="1" thickBot="1">
      <c r="A89" s="27"/>
      <c r="B89" s="56"/>
      <c r="C89" s="91"/>
      <c r="D89" s="95"/>
      <c r="E89" s="95"/>
      <c r="F89" s="101"/>
      <c r="G89" s="55"/>
      <c r="H89" s="60"/>
      <c r="I89" s="30">
        <v>0.51</v>
      </c>
      <c r="J89" s="119">
        <v>0.49</v>
      </c>
      <c r="K89" s="32"/>
      <c r="L89" s="57"/>
      <c r="M89" s="33"/>
      <c r="N89" s="34">
        <f t="shared" si="11"/>
        <v>1</v>
      </c>
      <c r="O89" s="35"/>
      <c r="P89" s="167">
        <v>15</v>
      </c>
      <c r="Q89" s="168">
        <v>15</v>
      </c>
      <c r="R89" s="38"/>
      <c r="S89" s="38"/>
      <c r="T89" s="37"/>
      <c r="U89" s="39">
        <f t="shared" si="12"/>
        <v>15</v>
      </c>
      <c r="V89" s="40">
        <f t="shared" si="18"/>
        <v>15</v>
      </c>
      <c r="W89" s="112"/>
      <c r="X89" s="96"/>
      <c r="Y89" s="96"/>
      <c r="Z89" s="104"/>
      <c r="AA89" s="99"/>
      <c r="AB89" s="41">
        <f t="shared" si="13"/>
        <v>0</v>
      </c>
      <c r="AC89" s="40">
        <f t="shared" si="14"/>
        <v>0</v>
      </c>
      <c r="AD89" s="42"/>
      <c r="AE89" s="128"/>
      <c r="AF89" s="37">
        <f t="shared" si="15"/>
        <v>15</v>
      </c>
      <c r="AG89" s="43">
        <v>65</v>
      </c>
      <c r="AH89" s="44">
        <f t="shared" si="16"/>
        <v>80</v>
      </c>
      <c r="AI89" s="45">
        <f t="shared" si="19"/>
        <v>0.93</v>
      </c>
      <c r="AJ89" s="46"/>
      <c r="AK89" s="47">
        <v>1E-4</v>
      </c>
      <c r="AL89" s="48">
        <f t="shared" si="20"/>
        <v>1.0001</v>
      </c>
      <c r="AM89" s="49">
        <f t="shared" si="21"/>
        <v>1261317000</v>
      </c>
      <c r="AN89" s="50"/>
      <c r="AO89" s="51"/>
      <c r="AP89" s="51"/>
      <c r="AQ89" s="51"/>
      <c r="AR89" s="51"/>
      <c r="AS89" s="52"/>
      <c r="AT89" s="53">
        <f t="shared" si="17"/>
        <v>0</v>
      </c>
    </row>
    <row r="90" spans="1:46" s="54" customFormat="1" ht="36" customHeight="1" thickBot="1">
      <c r="A90" s="27"/>
      <c r="B90" s="56"/>
      <c r="C90" s="91"/>
      <c r="D90" s="95"/>
      <c r="E90" s="95"/>
      <c r="F90" s="101"/>
      <c r="G90" s="55"/>
      <c r="H90" s="60"/>
      <c r="I90" s="30">
        <v>0.51</v>
      </c>
      <c r="J90" s="119">
        <v>0.49</v>
      </c>
      <c r="K90" s="32"/>
      <c r="L90" s="57"/>
      <c r="M90" s="33"/>
      <c r="N90" s="34">
        <f t="shared" si="11"/>
        <v>1</v>
      </c>
      <c r="O90" s="35"/>
      <c r="P90" s="167">
        <v>15</v>
      </c>
      <c r="Q90" s="168">
        <v>15</v>
      </c>
      <c r="R90" s="38"/>
      <c r="S90" s="38"/>
      <c r="T90" s="37"/>
      <c r="U90" s="39">
        <f t="shared" si="12"/>
        <v>15</v>
      </c>
      <c r="V90" s="40">
        <f t="shared" si="18"/>
        <v>15</v>
      </c>
      <c r="W90" s="112"/>
      <c r="X90" s="96"/>
      <c r="Y90" s="96"/>
      <c r="Z90" s="104"/>
      <c r="AA90" s="99"/>
      <c r="AB90" s="41">
        <f t="shared" si="13"/>
        <v>0</v>
      </c>
      <c r="AC90" s="40">
        <f t="shared" si="14"/>
        <v>0</v>
      </c>
      <c r="AD90" s="42"/>
      <c r="AE90" s="128"/>
      <c r="AF90" s="37">
        <f t="shared" si="15"/>
        <v>15</v>
      </c>
      <c r="AG90" s="43">
        <v>65</v>
      </c>
      <c r="AH90" s="44">
        <f t="shared" si="16"/>
        <v>80</v>
      </c>
      <c r="AI90" s="45">
        <f t="shared" si="19"/>
        <v>0.93</v>
      </c>
      <c r="AJ90" s="46"/>
      <c r="AK90" s="47">
        <v>1E-4</v>
      </c>
      <c r="AL90" s="48">
        <f t="shared" si="20"/>
        <v>1.0001</v>
      </c>
      <c r="AM90" s="49">
        <f t="shared" si="21"/>
        <v>1261317000</v>
      </c>
      <c r="AN90" s="50"/>
      <c r="AO90" s="51"/>
      <c r="AP90" s="51"/>
      <c r="AQ90" s="51"/>
      <c r="AR90" s="51"/>
      <c r="AS90" s="52"/>
      <c r="AT90" s="53">
        <f t="shared" si="17"/>
        <v>0</v>
      </c>
    </row>
    <row r="91" spans="1:46" s="54" customFormat="1" ht="36" customHeight="1" thickBot="1">
      <c r="A91" s="27"/>
      <c r="B91" s="56"/>
      <c r="C91" s="91"/>
      <c r="D91" s="95"/>
      <c r="E91" s="95"/>
      <c r="F91" s="101"/>
      <c r="G91" s="55"/>
      <c r="H91" s="60"/>
      <c r="I91" s="30">
        <v>0.51</v>
      </c>
      <c r="J91" s="119">
        <v>0.49</v>
      </c>
      <c r="K91" s="32"/>
      <c r="L91" s="57"/>
      <c r="M91" s="33"/>
      <c r="N91" s="34">
        <f t="shared" si="11"/>
        <v>1</v>
      </c>
      <c r="O91" s="35"/>
      <c r="P91" s="167">
        <v>15</v>
      </c>
      <c r="Q91" s="168">
        <v>15</v>
      </c>
      <c r="R91" s="38"/>
      <c r="S91" s="38"/>
      <c r="T91" s="37"/>
      <c r="U91" s="39">
        <f t="shared" si="12"/>
        <v>15</v>
      </c>
      <c r="V91" s="40">
        <f t="shared" si="18"/>
        <v>15</v>
      </c>
      <c r="W91" s="112"/>
      <c r="X91" s="96"/>
      <c r="Y91" s="96"/>
      <c r="Z91" s="104"/>
      <c r="AA91" s="99"/>
      <c r="AB91" s="41">
        <f t="shared" si="13"/>
        <v>0</v>
      </c>
      <c r="AC91" s="40">
        <f t="shared" si="14"/>
        <v>0</v>
      </c>
      <c r="AD91" s="42"/>
      <c r="AE91" s="128"/>
      <c r="AF91" s="37">
        <f t="shared" si="15"/>
        <v>15</v>
      </c>
      <c r="AG91" s="43">
        <v>65</v>
      </c>
      <c r="AH91" s="44">
        <f t="shared" si="16"/>
        <v>80</v>
      </c>
      <c r="AI91" s="45">
        <f t="shared" si="19"/>
        <v>0.93</v>
      </c>
      <c r="AJ91" s="46"/>
      <c r="AK91" s="47">
        <v>1E-4</v>
      </c>
      <c r="AL91" s="48">
        <f t="shared" si="20"/>
        <v>1.0001</v>
      </c>
      <c r="AM91" s="49">
        <f t="shared" si="21"/>
        <v>1261317000</v>
      </c>
      <c r="AN91" s="50"/>
      <c r="AO91" s="51"/>
      <c r="AP91" s="51"/>
      <c r="AQ91" s="51"/>
      <c r="AR91" s="51"/>
      <c r="AS91" s="52"/>
      <c r="AT91" s="53">
        <f t="shared" si="17"/>
        <v>0</v>
      </c>
    </row>
    <row r="92" spans="1:46" s="54" customFormat="1" ht="36" customHeight="1" thickBot="1">
      <c r="A92" s="27"/>
      <c r="B92" s="56"/>
      <c r="C92" s="91"/>
      <c r="D92" s="95"/>
      <c r="E92" s="95"/>
      <c r="F92" s="101"/>
      <c r="G92" s="55"/>
      <c r="H92" s="60"/>
      <c r="I92" s="30">
        <v>0.51</v>
      </c>
      <c r="J92" s="119">
        <v>0.49</v>
      </c>
      <c r="K92" s="32"/>
      <c r="L92" s="57"/>
      <c r="M92" s="33"/>
      <c r="N92" s="34">
        <f t="shared" si="11"/>
        <v>1</v>
      </c>
      <c r="O92" s="35"/>
      <c r="P92" s="167">
        <v>15</v>
      </c>
      <c r="Q92" s="168">
        <v>15</v>
      </c>
      <c r="R92" s="38"/>
      <c r="S92" s="38"/>
      <c r="T92" s="37"/>
      <c r="U92" s="39">
        <f t="shared" si="12"/>
        <v>15</v>
      </c>
      <c r="V92" s="40">
        <f t="shared" si="18"/>
        <v>15</v>
      </c>
      <c r="W92" s="112"/>
      <c r="X92" s="96"/>
      <c r="Y92" s="96"/>
      <c r="Z92" s="104"/>
      <c r="AA92" s="99"/>
      <c r="AB92" s="41">
        <f t="shared" si="13"/>
        <v>0</v>
      </c>
      <c r="AC92" s="40">
        <f t="shared" si="14"/>
        <v>0</v>
      </c>
      <c r="AD92" s="42"/>
      <c r="AE92" s="128"/>
      <c r="AF92" s="37">
        <f t="shared" si="15"/>
        <v>15</v>
      </c>
      <c r="AG92" s="43">
        <v>65</v>
      </c>
      <c r="AH92" s="44">
        <f t="shared" si="16"/>
        <v>80</v>
      </c>
      <c r="AI92" s="45">
        <f t="shared" si="19"/>
        <v>0.93</v>
      </c>
      <c r="AJ92" s="46"/>
      <c r="AK92" s="47">
        <v>1E-4</v>
      </c>
      <c r="AL92" s="48">
        <f t="shared" si="20"/>
        <v>1.0001</v>
      </c>
      <c r="AM92" s="49">
        <f t="shared" si="21"/>
        <v>1261317000</v>
      </c>
      <c r="AN92" s="50"/>
      <c r="AO92" s="51"/>
      <c r="AP92" s="51"/>
      <c r="AQ92" s="51"/>
      <c r="AR92" s="51"/>
      <c r="AS92" s="52"/>
      <c r="AT92" s="53">
        <f t="shared" si="17"/>
        <v>0</v>
      </c>
    </row>
    <row r="93" spans="1:46" s="54" customFormat="1" ht="47.25" customHeight="1" thickBot="1">
      <c r="A93" s="27"/>
      <c r="B93" s="56"/>
      <c r="C93" s="91"/>
      <c r="D93" s="95"/>
      <c r="E93" s="95"/>
      <c r="F93" s="101"/>
      <c r="G93" s="55"/>
      <c r="H93" s="60"/>
      <c r="I93" s="30">
        <v>0.51</v>
      </c>
      <c r="J93" s="119">
        <v>0.49</v>
      </c>
      <c r="K93" s="32"/>
      <c r="L93" s="57"/>
      <c r="M93" s="33"/>
      <c r="N93" s="34">
        <f t="shared" si="11"/>
        <v>1</v>
      </c>
      <c r="O93" s="35"/>
      <c r="P93" s="167">
        <v>15</v>
      </c>
      <c r="Q93" s="168">
        <v>15</v>
      </c>
      <c r="R93" s="38"/>
      <c r="S93" s="38"/>
      <c r="T93" s="37"/>
      <c r="U93" s="39">
        <f t="shared" si="12"/>
        <v>15</v>
      </c>
      <c r="V93" s="40">
        <f t="shared" si="18"/>
        <v>15</v>
      </c>
      <c r="W93" s="112"/>
      <c r="X93" s="96"/>
      <c r="Y93" s="96"/>
      <c r="Z93" s="104"/>
      <c r="AA93" s="99"/>
      <c r="AB93" s="41">
        <f t="shared" si="13"/>
        <v>0</v>
      </c>
      <c r="AC93" s="40">
        <f t="shared" si="14"/>
        <v>0</v>
      </c>
      <c r="AD93" s="42"/>
      <c r="AE93" s="128"/>
      <c r="AF93" s="37">
        <f t="shared" si="15"/>
        <v>15</v>
      </c>
      <c r="AG93" s="43">
        <v>65</v>
      </c>
      <c r="AH93" s="44">
        <f t="shared" si="16"/>
        <v>80</v>
      </c>
      <c r="AI93" s="45">
        <f t="shared" si="19"/>
        <v>0.93</v>
      </c>
      <c r="AJ93" s="46"/>
      <c r="AK93" s="47">
        <v>1E-4</v>
      </c>
      <c r="AL93" s="48">
        <f t="shared" si="20"/>
        <v>1.0001</v>
      </c>
      <c r="AM93" s="49">
        <f t="shared" si="21"/>
        <v>1261317000</v>
      </c>
      <c r="AN93" s="50"/>
      <c r="AO93" s="51"/>
      <c r="AP93" s="51"/>
      <c r="AQ93" s="51"/>
      <c r="AR93" s="51"/>
      <c r="AS93" s="52"/>
      <c r="AT93" s="53">
        <f t="shared" si="17"/>
        <v>0</v>
      </c>
    </row>
    <row r="94" spans="1:46" s="54" customFormat="1" ht="36" customHeight="1" thickBot="1">
      <c r="A94" s="27"/>
      <c r="B94" s="56"/>
      <c r="C94" s="91"/>
      <c r="D94" s="95"/>
      <c r="E94" s="95"/>
      <c r="F94" s="101"/>
      <c r="G94" s="55"/>
      <c r="H94" s="60"/>
      <c r="I94" s="30">
        <v>0.51</v>
      </c>
      <c r="J94" s="119">
        <v>0.49</v>
      </c>
      <c r="K94" s="32"/>
      <c r="L94" s="57"/>
      <c r="M94" s="33"/>
      <c r="N94" s="34">
        <f t="shared" si="11"/>
        <v>1</v>
      </c>
      <c r="O94" s="35"/>
      <c r="P94" s="167">
        <v>15</v>
      </c>
      <c r="Q94" s="168">
        <v>15</v>
      </c>
      <c r="R94" s="38"/>
      <c r="S94" s="38"/>
      <c r="T94" s="37"/>
      <c r="U94" s="39">
        <f t="shared" si="12"/>
        <v>15</v>
      </c>
      <c r="V94" s="40">
        <f t="shared" si="18"/>
        <v>15</v>
      </c>
      <c r="W94" s="112"/>
      <c r="X94" s="96"/>
      <c r="Y94" s="96"/>
      <c r="Z94" s="104"/>
      <c r="AA94" s="99"/>
      <c r="AB94" s="41">
        <f t="shared" si="13"/>
        <v>0</v>
      </c>
      <c r="AC94" s="40">
        <f t="shared" si="14"/>
        <v>0</v>
      </c>
      <c r="AD94" s="42"/>
      <c r="AE94" s="128"/>
      <c r="AF94" s="37">
        <f t="shared" si="15"/>
        <v>15</v>
      </c>
      <c r="AG94" s="43">
        <v>65</v>
      </c>
      <c r="AH94" s="44">
        <f t="shared" si="16"/>
        <v>80</v>
      </c>
      <c r="AI94" s="45">
        <f t="shared" si="19"/>
        <v>0.93</v>
      </c>
      <c r="AJ94" s="46"/>
      <c r="AK94" s="47">
        <v>1E-4</v>
      </c>
      <c r="AL94" s="48">
        <f t="shared" si="20"/>
        <v>1.0001</v>
      </c>
      <c r="AM94" s="49">
        <f t="shared" si="21"/>
        <v>1261317000</v>
      </c>
      <c r="AN94" s="50"/>
      <c r="AO94" s="51"/>
      <c r="AP94" s="51"/>
      <c r="AQ94" s="51"/>
      <c r="AR94" s="51"/>
      <c r="AS94" s="52"/>
      <c r="AT94" s="53">
        <f t="shared" si="17"/>
        <v>0</v>
      </c>
    </row>
    <row r="95" spans="1:46" s="54" customFormat="1" ht="47.25" customHeight="1" thickBot="1">
      <c r="A95" s="27"/>
      <c r="B95" s="56"/>
      <c r="C95" s="91"/>
      <c r="D95" s="95"/>
      <c r="E95" s="95"/>
      <c r="F95" s="101"/>
      <c r="G95" s="55"/>
      <c r="H95" s="60"/>
      <c r="I95" s="30">
        <v>0.51</v>
      </c>
      <c r="J95" s="119">
        <v>0.49</v>
      </c>
      <c r="K95" s="32"/>
      <c r="L95" s="57"/>
      <c r="M95" s="33"/>
      <c r="N95" s="34">
        <f t="shared" si="11"/>
        <v>1</v>
      </c>
      <c r="O95" s="35"/>
      <c r="P95" s="167">
        <v>15</v>
      </c>
      <c r="Q95" s="168">
        <v>15</v>
      </c>
      <c r="R95" s="38"/>
      <c r="S95" s="38"/>
      <c r="T95" s="37"/>
      <c r="U95" s="39">
        <f t="shared" si="12"/>
        <v>15</v>
      </c>
      <c r="V95" s="40">
        <f t="shared" si="18"/>
        <v>15</v>
      </c>
      <c r="W95" s="112"/>
      <c r="X95" s="96"/>
      <c r="Y95" s="96"/>
      <c r="Z95" s="104"/>
      <c r="AA95" s="99"/>
      <c r="AB95" s="41">
        <f t="shared" si="13"/>
        <v>0</v>
      </c>
      <c r="AC95" s="40">
        <f t="shared" si="14"/>
        <v>0</v>
      </c>
      <c r="AD95" s="42"/>
      <c r="AE95" s="128"/>
      <c r="AF95" s="37">
        <f t="shared" si="15"/>
        <v>15</v>
      </c>
      <c r="AG95" s="43">
        <v>65</v>
      </c>
      <c r="AH95" s="44">
        <f t="shared" si="16"/>
        <v>80</v>
      </c>
      <c r="AI95" s="45">
        <f t="shared" si="19"/>
        <v>0.93</v>
      </c>
      <c r="AJ95" s="46"/>
      <c r="AK95" s="47">
        <v>1E-4</v>
      </c>
      <c r="AL95" s="48">
        <f t="shared" si="20"/>
        <v>1.0001</v>
      </c>
      <c r="AM95" s="49">
        <f t="shared" si="21"/>
        <v>1261317000</v>
      </c>
      <c r="AN95" s="50"/>
      <c r="AO95" s="51"/>
      <c r="AP95" s="51"/>
      <c r="AQ95" s="51"/>
      <c r="AR95" s="51"/>
      <c r="AS95" s="52"/>
      <c r="AT95" s="53">
        <f t="shared" si="17"/>
        <v>0</v>
      </c>
    </row>
    <row r="96" spans="1:46" s="54" customFormat="1" ht="36" customHeight="1" thickBot="1">
      <c r="A96" s="27"/>
      <c r="B96" s="56"/>
      <c r="C96" s="91"/>
      <c r="D96" s="95"/>
      <c r="E96" s="95"/>
      <c r="F96" s="101"/>
      <c r="G96" s="55"/>
      <c r="H96" s="60"/>
      <c r="I96" s="30">
        <v>0.51</v>
      </c>
      <c r="J96" s="119">
        <v>0.49</v>
      </c>
      <c r="K96" s="32"/>
      <c r="L96" s="57"/>
      <c r="M96" s="33"/>
      <c r="N96" s="34">
        <f t="shared" si="11"/>
        <v>1</v>
      </c>
      <c r="O96" s="35"/>
      <c r="P96" s="167">
        <v>15</v>
      </c>
      <c r="Q96" s="168">
        <v>15</v>
      </c>
      <c r="R96" s="38"/>
      <c r="S96" s="38"/>
      <c r="T96" s="37"/>
      <c r="U96" s="39">
        <f t="shared" si="12"/>
        <v>15</v>
      </c>
      <c r="V96" s="40">
        <f t="shared" si="18"/>
        <v>15</v>
      </c>
      <c r="W96" s="112"/>
      <c r="X96" s="96"/>
      <c r="Y96" s="96"/>
      <c r="Z96" s="104"/>
      <c r="AA96" s="99"/>
      <c r="AB96" s="41">
        <f t="shared" si="13"/>
        <v>0</v>
      </c>
      <c r="AC96" s="40">
        <f t="shared" si="14"/>
        <v>0</v>
      </c>
      <c r="AD96" s="42"/>
      <c r="AE96" s="128"/>
      <c r="AF96" s="37">
        <f t="shared" si="15"/>
        <v>15</v>
      </c>
      <c r="AG96" s="43">
        <v>65</v>
      </c>
      <c r="AH96" s="44">
        <f t="shared" si="16"/>
        <v>80</v>
      </c>
      <c r="AI96" s="45">
        <f t="shared" si="19"/>
        <v>0.93</v>
      </c>
      <c r="AJ96" s="46"/>
      <c r="AK96" s="47">
        <v>1E-4</v>
      </c>
      <c r="AL96" s="48">
        <f t="shared" si="20"/>
        <v>1.0001</v>
      </c>
      <c r="AM96" s="49">
        <f t="shared" si="21"/>
        <v>1261317000</v>
      </c>
      <c r="AN96" s="50"/>
      <c r="AO96" s="51"/>
      <c r="AP96" s="51"/>
      <c r="AQ96" s="51"/>
      <c r="AR96" s="51"/>
      <c r="AS96" s="52"/>
      <c r="AT96" s="53">
        <f t="shared" si="17"/>
        <v>0</v>
      </c>
    </row>
    <row r="97" spans="1:46" s="54" customFormat="1" ht="36" customHeight="1" thickBot="1">
      <c r="A97" s="27"/>
      <c r="B97" s="56"/>
      <c r="C97" s="91"/>
      <c r="D97" s="95"/>
      <c r="E97" s="95"/>
      <c r="F97" s="101"/>
      <c r="G97" s="55"/>
      <c r="H97" s="60"/>
      <c r="I97" s="30">
        <v>0.51</v>
      </c>
      <c r="J97" s="119">
        <v>0.49</v>
      </c>
      <c r="K97" s="32"/>
      <c r="L97" s="57"/>
      <c r="M97" s="33"/>
      <c r="N97" s="34">
        <f t="shared" si="11"/>
        <v>1</v>
      </c>
      <c r="O97" s="35"/>
      <c r="P97" s="167">
        <v>15</v>
      </c>
      <c r="Q97" s="168">
        <v>15</v>
      </c>
      <c r="R97" s="38"/>
      <c r="S97" s="38"/>
      <c r="T97" s="37"/>
      <c r="U97" s="39">
        <f t="shared" si="12"/>
        <v>15</v>
      </c>
      <c r="V97" s="40">
        <f t="shared" si="18"/>
        <v>15</v>
      </c>
      <c r="W97" s="112"/>
      <c r="X97" s="96"/>
      <c r="Y97" s="96"/>
      <c r="Z97" s="104"/>
      <c r="AA97" s="99"/>
      <c r="AB97" s="41">
        <f t="shared" si="13"/>
        <v>0</v>
      </c>
      <c r="AC97" s="40">
        <f t="shared" si="14"/>
        <v>0</v>
      </c>
      <c r="AD97" s="42"/>
      <c r="AE97" s="128"/>
      <c r="AF97" s="37">
        <f t="shared" si="15"/>
        <v>15</v>
      </c>
      <c r="AG97" s="43">
        <v>65</v>
      </c>
      <c r="AH97" s="44">
        <f t="shared" si="16"/>
        <v>80</v>
      </c>
      <c r="AI97" s="45">
        <f t="shared" si="19"/>
        <v>0.93</v>
      </c>
      <c r="AJ97" s="46"/>
      <c r="AK97" s="47">
        <v>1E-4</v>
      </c>
      <c r="AL97" s="48">
        <f t="shared" si="20"/>
        <v>1.0001</v>
      </c>
      <c r="AM97" s="49">
        <f t="shared" si="21"/>
        <v>1261317000</v>
      </c>
      <c r="AN97" s="50"/>
      <c r="AO97" s="51"/>
      <c r="AP97" s="51"/>
      <c r="AQ97" s="51"/>
      <c r="AR97" s="51"/>
      <c r="AS97" s="52"/>
      <c r="AT97" s="53">
        <f t="shared" si="17"/>
        <v>0</v>
      </c>
    </row>
    <row r="98" spans="1:46" s="54" customFormat="1" ht="36" customHeight="1" thickBot="1">
      <c r="A98" s="27"/>
      <c r="B98" s="56"/>
      <c r="C98" s="91"/>
      <c r="D98" s="95"/>
      <c r="E98" s="95"/>
      <c r="F98" s="101"/>
      <c r="G98" s="55"/>
      <c r="H98" s="60"/>
      <c r="I98" s="30">
        <v>0.51</v>
      </c>
      <c r="J98" s="119">
        <v>0.49</v>
      </c>
      <c r="K98" s="32"/>
      <c r="L98" s="57"/>
      <c r="M98" s="33"/>
      <c r="N98" s="34">
        <f t="shared" si="11"/>
        <v>1</v>
      </c>
      <c r="O98" s="35"/>
      <c r="P98" s="167">
        <v>15</v>
      </c>
      <c r="Q98" s="168">
        <v>15</v>
      </c>
      <c r="R98" s="38"/>
      <c r="S98" s="38"/>
      <c r="T98" s="37"/>
      <c r="U98" s="39">
        <f t="shared" si="12"/>
        <v>15</v>
      </c>
      <c r="V98" s="40">
        <f t="shared" si="18"/>
        <v>15</v>
      </c>
      <c r="W98" s="112"/>
      <c r="X98" s="96"/>
      <c r="Y98" s="96"/>
      <c r="Z98" s="104"/>
      <c r="AA98" s="99"/>
      <c r="AB98" s="41">
        <f t="shared" si="13"/>
        <v>0</v>
      </c>
      <c r="AC98" s="40">
        <f t="shared" si="14"/>
        <v>0</v>
      </c>
      <c r="AD98" s="42"/>
      <c r="AE98" s="128"/>
      <c r="AF98" s="37">
        <f t="shared" si="15"/>
        <v>15</v>
      </c>
      <c r="AG98" s="43">
        <v>65</v>
      </c>
      <c r="AH98" s="44">
        <f t="shared" si="16"/>
        <v>80</v>
      </c>
      <c r="AI98" s="45">
        <f t="shared" si="19"/>
        <v>0.93</v>
      </c>
      <c r="AJ98" s="46"/>
      <c r="AK98" s="47">
        <v>1E-4</v>
      </c>
      <c r="AL98" s="48">
        <f t="shared" si="20"/>
        <v>1.0001</v>
      </c>
      <c r="AM98" s="49">
        <f t="shared" si="21"/>
        <v>1261317000</v>
      </c>
      <c r="AN98" s="50"/>
      <c r="AO98" s="51"/>
      <c r="AP98" s="51"/>
      <c r="AQ98" s="51"/>
      <c r="AR98" s="51"/>
      <c r="AS98" s="52"/>
      <c r="AT98" s="53">
        <f t="shared" si="17"/>
        <v>0</v>
      </c>
    </row>
    <row r="99" spans="1:46" s="54" customFormat="1" ht="36" customHeight="1" thickBot="1">
      <c r="A99" s="27"/>
      <c r="B99" s="56"/>
      <c r="C99" s="91"/>
      <c r="D99" s="95"/>
      <c r="E99" s="95"/>
      <c r="F99" s="101"/>
      <c r="G99" s="55"/>
      <c r="H99" s="60"/>
      <c r="I99" s="30">
        <v>0.51</v>
      </c>
      <c r="J99" s="119">
        <v>0.49</v>
      </c>
      <c r="K99" s="32"/>
      <c r="L99" s="57"/>
      <c r="M99" s="33"/>
      <c r="N99" s="34">
        <f t="shared" si="11"/>
        <v>1</v>
      </c>
      <c r="O99" s="35"/>
      <c r="P99" s="167">
        <v>15</v>
      </c>
      <c r="Q99" s="168">
        <v>15</v>
      </c>
      <c r="R99" s="38"/>
      <c r="S99" s="38"/>
      <c r="T99" s="37"/>
      <c r="U99" s="39">
        <f t="shared" si="12"/>
        <v>15</v>
      </c>
      <c r="V99" s="40">
        <f t="shared" si="18"/>
        <v>15</v>
      </c>
      <c r="W99" s="112"/>
      <c r="X99" s="96"/>
      <c r="Y99" s="96"/>
      <c r="Z99" s="104"/>
      <c r="AA99" s="99"/>
      <c r="AB99" s="41">
        <f t="shared" si="13"/>
        <v>0</v>
      </c>
      <c r="AC99" s="40">
        <f t="shared" si="14"/>
        <v>0</v>
      </c>
      <c r="AD99" s="42"/>
      <c r="AE99" s="128"/>
      <c r="AF99" s="37">
        <f t="shared" si="15"/>
        <v>15</v>
      </c>
      <c r="AG99" s="43">
        <v>65</v>
      </c>
      <c r="AH99" s="44">
        <f t="shared" si="16"/>
        <v>80</v>
      </c>
      <c r="AI99" s="45">
        <f t="shared" si="19"/>
        <v>0.93</v>
      </c>
      <c r="AJ99" s="46"/>
      <c r="AK99" s="47">
        <v>1E-4</v>
      </c>
      <c r="AL99" s="48">
        <f t="shared" si="20"/>
        <v>1.0001</v>
      </c>
      <c r="AM99" s="49">
        <f t="shared" si="21"/>
        <v>1261317000</v>
      </c>
      <c r="AN99" s="50"/>
      <c r="AO99" s="51"/>
      <c r="AP99" s="51"/>
      <c r="AQ99" s="51"/>
      <c r="AR99" s="51"/>
      <c r="AS99" s="52"/>
      <c r="AT99" s="53">
        <f t="shared" si="17"/>
        <v>0</v>
      </c>
    </row>
    <row r="100" spans="1:46" s="54" customFormat="1" ht="36" customHeight="1" thickBot="1">
      <c r="A100" s="27"/>
      <c r="B100" s="56"/>
      <c r="C100" s="91"/>
      <c r="D100" s="95"/>
      <c r="E100" s="95"/>
      <c r="F100" s="101"/>
      <c r="G100" s="55"/>
      <c r="H100" s="60"/>
      <c r="I100" s="30">
        <v>0.51</v>
      </c>
      <c r="J100" s="119">
        <v>0.49</v>
      </c>
      <c r="K100" s="32"/>
      <c r="L100" s="57"/>
      <c r="M100" s="33"/>
      <c r="N100" s="34">
        <f t="shared" si="11"/>
        <v>1</v>
      </c>
      <c r="O100" s="35"/>
      <c r="P100" s="167">
        <v>15</v>
      </c>
      <c r="Q100" s="168">
        <v>15</v>
      </c>
      <c r="R100" s="38"/>
      <c r="S100" s="38"/>
      <c r="T100" s="37"/>
      <c r="U100" s="39">
        <f t="shared" si="12"/>
        <v>15</v>
      </c>
      <c r="V100" s="40">
        <f t="shared" si="18"/>
        <v>15</v>
      </c>
      <c r="W100" s="112"/>
      <c r="X100" s="96"/>
      <c r="Y100" s="96"/>
      <c r="Z100" s="104"/>
      <c r="AA100" s="99"/>
      <c r="AB100" s="41">
        <f t="shared" si="13"/>
        <v>0</v>
      </c>
      <c r="AC100" s="40">
        <f t="shared" si="14"/>
        <v>0</v>
      </c>
      <c r="AD100" s="42"/>
      <c r="AE100" s="128"/>
      <c r="AF100" s="37">
        <f t="shared" si="15"/>
        <v>15</v>
      </c>
      <c r="AG100" s="43">
        <v>65</v>
      </c>
      <c r="AH100" s="44">
        <f t="shared" si="16"/>
        <v>80</v>
      </c>
      <c r="AI100" s="45">
        <f t="shared" si="19"/>
        <v>0.93</v>
      </c>
      <c r="AJ100" s="46"/>
      <c r="AK100" s="47">
        <v>1E-4</v>
      </c>
      <c r="AL100" s="48">
        <f t="shared" si="20"/>
        <v>1.0001</v>
      </c>
      <c r="AM100" s="49">
        <f t="shared" si="21"/>
        <v>1261317000</v>
      </c>
      <c r="AN100" s="50"/>
      <c r="AO100" s="51"/>
      <c r="AP100" s="51"/>
      <c r="AQ100" s="51"/>
      <c r="AR100" s="51"/>
      <c r="AS100" s="52"/>
      <c r="AT100" s="53">
        <f t="shared" si="17"/>
        <v>0</v>
      </c>
    </row>
    <row r="101" spans="1:46" s="54" customFormat="1" ht="36" customHeight="1" thickBot="1">
      <c r="A101" s="27"/>
      <c r="B101" s="56"/>
      <c r="C101" s="91"/>
      <c r="D101" s="95"/>
      <c r="E101" s="95"/>
      <c r="F101" s="101"/>
      <c r="G101" s="55"/>
      <c r="H101" s="60"/>
      <c r="I101" s="30">
        <v>0.51</v>
      </c>
      <c r="J101" s="119">
        <v>0.49</v>
      </c>
      <c r="K101" s="32"/>
      <c r="L101" s="57"/>
      <c r="M101" s="33"/>
      <c r="N101" s="34">
        <f t="shared" si="11"/>
        <v>1</v>
      </c>
      <c r="O101" s="35"/>
      <c r="P101" s="167">
        <v>15</v>
      </c>
      <c r="Q101" s="168">
        <v>15</v>
      </c>
      <c r="R101" s="38"/>
      <c r="S101" s="38"/>
      <c r="T101" s="37"/>
      <c r="U101" s="39">
        <f t="shared" si="12"/>
        <v>15</v>
      </c>
      <c r="V101" s="40">
        <f t="shared" si="18"/>
        <v>15</v>
      </c>
      <c r="W101" s="112"/>
      <c r="X101" s="96"/>
      <c r="Y101" s="96"/>
      <c r="Z101" s="104"/>
      <c r="AA101" s="99"/>
      <c r="AB101" s="41">
        <f t="shared" si="13"/>
        <v>0</v>
      </c>
      <c r="AC101" s="40">
        <f t="shared" si="14"/>
        <v>0</v>
      </c>
      <c r="AD101" s="42"/>
      <c r="AE101" s="128"/>
      <c r="AF101" s="37">
        <f t="shared" si="15"/>
        <v>15</v>
      </c>
      <c r="AG101" s="43">
        <v>65</v>
      </c>
      <c r="AH101" s="44">
        <f t="shared" si="16"/>
        <v>80</v>
      </c>
      <c r="AI101" s="45">
        <f t="shared" si="19"/>
        <v>0.93</v>
      </c>
      <c r="AJ101" s="46"/>
      <c r="AK101" s="47">
        <v>1E-4</v>
      </c>
      <c r="AL101" s="48">
        <f t="shared" si="20"/>
        <v>1.0001</v>
      </c>
      <c r="AM101" s="49">
        <f t="shared" si="21"/>
        <v>1261317000</v>
      </c>
      <c r="AN101" s="50"/>
      <c r="AO101" s="51"/>
      <c r="AP101" s="51"/>
      <c r="AQ101" s="51"/>
      <c r="AR101" s="51"/>
      <c r="AS101" s="52"/>
      <c r="AT101" s="53">
        <f t="shared" si="17"/>
        <v>0</v>
      </c>
    </row>
    <row r="102" spans="1:46" s="54" customFormat="1" ht="36" customHeight="1" thickBot="1">
      <c r="A102" s="27"/>
      <c r="B102" s="56"/>
      <c r="C102" s="91"/>
      <c r="D102" s="95"/>
      <c r="E102" s="95"/>
      <c r="F102" s="101"/>
      <c r="G102" s="55"/>
      <c r="H102" s="60"/>
      <c r="I102" s="30">
        <v>0.51</v>
      </c>
      <c r="J102" s="119">
        <v>0.49</v>
      </c>
      <c r="K102" s="32"/>
      <c r="L102" s="57"/>
      <c r="M102" s="33"/>
      <c r="N102" s="34">
        <f t="shared" si="11"/>
        <v>1</v>
      </c>
      <c r="O102" s="35"/>
      <c r="P102" s="167">
        <v>15</v>
      </c>
      <c r="Q102" s="168">
        <v>15</v>
      </c>
      <c r="R102" s="38"/>
      <c r="S102" s="38"/>
      <c r="T102" s="37"/>
      <c r="U102" s="39">
        <f t="shared" si="12"/>
        <v>15</v>
      </c>
      <c r="V102" s="40">
        <f t="shared" si="18"/>
        <v>15</v>
      </c>
      <c r="W102" s="112"/>
      <c r="X102" s="96"/>
      <c r="Y102" s="96"/>
      <c r="Z102" s="104"/>
      <c r="AA102" s="99"/>
      <c r="AB102" s="41">
        <f t="shared" si="13"/>
        <v>0</v>
      </c>
      <c r="AC102" s="40">
        <f t="shared" si="14"/>
        <v>0</v>
      </c>
      <c r="AD102" s="42"/>
      <c r="AE102" s="128"/>
      <c r="AF102" s="37">
        <f t="shared" si="15"/>
        <v>15</v>
      </c>
      <c r="AG102" s="43">
        <v>65</v>
      </c>
      <c r="AH102" s="44">
        <f t="shared" si="16"/>
        <v>80</v>
      </c>
      <c r="AI102" s="45">
        <f t="shared" si="19"/>
        <v>0.93</v>
      </c>
      <c r="AJ102" s="46"/>
      <c r="AK102" s="47">
        <v>1E-4</v>
      </c>
      <c r="AL102" s="48">
        <f t="shared" si="20"/>
        <v>1.0001</v>
      </c>
      <c r="AM102" s="49">
        <f t="shared" si="21"/>
        <v>1261317000</v>
      </c>
      <c r="AN102" s="50"/>
      <c r="AO102" s="51"/>
      <c r="AP102" s="51"/>
      <c r="AQ102" s="51"/>
      <c r="AR102" s="51"/>
      <c r="AS102" s="52"/>
      <c r="AT102" s="53">
        <f t="shared" si="17"/>
        <v>0</v>
      </c>
    </row>
    <row r="103" spans="1:46" s="54" customFormat="1" ht="36" customHeight="1" thickBot="1">
      <c r="A103" s="27"/>
      <c r="B103" s="56"/>
      <c r="C103" s="91"/>
      <c r="D103" s="95"/>
      <c r="E103" s="95"/>
      <c r="F103" s="101"/>
      <c r="G103" s="55"/>
      <c r="H103" s="60"/>
      <c r="I103" s="30">
        <v>0.51</v>
      </c>
      <c r="J103" s="119">
        <v>0.49</v>
      </c>
      <c r="K103" s="32"/>
      <c r="L103" s="57"/>
      <c r="M103" s="33"/>
      <c r="N103" s="34">
        <f t="shared" si="11"/>
        <v>1</v>
      </c>
      <c r="O103" s="35"/>
      <c r="P103" s="167">
        <v>15</v>
      </c>
      <c r="Q103" s="168">
        <v>15</v>
      </c>
      <c r="R103" s="38"/>
      <c r="S103" s="38"/>
      <c r="T103" s="37"/>
      <c r="U103" s="39">
        <f t="shared" si="12"/>
        <v>15</v>
      </c>
      <c r="V103" s="40">
        <f t="shared" si="18"/>
        <v>15</v>
      </c>
      <c r="W103" s="112"/>
      <c r="X103" s="96"/>
      <c r="Y103" s="96"/>
      <c r="Z103" s="104"/>
      <c r="AA103" s="99"/>
      <c r="AB103" s="41">
        <f t="shared" si="13"/>
        <v>0</v>
      </c>
      <c r="AC103" s="40">
        <f t="shared" si="14"/>
        <v>0</v>
      </c>
      <c r="AD103" s="42"/>
      <c r="AE103" s="128"/>
      <c r="AF103" s="37">
        <f t="shared" si="15"/>
        <v>15</v>
      </c>
      <c r="AG103" s="43">
        <v>65</v>
      </c>
      <c r="AH103" s="44">
        <f t="shared" si="16"/>
        <v>80</v>
      </c>
      <c r="AI103" s="45">
        <f t="shared" si="19"/>
        <v>0.93</v>
      </c>
      <c r="AJ103" s="46"/>
      <c r="AK103" s="47">
        <v>1E-4</v>
      </c>
      <c r="AL103" s="48">
        <f t="shared" si="20"/>
        <v>1.0001</v>
      </c>
      <c r="AM103" s="49">
        <f t="shared" si="21"/>
        <v>1261317000</v>
      </c>
      <c r="AN103" s="50"/>
      <c r="AO103" s="51"/>
      <c r="AP103" s="51"/>
      <c r="AQ103" s="51"/>
      <c r="AR103" s="51"/>
      <c r="AS103" s="52"/>
      <c r="AT103" s="53">
        <f t="shared" si="17"/>
        <v>0</v>
      </c>
    </row>
    <row r="104" spans="1:46" s="54" customFormat="1" ht="36" customHeight="1" thickBot="1">
      <c r="A104" s="27"/>
      <c r="B104" s="56"/>
      <c r="C104" s="91"/>
      <c r="D104" s="95"/>
      <c r="E104" s="95"/>
      <c r="F104" s="101"/>
      <c r="G104" s="55"/>
      <c r="H104" s="60"/>
      <c r="I104" s="30">
        <v>0.51</v>
      </c>
      <c r="J104" s="119">
        <v>0.49</v>
      </c>
      <c r="K104" s="32"/>
      <c r="L104" s="57"/>
      <c r="M104" s="33"/>
      <c r="N104" s="34">
        <f t="shared" si="11"/>
        <v>1</v>
      </c>
      <c r="O104" s="35"/>
      <c r="P104" s="167">
        <v>15</v>
      </c>
      <c r="Q104" s="168">
        <v>15</v>
      </c>
      <c r="R104" s="38"/>
      <c r="S104" s="38"/>
      <c r="T104" s="37"/>
      <c r="U104" s="39">
        <f t="shared" si="12"/>
        <v>15</v>
      </c>
      <c r="V104" s="40">
        <f t="shared" si="18"/>
        <v>15</v>
      </c>
      <c r="W104" s="112"/>
      <c r="X104" s="96"/>
      <c r="Y104" s="96"/>
      <c r="Z104" s="104"/>
      <c r="AA104" s="99"/>
      <c r="AB104" s="41">
        <f t="shared" si="13"/>
        <v>0</v>
      </c>
      <c r="AC104" s="40">
        <f t="shared" si="14"/>
        <v>0</v>
      </c>
      <c r="AD104" s="42"/>
      <c r="AE104" s="128"/>
      <c r="AF104" s="37">
        <f t="shared" si="15"/>
        <v>15</v>
      </c>
      <c r="AG104" s="43">
        <v>65</v>
      </c>
      <c r="AH104" s="44">
        <f t="shared" si="16"/>
        <v>80</v>
      </c>
      <c r="AI104" s="45">
        <f t="shared" si="19"/>
        <v>0.93</v>
      </c>
      <c r="AJ104" s="46"/>
      <c r="AK104" s="47">
        <v>1E-4</v>
      </c>
      <c r="AL104" s="48">
        <f t="shared" si="20"/>
        <v>1.0001</v>
      </c>
      <c r="AM104" s="49">
        <f t="shared" si="21"/>
        <v>1261317000</v>
      </c>
      <c r="AN104" s="50"/>
      <c r="AO104" s="51"/>
      <c r="AP104" s="51"/>
      <c r="AQ104" s="51"/>
      <c r="AR104" s="51"/>
      <c r="AS104" s="52"/>
      <c r="AT104" s="53">
        <f t="shared" si="17"/>
        <v>0</v>
      </c>
    </row>
    <row r="105" spans="1:46" s="54" customFormat="1" ht="36" customHeight="1" thickBot="1">
      <c r="A105" s="27"/>
      <c r="B105" s="56"/>
      <c r="C105" s="91"/>
      <c r="D105" s="95"/>
      <c r="E105" s="95"/>
      <c r="F105" s="101"/>
      <c r="G105" s="55"/>
      <c r="H105" s="60"/>
      <c r="I105" s="30">
        <v>0.51</v>
      </c>
      <c r="J105" s="119">
        <v>0.49</v>
      </c>
      <c r="K105" s="32"/>
      <c r="L105" s="57"/>
      <c r="M105" s="33"/>
      <c r="N105" s="34">
        <f t="shared" si="11"/>
        <v>1</v>
      </c>
      <c r="O105" s="35"/>
      <c r="P105" s="167">
        <v>15</v>
      </c>
      <c r="Q105" s="168">
        <v>15</v>
      </c>
      <c r="R105" s="38"/>
      <c r="S105" s="38"/>
      <c r="T105" s="37"/>
      <c r="U105" s="39">
        <f t="shared" si="12"/>
        <v>15</v>
      </c>
      <c r="V105" s="40">
        <f t="shared" si="18"/>
        <v>15</v>
      </c>
      <c r="W105" s="112"/>
      <c r="X105" s="96"/>
      <c r="Y105" s="96"/>
      <c r="Z105" s="104"/>
      <c r="AA105" s="99"/>
      <c r="AB105" s="41">
        <f t="shared" si="13"/>
        <v>0</v>
      </c>
      <c r="AC105" s="40">
        <f t="shared" si="14"/>
        <v>0</v>
      </c>
      <c r="AD105" s="42"/>
      <c r="AE105" s="128"/>
      <c r="AF105" s="37">
        <f t="shared" si="15"/>
        <v>15</v>
      </c>
      <c r="AG105" s="43">
        <v>65</v>
      </c>
      <c r="AH105" s="44">
        <f t="shared" si="16"/>
        <v>80</v>
      </c>
      <c r="AI105" s="45">
        <f t="shared" si="19"/>
        <v>0.93</v>
      </c>
      <c r="AJ105" s="46"/>
      <c r="AK105" s="47">
        <v>1E-4</v>
      </c>
      <c r="AL105" s="48">
        <f t="shared" si="20"/>
        <v>1.0001</v>
      </c>
      <c r="AM105" s="49">
        <f t="shared" si="21"/>
        <v>1261317000</v>
      </c>
      <c r="AN105" s="50"/>
      <c r="AO105" s="51"/>
      <c r="AP105" s="51"/>
      <c r="AQ105" s="51"/>
      <c r="AR105" s="51"/>
      <c r="AS105" s="52"/>
      <c r="AT105" s="53">
        <f t="shared" si="17"/>
        <v>0</v>
      </c>
    </row>
    <row r="106" spans="1:46" s="54" customFormat="1" ht="36" customHeight="1" thickBot="1">
      <c r="A106" s="27"/>
      <c r="B106" s="56"/>
      <c r="C106" s="91"/>
      <c r="D106" s="95"/>
      <c r="E106" s="95"/>
      <c r="F106" s="101"/>
      <c r="G106" s="55"/>
      <c r="H106" s="60"/>
      <c r="I106" s="30">
        <v>0.51</v>
      </c>
      <c r="J106" s="119">
        <v>0.49</v>
      </c>
      <c r="K106" s="32"/>
      <c r="L106" s="57"/>
      <c r="M106" s="33"/>
      <c r="N106" s="34">
        <f t="shared" si="11"/>
        <v>1</v>
      </c>
      <c r="O106" s="35"/>
      <c r="P106" s="167">
        <v>15</v>
      </c>
      <c r="Q106" s="168">
        <v>15</v>
      </c>
      <c r="R106" s="38"/>
      <c r="S106" s="38"/>
      <c r="T106" s="37"/>
      <c r="U106" s="39">
        <f t="shared" si="12"/>
        <v>15</v>
      </c>
      <c r="V106" s="40">
        <f t="shared" si="18"/>
        <v>15</v>
      </c>
      <c r="W106" s="112"/>
      <c r="X106" s="96"/>
      <c r="Y106" s="96"/>
      <c r="Z106" s="104"/>
      <c r="AA106" s="99"/>
      <c r="AB106" s="41">
        <f t="shared" si="13"/>
        <v>0</v>
      </c>
      <c r="AC106" s="40">
        <f t="shared" si="14"/>
        <v>0</v>
      </c>
      <c r="AD106" s="42"/>
      <c r="AE106" s="128"/>
      <c r="AF106" s="37">
        <f t="shared" si="15"/>
        <v>15</v>
      </c>
      <c r="AG106" s="43">
        <v>65</v>
      </c>
      <c r="AH106" s="44">
        <f t="shared" si="16"/>
        <v>80</v>
      </c>
      <c r="AI106" s="45">
        <f t="shared" si="19"/>
        <v>0.93</v>
      </c>
      <c r="AJ106" s="46"/>
      <c r="AK106" s="47">
        <v>1E-4</v>
      </c>
      <c r="AL106" s="48">
        <f t="shared" si="20"/>
        <v>1.0001</v>
      </c>
      <c r="AM106" s="49">
        <f t="shared" si="21"/>
        <v>1261317000</v>
      </c>
      <c r="AN106" s="50"/>
      <c r="AO106" s="51"/>
      <c r="AP106" s="51"/>
      <c r="AQ106" s="51"/>
      <c r="AR106" s="51"/>
      <c r="AS106" s="52"/>
      <c r="AT106" s="53">
        <f t="shared" si="17"/>
        <v>0</v>
      </c>
    </row>
    <row r="107" spans="1:46" s="54" customFormat="1" ht="36" customHeight="1" thickBot="1">
      <c r="A107" s="27"/>
      <c r="B107" s="56"/>
      <c r="C107" s="91"/>
      <c r="D107" s="95"/>
      <c r="E107" s="95"/>
      <c r="F107" s="101"/>
      <c r="G107" s="55"/>
      <c r="H107" s="60"/>
      <c r="I107" s="30">
        <v>0.51</v>
      </c>
      <c r="J107" s="119">
        <v>0.49</v>
      </c>
      <c r="K107" s="32"/>
      <c r="L107" s="57"/>
      <c r="M107" s="33"/>
      <c r="N107" s="34">
        <f t="shared" si="11"/>
        <v>1</v>
      </c>
      <c r="O107" s="35"/>
      <c r="P107" s="167">
        <v>15</v>
      </c>
      <c r="Q107" s="168">
        <v>15</v>
      </c>
      <c r="R107" s="38"/>
      <c r="S107" s="38"/>
      <c r="T107" s="37"/>
      <c r="U107" s="39">
        <f t="shared" si="12"/>
        <v>15</v>
      </c>
      <c r="V107" s="40">
        <f t="shared" si="18"/>
        <v>15</v>
      </c>
      <c r="W107" s="112"/>
      <c r="X107" s="96"/>
      <c r="Y107" s="96"/>
      <c r="Z107" s="104"/>
      <c r="AA107" s="99"/>
      <c r="AB107" s="41">
        <f t="shared" si="13"/>
        <v>0</v>
      </c>
      <c r="AC107" s="40">
        <f t="shared" si="14"/>
        <v>0</v>
      </c>
      <c r="AD107" s="42"/>
      <c r="AE107" s="128"/>
      <c r="AF107" s="37">
        <f t="shared" si="15"/>
        <v>15</v>
      </c>
      <c r="AG107" s="43">
        <v>65</v>
      </c>
      <c r="AH107" s="44">
        <f t="shared" si="16"/>
        <v>80</v>
      </c>
      <c r="AI107" s="45">
        <f t="shared" si="19"/>
        <v>0.93</v>
      </c>
      <c r="AJ107" s="46"/>
      <c r="AK107" s="47">
        <v>1E-4</v>
      </c>
      <c r="AL107" s="48">
        <f t="shared" si="20"/>
        <v>1.0001</v>
      </c>
      <c r="AM107" s="49">
        <f t="shared" si="21"/>
        <v>1261317000</v>
      </c>
      <c r="AN107" s="50"/>
      <c r="AO107" s="51"/>
      <c r="AP107" s="51"/>
      <c r="AQ107" s="51"/>
      <c r="AR107" s="51"/>
      <c r="AS107" s="52"/>
      <c r="AT107" s="53">
        <f t="shared" si="17"/>
        <v>0</v>
      </c>
    </row>
    <row r="108" spans="1:46" s="54" customFormat="1" ht="36" customHeight="1" thickBot="1">
      <c r="A108" s="27"/>
      <c r="B108" s="56"/>
      <c r="C108" s="91"/>
      <c r="D108" s="95"/>
      <c r="E108" s="95"/>
      <c r="F108" s="101"/>
      <c r="G108" s="55"/>
      <c r="H108" s="60"/>
      <c r="I108" s="30">
        <v>0.51</v>
      </c>
      <c r="J108" s="119">
        <v>0.49</v>
      </c>
      <c r="K108" s="32"/>
      <c r="L108" s="57"/>
      <c r="M108" s="33"/>
      <c r="N108" s="34">
        <f t="shared" si="11"/>
        <v>1</v>
      </c>
      <c r="O108" s="35"/>
      <c r="P108" s="167">
        <v>15</v>
      </c>
      <c r="Q108" s="168">
        <v>15</v>
      </c>
      <c r="R108" s="38"/>
      <c r="S108" s="38"/>
      <c r="T108" s="37"/>
      <c r="U108" s="39">
        <f t="shared" si="12"/>
        <v>15</v>
      </c>
      <c r="V108" s="40">
        <f t="shared" si="18"/>
        <v>15</v>
      </c>
      <c r="W108" s="112"/>
      <c r="X108" s="96"/>
      <c r="Y108" s="96"/>
      <c r="Z108" s="104"/>
      <c r="AA108" s="99"/>
      <c r="AB108" s="41">
        <f t="shared" si="13"/>
        <v>0</v>
      </c>
      <c r="AC108" s="40">
        <f t="shared" si="14"/>
        <v>0</v>
      </c>
      <c r="AD108" s="42"/>
      <c r="AE108" s="128"/>
      <c r="AF108" s="37">
        <f t="shared" si="15"/>
        <v>15</v>
      </c>
      <c r="AG108" s="43">
        <v>65</v>
      </c>
      <c r="AH108" s="44">
        <f t="shared" si="16"/>
        <v>80</v>
      </c>
      <c r="AI108" s="45">
        <f t="shared" si="19"/>
        <v>0.93</v>
      </c>
      <c r="AJ108" s="46"/>
      <c r="AK108" s="47">
        <v>1E-4</v>
      </c>
      <c r="AL108" s="48">
        <f t="shared" si="20"/>
        <v>1.0001</v>
      </c>
      <c r="AM108" s="49">
        <f t="shared" si="21"/>
        <v>1261317000</v>
      </c>
      <c r="AN108" s="50"/>
      <c r="AO108" s="51"/>
      <c r="AP108" s="51"/>
      <c r="AQ108" s="51"/>
      <c r="AR108" s="51"/>
      <c r="AS108" s="52"/>
      <c r="AT108" s="53">
        <f t="shared" si="17"/>
        <v>0</v>
      </c>
    </row>
    <row r="109" spans="1:46" s="54" customFormat="1" ht="36" customHeight="1" thickBot="1">
      <c r="A109" s="27"/>
      <c r="B109" s="56"/>
      <c r="C109" s="91"/>
      <c r="D109" s="95"/>
      <c r="E109" s="95"/>
      <c r="F109" s="101"/>
      <c r="G109" s="55"/>
      <c r="H109" s="60"/>
      <c r="I109" s="30">
        <v>0.51</v>
      </c>
      <c r="J109" s="119">
        <v>0.49</v>
      </c>
      <c r="K109" s="32"/>
      <c r="L109" s="57"/>
      <c r="M109" s="33"/>
      <c r="N109" s="34">
        <f t="shared" si="11"/>
        <v>1</v>
      </c>
      <c r="O109" s="35"/>
      <c r="P109" s="167">
        <v>15</v>
      </c>
      <c r="Q109" s="168">
        <v>15</v>
      </c>
      <c r="R109" s="38"/>
      <c r="S109" s="38"/>
      <c r="T109" s="37"/>
      <c r="U109" s="39">
        <f t="shared" si="12"/>
        <v>15</v>
      </c>
      <c r="V109" s="40">
        <f t="shared" si="18"/>
        <v>15</v>
      </c>
      <c r="W109" s="112"/>
      <c r="X109" s="96"/>
      <c r="Y109" s="96"/>
      <c r="Z109" s="104"/>
      <c r="AA109" s="99"/>
      <c r="AB109" s="41">
        <f t="shared" si="13"/>
        <v>0</v>
      </c>
      <c r="AC109" s="40">
        <f t="shared" si="14"/>
        <v>0</v>
      </c>
      <c r="AD109" s="42"/>
      <c r="AE109" s="128"/>
      <c r="AF109" s="37">
        <f t="shared" si="15"/>
        <v>15</v>
      </c>
      <c r="AG109" s="43">
        <v>65</v>
      </c>
      <c r="AH109" s="44">
        <f t="shared" si="16"/>
        <v>80</v>
      </c>
      <c r="AI109" s="45">
        <f t="shared" si="19"/>
        <v>0.93</v>
      </c>
      <c r="AJ109" s="46"/>
      <c r="AK109" s="47">
        <v>1E-4</v>
      </c>
      <c r="AL109" s="48">
        <f t="shared" si="20"/>
        <v>1.0001</v>
      </c>
      <c r="AM109" s="49">
        <f t="shared" si="21"/>
        <v>1261317000</v>
      </c>
      <c r="AN109" s="50"/>
      <c r="AO109" s="51"/>
      <c r="AP109" s="51"/>
      <c r="AQ109" s="51"/>
      <c r="AR109" s="51"/>
      <c r="AS109" s="52"/>
      <c r="AT109" s="53">
        <f t="shared" si="17"/>
        <v>0</v>
      </c>
    </row>
    <row r="110" spans="1:46" s="54" customFormat="1" ht="36" customHeight="1" thickBot="1">
      <c r="A110" s="27"/>
      <c r="B110" s="56"/>
      <c r="C110" s="91"/>
      <c r="D110" s="95"/>
      <c r="E110" s="95"/>
      <c r="F110" s="101"/>
      <c r="G110" s="55"/>
      <c r="H110" s="60"/>
      <c r="I110" s="30">
        <v>0.51</v>
      </c>
      <c r="J110" s="119">
        <v>0.49</v>
      </c>
      <c r="K110" s="32"/>
      <c r="L110" s="57"/>
      <c r="M110" s="33"/>
      <c r="N110" s="34">
        <f t="shared" si="11"/>
        <v>1</v>
      </c>
      <c r="O110" s="35"/>
      <c r="P110" s="167">
        <v>15</v>
      </c>
      <c r="Q110" s="168">
        <v>15</v>
      </c>
      <c r="R110" s="38"/>
      <c r="S110" s="38"/>
      <c r="T110" s="37"/>
      <c r="U110" s="39">
        <f t="shared" si="12"/>
        <v>15</v>
      </c>
      <c r="V110" s="40">
        <f t="shared" si="18"/>
        <v>15</v>
      </c>
      <c r="W110" s="112"/>
      <c r="X110" s="96"/>
      <c r="Y110" s="96"/>
      <c r="Z110" s="104"/>
      <c r="AA110" s="99"/>
      <c r="AB110" s="41">
        <f t="shared" si="13"/>
        <v>0</v>
      </c>
      <c r="AC110" s="40">
        <f t="shared" si="14"/>
        <v>0</v>
      </c>
      <c r="AD110" s="42">
        <v>0</v>
      </c>
      <c r="AE110" s="128"/>
      <c r="AF110" s="37">
        <f t="shared" si="15"/>
        <v>15</v>
      </c>
      <c r="AG110" s="43">
        <v>65</v>
      </c>
      <c r="AH110" s="44">
        <f t="shared" si="16"/>
        <v>80</v>
      </c>
      <c r="AI110" s="45">
        <f t="shared" si="19"/>
        <v>0.93</v>
      </c>
      <c r="AJ110" s="46"/>
      <c r="AK110" s="47">
        <v>1E-4</v>
      </c>
      <c r="AL110" s="48">
        <f t="shared" si="20"/>
        <v>1.0001</v>
      </c>
      <c r="AM110" s="49">
        <f t="shared" si="21"/>
        <v>1261317000</v>
      </c>
      <c r="AN110" s="50"/>
      <c r="AO110" s="51"/>
      <c r="AP110" s="51"/>
      <c r="AQ110" s="51"/>
      <c r="AR110" s="51"/>
      <c r="AS110" s="52"/>
      <c r="AT110" s="53">
        <f t="shared" si="17"/>
        <v>0</v>
      </c>
    </row>
    <row r="111" spans="1:46" s="54" customFormat="1" ht="36" customHeight="1" thickBot="1">
      <c r="A111" s="27"/>
      <c r="B111" s="56"/>
      <c r="C111" s="91"/>
      <c r="D111" s="95"/>
      <c r="E111" s="95"/>
      <c r="F111" s="101"/>
      <c r="G111" s="55"/>
      <c r="H111" s="60"/>
      <c r="I111" s="30">
        <v>0.51</v>
      </c>
      <c r="J111" s="119">
        <v>0.49</v>
      </c>
      <c r="K111" s="32"/>
      <c r="L111" s="57"/>
      <c r="M111" s="33"/>
      <c r="N111" s="34">
        <f t="shared" si="11"/>
        <v>1</v>
      </c>
      <c r="O111" s="35"/>
      <c r="P111" s="167">
        <v>15</v>
      </c>
      <c r="Q111" s="168">
        <v>15</v>
      </c>
      <c r="R111" s="38"/>
      <c r="S111" s="38"/>
      <c r="T111" s="37"/>
      <c r="U111" s="39">
        <f t="shared" si="12"/>
        <v>15</v>
      </c>
      <c r="V111" s="40">
        <f t="shared" si="18"/>
        <v>15</v>
      </c>
      <c r="W111" s="112"/>
      <c r="X111" s="96"/>
      <c r="Y111" s="96"/>
      <c r="Z111" s="104"/>
      <c r="AA111" s="99"/>
      <c r="AB111" s="41">
        <f t="shared" si="13"/>
        <v>0</v>
      </c>
      <c r="AC111" s="40">
        <f t="shared" si="14"/>
        <v>0</v>
      </c>
      <c r="AD111" s="42"/>
      <c r="AE111" s="128"/>
      <c r="AF111" s="37">
        <f t="shared" si="15"/>
        <v>15</v>
      </c>
      <c r="AG111" s="43">
        <v>65</v>
      </c>
      <c r="AH111" s="44">
        <f t="shared" si="16"/>
        <v>80</v>
      </c>
      <c r="AI111" s="45">
        <f t="shared" si="19"/>
        <v>0.93</v>
      </c>
      <c r="AJ111" s="46"/>
      <c r="AK111" s="47">
        <v>1E-4</v>
      </c>
      <c r="AL111" s="48">
        <f t="shared" si="20"/>
        <v>1.0001</v>
      </c>
      <c r="AM111" s="49">
        <f t="shared" si="21"/>
        <v>1261317000</v>
      </c>
      <c r="AN111" s="50"/>
      <c r="AO111" s="51"/>
      <c r="AP111" s="51"/>
      <c r="AQ111" s="51"/>
      <c r="AR111" s="51"/>
      <c r="AS111" s="52"/>
      <c r="AT111" s="53">
        <f t="shared" si="17"/>
        <v>0</v>
      </c>
    </row>
    <row r="112" spans="1:46" s="54" customFormat="1" ht="36" customHeight="1" thickBot="1">
      <c r="A112" s="27"/>
      <c r="B112" s="56"/>
      <c r="C112" s="91"/>
      <c r="D112" s="95"/>
      <c r="E112" s="95"/>
      <c r="F112" s="101"/>
      <c r="G112" s="55"/>
      <c r="H112" s="60"/>
      <c r="I112" s="30">
        <v>0.51</v>
      </c>
      <c r="J112" s="119">
        <v>0.49</v>
      </c>
      <c r="K112" s="32"/>
      <c r="L112" s="57"/>
      <c r="M112" s="33"/>
      <c r="N112" s="34">
        <f t="shared" si="11"/>
        <v>1</v>
      </c>
      <c r="O112" s="35"/>
      <c r="P112" s="167">
        <v>15</v>
      </c>
      <c r="Q112" s="168">
        <v>15</v>
      </c>
      <c r="R112" s="38"/>
      <c r="S112" s="38"/>
      <c r="T112" s="37"/>
      <c r="U112" s="39">
        <f t="shared" si="12"/>
        <v>15</v>
      </c>
      <c r="V112" s="40">
        <f t="shared" si="18"/>
        <v>15</v>
      </c>
      <c r="W112" s="112"/>
      <c r="X112" s="96"/>
      <c r="Y112" s="96"/>
      <c r="Z112" s="104"/>
      <c r="AA112" s="99"/>
      <c r="AB112" s="41">
        <f t="shared" si="13"/>
        <v>0</v>
      </c>
      <c r="AC112" s="40">
        <f t="shared" si="14"/>
        <v>0</v>
      </c>
      <c r="AD112" s="42"/>
      <c r="AE112" s="128"/>
      <c r="AF112" s="37">
        <f t="shared" si="15"/>
        <v>15</v>
      </c>
      <c r="AG112" s="43">
        <v>65</v>
      </c>
      <c r="AH112" s="44">
        <f t="shared" si="16"/>
        <v>80</v>
      </c>
      <c r="AI112" s="45">
        <f t="shared" si="19"/>
        <v>0.93</v>
      </c>
      <c r="AJ112" s="46"/>
      <c r="AK112" s="47">
        <v>1E-4</v>
      </c>
      <c r="AL112" s="48">
        <f t="shared" si="20"/>
        <v>1.0001</v>
      </c>
      <c r="AM112" s="49">
        <f t="shared" si="21"/>
        <v>1261317000</v>
      </c>
      <c r="AN112" s="50"/>
      <c r="AO112" s="51"/>
      <c r="AP112" s="51"/>
      <c r="AQ112" s="51"/>
      <c r="AR112" s="51"/>
      <c r="AS112" s="52"/>
      <c r="AT112" s="53">
        <f t="shared" si="17"/>
        <v>0</v>
      </c>
    </row>
    <row r="113" spans="1:46" s="54" customFormat="1" ht="36" customHeight="1" thickBot="1">
      <c r="A113" s="27"/>
      <c r="B113" s="56"/>
      <c r="C113" s="91"/>
      <c r="D113" s="95"/>
      <c r="E113" s="95"/>
      <c r="F113" s="101"/>
      <c r="G113" s="55"/>
      <c r="H113" s="60"/>
      <c r="I113" s="30">
        <v>0.51</v>
      </c>
      <c r="J113" s="119">
        <v>0.49</v>
      </c>
      <c r="K113" s="32"/>
      <c r="L113" s="57"/>
      <c r="M113" s="33"/>
      <c r="N113" s="34">
        <f t="shared" si="11"/>
        <v>1</v>
      </c>
      <c r="O113" s="35"/>
      <c r="P113" s="167">
        <v>15</v>
      </c>
      <c r="Q113" s="168">
        <v>15</v>
      </c>
      <c r="R113" s="38"/>
      <c r="S113" s="38"/>
      <c r="T113" s="37"/>
      <c r="U113" s="39">
        <f t="shared" si="12"/>
        <v>15</v>
      </c>
      <c r="V113" s="40">
        <f t="shared" si="18"/>
        <v>15</v>
      </c>
      <c r="W113" s="112"/>
      <c r="X113" s="96"/>
      <c r="Y113" s="96"/>
      <c r="Z113" s="104"/>
      <c r="AA113" s="99"/>
      <c r="AB113" s="41">
        <f t="shared" si="13"/>
        <v>0</v>
      </c>
      <c r="AC113" s="40">
        <f t="shared" si="14"/>
        <v>0</v>
      </c>
      <c r="AD113" s="42"/>
      <c r="AE113" s="128"/>
      <c r="AF113" s="37">
        <f t="shared" si="15"/>
        <v>15</v>
      </c>
      <c r="AG113" s="43">
        <v>65</v>
      </c>
      <c r="AH113" s="44">
        <f t="shared" si="16"/>
        <v>80</v>
      </c>
      <c r="AI113" s="45">
        <f t="shared" si="19"/>
        <v>0.93</v>
      </c>
      <c r="AJ113" s="46"/>
      <c r="AK113" s="47">
        <v>1E-4</v>
      </c>
      <c r="AL113" s="48">
        <f t="shared" si="20"/>
        <v>1.0001</v>
      </c>
      <c r="AM113" s="49">
        <f t="shared" si="21"/>
        <v>1261317000</v>
      </c>
      <c r="AN113" s="50"/>
      <c r="AO113" s="51"/>
      <c r="AP113" s="51"/>
      <c r="AQ113" s="51"/>
      <c r="AR113" s="51"/>
      <c r="AS113" s="52"/>
      <c r="AT113" s="53">
        <f t="shared" si="17"/>
        <v>0</v>
      </c>
    </row>
    <row r="114" spans="1:46" s="54" customFormat="1" ht="36" customHeight="1" thickBot="1">
      <c r="A114" s="27"/>
      <c r="B114" s="56"/>
      <c r="C114" s="91"/>
      <c r="D114" s="95"/>
      <c r="E114" s="95"/>
      <c r="F114" s="101"/>
      <c r="G114" s="55"/>
      <c r="H114" s="60"/>
      <c r="I114" s="30">
        <v>0.51</v>
      </c>
      <c r="J114" s="119">
        <v>0.49</v>
      </c>
      <c r="K114" s="32"/>
      <c r="L114" s="57"/>
      <c r="M114" s="33"/>
      <c r="N114" s="34">
        <f t="shared" si="11"/>
        <v>1</v>
      </c>
      <c r="O114" s="35"/>
      <c r="P114" s="167">
        <v>15</v>
      </c>
      <c r="Q114" s="168">
        <v>15</v>
      </c>
      <c r="R114" s="38"/>
      <c r="S114" s="38"/>
      <c r="T114" s="37"/>
      <c r="U114" s="39">
        <f t="shared" si="12"/>
        <v>15</v>
      </c>
      <c r="V114" s="40">
        <f t="shared" si="18"/>
        <v>15</v>
      </c>
      <c r="W114" s="112"/>
      <c r="X114" s="96"/>
      <c r="Y114" s="96"/>
      <c r="Z114" s="104"/>
      <c r="AA114" s="99"/>
      <c r="AB114" s="41">
        <f t="shared" si="13"/>
        <v>0</v>
      </c>
      <c r="AC114" s="40">
        <f t="shared" si="14"/>
        <v>0</v>
      </c>
      <c r="AD114" s="42"/>
      <c r="AE114" s="128"/>
      <c r="AF114" s="37">
        <f t="shared" si="15"/>
        <v>15</v>
      </c>
      <c r="AG114" s="43">
        <v>65</v>
      </c>
      <c r="AH114" s="44">
        <f t="shared" si="16"/>
        <v>80</v>
      </c>
      <c r="AI114" s="45">
        <f t="shared" si="19"/>
        <v>0.93</v>
      </c>
      <c r="AJ114" s="46"/>
      <c r="AK114" s="47">
        <v>1E-4</v>
      </c>
      <c r="AL114" s="48">
        <f t="shared" si="20"/>
        <v>1.0001</v>
      </c>
      <c r="AM114" s="49">
        <f t="shared" si="21"/>
        <v>1261317000</v>
      </c>
      <c r="AN114" s="50"/>
      <c r="AO114" s="51"/>
      <c r="AP114" s="51"/>
      <c r="AQ114" s="51"/>
      <c r="AR114" s="51"/>
      <c r="AS114" s="52"/>
      <c r="AT114" s="53">
        <f t="shared" si="17"/>
        <v>0</v>
      </c>
    </row>
    <row r="115" spans="1:46" s="54" customFormat="1" ht="47.25" customHeight="1" thickBot="1">
      <c r="A115" s="27"/>
      <c r="B115" s="56"/>
      <c r="C115" s="91"/>
      <c r="D115" s="95"/>
      <c r="E115" s="95"/>
      <c r="F115" s="101"/>
      <c r="G115" s="55"/>
      <c r="H115" s="60"/>
      <c r="I115" s="30">
        <v>0.51</v>
      </c>
      <c r="J115" s="119">
        <v>0.49</v>
      </c>
      <c r="K115" s="32"/>
      <c r="L115" s="57"/>
      <c r="M115" s="33"/>
      <c r="N115" s="34">
        <f t="shared" si="11"/>
        <v>1</v>
      </c>
      <c r="O115" s="35"/>
      <c r="P115" s="167">
        <v>15</v>
      </c>
      <c r="Q115" s="168">
        <v>15</v>
      </c>
      <c r="R115" s="38"/>
      <c r="S115" s="38"/>
      <c r="T115" s="37"/>
      <c r="U115" s="39">
        <f t="shared" si="12"/>
        <v>15</v>
      </c>
      <c r="V115" s="40">
        <f t="shared" si="18"/>
        <v>15</v>
      </c>
      <c r="W115" s="112"/>
      <c r="X115" s="96"/>
      <c r="Y115" s="96"/>
      <c r="Z115" s="104"/>
      <c r="AA115" s="99"/>
      <c r="AB115" s="41">
        <f t="shared" si="13"/>
        <v>0</v>
      </c>
      <c r="AC115" s="40">
        <f t="shared" si="14"/>
        <v>0</v>
      </c>
      <c r="AD115" s="42"/>
      <c r="AE115" s="128"/>
      <c r="AF115" s="37">
        <f t="shared" si="15"/>
        <v>15</v>
      </c>
      <c r="AG115" s="43">
        <v>65</v>
      </c>
      <c r="AH115" s="44">
        <f t="shared" si="16"/>
        <v>80</v>
      </c>
      <c r="AI115" s="45">
        <f t="shared" si="19"/>
        <v>0.93</v>
      </c>
      <c r="AJ115" s="46"/>
      <c r="AK115" s="47">
        <v>1E-4</v>
      </c>
      <c r="AL115" s="48">
        <f t="shared" si="20"/>
        <v>1.0001</v>
      </c>
      <c r="AM115" s="49">
        <f t="shared" si="21"/>
        <v>1261317000</v>
      </c>
      <c r="AN115" s="50"/>
      <c r="AO115" s="51"/>
      <c r="AP115" s="51"/>
      <c r="AQ115" s="51"/>
      <c r="AR115" s="51"/>
      <c r="AS115" s="52"/>
      <c r="AT115" s="53">
        <f t="shared" si="17"/>
        <v>0</v>
      </c>
    </row>
    <row r="116" spans="1:46" s="54" customFormat="1" ht="36" customHeight="1" thickBot="1">
      <c r="A116" s="27"/>
      <c r="B116" s="56"/>
      <c r="C116" s="91"/>
      <c r="D116" s="95"/>
      <c r="E116" s="95"/>
      <c r="F116" s="101"/>
      <c r="G116" s="55"/>
      <c r="H116" s="60"/>
      <c r="I116" s="30">
        <v>0.51</v>
      </c>
      <c r="J116" s="119">
        <v>0.49</v>
      </c>
      <c r="K116" s="32"/>
      <c r="L116" s="57"/>
      <c r="M116" s="33"/>
      <c r="N116" s="34">
        <f t="shared" si="11"/>
        <v>1</v>
      </c>
      <c r="O116" s="35"/>
      <c r="P116" s="167">
        <v>15</v>
      </c>
      <c r="Q116" s="168">
        <v>15</v>
      </c>
      <c r="R116" s="38"/>
      <c r="S116" s="38"/>
      <c r="T116" s="37"/>
      <c r="U116" s="39">
        <f t="shared" si="12"/>
        <v>15</v>
      </c>
      <c r="V116" s="40">
        <f t="shared" si="18"/>
        <v>15</v>
      </c>
      <c r="W116" s="112"/>
      <c r="X116" s="96"/>
      <c r="Y116" s="96"/>
      <c r="Z116" s="104"/>
      <c r="AA116" s="99"/>
      <c r="AB116" s="41">
        <f t="shared" si="13"/>
        <v>0</v>
      </c>
      <c r="AC116" s="40">
        <f t="shared" si="14"/>
        <v>0</v>
      </c>
      <c r="AD116" s="42"/>
      <c r="AE116" s="128"/>
      <c r="AF116" s="37">
        <f t="shared" si="15"/>
        <v>15</v>
      </c>
      <c r="AG116" s="43">
        <v>65</v>
      </c>
      <c r="AH116" s="44">
        <f t="shared" si="16"/>
        <v>80</v>
      </c>
      <c r="AI116" s="45">
        <f t="shared" si="19"/>
        <v>0.93</v>
      </c>
      <c r="AJ116" s="46"/>
      <c r="AK116" s="47">
        <v>1E-4</v>
      </c>
      <c r="AL116" s="48">
        <f t="shared" si="20"/>
        <v>1.0001</v>
      </c>
      <c r="AM116" s="49">
        <f t="shared" si="21"/>
        <v>1261317000</v>
      </c>
      <c r="AN116" s="50"/>
      <c r="AO116" s="51"/>
      <c r="AP116" s="51"/>
      <c r="AQ116" s="51"/>
      <c r="AR116" s="51"/>
      <c r="AS116" s="52"/>
      <c r="AT116" s="53">
        <f t="shared" si="17"/>
        <v>0</v>
      </c>
    </row>
    <row r="117" spans="1:46" s="54" customFormat="1" ht="36" customHeight="1" thickBot="1">
      <c r="A117" s="27"/>
      <c r="B117" s="56"/>
      <c r="C117" s="91"/>
      <c r="D117" s="95"/>
      <c r="E117" s="95"/>
      <c r="F117" s="101"/>
      <c r="G117" s="55"/>
      <c r="H117" s="64"/>
      <c r="I117" s="30">
        <v>0.51</v>
      </c>
      <c r="J117" s="119">
        <v>0.49</v>
      </c>
      <c r="K117" s="32"/>
      <c r="L117" s="57"/>
      <c r="M117" s="33"/>
      <c r="N117" s="34">
        <f t="shared" si="11"/>
        <v>1</v>
      </c>
      <c r="O117" s="35"/>
      <c r="P117" s="167">
        <v>15</v>
      </c>
      <c r="Q117" s="168">
        <v>15</v>
      </c>
      <c r="R117" s="38"/>
      <c r="S117" s="38"/>
      <c r="T117" s="37"/>
      <c r="U117" s="39">
        <f t="shared" si="12"/>
        <v>15</v>
      </c>
      <c r="V117" s="40">
        <f t="shared" si="18"/>
        <v>15</v>
      </c>
      <c r="W117" s="112"/>
      <c r="X117" s="96"/>
      <c r="Y117" s="96"/>
      <c r="Z117" s="104"/>
      <c r="AA117" s="99"/>
      <c r="AB117" s="41">
        <f t="shared" si="13"/>
        <v>0</v>
      </c>
      <c r="AC117" s="40">
        <f t="shared" si="14"/>
        <v>0</v>
      </c>
      <c r="AD117" s="42"/>
      <c r="AE117" s="128"/>
      <c r="AF117" s="37">
        <f t="shared" si="15"/>
        <v>15</v>
      </c>
      <c r="AG117" s="43">
        <v>65</v>
      </c>
      <c r="AH117" s="44">
        <f t="shared" si="16"/>
        <v>80</v>
      </c>
      <c r="AI117" s="45">
        <f t="shared" si="19"/>
        <v>0.93</v>
      </c>
      <c r="AJ117" s="46"/>
      <c r="AK117" s="47">
        <v>1E-4</v>
      </c>
      <c r="AL117" s="48">
        <f t="shared" si="20"/>
        <v>1.0001</v>
      </c>
      <c r="AM117" s="49">
        <f t="shared" si="21"/>
        <v>1261317000</v>
      </c>
      <c r="AN117" s="50"/>
      <c r="AO117" s="51"/>
      <c r="AP117" s="51"/>
      <c r="AQ117" s="51"/>
      <c r="AR117" s="51"/>
      <c r="AS117" s="52"/>
      <c r="AT117" s="53">
        <f t="shared" si="17"/>
        <v>0</v>
      </c>
    </row>
    <row r="118" spans="1:46" s="54" customFormat="1" ht="36" customHeight="1" thickBot="1">
      <c r="A118" s="27"/>
      <c r="B118" s="56"/>
      <c r="C118" s="91"/>
      <c r="D118" s="95"/>
      <c r="E118" s="95"/>
      <c r="F118" s="101"/>
      <c r="G118" s="55"/>
      <c r="H118" s="60"/>
      <c r="I118" s="30">
        <v>0.51</v>
      </c>
      <c r="J118" s="119">
        <v>0.49</v>
      </c>
      <c r="K118" s="32"/>
      <c r="L118" s="57"/>
      <c r="M118" s="33"/>
      <c r="N118" s="34">
        <f t="shared" si="11"/>
        <v>1</v>
      </c>
      <c r="O118" s="35"/>
      <c r="P118" s="167">
        <v>15</v>
      </c>
      <c r="Q118" s="168">
        <v>15</v>
      </c>
      <c r="R118" s="38"/>
      <c r="S118" s="38"/>
      <c r="T118" s="37"/>
      <c r="U118" s="39">
        <f t="shared" si="12"/>
        <v>15</v>
      </c>
      <c r="V118" s="40">
        <f t="shared" si="18"/>
        <v>15</v>
      </c>
      <c r="W118" s="112"/>
      <c r="X118" s="96"/>
      <c r="Y118" s="96"/>
      <c r="Z118" s="104"/>
      <c r="AA118" s="99"/>
      <c r="AB118" s="41">
        <f t="shared" si="13"/>
        <v>0</v>
      </c>
      <c r="AC118" s="40">
        <f t="shared" si="14"/>
        <v>0</v>
      </c>
      <c r="AD118" s="42"/>
      <c r="AE118" s="128"/>
      <c r="AF118" s="37">
        <f t="shared" si="15"/>
        <v>15</v>
      </c>
      <c r="AG118" s="43">
        <v>65</v>
      </c>
      <c r="AH118" s="44">
        <f t="shared" si="16"/>
        <v>80</v>
      </c>
      <c r="AI118" s="45">
        <f t="shared" si="19"/>
        <v>0.93</v>
      </c>
      <c r="AJ118" s="46"/>
      <c r="AK118" s="47">
        <v>1E-4</v>
      </c>
      <c r="AL118" s="48">
        <f t="shared" si="20"/>
        <v>1.0001</v>
      </c>
      <c r="AM118" s="49">
        <f t="shared" si="21"/>
        <v>1261317000</v>
      </c>
      <c r="AN118" s="50"/>
      <c r="AO118" s="51"/>
      <c r="AP118" s="51"/>
      <c r="AQ118" s="51"/>
      <c r="AR118" s="51"/>
      <c r="AS118" s="52"/>
      <c r="AT118" s="53">
        <f t="shared" si="17"/>
        <v>0</v>
      </c>
    </row>
    <row r="119" spans="1:46" s="54" customFormat="1" ht="36" customHeight="1" thickBot="1">
      <c r="A119" s="27"/>
      <c r="B119" s="56"/>
      <c r="C119" s="91"/>
      <c r="D119" s="95"/>
      <c r="E119" s="95"/>
      <c r="F119" s="101"/>
      <c r="G119" s="55"/>
      <c r="H119" s="64"/>
      <c r="I119" s="30">
        <v>0.51</v>
      </c>
      <c r="J119" s="119">
        <v>0.49</v>
      </c>
      <c r="K119" s="32"/>
      <c r="L119" s="57"/>
      <c r="M119" s="65"/>
      <c r="N119" s="34">
        <f t="shared" si="11"/>
        <v>1</v>
      </c>
      <c r="O119" s="66"/>
      <c r="P119" s="167">
        <v>15</v>
      </c>
      <c r="Q119" s="168">
        <v>15</v>
      </c>
      <c r="R119" s="38"/>
      <c r="S119" s="38"/>
      <c r="T119" s="67"/>
      <c r="U119" s="39">
        <f t="shared" si="12"/>
        <v>15</v>
      </c>
      <c r="V119" s="40">
        <f t="shared" si="18"/>
        <v>15</v>
      </c>
      <c r="W119" s="112"/>
      <c r="X119" s="96"/>
      <c r="Y119" s="96"/>
      <c r="Z119" s="104"/>
      <c r="AA119" s="108"/>
      <c r="AB119" s="41">
        <f t="shared" si="13"/>
        <v>0</v>
      </c>
      <c r="AC119" s="40">
        <f t="shared" si="14"/>
        <v>0</v>
      </c>
      <c r="AD119" s="69"/>
      <c r="AE119" s="129"/>
      <c r="AF119" s="37">
        <f t="shared" si="15"/>
        <v>15</v>
      </c>
      <c r="AG119" s="43">
        <v>65</v>
      </c>
      <c r="AH119" s="44">
        <f t="shared" si="16"/>
        <v>80</v>
      </c>
      <c r="AI119" s="45">
        <f t="shared" si="19"/>
        <v>0.93</v>
      </c>
      <c r="AJ119" s="46"/>
      <c r="AK119" s="47">
        <v>1E-4</v>
      </c>
      <c r="AL119" s="48">
        <f t="shared" si="20"/>
        <v>1.0001</v>
      </c>
      <c r="AM119" s="49">
        <f t="shared" si="21"/>
        <v>1261317000</v>
      </c>
      <c r="AN119" s="70"/>
      <c r="AO119" s="71"/>
      <c r="AP119" s="71"/>
      <c r="AQ119" s="71"/>
      <c r="AR119" s="71"/>
      <c r="AS119" s="72"/>
      <c r="AT119" s="53">
        <f t="shared" si="17"/>
        <v>0</v>
      </c>
    </row>
    <row r="120" spans="1:46" s="54" customFormat="1" ht="36" customHeight="1" thickBot="1">
      <c r="A120" s="27"/>
      <c r="B120" s="56"/>
      <c r="C120" s="91"/>
      <c r="D120" s="95"/>
      <c r="E120" s="95"/>
      <c r="F120" s="101"/>
      <c r="G120" s="55"/>
      <c r="H120" s="60"/>
      <c r="I120" s="30">
        <v>0.51</v>
      </c>
      <c r="J120" s="119">
        <v>0.49</v>
      </c>
      <c r="K120" s="32"/>
      <c r="L120" s="57"/>
      <c r="M120" s="33"/>
      <c r="N120" s="34">
        <f t="shared" si="11"/>
        <v>1</v>
      </c>
      <c r="O120" s="35"/>
      <c r="P120" s="167">
        <v>15</v>
      </c>
      <c r="Q120" s="168">
        <v>15</v>
      </c>
      <c r="R120" s="38"/>
      <c r="S120" s="38"/>
      <c r="T120" s="37"/>
      <c r="U120" s="39">
        <f t="shared" si="12"/>
        <v>15</v>
      </c>
      <c r="V120" s="40">
        <f t="shared" si="18"/>
        <v>15</v>
      </c>
      <c r="W120" s="112"/>
      <c r="X120" s="96"/>
      <c r="Y120" s="96"/>
      <c r="Z120" s="104"/>
      <c r="AA120" s="99"/>
      <c r="AB120" s="41">
        <f t="shared" si="13"/>
        <v>0</v>
      </c>
      <c r="AC120" s="40">
        <f t="shared" si="14"/>
        <v>0</v>
      </c>
      <c r="AD120" s="42"/>
      <c r="AE120" s="128"/>
      <c r="AF120" s="37">
        <f t="shared" si="15"/>
        <v>15</v>
      </c>
      <c r="AG120" s="43">
        <v>65</v>
      </c>
      <c r="AH120" s="44">
        <f t="shared" si="16"/>
        <v>80</v>
      </c>
      <c r="AI120" s="45">
        <f t="shared" si="19"/>
        <v>0.93</v>
      </c>
      <c r="AJ120" s="46"/>
      <c r="AK120" s="47">
        <v>1E-4</v>
      </c>
      <c r="AL120" s="48">
        <f t="shared" si="20"/>
        <v>1.0001</v>
      </c>
      <c r="AM120" s="49">
        <f t="shared" si="21"/>
        <v>1261317000</v>
      </c>
      <c r="AN120" s="50"/>
      <c r="AO120" s="51"/>
      <c r="AP120" s="51"/>
      <c r="AQ120" s="51"/>
      <c r="AR120" s="51"/>
      <c r="AS120" s="52"/>
      <c r="AT120" s="53">
        <f t="shared" si="17"/>
        <v>0</v>
      </c>
    </row>
    <row r="121" spans="1:46" s="54" customFormat="1" ht="36" customHeight="1" thickBot="1">
      <c r="A121" s="27"/>
      <c r="B121" s="56"/>
      <c r="C121" s="91"/>
      <c r="D121" s="95"/>
      <c r="E121" s="95"/>
      <c r="F121" s="101"/>
      <c r="G121" s="55"/>
      <c r="H121" s="60"/>
      <c r="I121" s="30">
        <v>0.51</v>
      </c>
      <c r="J121" s="119">
        <v>0.49</v>
      </c>
      <c r="K121" s="32"/>
      <c r="L121" s="57"/>
      <c r="M121" s="33"/>
      <c r="N121" s="34">
        <f t="shared" si="11"/>
        <v>1</v>
      </c>
      <c r="O121" s="35"/>
      <c r="P121" s="167">
        <v>15</v>
      </c>
      <c r="Q121" s="168">
        <v>15</v>
      </c>
      <c r="R121" s="38"/>
      <c r="S121" s="38"/>
      <c r="T121" s="37"/>
      <c r="U121" s="39">
        <f t="shared" si="12"/>
        <v>15</v>
      </c>
      <c r="V121" s="40">
        <f t="shared" si="18"/>
        <v>15</v>
      </c>
      <c r="W121" s="112"/>
      <c r="X121" s="96"/>
      <c r="Y121" s="96"/>
      <c r="Z121" s="104"/>
      <c r="AA121" s="99"/>
      <c r="AB121" s="41">
        <f t="shared" si="13"/>
        <v>0</v>
      </c>
      <c r="AC121" s="40">
        <f t="shared" si="14"/>
        <v>0</v>
      </c>
      <c r="AD121" s="42"/>
      <c r="AE121" s="128"/>
      <c r="AF121" s="37">
        <f t="shared" si="15"/>
        <v>15</v>
      </c>
      <c r="AG121" s="43">
        <v>65</v>
      </c>
      <c r="AH121" s="44">
        <f t="shared" si="16"/>
        <v>80</v>
      </c>
      <c r="AI121" s="45">
        <f t="shared" si="19"/>
        <v>0.93</v>
      </c>
      <c r="AJ121" s="46"/>
      <c r="AK121" s="47">
        <v>1E-4</v>
      </c>
      <c r="AL121" s="48">
        <f t="shared" si="20"/>
        <v>1.0001</v>
      </c>
      <c r="AM121" s="49">
        <f t="shared" si="21"/>
        <v>1261317000</v>
      </c>
      <c r="AN121" s="50"/>
      <c r="AO121" s="51"/>
      <c r="AP121" s="51"/>
      <c r="AQ121" s="51"/>
      <c r="AR121" s="51"/>
      <c r="AS121" s="52"/>
      <c r="AT121" s="53">
        <f t="shared" si="17"/>
        <v>0</v>
      </c>
    </row>
    <row r="122" spans="1:46" s="54" customFormat="1" ht="36" customHeight="1" thickBot="1">
      <c r="A122" s="27"/>
      <c r="B122" s="56"/>
      <c r="C122" s="91"/>
      <c r="D122" s="95"/>
      <c r="E122" s="95"/>
      <c r="F122" s="101"/>
      <c r="G122" s="55"/>
      <c r="H122" s="64"/>
      <c r="I122" s="30">
        <v>0.51</v>
      </c>
      <c r="J122" s="119">
        <v>0.49</v>
      </c>
      <c r="K122" s="32"/>
      <c r="L122" s="57"/>
      <c r="M122" s="73"/>
      <c r="N122" s="34">
        <f t="shared" si="11"/>
        <v>1</v>
      </c>
      <c r="O122" s="35"/>
      <c r="P122" s="167">
        <v>15</v>
      </c>
      <c r="Q122" s="168">
        <v>15</v>
      </c>
      <c r="R122" s="38"/>
      <c r="S122" s="38"/>
      <c r="T122" s="68"/>
      <c r="U122" s="120">
        <f t="shared" si="12"/>
        <v>15</v>
      </c>
      <c r="V122" s="40">
        <f t="shared" si="18"/>
        <v>15</v>
      </c>
      <c r="W122" s="112"/>
      <c r="X122" s="96"/>
      <c r="Y122" s="96"/>
      <c r="Z122" s="104"/>
      <c r="AA122" s="108"/>
      <c r="AB122" s="41">
        <f t="shared" si="13"/>
        <v>0</v>
      </c>
      <c r="AC122" s="40">
        <f t="shared" si="14"/>
        <v>0</v>
      </c>
      <c r="AD122" s="42"/>
      <c r="AE122" s="128"/>
      <c r="AF122" s="37">
        <f t="shared" si="15"/>
        <v>15</v>
      </c>
      <c r="AG122" s="43">
        <v>65</v>
      </c>
      <c r="AH122" s="44">
        <f t="shared" si="16"/>
        <v>80</v>
      </c>
      <c r="AI122" s="45">
        <f t="shared" si="19"/>
        <v>0.93</v>
      </c>
      <c r="AJ122" s="46"/>
      <c r="AK122" s="47">
        <v>1E-4</v>
      </c>
      <c r="AL122" s="48">
        <f t="shared" si="20"/>
        <v>1.0001</v>
      </c>
      <c r="AM122" s="49">
        <f t="shared" si="21"/>
        <v>1261317000</v>
      </c>
      <c r="AN122" s="74"/>
      <c r="AO122" s="51"/>
      <c r="AP122" s="51"/>
      <c r="AQ122" s="51"/>
      <c r="AR122" s="51"/>
      <c r="AS122" s="52"/>
      <c r="AT122" s="53">
        <f t="shared" si="17"/>
        <v>0</v>
      </c>
    </row>
    <row r="123" spans="1:46" s="54" customFormat="1" ht="36" customHeight="1" thickBot="1">
      <c r="A123" s="27"/>
      <c r="B123" s="56"/>
      <c r="C123" s="91"/>
      <c r="D123" s="95"/>
      <c r="E123" s="95"/>
      <c r="F123" s="101"/>
      <c r="G123" s="55"/>
      <c r="H123" s="60"/>
      <c r="I123" s="30">
        <v>0.51</v>
      </c>
      <c r="J123" s="119">
        <v>0.49</v>
      </c>
      <c r="K123" s="32"/>
      <c r="L123" s="57"/>
      <c r="M123" s="33"/>
      <c r="N123" s="34">
        <f t="shared" si="11"/>
        <v>1</v>
      </c>
      <c r="O123" s="35"/>
      <c r="P123" s="167">
        <v>15</v>
      </c>
      <c r="Q123" s="168">
        <v>15</v>
      </c>
      <c r="R123" s="38"/>
      <c r="S123" s="38"/>
      <c r="T123" s="37"/>
      <c r="U123" s="39">
        <f t="shared" si="12"/>
        <v>15</v>
      </c>
      <c r="V123" s="40">
        <f t="shared" si="18"/>
        <v>15</v>
      </c>
      <c r="W123" s="112"/>
      <c r="X123" s="96"/>
      <c r="Y123" s="96"/>
      <c r="Z123" s="104"/>
      <c r="AA123" s="99"/>
      <c r="AB123" s="41">
        <f t="shared" si="13"/>
        <v>0</v>
      </c>
      <c r="AC123" s="40">
        <f t="shared" si="14"/>
        <v>0</v>
      </c>
      <c r="AD123" s="42"/>
      <c r="AE123" s="128"/>
      <c r="AF123" s="37">
        <f t="shared" si="15"/>
        <v>15</v>
      </c>
      <c r="AG123" s="43">
        <v>65</v>
      </c>
      <c r="AH123" s="44">
        <f t="shared" si="16"/>
        <v>80</v>
      </c>
      <c r="AI123" s="45">
        <f t="shared" si="19"/>
        <v>0.93</v>
      </c>
      <c r="AJ123" s="46"/>
      <c r="AK123" s="47">
        <v>1E-4</v>
      </c>
      <c r="AL123" s="48">
        <f t="shared" si="20"/>
        <v>1.0001</v>
      </c>
      <c r="AM123" s="49">
        <f t="shared" si="21"/>
        <v>1261317000</v>
      </c>
      <c r="AN123" s="50"/>
      <c r="AO123" s="51"/>
      <c r="AP123" s="51"/>
      <c r="AQ123" s="51"/>
      <c r="AR123" s="51"/>
      <c r="AS123" s="52"/>
      <c r="AT123" s="53">
        <f t="shared" si="17"/>
        <v>0</v>
      </c>
    </row>
    <row r="124" spans="1:46" s="17" customFormat="1" ht="39.75" customHeight="1" thickBot="1">
      <c r="A124" s="27"/>
      <c r="B124" s="56"/>
      <c r="C124" s="91"/>
      <c r="D124" s="95"/>
      <c r="E124" s="95"/>
      <c r="F124" s="101"/>
      <c r="G124" s="55"/>
      <c r="H124" s="76"/>
      <c r="I124" s="30">
        <v>0.51</v>
      </c>
      <c r="J124" s="119">
        <v>0.49</v>
      </c>
      <c r="K124" s="32"/>
      <c r="L124" s="57"/>
      <c r="M124" s="75"/>
      <c r="N124" s="34">
        <f t="shared" si="11"/>
        <v>1</v>
      </c>
      <c r="O124" s="76"/>
      <c r="P124" s="167">
        <v>15</v>
      </c>
      <c r="Q124" s="168">
        <v>15</v>
      </c>
      <c r="R124" s="38"/>
      <c r="S124" s="38"/>
      <c r="T124" s="159"/>
      <c r="U124" s="39">
        <f t="shared" si="12"/>
        <v>15</v>
      </c>
      <c r="V124" s="40">
        <f t="shared" si="18"/>
        <v>15</v>
      </c>
      <c r="W124" s="112"/>
      <c r="X124" s="96"/>
      <c r="Y124" s="96"/>
      <c r="Z124" s="104"/>
      <c r="AA124" s="132"/>
      <c r="AB124" s="41">
        <f t="shared" si="13"/>
        <v>0</v>
      </c>
      <c r="AC124" s="40">
        <f t="shared" si="14"/>
        <v>0</v>
      </c>
      <c r="AD124" s="77"/>
      <c r="AE124" s="130"/>
      <c r="AF124" s="37">
        <f t="shared" si="15"/>
        <v>15</v>
      </c>
      <c r="AG124" s="43">
        <v>65</v>
      </c>
      <c r="AH124" s="44">
        <f t="shared" si="16"/>
        <v>80</v>
      </c>
      <c r="AI124" s="45">
        <f t="shared" si="19"/>
        <v>0.93</v>
      </c>
      <c r="AJ124" s="46"/>
      <c r="AK124" s="47">
        <v>1E-4</v>
      </c>
      <c r="AL124" s="48">
        <f t="shared" si="20"/>
        <v>1.0001</v>
      </c>
      <c r="AM124" s="49">
        <f t="shared" si="21"/>
        <v>1261317000</v>
      </c>
      <c r="AN124" s="75"/>
      <c r="AO124" s="78"/>
      <c r="AP124" s="78"/>
      <c r="AQ124" s="78"/>
      <c r="AR124" s="78"/>
      <c r="AS124" s="78"/>
      <c r="AT124" s="53">
        <f t="shared" si="17"/>
        <v>0</v>
      </c>
    </row>
    <row r="125" spans="1:46" s="54" customFormat="1" ht="47.25" customHeight="1" thickBot="1">
      <c r="A125" s="27"/>
      <c r="B125" s="56"/>
      <c r="C125" s="91"/>
      <c r="D125" s="95"/>
      <c r="E125" s="95"/>
      <c r="F125" s="101"/>
      <c r="G125" s="55"/>
      <c r="H125" s="60"/>
      <c r="I125" s="30">
        <v>0.51</v>
      </c>
      <c r="J125" s="119">
        <v>0.49</v>
      </c>
      <c r="K125" s="32"/>
      <c r="L125" s="57"/>
      <c r="M125" s="33"/>
      <c r="N125" s="34">
        <f t="shared" si="11"/>
        <v>1</v>
      </c>
      <c r="O125" s="35"/>
      <c r="P125" s="167">
        <v>15</v>
      </c>
      <c r="Q125" s="168">
        <v>15</v>
      </c>
      <c r="R125" s="38"/>
      <c r="S125" s="38"/>
      <c r="T125" s="37"/>
      <c r="U125" s="39">
        <f t="shared" si="12"/>
        <v>15</v>
      </c>
      <c r="V125" s="40">
        <f t="shared" si="18"/>
        <v>15</v>
      </c>
      <c r="W125" s="112"/>
      <c r="X125" s="96"/>
      <c r="Y125" s="96"/>
      <c r="Z125" s="104"/>
      <c r="AA125" s="99"/>
      <c r="AB125" s="41">
        <f t="shared" si="13"/>
        <v>0</v>
      </c>
      <c r="AC125" s="40">
        <f t="shared" si="14"/>
        <v>0</v>
      </c>
      <c r="AD125" s="42"/>
      <c r="AE125" s="128"/>
      <c r="AF125" s="37">
        <f t="shared" si="15"/>
        <v>15</v>
      </c>
      <c r="AG125" s="43">
        <v>65</v>
      </c>
      <c r="AH125" s="44">
        <f t="shared" si="16"/>
        <v>80</v>
      </c>
      <c r="AI125" s="45">
        <f t="shared" si="19"/>
        <v>0.93</v>
      </c>
      <c r="AJ125" s="46"/>
      <c r="AK125" s="47">
        <v>1E-4</v>
      </c>
      <c r="AL125" s="48">
        <f t="shared" si="20"/>
        <v>1.0001</v>
      </c>
      <c r="AM125" s="49">
        <f t="shared" si="21"/>
        <v>1261317000</v>
      </c>
      <c r="AN125" s="50"/>
      <c r="AO125" s="51"/>
      <c r="AP125" s="51"/>
      <c r="AQ125" s="51"/>
      <c r="AR125" s="51"/>
      <c r="AS125" s="52"/>
      <c r="AT125" s="53">
        <f t="shared" si="17"/>
        <v>0</v>
      </c>
    </row>
    <row r="126" spans="1:46" s="54" customFormat="1" ht="36" customHeight="1" thickBot="1">
      <c r="A126" s="27"/>
      <c r="B126" s="56"/>
      <c r="C126" s="91"/>
      <c r="D126" s="95"/>
      <c r="E126" s="95"/>
      <c r="F126" s="101"/>
      <c r="G126" s="55"/>
      <c r="H126" s="60"/>
      <c r="I126" s="30">
        <v>0.51</v>
      </c>
      <c r="J126" s="119">
        <v>0.49</v>
      </c>
      <c r="K126" s="32"/>
      <c r="L126" s="57"/>
      <c r="M126" s="33"/>
      <c r="N126" s="34">
        <f t="shared" si="11"/>
        <v>1</v>
      </c>
      <c r="O126" s="35"/>
      <c r="P126" s="167">
        <v>15</v>
      </c>
      <c r="Q126" s="168">
        <v>15</v>
      </c>
      <c r="R126" s="38"/>
      <c r="S126" s="38"/>
      <c r="T126" s="37"/>
      <c r="U126" s="39">
        <f t="shared" si="12"/>
        <v>15</v>
      </c>
      <c r="V126" s="40">
        <f t="shared" si="18"/>
        <v>15</v>
      </c>
      <c r="W126" s="112"/>
      <c r="X126" s="96"/>
      <c r="Y126" s="96"/>
      <c r="Z126" s="104"/>
      <c r="AA126" s="99"/>
      <c r="AB126" s="41">
        <f t="shared" si="13"/>
        <v>0</v>
      </c>
      <c r="AC126" s="40">
        <f t="shared" si="14"/>
        <v>0</v>
      </c>
      <c r="AD126" s="42"/>
      <c r="AE126" s="128"/>
      <c r="AF126" s="37">
        <f t="shared" si="15"/>
        <v>15</v>
      </c>
      <c r="AG126" s="43">
        <v>65</v>
      </c>
      <c r="AH126" s="44">
        <f t="shared" si="16"/>
        <v>80</v>
      </c>
      <c r="AI126" s="45">
        <f t="shared" si="19"/>
        <v>0.93</v>
      </c>
      <c r="AJ126" s="46"/>
      <c r="AK126" s="47">
        <v>1E-4</v>
      </c>
      <c r="AL126" s="48">
        <f t="shared" si="20"/>
        <v>1.0001</v>
      </c>
      <c r="AM126" s="49">
        <f t="shared" si="21"/>
        <v>1261317000</v>
      </c>
      <c r="AN126" s="50"/>
      <c r="AO126" s="51"/>
      <c r="AP126" s="51"/>
      <c r="AQ126" s="51"/>
      <c r="AR126" s="51"/>
      <c r="AS126" s="52"/>
      <c r="AT126" s="53">
        <f t="shared" si="17"/>
        <v>0</v>
      </c>
    </row>
    <row r="127" spans="1:46" s="54" customFormat="1" ht="36" customHeight="1" thickBot="1">
      <c r="A127" s="27"/>
      <c r="B127" s="56"/>
      <c r="C127" s="91"/>
      <c r="D127" s="95"/>
      <c r="E127" s="95"/>
      <c r="F127" s="101"/>
      <c r="G127" s="55"/>
      <c r="H127" s="60"/>
      <c r="I127" s="30">
        <v>0.51</v>
      </c>
      <c r="J127" s="119">
        <v>0.49</v>
      </c>
      <c r="K127" s="32"/>
      <c r="L127" s="57"/>
      <c r="M127" s="33"/>
      <c r="N127" s="34">
        <f t="shared" si="11"/>
        <v>1</v>
      </c>
      <c r="O127" s="35"/>
      <c r="P127" s="167">
        <v>15</v>
      </c>
      <c r="Q127" s="168">
        <v>15</v>
      </c>
      <c r="R127" s="38"/>
      <c r="S127" s="38"/>
      <c r="T127" s="37"/>
      <c r="U127" s="39">
        <f t="shared" si="12"/>
        <v>15</v>
      </c>
      <c r="V127" s="40">
        <f t="shared" si="18"/>
        <v>15</v>
      </c>
      <c r="W127" s="112"/>
      <c r="X127" s="96"/>
      <c r="Y127" s="96"/>
      <c r="Z127" s="104"/>
      <c r="AA127" s="99"/>
      <c r="AB127" s="41">
        <f t="shared" si="13"/>
        <v>0</v>
      </c>
      <c r="AC127" s="40">
        <f t="shared" si="14"/>
        <v>0</v>
      </c>
      <c r="AD127" s="42"/>
      <c r="AE127" s="128"/>
      <c r="AF127" s="37">
        <f t="shared" si="15"/>
        <v>15</v>
      </c>
      <c r="AG127" s="43">
        <v>65</v>
      </c>
      <c r="AH127" s="44">
        <f t="shared" si="16"/>
        <v>80</v>
      </c>
      <c r="AI127" s="45">
        <f t="shared" si="19"/>
        <v>0.93</v>
      </c>
      <c r="AJ127" s="46"/>
      <c r="AK127" s="47">
        <v>1E-4</v>
      </c>
      <c r="AL127" s="48">
        <f t="shared" si="20"/>
        <v>1.0001</v>
      </c>
      <c r="AM127" s="49">
        <f t="shared" si="21"/>
        <v>1261317000</v>
      </c>
      <c r="AN127" s="50"/>
      <c r="AO127" s="51"/>
      <c r="AP127" s="51"/>
      <c r="AQ127" s="51"/>
      <c r="AR127" s="51"/>
      <c r="AS127" s="52"/>
      <c r="AT127" s="53">
        <f t="shared" si="17"/>
        <v>0</v>
      </c>
    </row>
    <row r="128" spans="1:46" s="54" customFormat="1" ht="36" customHeight="1" thickBot="1">
      <c r="A128" s="27"/>
      <c r="B128" s="56"/>
      <c r="C128" s="91"/>
      <c r="D128" s="95"/>
      <c r="E128" s="95"/>
      <c r="F128" s="101"/>
      <c r="G128" s="55"/>
      <c r="H128" s="60"/>
      <c r="I128" s="30">
        <v>0.51</v>
      </c>
      <c r="J128" s="119">
        <v>0.49</v>
      </c>
      <c r="K128" s="32"/>
      <c r="L128" s="57"/>
      <c r="M128" s="33"/>
      <c r="N128" s="34">
        <f t="shared" si="11"/>
        <v>1</v>
      </c>
      <c r="O128" s="35"/>
      <c r="P128" s="167">
        <v>15</v>
      </c>
      <c r="Q128" s="168">
        <v>15</v>
      </c>
      <c r="R128" s="38"/>
      <c r="S128" s="38"/>
      <c r="T128" s="37"/>
      <c r="U128" s="39">
        <f t="shared" si="12"/>
        <v>15</v>
      </c>
      <c r="V128" s="40">
        <f t="shared" si="18"/>
        <v>15</v>
      </c>
      <c r="W128" s="112"/>
      <c r="X128" s="96"/>
      <c r="Y128" s="96"/>
      <c r="Z128" s="104"/>
      <c r="AA128" s="99"/>
      <c r="AB128" s="41">
        <f t="shared" si="13"/>
        <v>0</v>
      </c>
      <c r="AC128" s="40">
        <f t="shared" si="14"/>
        <v>0</v>
      </c>
      <c r="AD128" s="42"/>
      <c r="AE128" s="128"/>
      <c r="AF128" s="37">
        <f t="shared" si="15"/>
        <v>15</v>
      </c>
      <c r="AG128" s="43">
        <v>65</v>
      </c>
      <c r="AH128" s="44">
        <f t="shared" si="16"/>
        <v>80</v>
      </c>
      <c r="AI128" s="45">
        <f t="shared" si="19"/>
        <v>0.93</v>
      </c>
      <c r="AJ128" s="46"/>
      <c r="AK128" s="47">
        <v>1E-4</v>
      </c>
      <c r="AL128" s="48">
        <f t="shared" si="20"/>
        <v>1.0001</v>
      </c>
      <c r="AM128" s="49">
        <f t="shared" si="21"/>
        <v>1261317000</v>
      </c>
      <c r="AN128" s="50"/>
      <c r="AO128" s="51"/>
      <c r="AP128" s="51"/>
      <c r="AQ128" s="51"/>
      <c r="AR128" s="51"/>
      <c r="AS128" s="52"/>
      <c r="AT128" s="53">
        <f t="shared" si="17"/>
        <v>0</v>
      </c>
    </row>
    <row r="129" spans="1:46" s="54" customFormat="1" ht="36" customHeight="1" thickBot="1">
      <c r="A129" s="27"/>
      <c r="B129" s="56"/>
      <c r="C129" s="91"/>
      <c r="D129" s="95"/>
      <c r="E129" s="95"/>
      <c r="F129" s="101"/>
      <c r="G129" s="55"/>
      <c r="H129" s="60"/>
      <c r="I129" s="30">
        <v>0.51</v>
      </c>
      <c r="J129" s="119">
        <v>0.49</v>
      </c>
      <c r="K129" s="32"/>
      <c r="L129" s="57"/>
      <c r="M129" s="33"/>
      <c r="N129" s="34">
        <f t="shared" si="11"/>
        <v>1</v>
      </c>
      <c r="O129" s="35"/>
      <c r="P129" s="167">
        <v>15</v>
      </c>
      <c r="Q129" s="168">
        <v>15</v>
      </c>
      <c r="R129" s="38"/>
      <c r="S129" s="38"/>
      <c r="T129" s="37"/>
      <c r="U129" s="39">
        <f t="shared" si="12"/>
        <v>15</v>
      </c>
      <c r="V129" s="40">
        <f t="shared" si="18"/>
        <v>15</v>
      </c>
      <c r="W129" s="112"/>
      <c r="X129" s="96"/>
      <c r="Y129" s="96"/>
      <c r="Z129" s="104"/>
      <c r="AA129" s="99"/>
      <c r="AB129" s="41">
        <f t="shared" si="13"/>
        <v>0</v>
      </c>
      <c r="AC129" s="40">
        <f t="shared" si="14"/>
        <v>0</v>
      </c>
      <c r="AD129" s="42"/>
      <c r="AE129" s="128"/>
      <c r="AF129" s="37">
        <f t="shared" si="15"/>
        <v>15</v>
      </c>
      <c r="AG129" s="43">
        <v>65</v>
      </c>
      <c r="AH129" s="44">
        <f t="shared" si="16"/>
        <v>80</v>
      </c>
      <c r="AI129" s="45">
        <f t="shared" si="19"/>
        <v>0.93</v>
      </c>
      <c r="AJ129" s="46"/>
      <c r="AK129" s="47">
        <v>1E-4</v>
      </c>
      <c r="AL129" s="48">
        <f t="shared" si="20"/>
        <v>1.0001</v>
      </c>
      <c r="AM129" s="49">
        <f t="shared" si="21"/>
        <v>1261317000</v>
      </c>
      <c r="AN129" s="50"/>
      <c r="AO129" s="51"/>
      <c r="AP129" s="51"/>
      <c r="AQ129" s="51"/>
      <c r="AR129" s="51"/>
      <c r="AS129" s="52"/>
      <c r="AT129" s="53">
        <f t="shared" si="17"/>
        <v>0</v>
      </c>
    </row>
    <row r="130" spans="1:46" s="54" customFormat="1" ht="36" customHeight="1" thickBot="1">
      <c r="A130" s="27"/>
      <c r="B130" s="56"/>
      <c r="C130" s="91"/>
      <c r="D130" s="95"/>
      <c r="E130" s="95"/>
      <c r="F130" s="101"/>
      <c r="G130" s="55"/>
      <c r="H130" s="60"/>
      <c r="I130" s="30">
        <v>0.51</v>
      </c>
      <c r="J130" s="119">
        <v>0.49</v>
      </c>
      <c r="K130" s="32"/>
      <c r="L130" s="57"/>
      <c r="M130" s="33"/>
      <c r="N130" s="34">
        <f t="shared" si="11"/>
        <v>1</v>
      </c>
      <c r="O130" s="35"/>
      <c r="P130" s="167">
        <v>15</v>
      </c>
      <c r="Q130" s="168">
        <v>15</v>
      </c>
      <c r="R130" s="38"/>
      <c r="S130" s="38"/>
      <c r="T130" s="37"/>
      <c r="U130" s="39">
        <f t="shared" si="12"/>
        <v>15</v>
      </c>
      <c r="V130" s="40">
        <f t="shared" si="18"/>
        <v>15</v>
      </c>
      <c r="W130" s="112"/>
      <c r="X130" s="96"/>
      <c r="Y130" s="96"/>
      <c r="Z130" s="104"/>
      <c r="AA130" s="99"/>
      <c r="AB130" s="41">
        <f t="shared" si="13"/>
        <v>0</v>
      </c>
      <c r="AC130" s="40">
        <f t="shared" si="14"/>
        <v>0</v>
      </c>
      <c r="AD130" s="42"/>
      <c r="AE130" s="128"/>
      <c r="AF130" s="37">
        <f t="shared" si="15"/>
        <v>15</v>
      </c>
      <c r="AG130" s="43">
        <v>65</v>
      </c>
      <c r="AH130" s="44">
        <f t="shared" si="16"/>
        <v>80</v>
      </c>
      <c r="AI130" s="45">
        <f t="shared" si="19"/>
        <v>0.93</v>
      </c>
      <c r="AJ130" s="46"/>
      <c r="AK130" s="47">
        <v>1E-4</v>
      </c>
      <c r="AL130" s="48">
        <f t="shared" si="20"/>
        <v>1.0001</v>
      </c>
      <c r="AM130" s="49">
        <f t="shared" si="21"/>
        <v>1261317000</v>
      </c>
      <c r="AN130" s="50"/>
      <c r="AO130" s="51"/>
      <c r="AP130" s="51"/>
      <c r="AQ130" s="51"/>
      <c r="AR130" s="51"/>
      <c r="AS130" s="52"/>
      <c r="AT130" s="53">
        <f t="shared" si="17"/>
        <v>0</v>
      </c>
    </row>
    <row r="131" spans="1:46" s="54" customFormat="1" ht="36" customHeight="1" thickBot="1">
      <c r="A131" s="27"/>
      <c r="B131" s="56"/>
      <c r="C131" s="91"/>
      <c r="D131" s="95"/>
      <c r="E131" s="95"/>
      <c r="F131" s="101"/>
      <c r="G131" s="55"/>
      <c r="H131" s="60"/>
      <c r="I131" s="30">
        <v>0.51</v>
      </c>
      <c r="J131" s="119">
        <v>0.49</v>
      </c>
      <c r="K131" s="32"/>
      <c r="L131" s="57"/>
      <c r="M131" s="33"/>
      <c r="N131" s="34">
        <f t="shared" si="11"/>
        <v>1</v>
      </c>
      <c r="O131" s="35"/>
      <c r="P131" s="105">
        <v>15</v>
      </c>
      <c r="Q131" s="106">
        <v>15</v>
      </c>
      <c r="R131" s="38"/>
      <c r="S131" s="38"/>
      <c r="T131" s="37"/>
      <c r="U131" s="39">
        <f t="shared" si="12"/>
        <v>15</v>
      </c>
      <c r="V131" s="40">
        <f t="shared" si="18"/>
        <v>15</v>
      </c>
      <c r="W131" s="112"/>
      <c r="X131" s="96"/>
      <c r="Y131" s="96"/>
      <c r="Z131" s="104"/>
      <c r="AA131" s="99"/>
      <c r="AB131" s="41">
        <f t="shared" si="13"/>
        <v>0</v>
      </c>
      <c r="AC131" s="40">
        <f t="shared" si="14"/>
        <v>0</v>
      </c>
      <c r="AD131" s="42"/>
      <c r="AE131" s="128"/>
      <c r="AF131" s="37">
        <f t="shared" si="15"/>
        <v>15</v>
      </c>
      <c r="AG131" s="43">
        <v>65</v>
      </c>
      <c r="AH131" s="44">
        <f t="shared" si="16"/>
        <v>80</v>
      </c>
      <c r="AI131" s="45">
        <f t="shared" si="19"/>
        <v>0.93</v>
      </c>
      <c r="AJ131" s="46"/>
      <c r="AK131" s="47">
        <v>1E-4</v>
      </c>
      <c r="AL131" s="48">
        <f t="shared" si="20"/>
        <v>1.0001</v>
      </c>
      <c r="AM131" s="49">
        <f t="shared" si="21"/>
        <v>1261317000</v>
      </c>
      <c r="AN131" s="50"/>
      <c r="AO131" s="51"/>
      <c r="AP131" s="51"/>
      <c r="AQ131" s="51"/>
      <c r="AR131" s="51"/>
      <c r="AS131" s="52"/>
      <c r="AT131" s="53">
        <f t="shared" si="17"/>
        <v>0</v>
      </c>
    </row>
    <row r="132" spans="1:46" s="54" customFormat="1" ht="36" customHeight="1" thickBot="1">
      <c r="A132" s="27"/>
      <c r="B132" s="56"/>
      <c r="C132" s="91"/>
      <c r="D132" s="95"/>
      <c r="E132" s="95"/>
      <c r="F132" s="101"/>
      <c r="G132" s="55"/>
      <c r="H132" s="60"/>
      <c r="I132" s="30">
        <v>0.51</v>
      </c>
      <c r="J132" s="119">
        <v>0.49</v>
      </c>
      <c r="K132" s="32"/>
      <c r="L132" s="57"/>
      <c r="M132" s="33"/>
      <c r="N132" s="34">
        <f t="shared" si="11"/>
        <v>1</v>
      </c>
      <c r="O132" s="35"/>
      <c r="P132" s="105">
        <v>15</v>
      </c>
      <c r="Q132" s="106">
        <v>15</v>
      </c>
      <c r="R132" s="38"/>
      <c r="S132" s="38"/>
      <c r="T132" s="37"/>
      <c r="U132" s="39">
        <f t="shared" si="12"/>
        <v>15</v>
      </c>
      <c r="V132" s="40">
        <f t="shared" si="18"/>
        <v>15</v>
      </c>
      <c r="W132" s="112"/>
      <c r="X132" s="96"/>
      <c r="Y132" s="96"/>
      <c r="Z132" s="104"/>
      <c r="AA132" s="99"/>
      <c r="AB132" s="41">
        <f t="shared" si="13"/>
        <v>0</v>
      </c>
      <c r="AC132" s="40">
        <f t="shared" si="14"/>
        <v>0</v>
      </c>
      <c r="AD132" s="42"/>
      <c r="AE132" s="128"/>
      <c r="AF132" s="37">
        <f t="shared" si="15"/>
        <v>15</v>
      </c>
      <c r="AG132" s="43">
        <v>65</v>
      </c>
      <c r="AH132" s="44">
        <f t="shared" si="16"/>
        <v>80</v>
      </c>
      <c r="AI132" s="45">
        <f t="shared" si="19"/>
        <v>0.93</v>
      </c>
      <c r="AJ132" s="46"/>
      <c r="AK132" s="47">
        <v>1E-4</v>
      </c>
      <c r="AL132" s="48">
        <f t="shared" si="20"/>
        <v>1.0001</v>
      </c>
      <c r="AM132" s="49">
        <f t="shared" si="21"/>
        <v>1261317000</v>
      </c>
      <c r="AN132" s="50"/>
      <c r="AO132" s="51"/>
      <c r="AP132" s="51"/>
      <c r="AQ132" s="51"/>
      <c r="AR132" s="51"/>
      <c r="AS132" s="52"/>
      <c r="AT132" s="53">
        <f t="shared" si="17"/>
        <v>0</v>
      </c>
    </row>
    <row r="133" spans="1:46" s="54" customFormat="1" ht="36" customHeight="1" thickBot="1">
      <c r="A133" s="27"/>
      <c r="B133" s="56"/>
      <c r="C133" s="91"/>
      <c r="D133" s="95"/>
      <c r="E133" s="95"/>
      <c r="F133" s="101"/>
      <c r="G133" s="55"/>
      <c r="H133" s="60"/>
      <c r="I133" s="30">
        <v>0.51</v>
      </c>
      <c r="J133" s="119">
        <v>0.49</v>
      </c>
      <c r="K133" s="32"/>
      <c r="L133" s="57"/>
      <c r="M133" s="33"/>
      <c r="N133" s="34">
        <f t="shared" si="11"/>
        <v>1</v>
      </c>
      <c r="O133" s="35"/>
      <c r="P133" s="105">
        <v>15</v>
      </c>
      <c r="Q133" s="106">
        <v>15</v>
      </c>
      <c r="R133" s="38"/>
      <c r="S133" s="38"/>
      <c r="T133" s="37"/>
      <c r="U133" s="39">
        <f t="shared" si="12"/>
        <v>15</v>
      </c>
      <c r="V133" s="40">
        <f t="shared" si="18"/>
        <v>15</v>
      </c>
      <c r="W133" s="112"/>
      <c r="X133" s="96"/>
      <c r="Y133" s="96"/>
      <c r="Z133" s="104"/>
      <c r="AA133" s="99"/>
      <c r="AB133" s="41">
        <f t="shared" si="13"/>
        <v>0</v>
      </c>
      <c r="AC133" s="40">
        <f t="shared" si="14"/>
        <v>0</v>
      </c>
      <c r="AD133" s="42"/>
      <c r="AE133" s="128"/>
      <c r="AF133" s="37">
        <f t="shared" si="15"/>
        <v>15</v>
      </c>
      <c r="AG133" s="43">
        <v>65</v>
      </c>
      <c r="AH133" s="44">
        <f t="shared" si="16"/>
        <v>80</v>
      </c>
      <c r="AI133" s="45">
        <f t="shared" si="19"/>
        <v>0.93</v>
      </c>
      <c r="AJ133" s="46"/>
      <c r="AK133" s="47">
        <v>1E-4</v>
      </c>
      <c r="AL133" s="48">
        <f t="shared" si="20"/>
        <v>1.0001</v>
      </c>
      <c r="AM133" s="49">
        <f t="shared" si="21"/>
        <v>1261317000</v>
      </c>
      <c r="AN133" s="50"/>
      <c r="AO133" s="51"/>
      <c r="AP133" s="51"/>
      <c r="AQ133" s="51"/>
      <c r="AR133" s="51"/>
      <c r="AS133" s="52"/>
      <c r="AT133" s="53">
        <f t="shared" si="17"/>
        <v>0</v>
      </c>
    </row>
    <row r="134" spans="1:46" s="54" customFormat="1" ht="36" customHeight="1" thickBot="1">
      <c r="A134" s="27"/>
      <c r="B134" s="56"/>
      <c r="C134" s="91"/>
      <c r="D134" s="95"/>
      <c r="E134" s="95"/>
      <c r="F134" s="101"/>
      <c r="G134" s="55"/>
      <c r="H134" s="60"/>
      <c r="I134" s="30">
        <v>0.51</v>
      </c>
      <c r="J134" s="119">
        <v>0.49</v>
      </c>
      <c r="K134" s="32"/>
      <c r="L134" s="57"/>
      <c r="M134" s="33"/>
      <c r="N134" s="34">
        <f t="shared" ref="N134:N140" si="22">SUM(I134:M134)</f>
        <v>1</v>
      </c>
      <c r="O134" s="35"/>
      <c r="P134" s="105">
        <v>15</v>
      </c>
      <c r="Q134" s="106">
        <v>15</v>
      </c>
      <c r="R134" s="38"/>
      <c r="S134" s="38"/>
      <c r="T134" s="37"/>
      <c r="U134" s="39">
        <f t="shared" ref="U134:U140" si="23">ROUNDUP(((P134*I134)+(Q134*J134)+(R134*K134)+(S134*L134)+(T134*M134)),2)</f>
        <v>15</v>
      </c>
      <c r="V134" s="40">
        <f t="shared" si="18"/>
        <v>15</v>
      </c>
      <c r="W134" s="112"/>
      <c r="X134" s="96"/>
      <c r="Y134" s="96"/>
      <c r="Z134" s="104"/>
      <c r="AA134" s="99"/>
      <c r="AB134" s="41">
        <f t="shared" ref="AB134:AB140" si="24">ROUNDUP((((W134*I134)+(X134*J134)+(Y134*K134)+(Z134*L134)+(AA134*M134))/$I$2*15),2)</f>
        <v>0</v>
      </c>
      <c r="AC134" s="40">
        <f t="shared" ref="AC134:AC140" si="25">IF(AB134&gt;=15,15,AB134)</f>
        <v>0</v>
      </c>
      <c r="AD134" s="42"/>
      <c r="AE134" s="128"/>
      <c r="AF134" s="37">
        <f t="shared" ref="AF134:AF140" si="26">IF((V134+AC134+AD134)&gt;=30,30,(V134+AC134+AD134))</f>
        <v>15</v>
      </c>
      <c r="AG134" s="43">
        <v>65</v>
      </c>
      <c r="AH134" s="44">
        <f t="shared" ref="AH134:AH140" si="27">AF134+AG134+AE134</f>
        <v>80</v>
      </c>
      <c r="AI134" s="45">
        <f t="shared" si="19"/>
        <v>0.93</v>
      </c>
      <c r="AJ134" s="46"/>
      <c r="AK134" s="47">
        <v>1E-4</v>
      </c>
      <c r="AL134" s="48">
        <f t="shared" si="20"/>
        <v>1.0001</v>
      </c>
      <c r="AM134" s="49">
        <f t="shared" si="21"/>
        <v>1261317000</v>
      </c>
      <c r="AN134" s="50"/>
      <c r="AO134" s="51"/>
      <c r="AP134" s="51"/>
      <c r="AQ134" s="51"/>
      <c r="AR134" s="51"/>
      <c r="AS134" s="52"/>
      <c r="AT134" s="53">
        <f t="shared" ref="AT134:AT140" si="28">(AO134*I134)+(AP134*J134)+(AQ134*K134)+(AR134*L134)+(AS134*M134)</f>
        <v>0</v>
      </c>
    </row>
    <row r="135" spans="1:46" s="54" customFormat="1" ht="36" customHeight="1" thickBot="1">
      <c r="A135" s="27"/>
      <c r="B135" s="56"/>
      <c r="C135" s="91"/>
      <c r="D135" s="95"/>
      <c r="E135" s="95"/>
      <c r="F135" s="101"/>
      <c r="G135" s="55"/>
      <c r="H135" s="60"/>
      <c r="I135" s="30">
        <v>0.51</v>
      </c>
      <c r="J135" s="119">
        <v>0.49</v>
      </c>
      <c r="K135" s="32"/>
      <c r="L135" s="57"/>
      <c r="M135" s="33"/>
      <c r="N135" s="34">
        <f t="shared" si="22"/>
        <v>1</v>
      </c>
      <c r="O135" s="35"/>
      <c r="P135" s="105">
        <v>15</v>
      </c>
      <c r="Q135" s="106">
        <v>15</v>
      </c>
      <c r="R135" s="38"/>
      <c r="S135" s="38"/>
      <c r="T135" s="37"/>
      <c r="U135" s="39">
        <f t="shared" si="23"/>
        <v>15</v>
      </c>
      <c r="V135" s="40">
        <f t="shared" si="18"/>
        <v>15</v>
      </c>
      <c r="W135" s="112"/>
      <c r="X135" s="96"/>
      <c r="Y135" s="96"/>
      <c r="Z135" s="104"/>
      <c r="AA135" s="99"/>
      <c r="AB135" s="41">
        <f t="shared" si="24"/>
        <v>0</v>
      </c>
      <c r="AC135" s="40">
        <f t="shared" si="25"/>
        <v>0</v>
      </c>
      <c r="AD135" s="42"/>
      <c r="AE135" s="128"/>
      <c r="AF135" s="37">
        <f t="shared" si="26"/>
        <v>15</v>
      </c>
      <c r="AG135" s="43">
        <v>65</v>
      </c>
      <c r="AH135" s="44">
        <f t="shared" si="27"/>
        <v>80</v>
      </c>
      <c r="AI135" s="45">
        <f t="shared" si="19"/>
        <v>0.93</v>
      </c>
      <c r="AJ135" s="46"/>
      <c r="AK135" s="47">
        <v>1E-4</v>
      </c>
      <c r="AL135" s="48">
        <f t="shared" si="20"/>
        <v>1.0001</v>
      </c>
      <c r="AM135" s="49">
        <f t="shared" si="21"/>
        <v>1261317000</v>
      </c>
      <c r="AN135" s="50"/>
      <c r="AO135" s="51"/>
      <c r="AP135" s="51"/>
      <c r="AQ135" s="51"/>
      <c r="AR135" s="51"/>
      <c r="AS135" s="52"/>
      <c r="AT135" s="53">
        <f t="shared" si="28"/>
        <v>0</v>
      </c>
    </row>
    <row r="136" spans="1:46" s="54" customFormat="1" ht="44.25" customHeight="1" thickBot="1">
      <c r="A136" s="27"/>
      <c r="B136" s="56"/>
      <c r="C136" s="91"/>
      <c r="D136" s="95"/>
      <c r="E136" s="95"/>
      <c r="F136" s="101"/>
      <c r="G136" s="55"/>
      <c r="H136" s="60"/>
      <c r="I136" s="30">
        <v>0.51</v>
      </c>
      <c r="J136" s="119">
        <v>0.49</v>
      </c>
      <c r="K136" s="32"/>
      <c r="L136" s="57"/>
      <c r="M136" s="33"/>
      <c r="N136" s="34">
        <f t="shared" si="22"/>
        <v>1</v>
      </c>
      <c r="O136" s="35"/>
      <c r="P136" s="105">
        <v>15</v>
      </c>
      <c r="Q136" s="106">
        <v>15</v>
      </c>
      <c r="R136" s="38"/>
      <c r="S136" s="38"/>
      <c r="T136" s="37"/>
      <c r="U136" s="39">
        <f t="shared" si="23"/>
        <v>15</v>
      </c>
      <c r="V136" s="40">
        <f>IF(U136&gt;=15,15,U136)</f>
        <v>15</v>
      </c>
      <c r="W136" s="112"/>
      <c r="X136" s="96"/>
      <c r="Y136" s="96"/>
      <c r="Z136" s="104"/>
      <c r="AA136" s="99"/>
      <c r="AB136" s="41">
        <f t="shared" si="24"/>
        <v>0</v>
      </c>
      <c r="AC136" s="40">
        <f t="shared" si="25"/>
        <v>0</v>
      </c>
      <c r="AD136" s="42"/>
      <c r="AE136" s="128"/>
      <c r="AF136" s="37">
        <f t="shared" si="26"/>
        <v>15</v>
      </c>
      <c r="AG136" s="43">
        <v>65</v>
      </c>
      <c r="AH136" s="44">
        <f t="shared" si="27"/>
        <v>80</v>
      </c>
      <c r="AI136" s="45">
        <f>-((50-((176+(45+(30-AF136)))))/200)</f>
        <v>0.93</v>
      </c>
      <c r="AJ136" s="46"/>
      <c r="AK136" s="47">
        <v>1E-4</v>
      </c>
      <c r="AL136" s="48">
        <f>100%+AK136</f>
        <v>1.0001</v>
      </c>
      <c r="AM136" s="49">
        <f>ROUNDUP($D$2*AI136*AL136,-3)</f>
        <v>1261317000</v>
      </c>
      <c r="AN136" s="50"/>
      <c r="AO136" s="51"/>
      <c r="AP136" s="51"/>
      <c r="AQ136" s="51"/>
      <c r="AR136" s="51"/>
      <c r="AS136" s="52"/>
      <c r="AT136" s="53">
        <f t="shared" si="28"/>
        <v>0</v>
      </c>
    </row>
    <row r="137" spans="1:46" s="54" customFormat="1" ht="36" customHeight="1" thickBot="1">
      <c r="A137" s="27"/>
      <c r="B137" s="56"/>
      <c r="C137" s="91"/>
      <c r="D137" s="95"/>
      <c r="E137" s="95"/>
      <c r="F137" s="101"/>
      <c r="G137" s="55"/>
      <c r="H137" s="79"/>
      <c r="I137" s="30">
        <v>0.51</v>
      </c>
      <c r="J137" s="119">
        <v>0.49</v>
      </c>
      <c r="K137" s="32"/>
      <c r="L137" s="57"/>
      <c r="M137" s="80"/>
      <c r="N137" s="34">
        <f t="shared" si="22"/>
        <v>1</v>
      </c>
      <c r="O137" s="81"/>
      <c r="P137" s="105">
        <v>15</v>
      </c>
      <c r="Q137" s="106">
        <v>15</v>
      </c>
      <c r="R137" s="38"/>
      <c r="S137" s="38"/>
      <c r="T137" s="58"/>
      <c r="U137" s="39">
        <f t="shared" si="23"/>
        <v>15</v>
      </c>
      <c r="V137" s="82">
        <f>IF(U137&gt;=15,15,U137)</f>
        <v>15</v>
      </c>
      <c r="W137" s="112"/>
      <c r="X137" s="96"/>
      <c r="Y137" s="96"/>
      <c r="Z137" s="104"/>
      <c r="AA137" s="133"/>
      <c r="AB137" s="41">
        <f t="shared" si="24"/>
        <v>0</v>
      </c>
      <c r="AC137" s="40">
        <f t="shared" si="25"/>
        <v>0</v>
      </c>
      <c r="AD137" s="83"/>
      <c r="AE137" s="131"/>
      <c r="AF137" s="37">
        <f t="shared" si="26"/>
        <v>15</v>
      </c>
      <c r="AG137" s="43">
        <v>65</v>
      </c>
      <c r="AH137" s="44">
        <f t="shared" si="27"/>
        <v>80</v>
      </c>
      <c r="AI137" s="45">
        <f>-((50-((176+(45+(30-AF137)))))/200)</f>
        <v>0.93</v>
      </c>
      <c r="AJ137" s="46"/>
      <c r="AK137" s="47">
        <v>1E-4</v>
      </c>
      <c r="AL137" s="48">
        <f>100%+AK137</f>
        <v>1.0001</v>
      </c>
      <c r="AM137" s="49">
        <f>ROUNDUP($D$2*AI137*AL137,-3)</f>
        <v>1261317000</v>
      </c>
      <c r="AN137" s="84"/>
      <c r="AO137" s="85"/>
      <c r="AP137" s="85"/>
      <c r="AQ137" s="85"/>
      <c r="AR137" s="85"/>
      <c r="AS137" s="86"/>
      <c r="AT137" s="53">
        <f t="shared" si="28"/>
        <v>0</v>
      </c>
    </row>
    <row r="138" spans="1:46" s="54" customFormat="1" ht="36" customHeight="1" thickBot="1">
      <c r="A138" s="27"/>
      <c r="B138" s="56"/>
      <c r="C138" s="91"/>
      <c r="D138" s="95"/>
      <c r="E138" s="95"/>
      <c r="F138" s="101"/>
      <c r="G138" s="55"/>
      <c r="H138" s="60"/>
      <c r="I138" s="30">
        <v>0.51</v>
      </c>
      <c r="J138" s="119">
        <v>0.49</v>
      </c>
      <c r="K138" s="32"/>
      <c r="L138" s="57"/>
      <c r="M138" s="33"/>
      <c r="N138" s="34">
        <f t="shared" si="22"/>
        <v>1</v>
      </c>
      <c r="O138" s="35"/>
      <c r="P138" s="105">
        <v>15</v>
      </c>
      <c r="Q138" s="106">
        <v>15</v>
      </c>
      <c r="R138" s="38"/>
      <c r="S138" s="38"/>
      <c r="T138" s="37"/>
      <c r="U138" s="39">
        <f t="shared" si="23"/>
        <v>15</v>
      </c>
      <c r="V138" s="40">
        <f>IF(U138&gt;=15,15,U138)</f>
        <v>15</v>
      </c>
      <c r="W138" s="112"/>
      <c r="X138" s="96"/>
      <c r="Y138" s="96"/>
      <c r="Z138" s="104"/>
      <c r="AA138" s="99"/>
      <c r="AB138" s="41">
        <f t="shared" si="24"/>
        <v>0</v>
      </c>
      <c r="AC138" s="40">
        <f t="shared" si="25"/>
        <v>0</v>
      </c>
      <c r="AD138" s="42"/>
      <c r="AE138" s="128"/>
      <c r="AF138" s="37">
        <f t="shared" si="26"/>
        <v>15</v>
      </c>
      <c r="AG138" s="43">
        <v>65</v>
      </c>
      <c r="AH138" s="44">
        <f t="shared" si="27"/>
        <v>80</v>
      </c>
      <c r="AI138" s="45">
        <f>-((50-((176+(45+(30-AF138)))))/200)</f>
        <v>0.93</v>
      </c>
      <c r="AJ138" s="46"/>
      <c r="AK138" s="47">
        <v>1E-4</v>
      </c>
      <c r="AL138" s="48">
        <f>100%+AK138</f>
        <v>1.0001</v>
      </c>
      <c r="AM138" s="49">
        <f>ROUNDUP($D$2*AI138*AL138,-3)</f>
        <v>1261317000</v>
      </c>
      <c r="AN138" s="50"/>
      <c r="AO138" s="51"/>
      <c r="AP138" s="51"/>
      <c r="AQ138" s="51"/>
      <c r="AR138" s="51"/>
      <c r="AS138" s="52"/>
      <c r="AT138" s="53">
        <f t="shared" si="28"/>
        <v>0</v>
      </c>
    </row>
    <row r="139" spans="1:46" s="54" customFormat="1" ht="36" customHeight="1" thickBot="1">
      <c r="A139" s="27"/>
      <c r="B139" s="56"/>
      <c r="C139" s="91"/>
      <c r="D139" s="95"/>
      <c r="E139" s="95"/>
      <c r="F139" s="101"/>
      <c r="G139" s="55"/>
      <c r="H139" s="60"/>
      <c r="I139" s="30">
        <v>0.51</v>
      </c>
      <c r="J139" s="119">
        <v>0.49</v>
      </c>
      <c r="K139" s="32"/>
      <c r="L139" s="57"/>
      <c r="M139" s="33"/>
      <c r="N139" s="34">
        <f t="shared" si="22"/>
        <v>1</v>
      </c>
      <c r="O139" s="35"/>
      <c r="P139" s="105">
        <v>15</v>
      </c>
      <c r="Q139" s="106">
        <v>15</v>
      </c>
      <c r="R139" s="38"/>
      <c r="S139" s="38"/>
      <c r="T139" s="37"/>
      <c r="U139" s="39">
        <f t="shared" si="23"/>
        <v>15</v>
      </c>
      <c r="V139" s="40">
        <f>IF(U139&gt;=15,15,U139)</f>
        <v>15</v>
      </c>
      <c r="W139" s="112"/>
      <c r="X139" s="96"/>
      <c r="Y139" s="96"/>
      <c r="Z139" s="104"/>
      <c r="AA139" s="99"/>
      <c r="AB139" s="41">
        <f t="shared" si="24"/>
        <v>0</v>
      </c>
      <c r="AC139" s="40">
        <f t="shared" si="25"/>
        <v>0</v>
      </c>
      <c r="AD139" s="42"/>
      <c r="AE139" s="128"/>
      <c r="AF139" s="37">
        <f t="shared" si="26"/>
        <v>15</v>
      </c>
      <c r="AG139" s="43">
        <v>65</v>
      </c>
      <c r="AH139" s="44">
        <f t="shared" si="27"/>
        <v>80</v>
      </c>
      <c r="AI139" s="45">
        <f>-((50-((176+(45+(30-AF139)))))/200)</f>
        <v>0.93</v>
      </c>
      <c r="AJ139" s="46"/>
      <c r="AK139" s="47">
        <v>1E-4</v>
      </c>
      <c r="AL139" s="48">
        <f>100%+AK139</f>
        <v>1.0001</v>
      </c>
      <c r="AM139" s="49">
        <f>ROUNDUP($D$2*AI139*AL139,-3)</f>
        <v>1261317000</v>
      </c>
      <c r="AN139" s="50"/>
      <c r="AO139" s="51"/>
      <c r="AP139" s="51"/>
      <c r="AQ139" s="51"/>
      <c r="AR139" s="51"/>
      <c r="AS139" s="52"/>
      <c r="AT139" s="53">
        <f t="shared" si="28"/>
        <v>0</v>
      </c>
    </row>
    <row r="140" spans="1:46" s="54" customFormat="1" ht="36" customHeight="1" thickBot="1">
      <c r="A140" s="27"/>
      <c r="B140" s="56"/>
      <c r="C140" s="91"/>
      <c r="D140" s="95"/>
      <c r="E140" s="95"/>
      <c r="F140" s="101"/>
      <c r="G140" s="55"/>
      <c r="H140" s="28"/>
      <c r="I140" s="30">
        <v>0.51</v>
      </c>
      <c r="J140" s="119">
        <v>0.49</v>
      </c>
      <c r="K140" s="32"/>
      <c r="L140" s="57"/>
      <c r="M140" s="31"/>
      <c r="N140" s="34">
        <f t="shared" si="22"/>
        <v>1</v>
      </c>
      <c r="O140" s="37"/>
      <c r="P140" s="105">
        <v>15</v>
      </c>
      <c r="Q140" s="106">
        <v>15</v>
      </c>
      <c r="R140" s="38"/>
      <c r="S140" s="38"/>
      <c r="T140" s="37"/>
      <c r="U140" s="39">
        <f t="shared" si="23"/>
        <v>15</v>
      </c>
      <c r="V140" s="40">
        <f>IF(U140&gt;=15,15,U140)</f>
        <v>15</v>
      </c>
      <c r="W140" s="112"/>
      <c r="X140" s="96"/>
      <c r="Y140" s="96"/>
      <c r="Z140" s="104"/>
      <c r="AA140" s="99"/>
      <c r="AB140" s="41">
        <f t="shared" si="24"/>
        <v>0</v>
      </c>
      <c r="AC140" s="40">
        <f t="shared" si="25"/>
        <v>0</v>
      </c>
      <c r="AD140" s="87"/>
      <c r="AE140" s="128"/>
      <c r="AF140" s="37">
        <f t="shared" si="26"/>
        <v>15</v>
      </c>
      <c r="AG140" s="43">
        <v>65</v>
      </c>
      <c r="AH140" s="44">
        <f t="shared" si="27"/>
        <v>80</v>
      </c>
      <c r="AI140" s="45">
        <f>-((50-((176+(45+(30-AF140)))))/200)</f>
        <v>0.93</v>
      </c>
      <c r="AJ140" s="46"/>
      <c r="AK140" s="47">
        <v>1E-4</v>
      </c>
      <c r="AL140" s="48">
        <f>100%+AK140</f>
        <v>1.0001</v>
      </c>
      <c r="AM140" s="49">
        <f>ROUNDUP($D$2*AI140*AL140,-3)</f>
        <v>1261317000</v>
      </c>
      <c r="AN140" s="88"/>
      <c r="AO140" s="51"/>
      <c r="AP140" s="51"/>
      <c r="AQ140" s="51"/>
      <c r="AR140" s="51"/>
      <c r="AS140" s="52"/>
      <c r="AT140" s="53">
        <f t="shared" si="28"/>
        <v>0</v>
      </c>
    </row>
  </sheetData>
  <mergeCells count="28">
    <mergeCell ref="D1:E1"/>
    <mergeCell ref="I1:J1"/>
    <mergeCell ref="L1:AB1"/>
    <mergeCell ref="AE1:AK1"/>
    <mergeCell ref="D2:E2"/>
    <mergeCell ref="F2:G2"/>
    <mergeCell ref="I2:J2"/>
    <mergeCell ref="P2:U2"/>
    <mergeCell ref="AL3:AL4"/>
    <mergeCell ref="A3:A4"/>
    <mergeCell ref="B3:B4"/>
    <mergeCell ref="C3:H3"/>
    <mergeCell ref="I3:M3"/>
    <mergeCell ref="N3:N4"/>
    <mergeCell ref="O3:O4"/>
    <mergeCell ref="P3:U3"/>
    <mergeCell ref="W3:AB3"/>
    <mergeCell ref="AI3:AI4"/>
    <mergeCell ref="AJ3:AJ4"/>
    <mergeCell ref="AK3:AK4"/>
    <mergeCell ref="AS3:AS4"/>
    <mergeCell ref="AT3:AT4"/>
    <mergeCell ref="AM3:AM4"/>
    <mergeCell ref="AN3:AN4"/>
    <mergeCell ref="AO3:AO4"/>
    <mergeCell ref="AP3:AP4"/>
    <mergeCell ref="AQ3:AQ4"/>
    <mergeCell ref="AR3:AR4"/>
  </mergeCells>
  <phoneticPr fontId="3" type="noConversion"/>
  <printOptions horizontalCentered="1"/>
  <pageMargins left="0.17" right="0.17" top="0.33" bottom="0.24" header="0.26" footer="0.18"/>
  <pageSetup paperSize="9" scale="57" orientation="landscape" r:id="rId1"/>
  <headerFooter alignWithMargins="0"/>
  <rowBreaks count="1" manualBreakCount="1">
    <brk id="31" max="41" man="1"/>
  </rowBreaks>
  <colBreaks count="1" manualBreakCount="1">
    <brk id="29" max="139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rgb="FFFF0000"/>
  </sheetPr>
  <dimension ref="A1:AT140"/>
  <sheetViews>
    <sheetView showZeros="0" view="pageBreakPreview" zoomScale="80" workbookViewId="0">
      <selection activeCell="H18" sqref="H18"/>
    </sheetView>
  </sheetViews>
  <sheetFormatPr defaultColWidth="8.88671875" defaultRowHeight="13.5"/>
  <cols>
    <col min="1" max="1" width="5" style="1" customWidth="1"/>
    <col min="2" max="2" width="5.109375" style="2" customWidth="1"/>
    <col min="3" max="3" width="9.21875" style="89" customWidth="1"/>
    <col min="4" max="7" width="9.21875" style="1" customWidth="1"/>
    <col min="8" max="8" width="6.6640625" style="1" customWidth="1"/>
    <col min="9" max="10" width="7.33203125" style="1" customWidth="1"/>
    <col min="11" max="11" width="7.6640625" style="1" customWidth="1"/>
    <col min="12" max="13" width="6.77734375" style="1" customWidth="1"/>
    <col min="14" max="14" width="6.44140625" style="1" customWidth="1"/>
    <col min="15" max="15" width="5.109375" style="1" customWidth="1"/>
    <col min="16" max="16" width="7.109375" style="1" customWidth="1"/>
    <col min="17" max="17" width="6.77734375" style="1" customWidth="1"/>
    <col min="18" max="20" width="6.6640625" style="1" customWidth="1"/>
    <col min="21" max="21" width="7.109375" style="1" customWidth="1"/>
    <col min="22" max="22" width="10.44140625" style="90" hidden="1" customWidth="1"/>
    <col min="23" max="24" width="8" style="1" customWidth="1"/>
    <col min="25" max="27" width="7.21875" style="1" customWidth="1"/>
    <col min="28" max="28" width="9.6640625" style="1" customWidth="1"/>
    <col min="29" max="29" width="2" style="90" hidden="1" customWidth="1"/>
    <col min="30" max="31" width="6.21875" style="1" customWidth="1"/>
    <col min="32" max="32" width="7" style="1" customWidth="1"/>
    <col min="33" max="33" width="4.6640625" style="1" customWidth="1"/>
    <col min="34" max="34" width="8.21875" style="1" customWidth="1"/>
    <col min="35" max="35" width="8.77734375" style="1" customWidth="1"/>
    <col min="36" max="36" width="7.5546875" style="1" customWidth="1"/>
    <col min="37" max="38" width="8.33203125" style="1" customWidth="1"/>
    <col min="39" max="39" width="20.21875" style="1" customWidth="1"/>
    <col min="40" max="40" width="8.33203125" style="1" customWidth="1"/>
    <col min="41" max="42" width="17.6640625" style="1" customWidth="1"/>
    <col min="43" max="45" width="17.6640625" style="1" hidden="1" customWidth="1"/>
    <col min="46" max="46" width="17.6640625" style="1" customWidth="1"/>
    <col min="47" max="16384" width="8.88671875" style="1"/>
  </cols>
  <sheetData>
    <row r="1" spans="1:46" ht="33.75" customHeight="1">
      <c r="C1" s="3" t="s">
        <v>62</v>
      </c>
      <c r="D1" s="353">
        <v>1400537000</v>
      </c>
      <c r="E1" s="353"/>
      <c r="F1" s="4"/>
      <c r="G1" s="4"/>
      <c r="H1" s="3" t="s">
        <v>0</v>
      </c>
      <c r="I1" s="354">
        <v>755100000</v>
      </c>
      <c r="J1" s="354"/>
      <c r="K1" s="118">
        <f>TRUNC(I1/F2,7)</f>
        <v>0.5550408</v>
      </c>
      <c r="L1" s="385" t="s">
        <v>198</v>
      </c>
      <c r="M1" s="386"/>
      <c r="N1" s="386"/>
      <c r="O1" s="386"/>
      <c r="P1" s="386"/>
      <c r="Q1" s="386"/>
      <c r="R1" s="386"/>
      <c r="S1" s="386"/>
      <c r="T1" s="386"/>
      <c r="U1" s="386"/>
      <c r="V1" s="386"/>
      <c r="W1" s="386"/>
      <c r="X1" s="386"/>
      <c r="Y1" s="386"/>
      <c r="Z1" s="386"/>
      <c r="AA1" s="386"/>
      <c r="AB1" s="386"/>
      <c r="AC1" s="148"/>
      <c r="AD1" s="148"/>
      <c r="AE1" s="356" t="s">
        <v>196</v>
      </c>
      <c r="AF1" s="356"/>
      <c r="AG1" s="356"/>
      <c r="AH1" s="356"/>
      <c r="AI1" s="356"/>
      <c r="AJ1" s="356"/>
      <c r="AK1" s="356"/>
      <c r="AL1" s="145"/>
      <c r="AM1" s="145"/>
      <c r="AN1" s="145"/>
      <c r="AO1" s="122"/>
      <c r="AP1" s="122"/>
      <c r="AQ1" s="122"/>
      <c r="AR1" s="122"/>
      <c r="AS1" s="122"/>
      <c r="AT1" s="122"/>
    </row>
    <row r="2" spans="1:46" s="11" customFormat="1" ht="30" customHeight="1" thickBot="1">
      <c r="A2" s="6"/>
      <c r="B2" s="7"/>
      <c r="C2" s="8" t="s">
        <v>36</v>
      </c>
      <c r="D2" s="357">
        <f>D1*1.1</f>
        <v>1540590700.0000002</v>
      </c>
      <c r="E2" s="358"/>
      <c r="F2" s="357">
        <f>D2*86.745%*101.8%</f>
        <v>1360440339.9638705</v>
      </c>
      <c r="G2" s="358"/>
      <c r="H2" s="3" t="s">
        <v>32</v>
      </c>
      <c r="I2" s="359">
        <f>D2*1</f>
        <v>1540590700.0000002</v>
      </c>
      <c r="J2" s="360"/>
      <c r="K2" s="117" t="s">
        <v>29</v>
      </c>
      <c r="L2" s="4"/>
      <c r="M2" s="4"/>
      <c r="N2" s="4"/>
      <c r="O2" s="9" t="s">
        <v>67</v>
      </c>
      <c r="P2" s="361">
        <v>45916.458333333336</v>
      </c>
      <c r="Q2" s="361"/>
      <c r="R2" s="361"/>
      <c r="S2" s="361"/>
      <c r="T2" s="361"/>
      <c r="U2" s="361"/>
      <c r="V2" s="10"/>
      <c r="W2" s="10"/>
      <c r="X2" s="6"/>
      <c r="Y2" s="6"/>
      <c r="Z2" s="6"/>
      <c r="AA2" s="6"/>
      <c r="AB2" s="6"/>
      <c r="AC2" s="10"/>
      <c r="AD2" s="6"/>
      <c r="AE2" s="6"/>
      <c r="AF2" s="6"/>
      <c r="AG2" s="189" t="s">
        <v>182</v>
      </c>
      <c r="AH2" s="6"/>
      <c r="AJ2" s="12"/>
      <c r="AK2" s="13"/>
      <c r="AL2" s="13"/>
      <c r="AM2" s="14" t="s">
        <v>52</v>
      </c>
      <c r="AO2" s="63" t="s">
        <v>69</v>
      </c>
      <c r="AP2" s="63"/>
      <c r="AQ2" s="123"/>
      <c r="AR2" s="124"/>
      <c r="AS2" s="126"/>
      <c r="AT2" s="125"/>
    </row>
    <row r="3" spans="1:46" s="17" customFormat="1" ht="24.95" customHeight="1" thickBot="1">
      <c r="A3" s="364" t="s">
        <v>1</v>
      </c>
      <c r="B3" s="366" t="s">
        <v>2</v>
      </c>
      <c r="C3" s="368" t="s">
        <v>3</v>
      </c>
      <c r="D3" s="369"/>
      <c r="E3" s="369"/>
      <c r="F3" s="369"/>
      <c r="G3" s="369"/>
      <c r="H3" s="370"/>
      <c r="I3" s="371" t="s">
        <v>73</v>
      </c>
      <c r="J3" s="369"/>
      <c r="K3" s="369"/>
      <c r="L3" s="369"/>
      <c r="M3" s="370"/>
      <c r="N3" s="372" t="s">
        <v>5</v>
      </c>
      <c r="O3" s="374" t="s">
        <v>6</v>
      </c>
      <c r="P3" s="371" t="s">
        <v>7</v>
      </c>
      <c r="Q3" s="369"/>
      <c r="R3" s="369"/>
      <c r="S3" s="369"/>
      <c r="T3" s="369"/>
      <c r="U3" s="370"/>
      <c r="V3" s="15"/>
      <c r="W3" s="371" t="s">
        <v>30</v>
      </c>
      <c r="X3" s="369"/>
      <c r="Y3" s="369"/>
      <c r="Z3" s="369"/>
      <c r="AA3" s="369"/>
      <c r="AB3" s="370"/>
      <c r="AC3" s="15"/>
      <c r="AD3" s="15"/>
      <c r="AE3" s="15"/>
      <c r="AF3" s="15"/>
      <c r="AG3" s="15"/>
      <c r="AH3" s="16"/>
      <c r="AI3" s="376" t="s">
        <v>8</v>
      </c>
      <c r="AJ3" s="366" t="s">
        <v>9</v>
      </c>
      <c r="AK3" s="378" t="s">
        <v>80</v>
      </c>
      <c r="AL3" s="362" t="s">
        <v>81</v>
      </c>
      <c r="AM3" s="381" t="s">
        <v>12</v>
      </c>
      <c r="AN3" s="383" t="s">
        <v>83</v>
      </c>
      <c r="AO3" s="380" t="s">
        <v>14</v>
      </c>
      <c r="AP3" s="380" t="s">
        <v>41</v>
      </c>
      <c r="AQ3" s="380" t="s">
        <v>42</v>
      </c>
      <c r="AR3" s="380" t="s">
        <v>43</v>
      </c>
      <c r="AS3" s="380" t="s">
        <v>44</v>
      </c>
      <c r="AT3" s="380" t="s">
        <v>15</v>
      </c>
    </row>
    <row r="4" spans="1:46" s="17" customFormat="1" ht="39.75" customHeight="1" thickBot="1">
      <c r="A4" s="365"/>
      <c r="B4" s="367"/>
      <c r="C4" s="103" t="s">
        <v>16</v>
      </c>
      <c r="D4" s="19" t="s">
        <v>17</v>
      </c>
      <c r="E4" s="20" t="s">
        <v>18</v>
      </c>
      <c r="F4" s="20" t="s">
        <v>19</v>
      </c>
      <c r="G4" s="20" t="s">
        <v>94</v>
      </c>
      <c r="H4" s="21" t="s">
        <v>95</v>
      </c>
      <c r="I4" s="18" t="s">
        <v>96</v>
      </c>
      <c r="J4" s="19" t="s">
        <v>17</v>
      </c>
      <c r="K4" s="20" t="s">
        <v>97</v>
      </c>
      <c r="L4" s="103" t="s">
        <v>98</v>
      </c>
      <c r="M4" s="20" t="s">
        <v>94</v>
      </c>
      <c r="N4" s="373"/>
      <c r="O4" s="375"/>
      <c r="P4" s="18" t="s">
        <v>96</v>
      </c>
      <c r="Q4" s="19" t="s">
        <v>17</v>
      </c>
      <c r="R4" s="20" t="s">
        <v>97</v>
      </c>
      <c r="S4" s="103" t="s">
        <v>19</v>
      </c>
      <c r="T4" s="20" t="s">
        <v>94</v>
      </c>
      <c r="U4" s="22" t="s">
        <v>99</v>
      </c>
      <c r="V4" s="23" t="s">
        <v>22</v>
      </c>
      <c r="W4" s="18" t="s">
        <v>96</v>
      </c>
      <c r="X4" s="19" t="s">
        <v>101</v>
      </c>
      <c r="Y4" s="20" t="s">
        <v>97</v>
      </c>
      <c r="Z4" s="103" t="s">
        <v>98</v>
      </c>
      <c r="AA4" s="20" t="s">
        <v>94</v>
      </c>
      <c r="AB4" s="24" t="s">
        <v>102</v>
      </c>
      <c r="AC4" s="23" t="s">
        <v>46</v>
      </c>
      <c r="AD4" s="121" t="s">
        <v>104</v>
      </c>
      <c r="AE4" s="127" t="s">
        <v>48</v>
      </c>
      <c r="AF4" s="25" t="s">
        <v>106</v>
      </c>
      <c r="AG4" s="26" t="s">
        <v>107</v>
      </c>
      <c r="AH4" s="26" t="s">
        <v>26</v>
      </c>
      <c r="AI4" s="377"/>
      <c r="AJ4" s="367"/>
      <c r="AK4" s="379"/>
      <c r="AL4" s="363"/>
      <c r="AM4" s="382"/>
      <c r="AN4" s="384"/>
      <c r="AO4" s="380"/>
      <c r="AP4" s="380"/>
      <c r="AQ4" s="380"/>
      <c r="AR4" s="380"/>
      <c r="AS4" s="380"/>
      <c r="AT4" s="380"/>
    </row>
    <row r="5" spans="1:46" s="54" customFormat="1" ht="40.5" customHeight="1" thickBot="1">
      <c r="A5" s="27">
        <v>1</v>
      </c>
      <c r="B5" s="28"/>
      <c r="C5" s="94" t="s">
        <v>132</v>
      </c>
      <c r="D5" s="93" t="s">
        <v>133</v>
      </c>
      <c r="E5" s="95"/>
      <c r="F5" s="94"/>
      <c r="G5" s="91"/>
      <c r="H5" s="115"/>
      <c r="I5" s="109">
        <v>0.51</v>
      </c>
      <c r="J5" s="31">
        <v>0.49</v>
      </c>
      <c r="K5" s="31"/>
      <c r="L5" s="31"/>
      <c r="M5" s="33"/>
      <c r="N5" s="34">
        <f>SUM(I5:M5)</f>
        <v>1</v>
      </c>
      <c r="O5" s="35"/>
      <c r="P5" s="165">
        <v>15</v>
      </c>
      <c r="Q5" s="166">
        <v>15</v>
      </c>
      <c r="R5" s="37"/>
      <c r="S5" s="38"/>
      <c r="T5" s="37"/>
      <c r="U5" s="39">
        <f>ROUNDUP(((P5*I5)+(Q5*J5)+(R5*K5)+(S5*L5)+(T5*M5)),2)</f>
        <v>15</v>
      </c>
      <c r="V5" s="40">
        <f>IF(U5&gt;=15,15,U5)</f>
        <v>15</v>
      </c>
      <c r="W5" s="169">
        <v>21672377000</v>
      </c>
      <c r="X5" s="170">
        <v>2063973000</v>
      </c>
      <c r="Y5" s="157"/>
      <c r="Z5" s="107"/>
      <c r="AA5" s="99"/>
      <c r="AB5" s="41">
        <f>ROUNDUP((((W5*I5)+(X5*J5)+(Y5*K5)+(Z5*L5)+(AA5*M5))/$I$2*15),2)</f>
        <v>117.47</v>
      </c>
      <c r="AC5" s="40">
        <f>IF(AB5&gt;=15,15,AB5)</f>
        <v>15</v>
      </c>
      <c r="AD5" s="42"/>
      <c r="AE5" s="128"/>
      <c r="AF5" s="98">
        <f>IF((V5+AC5+AD5)&gt;=30,30,(V5+AC5+AD5))</f>
        <v>30</v>
      </c>
      <c r="AG5" s="43">
        <v>65</v>
      </c>
      <c r="AH5" s="44">
        <f>AF5+AG5+AE5</f>
        <v>95</v>
      </c>
      <c r="AI5" s="45">
        <f>-((50-((176+(45+(30-AF5)))))/200)</f>
        <v>0.85499999999999998</v>
      </c>
      <c r="AJ5" s="46"/>
      <c r="AK5" s="47">
        <v>1E-4</v>
      </c>
      <c r="AL5" s="48">
        <f>100%+AK5</f>
        <v>1.0001</v>
      </c>
      <c r="AM5" s="49">
        <f>ROUNDUP($D$2*AI5*AL5,-3)</f>
        <v>1317337000</v>
      </c>
      <c r="AN5" s="50"/>
      <c r="AO5" s="51"/>
      <c r="AP5" s="51"/>
      <c r="AQ5" s="51"/>
      <c r="AR5" s="51"/>
      <c r="AS5" s="52"/>
      <c r="AT5" s="53">
        <f>(AO5*I5)+(AP5*J5)+(AQ5*K5)+(AR5*L5)+(AS5*M5)</f>
        <v>0</v>
      </c>
    </row>
    <row r="6" spans="1:46" s="54" customFormat="1" ht="40.5" customHeight="1" thickBot="1">
      <c r="A6" s="27">
        <v>2</v>
      </c>
      <c r="B6" s="28"/>
      <c r="C6" s="95" t="s">
        <v>134</v>
      </c>
      <c r="D6" s="93" t="s">
        <v>192</v>
      </c>
      <c r="E6" s="95"/>
      <c r="F6" s="94"/>
      <c r="G6" s="29"/>
      <c r="H6" s="29"/>
      <c r="I6" s="109">
        <v>0.51</v>
      </c>
      <c r="J6" s="31">
        <v>0.49</v>
      </c>
      <c r="K6" s="31"/>
      <c r="L6" s="31"/>
      <c r="M6" s="33"/>
      <c r="N6" s="34">
        <f t="shared" ref="N6:N69" si="0">SUM(I6:M6)</f>
        <v>1</v>
      </c>
      <c r="O6" s="35"/>
      <c r="P6" s="167">
        <v>15</v>
      </c>
      <c r="Q6" s="168">
        <v>15</v>
      </c>
      <c r="R6" s="106"/>
      <c r="S6" s="38"/>
      <c r="T6" s="37"/>
      <c r="U6" s="39">
        <f t="shared" ref="U6:U69" si="1">ROUNDUP(((P6*I6)+(Q6*J6)+(R6*K6)+(S6*L6)+(T6*M6)),2)</f>
        <v>15</v>
      </c>
      <c r="V6" s="40">
        <f>IF(U6&gt;=15,15,U6)</f>
        <v>15</v>
      </c>
      <c r="W6" s="112">
        <v>7038779000</v>
      </c>
      <c r="X6" s="113">
        <v>600679000</v>
      </c>
      <c r="Y6" s="100"/>
      <c r="Z6" s="96"/>
      <c r="AA6" s="99"/>
      <c r="AB6" s="41">
        <f t="shared" ref="AB6:AB69" si="2">ROUNDUP((((W6*I6)+(X6*J6)+(Y6*K6)+(Z6*L6)+(AA6*M6))/$I$2*15),2)</f>
        <v>37.82</v>
      </c>
      <c r="AC6" s="40">
        <f t="shared" ref="AC6:AC69" si="3">IF(AB6&gt;=15,15,AB6)</f>
        <v>15</v>
      </c>
      <c r="AD6" s="42"/>
      <c r="AE6" s="128"/>
      <c r="AF6" s="37">
        <f t="shared" ref="AF6:AF69" si="4">IF((V6+AC6+AD6)&gt;=30,30,(V6+AC6+AD6))</f>
        <v>30</v>
      </c>
      <c r="AG6" s="43">
        <v>65</v>
      </c>
      <c r="AH6" s="44">
        <f t="shared" ref="AH6:AH69" si="5">AF6+AG6+AE6</f>
        <v>95</v>
      </c>
      <c r="AI6" s="45">
        <f>-((50-((176+(45+(30-AF6)))))/200)</f>
        <v>0.85499999999999998</v>
      </c>
      <c r="AJ6" s="46"/>
      <c r="AK6" s="47">
        <v>1E-4</v>
      </c>
      <c r="AL6" s="48">
        <f>100%+AK6</f>
        <v>1.0001</v>
      </c>
      <c r="AM6" s="49">
        <f>ROUNDUP($D$2*AI6*AL6,-3)</f>
        <v>1317337000</v>
      </c>
      <c r="AN6" s="50"/>
      <c r="AO6" s="51"/>
      <c r="AP6" s="51"/>
      <c r="AQ6" s="51"/>
      <c r="AR6" s="51"/>
      <c r="AS6" s="52"/>
      <c r="AT6" s="53">
        <f t="shared" ref="AT6:AT69" si="6">(AO6*I6)+(AP6*J6)+(AQ6*K6)+(AR6*L6)+(AS6*M6)</f>
        <v>0</v>
      </c>
    </row>
    <row r="7" spans="1:46" s="54" customFormat="1" ht="40.5" customHeight="1" thickBot="1">
      <c r="A7" s="27">
        <v>3</v>
      </c>
      <c r="B7" s="28"/>
      <c r="C7" s="141" t="s">
        <v>111</v>
      </c>
      <c r="D7" s="93" t="s">
        <v>194</v>
      </c>
      <c r="E7" s="95"/>
      <c r="F7" s="95"/>
      <c r="G7" s="55"/>
      <c r="H7" s="29"/>
      <c r="I7" s="109">
        <v>0.51</v>
      </c>
      <c r="J7" s="31">
        <v>0.49</v>
      </c>
      <c r="K7" s="31"/>
      <c r="L7" s="57"/>
      <c r="M7" s="33"/>
      <c r="N7" s="34">
        <f t="shared" si="0"/>
        <v>1</v>
      </c>
      <c r="O7" s="35"/>
      <c r="P7" s="167">
        <v>15</v>
      </c>
      <c r="Q7" s="168">
        <v>15</v>
      </c>
      <c r="R7" s="106"/>
      <c r="S7" s="38"/>
      <c r="T7" s="37"/>
      <c r="U7" s="39">
        <f t="shared" si="1"/>
        <v>15</v>
      </c>
      <c r="V7" s="40">
        <f>IF(U7&gt;=15,15,U7)</f>
        <v>15</v>
      </c>
      <c r="W7" s="112">
        <v>11716746000</v>
      </c>
      <c r="X7" s="113">
        <v>171391000</v>
      </c>
      <c r="Y7" s="100"/>
      <c r="Z7" s="96"/>
      <c r="AA7" s="99"/>
      <c r="AB7" s="41">
        <f t="shared" si="2"/>
        <v>59</v>
      </c>
      <c r="AC7" s="40">
        <f t="shared" si="3"/>
        <v>15</v>
      </c>
      <c r="AD7" s="42"/>
      <c r="AE7" s="128"/>
      <c r="AF7" s="37">
        <f t="shared" si="4"/>
        <v>30</v>
      </c>
      <c r="AG7" s="43">
        <v>65</v>
      </c>
      <c r="AH7" s="44">
        <f t="shared" si="5"/>
        <v>95</v>
      </c>
      <c r="AI7" s="45">
        <f>-((50-((176+(45+(30-AF7)))))/200)</f>
        <v>0.85499999999999998</v>
      </c>
      <c r="AJ7" s="46"/>
      <c r="AK7" s="47">
        <v>1E-4</v>
      </c>
      <c r="AL7" s="48">
        <f>100%+AK7</f>
        <v>1.0001</v>
      </c>
      <c r="AM7" s="49">
        <f>ROUNDUP($D$2*AI7*AL7,-3)</f>
        <v>1317337000</v>
      </c>
      <c r="AN7" s="50"/>
      <c r="AO7" s="51"/>
      <c r="AP7" s="51"/>
      <c r="AQ7" s="51"/>
      <c r="AR7" s="51"/>
      <c r="AS7" s="52"/>
      <c r="AT7" s="53">
        <f t="shared" si="6"/>
        <v>0</v>
      </c>
    </row>
    <row r="8" spans="1:46" s="54" customFormat="1" ht="40.5" customHeight="1" thickBot="1">
      <c r="A8" s="27">
        <v>4</v>
      </c>
      <c r="B8" s="56"/>
      <c r="C8" s="95" t="s">
        <v>195</v>
      </c>
      <c r="D8" s="93" t="s">
        <v>187</v>
      </c>
      <c r="E8" s="163"/>
      <c r="F8" s="94"/>
      <c r="G8" s="92"/>
      <c r="H8" s="135"/>
      <c r="I8" s="109">
        <v>0.51</v>
      </c>
      <c r="J8" s="31">
        <v>0.49</v>
      </c>
      <c r="K8" s="31"/>
      <c r="L8" s="57"/>
      <c r="M8" s="33"/>
      <c r="N8" s="34">
        <f t="shared" si="0"/>
        <v>1</v>
      </c>
      <c r="O8" s="35"/>
      <c r="P8" s="167">
        <v>15</v>
      </c>
      <c r="Q8" s="168">
        <v>15</v>
      </c>
      <c r="R8" s="38"/>
      <c r="S8" s="38"/>
      <c r="T8" s="37"/>
      <c r="U8" s="193">
        <f t="shared" si="1"/>
        <v>15</v>
      </c>
      <c r="V8" s="40">
        <f t="shared" ref="V8:V71" si="7">IF(U8&gt;=15,15,U8)</f>
        <v>15</v>
      </c>
      <c r="W8" s="113">
        <v>1555486000</v>
      </c>
      <c r="X8" s="113">
        <v>21720797000</v>
      </c>
      <c r="Y8" s="100"/>
      <c r="Z8" s="96"/>
      <c r="AA8" s="108"/>
      <c r="AB8" s="41">
        <f t="shared" si="2"/>
        <v>111.36</v>
      </c>
      <c r="AC8" s="40">
        <f t="shared" si="3"/>
        <v>15</v>
      </c>
      <c r="AD8" s="42">
        <f>3*I8</f>
        <v>1.53</v>
      </c>
      <c r="AE8" s="128"/>
      <c r="AF8" s="37">
        <f t="shared" si="4"/>
        <v>30</v>
      </c>
      <c r="AG8" s="43">
        <v>65</v>
      </c>
      <c r="AH8" s="44">
        <f t="shared" si="5"/>
        <v>95</v>
      </c>
      <c r="AI8" s="45">
        <f t="shared" ref="AI8:AI71" si="8">-((50-((176+(45+(30-AF8)))))/200)</f>
        <v>0.85499999999999998</v>
      </c>
      <c r="AJ8" s="46"/>
      <c r="AK8" s="47">
        <v>1E-4</v>
      </c>
      <c r="AL8" s="48">
        <f t="shared" ref="AL8:AL71" si="9">100%+AK8</f>
        <v>1.0001</v>
      </c>
      <c r="AM8" s="49">
        <f t="shared" ref="AM8:AM71" si="10">ROUNDUP($D$2*AI8*AL8,-3)</f>
        <v>1317337000</v>
      </c>
      <c r="AN8" s="50"/>
      <c r="AO8" s="51"/>
      <c r="AP8" s="51"/>
      <c r="AQ8" s="51"/>
      <c r="AR8" s="51"/>
      <c r="AS8" s="52"/>
      <c r="AT8" s="53">
        <f t="shared" si="6"/>
        <v>0</v>
      </c>
    </row>
    <row r="9" spans="1:46" s="54" customFormat="1" ht="40.5" customHeight="1" thickBot="1">
      <c r="A9" s="27"/>
      <c r="B9" s="56"/>
      <c r="C9" s="95"/>
      <c r="D9" s="95"/>
      <c r="E9" s="164"/>
      <c r="F9" s="164"/>
      <c r="G9" s="92"/>
      <c r="H9" s="116"/>
      <c r="I9" s="109">
        <v>0.51</v>
      </c>
      <c r="J9" s="31">
        <v>0.49</v>
      </c>
      <c r="K9" s="137"/>
      <c r="L9" s="31"/>
      <c r="M9" s="33"/>
      <c r="N9" s="34">
        <f t="shared" si="0"/>
        <v>1</v>
      </c>
      <c r="O9" s="35"/>
      <c r="P9" s="167">
        <v>15</v>
      </c>
      <c r="Q9" s="168">
        <v>15</v>
      </c>
      <c r="R9" s="38"/>
      <c r="S9" s="38"/>
      <c r="T9" s="37"/>
      <c r="U9" s="39">
        <f t="shared" si="1"/>
        <v>15</v>
      </c>
      <c r="V9" s="40">
        <f t="shared" si="7"/>
        <v>15</v>
      </c>
      <c r="W9" s="113"/>
      <c r="X9" s="113"/>
      <c r="Y9" s="96"/>
      <c r="Z9" s="96"/>
      <c r="AA9" s="99"/>
      <c r="AB9" s="41">
        <f t="shared" si="2"/>
        <v>0</v>
      </c>
      <c r="AC9" s="40">
        <f t="shared" si="3"/>
        <v>0</v>
      </c>
      <c r="AD9" s="42"/>
      <c r="AE9" s="128"/>
      <c r="AF9" s="37">
        <f t="shared" si="4"/>
        <v>15</v>
      </c>
      <c r="AG9" s="43">
        <v>65</v>
      </c>
      <c r="AH9" s="44">
        <f t="shared" si="5"/>
        <v>80</v>
      </c>
      <c r="AI9" s="45">
        <f t="shared" si="8"/>
        <v>0.93</v>
      </c>
      <c r="AJ9" s="46"/>
      <c r="AK9" s="47">
        <v>1E-4</v>
      </c>
      <c r="AL9" s="48">
        <f t="shared" si="9"/>
        <v>1.0001</v>
      </c>
      <c r="AM9" s="49">
        <f t="shared" si="10"/>
        <v>1432893000</v>
      </c>
      <c r="AN9" s="50"/>
      <c r="AO9" s="51"/>
      <c r="AP9" s="51"/>
      <c r="AQ9" s="51"/>
      <c r="AR9" s="51"/>
      <c r="AS9" s="52"/>
      <c r="AT9" s="53">
        <f t="shared" si="6"/>
        <v>0</v>
      </c>
    </row>
    <row r="10" spans="1:46" s="54" customFormat="1" ht="40.5" customHeight="1" thickBot="1">
      <c r="A10" s="27"/>
      <c r="B10" s="56"/>
      <c r="C10" s="95"/>
      <c r="D10" s="95"/>
      <c r="E10" s="164"/>
      <c r="F10" s="164"/>
      <c r="G10" s="55"/>
      <c r="H10" s="116"/>
      <c r="I10" s="30">
        <v>0.51</v>
      </c>
      <c r="J10" s="31">
        <v>0.49</v>
      </c>
      <c r="K10" s="31"/>
      <c r="L10" s="57"/>
      <c r="M10" s="33"/>
      <c r="N10" s="34">
        <f t="shared" si="0"/>
        <v>1</v>
      </c>
      <c r="O10" s="35"/>
      <c r="P10" s="167">
        <v>15</v>
      </c>
      <c r="Q10" s="168">
        <v>15</v>
      </c>
      <c r="R10" s="38"/>
      <c r="S10" s="38"/>
      <c r="T10" s="37"/>
      <c r="U10" s="39">
        <f t="shared" si="1"/>
        <v>15</v>
      </c>
      <c r="V10" s="40">
        <f>IF(U10&gt;=15,15,U10)</f>
        <v>15</v>
      </c>
      <c r="W10" s="97"/>
      <c r="X10" s="149"/>
      <c r="Y10" s="96"/>
      <c r="Z10" s="96"/>
      <c r="AA10" s="99"/>
      <c r="AB10" s="41">
        <f t="shared" si="2"/>
        <v>0</v>
      </c>
      <c r="AC10" s="40">
        <f t="shared" si="3"/>
        <v>0</v>
      </c>
      <c r="AD10" s="42"/>
      <c r="AE10" s="128"/>
      <c r="AF10" s="37">
        <f t="shared" si="4"/>
        <v>15</v>
      </c>
      <c r="AG10" s="43">
        <v>65</v>
      </c>
      <c r="AH10" s="44">
        <f t="shared" si="5"/>
        <v>80</v>
      </c>
      <c r="AI10" s="45">
        <f>-((50-((176+(45+(30-AF10)))))/200)</f>
        <v>0.93</v>
      </c>
      <c r="AJ10" s="46"/>
      <c r="AK10" s="47">
        <v>1E-4</v>
      </c>
      <c r="AL10" s="48">
        <f>100%+AK10</f>
        <v>1.0001</v>
      </c>
      <c r="AM10" s="49">
        <f>ROUNDUP($D$2*AI10*AL10,-3)</f>
        <v>1432893000</v>
      </c>
      <c r="AN10" s="50"/>
      <c r="AO10" s="51"/>
      <c r="AP10" s="51"/>
      <c r="AQ10" s="51"/>
      <c r="AR10" s="51"/>
      <c r="AS10" s="52"/>
      <c r="AT10" s="53">
        <f t="shared" si="6"/>
        <v>0</v>
      </c>
    </row>
    <row r="11" spans="1:46" s="54" customFormat="1" ht="40.5" customHeight="1" thickBot="1">
      <c r="A11" s="27"/>
      <c r="B11" s="56"/>
      <c r="C11" s="95"/>
      <c r="D11" s="95"/>
      <c r="E11" s="164"/>
      <c r="F11" s="163"/>
      <c r="G11" s="29"/>
      <c r="H11" s="29"/>
      <c r="I11" s="30">
        <v>0.51</v>
      </c>
      <c r="J11" s="31">
        <v>0.49</v>
      </c>
      <c r="K11" s="31"/>
      <c r="L11" s="31"/>
      <c r="M11" s="33"/>
      <c r="N11" s="34">
        <f t="shared" si="0"/>
        <v>1</v>
      </c>
      <c r="O11" s="35"/>
      <c r="P11" s="167">
        <v>15</v>
      </c>
      <c r="Q11" s="168">
        <v>15</v>
      </c>
      <c r="R11" s="106">
        <v>15</v>
      </c>
      <c r="S11" s="38"/>
      <c r="T11" s="37"/>
      <c r="U11" s="39">
        <f t="shared" si="1"/>
        <v>15</v>
      </c>
      <c r="V11" s="40">
        <f t="shared" si="7"/>
        <v>15</v>
      </c>
      <c r="W11" s="97"/>
      <c r="X11" s="149"/>
      <c r="Y11" s="112"/>
      <c r="Z11" s="96"/>
      <c r="AA11" s="99"/>
      <c r="AB11" s="41">
        <f t="shared" si="2"/>
        <v>0</v>
      </c>
      <c r="AC11" s="40">
        <f t="shared" si="3"/>
        <v>0</v>
      </c>
      <c r="AD11" s="42"/>
      <c r="AE11" s="128"/>
      <c r="AF11" s="37">
        <f t="shared" si="4"/>
        <v>15</v>
      </c>
      <c r="AG11" s="43">
        <v>65</v>
      </c>
      <c r="AH11" s="44">
        <f t="shared" si="5"/>
        <v>80</v>
      </c>
      <c r="AI11" s="45">
        <f t="shared" si="8"/>
        <v>0.93</v>
      </c>
      <c r="AJ11" s="46"/>
      <c r="AK11" s="47">
        <v>1E-4</v>
      </c>
      <c r="AL11" s="48">
        <f t="shared" si="9"/>
        <v>1.0001</v>
      </c>
      <c r="AM11" s="49">
        <f t="shared" si="10"/>
        <v>1432893000</v>
      </c>
      <c r="AN11" s="50"/>
      <c r="AO11" s="51"/>
      <c r="AP11" s="51"/>
      <c r="AQ11" s="51"/>
      <c r="AR11" s="51"/>
      <c r="AS11" s="52"/>
      <c r="AT11" s="53">
        <f t="shared" si="6"/>
        <v>0</v>
      </c>
    </row>
    <row r="12" spans="1:46" s="54" customFormat="1" ht="40.5" customHeight="1" thickBot="1">
      <c r="A12" s="27"/>
      <c r="B12" s="56"/>
      <c r="C12" s="95" t="s">
        <v>136</v>
      </c>
      <c r="D12" s="164"/>
      <c r="E12" s="164"/>
      <c r="F12" s="164"/>
      <c r="G12" s="55"/>
      <c r="H12" s="29"/>
      <c r="I12" s="30">
        <v>0.7</v>
      </c>
      <c r="J12" s="31">
        <v>0.3</v>
      </c>
      <c r="K12" s="32"/>
      <c r="L12" s="57"/>
      <c r="M12" s="33"/>
      <c r="N12" s="34">
        <f t="shared" si="0"/>
        <v>1</v>
      </c>
      <c r="O12" s="35"/>
      <c r="P12" s="167">
        <v>15</v>
      </c>
      <c r="Q12" s="168">
        <v>15</v>
      </c>
      <c r="R12" s="38"/>
      <c r="S12" s="38"/>
      <c r="T12" s="37"/>
      <c r="U12" s="39">
        <f t="shared" si="1"/>
        <v>15</v>
      </c>
      <c r="V12" s="40">
        <f t="shared" si="7"/>
        <v>15</v>
      </c>
      <c r="W12" s="97"/>
      <c r="X12" s="112"/>
      <c r="Y12" s="112"/>
      <c r="Z12" s="96"/>
      <c r="AA12" s="99"/>
      <c r="AB12" s="41">
        <f t="shared" si="2"/>
        <v>0</v>
      </c>
      <c r="AC12" s="40">
        <f t="shared" si="3"/>
        <v>0</v>
      </c>
      <c r="AD12" s="42"/>
      <c r="AE12" s="128"/>
      <c r="AF12" s="37">
        <f t="shared" si="4"/>
        <v>15</v>
      </c>
      <c r="AG12" s="43">
        <v>65</v>
      </c>
      <c r="AH12" s="44">
        <f t="shared" si="5"/>
        <v>80</v>
      </c>
      <c r="AI12" s="45">
        <f t="shared" si="8"/>
        <v>0.93</v>
      </c>
      <c r="AJ12" s="46"/>
      <c r="AK12" s="47">
        <v>1E-4</v>
      </c>
      <c r="AL12" s="48">
        <f t="shared" si="9"/>
        <v>1.0001</v>
      </c>
      <c r="AM12" s="49">
        <f t="shared" si="10"/>
        <v>1432893000</v>
      </c>
      <c r="AN12" s="50"/>
      <c r="AO12" s="51"/>
      <c r="AP12" s="51"/>
      <c r="AQ12" s="51"/>
      <c r="AR12" s="51"/>
      <c r="AS12" s="52"/>
      <c r="AT12" s="53">
        <f t="shared" si="6"/>
        <v>0</v>
      </c>
    </row>
    <row r="13" spans="1:46" s="54" customFormat="1" ht="40.5" customHeight="1" thickBot="1">
      <c r="A13" s="27"/>
      <c r="B13" s="56"/>
      <c r="C13" s="95" t="s">
        <v>138</v>
      </c>
      <c r="D13" s="162" t="s">
        <v>135</v>
      </c>
      <c r="E13" s="93" t="s">
        <v>193</v>
      </c>
      <c r="F13" s="164"/>
      <c r="G13" s="55"/>
      <c r="H13" s="29"/>
      <c r="I13" s="30">
        <v>0.7</v>
      </c>
      <c r="J13" s="31">
        <v>0.3</v>
      </c>
      <c r="K13" s="32"/>
      <c r="L13" s="57"/>
      <c r="M13" s="33"/>
      <c r="N13" s="34">
        <f t="shared" si="0"/>
        <v>1</v>
      </c>
      <c r="O13" s="35"/>
      <c r="P13" s="167">
        <v>15</v>
      </c>
      <c r="Q13" s="168">
        <v>15</v>
      </c>
      <c r="R13" s="38"/>
      <c r="S13" s="38"/>
      <c r="T13" s="37"/>
      <c r="U13" s="39">
        <f t="shared" si="1"/>
        <v>15</v>
      </c>
      <c r="V13" s="40">
        <f t="shared" si="7"/>
        <v>15</v>
      </c>
      <c r="W13" s="97"/>
      <c r="X13" s="96"/>
      <c r="Y13" s="100"/>
      <c r="Z13" s="96"/>
      <c r="AA13" s="99"/>
      <c r="AB13" s="41">
        <f t="shared" si="2"/>
        <v>0</v>
      </c>
      <c r="AC13" s="40">
        <f t="shared" si="3"/>
        <v>0</v>
      </c>
      <c r="AD13" s="42"/>
      <c r="AE13" s="128"/>
      <c r="AF13" s="37">
        <f t="shared" si="4"/>
        <v>15</v>
      </c>
      <c r="AG13" s="43">
        <v>65</v>
      </c>
      <c r="AH13" s="44">
        <f t="shared" si="5"/>
        <v>80</v>
      </c>
      <c r="AI13" s="45">
        <f t="shared" si="8"/>
        <v>0.93</v>
      </c>
      <c r="AJ13" s="46"/>
      <c r="AK13" s="47">
        <v>1E-4</v>
      </c>
      <c r="AL13" s="48">
        <f t="shared" si="9"/>
        <v>1.0001</v>
      </c>
      <c r="AM13" s="49">
        <f t="shared" si="10"/>
        <v>1432893000</v>
      </c>
      <c r="AN13" s="50"/>
      <c r="AO13" s="51"/>
      <c r="AP13" s="51"/>
      <c r="AQ13" s="51"/>
      <c r="AR13" s="51"/>
      <c r="AS13" s="52"/>
      <c r="AT13" s="53">
        <f t="shared" si="6"/>
        <v>0</v>
      </c>
    </row>
    <row r="14" spans="1:46" s="54" customFormat="1" ht="40.5" customHeight="1" thickBot="1">
      <c r="A14" s="27"/>
      <c r="B14" s="28"/>
      <c r="C14" s="95" t="s">
        <v>140</v>
      </c>
      <c r="D14" s="62" t="s">
        <v>177</v>
      </c>
      <c r="E14" s="93" t="s">
        <v>141</v>
      </c>
      <c r="F14" s="93" t="s">
        <v>142</v>
      </c>
      <c r="G14" s="59"/>
      <c r="H14" s="60"/>
      <c r="I14" s="30">
        <v>0.6</v>
      </c>
      <c r="J14" s="31">
        <v>0.4</v>
      </c>
      <c r="K14" s="32"/>
      <c r="L14" s="57"/>
      <c r="M14" s="33"/>
      <c r="N14" s="34">
        <f t="shared" si="0"/>
        <v>1</v>
      </c>
      <c r="O14" s="35"/>
      <c r="P14" s="167">
        <v>15</v>
      </c>
      <c r="Q14" s="168">
        <v>15</v>
      </c>
      <c r="R14" s="38"/>
      <c r="S14" s="38"/>
      <c r="T14" s="37"/>
      <c r="U14" s="39">
        <f t="shared" si="1"/>
        <v>15</v>
      </c>
      <c r="V14" s="40">
        <f t="shared" si="7"/>
        <v>15</v>
      </c>
      <c r="W14" s="97"/>
      <c r="X14" s="112"/>
      <c r="Y14" s="134"/>
      <c r="Z14" s="96"/>
      <c r="AA14" s="99"/>
      <c r="AB14" s="41">
        <f t="shared" si="2"/>
        <v>0</v>
      </c>
      <c r="AC14" s="40">
        <f t="shared" si="3"/>
        <v>0</v>
      </c>
      <c r="AD14" s="42"/>
      <c r="AE14" s="128"/>
      <c r="AF14" s="37">
        <f t="shared" si="4"/>
        <v>15</v>
      </c>
      <c r="AG14" s="43">
        <v>65</v>
      </c>
      <c r="AH14" s="44">
        <f t="shared" si="5"/>
        <v>80</v>
      </c>
      <c r="AI14" s="45">
        <f t="shared" si="8"/>
        <v>0.93</v>
      </c>
      <c r="AJ14" s="46"/>
      <c r="AK14" s="47">
        <v>1E-4</v>
      </c>
      <c r="AL14" s="48">
        <f t="shared" si="9"/>
        <v>1.0001</v>
      </c>
      <c r="AM14" s="49">
        <f t="shared" si="10"/>
        <v>1432893000</v>
      </c>
      <c r="AN14" s="50"/>
      <c r="AO14" s="51"/>
      <c r="AP14" s="51"/>
      <c r="AQ14" s="51"/>
      <c r="AR14" s="51"/>
      <c r="AS14" s="52"/>
      <c r="AT14" s="53">
        <f t="shared" si="6"/>
        <v>0</v>
      </c>
    </row>
    <row r="15" spans="1:46" s="54" customFormat="1" ht="40.5" customHeight="1" thickBot="1">
      <c r="A15" s="27"/>
      <c r="B15" s="56"/>
      <c r="C15" s="141"/>
      <c r="D15" s="164"/>
      <c r="E15" s="93" t="s">
        <v>143</v>
      </c>
      <c r="F15" s="164" t="s">
        <v>144</v>
      </c>
      <c r="G15" s="59"/>
      <c r="H15" s="60"/>
      <c r="I15" s="30">
        <v>0.51</v>
      </c>
      <c r="J15" s="31">
        <v>0.49</v>
      </c>
      <c r="K15" s="32"/>
      <c r="L15" s="57"/>
      <c r="M15" s="33"/>
      <c r="N15" s="34">
        <f t="shared" si="0"/>
        <v>1</v>
      </c>
      <c r="O15" s="35"/>
      <c r="P15" s="167">
        <v>15</v>
      </c>
      <c r="Q15" s="168">
        <v>15</v>
      </c>
      <c r="R15" s="38"/>
      <c r="S15" s="38"/>
      <c r="T15" s="37"/>
      <c r="U15" s="39">
        <f t="shared" si="1"/>
        <v>15</v>
      </c>
      <c r="V15" s="40">
        <f t="shared" si="7"/>
        <v>15</v>
      </c>
      <c r="W15" s="97"/>
      <c r="X15" s="112"/>
      <c r="Y15" s="112"/>
      <c r="Z15" s="96"/>
      <c r="AA15" s="99"/>
      <c r="AB15" s="41">
        <f t="shared" si="2"/>
        <v>0</v>
      </c>
      <c r="AC15" s="40">
        <f t="shared" si="3"/>
        <v>0</v>
      </c>
      <c r="AD15" s="42"/>
      <c r="AE15" s="128"/>
      <c r="AF15" s="37">
        <f t="shared" si="4"/>
        <v>15</v>
      </c>
      <c r="AG15" s="43">
        <v>65</v>
      </c>
      <c r="AH15" s="44">
        <f t="shared" si="5"/>
        <v>80</v>
      </c>
      <c r="AI15" s="45">
        <f t="shared" si="8"/>
        <v>0.93</v>
      </c>
      <c r="AJ15" s="46"/>
      <c r="AK15" s="47">
        <v>1E-4</v>
      </c>
      <c r="AL15" s="48">
        <f t="shared" si="9"/>
        <v>1.0001</v>
      </c>
      <c r="AM15" s="49">
        <f t="shared" si="10"/>
        <v>1432893000</v>
      </c>
      <c r="AN15" s="50"/>
      <c r="AO15" s="51"/>
      <c r="AP15" s="51"/>
      <c r="AQ15" s="51"/>
      <c r="AR15" s="51"/>
      <c r="AS15" s="52"/>
      <c r="AT15" s="53">
        <f t="shared" si="6"/>
        <v>0</v>
      </c>
    </row>
    <row r="16" spans="1:46" s="54" customFormat="1" ht="40.5" customHeight="1" thickBot="1">
      <c r="A16" s="27"/>
      <c r="B16" s="56"/>
      <c r="C16" s="93"/>
      <c r="D16" s="93" t="s">
        <v>145</v>
      </c>
      <c r="E16" s="164"/>
      <c r="F16" s="141" t="s">
        <v>146</v>
      </c>
      <c r="G16" s="59"/>
      <c r="H16" s="60"/>
      <c r="I16" s="30">
        <v>0.51</v>
      </c>
      <c r="J16" s="31">
        <v>0.49</v>
      </c>
      <c r="K16" s="32"/>
      <c r="L16" s="57"/>
      <c r="M16" s="33"/>
      <c r="N16" s="34">
        <f t="shared" si="0"/>
        <v>1</v>
      </c>
      <c r="O16" s="35"/>
      <c r="P16" s="167">
        <v>15</v>
      </c>
      <c r="Q16" s="168">
        <v>15</v>
      </c>
      <c r="R16" s="58">
        <v>15</v>
      </c>
      <c r="S16" s="38"/>
      <c r="T16" s="37"/>
      <c r="U16" s="39">
        <f t="shared" si="1"/>
        <v>15</v>
      </c>
      <c r="V16" s="40">
        <f t="shared" si="7"/>
        <v>15</v>
      </c>
      <c r="W16" s="100"/>
      <c r="X16" s="96"/>
      <c r="Y16" s="100"/>
      <c r="Z16" s="96"/>
      <c r="AA16" s="99"/>
      <c r="AB16" s="41">
        <f t="shared" si="2"/>
        <v>0</v>
      </c>
      <c r="AC16" s="40">
        <f t="shared" si="3"/>
        <v>0</v>
      </c>
      <c r="AD16" s="42"/>
      <c r="AE16" s="128"/>
      <c r="AF16" s="37">
        <f t="shared" si="4"/>
        <v>15</v>
      </c>
      <c r="AG16" s="43">
        <v>65</v>
      </c>
      <c r="AH16" s="44">
        <f t="shared" si="5"/>
        <v>80</v>
      </c>
      <c r="AI16" s="45">
        <f t="shared" si="8"/>
        <v>0.93</v>
      </c>
      <c r="AJ16" s="46"/>
      <c r="AK16" s="47">
        <v>1E-4</v>
      </c>
      <c r="AL16" s="48">
        <f t="shared" si="9"/>
        <v>1.0001</v>
      </c>
      <c r="AM16" s="49">
        <f t="shared" si="10"/>
        <v>1432893000</v>
      </c>
      <c r="AN16" s="50"/>
      <c r="AO16" s="51"/>
      <c r="AP16" s="51"/>
      <c r="AQ16" s="51"/>
      <c r="AR16" s="51"/>
      <c r="AS16" s="52"/>
      <c r="AT16" s="53">
        <f t="shared" si="6"/>
        <v>0</v>
      </c>
    </row>
    <row r="17" spans="1:46" s="54" customFormat="1" ht="40.5" customHeight="1" thickBot="1">
      <c r="A17" s="27"/>
      <c r="B17" s="56"/>
      <c r="C17" s="162"/>
      <c r="D17" s="93" t="s">
        <v>147</v>
      </c>
      <c r="E17" s="141" t="s">
        <v>148</v>
      </c>
      <c r="F17" s="164"/>
      <c r="G17" s="59"/>
      <c r="H17" s="60"/>
      <c r="I17" s="30">
        <v>0.51</v>
      </c>
      <c r="J17" s="31">
        <v>0.49</v>
      </c>
      <c r="K17" s="32"/>
      <c r="L17" s="57"/>
      <c r="M17" s="33"/>
      <c r="N17" s="34">
        <f t="shared" si="0"/>
        <v>1</v>
      </c>
      <c r="O17" s="35"/>
      <c r="P17" s="167">
        <v>15</v>
      </c>
      <c r="Q17" s="168">
        <v>15</v>
      </c>
      <c r="R17" s="38"/>
      <c r="S17" s="38"/>
      <c r="T17" s="37"/>
      <c r="U17" s="39">
        <f t="shared" si="1"/>
        <v>15</v>
      </c>
      <c r="V17" s="40">
        <f t="shared" si="7"/>
        <v>15</v>
      </c>
      <c r="W17" s="96"/>
      <c r="X17" s="104"/>
      <c r="Y17" s="96"/>
      <c r="Z17" s="104"/>
      <c r="AA17" s="99"/>
      <c r="AB17" s="41">
        <f t="shared" si="2"/>
        <v>0</v>
      </c>
      <c r="AC17" s="40">
        <f t="shared" si="3"/>
        <v>0</v>
      </c>
      <c r="AD17" s="42"/>
      <c r="AE17" s="128"/>
      <c r="AF17" s="37">
        <f t="shared" si="4"/>
        <v>15</v>
      </c>
      <c r="AG17" s="43">
        <v>65</v>
      </c>
      <c r="AH17" s="44">
        <f t="shared" si="5"/>
        <v>80</v>
      </c>
      <c r="AI17" s="45">
        <f t="shared" si="8"/>
        <v>0.93</v>
      </c>
      <c r="AJ17" s="46"/>
      <c r="AK17" s="47">
        <v>1E-4</v>
      </c>
      <c r="AL17" s="48">
        <f t="shared" si="9"/>
        <v>1.0001</v>
      </c>
      <c r="AM17" s="49">
        <f t="shared" si="10"/>
        <v>1432893000</v>
      </c>
      <c r="AN17" s="50"/>
      <c r="AO17" s="51"/>
      <c r="AP17" s="51"/>
      <c r="AQ17" s="51"/>
      <c r="AR17" s="51"/>
      <c r="AS17" s="52"/>
      <c r="AT17" s="53">
        <f t="shared" si="6"/>
        <v>0</v>
      </c>
    </row>
    <row r="18" spans="1:46" s="54" customFormat="1" ht="40.5" customHeight="1" thickBot="1">
      <c r="A18" s="27"/>
      <c r="B18" s="56"/>
      <c r="C18" s="95"/>
      <c r="D18" s="95"/>
      <c r="E18" s="94"/>
      <c r="F18" s="101"/>
      <c r="G18" s="29"/>
      <c r="H18" s="29"/>
      <c r="I18" s="30">
        <v>0.51</v>
      </c>
      <c r="J18" s="119">
        <v>0.49</v>
      </c>
      <c r="K18" s="32"/>
      <c r="L18" s="57"/>
      <c r="M18" s="33"/>
      <c r="N18" s="34">
        <f t="shared" si="0"/>
        <v>1</v>
      </c>
      <c r="O18" s="35"/>
      <c r="P18" s="167">
        <v>15</v>
      </c>
      <c r="Q18" s="168">
        <v>15</v>
      </c>
      <c r="R18" s="38"/>
      <c r="S18" s="38"/>
      <c r="T18" s="37"/>
      <c r="U18" s="39">
        <f t="shared" si="1"/>
        <v>15</v>
      </c>
      <c r="V18" s="40">
        <f t="shared" si="7"/>
        <v>15</v>
      </c>
      <c r="W18" s="113"/>
      <c r="X18" s="96"/>
      <c r="Y18" s="96"/>
      <c r="Z18" s="104"/>
      <c r="AA18" s="99"/>
      <c r="AB18" s="41">
        <f t="shared" si="2"/>
        <v>0</v>
      </c>
      <c r="AC18" s="40">
        <f t="shared" si="3"/>
        <v>0</v>
      </c>
      <c r="AD18" s="42"/>
      <c r="AE18" s="128"/>
      <c r="AF18" s="37">
        <f t="shared" si="4"/>
        <v>15</v>
      </c>
      <c r="AG18" s="43">
        <v>65</v>
      </c>
      <c r="AH18" s="44">
        <f t="shared" si="5"/>
        <v>80</v>
      </c>
      <c r="AI18" s="45">
        <f t="shared" si="8"/>
        <v>0.93</v>
      </c>
      <c r="AJ18" s="46"/>
      <c r="AK18" s="47">
        <v>1E-4</v>
      </c>
      <c r="AL18" s="48">
        <f t="shared" si="9"/>
        <v>1.0001</v>
      </c>
      <c r="AM18" s="49">
        <f t="shared" si="10"/>
        <v>1432893000</v>
      </c>
      <c r="AN18" s="50"/>
      <c r="AO18" s="51"/>
      <c r="AP18" s="51"/>
      <c r="AQ18" s="51"/>
      <c r="AR18" s="51"/>
      <c r="AS18" s="52"/>
      <c r="AT18" s="53">
        <f t="shared" si="6"/>
        <v>0</v>
      </c>
    </row>
    <row r="19" spans="1:46" s="54" customFormat="1" ht="40.5" customHeight="1" thickBot="1">
      <c r="A19" s="27"/>
      <c r="B19" s="28"/>
      <c r="C19" s="95"/>
      <c r="D19" s="28"/>
      <c r="E19" s="28"/>
      <c r="F19" s="94"/>
      <c r="G19" s="29"/>
      <c r="H19" s="60"/>
      <c r="I19" s="30">
        <v>0.51</v>
      </c>
      <c r="J19" s="119">
        <v>0.49</v>
      </c>
      <c r="K19" s="32"/>
      <c r="L19" s="57"/>
      <c r="M19" s="33"/>
      <c r="N19" s="34">
        <f t="shared" si="0"/>
        <v>1</v>
      </c>
      <c r="O19" s="35"/>
      <c r="P19" s="167">
        <v>15</v>
      </c>
      <c r="Q19" s="168">
        <v>15</v>
      </c>
      <c r="R19" s="38"/>
      <c r="S19" s="38"/>
      <c r="T19" s="37"/>
      <c r="U19" s="39">
        <f t="shared" si="1"/>
        <v>15</v>
      </c>
      <c r="V19" s="40">
        <f t="shared" si="7"/>
        <v>15</v>
      </c>
      <c r="W19" s="112"/>
      <c r="X19" s="96"/>
      <c r="Y19" s="96"/>
      <c r="Z19" s="104"/>
      <c r="AA19" s="99"/>
      <c r="AB19" s="41">
        <f t="shared" si="2"/>
        <v>0</v>
      </c>
      <c r="AC19" s="40">
        <f t="shared" si="3"/>
        <v>0</v>
      </c>
      <c r="AD19" s="42"/>
      <c r="AE19" s="128"/>
      <c r="AF19" s="37">
        <f t="shared" si="4"/>
        <v>15</v>
      </c>
      <c r="AG19" s="43">
        <v>65</v>
      </c>
      <c r="AH19" s="44">
        <f t="shared" si="5"/>
        <v>80</v>
      </c>
      <c r="AI19" s="45">
        <f t="shared" si="8"/>
        <v>0.93</v>
      </c>
      <c r="AJ19" s="46"/>
      <c r="AK19" s="47">
        <v>1E-4</v>
      </c>
      <c r="AL19" s="48">
        <f t="shared" si="9"/>
        <v>1.0001</v>
      </c>
      <c r="AM19" s="49">
        <f t="shared" si="10"/>
        <v>1432893000</v>
      </c>
      <c r="AN19" s="50"/>
      <c r="AO19" s="51"/>
      <c r="AP19" s="51"/>
      <c r="AQ19" s="51"/>
      <c r="AR19" s="51"/>
      <c r="AS19" s="52"/>
      <c r="AT19" s="53">
        <f t="shared" si="6"/>
        <v>0</v>
      </c>
    </row>
    <row r="20" spans="1:46" s="54" customFormat="1" ht="40.5" customHeight="1" thickBot="1">
      <c r="A20" s="27"/>
      <c r="B20" s="56"/>
      <c r="C20" s="91"/>
      <c r="D20" s="91"/>
      <c r="E20" s="56"/>
      <c r="F20" s="28"/>
      <c r="G20" s="59"/>
      <c r="H20" s="60"/>
      <c r="I20" s="30">
        <v>0.51</v>
      </c>
      <c r="J20" s="119">
        <v>0.49</v>
      </c>
      <c r="K20" s="32"/>
      <c r="L20" s="57"/>
      <c r="M20" s="33"/>
      <c r="N20" s="34">
        <f t="shared" si="0"/>
        <v>1</v>
      </c>
      <c r="O20" s="35"/>
      <c r="P20" s="167">
        <v>15</v>
      </c>
      <c r="Q20" s="168">
        <v>15</v>
      </c>
      <c r="R20" s="38"/>
      <c r="S20" s="38"/>
      <c r="T20" s="37"/>
      <c r="U20" s="39">
        <f t="shared" si="1"/>
        <v>15</v>
      </c>
      <c r="V20" s="40">
        <f t="shared" si="7"/>
        <v>15</v>
      </c>
      <c r="W20" s="112"/>
      <c r="X20" s="96"/>
      <c r="Y20" s="96"/>
      <c r="Z20" s="104"/>
      <c r="AA20" s="99"/>
      <c r="AB20" s="41">
        <f t="shared" si="2"/>
        <v>0</v>
      </c>
      <c r="AC20" s="40">
        <f t="shared" si="3"/>
        <v>0</v>
      </c>
      <c r="AD20" s="42"/>
      <c r="AE20" s="128"/>
      <c r="AF20" s="37">
        <f t="shared" si="4"/>
        <v>15</v>
      </c>
      <c r="AG20" s="43">
        <v>65</v>
      </c>
      <c r="AH20" s="44">
        <f t="shared" si="5"/>
        <v>80</v>
      </c>
      <c r="AI20" s="45">
        <f t="shared" si="8"/>
        <v>0.93</v>
      </c>
      <c r="AJ20" s="46"/>
      <c r="AK20" s="47">
        <v>1E-4</v>
      </c>
      <c r="AL20" s="48">
        <f t="shared" si="9"/>
        <v>1.0001</v>
      </c>
      <c r="AM20" s="49">
        <f t="shared" si="10"/>
        <v>1432893000</v>
      </c>
      <c r="AN20" s="50"/>
      <c r="AO20" s="51"/>
      <c r="AP20" s="51"/>
      <c r="AQ20" s="51"/>
      <c r="AR20" s="51"/>
      <c r="AS20" s="52"/>
      <c r="AT20" s="53">
        <f t="shared" si="6"/>
        <v>0</v>
      </c>
    </row>
    <row r="21" spans="1:46" s="54" customFormat="1" ht="40.5" customHeight="1" thickBot="1">
      <c r="A21" s="27"/>
      <c r="B21" s="56"/>
      <c r="C21" s="95"/>
      <c r="D21" s="91"/>
      <c r="E21" s="56"/>
      <c r="F21" s="28"/>
      <c r="G21" s="55"/>
      <c r="H21" s="60"/>
      <c r="I21" s="30">
        <v>0.51</v>
      </c>
      <c r="J21" s="119">
        <v>0.49</v>
      </c>
      <c r="K21" s="32"/>
      <c r="L21" s="57"/>
      <c r="M21" s="33"/>
      <c r="N21" s="34">
        <f t="shared" si="0"/>
        <v>1</v>
      </c>
      <c r="O21" s="35"/>
      <c r="P21" s="167">
        <v>15</v>
      </c>
      <c r="Q21" s="168">
        <v>15</v>
      </c>
      <c r="R21" s="38"/>
      <c r="S21" s="38"/>
      <c r="T21" s="37"/>
      <c r="U21" s="39">
        <f t="shared" si="1"/>
        <v>15</v>
      </c>
      <c r="V21" s="40">
        <f t="shared" si="7"/>
        <v>15</v>
      </c>
      <c r="W21" s="112"/>
      <c r="X21" s="96"/>
      <c r="Y21" s="96"/>
      <c r="Z21" s="104"/>
      <c r="AA21" s="99"/>
      <c r="AB21" s="41">
        <f t="shared" si="2"/>
        <v>0</v>
      </c>
      <c r="AC21" s="40">
        <f t="shared" si="3"/>
        <v>0</v>
      </c>
      <c r="AD21" s="42"/>
      <c r="AE21" s="128"/>
      <c r="AF21" s="37">
        <f t="shared" si="4"/>
        <v>15</v>
      </c>
      <c r="AG21" s="43">
        <v>65</v>
      </c>
      <c r="AH21" s="44">
        <f t="shared" si="5"/>
        <v>80</v>
      </c>
      <c r="AI21" s="45">
        <f t="shared" si="8"/>
        <v>0.93</v>
      </c>
      <c r="AJ21" s="46"/>
      <c r="AK21" s="47">
        <v>1E-4</v>
      </c>
      <c r="AL21" s="48">
        <f t="shared" si="9"/>
        <v>1.0001</v>
      </c>
      <c r="AM21" s="49">
        <f t="shared" si="10"/>
        <v>1432893000</v>
      </c>
      <c r="AN21" s="50"/>
      <c r="AO21" s="51"/>
      <c r="AP21" s="51"/>
      <c r="AQ21" s="51"/>
      <c r="AR21" s="51"/>
      <c r="AS21" s="52"/>
      <c r="AT21" s="53">
        <f t="shared" si="6"/>
        <v>0</v>
      </c>
    </row>
    <row r="22" spans="1:46" s="54" customFormat="1" ht="40.5" customHeight="1" thickBot="1">
      <c r="A22" s="27"/>
      <c r="B22" s="61"/>
      <c r="C22" s="91"/>
      <c r="D22" s="91"/>
      <c r="E22" s="28"/>
      <c r="F22" s="28"/>
      <c r="G22" s="59"/>
      <c r="H22" s="60"/>
      <c r="I22" s="30">
        <v>0.51</v>
      </c>
      <c r="J22" s="119">
        <v>0.49</v>
      </c>
      <c r="K22" s="32"/>
      <c r="L22" s="57"/>
      <c r="M22" s="33"/>
      <c r="N22" s="34">
        <f t="shared" si="0"/>
        <v>1</v>
      </c>
      <c r="O22" s="35"/>
      <c r="P22" s="167">
        <v>15</v>
      </c>
      <c r="Q22" s="168">
        <v>15</v>
      </c>
      <c r="R22" s="38"/>
      <c r="S22" s="38"/>
      <c r="T22" s="37"/>
      <c r="U22" s="39">
        <f t="shared" si="1"/>
        <v>15</v>
      </c>
      <c r="V22" s="40">
        <f t="shared" si="7"/>
        <v>15</v>
      </c>
      <c r="W22" s="112"/>
      <c r="X22" s="96"/>
      <c r="Y22" s="96"/>
      <c r="Z22" s="104"/>
      <c r="AA22" s="99"/>
      <c r="AB22" s="41">
        <f t="shared" si="2"/>
        <v>0</v>
      </c>
      <c r="AC22" s="40">
        <f t="shared" si="3"/>
        <v>0</v>
      </c>
      <c r="AD22" s="42"/>
      <c r="AE22" s="128"/>
      <c r="AF22" s="37">
        <f t="shared" si="4"/>
        <v>15</v>
      </c>
      <c r="AG22" s="43">
        <v>65</v>
      </c>
      <c r="AH22" s="44">
        <f t="shared" si="5"/>
        <v>80</v>
      </c>
      <c r="AI22" s="45">
        <f t="shared" si="8"/>
        <v>0.93</v>
      </c>
      <c r="AJ22" s="46"/>
      <c r="AK22" s="47">
        <v>1E-4</v>
      </c>
      <c r="AL22" s="48">
        <f t="shared" si="9"/>
        <v>1.0001</v>
      </c>
      <c r="AM22" s="49">
        <f t="shared" si="10"/>
        <v>1432893000</v>
      </c>
      <c r="AN22" s="50"/>
      <c r="AO22" s="51"/>
      <c r="AP22" s="51"/>
      <c r="AQ22" s="51"/>
      <c r="AR22" s="51"/>
      <c r="AS22" s="52"/>
      <c r="AT22" s="53">
        <f t="shared" si="6"/>
        <v>0</v>
      </c>
    </row>
    <row r="23" spans="1:46" s="54" customFormat="1" ht="40.5" customHeight="1" thickBot="1">
      <c r="A23" s="27"/>
      <c r="B23" s="61"/>
      <c r="C23" s="28"/>
      <c r="D23" s="28"/>
      <c r="E23" s="56"/>
      <c r="F23" s="28"/>
      <c r="G23" s="55"/>
      <c r="H23" s="29"/>
      <c r="I23" s="30">
        <v>0.51</v>
      </c>
      <c r="J23" s="119">
        <v>0.49</v>
      </c>
      <c r="K23" s="32"/>
      <c r="L23" s="57"/>
      <c r="M23" s="33"/>
      <c r="N23" s="34">
        <f t="shared" si="0"/>
        <v>1</v>
      </c>
      <c r="O23" s="35"/>
      <c r="P23" s="167">
        <v>15</v>
      </c>
      <c r="Q23" s="168">
        <v>15</v>
      </c>
      <c r="R23" s="38"/>
      <c r="S23" s="38"/>
      <c r="T23" s="37"/>
      <c r="U23" s="39">
        <f t="shared" si="1"/>
        <v>15</v>
      </c>
      <c r="V23" s="40">
        <f t="shared" si="7"/>
        <v>15</v>
      </c>
      <c r="W23" s="112"/>
      <c r="X23" s="96"/>
      <c r="Y23" s="96"/>
      <c r="Z23" s="104"/>
      <c r="AA23" s="99"/>
      <c r="AB23" s="41">
        <f t="shared" si="2"/>
        <v>0</v>
      </c>
      <c r="AC23" s="40">
        <f t="shared" si="3"/>
        <v>0</v>
      </c>
      <c r="AD23" s="42"/>
      <c r="AE23" s="128"/>
      <c r="AF23" s="37">
        <f t="shared" si="4"/>
        <v>15</v>
      </c>
      <c r="AG23" s="43">
        <v>65</v>
      </c>
      <c r="AH23" s="44">
        <f t="shared" si="5"/>
        <v>80</v>
      </c>
      <c r="AI23" s="45">
        <f t="shared" si="8"/>
        <v>0.93</v>
      </c>
      <c r="AJ23" s="46"/>
      <c r="AK23" s="47">
        <v>1E-4</v>
      </c>
      <c r="AL23" s="48">
        <f t="shared" si="9"/>
        <v>1.0001</v>
      </c>
      <c r="AM23" s="49">
        <f t="shared" si="10"/>
        <v>1432893000</v>
      </c>
      <c r="AN23" s="50"/>
      <c r="AO23" s="51"/>
      <c r="AP23" s="51"/>
      <c r="AQ23" s="51"/>
      <c r="AR23" s="51"/>
      <c r="AS23" s="52"/>
      <c r="AT23" s="53">
        <f t="shared" si="6"/>
        <v>0</v>
      </c>
    </row>
    <row r="24" spans="1:46" s="54" customFormat="1" ht="40.5" customHeight="1" thickBot="1">
      <c r="A24" s="27"/>
      <c r="B24" s="61"/>
      <c r="C24" s="28"/>
      <c r="D24" s="28"/>
      <c r="E24" s="28"/>
      <c r="F24" s="28"/>
      <c r="G24" s="55"/>
      <c r="H24" s="29"/>
      <c r="I24" s="30">
        <v>0.51</v>
      </c>
      <c r="J24" s="119">
        <v>0.49</v>
      </c>
      <c r="K24" s="32"/>
      <c r="L24" s="57"/>
      <c r="M24" s="33"/>
      <c r="N24" s="34">
        <f t="shared" si="0"/>
        <v>1</v>
      </c>
      <c r="O24" s="35"/>
      <c r="P24" s="167">
        <v>15</v>
      </c>
      <c r="Q24" s="168">
        <v>15</v>
      </c>
      <c r="R24" s="38"/>
      <c r="S24" s="38"/>
      <c r="T24" s="37"/>
      <c r="U24" s="39">
        <f t="shared" si="1"/>
        <v>15</v>
      </c>
      <c r="V24" s="40">
        <f t="shared" si="7"/>
        <v>15</v>
      </c>
      <c r="W24" s="112"/>
      <c r="X24" s="96"/>
      <c r="Y24" s="96"/>
      <c r="Z24" s="104"/>
      <c r="AA24" s="99"/>
      <c r="AB24" s="41">
        <f t="shared" si="2"/>
        <v>0</v>
      </c>
      <c r="AC24" s="40">
        <f t="shared" si="3"/>
        <v>0</v>
      </c>
      <c r="AD24" s="42"/>
      <c r="AE24" s="128"/>
      <c r="AF24" s="37">
        <f t="shared" si="4"/>
        <v>15</v>
      </c>
      <c r="AG24" s="43">
        <v>65</v>
      </c>
      <c r="AH24" s="44">
        <f t="shared" si="5"/>
        <v>80</v>
      </c>
      <c r="AI24" s="45">
        <f t="shared" si="8"/>
        <v>0.93</v>
      </c>
      <c r="AJ24" s="46"/>
      <c r="AK24" s="47">
        <v>1E-4</v>
      </c>
      <c r="AL24" s="48">
        <f t="shared" si="9"/>
        <v>1.0001</v>
      </c>
      <c r="AM24" s="49">
        <f t="shared" si="10"/>
        <v>1432893000</v>
      </c>
      <c r="AN24" s="50"/>
      <c r="AO24" s="51"/>
      <c r="AP24" s="51"/>
      <c r="AQ24" s="51"/>
      <c r="AR24" s="51"/>
      <c r="AS24" s="52"/>
      <c r="AT24" s="53">
        <f t="shared" si="6"/>
        <v>0</v>
      </c>
    </row>
    <row r="25" spans="1:46" s="54" customFormat="1" ht="40.5" customHeight="1" thickBot="1">
      <c r="A25" s="27"/>
      <c r="B25" s="61"/>
      <c r="C25" s="28"/>
      <c r="D25" s="28"/>
      <c r="E25" s="28"/>
      <c r="F25" s="28"/>
      <c r="G25" s="55"/>
      <c r="H25" s="29"/>
      <c r="I25" s="30">
        <v>0.51</v>
      </c>
      <c r="J25" s="119">
        <v>0.49</v>
      </c>
      <c r="K25" s="32"/>
      <c r="L25" s="57"/>
      <c r="M25" s="33"/>
      <c r="N25" s="34">
        <f t="shared" si="0"/>
        <v>1</v>
      </c>
      <c r="O25" s="35"/>
      <c r="P25" s="167">
        <v>15</v>
      </c>
      <c r="Q25" s="168">
        <v>15</v>
      </c>
      <c r="R25" s="38"/>
      <c r="S25" s="38"/>
      <c r="T25" s="37"/>
      <c r="U25" s="39">
        <f t="shared" si="1"/>
        <v>15</v>
      </c>
      <c r="V25" s="40">
        <f t="shared" si="7"/>
        <v>15</v>
      </c>
      <c r="W25" s="112"/>
      <c r="X25" s="96"/>
      <c r="Y25" s="96"/>
      <c r="Z25" s="104"/>
      <c r="AA25" s="99"/>
      <c r="AB25" s="41">
        <f t="shared" si="2"/>
        <v>0</v>
      </c>
      <c r="AC25" s="40">
        <f t="shared" si="3"/>
        <v>0</v>
      </c>
      <c r="AD25" s="42"/>
      <c r="AE25" s="128"/>
      <c r="AF25" s="37">
        <f t="shared" si="4"/>
        <v>15</v>
      </c>
      <c r="AG25" s="43">
        <v>65</v>
      </c>
      <c r="AH25" s="44">
        <f t="shared" si="5"/>
        <v>80</v>
      </c>
      <c r="AI25" s="45">
        <f t="shared" si="8"/>
        <v>0.93</v>
      </c>
      <c r="AJ25" s="46"/>
      <c r="AK25" s="47">
        <v>1E-4</v>
      </c>
      <c r="AL25" s="48">
        <f t="shared" si="9"/>
        <v>1.0001</v>
      </c>
      <c r="AM25" s="49">
        <f t="shared" si="10"/>
        <v>1432893000</v>
      </c>
      <c r="AN25" s="50"/>
      <c r="AO25" s="51"/>
      <c r="AP25" s="51"/>
      <c r="AQ25" s="51"/>
      <c r="AR25" s="51"/>
      <c r="AS25" s="52"/>
      <c r="AT25" s="53">
        <f t="shared" si="6"/>
        <v>0</v>
      </c>
    </row>
    <row r="26" spans="1:46" s="54" customFormat="1" ht="36" customHeight="1" thickBot="1">
      <c r="A26" s="27"/>
      <c r="B26" s="61"/>
      <c r="C26" s="28"/>
      <c r="D26" s="91"/>
      <c r="E26" s="28"/>
      <c r="F26" s="28"/>
      <c r="G26" s="55"/>
      <c r="H26" s="60"/>
      <c r="I26" s="30">
        <v>0.51</v>
      </c>
      <c r="J26" s="119">
        <v>0.49</v>
      </c>
      <c r="K26" s="32"/>
      <c r="L26" s="57"/>
      <c r="M26" s="33"/>
      <c r="N26" s="34">
        <f t="shared" si="0"/>
        <v>1</v>
      </c>
      <c r="O26" s="35"/>
      <c r="P26" s="167">
        <v>15</v>
      </c>
      <c r="Q26" s="168">
        <v>15</v>
      </c>
      <c r="R26" s="38"/>
      <c r="S26" s="38"/>
      <c r="T26" s="37"/>
      <c r="U26" s="39">
        <f t="shared" si="1"/>
        <v>15</v>
      </c>
      <c r="V26" s="40">
        <f t="shared" si="7"/>
        <v>15</v>
      </c>
      <c r="W26" s="112"/>
      <c r="X26" s="96"/>
      <c r="Y26" s="96"/>
      <c r="Z26" s="104"/>
      <c r="AA26" s="99"/>
      <c r="AB26" s="41">
        <f t="shared" si="2"/>
        <v>0</v>
      </c>
      <c r="AC26" s="40">
        <f t="shared" si="3"/>
        <v>0</v>
      </c>
      <c r="AD26" s="42"/>
      <c r="AE26" s="128"/>
      <c r="AF26" s="37">
        <f t="shared" si="4"/>
        <v>15</v>
      </c>
      <c r="AG26" s="43">
        <v>65</v>
      </c>
      <c r="AH26" s="44">
        <f t="shared" si="5"/>
        <v>80</v>
      </c>
      <c r="AI26" s="45">
        <f t="shared" si="8"/>
        <v>0.93</v>
      </c>
      <c r="AJ26" s="46"/>
      <c r="AK26" s="47">
        <v>1E-4</v>
      </c>
      <c r="AL26" s="48">
        <f t="shared" si="9"/>
        <v>1.0001</v>
      </c>
      <c r="AM26" s="49">
        <f t="shared" si="10"/>
        <v>1432893000</v>
      </c>
      <c r="AN26" s="50"/>
      <c r="AO26" s="51"/>
      <c r="AP26" s="51"/>
      <c r="AQ26" s="51"/>
      <c r="AR26" s="51"/>
      <c r="AS26" s="52"/>
      <c r="AT26" s="53">
        <f t="shared" si="6"/>
        <v>0</v>
      </c>
    </row>
    <row r="27" spans="1:46" s="54" customFormat="1" ht="36" customHeight="1" thickBot="1">
      <c r="A27" s="27"/>
      <c r="B27" s="61"/>
      <c r="C27" s="28"/>
      <c r="D27" s="91"/>
      <c r="E27" s="28"/>
      <c r="F27" s="28"/>
      <c r="G27" s="55"/>
      <c r="H27" s="29"/>
      <c r="I27" s="30">
        <v>0.51</v>
      </c>
      <c r="J27" s="119">
        <v>0.49</v>
      </c>
      <c r="K27" s="32"/>
      <c r="L27" s="57"/>
      <c r="M27" s="33"/>
      <c r="N27" s="34">
        <f t="shared" si="0"/>
        <v>1</v>
      </c>
      <c r="O27" s="35"/>
      <c r="P27" s="167">
        <v>15</v>
      </c>
      <c r="Q27" s="168">
        <v>15</v>
      </c>
      <c r="R27" s="38"/>
      <c r="S27" s="38"/>
      <c r="T27" s="37"/>
      <c r="U27" s="39">
        <f t="shared" si="1"/>
        <v>15</v>
      </c>
      <c r="V27" s="40">
        <f t="shared" si="7"/>
        <v>15</v>
      </c>
      <c r="W27" s="112"/>
      <c r="X27" s="96"/>
      <c r="Y27" s="96"/>
      <c r="Z27" s="104"/>
      <c r="AA27" s="99"/>
      <c r="AB27" s="41">
        <f t="shared" si="2"/>
        <v>0</v>
      </c>
      <c r="AC27" s="40">
        <f t="shared" si="3"/>
        <v>0</v>
      </c>
      <c r="AD27" s="42"/>
      <c r="AE27" s="128"/>
      <c r="AF27" s="37">
        <f t="shared" si="4"/>
        <v>15</v>
      </c>
      <c r="AG27" s="43">
        <v>65</v>
      </c>
      <c r="AH27" s="44">
        <f t="shared" si="5"/>
        <v>80</v>
      </c>
      <c r="AI27" s="45">
        <f t="shared" si="8"/>
        <v>0.93</v>
      </c>
      <c r="AJ27" s="46"/>
      <c r="AK27" s="47">
        <v>1E-4</v>
      </c>
      <c r="AL27" s="48">
        <f t="shared" si="9"/>
        <v>1.0001</v>
      </c>
      <c r="AM27" s="49">
        <f t="shared" si="10"/>
        <v>1432893000</v>
      </c>
      <c r="AN27" s="50"/>
      <c r="AO27" s="51"/>
      <c r="AP27" s="51"/>
      <c r="AQ27" s="51"/>
      <c r="AR27" s="51"/>
      <c r="AS27" s="52"/>
      <c r="AT27" s="53">
        <f t="shared" si="6"/>
        <v>0</v>
      </c>
    </row>
    <row r="28" spans="1:46" s="54" customFormat="1" ht="36" customHeight="1" thickBot="1">
      <c r="A28" s="27"/>
      <c r="B28" s="61"/>
      <c r="C28" s="28"/>
      <c r="D28" s="91"/>
      <c r="E28" s="91"/>
      <c r="F28" s="91"/>
      <c r="G28" s="92"/>
      <c r="H28" s="60"/>
      <c r="I28" s="30">
        <v>0.51</v>
      </c>
      <c r="J28" s="119">
        <v>0.49</v>
      </c>
      <c r="K28" s="32"/>
      <c r="L28" s="57"/>
      <c r="M28" s="33"/>
      <c r="N28" s="34">
        <f t="shared" si="0"/>
        <v>1</v>
      </c>
      <c r="O28" s="35"/>
      <c r="P28" s="167">
        <v>15</v>
      </c>
      <c r="Q28" s="168">
        <v>15</v>
      </c>
      <c r="R28" s="38"/>
      <c r="S28" s="38"/>
      <c r="T28" s="37"/>
      <c r="U28" s="39">
        <f t="shared" si="1"/>
        <v>15</v>
      </c>
      <c r="V28" s="40">
        <f t="shared" si="7"/>
        <v>15</v>
      </c>
      <c r="W28" s="112"/>
      <c r="X28" s="96"/>
      <c r="Y28" s="96"/>
      <c r="Z28" s="104"/>
      <c r="AA28" s="99"/>
      <c r="AB28" s="41">
        <f t="shared" si="2"/>
        <v>0</v>
      </c>
      <c r="AC28" s="40">
        <f t="shared" si="3"/>
        <v>0</v>
      </c>
      <c r="AD28" s="42"/>
      <c r="AE28" s="128"/>
      <c r="AF28" s="37">
        <f t="shared" si="4"/>
        <v>15</v>
      </c>
      <c r="AG28" s="43">
        <v>65</v>
      </c>
      <c r="AH28" s="44">
        <f t="shared" si="5"/>
        <v>80</v>
      </c>
      <c r="AI28" s="45">
        <f t="shared" si="8"/>
        <v>0.93</v>
      </c>
      <c r="AJ28" s="46"/>
      <c r="AK28" s="47">
        <v>1E-4</v>
      </c>
      <c r="AL28" s="48">
        <f t="shared" si="9"/>
        <v>1.0001</v>
      </c>
      <c r="AM28" s="49">
        <f t="shared" si="10"/>
        <v>1432893000</v>
      </c>
      <c r="AN28" s="50"/>
      <c r="AO28" s="51"/>
      <c r="AP28" s="51"/>
      <c r="AQ28" s="51"/>
      <c r="AR28" s="51"/>
      <c r="AS28" s="52"/>
      <c r="AT28" s="53">
        <f t="shared" si="6"/>
        <v>0</v>
      </c>
    </row>
    <row r="29" spans="1:46" s="54" customFormat="1" ht="36" customHeight="1" thickBot="1">
      <c r="A29" s="27"/>
      <c r="B29" s="61"/>
      <c r="C29" s="28"/>
      <c r="D29" s="91"/>
      <c r="E29" s="91"/>
      <c r="F29" s="91"/>
      <c r="G29" s="92"/>
      <c r="H29" s="60"/>
      <c r="I29" s="30">
        <v>0.51</v>
      </c>
      <c r="J29" s="119">
        <v>0.49</v>
      </c>
      <c r="K29" s="32"/>
      <c r="L29" s="57"/>
      <c r="M29" s="33"/>
      <c r="N29" s="34">
        <f t="shared" si="0"/>
        <v>1</v>
      </c>
      <c r="O29" s="35"/>
      <c r="P29" s="167">
        <v>15</v>
      </c>
      <c r="Q29" s="168">
        <v>15</v>
      </c>
      <c r="R29" s="38"/>
      <c r="S29" s="38"/>
      <c r="T29" s="37"/>
      <c r="U29" s="39">
        <f t="shared" si="1"/>
        <v>15</v>
      </c>
      <c r="V29" s="40">
        <f t="shared" si="7"/>
        <v>15</v>
      </c>
      <c r="W29" s="112"/>
      <c r="X29" s="96"/>
      <c r="Y29" s="96"/>
      <c r="Z29" s="104"/>
      <c r="AA29" s="99"/>
      <c r="AB29" s="41">
        <f t="shared" si="2"/>
        <v>0</v>
      </c>
      <c r="AC29" s="40">
        <f t="shared" si="3"/>
        <v>0</v>
      </c>
      <c r="AD29" s="42"/>
      <c r="AE29" s="128"/>
      <c r="AF29" s="37">
        <f t="shared" si="4"/>
        <v>15</v>
      </c>
      <c r="AG29" s="43">
        <v>65</v>
      </c>
      <c r="AH29" s="44">
        <f t="shared" si="5"/>
        <v>80</v>
      </c>
      <c r="AI29" s="45">
        <f t="shared" si="8"/>
        <v>0.93</v>
      </c>
      <c r="AJ29" s="46"/>
      <c r="AK29" s="47">
        <v>1E-4</v>
      </c>
      <c r="AL29" s="48">
        <f t="shared" si="9"/>
        <v>1.0001</v>
      </c>
      <c r="AM29" s="49">
        <f t="shared" si="10"/>
        <v>1432893000</v>
      </c>
      <c r="AN29" s="50"/>
      <c r="AO29" s="51"/>
      <c r="AP29" s="51"/>
      <c r="AQ29" s="51"/>
      <c r="AR29" s="51"/>
      <c r="AS29" s="52"/>
      <c r="AT29" s="53">
        <f t="shared" si="6"/>
        <v>0</v>
      </c>
    </row>
    <row r="30" spans="1:46" s="54" customFormat="1" ht="36" customHeight="1" thickBot="1">
      <c r="A30" s="27"/>
      <c r="B30" s="61"/>
      <c r="C30" s="28"/>
      <c r="D30" s="91"/>
      <c r="E30" s="91"/>
      <c r="F30" s="91"/>
      <c r="G30" s="92"/>
      <c r="H30" s="29"/>
      <c r="I30" s="30">
        <v>0.51</v>
      </c>
      <c r="J30" s="119">
        <v>0.49</v>
      </c>
      <c r="K30" s="32"/>
      <c r="L30" s="57"/>
      <c r="M30" s="33"/>
      <c r="N30" s="34">
        <f t="shared" si="0"/>
        <v>1</v>
      </c>
      <c r="O30" s="35"/>
      <c r="P30" s="167">
        <v>15</v>
      </c>
      <c r="Q30" s="168">
        <v>15</v>
      </c>
      <c r="R30" s="38"/>
      <c r="S30" s="38"/>
      <c r="T30" s="37"/>
      <c r="U30" s="39">
        <f t="shared" si="1"/>
        <v>15</v>
      </c>
      <c r="V30" s="40">
        <f t="shared" si="7"/>
        <v>15</v>
      </c>
      <c r="W30" s="112"/>
      <c r="X30" s="96"/>
      <c r="Y30" s="96"/>
      <c r="Z30" s="104"/>
      <c r="AA30" s="99"/>
      <c r="AB30" s="41">
        <f t="shared" si="2"/>
        <v>0</v>
      </c>
      <c r="AC30" s="40">
        <f t="shared" si="3"/>
        <v>0</v>
      </c>
      <c r="AD30" s="42"/>
      <c r="AE30" s="128"/>
      <c r="AF30" s="37">
        <f t="shared" si="4"/>
        <v>15</v>
      </c>
      <c r="AG30" s="43">
        <v>65</v>
      </c>
      <c r="AH30" s="44">
        <f t="shared" si="5"/>
        <v>80</v>
      </c>
      <c r="AI30" s="45">
        <f t="shared" si="8"/>
        <v>0.93</v>
      </c>
      <c r="AJ30" s="46"/>
      <c r="AK30" s="47">
        <v>1E-4</v>
      </c>
      <c r="AL30" s="48">
        <f t="shared" si="9"/>
        <v>1.0001</v>
      </c>
      <c r="AM30" s="49">
        <f t="shared" si="10"/>
        <v>1432893000</v>
      </c>
      <c r="AN30" s="50"/>
      <c r="AO30" s="51"/>
      <c r="AP30" s="51"/>
      <c r="AQ30" s="51"/>
      <c r="AR30" s="51"/>
      <c r="AS30" s="52"/>
      <c r="AT30" s="53">
        <f t="shared" si="6"/>
        <v>0</v>
      </c>
    </row>
    <row r="31" spans="1:46" s="54" customFormat="1" ht="36" customHeight="1" thickBot="1">
      <c r="A31" s="27"/>
      <c r="B31" s="61"/>
      <c r="C31" s="28"/>
      <c r="D31" s="91"/>
      <c r="E31" s="91"/>
      <c r="F31" s="91"/>
      <c r="G31" s="92"/>
      <c r="H31" s="29"/>
      <c r="I31" s="30">
        <v>0.51</v>
      </c>
      <c r="J31" s="119">
        <v>0.49</v>
      </c>
      <c r="K31" s="32"/>
      <c r="L31" s="57"/>
      <c r="M31" s="33"/>
      <c r="N31" s="34">
        <f t="shared" si="0"/>
        <v>1</v>
      </c>
      <c r="O31" s="35"/>
      <c r="P31" s="167">
        <v>15</v>
      </c>
      <c r="Q31" s="168">
        <v>15</v>
      </c>
      <c r="R31" s="38"/>
      <c r="S31" s="38"/>
      <c r="T31" s="37"/>
      <c r="U31" s="39">
        <f t="shared" si="1"/>
        <v>15</v>
      </c>
      <c r="V31" s="40">
        <f t="shared" si="7"/>
        <v>15</v>
      </c>
      <c r="W31" s="112"/>
      <c r="X31" s="96"/>
      <c r="Y31" s="96"/>
      <c r="Z31" s="104"/>
      <c r="AA31" s="99"/>
      <c r="AB31" s="41">
        <f t="shared" si="2"/>
        <v>0</v>
      </c>
      <c r="AC31" s="40">
        <f t="shared" si="3"/>
        <v>0</v>
      </c>
      <c r="AD31" s="42"/>
      <c r="AE31" s="128"/>
      <c r="AF31" s="37">
        <f t="shared" si="4"/>
        <v>15</v>
      </c>
      <c r="AG31" s="43">
        <v>65</v>
      </c>
      <c r="AH31" s="44">
        <f t="shared" si="5"/>
        <v>80</v>
      </c>
      <c r="AI31" s="45">
        <f t="shared" si="8"/>
        <v>0.93</v>
      </c>
      <c r="AJ31" s="46"/>
      <c r="AK31" s="47">
        <v>1E-4</v>
      </c>
      <c r="AL31" s="48">
        <f t="shared" si="9"/>
        <v>1.0001</v>
      </c>
      <c r="AM31" s="49">
        <f t="shared" si="10"/>
        <v>1432893000</v>
      </c>
      <c r="AN31" s="50"/>
      <c r="AO31" s="51"/>
      <c r="AP31" s="51"/>
      <c r="AQ31" s="51"/>
      <c r="AR31" s="51"/>
      <c r="AS31" s="52"/>
      <c r="AT31" s="53">
        <f t="shared" si="6"/>
        <v>0</v>
      </c>
    </row>
    <row r="32" spans="1:46" s="54" customFormat="1" ht="36" customHeight="1" thickBot="1">
      <c r="A32" s="27"/>
      <c r="B32" s="61"/>
      <c r="C32" s="28"/>
      <c r="D32" s="91"/>
      <c r="E32" s="91"/>
      <c r="F32" s="91"/>
      <c r="G32" s="92"/>
      <c r="H32" s="29"/>
      <c r="I32" s="30">
        <v>0.51</v>
      </c>
      <c r="J32" s="119">
        <v>0.49</v>
      </c>
      <c r="K32" s="32"/>
      <c r="L32" s="57"/>
      <c r="M32" s="33"/>
      <c r="N32" s="34">
        <f t="shared" si="0"/>
        <v>1</v>
      </c>
      <c r="O32" s="35"/>
      <c r="P32" s="167">
        <v>15</v>
      </c>
      <c r="Q32" s="168">
        <v>15</v>
      </c>
      <c r="R32" s="38"/>
      <c r="S32" s="38"/>
      <c r="T32" s="37"/>
      <c r="U32" s="39">
        <f t="shared" si="1"/>
        <v>15</v>
      </c>
      <c r="V32" s="40">
        <f t="shared" si="7"/>
        <v>15</v>
      </c>
      <c r="W32" s="112"/>
      <c r="X32" s="96"/>
      <c r="Y32" s="96"/>
      <c r="Z32" s="104"/>
      <c r="AA32" s="99"/>
      <c r="AB32" s="41">
        <f t="shared" si="2"/>
        <v>0</v>
      </c>
      <c r="AC32" s="40">
        <f t="shared" si="3"/>
        <v>0</v>
      </c>
      <c r="AD32" s="42"/>
      <c r="AE32" s="128"/>
      <c r="AF32" s="37">
        <f t="shared" si="4"/>
        <v>15</v>
      </c>
      <c r="AG32" s="43">
        <v>65</v>
      </c>
      <c r="AH32" s="44">
        <f t="shared" si="5"/>
        <v>80</v>
      </c>
      <c r="AI32" s="45">
        <f t="shared" si="8"/>
        <v>0.93</v>
      </c>
      <c r="AJ32" s="46"/>
      <c r="AK32" s="47">
        <v>1E-4</v>
      </c>
      <c r="AL32" s="48">
        <f t="shared" si="9"/>
        <v>1.0001</v>
      </c>
      <c r="AM32" s="49">
        <f t="shared" si="10"/>
        <v>1432893000</v>
      </c>
      <c r="AN32" s="50"/>
      <c r="AO32" s="51"/>
      <c r="AP32" s="51"/>
      <c r="AQ32" s="51"/>
      <c r="AR32" s="51"/>
      <c r="AS32" s="52"/>
      <c r="AT32" s="53">
        <f t="shared" si="6"/>
        <v>0</v>
      </c>
    </row>
    <row r="33" spans="1:46" s="54" customFormat="1" ht="36" customHeight="1" thickBot="1">
      <c r="A33" s="27"/>
      <c r="B33" s="61"/>
      <c r="C33" s="28"/>
      <c r="D33" s="91"/>
      <c r="E33" s="91"/>
      <c r="F33" s="91"/>
      <c r="G33" s="92"/>
      <c r="H33" s="29"/>
      <c r="I33" s="30">
        <v>0.51</v>
      </c>
      <c r="J33" s="119">
        <v>0.49</v>
      </c>
      <c r="K33" s="32"/>
      <c r="L33" s="57"/>
      <c r="M33" s="33"/>
      <c r="N33" s="34">
        <f t="shared" si="0"/>
        <v>1</v>
      </c>
      <c r="O33" s="35"/>
      <c r="P33" s="167">
        <v>15</v>
      </c>
      <c r="Q33" s="168">
        <v>15</v>
      </c>
      <c r="R33" s="38"/>
      <c r="S33" s="38"/>
      <c r="T33" s="37"/>
      <c r="U33" s="39">
        <f t="shared" si="1"/>
        <v>15</v>
      </c>
      <c r="V33" s="40">
        <f t="shared" si="7"/>
        <v>15</v>
      </c>
      <c r="W33" s="112"/>
      <c r="X33" s="96"/>
      <c r="Y33" s="96"/>
      <c r="Z33" s="104"/>
      <c r="AA33" s="99"/>
      <c r="AB33" s="41">
        <f t="shared" si="2"/>
        <v>0</v>
      </c>
      <c r="AC33" s="40">
        <f t="shared" si="3"/>
        <v>0</v>
      </c>
      <c r="AD33" s="42"/>
      <c r="AE33" s="128"/>
      <c r="AF33" s="37">
        <f t="shared" si="4"/>
        <v>15</v>
      </c>
      <c r="AG33" s="43">
        <v>65</v>
      </c>
      <c r="AH33" s="44">
        <f t="shared" si="5"/>
        <v>80</v>
      </c>
      <c r="AI33" s="45">
        <f t="shared" si="8"/>
        <v>0.93</v>
      </c>
      <c r="AJ33" s="46"/>
      <c r="AK33" s="47">
        <v>1E-4</v>
      </c>
      <c r="AL33" s="48">
        <f t="shared" si="9"/>
        <v>1.0001</v>
      </c>
      <c r="AM33" s="49">
        <f t="shared" si="10"/>
        <v>1432893000</v>
      </c>
      <c r="AN33" s="50"/>
      <c r="AO33" s="51"/>
      <c r="AP33" s="51"/>
      <c r="AQ33" s="51"/>
      <c r="AR33" s="51"/>
      <c r="AS33" s="52"/>
      <c r="AT33" s="53">
        <f t="shared" si="6"/>
        <v>0</v>
      </c>
    </row>
    <row r="34" spans="1:46" s="54" customFormat="1" ht="36" customHeight="1" thickBot="1">
      <c r="A34" s="27"/>
      <c r="B34" s="56"/>
      <c r="C34" s="91"/>
      <c r="D34" s="95"/>
      <c r="E34" s="95"/>
      <c r="F34" s="101"/>
      <c r="G34" s="55"/>
      <c r="H34" s="29"/>
      <c r="I34" s="30">
        <v>0.51</v>
      </c>
      <c r="J34" s="119">
        <v>0.49</v>
      </c>
      <c r="K34" s="32"/>
      <c r="L34" s="57"/>
      <c r="M34" s="33"/>
      <c r="N34" s="34">
        <f t="shared" si="0"/>
        <v>1</v>
      </c>
      <c r="O34" s="35"/>
      <c r="P34" s="167">
        <v>15</v>
      </c>
      <c r="Q34" s="168">
        <v>15</v>
      </c>
      <c r="R34" s="38"/>
      <c r="S34" s="38"/>
      <c r="T34" s="37"/>
      <c r="U34" s="39">
        <f t="shared" si="1"/>
        <v>15</v>
      </c>
      <c r="V34" s="40">
        <f t="shared" si="7"/>
        <v>15</v>
      </c>
      <c r="W34" s="112"/>
      <c r="X34" s="96"/>
      <c r="Y34" s="96"/>
      <c r="Z34" s="104"/>
      <c r="AA34" s="99"/>
      <c r="AB34" s="41">
        <f t="shared" si="2"/>
        <v>0</v>
      </c>
      <c r="AC34" s="40">
        <f t="shared" si="3"/>
        <v>0</v>
      </c>
      <c r="AD34" s="42"/>
      <c r="AE34" s="128"/>
      <c r="AF34" s="37">
        <f t="shared" si="4"/>
        <v>15</v>
      </c>
      <c r="AG34" s="43">
        <v>65</v>
      </c>
      <c r="AH34" s="44">
        <f t="shared" si="5"/>
        <v>80</v>
      </c>
      <c r="AI34" s="45">
        <f t="shared" si="8"/>
        <v>0.93</v>
      </c>
      <c r="AJ34" s="46"/>
      <c r="AK34" s="47">
        <v>1E-4</v>
      </c>
      <c r="AL34" s="48">
        <f t="shared" si="9"/>
        <v>1.0001</v>
      </c>
      <c r="AM34" s="49">
        <f t="shared" si="10"/>
        <v>1432893000</v>
      </c>
      <c r="AN34" s="50"/>
      <c r="AO34" s="51"/>
      <c r="AP34" s="51"/>
      <c r="AQ34" s="51"/>
      <c r="AR34" s="51"/>
      <c r="AS34" s="52"/>
      <c r="AT34" s="53">
        <f t="shared" si="6"/>
        <v>0</v>
      </c>
    </row>
    <row r="35" spans="1:46" s="54" customFormat="1" ht="36" customHeight="1" thickBot="1">
      <c r="A35" s="27"/>
      <c r="B35" s="56"/>
      <c r="C35" s="91"/>
      <c r="D35" s="95"/>
      <c r="E35" s="95"/>
      <c r="F35" s="101"/>
      <c r="G35" s="55"/>
      <c r="H35" s="29"/>
      <c r="I35" s="30">
        <v>0.51</v>
      </c>
      <c r="J35" s="119">
        <v>0.49</v>
      </c>
      <c r="K35" s="32"/>
      <c r="L35" s="57"/>
      <c r="M35" s="33"/>
      <c r="N35" s="34">
        <f t="shared" si="0"/>
        <v>1</v>
      </c>
      <c r="O35" s="35"/>
      <c r="P35" s="167">
        <v>15</v>
      </c>
      <c r="Q35" s="168">
        <v>15</v>
      </c>
      <c r="R35" s="38"/>
      <c r="S35" s="38"/>
      <c r="T35" s="37"/>
      <c r="U35" s="39">
        <f t="shared" si="1"/>
        <v>15</v>
      </c>
      <c r="V35" s="40">
        <f t="shared" si="7"/>
        <v>15</v>
      </c>
      <c r="W35" s="112"/>
      <c r="X35" s="96"/>
      <c r="Y35" s="96"/>
      <c r="Z35" s="104"/>
      <c r="AA35" s="99"/>
      <c r="AB35" s="41">
        <f t="shared" si="2"/>
        <v>0</v>
      </c>
      <c r="AC35" s="40">
        <f t="shared" si="3"/>
        <v>0</v>
      </c>
      <c r="AD35" s="42"/>
      <c r="AE35" s="128"/>
      <c r="AF35" s="37">
        <f t="shared" si="4"/>
        <v>15</v>
      </c>
      <c r="AG35" s="43">
        <v>65</v>
      </c>
      <c r="AH35" s="44">
        <f t="shared" si="5"/>
        <v>80</v>
      </c>
      <c r="AI35" s="45">
        <f t="shared" si="8"/>
        <v>0.93</v>
      </c>
      <c r="AJ35" s="46"/>
      <c r="AK35" s="47">
        <v>1E-4</v>
      </c>
      <c r="AL35" s="48">
        <f t="shared" si="9"/>
        <v>1.0001</v>
      </c>
      <c r="AM35" s="49">
        <f t="shared" si="10"/>
        <v>1432893000</v>
      </c>
      <c r="AN35" s="50"/>
      <c r="AO35" s="51"/>
      <c r="AP35" s="51"/>
      <c r="AQ35" s="51"/>
      <c r="AR35" s="51"/>
      <c r="AS35" s="52"/>
      <c r="AT35" s="53">
        <f t="shared" si="6"/>
        <v>0</v>
      </c>
    </row>
    <row r="36" spans="1:46" s="54" customFormat="1" ht="36" customHeight="1" thickBot="1">
      <c r="A36" s="27"/>
      <c r="B36" s="56"/>
      <c r="C36" s="91"/>
      <c r="D36" s="95"/>
      <c r="E36" s="95"/>
      <c r="F36" s="101"/>
      <c r="G36" s="55"/>
      <c r="H36" s="29"/>
      <c r="I36" s="30">
        <v>0.51</v>
      </c>
      <c r="J36" s="119">
        <v>0.49</v>
      </c>
      <c r="K36" s="32"/>
      <c r="L36" s="57"/>
      <c r="M36" s="33"/>
      <c r="N36" s="34">
        <f t="shared" si="0"/>
        <v>1</v>
      </c>
      <c r="O36" s="35"/>
      <c r="P36" s="167">
        <v>15</v>
      </c>
      <c r="Q36" s="168">
        <v>15</v>
      </c>
      <c r="R36" s="38"/>
      <c r="S36" s="38"/>
      <c r="T36" s="37"/>
      <c r="U36" s="39">
        <f t="shared" si="1"/>
        <v>15</v>
      </c>
      <c r="V36" s="40">
        <f t="shared" si="7"/>
        <v>15</v>
      </c>
      <c r="W36" s="112"/>
      <c r="X36" s="96"/>
      <c r="Y36" s="96"/>
      <c r="Z36" s="104"/>
      <c r="AA36" s="99"/>
      <c r="AB36" s="41">
        <f t="shared" si="2"/>
        <v>0</v>
      </c>
      <c r="AC36" s="40">
        <f t="shared" si="3"/>
        <v>0</v>
      </c>
      <c r="AD36" s="42"/>
      <c r="AE36" s="128"/>
      <c r="AF36" s="37">
        <f t="shared" si="4"/>
        <v>15</v>
      </c>
      <c r="AG36" s="43">
        <v>65</v>
      </c>
      <c r="AH36" s="44">
        <f t="shared" si="5"/>
        <v>80</v>
      </c>
      <c r="AI36" s="45">
        <f t="shared" si="8"/>
        <v>0.93</v>
      </c>
      <c r="AJ36" s="46"/>
      <c r="AK36" s="47">
        <v>1E-4</v>
      </c>
      <c r="AL36" s="48">
        <f t="shared" si="9"/>
        <v>1.0001</v>
      </c>
      <c r="AM36" s="49">
        <f t="shared" si="10"/>
        <v>1432893000</v>
      </c>
      <c r="AN36" s="50"/>
      <c r="AO36" s="51"/>
      <c r="AP36" s="51"/>
      <c r="AQ36" s="51"/>
      <c r="AR36" s="51"/>
      <c r="AS36" s="52"/>
      <c r="AT36" s="53">
        <f t="shared" si="6"/>
        <v>0</v>
      </c>
    </row>
    <row r="37" spans="1:46" s="54" customFormat="1" ht="36" customHeight="1" thickBot="1">
      <c r="A37" s="27"/>
      <c r="B37" s="56"/>
      <c r="C37" s="91"/>
      <c r="D37" s="95"/>
      <c r="E37" s="95"/>
      <c r="F37" s="101"/>
      <c r="G37" s="55"/>
      <c r="H37" s="29"/>
      <c r="I37" s="30">
        <v>0.51</v>
      </c>
      <c r="J37" s="119">
        <v>0.49</v>
      </c>
      <c r="K37" s="32"/>
      <c r="L37" s="57"/>
      <c r="M37" s="33"/>
      <c r="N37" s="34">
        <f t="shared" si="0"/>
        <v>1</v>
      </c>
      <c r="O37" s="35"/>
      <c r="P37" s="167">
        <v>15</v>
      </c>
      <c r="Q37" s="168">
        <v>15</v>
      </c>
      <c r="R37" s="38"/>
      <c r="S37" s="38"/>
      <c r="T37" s="37"/>
      <c r="U37" s="39">
        <f t="shared" si="1"/>
        <v>15</v>
      </c>
      <c r="V37" s="40">
        <f t="shared" si="7"/>
        <v>15</v>
      </c>
      <c r="W37" s="112"/>
      <c r="X37" s="96"/>
      <c r="Y37" s="96"/>
      <c r="Z37" s="104"/>
      <c r="AA37" s="99"/>
      <c r="AB37" s="41">
        <f t="shared" si="2"/>
        <v>0</v>
      </c>
      <c r="AC37" s="40">
        <f t="shared" si="3"/>
        <v>0</v>
      </c>
      <c r="AD37" s="42"/>
      <c r="AE37" s="128"/>
      <c r="AF37" s="37">
        <f t="shared" si="4"/>
        <v>15</v>
      </c>
      <c r="AG37" s="43">
        <v>65</v>
      </c>
      <c r="AH37" s="44">
        <f t="shared" si="5"/>
        <v>80</v>
      </c>
      <c r="AI37" s="45">
        <f t="shared" si="8"/>
        <v>0.93</v>
      </c>
      <c r="AJ37" s="46"/>
      <c r="AK37" s="47">
        <v>1E-4</v>
      </c>
      <c r="AL37" s="48">
        <f t="shared" si="9"/>
        <v>1.0001</v>
      </c>
      <c r="AM37" s="49">
        <f t="shared" si="10"/>
        <v>1432893000</v>
      </c>
      <c r="AN37" s="50"/>
      <c r="AO37" s="51"/>
      <c r="AP37" s="51"/>
      <c r="AQ37" s="51"/>
      <c r="AR37" s="51"/>
      <c r="AS37" s="52"/>
      <c r="AT37" s="53">
        <f t="shared" si="6"/>
        <v>0</v>
      </c>
    </row>
    <row r="38" spans="1:46" s="54" customFormat="1" ht="36" customHeight="1" thickBot="1">
      <c r="A38" s="27"/>
      <c r="B38" s="56"/>
      <c r="C38" s="91"/>
      <c r="D38" s="95"/>
      <c r="E38" s="95"/>
      <c r="F38" s="101"/>
      <c r="G38" s="55"/>
      <c r="H38" s="29"/>
      <c r="I38" s="30">
        <v>0.51</v>
      </c>
      <c r="J38" s="119">
        <v>0.49</v>
      </c>
      <c r="K38" s="32"/>
      <c r="L38" s="57"/>
      <c r="M38" s="33"/>
      <c r="N38" s="34">
        <f t="shared" si="0"/>
        <v>1</v>
      </c>
      <c r="O38" s="35"/>
      <c r="P38" s="167">
        <v>15</v>
      </c>
      <c r="Q38" s="168">
        <v>15</v>
      </c>
      <c r="R38" s="38"/>
      <c r="S38" s="38"/>
      <c r="T38" s="37"/>
      <c r="U38" s="39">
        <f t="shared" si="1"/>
        <v>15</v>
      </c>
      <c r="V38" s="40">
        <f t="shared" si="7"/>
        <v>15</v>
      </c>
      <c r="W38" s="112"/>
      <c r="X38" s="96"/>
      <c r="Y38" s="96"/>
      <c r="Z38" s="104"/>
      <c r="AA38" s="99"/>
      <c r="AB38" s="41">
        <f t="shared" si="2"/>
        <v>0</v>
      </c>
      <c r="AC38" s="40">
        <f t="shared" si="3"/>
        <v>0</v>
      </c>
      <c r="AD38" s="42"/>
      <c r="AE38" s="128"/>
      <c r="AF38" s="37">
        <f t="shared" si="4"/>
        <v>15</v>
      </c>
      <c r="AG38" s="43">
        <v>65</v>
      </c>
      <c r="AH38" s="44">
        <f t="shared" si="5"/>
        <v>80</v>
      </c>
      <c r="AI38" s="45">
        <f t="shared" si="8"/>
        <v>0.93</v>
      </c>
      <c r="AJ38" s="46"/>
      <c r="AK38" s="47">
        <v>1E-4</v>
      </c>
      <c r="AL38" s="48">
        <f t="shared" si="9"/>
        <v>1.0001</v>
      </c>
      <c r="AM38" s="49">
        <f t="shared" si="10"/>
        <v>1432893000</v>
      </c>
      <c r="AN38" s="50"/>
      <c r="AO38" s="51"/>
      <c r="AP38" s="51"/>
      <c r="AQ38" s="51"/>
      <c r="AR38" s="51"/>
      <c r="AS38" s="52"/>
      <c r="AT38" s="53">
        <f t="shared" si="6"/>
        <v>0</v>
      </c>
    </row>
    <row r="39" spans="1:46" s="54" customFormat="1" ht="47.25" customHeight="1" thickBot="1">
      <c r="A39" s="27"/>
      <c r="B39" s="56"/>
      <c r="C39" s="91"/>
      <c r="D39" s="95"/>
      <c r="E39" s="95"/>
      <c r="F39" s="101"/>
      <c r="G39" s="55"/>
      <c r="H39" s="29"/>
      <c r="I39" s="30">
        <v>0.51</v>
      </c>
      <c r="J39" s="119">
        <v>0.49</v>
      </c>
      <c r="K39" s="32"/>
      <c r="L39" s="57"/>
      <c r="M39" s="33"/>
      <c r="N39" s="34">
        <f t="shared" si="0"/>
        <v>1</v>
      </c>
      <c r="O39" s="35"/>
      <c r="P39" s="167">
        <v>15</v>
      </c>
      <c r="Q39" s="168">
        <v>15</v>
      </c>
      <c r="R39" s="38"/>
      <c r="S39" s="38"/>
      <c r="T39" s="37"/>
      <c r="U39" s="39">
        <f t="shared" si="1"/>
        <v>15</v>
      </c>
      <c r="V39" s="40">
        <f t="shared" si="7"/>
        <v>15</v>
      </c>
      <c r="W39" s="112"/>
      <c r="X39" s="96"/>
      <c r="Y39" s="96"/>
      <c r="Z39" s="104"/>
      <c r="AA39" s="99"/>
      <c r="AB39" s="41">
        <f t="shared" si="2"/>
        <v>0</v>
      </c>
      <c r="AC39" s="40">
        <f t="shared" si="3"/>
        <v>0</v>
      </c>
      <c r="AD39" s="42"/>
      <c r="AE39" s="128"/>
      <c r="AF39" s="37">
        <f t="shared" si="4"/>
        <v>15</v>
      </c>
      <c r="AG39" s="43">
        <v>65</v>
      </c>
      <c r="AH39" s="44">
        <f t="shared" si="5"/>
        <v>80</v>
      </c>
      <c r="AI39" s="45">
        <f t="shared" si="8"/>
        <v>0.93</v>
      </c>
      <c r="AJ39" s="46"/>
      <c r="AK39" s="47">
        <v>1E-4</v>
      </c>
      <c r="AL39" s="48">
        <f t="shared" si="9"/>
        <v>1.0001</v>
      </c>
      <c r="AM39" s="49">
        <f t="shared" si="10"/>
        <v>1432893000</v>
      </c>
      <c r="AN39" s="50"/>
      <c r="AO39" s="51"/>
      <c r="AP39" s="51"/>
      <c r="AQ39" s="51"/>
      <c r="AR39" s="51"/>
      <c r="AS39" s="52"/>
      <c r="AT39" s="53">
        <f t="shared" si="6"/>
        <v>0</v>
      </c>
    </row>
    <row r="40" spans="1:46" s="54" customFormat="1" ht="47.25" customHeight="1" thickBot="1">
      <c r="A40" s="27"/>
      <c r="B40" s="56"/>
      <c r="C40" s="91"/>
      <c r="D40" s="95"/>
      <c r="E40" s="95"/>
      <c r="F40" s="101"/>
      <c r="G40" s="55"/>
      <c r="H40" s="60"/>
      <c r="I40" s="30">
        <v>0.51</v>
      </c>
      <c r="J40" s="119">
        <v>0.49</v>
      </c>
      <c r="K40" s="32"/>
      <c r="L40" s="57"/>
      <c r="M40" s="33"/>
      <c r="N40" s="34">
        <f t="shared" si="0"/>
        <v>1</v>
      </c>
      <c r="O40" s="35"/>
      <c r="P40" s="167">
        <v>15</v>
      </c>
      <c r="Q40" s="168">
        <v>15</v>
      </c>
      <c r="R40" s="38"/>
      <c r="S40" s="38"/>
      <c r="T40" s="37"/>
      <c r="U40" s="39">
        <f t="shared" si="1"/>
        <v>15</v>
      </c>
      <c r="V40" s="40">
        <f t="shared" si="7"/>
        <v>15</v>
      </c>
      <c r="W40" s="112"/>
      <c r="X40" s="96"/>
      <c r="Y40" s="96"/>
      <c r="Z40" s="104"/>
      <c r="AA40" s="99"/>
      <c r="AB40" s="41">
        <f t="shared" si="2"/>
        <v>0</v>
      </c>
      <c r="AC40" s="40">
        <f t="shared" si="3"/>
        <v>0</v>
      </c>
      <c r="AD40" s="42"/>
      <c r="AE40" s="128"/>
      <c r="AF40" s="37">
        <f t="shared" si="4"/>
        <v>15</v>
      </c>
      <c r="AG40" s="43">
        <v>65</v>
      </c>
      <c r="AH40" s="44">
        <f t="shared" si="5"/>
        <v>80</v>
      </c>
      <c r="AI40" s="45">
        <f t="shared" si="8"/>
        <v>0.93</v>
      </c>
      <c r="AJ40" s="46"/>
      <c r="AK40" s="47">
        <v>1E-4</v>
      </c>
      <c r="AL40" s="48">
        <f t="shared" si="9"/>
        <v>1.0001</v>
      </c>
      <c r="AM40" s="49">
        <f t="shared" si="10"/>
        <v>1432893000</v>
      </c>
      <c r="AN40" s="50"/>
      <c r="AO40" s="51"/>
      <c r="AP40" s="51"/>
      <c r="AQ40" s="51"/>
      <c r="AR40" s="51"/>
      <c r="AS40" s="52"/>
      <c r="AT40" s="53">
        <f t="shared" si="6"/>
        <v>0</v>
      </c>
    </row>
    <row r="41" spans="1:46" s="54" customFormat="1" ht="47.25" customHeight="1" thickBot="1">
      <c r="A41" s="27"/>
      <c r="B41" s="56"/>
      <c r="C41" s="91"/>
      <c r="D41" s="95"/>
      <c r="E41" s="95"/>
      <c r="F41" s="101"/>
      <c r="G41" s="55"/>
      <c r="H41" s="60"/>
      <c r="I41" s="30">
        <v>0.51</v>
      </c>
      <c r="J41" s="119">
        <v>0.49</v>
      </c>
      <c r="K41" s="32"/>
      <c r="L41" s="57"/>
      <c r="M41" s="33"/>
      <c r="N41" s="34">
        <f t="shared" si="0"/>
        <v>1</v>
      </c>
      <c r="O41" s="35"/>
      <c r="P41" s="167">
        <v>15</v>
      </c>
      <c r="Q41" s="168">
        <v>15</v>
      </c>
      <c r="R41" s="38"/>
      <c r="S41" s="38"/>
      <c r="T41" s="37"/>
      <c r="U41" s="39">
        <f t="shared" si="1"/>
        <v>15</v>
      </c>
      <c r="V41" s="40">
        <f t="shared" si="7"/>
        <v>15</v>
      </c>
      <c r="W41" s="112"/>
      <c r="X41" s="96"/>
      <c r="Y41" s="96"/>
      <c r="Z41" s="104"/>
      <c r="AA41" s="99"/>
      <c r="AB41" s="41">
        <f t="shared" si="2"/>
        <v>0</v>
      </c>
      <c r="AC41" s="40">
        <f t="shared" si="3"/>
        <v>0</v>
      </c>
      <c r="AD41" s="42"/>
      <c r="AE41" s="128"/>
      <c r="AF41" s="37">
        <f t="shared" si="4"/>
        <v>15</v>
      </c>
      <c r="AG41" s="43">
        <v>65</v>
      </c>
      <c r="AH41" s="44">
        <f t="shared" si="5"/>
        <v>80</v>
      </c>
      <c r="AI41" s="45">
        <f t="shared" si="8"/>
        <v>0.93</v>
      </c>
      <c r="AJ41" s="46"/>
      <c r="AK41" s="47">
        <v>1E-4</v>
      </c>
      <c r="AL41" s="48">
        <f t="shared" si="9"/>
        <v>1.0001</v>
      </c>
      <c r="AM41" s="49">
        <f t="shared" si="10"/>
        <v>1432893000</v>
      </c>
      <c r="AN41" s="50"/>
      <c r="AO41" s="51"/>
      <c r="AP41" s="51"/>
      <c r="AQ41" s="51"/>
      <c r="AR41" s="51"/>
      <c r="AS41" s="52"/>
      <c r="AT41" s="53">
        <f t="shared" si="6"/>
        <v>0</v>
      </c>
    </row>
    <row r="42" spans="1:46" s="54" customFormat="1" ht="47.25" customHeight="1" thickBot="1">
      <c r="A42" s="27"/>
      <c r="B42" s="56"/>
      <c r="C42" s="91"/>
      <c r="D42" s="95"/>
      <c r="E42" s="95"/>
      <c r="F42" s="101"/>
      <c r="G42" s="55"/>
      <c r="H42" s="29"/>
      <c r="I42" s="30">
        <v>0.51</v>
      </c>
      <c r="J42" s="119">
        <v>0.49</v>
      </c>
      <c r="K42" s="32"/>
      <c r="L42" s="57"/>
      <c r="M42" s="33"/>
      <c r="N42" s="34">
        <f t="shared" si="0"/>
        <v>1</v>
      </c>
      <c r="O42" s="35"/>
      <c r="P42" s="167">
        <v>15</v>
      </c>
      <c r="Q42" s="168">
        <v>15</v>
      </c>
      <c r="R42" s="38"/>
      <c r="S42" s="38"/>
      <c r="T42" s="37"/>
      <c r="U42" s="39">
        <f t="shared" si="1"/>
        <v>15</v>
      </c>
      <c r="V42" s="40">
        <f t="shared" si="7"/>
        <v>15</v>
      </c>
      <c r="W42" s="112"/>
      <c r="X42" s="96"/>
      <c r="Y42" s="96"/>
      <c r="Z42" s="104"/>
      <c r="AA42" s="99"/>
      <c r="AB42" s="41">
        <f t="shared" si="2"/>
        <v>0</v>
      </c>
      <c r="AC42" s="40">
        <f t="shared" si="3"/>
        <v>0</v>
      </c>
      <c r="AD42" s="42"/>
      <c r="AE42" s="128"/>
      <c r="AF42" s="37">
        <f t="shared" si="4"/>
        <v>15</v>
      </c>
      <c r="AG42" s="43">
        <v>65</v>
      </c>
      <c r="AH42" s="44">
        <f t="shared" si="5"/>
        <v>80</v>
      </c>
      <c r="AI42" s="45">
        <f t="shared" si="8"/>
        <v>0.93</v>
      </c>
      <c r="AJ42" s="46"/>
      <c r="AK42" s="47">
        <v>1E-4</v>
      </c>
      <c r="AL42" s="48">
        <f t="shared" si="9"/>
        <v>1.0001</v>
      </c>
      <c r="AM42" s="49">
        <f t="shared" si="10"/>
        <v>1432893000</v>
      </c>
      <c r="AN42" s="50"/>
      <c r="AO42" s="51"/>
      <c r="AP42" s="51"/>
      <c r="AQ42" s="51"/>
      <c r="AR42" s="51"/>
      <c r="AS42" s="52"/>
      <c r="AT42" s="53">
        <f t="shared" si="6"/>
        <v>0</v>
      </c>
    </row>
    <row r="43" spans="1:46" s="54" customFormat="1" ht="36" customHeight="1" thickBot="1">
      <c r="A43" s="27"/>
      <c r="B43" s="56"/>
      <c r="C43" s="91"/>
      <c r="D43" s="95"/>
      <c r="E43" s="95"/>
      <c r="F43" s="101"/>
      <c r="G43" s="55"/>
      <c r="H43" s="60"/>
      <c r="I43" s="30">
        <v>0.51</v>
      </c>
      <c r="J43" s="119">
        <v>0.49</v>
      </c>
      <c r="K43" s="32"/>
      <c r="L43" s="57"/>
      <c r="M43" s="33"/>
      <c r="N43" s="34">
        <f t="shared" si="0"/>
        <v>1</v>
      </c>
      <c r="O43" s="35"/>
      <c r="P43" s="167">
        <v>15</v>
      </c>
      <c r="Q43" s="168">
        <v>15</v>
      </c>
      <c r="R43" s="38"/>
      <c r="S43" s="38"/>
      <c r="T43" s="37"/>
      <c r="U43" s="39">
        <f t="shared" si="1"/>
        <v>15</v>
      </c>
      <c r="V43" s="40">
        <f t="shared" si="7"/>
        <v>15</v>
      </c>
      <c r="W43" s="112"/>
      <c r="X43" s="96"/>
      <c r="Y43" s="96"/>
      <c r="Z43" s="104"/>
      <c r="AA43" s="99"/>
      <c r="AB43" s="41">
        <f t="shared" si="2"/>
        <v>0</v>
      </c>
      <c r="AC43" s="40">
        <f t="shared" si="3"/>
        <v>0</v>
      </c>
      <c r="AD43" s="42"/>
      <c r="AE43" s="128"/>
      <c r="AF43" s="37">
        <f t="shared" si="4"/>
        <v>15</v>
      </c>
      <c r="AG43" s="43">
        <v>65</v>
      </c>
      <c r="AH43" s="44">
        <f t="shared" si="5"/>
        <v>80</v>
      </c>
      <c r="AI43" s="45">
        <f t="shared" si="8"/>
        <v>0.93</v>
      </c>
      <c r="AJ43" s="46"/>
      <c r="AK43" s="47">
        <v>1E-4</v>
      </c>
      <c r="AL43" s="48">
        <f t="shared" si="9"/>
        <v>1.0001</v>
      </c>
      <c r="AM43" s="49">
        <f t="shared" si="10"/>
        <v>1432893000</v>
      </c>
      <c r="AN43" s="50"/>
      <c r="AO43" s="51"/>
      <c r="AP43" s="51"/>
      <c r="AQ43" s="51"/>
      <c r="AR43" s="51"/>
      <c r="AS43" s="52"/>
      <c r="AT43" s="53">
        <f t="shared" si="6"/>
        <v>0</v>
      </c>
    </row>
    <row r="44" spans="1:46" s="54" customFormat="1" ht="47.25" customHeight="1" thickBot="1">
      <c r="A44" s="27"/>
      <c r="B44" s="56"/>
      <c r="C44" s="91"/>
      <c r="D44" s="95"/>
      <c r="E44" s="95"/>
      <c r="F44" s="101"/>
      <c r="G44" s="55"/>
      <c r="H44" s="29"/>
      <c r="I44" s="30">
        <v>0.51</v>
      </c>
      <c r="J44" s="119">
        <v>0.49</v>
      </c>
      <c r="K44" s="32"/>
      <c r="L44" s="57"/>
      <c r="M44" s="33"/>
      <c r="N44" s="34">
        <f t="shared" si="0"/>
        <v>1</v>
      </c>
      <c r="O44" s="35"/>
      <c r="P44" s="167">
        <v>15</v>
      </c>
      <c r="Q44" s="168">
        <v>15</v>
      </c>
      <c r="R44" s="38"/>
      <c r="S44" s="38"/>
      <c r="T44" s="37"/>
      <c r="U44" s="39">
        <f t="shared" si="1"/>
        <v>15</v>
      </c>
      <c r="V44" s="40">
        <f t="shared" si="7"/>
        <v>15</v>
      </c>
      <c r="W44" s="112"/>
      <c r="X44" s="96"/>
      <c r="Y44" s="96"/>
      <c r="Z44" s="104"/>
      <c r="AA44" s="99"/>
      <c r="AB44" s="41">
        <f t="shared" si="2"/>
        <v>0</v>
      </c>
      <c r="AC44" s="40">
        <f t="shared" si="3"/>
        <v>0</v>
      </c>
      <c r="AD44" s="42"/>
      <c r="AE44" s="128"/>
      <c r="AF44" s="37">
        <f t="shared" si="4"/>
        <v>15</v>
      </c>
      <c r="AG44" s="43">
        <v>65</v>
      </c>
      <c r="AH44" s="44">
        <f t="shared" si="5"/>
        <v>80</v>
      </c>
      <c r="AI44" s="45">
        <f t="shared" si="8"/>
        <v>0.93</v>
      </c>
      <c r="AJ44" s="46"/>
      <c r="AK44" s="47">
        <v>1E-4</v>
      </c>
      <c r="AL44" s="48">
        <f t="shared" si="9"/>
        <v>1.0001</v>
      </c>
      <c r="AM44" s="49">
        <f t="shared" si="10"/>
        <v>1432893000</v>
      </c>
      <c r="AN44" s="50"/>
      <c r="AO44" s="51"/>
      <c r="AP44" s="51"/>
      <c r="AQ44" s="51"/>
      <c r="AR44" s="51"/>
      <c r="AS44" s="52"/>
      <c r="AT44" s="53">
        <f t="shared" si="6"/>
        <v>0</v>
      </c>
    </row>
    <row r="45" spans="1:46" s="54" customFormat="1" ht="47.25" customHeight="1" thickBot="1">
      <c r="A45" s="27"/>
      <c r="B45" s="56"/>
      <c r="C45" s="91"/>
      <c r="D45" s="95"/>
      <c r="E45" s="95"/>
      <c r="F45" s="101"/>
      <c r="G45" s="55"/>
      <c r="H45" s="60"/>
      <c r="I45" s="30">
        <v>0.51</v>
      </c>
      <c r="J45" s="119">
        <v>0.49</v>
      </c>
      <c r="K45" s="32"/>
      <c r="L45" s="57"/>
      <c r="M45" s="33"/>
      <c r="N45" s="34">
        <f t="shared" si="0"/>
        <v>1</v>
      </c>
      <c r="O45" s="35"/>
      <c r="P45" s="167">
        <v>15</v>
      </c>
      <c r="Q45" s="168">
        <v>15</v>
      </c>
      <c r="R45" s="38"/>
      <c r="S45" s="38"/>
      <c r="T45" s="37"/>
      <c r="U45" s="39">
        <f t="shared" si="1"/>
        <v>15</v>
      </c>
      <c r="V45" s="40">
        <f t="shared" si="7"/>
        <v>15</v>
      </c>
      <c r="W45" s="112"/>
      <c r="X45" s="96"/>
      <c r="Y45" s="96"/>
      <c r="Z45" s="104"/>
      <c r="AA45" s="99"/>
      <c r="AB45" s="41">
        <f t="shared" si="2"/>
        <v>0</v>
      </c>
      <c r="AC45" s="40">
        <f t="shared" si="3"/>
        <v>0</v>
      </c>
      <c r="AD45" s="42"/>
      <c r="AE45" s="128"/>
      <c r="AF45" s="37">
        <f t="shared" si="4"/>
        <v>15</v>
      </c>
      <c r="AG45" s="43">
        <v>65</v>
      </c>
      <c r="AH45" s="44">
        <f t="shared" si="5"/>
        <v>80</v>
      </c>
      <c r="AI45" s="45">
        <f t="shared" si="8"/>
        <v>0.93</v>
      </c>
      <c r="AJ45" s="46"/>
      <c r="AK45" s="47">
        <v>1E-4</v>
      </c>
      <c r="AL45" s="48">
        <f t="shared" si="9"/>
        <v>1.0001</v>
      </c>
      <c r="AM45" s="49">
        <f t="shared" si="10"/>
        <v>1432893000</v>
      </c>
      <c r="AN45" s="50"/>
      <c r="AO45" s="51"/>
      <c r="AP45" s="51"/>
      <c r="AQ45" s="51"/>
      <c r="AR45" s="51"/>
      <c r="AS45" s="52"/>
      <c r="AT45" s="53">
        <f t="shared" si="6"/>
        <v>0</v>
      </c>
    </row>
    <row r="46" spans="1:46" s="54" customFormat="1" ht="36" customHeight="1" thickBot="1">
      <c r="A46" s="27"/>
      <c r="B46" s="56"/>
      <c r="C46" s="91"/>
      <c r="D46" s="95"/>
      <c r="E46" s="95"/>
      <c r="F46" s="101"/>
      <c r="G46" s="55"/>
      <c r="H46" s="60"/>
      <c r="I46" s="30">
        <v>0.51</v>
      </c>
      <c r="J46" s="119">
        <v>0.49</v>
      </c>
      <c r="K46" s="32"/>
      <c r="L46" s="57"/>
      <c r="M46" s="33"/>
      <c r="N46" s="34">
        <f t="shared" si="0"/>
        <v>1</v>
      </c>
      <c r="O46" s="35"/>
      <c r="P46" s="167">
        <v>15</v>
      </c>
      <c r="Q46" s="168">
        <v>15</v>
      </c>
      <c r="R46" s="38"/>
      <c r="S46" s="38"/>
      <c r="T46" s="37"/>
      <c r="U46" s="39">
        <f t="shared" si="1"/>
        <v>15</v>
      </c>
      <c r="V46" s="40">
        <f t="shared" si="7"/>
        <v>15</v>
      </c>
      <c r="W46" s="112"/>
      <c r="X46" s="96"/>
      <c r="Y46" s="96"/>
      <c r="Z46" s="104"/>
      <c r="AA46" s="99"/>
      <c r="AB46" s="41">
        <f t="shared" si="2"/>
        <v>0</v>
      </c>
      <c r="AC46" s="40">
        <f t="shared" si="3"/>
        <v>0</v>
      </c>
      <c r="AD46" s="42"/>
      <c r="AE46" s="128"/>
      <c r="AF46" s="37">
        <f t="shared" si="4"/>
        <v>15</v>
      </c>
      <c r="AG46" s="43">
        <v>65</v>
      </c>
      <c r="AH46" s="44">
        <f t="shared" si="5"/>
        <v>80</v>
      </c>
      <c r="AI46" s="45">
        <f t="shared" si="8"/>
        <v>0.93</v>
      </c>
      <c r="AJ46" s="46"/>
      <c r="AK46" s="47">
        <v>1E-4</v>
      </c>
      <c r="AL46" s="48">
        <f t="shared" si="9"/>
        <v>1.0001</v>
      </c>
      <c r="AM46" s="49">
        <f t="shared" si="10"/>
        <v>1432893000</v>
      </c>
      <c r="AN46" s="50"/>
      <c r="AO46" s="51"/>
      <c r="AP46" s="51"/>
      <c r="AQ46" s="51"/>
      <c r="AR46" s="51"/>
      <c r="AS46" s="52"/>
      <c r="AT46" s="53">
        <f t="shared" si="6"/>
        <v>0</v>
      </c>
    </row>
    <row r="47" spans="1:46" s="54" customFormat="1" ht="36" customHeight="1" thickBot="1">
      <c r="A47" s="27"/>
      <c r="B47" s="56"/>
      <c r="C47" s="91"/>
      <c r="D47" s="95"/>
      <c r="E47" s="95"/>
      <c r="F47" s="101"/>
      <c r="G47" s="55"/>
      <c r="H47" s="60"/>
      <c r="I47" s="30">
        <v>0.51</v>
      </c>
      <c r="J47" s="119">
        <v>0.49</v>
      </c>
      <c r="K47" s="32"/>
      <c r="L47" s="57"/>
      <c r="M47" s="33"/>
      <c r="N47" s="34">
        <f t="shared" si="0"/>
        <v>1</v>
      </c>
      <c r="O47" s="35"/>
      <c r="P47" s="167">
        <v>15</v>
      </c>
      <c r="Q47" s="168">
        <v>15</v>
      </c>
      <c r="R47" s="38"/>
      <c r="S47" s="38"/>
      <c r="T47" s="37"/>
      <c r="U47" s="39">
        <f t="shared" si="1"/>
        <v>15</v>
      </c>
      <c r="V47" s="40">
        <f t="shared" si="7"/>
        <v>15</v>
      </c>
      <c r="W47" s="112"/>
      <c r="X47" s="96"/>
      <c r="Y47" s="96"/>
      <c r="Z47" s="104"/>
      <c r="AA47" s="99"/>
      <c r="AB47" s="41">
        <f t="shared" si="2"/>
        <v>0</v>
      </c>
      <c r="AC47" s="40">
        <f t="shared" si="3"/>
        <v>0</v>
      </c>
      <c r="AD47" s="42"/>
      <c r="AE47" s="128"/>
      <c r="AF47" s="37">
        <f t="shared" si="4"/>
        <v>15</v>
      </c>
      <c r="AG47" s="43">
        <v>65</v>
      </c>
      <c r="AH47" s="44">
        <f t="shared" si="5"/>
        <v>80</v>
      </c>
      <c r="AI47" s="45">
        <f t="shared" si="8"/>
        <v>0.93</v>
      </c>
      <c r="AJ47" s="46"/>
      <c r="AK47" s="47">
        <v>1E-4</v>
      </c>
      <c r="AL47" s="48">
        <f t="shared" si="9"/>
        <v>1.0001</v>
      </c>
      <c r="AM47" s="49">
        <f t="shared" si="10"/>
        <v>1432893000</v>
      </c>
      <c r="AN47" s="50"/>
      <c r="AO47" s="51"/>
      <c r="AP47" s="51"/>
      <c r="AQ47" s="51"/>
      <c r="AR47" s="51"/>
      <c r="AS47" s="52"/>
      <c r="AT47" s="53">
        <f t="shared" si="6"/>
        <v>0</v>
      </c>
    </row>
    <row r="48" spans="1:46" s="54" customFormat="1" ht="36" customHeight="1" thickBot="1">
      <c r="A48" s="27"/>
      <c r="B48" s="56"/>
      <c r="C48" s="91"/>
      <c r="D48" s="95"/>
      <c r="E48" s="95"/>
      <c r="F48" s="101"/>
      <c r="G48" s="55"/>
      <c r="H48" s="60"/>
      <c r="I48" s="30">
        <v>0.51</v>
      </c>
      <c r="J48" s="119">
        <v>0.49</v>
      </c>
      <c r="K48" s="32"/>
      <c r="L48" s="57"/>
      <c r="M48" s="33"/>
      <c r="N48" s="34">
        <f t="shared" si="0"/>
        <v>1</v>
      </c>
      <c r="O48" s="35"/>
      <c r="P48" s="167">
        <v>15</v>
      </c>
      <c r="Q48" s="168">
        <v>15</v>
      </c>
      <c r="R48" s="38"/>
      <c r="S48" s="38"/>
      <c r="T48" s="37"/>
      <c r="U48" s="39">
        <f t="shared" si="1"/>
        <v>15</v>
      </c>
      <c r="V48" s="40">
        <f t="shared" si="7"/>
        <v>15</v>
      </c>
      <c r="W48" s="112"/>
      <c r="X48" s="96"/>
      <c r="Y48" s="96"/>
      <c r="Z48" s="104"/>
      <c r="AA48" s="99"/>
      <c r="AB48" s="41">
        <f t="shared" si="2"/>
        <v>0</v>
      </c>
      <c r="AC48" s="40">
        <f t="shared" si="3"/>
        <v>0</v>
      </c>
      <c r="AD48" s="42"/>
      <c r="AE48" s="128"/>
      <c r="AF48" s="37">
        <f t="shared" si="4"/>
        <v>15</v>
      </c>
      <c r="AG48" s="43">
        <v>65</v>
      </c>
      <c r="AH48" s="44">
        <f t="shared" si="5"/>
        <v>80</v>
      </c>
      <c r="AI48" s="45">
        <f t="shared" si="8"/>
        <v>0.93</v>
      </c>
      <c r="AJ48" s="46"/>
      <c r="AK48" s="47">
        <v>1E-4</v>
      </c>
      <c r="AL48" s="48">
        <f t="shared" si="9"/>
        <v>1.0001</v>
      </c>
      <c r="AM48" s="49">
        <f t="shared" si="10"/>
        <v>1432893000</v>
      </c>
      <c r="AN48" s="50"/>
      <c r="AO48" s="51"/>
      <c r="AP48" s="51"/>
      <c r="AQ48" s="51"/>
      <c r="AR48" s="51"/>
      <c r="AS48" s="52"/>
      <c r="AT48" s="53">
        <f t="shared" si="6"/>
        <v>0</v>
      </c>
    </row>
    <row r="49" spans="1:46" s="54" customFormat="1" ht="36" customHeight="1" thickBot="1">
      <c r="A49" s="27"/>
      <c r="B49" s="56"/>
      <c r="C49" s="91"/>
      <c r="D49" s="95"/>
      <c r="E49" s="95"/>
      <c r="F49" s="101"/>
      <c r="G49" s="55"/>
      <c r="H49" s="29"/>
      <c r="I49" s="30">
        <v>0.51</v>
      </c>
      <c r="J49" s="119">
        <v>0.49</v>
      </c>
      <c r="K49" s="32"/>
      <c r="L49" s="57"/>
      <c r="M49" s="33"/>
      <c r="N49" s="34">
        <f t="shared" si="0"/>
        <v>1</v>
      </c>
      <c r="O49" s="35"/>
      <c r="P49" s="167">
        <v>15</v>
      </c>
      <c r="Q49" s="168">
        <v>15</v>
      </c>
      <c r="R49" s="38"/>
      <c r="S49" s="38"/>
      <c r="T49" s="37"/>
      <c r="U49" s="39">
        <f t="shared" si="1"/>
        <v>15</v>
      </c>
      <c r="V49" s="40">
        <f t="shared" si="7"/>
        <v>15</v>
      </c>
      <c r="W49" s="112"/>
      <c r="X49" s="96"/>
      <c r="Y49" s="96"/>
      <c r="Z49" s="104"/>
      <c r="AA49" s="99"/>
      <c r="AB49" s="41">
        <f t="shared" si="2"/>
        <v>0</v>
      </c>
      <c r="AC49" s="40">
        <f t="shared" si="3"/>
        <v>0</v>
      </c>
      <c r="AD49" s="42"/>
      <c r="AE49" s="128"/>
      <c r="AF49" s="37">
        <f t="shared" si="4"/>
        <v>15</v>
      </c>
      <c r="AG49" s="43">
        <v>65</v>
      </c>
      <c r="AH49" s="44">
        <f t="shared" si="5"/>
        <v>80</v>
      </c>
      <c r="AI49" s="45">
        <f t="shared" si="8"/>
        <v>0.93</v>
      </c>
      <c r="AJ49" s="46"/>
      <c r="AK49" s="47">
        <v>1E-4</v>
      </c>
      <c r="AL49" s="48">
        <f t="shared" si="9"/>
        <v>1.0001</v>
      </c>
      <c r="AM49" s="49">
        <f t="shared" si="10"/>
        <v>1432893000</v>
      </c>
      <c r="AN49" s="50"/>
      <c r="AO49" s="51"/>
      <c r="AP49" s="51"/>
      <c r="AQ49" s="51"/>
      <c r="AR49" s="51"/>
      <c r="AS49" s="52"/>
      <c r="AT49" s="53">
        <f t="shared" si="6"/>
        <v>0</v>
      </c>
    </row>
    <row r="50" spans="1:46" s="54" customFormat="1" ht="36" customHeight="1" thickBot="1">
      <c r="A50" s="27"/>
      <c r="B50" s="56"/>
      <c r="C50" s="91"/>
      <c r="D50" s="95"/>
      <c r="E50" s="95"/>
      <c r="F50" s="101"/>
      <c r="G50" s="55"/>
      <c r="H50" s="29"/>
      <c r="I50" s="30">
        <v>0.51</v>
      </c>
      <c r="J50" s="119">
        <v>0.49</v>
      </c>
      <c r="K50" s="32"/>
      <c r="L50" s="57"/>
      <c r="M50" s="33"/>
      <c r="N50" s="34">
        <f t="shared" si="0"/>
        <v>1</v>
      </c>
      <c r="O50" s="35"/>
      <c r="P50" s="167">
        <v>15</v>
      </c>
      <c r="Q50" s="168">
        <v>15</v>
      </c>
      <c r="R50" s="38"/>
      <c r="S50" s="38"/>
      <c r="T50" s="37"/>
      <c r="U50" s="39">
        <f t="shared" si="1"/>
        <v>15</v>
      </c>
      <c r="V50" s="40">
        <f t="shared" si="7"/>
        <v>15</v>
      </c>
      <c r="W50" s="112"/>
      <c r="X50" s="96"/>
      <c r="Y50" s="96"/>
      <c r="Z50" s="104"/>
      <c r="AA50" s="99"/>
      <c r="AB50" s="41">
        <f t="shared" si="2"/>
        <v>0</v>
      </c>
      <c r="AC50" s="40">
        <f t="shared" si="3"/>
        <v>0</v>
      </c>
      <c r="AD50" s="42"/>
      <c r="AE50" s="128"/>
      <c r="AF50" s="37">
        <f t="shared" si="4"/>
        <v>15</v>
      </c>
      <c r="AG50" s="43">
        <v>65</v>
      </c>
      <c r="AH50" s="44">
        <f t="shared" si="5"/>
        <v>80</v>
      </c>
      <c r="AI50" s="45">
        <f t="shared" si="8"/>
        <v>0.93</v>
      </c>
      <c r="AJ50" s="46"/>
      <c r="AK50" s="47">
        <v>1E-4</v>
      </c>
      <c r="AL50" s="48">
        <f t="shared" si="9"/>
        <v>1.0001</v>
      </c>
      <c r="AM50" s="49">
        <f t="shared" si="10"/>
        <v>1432893000</v>
      </c>
      <c r="AN50" s="50"/>
      <c r="AO50" s="51"/>
      <c r="AP50" s="51"/>
      <c r="AQ50" s="51"/>
      <c r="AR50" s="51"/>
      <c r="AS50" s="52"/>
      <c r="AT50" s="53">
        <f t="shared" si="6"/>
        <v>0</v>
      </c>
    </row>
    <row r="51" spans="1:46" s="54" customFormat="1" ht="36" customHeight="1" thickBot="1">
      <c r="A51" s="27"/>
      <c r="B51" s="56"/>
      <c r="C51" s="91"/>
      <c r="D51" s="95"/>
      <c r="E51" s="95"/>
      <c r="F51" s="101"/>
      <c r="G51" s="55"/>
      <c r="H51" s="29"/>
      <c r="I51" s="30">
        <v>0.51</v>
      </c>
      <c r="J51" s="119">
        <v>0.49</v>
      </c>
      <c r="K51" s="32"/>
      <c r="L51" s="57"/>
      <c r="M51" s="33"/>
      <c r="N51" s="34">
        <f t="shared" si="0"/>
        <v>1</v>
      </c>
      <c r="O51" s="35"/>
      <c r="P51" s="167">
        <v>15</v>
      </c>
      <c r="Q51" s="168">
        <v>15</v>
      </c>
      <c r="R51" s="38"/>
      <c r="S51" s="38"/>
      <c r="T51" s="37"/>
      <c r="U51" s="39">
        <f t="shared" si="1"/>
        <v>15</v>
      </c>
      <c r="V51" s="40">
        <f t="shared" si="7"/>
        <v>15</v>
      </c>
      <c r="W51" s="112"/>
      <c r="X51" s="96"/>
      <c r="Y51" s="96"/>
      <c r="Z51" s="104"/>
      <c r="AA51" s="99"/>
      <c r="AB51" s="41">
        <f t="shared" si="2"/>
        <v>0</v>
      </c>
      <c r="AC51" s="40">
        <f t="shared" si="3"/>
        <v>0</v>
      </c>
      <c r="AD51" s="42"/>
      <c r="AE51" s="128"/>
      <c r="AF51" s="37">
        <f t="shared" si="4"/>
        <v>15</v>
      </c>
      <c r="AG51" s="43">
        <v>65</v>
      </c>
      <c r="AH51" s="44">
        <f t="shared" si="5"/>
        <v>80</v>
      </c>
      <c r="AI51" s="45">
        <f t="shared" si="8"/>
        <v>0.93</v>
      </c>
      <c r="AJ51" s="46"/>
      <c r="AK51" s="47">
        <v>1E-4</v>
      </c>
      <c r="AL51" s="48">
        <f t="shared" si="9"/>
        <v>1.0001</v>
      </c>
      <c r="AM51" s="49">
        <f t="shared" si="10"/>
        <v>1432893000</v>
      </c>
      <c r="AN51" s="50"/>
      <c r="AO51" s="51"/>
      <c r="AP51" s="51"/>
      <c r="AQ51" s="51"/>
      <c r="AR51" s="51"/>
      <c r="AS51" s="52"/>
      <c r="AT51" s="53">
        <f t="shared" si="6"/>
        <v>0</v>
      </c>
    </row>
    <row r="52" spans="1:46" s="54" customFormat="1" ht="36" customHeight="1" thickBot="1">
      <c r="A52" s="27"/>
      <c r="B52" s="56"/>
      <c r="C52" s="91"/>
      <c r="D52" s="95"/>
      <c r="E52" s="95"/>
      <c r="F52" s="101"/>
      <c r="G52" s="55"/>
      <c r="H52" s="29"/>
      <c r="I52" s="30">
        <v>0.51</v>
      </c>
      <c r="J52" s="119">
        <v>0.49</v>
      </c>
      <c r="K52" s="32"/>
      <c r="L52" s="57"/>
      <c r="M52" s="33"/>
      <c r="N52" s="34">
        <f t="shared" si="0"/>
        <v>1</v>
      </c>
      <c r="O52" s="35"/>
      <c r="P52" s="167">
        <v>15</v>
      </c>
      <c r="Q52" s="168">
        <v>15</v>
      </c>
      <c r="R52" s="38"/>
      <c r="S52" s="38"/>
      <c r="T52" s="37"/>
      <c r="U52" s="39">
        <f t="shared" si="1"/>
        <v>15</v>
      </c>
      <c r="V52" s="40">
        <f t="shared" si="7"/>
        <v>15</v>
      </c>
      <c r="W52" s="112"/>
      <c r="X52" s="96"/>
      <c r="Y52" s="96"/>
      <c r="Z52" s="104"/>
      <c r="AA52" s="99"/>
      <c r="AB52" s="41">
        <f t="shared" si="2"/>
        <v>0</v>
      </c>
      <c r="AC52" s="40">
        <f t="shared" si="3"/>
        <v>0</v>
      </c>
      <c r="AD52" s="42"/>
      <c r="AE52" s="128"/>
      <c r="AF52" s="37">
        <f t="shared" si="4"/>
        <v>15</v>
      </c>
      <c r="AG52" s="43">
        <v>65</v>
      </c>
      <c r="AH52" s="44">
        <f t="shared" si="5"/>
        <v>80</v>
      </c>
      <c r="AI52" s="45">
        <f t="shared" si="8"/>
        <v>0.93</v>
      </c>
      <c r="AJ52" s="46"/>
      <c r="AK52" s="47">
        <v>1E-4</v>
      </c>
      <c r="AL52" s="48">
        <f t="shared" si="9"/>
        <v>1.0001</v>
      </c>
      <c r="AM52" s="49">
        <f t="shared" si="10"/>
        <v>1432893000</v>
      </c>
      <c r="AN52" s="50"/>
      <c r="AO52" s="51"/>
      <c r="AP52" s="51"/>
      <c r="AQ52" s="51"/>
      <c r="AR52" s="51"/>
      <c r="AS52" s="52"/>
      <c r="AT52" s="53">
        <f t="shared" si="6"/>
        <v>0</v>
      </c>
    </row>
    <row r="53" spans="1:46" s="54" customFormat="1" ht="51.75" customHeight="1" thickBot="1">
      <c r="A53" s="27"/>
      <c r="B53" s="56"/>
      <c r="C53" s="91"/>
      <c r="D53" s="95"/>
      <c r="E53" s="95"/>
      <c r="F53" s="101"/>
      <c r="G53" s="55"/>
      <c r="H53" s="29"/>
      <c r="I53" s="30">
        <v>0.51</v>
      </c>
      <c r="J53" s="119">
        <v>0.49</v>
      </c>
      <c r="K53" s="32"/>
      <c r="L53" s="57"/>
      <c r="M53" s="33"/>
      <c r="N53" s="34">
        <f t="shared" si="0"/>
        <v>1</v>
      </c>
      <c r="O53" s="35"/>
      <c r="P53" s="167">
        <v>15</v>
      </c>
      <c r="Q53" s="168">
        <v>15</v>
      </c>
      <c r="R53" s="38"/>
      <c r="S53" s="38"/>
      <c r="T53" s="37"/>
      <c r="U53" s="39">
        <f t="shared" si="1"/>
        <v>15</v>
      </c>
      <c r="V53" s="40">
        <f t="shared" si="7"/>
        <v>15</v>
      </c>
      <c r="W53" s="112"/>
      <c r="X53" s="96"/>
      <c r="Y53" s="96"/>
      <c r="Z53" s="104"/>
      <c r="AA53" s="99"/>
      <c r="AB53" s="41">
        <f t="shared" si="2"/>
        <v>0</v>
      </c>
      <c r="AC53" s="40">
        <f t="shared" si="3"/>
        <v>0</v>
      </c>
      <c r="AD53" s="42"/>
      <c r="AE53" s="128"/>
      <c r="AF53" s="37">
        <f t="shared" si="4"/>
        <v>15</v>
      </c>
      <c r="AG53" s="43">
        <v>65</v>
      </c>
      <c r="AH53" s="44">
        <f t="shared" si="5"/>
        <v>80</v>
      </c>
      <c r="AI53" s="45">
        <f t="shared" si="8"/>
        <v>0.93</v>
      </c>
      <c r="AJ53" s="46"/>
      <c r="AK53" s="47">
        <v>1E-4</v>
      </c>
      <c r="AL53" s="48">
        <f t="shared" si="9"/>
        <v>1.0001</v>
      </c>
      <c r="AM53" s="49">
        <f t="shared" si="10"/>
        <v>1432893000</v>
      </c>
      <c r="AN53" s="50"/>
      <c r="AO53" s="51"/>
      <c r="AP53" s="51"/>
      <c r="AQ53" s="51"/>
      <c r="AR53" s="51"/>
      <c r="AS53" s="52"/>
      <c r="AT53" s="53">
        <f t="shared" si="6"/>
        <v>0</v>
      </c>
    </row>
    <row r="54" spans="1:46" s="54" customFormat="1" ht="51.75" customHeight="1" thickBot="1">
      <c r="A54" s="27"/>
      <c r="B54" s="56"/>
      <c r="C54" s="91"/>
      <c r="D54" s="95"/>
      <c r="E54" s="95"/>
      <c r="F54" s="101"/>
      <c r="G54" s="55"/>
      <c r="H54" s="29"/>
      <c r="I54" s="30">
        <v>0.51</v>
      </c>
      <c r="J54" s="119">
        <v>0.49</v>
      </c>
      <c r="K54" s="32"/>
      <c r="L54" s="57"/>
      <c r="M54" s="33"/>
      <c r="N54" s="34">
        <f t="shared" si="0"/>
        <v>1</v>
      </c>
      <c r="O54" s="35"/>
      <c r="P54" s="167">
        <v>15</v>
      </c>
      <c r="Q54" s="168">
        <v>15</v>
      </c>
      <c r="R54" s="38"/>
      <c r="S54" s="38"/>
      <c r="T54" s="37"/>
      <c r="U54" s="39">
        <f t="shared" si="1"/>
        <v>15</v>
      </c>
      <c r="V54" s="40">
        <f t="shared" si="7"/>
        <v>15</v>
      </c>
      <c r="W54" s="112"/>
      <c r="X54" s="96"/>
      <c r="Y54" s="96"/>
      <c r="Z54" s="104"/>
      <c r="AA54" s="99"/>
      <c r="AB54" s="41">
        <f t="shared" si="2"/>
        <v>0</v>
      </c>
      <c r="AC54" s="40">
        <f t="shared" si="3"/>
        <v>0</v>
      </c>
      <c r="AD54" s="42"/>
      <c r="AE54" s="128"/>
      <c r="AF54" s="37">
        <f t="shared" si="4"/>
        <v>15</v>
      </c>
      <c r="AG54" s="43">
        <v>65</v>
      </c>
      <c r="AH54" s="44">
        <f t="shared" si="5"/>
        <v>80</v>
      </c>
      <c r="AI54" s="45">
        <f t="shared" si="8"/>
        <v>0.93</v>
      </c>
      <c r="AJ54" s="46"/>
      <c r="AK54" s="47">
        <v>1E-4</v>
      </c>
      <c r="AL54" s="48">
        <f t="shared" si="9"/>
        <v>1.0001</v>
      </c>
      <c r="AM54" s="49">
        <f t="shared" si="10"/>
        <v>1432893000</v>
      </c>
      <c r="AN54" s="50"/>
      <c r="AO54" s="51"/>
      <c r="AP54" s="51"/>
      <c r="AQ54" s="51"/>
      <c r="AR54" s="51"/>
      <c r="AS54" s="52"/>
      <c r="AT54" s="53">
        <f t="shared" si="6"/>
        <v>0</v>
      </c>
    </row>
    <row r="55" spans="1:46" s="54" customFormat="1" ht="36" customHeight="1" thickBot="1">
      <c r="A55" s="27"/>
      <c r="B55" s="56"/>
      <c r="C55" s="91"/>
      <c r="D55" s="95"/>
      <c r="E55" s="95"/>
      <c r="F55" s="101"/>
      <c r="G55" s="55"/>
      <c r="H55" s="29"/>
      <c r="I55" s="30">
        <v>0.51</v>
      </c>
      <c r="J55" s="119">
        <v>0.49</v>
      </c>
      <c r="K55" s="32"/>
      <c r="L55" s="57"/>
      <c r="M55" s="33"/>
      <c r="N55" s="34">
        <f t="shared" si="0"/>
        <v>1</v>
      </c>
      <c r="O55" s="35"/>
      <c r="P55" s="167">
        <v>15</v>
      </c>
      <c r="Q55" s="168">
        <v>15</v>
      </c>
      <c r="R55" s="38"/>
      <c r="S55" s="38"/>
      <c r="T55" s="37"/>
      <c r="U55" s="39">
        <f t="shared" si="1"/>
        <v>15</v>
      </c>
      <c r="V55" s="40">
        <f t="shared" si="7"/>
        <v>15</v>
      </c>
      <c r="W55" s="112"/>
      <c r="X55" s="96"/>
      <c r="Y55" s="96"/>
      <c r="Z55" s="104"/>
      <c r="AA55" s="99"/>
      <c r="AB55" s="41">
        <f t="shared" si="2"/>
        <v>0</v>
      </c>
      <c r="AC55" s="40">
        <f t="shared" si="3"/>
        <v>0</v>
      </c>
      <c r="AD55" s="42"/>
      <c r="AE55" s="128"/>
      <c r="AF55" s="37">
        <f t="shared" si="4"/>
        <v>15</v>
      </c>
      <c r="AG55" s="43">
        <v>65</v>
      </c>
      <c r="AH55" s="44">
        <f t="shared" si="5"/>
        <v>80</v>
      </c>
      <c r="AI55" s="45">
        <f t="shared" si="8"/>
        <v>0.93</v>
      </c>
      <c r="AJ55" s="46"/>
      <c r="AK55" s="47">
        <v>1E-4</v>
      </c>
      <c r="AL55" s="48">
        <f t="shared" si="9"/>
        <v>1.0001</v>
      </c>
      <c r="AM55" s="49">
        <f t="shared" si="10"/>
        <v>1432893000</v>
      </c>
      <c r="AN55" s="50"/>
      <c r="AO55" s="51"/>
      <c r="AP55" s="51"/>
      <c r="AQ55" s="51"/>
      <c r="AR55" s="51"/>
      <c r="AS55" s="52"/>
      <c r="AT55" s="53">
        <f t="shared" si="6"/>
        <v>0</v>
      </c>
    </row>
    <row r="56" spans="1:46" s="54" customFormat="1" ht="36" customHeight="1" thickBot="1">
      <c r="A56" s="27"/>
      <c r="B56" s="56"/>
      <c r="C56" s="91"/>
      <c r="D56" s="95"/>
      <c r="E56" s="95"/>
      <c r="F56" s="101"/>
      <c r="G56" s="55"/>
      <c r="H56" s="29"/>
      <c r="I56" s="30">
        <v>0.51</v>
      </c>
      <c r="J56" s="119">
        <v>0.49</v>
      </c>
      <c r="K56" s="32"/>
      <c r="L56" s="57"/>
      <c r="M56" s="33"/>
      <c r="N56" s="34">
        <f t="shared" si="0"/>
        <v>1</v>
      </c>
      <c r="O56" s="35"/>
      <c r="P56" s="167">
        <v>15</v>
      </c>
      <c r="Q56" s="168">
        <v>15</v>
      </c>
      <c r="R56" s="38"/>
      <c r="S56" s="38"/>
      <c r="T56" s="37"/>
      <c r="U56" s="39">
        <f t="shared" si="1"/>
        <v>15</v>
      </c>
      <c r="V56" s="40">
        <f t="shared" si="7"/>
        <v>15</v>
      </c>
      <c r="W56" s="112"/>
      <c r="X56" s="96"/>
      <c r="Y56" s="96"/>
      <c r="Z56" s="104"/>
      <c r="AA56" s="99"/>
      <c r="AB56" s="41">
        <f t="shared" si="2"/>
        <v>0</v>
      </c>
      <c r="AC56" s="40">
        <f t="shared" si="3"/>
        <v>0</v>
      </c>
      <c r="AD56" s="42"/>
      <c r="AE56" s="128"/>
      <c r="AF56" s="37">
        <f t="shared" si="4"/>
        <v>15</v>
      </c>
      <c r="AG56" s="43">
        <v>65</v>
      </c>
      <c r="AH56" s="44">
        <f t="shared" si="5"/>
        <v>80</v>
      </c>
      <c r="AI56" s="45">
        <f t="shared" si="8"/>
        <v>0.93</v>
      </c>
      <c r="AJ56" s="46"/>
      <c r="AK56" s="47">
        <v>1E-4</v>
      </c>
      <c r="AL56" s="48">
        <f t="shared" si="9"/>
        <v>1.0001</v>
      </c>
      <c r="AM56" s="49">
        <f t="shared" si="10"/>
        <v>1432893000</v>
      </c>
      <c r="AN56" s="50"/>
      <c r="AO56" s="51"/>
      <c r="AP56" s="51"/>
      <c r="AQ56" s="51"/>
      <c r="AR56" s="51"/>
      <c r="AS56" s="52"/>
      <c r="AT56" s="53">
        <f t="shared" si="6"/>
        <v>0</v>
      </c>
    </row>
    <row r="57" spans="1:46" s="54" customFormat="1" ht="36" customHeight="1" thickBot="1">
      <c r="A57" s="27"/>
      <c r="B57" s="56"/>
      <c r="C57" s="91"/>
      <c r="D57" s="95"/>
      <c r="E57" s="95"/>
      <c r="F57" s="101"/>
      <c r="G57" s="55"/>
      <c r="H57" s="29"/>
      <c r="I57" s="30">
        <v>0.51</v>
      </c>
      <c r="J57" s="119">
        <v>0.49</v>
      </c>
      <c r="K57" s="32"/>
      <c r="L57" s="57"/>
      <c r="M57" s="33"/>
      <c r="N57" s="34">
        <f t="shared" si="0"/>
        <v>1</v>
      </c>
      <c r="O57" s="35"/>
      <c r="P57" s="167">
        <v>15</v>
      </c>
      <c r="Q57" s="168">
        <v>15</v>
      </c>
      <c r="R57" s="38"/>
      <c r="S57" s="38"/>
      <c r="T57" s="37"/>
      <c r="U57" s="39">
        <f t="shared" si="1"/>
        <v>15</v>
      </c>
      <c r="V57" s="40">
        <f t="shared" si="7"/>
        <v>15</v>
      </c>
      <c r="W57" s="112"/>
      <c r="X57" s="96"/>
      <c r="Y57" s="96"/>
      <c r="Z57" s="104"/>
      <c r="AA57" s="99"/>
      <c r="AB57" s="41">
        <f t="shared" si="2"/>
        <v>0</v>
      </c>
      <c r="AC57" s="40">
        <f t="shared" si="3"/>
        <v>0</v>
      </c>
      <c r="AD57" s="42"/>
      <c r="AE57" s="128"/>
      <c r="AF57" s="37">
        <f t="shared" si="4"/>
        <v>15</v>
      </c>
      <c r="AG57" s="43">
        <v>65</v>
      </c>
      <c r="AH57" s="44">
        <f t="shared" si="5"/>
        <v>80</v>
      </c>
      <c r="AI57" s="45">
        <f t="shared" si="8"/>
        <v>0.93</v>
      </c>
      <c r="AJ57" s="46"/>
      <c r="AK57" s="47">
        <v>1E-4</v>
      </c>
      <c r="AL57" s="48">
        <f t="shared" si="9"/>
        <v>1.0001</v>
      </c>
      <c r="AM57" s="49">
        <f t="shared" si="10"/>
        <v>1432893000</v>
      </c>
      <c r="AN57" s="50"/>
      <c r="AO57" s="51"/>
      <c r="AP57" s="51"/>
      <c r="AQ57" s="51"/>
      <c r="AR57" s="51"/>
      <c r="AS57" s="52"/>
      <c r="AT57" s="53">
        <f t="shared" si="6"/>
        <v>0</v>
      </c>
    </row>
    <row r="58" spans="1:46" s="54" customFormat="1" ht="36" customHeight="1" thickBot="1">
      <c r="A58" s="27"/>
      <c r="B58" s="56"/>
      <c r="C58" s="91"/>
      <c r="D58" s="95"/>
      <c r="E58" s="95"/>
      <c r="F58" s="101"/>
      <c r="G58" s="55"/>
      <c r="H58" s="29"/>
      <c r="I58" s="30">
        <v>0.51</v>
      </c>
      <c r="J58" s="119">
        <v>0.49</v>
      </c>
      <c r="K58" s="32"/>
      <c r="L58" s="57"/>
      <c r="M58" s="33"/>
      <c r="N58" s="34">
        <f t="shared" si="0"/>
        <v>1</v>
      </c>
      <c r="O58" s="35"/>
      <c r="P58" s="167">
        <v>15</v>
      </c>
      <c r="Q58" s="168">
        <v>15</v>
      </c>
      <c r="R58" s="38"/>
      <c r="S58" s="38"/>
      <c r="T58" s="37"/>
      <c r="U58" s="39">
        <f t="shared" si="1"/>
        <v>15</v>
      </c>
      <c r="V58" s="40">
        <f t="shared" si="7"/>
        <v>15</v>
      </c>
      <c r="W58" s="112"/>
      <c r="X58" s="96"/>
      <c r="Y58" s="96"/>
      <c r="Z58" s="104"/>
      <c r="AA58" s="99"/>
      <c r="AB58" s="41">
        <f t="shared" si="2"/>
        <v>0</v>
      </c>
      <c r="AC58" s="40">
        <f t="shared" si="3"/>
        <v>0</v>
      </c>
      <c r="AD58" s="42"/>
      <c r="AE58" s="128"/>
      <c r="AF58" s="37">
        <f t="shared" si="4"/>
        <v>15</v>
      </c>
      <c r="AG58" s="43">
        <v>65</v>
      </c>
      <c r="AH58" s="44">
        <f t="shared" si="5"/>
        <v>80</v>
      </c>
      <c r="AI58" s="45">
        <f t="shared" si="8"/>
        <v>0.93</v>
      </c>
      <c r="AJ58" s="46"/>
      <c r="AK58" s="47">
        <v>1E-4</v>
      </c>
      <c r="AL58" s="48">
        <f t="shared" si="9"/>
        <v>1.0001</v>
      </c>
      <c r="AM58" s="49">
        <f t="shared" si="10"/>
        <v>1432893000</v>
      </c>
      <c r="AN58" s="50"/>
      <c r="AO58" s="51"/>
      <c r="AP58" s="51"/>
      <c r="AQ58" s="51"/>
      <c r="AR58" s="51"/>
      <c r="AS58" s="52"/>
      <c r="AT58" s="53">
        <f t="shared" si="6"/>
        <v>0</v>
      </c>
    </row>
    <row r="59" spans="1:46" s="54" customFormat="1" ht="47.25" customHeight="1" thickBot="1">
      <c r="A59" s="27"/>
      <c r="B59" s="56"/>
      <c r="C59" s="91"/>
      <c r="D59" s="95"/>
      <c r="E59" s="95"/>
      <c r="F59" s="101"/>
      <c r="G59" s="55"/>
      <c r="H59" s="60"/>
      <c r="I59" s="30">
        <v>0.51</v>
      </c>
      <c r="J59" s="119">
        <v>0.49</v>
      </c>
      <c r="K59" s="32"/>
      <c r="L59" s="57"/>
      <c r="M59" s="33"/>
      <c r="N59" s="34">
        <f t="shared" si="0"/>
        <v>1</v>
      </c>
      <c r="O59" s="35"/>
      <c r="P59" s="167">
        <v>15</v>
      </c>
      <c r="Q59" s="168">
        <v>15</v>
      </c>
      <c r="R59" s="38"/>
      <c r="S59" s="38"/>
      <c r="T59" s="37"/>
      <c r="U59" s="39">
        <f t="shared" si="1"/>
        <v>15</v>
      </c>
      <c r="V59" s="40">
        <f t="shared" si="7"/>
        <v>15</v>
      </c>
      <c r="W59" s="112"/>
      <c r="X59" s="96"/>
      <c r="Y59" s="96"/>
      <c r="Z59" s="104"/>
      <c r="AA59" s="99"/>
      <c r="AB59" s="41">
        <f t="shared" si="2"/>
        <v>0</v>
      </c>
      <c r="AC59" s="40">
        <f t="shared" si="3"/>
        <v>0</v>
      </c>
      <c r="AD59" s="42"/>
      <c r="AE59" s="128"/>
      <c r="AF59" s="37">
        <f t="shared" si="4"/>
        <v>15</v>
      </c>
      <c r="AG59" s="43">
        <v>65</v>
      </c>
      <c r="AH59" s="44">
        <f t="shared" si="5"/>
        <v>80</v>
      </c>
      <c r="AI59" s="45">
        <f t="shared" si="8"/>
        <v>0.93</v>
      </c>
      <c r="AJ59" s="46"/>
      <c r="AK59" s="47">
        <v>1E-4</v>
      </c>
      <c r="AL59" s="48">
        <f t="shared" si="9"/>
        <v>1.0001</v>
      </c>
      <c r="AM59" s="49">
        <f t="shared" si="10"/>
        <v>1432893000</v>
      </c>
      <c r="AN59" s="50"/>
      <c r="AO59" s="51"/>
      <c r="AP59" s="51"/>
      <c r="AQ59" s="51"/>
      <c r="AR59" s="51"/>
      <c r="AS59" s="52"/>
      <c r="AT59" s="53">
        <f t="shared" si="6"/>
        <v>0</v>
      </c>
    </row>
    <row r="60" spans="1:46" s="54" customFormat="1" ht="47.25" customHeight="1" thickBot="1">
      <c r="A60" s="27"/>
      <c r="B60" s="56"/>
      <c r="C60" s="91"/>
      <c r="D60" s="95"/>
      <c r="E60" s="95"/>
      <c r="F60" s="101"/>
      <c r="G60" s="55"/>
      <c r="H60" s="29"/>
      <c r="I60" s="30">
        <v>0.51</v>
      </c>
      <c r="J60" s="119">
        <v>0.49</v>
      </c>
      <c r="K60" s="32"/>
      <c r="L60" s="57"/>
      <c r="M60" s="33"/>
      <c r="N60" s="34">
        <f t="shared" si="0"/>
        <v>1</v>
      </c>
      <c r="O60" s="35"/>
      <c r="P60" s="167">
        <v>15</v>
      </c>
      <c r="Q60" s="168">
        <v>15</v>
      </c>
      <c r="R60" s="38"/>
      <c r="S60" s="38"/>
      <c r="T60" s="37"/>
      <c r="U60" s="39">
        <f t="shared" si="1"/>
        <v>15</v>
      </c>
      <c r="V60" s="40">
        <f t="shared" si="7"/>
        <v>15</v>
      </c>
      <c r="W60" s="112"/>
      <c r="X60" s="96"/>
      <c r="Y60" s="96"/>
      <c r="Z60" s="104"/>
      <c r="AA60" s="99"/>
      <c r="AB60" s="41">
        <f t="shared" si="2"/>
        <v>0</v>
      </c>
      <c r="AC60" s="40">
        <f t="shared" si="3"/>
        <v>0</v>
      </c>
      <c r="AD60" s="42"/>
      <c r="AE60" s="128"/>
      <c r="AF60" s="37">
        <f t="shared" si="4"/>
        <v>15</v>
      </c>
      <c r="AG60" s="43">
        <v>65</v>
      </c>
      <c r="AH60" s="44">
        <f t="shared" si="5"/>
        <v>80</v>
      </c>
      <c r="AI60" s="45">
        <f t="shared" si="8"/>
        <v>0.93</v>
      </c>
      <c r="AJ60" s="46"/>
      <c r="AK60" s="47">
        <v>1E-4</v>
      </c>
      <c r="AL60" s="48">
        <f t="shared" si="9"/>
        <v>1.0001</v>
      </c>
      <c r="AM60" s="49">
        <f t="shared" si="10"/>
        <v>1432893000</v>
      </c>
      <c r="AN60" s="50"/>
      <c r="AO60" s="51"/>
      <c r="AP60" s="51"/>
      <c r="AQ60" s="51"/>
      <c r="AR60" s="51"/>
      <c r="AS60" s="52"/>
      <c r="AT60" s="53">
        <f t="shared" si="6"/>
        <v>0</v>
      </c>
    </row>
    <row r="61" spans="1:46" s="54" customFormat="1" ht="47.25" customHeight="1" thickBot="1">
      <c r="A61" s="27"/>
      <c r="B61" s="56"/>
      <c r="C61" s="91"/>
      <c r="D61" s="95"/>
      <c r="E61" s="95"/>
      <c r="F61" s="101"/>
      <c r="G61" s="55"/>
      <c r="H61" s="60"/>
      <c r="I61" s="30">
        <v>0.51</v>
      </c>
      <c r="J61" s="119">
        <v>0.49</v>
      </c>
      <c r="K61" s="32"/>
      <c r="L61" s="57"/>
      <c r="M61" s="33"/>
      <c r="N61" s="34">
        <f t="shared" si="0"/>
        <v>1</v>
      </c>
      <c r="O61" s="35"/>
      <c r="P61" s="167">
        <v>15</v>
      </c>
      <c r="Q61" s="168">
        <v>15</v>
      </c>
      <c r="R61" s="38"/>
      <c r="S61" s="38"/>
      <c r="T61" s="37"/>
      <c r="U61" s="39">
        <f t="shared" si="1"/>
        <v>15</v>
      </c>
      <c r="V61" s="40">
        <f t="shared" si="7"/>
        <v>15</v>
      </c>
      <c r="W61" s="112"/>
      <c r="X61" s="96"/>
      <c r="Y61" s="96"/>
      <c r="Z61" s="104"/>
      <c r="AA61" s="99"/>
      <c r="AB61" s="41">
        <f t="shared" si="2"/>
        <v>0</v>
      </c>
      <c r="AC61" s="40">
        <f t="shared" si="3"/>
        <v>0</v>
      </c>
      <c r="AD61" s="42"/>
      <c r="AE61" s="128"/>
      <c r="AF61" s="37">
        <f t="shared" si="4"/>
        <v>15</v>
      </c>
      <c r="AG61" s="43">
        <v>65</v>
      </c>
      <c r="AH61" s="44">
        <f t="shared" si="5"/>
        <v>80</v>
      </c>
      <c r="AI61" s="45">
        <f t="shared" si="8"/>
        <v>0.93</v>
      </c>
      <c r="AJ61" s="46"/>
      <c r="AK61" s="47">
        <v>1E-4</v>
      </c>
      <c r="AL61" s="48">
        <f t="shared" si="9"/>
        <v>1.0001</v>
      </c>
      <c r="AM61" s="49">
        <f t="shared" si="10"/>
        <v>1432893000</v>
      </c>
      <c r="AN61" s="50"/>
      <c r="AO61" s="51"/>
      <c r="AP61" s="51"/>
      <c r="AQ61" s="51"/>
      <c r="AR61" s="51"/>
      <c r="AS61" s="52"/>
      <c r="AT61" s="53">
        <f t="shared" si="6"/>
        <v>0</v>
      </c>
    </row>
    <row r="62" spans="1:46" s="54" customFormat="1" ht="36" customHeight="1" thickBot="1">
      <c r="A62" s="27"/>
      <c r="B62" s="56"/>
      <c r="C62" s="91"/>
      <c r="D62" s="95"/>
      <c r="E62" s="95"/>
      <c r="F62" s="101"/>
      <c r="G62" s="55"/>
      <c r="H62" s="60"/>
      <c r="I62" s="30">
        <v>0.51</v>
      </c>
      <c r="J62" s="119">
        <v>0.49</v>
      </c>
      <c r="K62" s="32"/>
      <c r="L62" s="57"/>
      <c r="M62" s="33"/>
      <c r="N62" s="34">
        <f t="shared" si="0"/>
        <v>1</v>
      </c>
      <c r="O62" s="35"/>
      <c r="P62" s="167">
        <v>15</v>
      </c>
      <c r="Q62" s="168">
        <v>15</v>
      </c>
      <c r="R62" s="38"/>
      <c r="S62" s="38"/>
      <c r="T62" s="37"/>
      <c r="U62" s="39">
        <f t="shared" si="1"/>
        <v>15</v>
      </c>
      <c r="V62" s="40">
        <f t="shared" si="7"/>
        <v>15</v>
      </c>
      <c r="W62" s="112"/>
      <c r="X62" s="96"/>
      <c r="Y62" s="96"/>
      <c r="Z62" s="104"/>
      <c r="AA62" s="99"/>
      <c r="AB62" s="41">
        <f t="shared" si="2"/>
        <v>0</v>
      </c>
      <c r="AC62" s="40">
        <f t="shared" si="3"/>
        <v>0</v>
      </c>
      <c r="AD62" s="42"/>
      <c r="AE62" s="128"/>
      <c r="AF62" s="37">
        <f t="shared" si="4"/>
        <v>15</v>
      </c>
      <c r="AG62" s="43">
        <v>65</v>
      </c>
      <c r="AH62" s="44">
        <f t="shared" si="5"/>
        <v>80</v>
      </c>
      <c r="AI62" s="45">
        <f t="shared" si="8"/>
        <v>0.93</v>
      </c>
      <c r="AJ62" s="46"/>
      <c r="AK62" s="47">
        <v>1E-4</v>
      </c>
      <c r="AL62" s="48">
        <f t="shared" si="9"/>
        <v>1.0001</v>
      </c>
      <c r="AM62" s="49">
        <f t="shared" si="10"/>
        <v>1432893000</v>
      </c>
      <c r="AN62" s="50"/>
      <c r="AO62" s="51"/>
      <c r="AP62" s="51"/>
      <c r="AQ62" s="51"/>
      <c r="AR62" s="51"/>
      <c r="AS62" s="52"/>
      <c r="AT62" s="53">
        <f t="shared" si="6"/>
        <v>0</v>
      </c>
    </row>
    <row r="63" spans="1:46" s="54" customFormat="1" ht="36" customHeight="1" thickBot="1">
      <c r="A63" s="27"/>
      <c r="B63" s="56"/>
      <c r="C63" s="91"/>
      <c r="D63" s="95"/>
      <c r="E63" s="95"/>
      <c r="F63" s="101"/>
      <c r="G63" s="55"/>
      <c r="H63" s="60"/>
      <c r="I63" s="30">
        <v>0.51</v>
      </c>
      <c r="J63" s="119">
        <v>0.49</v>
      </c>
      <c r="K63" s="32"/>
      <c r="L63" s="57"/>
      <c r="M63" s="33"/>
      <c r="N63" s="34">
        <f t="shared" si="0"/>
        <v>1</v>
      </c>
      <c r="O63" s="35"/>
      <c r="P63" s="167">
        <v>15</v>
      </c>
      <c r="Q63" s="168">
        <v>15</v>
      </c>
      <c r="R63" s="38"/>
      <c r="S63" s="38"/>
      <c r="T63" s="37"/>
      <c r="U63" s="39">
        <f t="shared" si="1"/>
        <v>15</v>
      </c>
      <c r="V63" s="40">
        <f t="shared" si="7"/>
        <v>15</v>
      </c>
      <c r="W63" s="112"/>
      <c r="X63" s="96"/>
      <c r="Y63" s="96"/>
      <c r="Z63" s="104"/>
      <c r="AA63" s="99"/>
      <c r="AB63" s="41">
        <f t="shared" si="2"/>
        <v>0</v>
      </c>
      <c r="AC63" s="40">
        <f t="shared" si="3"/>
        <v>0</v>
      </c>
      <c r="AD63" s="42"/>
      <c r="AE63" s="128"/>
      <c r="AF63" s="37">
        <f t="shared" si="4"/>
        <v>15</v>
      </c>
      <c r="AG63" s="43">
        <v>65</v>
      </c>
      <c r="AH63" s="44">
        <f t="shared" si="5"/>
        <v>80</v>
      </c>
      <c r="AI63" s="45">
        <f t="shared" si="8"/>
        <v>0.93</v>
      </c>
      <c r="AJ63" s="46"/>
      <c r="AK63" s="47">
        <v>1E-4</v>
      </c>
      <c r="AL63" s="48">
        <f t="shared" si="9"/>
        <v>1.0001</v>
      </c>
      <c r="AM63" s="49">
        <f t="shared" si="10"/>
        <v>1432893000</v>
      </c>
      <c r="AN63" s="50"/>
      <c r="AO63" s="51"/>
      <c r="AP63" s="51"/>
      <c r="AQ63" s="51"/>
      <c r="AR63" s="51"/>
      <c r="AS63" s="52"/>
      <c r="AT63" s="53">
        <f t="shared" si="6"/>
        <v>0</v>
      </c>
    </row>
    <row r="64" spans="1:46" s="54" customFormat="1" ht="36" customHeight="1" thickBot="1">
      <c r="A64" s="27"/>
      <c r="B64" s="56"/>
      <c r="C64" s="91"/>
      <c r="D64" s="95"/>
      <c r="E64" s="95"/>
      <c r="F64" s="101"/>
      <c r="G64" s="55"/>
      <c r="H64" s="60"/>
      <c r="I64" s="30">
        <v>0.51</v>
      </c>
      <c r="J64" s="119">
        <v>0.49</v>
      </c>
      <c r="K64" s="32"/>
      <c r="L64" s="57"/>
      <c r="M64" s="33"/>
      <c r="N64" s="34">
        <f t="shared" si="0"/>
        <v>1</v>
      </c>
      <c r="O64" s="35"/>
      <c r="P64" s="167">
        <v>15</v>
      </c>
      <c r="Q64" s="168">
        <v>15</v>
      </c>
      <c r="R64" s="38"/>
      <c r="S64" s="38"/>
      <c r="T64" s="37"/>
      <c r="U64" s="39">
        <f t="shared" si="1"/>
        <v>15</v>
      </c>
      <c r="V64" s="40">
        <f t="shared" si="7"/>
        <v>15</v>
      </c>
      <c r="W64" s="112"/>
      <c r="X64" s="96"/>
      <c r="Y64" s="96"/>
      <c r="Z64" s="104"/>
      <c r="AA64" s="99"/>
      <c r="AB64" s="41">
        <f t="shared" si="2"/>
        <v>0</v>
      </c>
      <c r="AC64" s="40">
        <f t="shared" si="3"/>
        <v>0</v>
      </c>
      <c r="AD64" s="42"/>
      <c r="AE64" s="128"/>
      <c r="AF64" s="37">
        <f t="shared" si="4"/>
        <v>15</v>
      </c>
      <c r="AG64" s="43">
        <v>65</v>
      </c>
      <c r="AH64" s="44">
        <f t="shared" si="5"/>
        <v>80</v>
      </c>
      <c r="AI64" s="45">
        <f t="shared" si="8"/>
        <v>0.93</v>
      </c>
      <c r="AJ64" s="46"/>
      <c r="AK64" s="47">
        <v>1E-4</v>
      </c>
      <c r="AL64" s="48">
        <f t="shared" si="9"/>
        <v>1.0001</v>
      </c>
      <c r="AM64" s="49">
        <f t="shared" si="10"/>
        <v>1432893000</v>
      </c>
      <c r="AN64" s="50"/>
      <c r="AO64" s="51"/>
      <c r="AP64" s="51"/>
      <c r="AQ64" s="51"/>
      <c r="AR64" s="51"/>
      <c r="AS64" s="52"/>
      <c r="AT64" s="53">
        <f t="shared" si="6"/>
        <v>0</v>
      </c>
    </row>
    <row r="65" spans="1:46" s="54" customFormat="1" ht="36" customHeight="1" thickBot="1">
      <c r="A65" s="27"/>
      <c r="B65" s="56"/>
      <c r="C65" s="91"/>
      <c r="D65" s="95"/>
      <c r="E65" s="95"/>
      <c r="F65" s="101"/>
      <c r="G65" s="55"/>
      <c r="H65" s="60"/>
      <c r="I65" s="30">
        <v>0.51</v>
      </c>
      <c r="J65" s="119">
        <v>0.49</v>
      </c>
      <c r="K65" s="32"/>
      <c r="L65" s="57"/>
      <c r="M65" s="33"/>
      <c r="N65" s="34">
        <f t="shared" si="0"/>
        <v>1</v>
      </c>
      <c r="O65" s="35"/>
      <c r="P65" s="167">
        <v>15</v>
      </c>
      <c r="Q65" s="168">
        <v>15</v>
      </c>
      <c r="R65" s="38"/>
      <c r="S65" s="38"/>
      <c r="T65" s="37"/>
      <c r="U65" s="39">
        <f t="shared" si="1"/>
        <v>15</v>
      </c>
      <c r="V65" s="40">
        <f t="shared" si="7"/>
        <v>15</v>
      </c>
      <c r="W65" s="112"/>
      <c r="X65" s="96"/>
      <c r="Y65" s="96"/>
      <c r="Z65" s="104"/>
      <c r="AA65" s="99"/>
      <c r="AB65" s="41">
        <f t="shared" si="2"/>
        <v>0</v>
      </c>
      <c r="AC65" s="40">
        <f t="shared" si="3"/>
        <v>0</v>
      </c>
      <c r="AD65" s="42"/>
      <c r="AE65" s="128"/>
      <c r="AF65" s="37">
        <f t="shared" si="4"/>
        <v>15</v>
      </c>
      <c r="AG65" s="43">
        <v>65</v>
      </c>
      <c r="AH65" s="44">
        <f t="shared" si="5"/>
        <v>80</v>
      </c>
      <c r="AI65" s="45">
        <f t="shared" si="8"/>
        <v>0.93</v>
      </c>
      <c r="AJ65" s="46"/>
      <c r="AK65" s="47">
        <v>1E-4</v>
      </c>
      <c r="AL65" s="48">
        <f t="shared" si="9"/>
        <v>1.0001</v>
      </c>
      <c r="AM65" s="49">
        <f t="shared" si="10"/>
        <v>1432893000</v>
      </c>
      <c r="AN65" s="50"/>
      <c r="AO65" s="51"/>
      <c r="AP65" s="51"/>
      <c r="AQ65" s="51"/>
      <c r="AR65" s="51"/>
      <c r="AS65" s="52"/>
      <c r="AT65" s="53">
        <f t="shared" si="6"/>
        <v>0</v>
      </c>
    </row>
    <row r="66" spans="1:46" s="54" customFormat="1" ht="36" customHeight="1" thickBot="1">
      <c r="A66" s="27"/>
      <c r="B66" s="56"/>
      <c r="C66" s="91"/>
      <c r="D66" s="95"/>
      <c r="E66" s="95"/>
      <c r="F66" s="101"/>
      <c r="G66" s="55"/>
      <c r="H66" s="60"/>
      <c r="I66" s="30">
        <v>0.51</v>
      </c>
      <c r="J66" s="119">
        <v>0.49</v>
      </c>
      <c r="K66" s="32"/>
      <c r="L66" s="57"/>
      <c r="M66" s="33"/>
      <c r="N66" s="34">
        <f t="shared" si="0"/>
        <v>1</v>
      </c>
      <c r="O66" s="35"/>
      <c r="P66" s="167">
        <v>15</v>
      </c>
      <c r="Q66" s="168">
        <v>15</v>
      </c>
      <c r="R66" s="38"/>
      <c r="S66" s="38"/>
      <c r="T66" s="37"/>
      <c r="U66" s="39">
        <f t="shared" si="1"/>
        <v>15</v>
      </c>
      <c r="V66" s="40">
        <f t="shared" si="7"/>
        <v>15</v>
      </c>
      <c r="W66" s="112"/>
      <c r="X66" s="96"/>
      <c r="Y66" s="96"/>
      <c r="Z66" s="104"/>
      <c r="AA66" s="99"/>
      <c r="AB66" s="41">
        <f t="shared" si="2"/>
        <v>0</v>
      </c>
      <c r="AC66" s="40">
        <f t="shared" si="3"/>
        <v>0</v>
      </c>
      <c r="AD66" s="42"/>
      <c r="AE66" s="128"/>
      <c r="AF66" s="37">
        <f t="shared" si="4"/>
        <v>15</v>
      </c>
      <c r="AG66" s="43">
        <v>65</v>
      </c>
      <c r="AH66" s="44">
        <f t="shared" si="5"/>
        <v>80</v>
      </c>
      <c r="AI66" s="45">
        <f t="shared" si="8"/>
        <v>0.93</v>
      </c>
      <c r="AJ66" s="46"/>
      <c r="AK66" s="47">
        <v>1E-4</v>
      </c>
      <c r="AL66" s="48">
        <f t="shared" si="9"/>
        <v>1.0001</v>
      </c>
      <c r="AM66" s="49">
        <f t="shared" si="10"/>
        <v>1432893000</v>
      </c>
      <c r="AN66" s="50"/>
      <c r="AO66" s="51"/>
      <c r="AP66" s="51"/>
      <c r="AQ66" s="51"/>
      <c r="AR66" s="51"/>
      <c r="AS66" s="52"/>
      <c r="AT66" s="53">
        <f t="shared" si="6"/>
        <v>0</v>
      </c>
    </row>
    <row r="67" spans="1:46" s="54" customFormat="1" ht="36" customHeight="1" thickBot="1">
      <c r="A67" s="27"/>
      <c r="B67" s="56"/>
      <c r="C67" s="91"/>
      <c r="D67" s="95"/>
      <c r="E67" s="95"/>
      <c r="F67" s="101"/>
      <c r="G67" s="55"/>
      <c r="H67" s="60"/>
      <c r="I67" s="30">
        <v>0.51</v>
      </c>
      <c r="J67" s="119">
        <v>0.49</v>
      </c>
      <c r="K67" s="32"/>
      <c r="L67" s="57"/>
      <c r="M67" s="33"/>
      <c r="N67" s="34">
        <f t="shared" si="0"/>
        <v>1</v>
      </c>
      <c r="O67" s="35"/>
      <c r="P67" s="167">
        <v>15</v>
      </c>
      <c r="Q67" s="168">
        <v>15</v>
      </c>
      <c r="R67" s="38"/>
      <c r="S67" s="38"/>
      <c r="T67" s="37"/>
      <c r="U67" s="39">
        <f t="shared" si="1"/>
        <v>15</v>
      </c>
      <c r="V67" s="40">
        <f t="shared" si="7"/>
        <v>15</v>
      </c>
      <c r="W67" s="112"/>
      <c r="X67" s="96"/>
      <c r="Y67" s="96"/>
      <c r="Z67" s="104"/>
      <c r="AA67" s="99"/>
      <c r="AB67" s="41">
        <f t="shared" si="2"/>
        <v>0</v>
      </c>
      <c r="AC67" s="40">
        <f t="shared" si="3"/>
        <v>0</v>
      </c>
      <c r="AD67" s="42"/>
      <c r="AE67" s="128"/>
      <c r="AF67" s="37">
        <f t="shared" si="4"/>
        <v>15</v>
      </c>
      <c r="AG67" s="43">
        <v>65</v>
      </c>
      <c r="AH67" s="44">
        <f t="shared" si="5"/>
        <v>80</v>
      </c>
      <c r="AI67" s="45">
        <f t="shared" si="8"/>
        <v>0.93</v>
      </c>
      <c r="AJ67" s="46"/>
      <c r="AK67" s="47">
        <v>1E-4</v>
      </c>
      <c r="AL67" s="48">
        <f t="shared" si="9"/>
        <v>1.0001</v>
      </c>
      <c r="AM67" s="49">
        <f t="shared" si="10"/>
        <v>1432893000</v>
      </c>
      <c r="AN67" s="50"/>
      <c r="AO67" s="51"/>
      <c r="AP67" s="51"/>
      <c r="AQ67" s="51"/>
      <c r="AR67" s="51"/>
      <c r="AS67" s="52"/>
      <c r="AT67" s="53">
        <f t="shared" si="6"/>
        <v>0</v>
      </c>
    </row>
    <row r="68" spans="1:46" s="54" customFormat="1" ht="36" customHeight="1" thickBot="1">
      <c r="A68" s="27"/>
      <c r="B68" s="56"/>
      <c r="C68" s="91"/>
      <c r="D68" s="95"/>
      <c r="E68" s="95"/>
      <c r="F68" s="101"/>
      <c r="G68" s="55"/>
      <c r="H68" s="60"/>
      <c r="I68" s="30">
        <v>0.51</v>
      </c>
      <c r="J68" s="119">
        <v>0.49</v>
      </c>
      <c r="K68" s="32"/>
      <c r="L68" s="57"/>
      <c r="M68" s="33"/>
      <c r="N68" s="34">
        <f t="shared" si="0"/>
        <v>1</v>
      </c>
      <c r="O68" s="35"/>
      <c r="P68" s="167">
        <v>15</v>
      </c>
      <c r="Q68" s="168">
        <v>15</v>
      </c>
      <c r="R68" s="38"/>
      <c r="S68" s="38"/>
      <c r="T68" s="37"/>
      <c r="U68" s="39">
        <f t="shared" si="1"/>
        <v>15</v>
      </c>
      <c r="V68" s="40">
        <f t="shared" si="7"/>
        <v>15</v>
      </c>
      <c r="W68" s="112"/>
      <c r="X68" s="96"/>
      <c r="Y68" s="96"/>
      <c r="Z68" s="104"/>
      <c r="AA68" s="99"/>
      <c r="AB68" s="41">
        <f t="shared" si="2"/>
        <v>0</v>
      </c>
      <c r="AC68" s="40">
        <f t="shared" si="3"/>
        <v>0</v>
      </c>
      <c r="AD68" s="42"/>
      <c r="AE68" s="128"/>
      <c r="AF68" s="37">
        <f t="shared" si="4"/>
        <v>15</v>
      </c>
      <c r="AG68" s="43">
        <v>65</v>
      </c>
      <c r="AH68" s="44">
        <f t="shared" si="5"/>
        <v>80</v>
      </c>
      <c r="AI68" s="45">
        <f t="shared" si="8"/>
        <v>0.93</v>
      </c>
      <c r="AJ68" s="46"/>
      <c r="AK68" s="47">
        <v>1E-4</v>
      </c>
      <c r="AL68" s="48">
        <f t="shared" si="9"/>
        <v>1.0001</v>
      </c>
      <c r="AM68" s="49">
        <f t="shared" si="10"/>
        <v>1432893000</v>
      </c>
      <c r="AN68" s="50"/>
      <c r="AO68" s="51"/>
      <c r="AP68" s="51"/>
      <c r="AQ68" s="51"/>
      <c r="AR68" s="51"/>
      <c r="AS68" s="52"/>
      <c r="AT68" s="53">
        <f t="shared" si="6"/>
        <v>0</v>
      </c>
    </row>
    <row r="69" spans="1:46" s="54" customFormat="1" ht="36" customHeight="1" thickBot="1">
      <c r="A69" s="27"/>
      <c r="B69" s="56"/>
      <c r="C69" s="91"/>
      <c r="D69" s="95"/>
      <c r="E69" s="95"/>
      <c r="F69" s="101"/>
      <c r="G69" s="55"/>
      <c r="H69" s="60"/>
      <c r="I69" s="30">
        <v>0.51</v>
      </c>
      <c r="J69" s="119">
        <v>0.49</v>
      </c>
      <c r="K69" s="32"/>
      <c r="L69" s="57"/>
      <c r="M69" s="33"/>
      <c r="N69" s="34">
        <f t="shared" si="0"/>
        <v>1</v>
      </c>
      <c r="O69" s="35"/>
      <c r="P69" s="167">
        <v>15</v>
      </c>
      <c r="Q69" s="168">
        <v>15</v>
      </c>
      <c r="R69" s="38"/>
      <c r="S69" s="38"/>
      <c r="T69" s="37"/>
      <c r="U69" s="39">
        <f t="shared" si="1"/>
        <v>15</v>
      </c>
      <c r="V69" s="40">
        <f t="shared" si="7"/>
        <v>15</v>
      </c>
      <c r="W69" s="112"/>
      <c r="X69" s="96"/>
      <c r="Y69" s="96"/>
      <c r="Z69" s="104"/>
      <c r="AA69" s="99"/>
      <c r="AB69" s="41">
        <f t="shared" si="2"/>
        <v>0</v>
      </c>
      <c r="AC69" s="40">
        <f t="shared" si="3"/>
        <v>0</v>
      </c>
      <c r="AD69" s="42"/>
      <c r="AE69" s="128"/>
      <c r="AF69" s="37">
        <f t="shared" si="4"/>
        <v>15</v>
      </c>
      <c r="AG69" s="43">
        <v>65</v>
      </c>
      <c r="AH69" s="44">
        <f t="shared" si="5"/>
        <v>80</v>
      </c>
      <c r="AI69" s="45">
        <f t="shared" si="8"/>
        <v>0.93</v>
      </c>
      <c r="AJ69" s="46"/>
      <c r="AK69" s="47">
        <v>1E-4</v>
      </c>
      <c r="AL69" s="48">
        <f t="shared" si="9"/>
        <v>1.0001</v>
      </c>
      <c r="AM69" s="49">
        <f t="shared" si="10"/>
        <v>1432893000</v>
      </c>
      <c r="AN69" s="50"/>
      <c r="AO69" s="51"/>
      <c r="AP69" s="51"/>
      <c r="AQ69" s="51"/>
      <c r="AR69" s="51"/>
      <c r="AS69" s="52"/>
      <c r="AT69" s="53">
        <f t="shared" si="6"/>
        <v>0</v>
      </c>
    </row>
    <row r="70" spans="1:46" s="54" customFormat="1" ht="36" customHeight="1" thickBot="1">
      <c r="A70" s="27"/>
      <c r="B70" s="56"/>
      <c r="C70" s="91"/>
      <c r="D70" s="95"/>
      <c r="E70" s="95"/>
      <c r="F70" s="101"/>
      <c r="G70" s="55"/>
      <c r="H70" s="60"/>
      <c r="I70" s="30">
        <v>0.51</v>
      </c>
      <c r="J70" s="119">
        <v>0.49</v>
      </c>
      <c r="K70" s="32"/>
      <c r="L70" s="57"/>
      <c r="M70" s="33"/>
      <c r="N70" s="34">
        <f t="shared" ref="N70:N133" si="11">SUM(I70:M70)</f>
        <v>1</v>
      </c>
      <c r="O70" s="35"/>
      <c r="P70" s="167">
        <v>15</v>
      </c>
      <c r="Q70" s="168">
        <v>15</v>
      </c>
      <c r="R70" s="38"/>
      <c r="S70" s="38"/>
      <c r="T70" s="37"/>
      <c r="U70" s="39">
        <f t="shared" ref="U70:U133" si="12">ROUNDUP(((P70*I70)+(Q70*J70)+(R70*K70)+(S70*L70)+(T70*M70)),2)</f>
        <v>15</v>
      </c>
      <c r="V70" s="40">
        <f t="shared" si="7"/>
        <v>15</v>
      </c>
      <c r="W70" s="112"/>
      <c r="X70" s="96"/>
      <c r="Y70" s="96"/>
      <c r="Z70" s="104"/>
      <c r="AA70" s="99"/>
      <c r="AB70" s="41">
        <f t="shared" ref="AB70:AB133" si="13">ROUNDUP((((W70*I70)+(X70*J70)+(Y70*K70)+(Z70*L70)+(AA70*M70))/$I$2*15),2)</f>
        <v>0</v>
      </c>
      <c r="AC70" s="40">
        <f t="shared" ref="AC70:AC133" si="14">IF(AB70&gt;=15,15,AB70)</f>
        <v>0</v>
      </c>
      <c r="AD70" s="42"/>
      <c r="AE70" s="128"/>
      <c r="AF70" s="37">
        <f t="shared" ref="AF70:AF133" si="15">IF((V70+AC70+AD70)&gt;=30,30,(V70+AC70+AD70))</f>
        <v>15</v>
      </c>
      <c r="AG70" s="43">
        <v>65</v>
      </c>
      <c r="AH70" s="44">
        <f t="shared" ref="AH70:AH133" si="16">AF70+AG70+AE70</f>
        <v>80</v>
      </c>
      <c r="AI70" s="45">
        <f t="shared" si="8"/>
        <v>0.93</v>
      </c>
      <c r="AJ70" s="46"/>
      <c r="AK70" s="47">
        <v>1E-4</v>
      </c>
      <c r="AL70" s="48">
        <f t="shared" si="9"/>
        <v>1.0001</v>
      </c>
      <c r="AM70" s="49">
        <f t="shared" si="10"/>
        <v>1432893000</v>
      </c>
      <c r="AN70" s="50"/>
      <c r="AO70" s="51"/>
      <c r="AP70" s="51"/>
      <c r="AQ70" s="51"/>
      <c r="AR70" s="51"/>
      <c r="AS70" s="52"/>
      <c r="AT70" s="53">
        <f t="shared" ref="AT70:AT133" si="17">(AO70*I70)+(AP70*J70)+(AQ70*K70)+(AR70*L70)+(AS70*M70)</f>
        <v>0</v>
      </c>
    </row>
    <row r="71" spans="1:46" s="54" customFormat="1" ht="36" customHeight="1" thickBot="1">
      <c r="A71" s="27"/>
      <c r="B71" s="56"/>
      <c r="C71" s="91"/>
      <c r="D71" s="95"/>
      <c r="E71" s="95"/>
      <c r="F71" s="101"/>
      <c r="G71" s="55"/>
      <c r="H71" s="60"/>
      <c r="I71" s="30">
        <v>0.51</v>
      </c>
      <c r="J71" s="119">
        <v>0.49</v>
      </c>
      <c r="K71" s="32"/>
      <c r="L71" s="57"/>
      <c r="M71" s="33"/>
      <c r="N71" s="34">
        <f t="shared" si="11"/>
        <v>1</v>
      </c>
      <c r="O71" s="35"/>
      <c r="P71" s="167">
        <v>15</v>
      </c>
      <c r="Q71" s="168">
        <v>15</v>
      </c>
      <c r="R71" s="38"/>
      <c r="S71" s="38"/>
      <c r="T71" s="37"/>
      <c r="U71" s="39">
        <f t="shared" si="12"/>
        <v>15</v>
      </c>
      <c r="V71" s="40">
        <f t="shared" si="7"/>
        <v>15</v>
      </c>
      <c r="W71" s="112"/>
      <c r="X71" s="96"/>
      <c r="Y71" s="96"/>
      <c r="Z71" s="104"/>
      <c r="AA71" s="99"/>
      <c r="AB71" s="41">
        <f t="shared" si="13"/>
        <v>0</v>
      </c>
      <c r="AC71" s="40">
        <f t="shared" si="14"/>
        <v>0</v>
      </c>
      <c r="AD71" s="42"/>
      <c r="AE71" s="128"/>
      <c r="AF71" s="37">
        <f t="shared" si="15"/>
        <v>15</v>
      </c>
      <c r="AG71" s="43">
        <v>65</v>
      </c>
      <c r="AH71" s="44">
        <f t="shared" si="16"/>
        <v>80</v>
      </c>
      <c r="AI71" s="45">
        <f t="shared" si="8"/>
        <v>0.93</v>
      </c>
      <c r="AJ71" s="46"/>
      <c r="AK71" s="47">
        <v>1E-4</v>
      </c>
      <c r="AL71" s="48">
        <f t="shared" si="9"/>
        <v>1.0001</v>
      </c>
      <c r="AM71" s="49">
        <f t="shared" si="10"/>
        <v>1432893000</v>
      </c>
      <c r="AN71" s="50"/>
      <c r="AO71" s="51"/>
      <c r="AP71" s="51"/>
      <c r="AQ71" s="51"/>
      <c r="AR71" s="51"/>
      <c r="AS71" s="52"/>
      <c r="AT71" s="53">
        <f t="shared" si="17"/>
        <v>0</v>
      </c>
    </row>
    <row r="72" spans="1:46" s="54" customFormat="1" ht="36" customHeight="1" thickBot="1">
      <c r="A72" s="27"/>
      <c r="B72" s="56"/>
      <c r="C72" s="91"/>
      <c r="D72" s="95"/>
      <c r="E72" s="95"/>
      <c r="F72" s="101"/>
      <c r="G72" s="55"/>
      <c r="H72" s="60"/>
      <c r="I72" s="30">
        <v>0.51</v>
      </c>
      <c r="J72" s="119">
        <v>0.49</v>
      </c>
      <c r="K72" s="32"/>
      <c r="L72" s="57"/>
      <c r="M72" s="33"/>
      <c r="N72" s="34">
        <f t="shared" si="11"/>
        <v>1</v>
      </c>
      <c r="O72" s="35"/>
      <c r="P72" s="167">
        <v>15</v>
      </c>
      <c r="Q72" s="168">
        <v>15</v>
      </c>
      <c r="R72" s="38"/>
      <c r="S72" s="38"/>
      <c r="T72" s="37"/>
      <c r="U72" s="39">
        <f t="shared" si="12"/>
        <v>15</v>
      </c>
      <c r="V72" s="40">
        <f t="shared" ref="V72:V135" si="18">IF(U72&gt;=15,15,U72)</f>
        <v>15</v>
      </c>
      <c r="W72" s="112"/>
      <c r="X72" s="96"/>
      <c r="Y72" s="96"/>
      <c r="Z72" s="104"/>
      <c r="AA72" s="99"/>
      <c r="AB72" s="41">
        <f t="shared" si="13"/>
        <v>0</v>
      </c>
      <c r="AC72" s="40">
        <f t="shared" si="14"/>
        <v>0</v>
      </c>
      <c r="AD72" s="42"/>
      <c r="AE72" s="128"/>
      <c r="AF72" s="37">
        <f t="shared" si="15"/>
        <v>15</v>
      </c>
      <c r="AG72" s="43">
        <v>65</v>
      </c>
      <c r="AH72" s="44">
        <f t="shared" si="16"/>
        <v>80</v>
      </c>
      <c r="AI72" s="45">
        <f t="shared" ref="AI72:AI135" si="19">-((50-((176+(45+(30-AF72)))))/200)</f>
        <v>0.93</v>
      </c>
      <c r="AJ72" s="46"/>
      <c r="AK72" s="47">
        <v>1E-4</v>
      </c>
      <c r="AL72" s="48">
        <f t="shared" ref="AL72:AL135" si="20">100%+AK72</f>
        <v>1.0001</v>
      </c>
      <c r="AM72" s="49">
        <f t="shared" ref="AM72:AM135" si="21">ROUNDUP($D$2*AI72*AL72,-3)</f>
        <v>1432893000</v>
      </c>
      <c r="AN72" s="50"/>
      <c r="AO72" s="51"/>
      <c r="AP72" s="51"/>
      <c r="AQ72" s="51"/>
      <c r="AR72" s="51"/>
      <c r="AS72" s="52"/>
      <c r="AT72" s="53">
        <f t="shared" si="17"/>
        <v>0</v>
      </c>
    </row>
    <row r="73" spans="1:46" s="54" customFormat="1" ht="36" customHeight="1" thickBot="1">
      <c r="A73" s="27"/>
      <c r="B73" s="56"/>
      <c r="C73" s="91"/>
      <c r="D73" s="95"/>
      <c r="E73" s="95"/>
      <c r="F73" s="101"/>
      <c r="G73" s="55"/>
      <c r="H73" s="60"/>
      <c r="I73" s="30">
        <v>0.51</v>
      </c>
      <c r="J73" s="119">
        <v>0.49</v>
      </c>
      <c r="K73" s="32"/>
      <c r="L73" s="57"/>
      <c r="M73" s="33"/>
      <c r="N73" s="34">
        <f t="shared" si="11"/>
        <v>1</v>
      </c>
      <c r="O73" s="35"/>
      <c r="P73" s="167">
        <v>15</v>
      </c>
      <c r="Q73" s="168">
        <v>15</v>
      </c>
      <c r="R73" s="38"/>
      <c r="S73" s="38"/>
      <c r="T73" s="37"/>
      <c r="U73" s="39">
        <f t="shared" si="12"/>
        <v>15</v>
      </c>
      <c r="V73" s="40">
        <f t="shared" si="18"/>
        <v>15</v>
      </c>
      <c r="W73" s="112"/>
      <c r="X73" s="96"/>
      <c r="Y73" s="96"/>
      <c r="Z73" s="104"/>
      <c r="AA73" s="99"/>
      <c r="AB73" s="41">
        <f t="shared" si="13"/>
        <v>0</v>
      </c>
      <c r="AC73" s="40">
        <f t="shared" si="14"/>
        <v>0</v>
      </c>
      <c r="AD73" s="42"/>
      <c r="AE73" s="128"/>
      <c r="AF73" s="37">
        <f t="shared" si="15"/>
        <v>15</v>
      </c>
      <c r="AG73" s="43">
        <v>65</v>
      </c>
      <c r="AH73" s="44">
        <f t="shared" si="16"/>
        <v>80</v>
      </c>
      <c r="AI73" s="45">
        <f t="shared" si="19"/>
        <v>0.93</v>
      </c>
      <c r="AJ73" s="46"/>
      <c r="AK73" s="47">
        <v>1E-4</v>
      </c>
      <c r="AL73" s="48">
        <f t="shared" si="20"/>
        <v>1.0001</v>
      </c>
      <c r="AM73" s="49">
        <f t="shared" si="21"/>
        <v>1432893000</v>
      </c>
      <c r="AN73" s="50"/>
      <c r="AO73" s="51"/>
      <c r="AP73" s="51"/>
      <c r="AQ73" s="51"/>
      <c r="AR73" s="51"/>
      <c r="AS73" s="52"/>
      <c r="AT73" s="53">
        <f t="shared" si="17"/>
        <v>0</v>
      </c>
    </row>
    <row r="74" spans="1:46" s="54" customFormat="1" ht="36" customHeight="1" thickBot="1">
      <c r="A74" s="27"/>
      <c r="B74" s="56"/>
      <c r="C74" s="91"/>
      <c r="D74" s="95"/>
      <c r="E74" s="95"/>
      <c r="F74" s="101"/>
      <c r="G74" s="55"/>
      <c r="H74" s="60"/>
      <c r="I74" s="30">
        <v>0.51</v>
      </c>
      <c r="J74" s="119">
        <v>0.49</v>
      </c>
      <c r="K74" s="32"/>
      <c r="L74" s="57"/>
      <c r="M74" s="33"/>
      <c r="N74" s="34">
        <f t="shared" si="11"/>
        <v>1</v>
      </c>
      <c r="O74" s="35"/>
      <c r="P74" s="167">
        <v>15</v>
      </c>
      <c r="Q74" s="168">
        <v>15</v>
      </c>
      <c r="R74" s="38"/>
      <c r="S74" s="38"/>
      <c r="T74" s="37"/>
      <c r="U74" s="39">
        <f t="shared" si="12"/>
        <v>15</v>
      </c>
      <c r="V74" s="40">
        <f t="shared" si="18"/>
        <v>15</v>
      </c>
      <c r="W74" s="112"/>
      <c r="X74" s="96"/>
      <c r="Y74" s="96"/>
      <c r="Z74" s="104"/>
      <c r="AA74" s="99"/>
      <c r="AB74" s="41">
        <f t="shared" si="13"/>
        <v>0</v>
      </c>
      <c r="AC74" s="40">
        <f t="shared" si="14"/>
        <v>0</v>
      </c>
      <c r="AD74" s="42">
        <v>0</v>
      </c>
      <c r="AE74" s="128"/>
      <c r="AF74" s="37">
        <f t="shared" si="15"/>
        <v>15</v>
      </c>
      <c r="AG74" s="43">
        <v>65</v>
      </c>
      <c r="AH74" s="44">
        <f t="shared" si="16"/>
        <v>80</v>
      </c>
      <c r="AI74" s="45">
        <f t="shared" si="19"/>
        <v>0.93</v>
      </c>
      <c r="AJ74" s="46"/>
      <c r="AK74" s="47">
        <v>1E-4</v>
      </c>
      <c r="AL74" s="48">
        <f t="shared" si="20"/>
        <v>1.0001</v>
      </c>
      <c r="AM74" s="49">
        <f t="shared" si="21"/>
        <v>1432893000</v>
      </c>
      <c r="AN74" s="50"/>
      <c r="AO74" s="51"/>
      <c r="AP74" s="51"/>
      <c r="AQ74" s="51"/>
      <c r="AR74" s="51"/>
      <c r="AS74" s="52"/>
      <c r="AT74" s="53">
        <f t="shared" si="17"/>
        <v>0</v>
      </c>
    </row>
    <row r="75" spans="1:46" s="54" customFormat="1" ht="36" customHeight="1" thickBot="1">
      <c r="A75" s="27"/>
      <c r="B75" s="56"/>
      <c r="C75" s="91"/>
      <c r="D75" s="95"/>
      <c r="E75" s="95"/>
      <c r="F75" s="101"/>
      <c r="G75" s="55"/>
      <c r="H75" s="60"/>
      <c r="I75" s="30">
        <v>0.51</v>
      </c>
      <c r="J75" s="119">
        <v>0.49</v>
      </c>
      <c r="K75" s="32"/>
      <c r="L75" s="57"/>
      <c r="M75" s="33"/>
      <c r="N75" s="34">
        <f t="shared" si="11"/>
        <v>1</v>
      </c>
      <c r="O75" s="35"/>
      <c r="P75" s="167">
        <v>15</v>
      </c>
      <c r="Q75" s="168">
        <v>15</v>
      </c>
      <c r="R75" s="38"/>
      <c r="S75" s="38"/>
      <c r="T75" s="37"/>
      <c r="U75" s="39">
        <f t="shared" si="12"/>
        <v>15</v>
      </c>
      <c r="V75" s="40">
        <f t="shared" si="18"/>
        <v>15</v>
      </c>
      <c r="W75" s="112"/>
      <c r="X75" s="96"/>
      <c r="Y75" s="96"/>
      <c r="Z75" s="104"/>
      <c r="AA75" s="99"/>
      <c r="AB75" s="41">
        <f t="shared" si="13"/>
        <v>0</v>
      </c>
      <c r="AC75" s="40">
        <f t="shared" si="14"/>
        <v>0</v>
      </c>
      <c r="AD75" s="42"/>
      <c r="AE75" s="128"/>
      <c r="AF75" s="37">
        <f t="shared" si="15"/>
        <v>15</v>
      </c>
      <c r="AG75" s="43">
        <v>65</v>
      </c>
      <c r="AH75" s="44">
        <f t="shared" si="16"/>
        <v>80</v>
      </c>
      <c r="AI75" s="45">
        <f t="shared" si="19"/>
        <v>0.93</v>
      </c>
      <c r="AJ75" s="46"/>
      <c r="AK75" s="47">
        <v>1E-4</v>
      </c>
      <c r="AL75" s="48">
        <f t="shared" si="20"/>
        <v>1.0001</v>
      </c>
      <c r="AM75" s="49">
        <f t="shared" si="21"/>
        <v>1432893000</v>
      </c>
      <c r="AN75" s="50"/>
      <c r="AO75" s="51"/>
      <c r="AP75" s="51"/>
      <c r="AQ75" s="51"/>
      <c r="AR75" s="51"/>
      <c r="AS75" s="52"/>
      <c r="AT75" s="53">
        <f t="shared" si="17"/>
        <v>0</v>
      </c>
    </row>
    <row r="76" spans="1:46" s="54" customFormat="1" ht="36" customHeight="1" thickBot="1">
      <c r="A76" s="27"/>
      <c r="B76" s="56"/>
      <c r="C76" s="91"/>
      <c r="D76" s="95"/>
      <c r="E76" s="95"/>
      <c r="F76" s="101"/>
      <c r="G76" s="55"/>
      <c r="H76" s="60"/>
      <c r="I76" s="30">
        <v>0.51</v>
      </c>
      <c r="J76" s="119">
        <v>0.49</v>
      </c>
      <c r="K76" s="32"/>
      <c r="L76" s="57"/>
      <c r="M76" s="33"/>
      <c r="N76" s="34">
        <f t="shared" si="11"/>
        <v>1</v>
      </c>
      <c r="O76" s="35"/>
      <c r="P76" s="167">
        <v>15</v>
      </c>
      <c r="Q76" s="168">
        <v>15</v>
      </c>
      <c r="R76" s="38"/>
      <c r="S76" s="38"/>
      <c r="T76" s="37"/>
      <c r="U76" s="39">
        <f t="shared" si="12"/>
        <v>15</v>
      </c>
      <c r="V76" s="40">
        <f t="shared" si="18"/>
        <v>15</v>
      </c>
      <c r="W76" s="112"/>
      <c r="X76" s="96"/>
      <c r="Y76" s="96"/>
      <c r="Z76" s="104"/>
      <c r="AA76" s="99"/>
      <c r="AB76" s="41">
        <f t="shared" si="13"/>
        <v>0</v>
      </c>
      <c r="AC76" s="40">
        <f t="shared" si="14"/>
        <v>0</v>
      </c>
      <c r="AD76" s="42"/>
      <c r="AE76" s="128"/>
      <c r="AF76" s="37">
        <f t="shared" si="15"/>
        <v>15</v>
      </c>
      <c r="AG76" s="43">
        <v>65</v>
      </c>
      <c r="AH76" s="44">
        <f t="shared" si="16"/>
        <v>80</v>
      </c>
      <c r="AI76" s="45">
        <f t="shared" si="19"/>
        <v>0.93</v>
      </c>
      <c r="AJ76" s="46"/>
      <c r="AK76" s="47">
        <v>1E-4</v>
      </c>
      <c r="AL76" s="48">
        <f t="shared" si="20"/>
        <v>1.0001</v>
      </c>
      <c r="AM76" s="49">
        <f t="shared" si="21"/>
        <v>1432893000</v>
      </c>
      <c r="AN76" s="50"/>
      <c r="AO76" s="51"/>
      <c r="AP76" s="51"/>
      <c r="AQ76" s="51"/>
      <c r="AR76" s="51"/>
      <c r="AS76" s="52"/>
      <c r="AT76" s="53">
        <f t="shared" si="17"/>
        <v>0</v>
      </c>
    </row>
    <row r="77" spans="1:46" s="54" customFormat="1" ht="36" customHeight="1" thickBot="1">
      <c r="A77" s="27"/>
      <c r="B77" s="56"/>
      <c r="C77" s="91"/>
      <c r="D77" s="95"/>
      <c r="E77" s="95"/>
      <c r="F77" s="101"/>
      <c r="G77" s="55"/>
      <c r="H77" s="60"/>
      <c r="I77" s="30">
        <v>0.51</v>
      </c>
      <c r="J77" s="119">
        <v>0.49</v>
      </c>
      <c r="K77" s="32"/>
      <c r="L77" s="57"/>
      <c r="M77" s="33"/>
      <c r="N77" s="34">
        <f t="shared" si="11"/>
        <v>1</v>
      </c>
      <c r="O77" s="35"/>
      <c r="P77" s="167">
        <v>15</v>
      </c>
      <c r="Q77" s="168">
        <v>15</v>
      </c>
      <c r="R77" s="38"/>
      <c r="S77" s="38"/>
      <c r="T77" s="37"/>
      <c r="U77" s="39">
        <f t="shared" si="12"/>
        <v>15</v>
      </c>
      <c r="V77" s="40">
        <f t="shared" si="18"/>
        <v>15</v>
      </c>
      <c r="W77" s="112"/>
      <c r="X77" s="96"/>
      <c r="Y77" s="96"/>
      <c r="Z77" s="104"/>
      <c r="AA77" s="99"/>
      <c r="AB77" s="41">
        <f t="shared" si="13"/>
        <v>0</v>
      </c>
      <c r="AC77" s="40">
        <f t="shared" si="14"/>
        <v>0</v>
      </c>
      <c r="AD77" s="42"/>
      <c r="AE77" s="128"/>
      <c r="AF77" s="37">
        <f t="shared" si="15"/>
        <v>15</v>
      </c>
      <c r="AG77" s="43">
        <v>65</v>
      </c>
      <c r="AH77" s="44">
        <f t="shared" si="16"/>
        <v>80</v>
      </c>
      <c r="AI77" s="45">
        <f t="shared" si="19"/>
        <v>0.93</v>
      </c>
      <c r="AJ77" s="46"/>
      <c r="AK77" s="47">
        <v>1E-4</v>
      </c>
      <c r="AL77" s="48">
        <f t="shared" si="20"/>
        <v>1.0001</v>
      </c>
      <c r="AM77" s="49">
        <f t="shared" si="21"/>
        <v>1432893000</v>
      </c>
      <c r="AN77" s="50"/>
      <c r="AO77" s="51"/>
      <c r="AP77" s="51"/>
      <c r="AQ77" s="51"/>
      <c r="AR77" s="51"/>
      <c r="AS77" s="52"/>
      <c r="AT77" s="53">
        <f t="shared" si="17"/>
        <v>0</v>
      </c>
    </row>
    <row r="78" spans="1:46" s="54" customFormat="1" ht="36" customHeight="1" thickBot="1">
      <c r="A78" s="27"/>
      <c r="B78" s="56"/>
      <c r="C78" s="91"/>
      <c r="D78" s="95"/>
      <c r="E78" s="95"/>
      <c r="F78" s="101"/>
      <c r="G78" s="55"/>
      <c r="H78" s="60"/>
      <c r="I78" s="30">
        <v>0.51</v>
      </c>
      <c r="J78" s="119">
        <v>0.49</v>
      </c>
      <c r="K78" s="32"/>
      <c r="L78" s="57"/>
      <c r="M78" s="33"/>
      <c r="N78" s="34">
        <f t="shared" si="11"/>
        <v>1</v>
      </c>
      <c r="O78" s="35"/>
      <c r="P78" s="167">
        <v>15</v>
      </c>
      <c r="Q78" s="168">
        <v>15</v>
      </c>
      <c r="R78" s="38"/>
      <c r="S78" s="38"/>
      <c r="T78" s="37"/>
      <c r="U78" s="39">
        <f t="shared" si="12"/>
        <v>15</v>
      </c>
      <c r="V78" s="40">
        <f t="shared" si="18"/>
        <v>15</v>
      </c>
      <c r="W78" s="112"/>
      <c r="X78" s="96"/>
      <c r="Y78" s="96"/>
      <c r="Z78" s="104"/>
      <c r="AA78" s="99"/>
      <c r="AB78" s="41">
        <f t="shared" si="13"/>
        <v>0</v>
      </c>
      <c r="AC78" s="40">
        <f t="shared" si="14"/>
        <v>0</v>
      </c>
      <c r="AD78" s="42"/>
      <c r="AE78" s="128"/>
      <c r="AF78" s="37">
        <f t="shared" si="15"/>
        <v>15</v>
      </c>
      <c r="AG78" s="43">
        <v>65</v>
      </c>
      <c r="AH78" s="44">
        <f t="shared" si="16"/>
        <v>80</v>
      </c>
      <c r="AI78" s="45">
        <f t="shared" si="19"/>
        <v>0.93</v>
      </c>
      <c r="AJ78" s="46"/>
      <c r="AK78" s="47">
        <v>1E-4</v>
      </c>
      <c r="AL78" s="48">
        <f t="shared" si="20"/>
        <v>1.0001</v>
      </c>
      <c r="AM78" s="49">
        <f t="shared" si="21"/>
        <v>1432893000</v>
      </c>
      <c r="AN78" s="50"/>
      <c r="AO78" s="51"/>
      <c r="AP78" s="51"/>
      <c r="AQ78" s="51"/>
      <c r="AR78" s="51"/>
      <c r="AS78" s="52"/>
      <c r="AT78" s="53">
        <f t="shared" si="17"/>
        <v>0</v>
      </c>
    </row>
    <row r="79" spans="1:46" s="54" customFormat="1" ht="47.25" customHeight="1" thickBot="1">
      <c r="A79" s="27"/>
      <c r="B79" s="56"/>
      <c r="C79" s="91"/>
      <c r="D79" s="95"/>
      <c r="E79" s="95"/>
      <c r="F79" s="101"/>
      <c r="G79" s="55"/>
      <c r="H79" s="60"/>
      <c r="I79" s="30">
        <v>0.51</v>
      </c>
      <c r="J79" s="119">
        <v>0.49</v>
      </c>
      <c r="K79" s="32"/>
      <c r="L79" s="57"/>
      <c r="M79" s="33"/>
      <c r="N79" s="34">
        <f t="shared" si="11"/>
        <v>1</v>
      </c>
      <c r="O79" s="35"/>
      <c r="P79" s="167">
        <v>15</v>
      </c>
      <c r="Q79" s="168">
        <v>15</v>
      </c>
      <c r="R79" s="38"/>
      <c r="S79" s="38"/>
      <c r="T79" s="37"/>
      <c r="U79" s="39">
        <f t="shared" si="12"/>
        <v>15</v>
      </c>
      <c r="V79" s="40">
        <f t="shared" si="18"/>
        <v>15</v>
      </c>
      <c r="W79" s="112"/>
      <c r="X79" s="96"/>
      <c r="Y79" s="96"/>
      <c r="Z79" s="104"/>
      <c r="AA79" s="99"/>
      <c r="AB79" s="41">
        <f t="shared" si="13"/>
        <v>0</v>
      </c>
      <c r="AC79" s="40">
        <f t="shared" si="14"/>
        <v>0</v>
      </c>
      <c r="AD79" s="42"/>
      <c r="AE79" s="128"/>
      <c r="AF79" s="37">
        <f t="shared" si="15"/>
        <v>15</v>
      </c>
      <c r="AG79" s="43">
        <v>65</v>
      </c>
      <c r="AH79" s="44">
        <f t="shared" si="16"/>
        <v>80</v>
      </c>
      <c r="AI79" s="45">
        <f t="shared" si="19"/>
        <v>0.93</v>
      </c>
      <c r="AJ79" s="46"/>
      <c r="AK79" s="47">
        <v>1E-4</v>
      </c>
      <c r="AL79" s="48">
        <f t="shared" si="20"/>
        <v>1.0001</v>
      </c>
      <c r="AM79" s="49">
        <f t="shared" si="21"/>
        <v>1432893000</v>
      </c>
      <c r="AN79" s="50"/>
      <c r="AO79" s="51"/>
      <c r="AP79" s="51"/>
      <c r="AQ79" s="51"/>
      <c r="AR79" s="51"/>
      <c r="AS79" s="52"/>
      <c r="AT79" s="53">
        <f t="shared" si="17"/>
        <v>0</v>
      </c>
    </row>
    <row r="80" spans="1:46" s="54" customFormat="1" ht="36" customHeight="1" thickBot="1">
      <c r="A80" s="27"/>
      <c r="B80" s="56"/>
      <c r="C80" s="91"/>
      <c r="D80" s="95"/>
      <c r="E80" s="95"/>
      <c r="F80" s="101"/>
      <c r="G80" s="55"/>
      <c r="H80" s="60"/>
      <c r="I80" s="30">
        <v>0.51</v>
      </c>
      <c r="J80" s="119">
        <v>0.49</v>
      </c>
      <c r="K80" s="32"/>
      <c r="L80" s="57"/>
      <c r="M80" s="33"/>
      <c r="N80" s="34">
        <f t="shared" si="11"/>
        <v>1</v>
      </c>
      <c r="O80" s="35"/>
      <c r="P80" s="167">
        <v>15</v>
      </c>
      <c r="Q80" s="168">
        <v>15</v>
      </c>
      <c r="R80" s="38"/>
      <c r="S80" s="38"/>
      <c r="T80" s="37"/>
      <c r="U80" s="39">
        <f t="shared" si="12"/>
        <v>15</v>
      </c>
      <c r="V80" s="40">
        <f t="shared" si="18"/>
        <v>15</v>
      </c>
      <c r="W80" s="112"/>
      <c r="X80" s="96"/>
      <c r="Y80" s="96"/>
      <c r="Z80" s="104"/>
      <c r="AA80" s="99"/>
      <c r="AB80" s="41">
        <f t="shared" si="13"/>
        <v>0</v>
      </c>
      <c r="AC80" s="40">
        <f t="shared" si="14"/>
        <v>0</v>
      </c>
      <c r="AD80" s="42"/>
      <c r="AE80" s="128"/>
      <c r="AF80" s="37">
        <f t="shared" si="15"/>
        <v>15</v>
      </c>
      <c r="AG80" s="43">
        <v>65</v>
      </c>
      <c r="AH80" s="44">
        <f t="shared" si="16"/>
        <v>80</v>
      </c>
      <c r="AI80" s="45">
        <f t="shared" si="19"/>
        <v>0.93</v>
      </c>
      <c r="AJ80" s="46"/>
      <c r="AK80" s="47">
        <v>1E-4</v>
      </c>
      <c r="AL80" s="48">
        <f t="shared" si="20"/>
        <v>1.0001</v>
      </c>
      <c r="AM80" s="49">
        <f t="shared" si="21"/>
        <v>1432893000</v>
      </c>
      <c r="AN80" s="50"/>
      <c r="AO80" s="51"/>
      <c r="AP80" s="51"/>
      <c r="AQ80" s="51"/>
      <c r="AR80" s="51"/>
      <c r="AS80" s="52"/>
      <c r="AT80" s="53">
        <f t="shared" si="17"/>
        <v>0</v>
      </c>
    </row>
    <row r="81" spans="1:46" s="54" customFormat="1" ht="36" customHeight="1" thickBot="1">
      <c r="A81" s="27"/>
      <c r="B81" s="56"/>
      <c r="C81" s="91"/>
      <c r="D81" s="95"/>
      <c r="E81" s="95"/>
      <c r="F81" s="101"/>
      <c r="G81" s="55"/>
      <c r="H81" s="64"/>
      <c r="I81" s="30">
        <v>0.51</v>
      </c>
      <c r="J81" s="119">
        <v>0.49</v>
      </c>
      <c r="K81" s="32"/>
      <c r="L81" s="57"/>
      <c r="M81" s="33"/>
      <c r="N81" s="34">
        <f t="shared" si="11"/>
        <v>1</v>
      </c>
      <c r="O81" s="35"/>
      <c r="P81" s="167">
        <v>15</v>
      </c>
      <c r="Q81" s="168">
        <v>15</v>
      </c>
      <c r="R81" s="38"/>
      <c r="S81" s="38"/>
      <c r="T81" s="37"/>
      <c r="U81" s="39">
        <f t="shared" si="12"/>
        <v>15</v>
      </c>
      <c r="V81" s="40">
        <f t="shared" si="18"/>
        <v>15</v>
      </c>
      <c r="W81" s="112"/>
      <c r="X81" s="96"/>
      <c r="Y81" s="96"/>
      <c r="Z81" s="104"/>
      <c r="AA81" s="99"/>
      <c r="AB81" s="41">
        <f t="shared" si="13"/>
        <v>0</v>
      </c>
      <c r="AC81" s="40">
        <f t="shared" si="14"/>
        <v>0</v>
      </c>
      <c r="AD81" s="42"/>
      <c r="AE81" s="128"/>
      <c r="AF81" s="37">
        <f t="shared" si="15"/>
        <v>15</v>
      </c>
      <c r="AG81" s="43">
        <v>65</v>
      </c>
      <c r="AH81" s="44">
        <f t="shared" si="16"/>
        <v>80</v>
      </c>
      <c r="AI81" s="45">
        <f t="shared" si="19"/>
        <v>0.93</v>
      </c>
      <c r="AJ81" s="46"/>
      <c r="AK81" s="47">
        <v>1E-4</v>
      </c>
      <c r="AL81" s="48">
        <f t="shared" si="20"/>
        <v>1.0001</v>
      </c>
      <c r="AM81" s="49">
        <f t="shared" si="21"/>
        <v>1432893000</v>
      </c>
      <c r="AN81" s="50"/>
      <c r="AO81" s="51"/>
      <c r="AP81" s="51"/>
      <c r="AQ81" s="51"/>
      <c r="AR81" s="51"/>
      <c r="AS81" s="52"/>
      <c r="AT81" s="53">
        <f t="shared" si="17"/>
        <v>0</v>
      </c>
    </row>
    <row r="82" spans="1:46" s="54" customFormat="1" ht="36" customHeight="1" thickBot="1">
      <c r="A82" s="27"/>
      <c r="B82" s="56"/>
      <c r="C82" s="91"/>
      <c r="D82" s="95"/>
      <c r="E82" s="95"/>
      <c r="F82" s="101"/>
      <c r="G82" s="55"/>
      <c r="H82" s="60"/>
      <c r="I82" s="30">
        <v>0.51</v>
      </c>
      <c r="J82" s="119">
        <v>0.49</v>
      </c>
      <c r="K82" s="32"/>
      <c r="L82" s="57"/>
      <c r="M82" s="33"/>
      <c r="N82" s="34">
        <f t="shared" si="11"/>
        <v>1</v>
      </c>
      <c r="O82" s="35"/>
      <c r="P82" s="167">
        <v>15</v>
      </c>
      <c r="Q82" s="168">
        <v>15</v>
      </c>
      <c r="R82" s="38"/>
      <c r="S82" s="38"/>
      <c r="T82" s="37"/>
      <c r="U82" s="39">
        <f t="shared" si="12"/>
        <v>15</v>
      </c>
      <c r="V82" s="40">
        <f t="shared" si="18"/>
        <v>15</v>
      </c>
      <c r="W82" s="112"/>
      <c r="X82" s="96"/>
      <c r="Y82" s="96"/>
      <c r="Z82" s="104"/>
      <c r="AA82" s="99"/>
      <c r="AB82" s="41">
        <f t="shared" si="13"/>
        <v>0</v>
      </c>
      <c r="AC82" s="40">
        <f t="shared" si="14"/>
        <v>0</v>
      </c>
      <c r="AD82" s="42"/>
      <c r="AE82" s="128"/>
      <c r="AF82" s="37">
        <f t="shared" si="15"/>
        <v>15</v>
      </c>
      <c r="AG82" s="43">
        <v>65</v>
      </c>
      <c r="AH82" s="44">
        <f t="shared" si="16"/>
        <v>80</v>
      </c>
      <c r="AI82" s="45">
        <f t="shared" si="19"/>
        <v>0.93</v>
      </c>
      <c r="AJ82" s="46"/>
      <c r="AK82" s="47">
        <v>1E-4</v>
      </c>
      <c r="AL82" s="48">
        <f t="shared" si="20"/>
        <v>1.0001</v>
      </c>
      <c r="AM82" s="49">
        <f t="shared" si="21"/>
        <v>1432893000</v>
      </c>
      <c r="AN82" s="50"/>
      <c r="AO82" s="51"/>
      <c r="AP82" s="51"/>
      <c r="AQ82" s="51"/>
      <c r="AR82" s="51"/>
      <c r="AS82" s="52"/>
      <c r="AT82" s="53">
        <f t="shared" si="17"/>
        <v>0</v>
      </c>
    </row>
    <row r="83" spans="1:46" s="54" customFormat="1" ht="36" customHeight="1" thickBot="1">
      <c r="A83" s="27"/>
      <c r="B83" s="56"/>
      <c r="C83" s="91"/>
      <c r="D83" s="95"/>
      <c r="E83" s="95"/>
      <c r="F83" s="101"/>
      <c r="G83" s="55"/>
      <c r="H83" s="60"/>
      <c r="I83" s="30">
        <v>0.51</v>
      </c>
      <c r="J83" s="119">
        <v>0.49</v>
      </c>
      <c r="K83" s="32"/>
      <c r="L83" s="57"/>
      <c r="M83" s="33"/>
      <c r="N83" s="34">
        <f t="shared" si="11"/>
        <v>1</v>
      </c>
      <c r="O83" s="35"/>
      <c r="P83" s="167">
        <v>15</v>
      </c>
      <c r="Q83" s="168">
        <v>15</v>
      </c>
      <c r="R83" s="38"/>
      <c r="S83" s="38"/>
      <c r="T83" s="37"/>
      <c r="U83" s="39">
        <f t="shared" si="12"/>
        <v>15</v>
      </c>
      <c r="V83" s="40">
        <f t="shared" si="18"/>
        <v>15</v>
      </c>
      <c r="W83" s="112"/>
      <c r="X83" s="96"/>
      <c r="Y83" s="96"/>
      <c r="Z83" s="104"/>
      <c r="AA83" s="99"/>
      <c r="AB83" s="41">
        <f t="shared" si="13"/>
        <v>0</v>
      </c>
      <c r="AC83" s="40">
        <f t="shared" si="14"/>
        <v>0</v>
      </c>
      <c r="AD83" s="42"/>
      <c r="AE83" s="128"/>
      <c r="AF83" s="37">
        <f t="shared" si="15"/>
        <v>15</v>
      </c>
      <c r="AG83" s="43">
        <v>65</v>
      </c>
      <c r="AH83" s="44">
        <f t="shared" si="16"/>
        <v>80</v>
      </c>
      <c r="AI83" s="45">
        <f t="shared" si="19"/>
        <v>0.93</v>
      </c>
      <c r="AJ83" s="46"/>
      <c r="AK83" s="47">
        <v>1E-4</v>
      </c>
      <c r="AL83" s="48">
        <f t="shared" si="20"/>
        <v>1.0001</v>
      </c>
      <c r="AM83" s="49">
        <f t="shared" si="21"/>
        <v>1432893000</v>
      </c>
      <c r="AN83" s="50"/>
      <c r="AO83" s="51"/>
      <c r="AP83" s="51"/>
      <c r="AQ83" s="51"/>
      <c r="AR83" s="51"/>
      <c r="AS83" s="52"/>
      <c r="AT83" s="53">
        <f t="shared" si="17"/>
        <v>0</v>
      </c>
    </row>
    <row r="84" spans="1:46" s="54" customFormat="1" ht="36" customHeight="1" thickBot="1">
      <c r="A84" s="27"/>
      <c r="B84" s="56"/>
      <c r="C84" s="91"/>
      <c r="D84" s="95"/>
      <c r="E84" s="95"/>
      <c r="F84" s="101"/>
      <c r="G84" s="55"/>
      <c r="H84" s="60"/>
      <c r="I84" s="30">
        <v>0.51</v>
      </c>
      <c r="J84" s="119">
        <v>0.49</v>
      </c>
      <c r="K84" s="32"/>
      <c r="L84" s="57"/>
      <c r="M84" s="33"/>
      <c r="N84" s="34">
        <f t="shared" si="11"/>
        <v>1</v>
      </c>
      <c r="O84" s="35"/>
      <c r="P84" s="167">
        <v>15</v>
      </c>
      <c r="Q84" s="168">
        <v>15</v>
      </c>
      <c r="R84" s="38"/>
      <c r="S84" s="38"/>
      <c r="T84" s="37"/>
      <c r="U84" s="39">
        <f t="shared" si="12"/>
        <v>15</v>
      </c>
      <c r="V84" s="40">
        <f t="shared" si="18"/>
        <v>15</v>
      </c>
      <c r="W84" s="112"/>
      <c r="X84" s="96"/>
      <c r="Y84" s="96"/>
      <c r="Z84" s="104"/>
      <c r="AA84" s="99"/>
      <c r="AB84" s="41">
        <f t="shared" si="13"/>
        <v>0</v>
      </c>
      <c r="AC84" s="40">
        <f t="shared" si="14"/>
        <v>0</v>
      </c>
      <c r="AD84" s="42"/>
      <c r="AE84" s="128"/>
      <c r="AF84" s="37">
        <f t="shared" si="15"/>
        <v>15</v>
      </c>
      <c r="AG84" s="43">
        <v>65</v>
      </c>
      <c r="AH84" s="44">
        <f t="shared" si="16"/>
        <v>80</v>
      </c>
      <c r="AI84" s="45">
        <f t="shared" si="19"/>
        <v>0.93</v>
      </c>
      <c r="AJ84" s="46"/>
      <c r="AK84" s="47">
        <v>1E-4</v>
      </c>
      <c r="AL84" s="48">
        <f t="shared" si="20"/>
        <v>1.0001</v>
      </c>
      <c r="AM84" s="49">
        <f t="shared" si="21"/>
        <v>1432893000</v>
      </c>
      <c r="AN84" s="50"/>
      <c r="AO84" s="51"/>
      <c r="AP84" s="51"/>
      <c r="AQ84" s="51"/>
      <c r="AR84" s="51"/>
      <c r="AS84" s="52"/>
      <c r="AT84" s="53">
        <f t="shared" si="17"/>
        <v>0</v>
      </c>
    </row>
    <row r="85" spans="1:46" s="54" customFormat="1" ht="36" customHeight="1" thickBot="1">
      <c r="A85" s="27"/>
      <c r="B85" s="56"/>
      <c r="C85" s="91"/>
      <c r="D85" s="95"/>
      <c r="E85" s="95"/>
      <c r="F85" s="101"/>
      <c r="G85" s="55"/>
      <c r="H85" s="60"/>
      <c r="I85" s="30">
        <v>0.51</v>
      </c>
      <c r="J85" s="119">
        <v>0.49</v>
      </c>
      <c r="K85" s="32"/>
      <c r="L85" s="57"/>
      <c r="M85" s="33"/>
      <c r="N85" s="34">
        <f t="shared" si="11"/>
        <v>1</v>
      </c>
      <c r="O85" s="35"/>
      <c r="P85" s="167">
        <v>15</v>
      </c>
      <c r="Q85" s="168">
        <v>15</v>
      </c>
      <c r="R85" s="38"/>
      <c r="S85" s="38"/>
      <c r="T85" s="37"/>
      <c r="U85" s="39">
        <f t="shared" si="12"/>
        <v>15</v>
      </c>
      <c r="V85" s="40">
        <f t="shared" si="18"/>
        <v>15</v>
      </c>
      <c r="W85" s="112"/>
      <c r="X85" s="96"/>
      <c r="Y85" s="96"/>
      <c r="Z85" s="104"/>
      <c r="AA85" s="99"/>
      <c r="AB85" s="41">
        <f t="shared" si="13"/>
        <v>0</v>
      </c>
      <c r="AC85" s="40">
        <f t="shared" si="14"/>
        <v>0</v>
      </c>
      <c r="AD85" s="42"/>
      <c r="AE85" s="128"/>
      <c r="AF85" s="37">
        <f t="shared" si="15"/>
        <v>15</v>
      </c>
      <c r="AG85" s="43">
        <v>65</v>
      </c>
      <c r="AH85" s="44">
        <f t="shared" si="16"/>
        <v>80</v>
      </c>
      <c r="AI85" s="45">
        <f t="shared" si="19"/>
        <v>0.93</v>
      </c>
      <c r="AJ85" s="46"/>
      <c r="AK85" s="47">
        <v>1E-4</v>
      </c>
      <c r="AL85" s="48">
        <f t="shared" si="20"/>
        <v>1.0001</v>
      </c>
      <c r="AM85" s="49">
        <f t="shared" si="21"/>
        <v>1432893000</v>
      </c>
      <c r="AN85" s="50"/>
      <c r="AO85" s="51"/>
      <c r="AP85" s="51"/>
      <c r="AQ85" s="51"/>
      <c r="AR85" s="51"/>
      <c r="AS85" s="52"/>
      <c r="AT85" s="53">
        <f t="shared" si="17"/>
        <v>0</v>
      </c>
    </row>
    <row r="86" spans="1:46" s="54" customFormat="1" ht="36" customHeight="1" thickBot="1">
      <c r="A86" s="27"/>
      <c r="B86" s="56"/>
      <c r="C86" s="91"/>
      <c r="D86" s="95"/>
      <c r="E86" s="95"/>
      <c r="F86" s="101"/>
      <c r="G86" s="55"/>
      <c r="H86" s="60"/>
      <c r="I86" s="30">
        <v>0.51</v>
      </c>
      <c r="J86" s="119">
        <v>0.49</v>
      </c>
      <c r="K86" s="32"/>
      <c r="L86" s="57"/>
      <c r="M86" s="33"/>
      <c r="N86" s="34">
        <f t="shared" si="11"/>
        <v>1</v>
      </c>
      <c r="O86" s="35"/>
      <c r="P86" s="167">
        <v>15</v>
      </c>
      <c r="Q86" s="168">
        <v>15</v>
      </c>
      <c r="R86" s="38"/>
      <c r="S86" s="38"/>
      <c r="T86" s="37"/>
      <c r="U86" s="39">
        <f t="shared" si="12"/>
        <v>15</v>
      </c>
      <c r="V86" s="40">
        <f t="shared" si="18"/>
        <v>15</v>
      </c>
      <c r="W86" s="112"/>
      <c r="X86" s="96"/>
      <c r="Y86" s="96"/>
      <c r="Z86" s="104"/>
      <c r="AA86" s="99"/>
      <c r="AB86" s="41">
        <f t="shared" si="13"/>
        <v>0</v>
      </c>
      <c r="AC86" s="40">
        <f t="shared" si="14"/>
        <v>0</v>
      </c>
      <c r="AD86" s="42"/>
      <c r="AE86" s="128"/>
      <c r="AF86" s="37">
        <f t="shared" si="15"/>
        <v>15</v>
      </c>
      <c r="AG86" s="43">
        <v>65</v>
      </c>
      <c r="AH86" s="44">
        <f t="shared" si="16"/>
        <v>80</v>
      </c>
      <c r="AI86" s="45">
        <f t="shared" si="19"/>
        <v>0.93</v>
      </c>
      <c r="AJ86" s="46"/>
      <c r="AK86" s="47">
        <v>1E-4</v>
      </c>
      <c r="AL86" s="48">
        <f t="shared" si="20"/>
        <v>1.0001</v>
      </c>
      <c r="AM86" s="49">
        <f t="shared" si="21"/>
        <v>1432893000</v>
      </c>
      <c r="AN86" s="50"/>
      <c r="AO86" s="51"/>
      <c r="AP86" s="51"/>
      <c r="AQ86" s="51"/>
      <c r="AR86" s="51"/>
      <c r="AS86" s="52"/>
      <c r="AT86" s="53">
        <f t="shared" si="17"/>
        <v>0</v>
      </c>
    </row>
    <row r="87" spans="1:46" s="54" customFormat="1" ht="36" customHeight="1" thickBot="1">
      <c r="A87" s="27"/>
      <c r="B87" s="56"/>
      <c r="C87" s="91"/>
      <c r="D87" s="95"/>
      <c r="E87" s="95"/>
      <c r="F87" s="101"/>
      <c r="G87" s="55"/>
      <c r="H87" s="60"/>
      <c r="I87" s="30">
        <v>0.51</v>
      </c>
      <c r="J87" s="119">
        <v>0.49</v>
      </c>
      <c r="K87" s="32"/>
      <c r="L87" s="57"/>
      <c r="M87" s="33"/>
      <c r="N87" s="34">
        <f t="shared" si="11"/>
        <v>1</v>
      </c>
      <c r="O87" s="35"/>
      <c r="P87" s="167">
        <v>15</v>
      </c>
      <c r="Q87" s="168">
        <v>15</v>
      </c>
      <c r="R87" s="38"/>
      <c r="S87" s="38"/>
      <c r="T87" s="37"/>
      <c r="U87" s="39">
        <f t="shared" si="12"/>
        <v>15</v>
      </c>
      <c r="V87" s="40">
        <f t="shared" si="18"/>
        <v>15</v>
      </c>
      <c r="W87" s="112"/>
      <c r="X87" s="96"/>
      <c r="Y87" s="96"/>
      <c r="Z87" s="104"/>
      <c r="AA87" s="99"/>
      <c r="AB87" s="41">
        <f t="shared" si="13"/>
        <v>0</v>
      </c>
      <c r="AC87" s="40">
        <f t="shared" si="14"/>
        <v>0</v>
      </c>
      <c r="AD87" s="42"/>
      <c r="AE87" s="128"/>
      <c r="AF87" s="37">
        <f t="shared" si="15"/>
        <v>15</v>
      </c>
      <c r="AG87" s="43">
        <v>65</v>
      </c>
      <c r="AH87" s="44">
        <f t="shared" si="16"/>
        <v>80</v>
      </c>
      <c r="AI87" s="45">
        <f t="shared" si="19"/>
        <v>0.93</v>
      </c>
      <c r="AJ87" s="46"/>
      <c r="AK87" s="47">
        <v>1E-4</v>
      </c>
      <c r="AL87" s="48">
        <f t="shared" si="20"/>
        <v>1.0001</v>
      </c>
      <c r="AM87" s="49">
        <f t="shared" si="21"/>
        <v>1432893000</v>
      </c>
      <c r="AN87" s="50"/>
      <c r="AO87" s="51"/>
      <c r="AP87" s="51"/>
      <c r="AQ87" s="51"/>
      <c r="AR87" s="51"/>
      <c r="AS87" s="52"/>
      <c r="AT87" s="53">
        <f t="shared" si="17"/>
        <v>0</v>
      </c>
    </row>
    <row r="88" spans="1:46" s="54" customFormat="1" ht="36" customHeight="1" thickBot="1">
      <c r="A88" s="27"/>
      <c r="B88" s="56"/>
      <c r="C88" s="91"/>
      <c r="D88" s="95"/>
      <c r="E88" s="95"/>
      <c r="F88" s="101"/>
      <c r="G88" s="55"/>
      <c r="H88" s="60"/>
      <c r="I88" s="30">
        <v>0.51</v>
      </c>
      <c r="J88" s="119">
        <v>0.49</v>
      </c>
      <c r="K88" s="32"/>
      <c r="L88" s="57"/>
      <c r="M88" s="33"/>
      <c r="N88" s="34">
        <f t="shared" si="11"/>
        <v>1</v>
      </c>
      <c r="O88" s="35"/>
      <c r="P88" s="167">
        <v>15</v>
      </c>
      <c r="Q88" s="168">
        <v>15</v>
      </c>
      <c r="R88" s="38"/>
      <c r="S88" s="38"/>
      <c r="T88" s="37"/>
      <c r="U88" s="39">
        <f t="shared" si="12"/>
        <v>15</v>
      </c>
      <c r="V88" s="40">
        <f t="shared" si="18"/>
        <v>15</v>
      </c>
      <c r="W88" s="112"/>
      <c r="X88" s="96"/>
      <c r="Y88" s="96"/>
      <c r="Z88" s="104"/>
      <c r="AA88" s="99"/>
      <c r="AB88" s="41">
        <f t="shared" si="13"/>
        <v>0</v>
      </c>
      <c r="AC88" s="40">
        <f t="shared" si="14"/>
        <v>0</v>
      </c>
      <c r="AD88" s="42"/>
      <c r="AE88" s="128"/>
      <c r="AF88" s="37">
        <f t="shared" si="15"/>
        <v>15</v>
      </c>
      <c r="AG88" s="43">
        <v>65</v>
      </c>
      <c r="AH88" s="44">
        <f t="shared" si="16"/>
        <v>80</v>
      </c>
      <c r="AI88" s="45">
        <f t="shared" si="19"/>
        <v>0.93</v>
      </c>
      <c r="AJ88" s="46"/>
      <c r="AK88" s="47">
        <v>1E-4</v>
      </c>
      <c r="AL88" s="48">
        <f t="shared" si="20"/>
        <v>1.0001</v>
      </c>
      <c r="AM88" s="49">
        <f t="shared" si="21"/>
        <v>1432893000</v>
      </c>
      <c r="AN88" s="50"/>
      <c r="AO88" s="51"/>
      <c r="AP88" s="51"/>
      <c r="AQ88" s="51"/>
      <c r="AR88" s="51"/>
      <c r="AS88" s="52"/>
      <c r="AT88" s="53">
        <f t="shared" si="17"/>
        <v>0</v>
      </c>
    </row>
    <row r="89" spans="1:46" s="54" customFormat="1" ht="36" customHeight="1" thickBot="1">
      <c r="A89" s="27"/>
      <c r="B89" s="56"/>
      <c r="C89" s="91"/>
      <c r="D89" s="95"/>
      <c r="E89" s="95"/>
      <c r="F89" s="101"/>
      <c r="G89" s="55"/>
      <c r="H89" s="60"/>
      <c r="I89" s="30">
        <v>0.51</v>
      </c>
      <c r="J89" s="119">
        <v>0.49</v>
      </c>
      <c r="K89" s="32"/>
      <c r="L89" s="57"/>
      <c r="M89" s="33"/>
      <c r="N89" s="34">
        <f t="shared" si="11"/>
        <v>1</v>
      </c>
      <c r="O89" s="35"/>
      <c r="P89" s="167">
        <v>15</v>
      </c>
      <c r="Q89" s="168">
        <v>15</v>
      </c>
      <c r="R89" s="38"/>
      <c r="S89" s="38"/>
      <c r="T89" s="37"/>
      <c r="U89" s="39">
        <f t="shared" si="12"/>
        <v>15</v>
      </c>
      <c r="V89" s="40">
        <f t="shared" si="18"/>
        <v>15</v>
      </c>
      <c r="W89" s="112"/>
      <c r="X89" s="96"/>
      <c r="Y89" s="96"/>
      <c r="Z89" s="104"/>
      <c r="AA89" s="99"/>
      <c r="AB89" s="41">
        <f t="shared" si="13"/>
        <v>0</v>
      </c>
      <c r="AC89" s="40">
        <f t="shared" si="14"/>
        <v>0</v>
      </c>
      <c r="AD89" s="42"/>
      <c r="AE89" s="128"/>
      <c r="AF89" s="37">
        <f t="shared" si="15"/>
        <v>15</v>
      </c>
      <c r="AG89" s="43">
        <v>65</v>
      </c>
      <c r="AH89" s="44">
        <f t="shared" si="16"/>
        <v>80</v>
      </c>
      <c r="AI89" s="45">
        <f t="shared" si="19"/>
        <v>0.93</v>
      </c>
      <c r="AJ89" s="46"/>
      <c r="AK89" s="47">
        <v>1E-4</v>
      </c>
      <c r="AL89" s="48">
        <f t="shared" si="20"/>
        <v>1.0001</v>
      </c>
      <c r="AM89" s="49">
        <f t="shared" si="21"/>
        <v>1432893000</v>
      </c>
      <c r="AN89" s="50"/>
      <c r="AO89" s="51"/>
      <c r="AP89" s="51"/>
      <c r="AQ89" s="51"/>
      <c r="AR89" s="51"/>
      <c r="AS89" s="52"/>
      <c r="AT89" s="53">
        <f t="shared" si="17"/>
        <v>0</v>
      </c>
    </row>
    <row r="90" spans="1:46" s="54" customFormat="1" ht="36" customHeight="1" thickBot="1">
      <c r="A90" s="27"/>
      <c r="B90" s="56"/>
      <c r="C90" s="91"/>
      <c r="D90" s="95"/>
      <c r="E90" s="95"/>
      <c r="F90" s="101"/>
      <c r="G90" s="55"/>
      <c r="H90" s="60"/>
      <c r="I90" s="30">
        <v>0.51</v>
      </c>
      <c r="J90" s="119">
        <v>0.49</v>
      </c>
      <c r="K90" s="32"/>
      <c r="L90" s="57"/>
      <c r="M90" s="33"/>
      <c r="N90" s="34">
        <f t="shared" si="11"/>
        <v>1</v>
      </c>
      <c r="O90" s="35"/>
      <c r="P90" s="167">
        <v>15</v>
      </c>
      <c r="Q90" s="168">
        <v>15</v>
      </c>
      <c r="R90" s="38"/>
      <c r="S90" s="38"/>
      <c r="T90" s="37"/>
      <c r="U90" s="39">
        <f t="shared" si="12"/>
        <v>15</v>
      </c>
      <c r="V90" s="40">
        <f t="shared" si="18"/>
        <v>15</v>
      </c>
      <c r="W90" s="112"/>
      <c r="X90" s="96"/>
      <c r="Y90" s="96"/>
      <c r="Z90" s="104"/>
      <c r="AA90" s="99"/>
      <c r="AB90" s="41">
        <f t="shared" si="13"/>
        <v>0</v>
      </c>
      <c r="AC90" s="40">
        <f t="shared" si="14"/>
        <v>0</v>
      </c>
      <c r="AD90" s="42"/>
      <c r="AE90" s="128"/>
      <c r="AF90" s="37">
        <f t="shared" si="15"/>
        <v>15</v>
      </c>
      <c r="AG90" s="43">
        <v>65</v>
      </c>
      <c r="AH90" s="44">
        <f t="shared" si="16"/>
        <v>80</v>
      </c>
      <c r="AI90" s="45">
        <f t="shared" si="19"/>
        <v>0.93</v>
      </c>
      <c r="AJ90" s="46"/>
      <c r="AK90" s="47">
        <v>1E-4</v>
      </c>
      <c r="AL90" s="48">
        <f t="shared" si="20"/>
        <v>1.0001</v>
      </c>
      <c r="AM90" s="49">
        <f t="shared" si="21"/>
        <v>1432893000</v>
      </c>
      <c r="AN90" s="50"/>
      <c r="AO90" s="51"/>
      <c r="AP90" s="51"/>
      <c r="AQ90" s="51"/>
      <c r="AR90" s="51"/>
      <c r="AS90" s="52"/>
      <c r="AT90" s="53">
        <f t="shared" si="17"/>
        <v>0</v>
      </c>
    </row>
    <row r="91" spans="1:46" s="54" customFormat="1" ht="36" customHeight="1" thickBot="1">
      <c r="A91" s="27"/>
      <c r="B91" s="56"/>
      <c r="C91" s="91"/>
      <c r="D91" s="95"/>
      <c r="E91" s="95"/>
      <c r="F91" s="101"/>
      <c r="G91" s="55"/>
      <c r="H91" s="60"/>
      <c r="I91" s="30">
        <v>0.51</v>
      </c>
      <c r="J91" s="119">
        <v>0.49</v>
      </c>
      <c r="K91" s="32"/>
      <c r="L91" s="57"/>
      <c r="M91" s="33"/>
      <c r="N91" s="34">
        <f t="shared" si="11"/>
        <v>1</v>
      </c>
      <c r="O91" s="35"/>
      <c r="P91" s="167">
        <v>15</v>
      </c>
      <c r="Q91" s="168">
        <v>15</v>
      </c>
      <c r="R91" s="38"/>
      <c r="S91" s="38"/>
      <c r="T91" s="37"/>
      <c r="U91" s="39">
        <f t="shared" si="12"/>
        <v>15</v>
      </c>
      <c r="V91" s="40">
        <f t="shared" si="18"/>
        <v>15</v>
      </c>
      <c r="W91" s="112"/>
      <c r="X91" s="96"/>
      <c r="Y91" s="96"/>
      <c r="Z91" s="104"/>
      <c r="AA91" s="99"/>
      <c r="AB91" s="41">
        <f t="shared" si="13"/>
        <v>0</v>
      </c>
      <c r="AC91" s="40">
        <f t="shared" si="14"/>
        <v>0</v>
      </c>
      <c r="AD91" s="42"/>
      <c r="AE91" s="128"/>
      <c r="AF91" s="37">
        <f t="shared" si="15"/>
        <v>15</v>
      </c>
      <c r="AG91" s="43">
        <v>65</v>
      </c>
      <c r="AH91" s="44">
        <f t="shared" si="16"/>
        <v>80</v>
      </c>
      <c r="AI91" s="45">
        <f t="shared" si="19"/>
        <v>0.93</v>
      </c>
      <c r="AJ91" s="46"/>
      <c r="AK91" s="47">
        <v>1E-4</v>
      </c>
      <c r="AL91" s="48">
        <f t="shared" si="20"/>
        <v>1.0001</v>
      </c>
      <c r="AM91" s="49">
        <f t="shared" si="21"/>
        <v>1432893000</v>
      </c>
      <c r="AN91" s="50"/>
      <c r="AO91" s="51"/>
      <c r="AP91" s="51"/>
      <c r="AQ91" s="51"/>
      <c r="AR91" s="51"/>
      <c r="AS91" s="52"/>
      <c r="AT91" s="53">
        <f t="shared" si="17"/>
        <v>0</v>
      </c>
    </row>
    <row r="92" spans="1:46" s="54" customFormat="1" ht="36" customHeight="1" thickBot="1">
      <c r="A92" s="27"/>
      <c r="B92" s="56"/>
      <c r="C92" s="91"/>
      <c r="D92" s="95"/>
      <c r="E92" s="95"/>
      <c r="F92" s="101"/>
      <c r="G92" s="55"/>
      <c r="H92" s="60"/>
      <c r="I92" s="30">
        <v>0.51</v>
      </c>
      <c r="J92" s="119">
        <v>0.49</v>
      </c>
      <c r="K92" s="32"/>
      <c r="L92" s="57"/>
      <c r="M92" s="33"/>
      <c r="N92" s="34">
        <f t="shared" si="11"/>
        <v>1</v>
      </c>
      <c r="O92" s="35"/>
      <c r="P92" s="167">
        <v>15</v>
      </c>
      <c r="Q92" s="168">
        <v>15</v>
      </c>
      <c r="R92" s="38"/>
      <c r="S92" s="38"/>
      <c r="T92" s="37"/>
      <c r="U92" s="39">
        <f t="shared" si="12"/>
        <v>15</v>
      </c>
      <c r="V92" s="40">
        <f t="shared" si="18"/>
        <v>15</v>
      </c>
      <c r="W92" s="112"/>
      <c r="X92" s="96"/>
      <c r="Y92" s="96"/>
      <c r="Z92" s="104"/>
      <c r="AA92" s="99"/>
      <c r="AB92" s="41">
        <f t="shared" si="13"/>
        <v>0</v>
      </c>
      <c r="AC92" s="40">
        <f t="shared" si="14"/>
        <v>0</v>
      </c>
      <c r="AD92" s="42"/>
      <c r="AE92" s="128"/>
      <c r="AF92" s="37">
        <f t="shared" si="15"/>
        <v>15</v>
      </c>
      <c r="AG92" s="43">
        <v>65</v>
      </c>
      <c r="AH92" s="44">
        <f t="shared" si="16"/>
        <v>80</v>
      </c>
      <c r="AI92" s="45">
        <f t="shared" si="19"/>
        <v>0.93</v>
      </c>
      <c r="AJ92" s="46"/>
      <c r="AK92" s="47">
        <v>1E-4</v>
      </c>
      <c r="AL92" s="48">
        <f t="shared" si="20"/>
        <v>1.0001</v>
      </c>
      <c r="AM92" s="49">
        <f t="shared" si="21"/>
        <v>1432893000</v>
      </c>
      <c r="AN92" s="50"/>
      <c r="AO92" s="51"/>
      <c r="AP92" s="51"/>
      <c r="AQ92" s="51"/>
      <c r="AR92" s="51"/>
      <c r="AS92" s="52"/>
      <c r="AT92" s="53">
        <f t="shared" si="17"/>
        <v>0</v>
      </c>
    </row>
    <row r="93" spans="1:46" s="54" customFormat="1" ht="47.25" customHeight="1" thickBot="1">
      <c r="A93" s="27"/>
      <c r="B93" s="56"/>
      <c r="C93" s="91"/>
      <c r="D93" s="95"/>
      <c r="E93" s="95"/>
      <c r="F93" s="101"/>
      <c r="G93" s="55"/>
      <c r="H93" s="60"/>
      <c r="I93" s="30">
        <v>0.51</v>
      </c>
      <c r="J93" s="119">
        <v>0.49</v>
      </c>
      <c r="K93" s="32"/>
      <c r="L93" s="57"/>
      <c r="M93" s="33"/>
      <c r="N93" s="34">
        <f t="shared" si="11"/>
        <v>1</v>
      </c>
      <c r="O93" s="35"/>
      <c r="P93" s="167">
        <v>15</v>
      </c>
      <c r="Q93" s="168">
        <v>15</v>
      </c>
      <c r="R93" s="38"/>
      <c r="S93" s="38"/>
      <c r="T93" s="37"/>
      <c r="U93" s="39">
        <f t="shared" si="12"/>
        <v>15</v>
      </c>
      <c r="V93" s="40">
        <f t="shared" si="18"/>
        <v>15</v>
      </c>
      <c r="W93" s="112"/>
      <c r="X93" s="96"/>
      <c r="Y93" s="96"/>
      <c r="Z93" s="104"/>
      <c r="AA93" s="99"/>
      <c r="AB93" s="41">
        <f t="shared" si="13"/>
        <v>0</v>
      </c>
      <c r="AC93" s="40">
        <f t="shared" si="14"/>
        <v>0</v>
      </c>
      <c r="AD93" s="42"/>
      <c r="AE93" s="128"/>
      <c r="AF93" s="37">
        <f t="shared" si="15"/>
        <v>15</v>
      </c>
      <c r="AG93" s="43">
        <v>65</v>
      </c>
      <c r="AH93" s="44">
        <f t="shared" si="16"/>
        <v>80</v>
      </c>
      <c r="AI93" s="45">
        <f t="shared" si="19"/>
        <v>0.93</v>
      </c>
      <c r="AJ93" s="46"/>
      <c r="AK93" s="47">
        <v>1E-4</v>
      </c>
      <c r="AL93" s="48">
        <f t="shared" si="20"/>
        <v>1.0001</v>
      </c>
      <c r="AM93" s="49">
        <f t="shared" si="21"/>
        <v>1432893000</v>
      </c>
      <c r="AN93" s="50"/>
      <c r="AO93" s="51"/>
      <c r="AP93" s="51"/>
      <c r="AQ93" s="51"/>
      <c r="AR93" s="51"/>
      <c r="AS93" s="52"/>
      <c r="AT93" s="53">
        <f t="shared" si="17"/>
        <v>0</v>
      </c>
    </row>
    <row r="94" spans="1:46" s="54" customFormat="1" ht="36" customHeight="1" thickBot="1">
      <c r="A94" s="27"/>
      <c r="B94" s="56"/>
      <c r="C94" s="91"/>
      <c r="D94" s="95"/>
      <c r="E94" s="95"/>
      <c r="F94" s="101"/>
      <c r="G94" s="55"/>
      <c r="H94" s="60"/>
      <c r="I94" s="30">
        <v>0.51</v>
      </c>
      <c r="J94" s="119">
        <v>0.49</v>
      </c>
      <c r="K94" s="32"/>
      <c r="L94" s="57"/>
      <c r="M94" s="33"/>
      <c r="N94" s="34">
        <f t="shared" si="11"/>
        <v>1</v>
      </c>
      <c r="O94" s="35"/>
      <c r="P94" s="167">
        <v>15</v>
      </c>
      <c r="Q94" s="168">
        <v>15</v>
      </c>
      <c r="R94" s="38"/>
      <c r="S94" s="38"/>
      <c r="T94" s="37"/>
      <c r="U94" s="39">
        <f t="shared" si="12"/>
        <v>15</v>
      </c>
      <c r="V94" s="40">
        <f t="shared" si="18"/>
        <v>15</v>
      </c>
      <c r="W94" s="112"/>
      <c r="X94" s="96"/>
      <c r="Y94" s="96"/>
      <c r="Z94" s="104"/>
      <c r="AA94" s="99"/>
      <c r="AB94" s="41">
        <f t="shared" si="13"/>
        <v>0</v>
      </c>
      <c r="AC94" s="40">
        <f t="shared" si="14"/>
        <v>0</v>
      </c>
      <c r="AD94" s="42"/>
      <c r="AE94" s="128"/>
      <c r="AF94" s="37">
        <f t="shared" si="15"/>
        <v>15</v>
      </c>
      <c r="AG94" s="43">
        <v>65</v>
      </c>
      <c r="AH94" s="44">
        <f t="shared" si="16"/>
        <v>80</v>
      </c>
      <c r="AI94" s="45">
        <f t="shared" si="19"/>
        <v>0.93</v>
      </c>
      <c r="AJ94" s="46"/>
      <c r="AK94" s="47">
        <v>1E-4</v>
      </c>
      <c r="AL94" s="48">
        <f t="shared" si="20"/>
        <v>1.0001</v>
      </c>
      <c r="AM94" s="49">
        <f t="shared" si="21"/>
        <v>1432893000</v>
      </c>
      <c r="AN94" s="50"/>
      <c r="AO94" s="51"/>
      <c r="AP94" s="51"/>
      <c r="AQ94" s="51"/>
      <c r="AR94" s="51"/>
      <c r="AS94" s="52"/>
      <c r="AT94" s="53">
        <f t="shared" si="17"/>
        <v>0</v>
      </c>
    </row>
    <row r="95" spans="1:46" s="54" customFormat="1" ht="47.25" customHeight="1" thickBot="1">
      <c r="A95" s="27"/>
      <c r="B95" s="56"/>
      <c r="C95" s="91"/>
      <c r="D95" s="95"/>
      <c r="E95" s="95"/>
      <c r="F95" s="101"/>
      <c r="G95" s="55"/>
      <c r="H95" s="60"/>
      <c r="I95" s="30">
        <v>0.51</v>
      </c>
      <c r="J95" s="119">
        <v>0.49</v>
      </c>
      <c r="K95" s="32"/>
      <c r="L95" s="57"/>
      <c r="M95" s="33"/>
      <c r="N95" s="34">
        <f t="shared" si="11"/>
        <v>1</v>
      </c>
      <c r="O95" s="35"/>
      <c r="P95" s="167">
        <v>15</v>
      </c>
      <c r="Q95" s="168">
        <v>15</v>
      </c>
      <c r="R95" s="38"/>
      <c r="S95" s="38"/>
      <c r="T95" s="37"/>
      <c r="U95" s="39">
        <f t="shared" si="12"/>
        <v>15</v>
      </c>
      <c r="V95" s="40">
        <f t="shared" si="18"/>
        <v>15</v>
      </c>
      <c r="W95" s="112"/>
      <c r="X95" s="96"/>
      <c r="Y95" s="96"/>
      <c r="Z95" s="104"/>
      <c r="AA95" s="99"/>
      <c r="AB95" s="41">
        <f t="shared" si="13"/>
        <v>0</v>
      </c>
      <c r="AC95" s="40">
        <f t="shared" si="14"/>
        <v>0</v>
      </c>
      <c r="AD95" s="42"/>
      <c r="AE95" s="128"/>
      <c r="AF95" s="37">
        <f t="shared" si="15"/>
        <v>15</v>
      </c>
      <c r="AG95" s="43">
        <v>65</v>
      </c>
      <c r="AH95" s="44">
        <f t="shared" si="16"/>
        <v>80</v>
      </c>
      <c r="AI95" s="45">
        <f t="shared" si="19"/>
        <v>0.93</v>
      </c>
      <c r="AJ95" s="46"/>
      <c r="AK95" s="47">
        <v>1E-4</v>
      </c>
      <c r="AL95" s="48">
        <f t="shared" si="20"/>
        <v>1.0001</v>
      </c>
      <c r="AM95" s="49">
        <f t="shared" si="21"/>
        <v>1432893000</v>
      </c>
      <c r="AN95" s="50"/>
      <c r="AO95" s="51"/>
      <c r="AP95" s="51"/>
      <c r="AQ95" s="51"/>
      <c r="AR95" s="51"/>
      <c r="AS95" s="52"/>
      <c r="AT95" s="53">
        <f t="shared" si="17"/>
        <v>0</v>
      </c>
    </row>
    <row r="96" spans="1:46" s="54" customFormat="1" ht="36" customHeight="1" thickBot="1">
      <c r="A96" s="27"/>
      <c r="B96" s="56"/>
      <c r="C96" s="91"/>
      <c r="D96" s="95"/>
      <c r="E96" s="95"/>
      <c r="F96" s="101"/>
      <c r="G96" s="55"/>
      <c r="H96" s="60"/>
      <c r="I96" s="30">
        <v>0.51</v>
      </c>
      <c r="J96" s="119">
        <v>0.49</v>
      </c>
      <c r="K96" s="32"/>
      <c r="L96" s="57"/>
      <c r="M96" s="33"/>
      <c r="N96" s="34">
        <f t="shared" si="11"/>
        <v>1</v>
      </c>
      <c r="O96" s="35"/>
      <c r="P96" s="167">
        <v>15</v>
      </c>
      <c r="Q96" s="168">
        <v>15</v>
      </c>
      <c r="R96" s="38"/>
      <c r="S96" s="38"/>
      <c r="T96" s="37"/>
      <c r="U96" s="39">
        <f t="shared" si="12"/>
        <v>15</v>
      </c>
      <c r="V96" s="40">
        <f t="shared" si="18"/>
        <v>15</v>
      </c>
      <c r="W96" s="112"/>
      <c r="X96" s="96"/>
      <c r="Y96" s="96"/>
      <c r="Z96" s="104"/>
      <c r="AA96" s="99"/>
      <c r="AB96" s="41">
        <f t="shared" si="13"/>
        <v>0</v>
      </c>
      <c r="AC96" s="40">
        <f t="shared" si="14"/>
        <v>0</v>
      </c>
      <c r="AD96" s="42"/>
      <c r="AE96" s="128"/>
      <c r="AF96" s="37">
        <f t="shared" si="15"/>
        <v>15</v>
      </c>
      <c r="AG96" s="43">
        <v>65</v>
      </c>
      <c r="AH96" s="44">
        <f t="shared" si="16"/>
        <v>80</v>
      </c>
      <c r="AI96" s="45">
        <f t="shared" si="19"/>
        <v>0.93</v>
      </c>
      <c r="AJ96" s="46"/>
      <c r="AK96" s="47">
        <v>1E-4</v>
      </c>
      <c r="AL96" s="48">
        <f t="shared" si="20"/>
        <v>1.0001</v>
      </c>
      <c r="AM96" s="49">
        <f t="shared" si="21"/>
        <v>1432893000</v>
      </c>
      <c r="AN96" s="50"/>
      <c r="AO96" s="51"/>
      <c r="AP96" s="51"/>
      <c r="AQ96" s="51"/>
      <c r="AR96" s="51"/>
      <c r="AS96" s="52"/>
      <c r="AT96" s="53">
        <f t="shared" si="17"/>
        <v>0</v>
      </c>
    </row>
    <row r="97" spans="1:46" s="54" customFormat="1" ht="36" customHeight="1" thickBot="1">
      <c r="A97" s="27"/>
      <c r="B97" s="56"/>
      <c r="C97" s="91"/>
      <c r="D97" s="95"/>
      <c r="E97" s="95"/>
      <c r="F97" s="101"/>
      <c r="G97" s="55"/>
      <c r="H97" s="60"/>
      <c r="I97" s="30">
        <v>0.51</v>
      </c>
      <c r="J97" s="119">
        <v>0.49</v>
      </c>
      <c r="K97" s="32"/>
      <c r="L97" s="57"/>
      <c r="M97" s="33"/>
      <c r="N97" s="34">
        <f t="shared" si="11"/>
        <v>1</v>
      </c>
      <c r="O97" s="35"/>
      <c r="P97" s="167">
        <v>15</v>
      </c>
      <c r="Q97" s="168">
        <v>15</v>
      </c>
      <c r="R97" s="38"/>
      <c r="S97" s="38"/>
      <c r="T97" s="37"/>
      <c r="U97" s="39">
        <f t="shared" si="12"/>
        <v>15</v>
      </c>
      <c r="V97" s="40">
        <f t="shared" si="18"/>
        <v>15</v>
      </c>
      <c r="W97" s="112"/>
      <c r="X97" s="96"/>
      <c r="Y97" s="96"/>
      <c r="Z97" s="104"/>
      <c r="AA97" s="99"/>
      <c r="AB97" s="41">
        <f t="shared" si="13"/>
        <v>0</v>
      </c>
      <c r="AC97" s="40">
        <f t="shared" si="14"/>
        <v>0</v>
      </c>
      <c r="AD97" s="42"/>
      <c r="AE97" s="128"/>
      <c r="AF97" s="37">
        <f t="shared" si="15"/>
        <v>15</v>
      </c>
      <c r="AG97" s="43">
        <v>65</v>
      </c>
      <c r="AH97" s="44">
        <f t="shared" si="16"/>
        <v>80</v>
      </c>
      <c r="AI97" s="45">
        <f t="shared" si="19"/>
        <v>0.93</v>
      </c>
      <c r="AJ97" s="46"/>
      <c r="AK97" s="47">
        <v>1E-4</v>
      </c>
      <c r="AL97" s="48">
        <f t="shared" si="20"/>
        <v>1.0001</v>
      </c>
      <c r="AM97" s="49">
        <f t="shared" si="21"/>
        <v>1432893000</v>
      </c>
      <c r="AN97" s="50"/>
      <c r="AO97" s="51"/>
      <c r="AP97" s="51"/>
      <c r="AQ97" s="51"/>
      <c r="AR97" s="51"/>
      <c r="AS97" s="52"/>
      <c r="AT97" s="53">
        <f t="shared" si="17"/>
        <v>0</v>
      </c>
    </row>
    <row r="98" spans="1:46" s="54" customFormat="1" ht="36" customHeight="1" thickBot="1">
      <c r="A98" s="27"/>
      <c r="B98" s="56"/>
      <c r="C98" s="91"/>
      <c r="D98" s="95"/>
      <c r="E98" s="95"/>
      <c r="F98" s="101"/>
      <c r="G98" s="55"/>
      <c r="H98" s="60"/>
      <c r="I98" s="30">
        <v>0.51</v>
      </c>
      <c r="J98" s="119">
        <v>0.49</v>
      </c>
      <c r="K98" s="32"/>
      <c r="L98" s="57"/>
      <c r="M98" s="33"/>
      <c r="N98" s="34">
        <f t="shared" si="11"/>
        <v>1</v>
      </c>
      <c r="O98" s="35"/>
      <c r="P98" s="167">
        <v>15</v>
      </c>
      <c r="Q98" s="168">
        <v>15</v>
      </c>
      <c r="R98" s="38"/>
      <c r="S98" s="38"/>
      <c r="T98" s="37"/>
      <c r="U98" s="39">
        <f t="shared" si="12"/>
        <v>15</v>
      </c>
      <c r="V98" s="40">
        <f t="shared" si="18"/>
        <v>15</v>
      </c>
      <c r="W98" s="112"/>
      <c r="X98" s="96"/>
      <c r="Y98" s="96"/>
      <c r="Z98" s="104"/>
      <c r="AA98" s="99"/>
      <c r="AB98" s="41">
        <f t="shared" si="13"/>
        <v>0</v>
      </c>
      <c r="AC98" s="40">
        <f t="shared" si="14"/>
        <v>0</v>
      </c>
      <c r="AD98" s="42"/>
      <c r="AE98" s="128"/>
      <c r="AF98" s="37">
        <f t="shared" si="15"/>
        <v>15</v>
      </c>
      <c r="AG98" s="43">
        <v>65</v>
      </c>
      <c r="AH98" s="44">
        <f t="shared" si="16"/>
        <v>80</v>
      </c>
      <c r="AI98" s="45">
        <f t="shared" si="19"/>
        <v>0.93</v>
      </c>
      <c r="AJ98" s="46"/>
      <c r="AK98" s="47">
        <v>1E-4</v>
      </c>
      <c r="AL98" s="48">
        <f t="shared" si="20"/>
        <v>1.0001</v>
      </c>
      <c r="AM98" s="49">
        <f t="shared" si="21"/>
        <v>1432893000</v>
      </c>
      <c r="AN98" s="50"/>
      <c r="AO98" s="51"/>
      <c r="AP98" s="51"/>
      <c r="AQ98" s="51"/>
      <c r="AR98" s="51"/>
      <c r="AS98" s="52"/>
      <c r="AT98" s="53">
        <f t="shared" si="17"/>
        <v>0</v>
      </c>
    </row>
    <row r="99" spans="1:46" s="54" customFormat="1" ht="36" customHeight="1" thickBot="1">
      <c r="A99" s="27"/>
      <c r="B99" s="56"/>
      <c r="C99" s="91"/>
      <c r="D99" s="95"/>
      <c r="E99" s="95"/>
      <c r="F99" s="101"/>
      <c r="G99" s="55"/>
      <c r="H99" s="60"/>
      <c r="I99" s="30">
        <v>0.51</v>
      </c>
      <c r="J99" s="119">
        <v>0.49</v>
      </c>
      <c r="K99" s="32"/>
      <c r="L99" s="57"/>
      <c r="M99" s="33"/>
      <c r="N99" s="34">
        <f t="shared" si="11"/>
        <v>1</v>
      </c>
      <c r="O99" s="35"/>
      <c r="P99" s="167">
        <v>15</v>
      </c>
      <c r="Q99" s="168">
        <v>15</v>
      </c>
      <c r="R99" s="38"/>
      <c r="S99" s="38"/>
      <c r="T99" s="37"/>
      <c r="U99" s="39">
        <f t="shared" si="12"/>
        <v>15</v>
      </c>
      <c r="V99" s="40">
        <f t="shared" si="18"/>
        <v>15</v>
      </c>
      <c r="W99" s="112"/>
      <c r="X99" s="96"/>
      <c r="Y99" s="96"/>
      <c r="Z99" s="104"/>
      <c r="AA99" s="99"/>
      <c r="AB99" s="41">
        <f t="shared" si="13"/>
        <v>0</v>
      </c>
      <c r="AC99" s="40">
        <f t="shared" si="14"/>
        <v>0</v>
      </c>
      <c r="AD99" s="42"/>
      <c r="AE99" s="128"/>
      <c r="AF99" s="37">
        <f t="shared" si="15"/>
        <v>15</v>
      </c>
      <c r="AG99" s="43">
        <v>65</v>
      </c>
      <c r="AH99" s="44">
        <f t="shared" si="16"/>
        <v>80</v>
      </c>
      <c r="AI99" s="45">
        <f t="shared" si="19"/>
        <v>0.93</v>
      </c>
      <c r="AJ99" s="46"/>
      <c r="AK99" s="47">
        <v>1E-4</v>
      </c>
      <c r="AL99" s="48">
        <f t="shared" si="20"/>
        <v>1.0001</v>
      </c>
      <c r="AM99" s="49">
        <f t="shared" si="21"/>
        <v>1432893000</v>
      </c>
      <c r="AN99" s="50"/>
      <c r="AO99" s="51"/>
      <c r="AP99" s="51"/>
      <c r="AQ99" s="51"/>
      <c r="AR99" s="51"/>
      <c r="AS99" s="52"/>
      <c r="AT99" s="53">
        <f t="shared" si="17"/>
        <v>0</v>
      </c>
    </row>
    <row r="100" spans="1:46" s="54" customFormat="1" ht="36" customHeight="1" thickBot="1">
      <c r="A100" s="27"/>
      <c r="B100" s="56"/>
      <c r="C100" s="91"/>
      <c r="D100" s="95"/>
      <c r="E100" s="95"/>
      <c r="F100" s="101"/>
      <c r="G100" s="55"/>
      <c r="H100" s="60"/>
      <c r="I100" s="30">
        <v>0.51</v>
      </c>
      <c r="J100" s="119">
        <v>0.49</v>
      </c>
      <c r="K100" s="32"/>
      <c r="L100" s="57"/>
      <c r="M100" s="33"/>
      <c r="N100" s="34">
        <f t="shared" si="11"/>
        <v>1</v>
      </c>
      <c r="O100" s="35"/>
      <c r="P100" s="167">
        <v>15</v>
      </c>
      <c r="Q100" s="168">
        <v>15</v>
      </c>
      <c r="R100" s="38"/>
      <c r="S100" s="38"/>
      <c r="T100" s="37"/>
      <c r="U100" s="39">
        <f t="shared" si="12"/>
        <v>15</v>
      </c>
      <c r="V100" s="40">
        <f t="shared" si="18"/>
        <v>15</v>
      </c>
      <c r="W100" s="112"/>
      <c r="X100" s="96"/>
      <c r="Y100" s="96"/>
      <c r="Z100" s="104"/>
      <c r="AA100" s="99"/>
      <c r="AB100" s="41">
        <f t="shared" si="13"/>
        <v>0</v>
      </c>
      <c r="AC100" s="40">
        <f t="shared" si="14"/>
        <v>0</v>
      </c>
      <c r="AD100" s="42"/>
      <c r="AE100" s="128"/>
      <c r="AF100" s="37">
        <f t="shared" si="15"/>
        <v>15</v>
      </c>
      <c r="AG100" s="43">
        <v>65</v>
      </c>
      <c r="AH100" s="44">
        <f t="shared" si="16"/>
        <v>80</v>
      </c>
      <c r="AI100" s="45">
        <f t="shared" si="19"/>
        <v>0.93</v>
      </c>
      <c r="AJ100" s="46"/>
      <c r="AK100" s="47">
        <v>1E-4</v>
      </c>
      <c r="AL100" s="48">
        <f t="shared" si="20"/>
        <v>1.0001</v>
      </c>
      <c r="AM100" s="49">
        <f t="shared" si="21"/>
        <v>1432893000</v>
      </c>
      <c r="AN100" s="50"/>
      <c r="AO100" s="51"/>
      <c r="AP100" s="51"/>
      <c r="AQ100" s="51"/>
      <c r="AR100" s="51"/>
      <c r="AS100" s="52"/>
      <c r="AT100" s="53">
        <f t="shared" si="17"/>
        <v>0</v>
      </c>
    </row>
    <row r="101" spans="1:46" s="54" customFormat="1" ht="36" customHeight="1" thickBot="1">
      <c r="A101" s="27"/>
      <c r="B101" s="56"/>
      <c r="C101" s="91"/>
      <c r="D101" s="95"/>
      <c r="E101" s="95"/>
      <c r="F101" s="101"/>
      <c r="G101" s="55"/>
      <c r="H101" s="60"/>
      <c r="I101" s="30">
        <v>0.51</v>
      </c>
      <c r="J101" s="119">
        <v>0.49</v>
      </c>
      <c r="K101" s="32"/>
      <c r="L101" s="57"/>
      <c r="M101" s="33"/>
      <c r="N101" s="34">
        <f t="shared" si="11"/>
        <v>1</v>
      </c>
      <c r="O101" s="35"/>
      <c r="P101" s="167">
        <v>15</v>
      </c>
      <c r="Q101" s="168">
        <v>15</v>
      </c>
      <c r="R101" s="38"/>
      <c r="S101" s="38"/>
      <c r="T101" s="37"/>
      <c r="U101" s="39">
        <f t="shared" si="12"/>
        <v>15</v>
      </c>
      <c r="V101" s="40">
        <f t="shared" si="18"/>
        <v>15</v>
      </c>
      <c r="W101" s="112"/>
      <c r="X101" s="96"/>
      <c r="Y101" s="96"/>
      <c r="Z101" s="104"/>
      <c r="AA101" s="99"/>
      <c r="AB101" s="41">
        <f t="shared" si="13"/>
        <v>0</v>
      </c>
      <c r="AC101" s="40">
        <f t="shared" si="14"/>
        <v>0</v>
      </c>
      <c r="AD101" s="42"/>
      <c r="AE101" s="128"/>
      <c r="AF101" s="37">
        <f t="shared" si="15"/>
        <v>15</v>
      </c>
      <c r="AG101" s="43">
        <v>65</v>
      </c>
      <c r="AH101" s="44">
        <f t="shared" si="16"/>
        <v>80</v>
      </c>
      <c r="AI101" s="45">
        <f t="shared" si="19"/>
        <v>0.93</v>
      </c>
      <c r="AJ101" s="46"/>
      <c r="AK101" s="47">
        <v>1E-4</v>
      </c>
      <c r="AL101" s="48">
        <f t="shared" si="20"/>
        <v>1.0001</v>
      </c>
      <c r="AM101" s="49">
        <f t="shared" si="21"/>
        <v>1432893000</v>
      </c>
      <c r="AN101" s="50"/>
      <c r="AO101" s="51"/>
      <c r="AP101" s="51"/>
      <c r="AQ101" s="51"/>
      <c r="AR101" s="51"/>
      <c r="AS101" s="52"/>
      <c r="AT101" s="53">
        <f t="shared" si="17"/>
        <v>0</v>
      </c>
    </row>
    <row r="102" spans="1:46" s="54" customFormat="1" ht="36" customHeight="1" thickBot="1">
      <c r="A102" s="27"/>
      <c r="B102" s="56"/>
      <c r="C102" s="91"/>
      <c r="D102" s="95"/>
      <c r="E102" s="95"/>
      <c r="F102" s="101"/>
      <c r="G102" s="55"/>
      <c r="H102" s="60"/>
      <c r="I102" s="30">
        <v>0.51</v>
      </c>
      <c r="J102" s="119">
        <v>0.49</v>
      </c>
      <c r="K102" s="32"/>
      <c r="L102" s="57"/>
      <c r="M102" s="33"/>
      <c r="N102" s="34">
        <f t="shared" si="11"/>
        <v>1</v>
      </c>
      <c r="O102" s="35"/>
      <c r="P102" s="167">
        <v>15</v>
      </c>
      <c r="Q102" s="168">
        <v>15</v>
      </c>
      <c r="R102" s="38"/>
      <c r="S102" s="38"/>
      <c r="T102" s="37"/>
      <c r="U102" s="39">
        <f t="shared" si="12"/>
        <v>15</v>
      </c>
      <c r="V102" s="40">
        <f t="shared" si="18"/>
        <v>15</v>
      </c>
      <c r="W102" s="112"/>
      <c r="X102" s="96"/>
      <c r="Y102" s="96"/>
      <c r="Z102" s="104"/>
      <c r="AA102" s="99"/>
      <c r="AB102" s="41">
        <f t="shared" si="13"/>
        <v>0</v>
      </c>
      <c r="AC102" s="40">
        <f t="shared" si="14"/>
        <v>0</v>
      </c>
      <c r="AD102" s="42"/>
      <c r="AE102" s="128"/>
      <c r="AF102" s="37">
        <f t="shared" si="15"/>
        <v>15</v>
      </c>
      <c r="AG102" s="43">
        <v>65</v>
      </c>
      <c r="AH102" s="44">
        <f t="shared" si="16"/>
        <v>80</v>
      </c>
      <c r="AI102" s="45">
        <f t="shared" si="19"/>
        <v>0.93</v>
      </c>
      <c r="AJ102" s="46"/>
      <c r="AK102" s="47">
        <v>1E-4</v>
      </c>
      <c r="AL102" s="48">
        <f t="shared" si="20"/>
        <v>1.0001</v>
      </c>
      <c r="AM102" s="49">
        <f t="shared" si="21"/>
        <v>1432893000</v>
      </c>
      <c r="AN102" s="50"/>
      <c r="AO102" s="51"/>
      <c r="AP102" s="51"/>
      <c r="AQ102" s="51"/>
      <c r="AR102" s="51"/>
      <c r="AS102" s="52"/>
      <c r="AT102" s="53">
        <f t="shared" si="17"/>
        <v>0</v>
      </c>
    </row>
    <row r="103" spans="1:46" s="54" customFormat="1" ht="36" customHeight="1" thickBot="1">
      <c r="A103" s="27"/>
      <c r="B103" s="56"/>
      <c r="C103" s="91"/>
      <c r="D103" s="95"/>
      <c r="E103" s="95"/>
      <c r="F103" s="101"/>
      <c r="G103" s="55"/>
      <c r="H103" s="60"/>
      <c r="I103" s="30">
        <v>0.51</v>
      </c>
      <c r="J103" s="119">
        <v>0.49</v>
      </c>
      <c r="K103" s="32"/>
      <c r="L103" s="57"/>
      <c r="M103" s="33"/>
      <c r="N103" s="34">
        <f t="shared" si="11"/>
        <v>1</v>
      </c>
      <c r="O103" s="35"/>
      <c r="P103" s="167">
        <v>15</v>
      </c>
      <c r="Q103" s="168">
        <v>15</v>
      </c>
      <c r="R103" s="38"/>
      <c r="S103" s="38"/>
      <c r="T103" s="37"/>
      <c r="U103" s="39">
        <f t="shared" si="12"/>
        <v>15</v>
      </c>
      <c r="V103" s="40">
        <f t="shared" si="18"/>
        <v>15</v>
      </c>
      <c r="W103" s="112"/>
      <c r="X103" s="96"/>
      <c r="Y103" s="96"/>
      <c r="Z103" s="104"/>
      <c r="AA103" s="99"/>
      <c r="AB103" s="41">
        <f t="shared" si="13"/>
        <v>0</v>
      </c>
      <c r="AC103" s="40">
        <f t="shared" si="14"/>
        <v>0</v>
      </c>
      <c r="AD103" s="42"/>
      <c r="AE103" s="128"/>
      <c r="AF103" s="37">
        <f t="shared" si="15"/>
        <v>15</v>
      </c>
      <c r="AG103" s="43">
        <v>65</v>
      </c>
      <c r="AH103" s="44">
        <f t="shared" si="16"/>
        <v>80</v>
      </c>
      <c r="AI103" s="45">
        <f t="shared" si="19"/>
        <v>0.93</v>
      </c>
      <c r="AJ103" s="46"/>
      <c r="AK103" s="47">
        <v>1E-4</v>
      </c>
      <c r="AL103" s="48">
        <f t="shared" si="20"/>
        <v>1.0001</v>
      </c>
      <c r="AM103" s="49">
        <f t="shared" si="21"/>
        <v>1432893000</v>
      </c>
      <c r="AN103" s="50"/>
      <c r="AO103" s="51"/>
      <c r="AP103" s="51"/>
      <c r="AQ103" s="51"/>
      <c r="AR103" s="51"/>
      <c r="AS103" s="52"/>
      <c r="AT103" s="53">
        <f t="shared" si="17"/>
        <v>0</v>
      </c>
    </row>
    <row r="104" spans="1:46" s="54" customFormat="1" ht="36" customHeight="1" thickBot="1">
      <c r="A104" s="27"/>
      <c r="B104" s="56"/>
      <c r="C104" s="91"/>
      <c r="D104" s="95"/>
      <c r="E104" s="95"/>
      <c r="F104" s="101"/>
      <c r="G104" s="55"/>
      <c r="H104" s="60"/>
      <c r="I104" s="30">
        <v>0.51</v>
      </c>
      <c r="J104" s="119">
        <v>0.49</v>
      </c>
      <c r="K104" s="32"/>
      <c r="L104" s="57"/>
      <c r="M104" s="33"/>
      <c r="N104" s="34">
        <f t="shared" si="11"/>
        <v>1</v>
      </c>
      <c r="O104" s="35"/>
      <c r="P104" s="167">
        <v>15</v>
      </c>
      <c r="Q104" s="168">
        <v>15</v>
      </c>
      <c r="R104" s="38"/>
      <c r="S104" s="38"/>
      <c r="T104" s="37"/>
      <c r="U104" s="39">
        <f t="shared" si="12"/>
        <v>15</v>
      </c>
      <c r="V104" s="40">
        <f t="shared" si="18"/>
        <v>15</v>
      </c>
      <c r="W104" s="112"/>
      <c r="X104" s="96"/>
      <c r="Y104" s="96"/>
      <c r="Z104" s="104"/>
      <c r="AA104" s="99"/>
      <c r="AB104" s="41">
        <f t="shared" si="13"/>
        <v>0</v>
      </c>
      <c r="AC104" s="40">
        <f t="shared" si="14"/>
        <v>0</v>
      </c>
      <c r="AD104" s="42"/>
      <c r="AE104" s="128"/>
      <c r="AF104" s="37">
        <f t="shared" si="15"/>
        <v>15</v>
      </c>
      <c r="AG104" s="43">
        <v>65</v>
      </c>
      <c r="AH104" s="44">
        <f t="shared" si="16"/>
        <v>80</v>
      </c>
      <c r="AI104" s="45">
        <f t="shared" si="19"/>
        <v>0.93</v>
      </c>
      <c r="AJ104" s="46"/>
      <c r="AK104" s="47">
        <v>1E-4</v>
      </c>
      <c r="AL104" s="48">
        <f t="shared" si="20"/>
        <v>1.0001</v>
      </c>
      <c r="AM104" s="49">
        <f t="shared" si="21"/>
        <v>1432893000</v>
      </c>
      <c r="AN104" s="50"/>
      <c r="AO104" s="51"/>
      <c r="AP104" s="51"/>
      <c r="AQ104" s="51"/>
      <c r="AR104" s="51"/>
      <c r="AS104" s="52"/>
      <c r="AT104" s="53">
        <f t="shared" si="17"/>
        <v>0</v>
      </c>
    </row>
    <row r="105" spans="1:46" s="54" customFormat="1" ht="36" customHeight="1" thickBot="1">
      <c r="A105" s="27"/>
      <c r="B105" s="56"/>
      <c r="C105" s="91"/>
      <c r="D105" s="95"/>
      <c r="E105" s="95"/>
      <c r="F105" s="101"/>
      <c r="G105" s="55"/>
      <c r="H105" s="60"/>
      <c r="I105" s="30">
        <v>0.51</v>
      </c>
      <c r="J105" s="119">
        <v>0.49</v>
      </c>
      <c r="K105" s="32"/>
      <c r="L105" s="57"/>
      <c r="M105" s="33"/>
      <c r="N105" s="34">
        <f t="shared" si="11"/>
        <v>1</v>
      </c>
      <c r="O105" s="35"/>
      <c r="P105" s="167">
        <v>15</v>
      </c>
      <c r="Q105" s="168">
        <v>15</v>
      </c>
      <c r="R105" s="38"/>
      <c r="S105" s="38"/>
      <c r="T105" s="37"/>
      <c r="U105" s="39">
        <f t="shared" si="12"/>
        <v>15</v>
      </c>
      <c r="V105" s="40">
        <f t="shared" si="18"/>
        <v>15</v>
      </c>
      <c r="W105" s="112"/>
      <c r="X105" s="96"/>
      <c r="Y105" s="96"/>
      <c r="Z105" s="104"/>
      <c r="AA105" s="99"/>
      <c r="AB105" s="41">
        <f t="shared" si="13"/>
        <v>0</v>
      </c>
      <c r="AC105" s="40">
        <f t="shared" si="14"/>
        <v>0</v>
      </c>
      <c r="AD105" s="42"/>
      <c r="AE105" s="128"/>
      <c r="AF105" s="37">
        <f t="shared" si="15"/>
        <v>15</v>
      </c>
      <c r="AG105" s="43">
        <v>65</v>
      </c>
      <c r="AH105" s="44">
        <f t="shared" si="16"/>
        <v>80</v>
      </c>
      <c r="AI105" s="45">
        <f t="shared" si="19"/>
        <v>0.93</v>
      </c>
      <c r="AJ105" s="46"/>
      <c r="AK105" s="47">
        <v>1E-4</v>
      </c>
      <c r="AL105" s="48">
        <f t="shared" si="20"/>
        <v>1.0001</v>
      </c>
      <c r="AM105" s="49">
        <f t="shared" si="21"/>
        <v>1432893000</v>
      </c>
      <c r="AN105" s="50"/>
      <c r="AO105" s="51"/>
      <c r="AP105" s="51"/>
      <c r="AQ105" s="51"/>
      <c r="AR105" s="51"/>
      <c r="AS105" s="52"/>
      <c r="AT105" s="53">
        <f t="shared" si="17"/>
        <v>0</v>
      </c>
    </row>
    <row r="106" spans="1:46" s="54" customFormat="1" ht="36" customHeight="1" thickBot="1">
      <c r="A106" s="27"/>
      <c r="B106" s="56"/>
      <c r="C106" s="91"/>
      <c r="D106" s="95"/>
      <c r="E106" s="95"/>
      <c r="F106" s="101"/>
      <c r="G106" s="55"/>
      <c r="H106" s="60"/>
      <c r="I106" s="30">
        <v>0.51</v>
      </c>
      <c r="J106" s="119">
        <v>0.49</v>
      </c>
      <c r="K106" s="32"/>
      <c r="L106" s="57"/>
      <c r="M106" s="33"/>
      <c r="N106" s="34">
        <f t="shared" si="11"/>
        <v>1</v>
      </c>
      <c r="O106" s="35"/>
      <c r="P106" s="167">
        <v>15</v>
      </c>
      <c r="Q106" s="168">
        <v>15</v>
      </c>
      <c r="R106" s="38"/>
      <c r="S106" s="38"/>
      <c r="T106" s="37"/>
      <c r="U106" s="39">
        <f t="shared" si="12"/>
        <v>15</v>
      </c>
      <c r="V106" s="40">
        <f t="shared" si="18"/>
        <v>15</v>
      </c>
      <c r="W106" s="112"/>
      <c r="X106" s="96"/>
      <c r="Y106" s="96"/>
      <c r="Z106" s="104"/>
      <c r="AA106" s="99"/>
      <c r="AB106" s="41">
        <f t="shared" si="13"/>
        <v>0</v>
      </c>
      <c r="AC106" s="40">
        <f t="shared" si="14"/>
        <v>0</v>
      </c>
      <c r="AD106" s="42"/>
      <c r="AE106" s="128"/>
      <c r="AF106" s="37">
        <f t="shared" si="15"/>
        <v>15</v>
      </c>
      <c r="AG106" s="43">
        <v>65</v>
      </c>
      <c r="AH106" s="44">
        <f t="shared" si="16"/>
        <v>80</v>
      </c>
      <c r="AI106" s="45">
        <f t="shared" si="19"/>
        <v>0.93</v>
      </c>
      <c r="AJ106" s="46"/>
      <c r="AK106" s="47">
        <v>1E-4</v>
      </c>
      <c r="AL106" s="48">
        <f t="shared" si="20"/>
        <v>1.0001</v>
      </c>
      <c r="AM106" s="49">
        <f t="shared" si="21"/>
        <v>1432893000</v>
      </c>
      <c r="AN106" s="50"/>
      <c r="AO106" s="51"/>
      <c r="AP106" s="51"/>
      <c r="AQ106" s="51"/>
      <c r="AR106" s="51"/>
      <c r="AS106" s="52"/>
      <c r="AT106" s="53">
        <f t="shared" si="17"/>
        <v>0</v>
      </c>
    </row>
    <row r="107" spans="1:46" s="54" customFormat="1" ht="36" customHeight="1" thickBot="1">
      <c r="A107" s="27"/>
      <c r="B107" s="56"/>
      <c r="C107" s="91"/>
      <c r="D107" s="95"/>
      <c r="E107" s="95"/>
      <c r="F107" s="101"/>
      <c r="G107" s="55"/>
      <c r="H107" s="60"/>
      <c r="I107" s="30">
        <v>0.51</v>
      </c>
      <c r="J107" s="119">
        <v>0.49</v>
      </c>
      <c r="K107" s="32"/>
      <c r="L107" s="57"/>
      <c r="M107" s="33"/>
      <c r="N107" s="34">
        <f t="shared" si="11"/>
        <v>1</v>
      </c>
      <c r="O107" s="35"/>
      <c r="P107" s="167">
        <v>15</v>
      </c>
      <c r="Q107" s="168">
        <v>15</v>
      </c>
      <c r="R107" s="38"/>
      <c r="S107" s="38"/>
      <c r="T107" s="37"/>
      <c r="U107" s="39">
        <f t="shared" si="12"/>
        <v>15</v>
      </c>
      <c r="V107" s="40">
        <f t="shared" si="18"/>
        <v>15</v>
      </c>
      <c r="W107" s="112"/>
      <c r="X107" s="96"/>
      <c r="Y107" s="96"/>
      <c r="Z107" s="104"/>
      <c r="AA107" s="99"/>
      <c r="AB107" s="41">
        <f t="shared" si="13"/>
        <v>0</v>
      </c>
      <c r="AC107" s="40">
        <f t="shared" si="14"/>
        <v>0</v>
      </c>
      <c r="AD107" s="42"/>
      <c r="AE107" s="128"/>
      <c r="AF107" s="37">
        <f t="shared" si="15"/>
        <v>15</v>
      </c>
      <c r="AG107" s="43">
        <v>65</v>
      </c>
      <c r="AH107" s="44">
        <f t="shared" si="16"/>
        <v>80</v>
      </c>
      <c r="AI107" s="45">
        <f t="shared" si="19"/>
        <v>0.93</v>
      </c>
      <c r="AJ107" s="46"/>
      <c r="AK107" s="47">
        <v>1E-4</v>
      </c>
      <c r="AL107" s="48">
        <f t="shared" si="20"/>
        <v>1.0001</v>
      </c>
      <c r="AM107" s="49">
        <f t="shared" si="21"/>
        <v>1432893000</v>
      </c>
      <c r="AN107" s="50"/>
      <c r="AO107" s="51"/>
      <c r="AP107" s="51"/>
      <c r="AQ107" s="51"/>
      <c r="AR107" s="51"/>
      <c r="AS107" s="52"/>
      <c r="AT107" s="53">
        <f t="shared" si="17"/>
        <v>0</v>
      </c>
    </row>
    <row r="108" spans="1:46" s="54" customFormat="1" ht="36" customHeight="1" thickBot="1">
      <c r="A108" s="27"/>
      <c r="B108" s="56"/>
      <c r="C108" s="91"/>
      <c r="D108" s="95"/>
      <c r="E108" s="95"/>
      <c r="F108" s="101"/>
      <c r="G108" s="55"/>
      <c r="H108" s="60"/>
      <c r="I108" s="30">
        <v>0.51</v>
      </c>
      <c r="J108" s="119">
        <v>0.49</v>
      </c>
      <c r="K108" s="32"/>
      <c r="L108" s="57"/>
      <c r="M108" s="33"/>
      <c r="N108" s="34">
        <f t="shared" si="11"/>
        <v>1</v>
      </c>
      <c r="O108" s="35"/>
      <c r="P108" s="167">
        <v>15</v>
      </c>
      <c r="Q108" s="168">
        <v>15</v>
      </c>
      <c r="R108" s="38"/>
      <c r="S108" s="38"/>
      <c r="T108" s="37"/>
      <c r="U108" s="39">
        <f t="shared" si="12"/>
        <v>15</v>
      </c>
      <c r="V108" s="40">
        <f t="shared" si="18"/>
        <v>15</v>
      </c>
      <c r="W108" s="112"/>
      <c r="X108" s="96"/>
      <c r="Y108" s="96"/>
      <c r="Z108" s="104"/>
      <c r="AA108" s="99"/>
      <c r="AB108" s="41">
        <f t="shared" si="13"/>
        <v>0</v>
      </c>
      <c r="AC108" s="40">
        <f t="shared" si="14"/>
        <v>0</v>
      </c>
      <c r="AD108" s="42"/>
      <c r="AE108" s="128"/>
      <c r="AF108" s="37">
        <f t="shared" si="15"/>
        <v>15</v>
      </c>
      <c r="AG108" s="43">
        <v>65</v>
      </c>
      <c r="AH108" s="44">
        <f t="shared" si="16"/>
        <v>80</v>
      </c>
      <c r="AI108" s="45">
        <f t="shared" si="19"/>
        <v>0.93</v>
      </c>
      <c r="AJ108" s="46"/>
      <c r="AK108" s="47">
        <v>1E-4</v>
      </c>
      <c r="AL108" s="48">
        <f t="shared" si="20"/>
        <v>1.0001</v>
      </c>
      <c r="AM108" s="49">
        <f t="shared" si="21"/>
        <v>1432893000</v>
      </c>
      <c r="AN108" s="50"/>
      <c r="AO108" s="51"/>
      <c r="AP108" s="51"/>
      <c r="AQ108" s="51"/>
      <c r="AR108" s="51"/>
      <c r="AS108" s="52"/>
      <c r="AT108" s="53">
        <f t="shared" si="17"/>
        <v>0</v>
      </c>
    </row>
    <row r="109" spans="1:46" s="54" customFormat="1" ht="36" customHeight="1" thickBot="1">
      <c r="A109" s="27"/>
      <c r="B109" s="56"/>
      <c r="C109" s="91"/>
      <c r="D109" s="95"/>
      <c r="E109" s="95"/>
      <c r="F109" s="101"/>
      <c r="G109" s="55"/>
      <c r="H109" s="60"/>
      <c r="I109" s="30">
        <v>0.51</v>
      </c>
      <c r="J109" s="119">
        <v>0.49</v>
      </c>
      <c r="K109" s="32"/>
      <c r="L109" s="57"/>
      <c r="M109" s="33"/>
      <c r="N109" s="34">
        <f t="shared" si="11"/>
        <v>1</v>
      </c>
      <c r="O109" s="35"/>
      <c r="P109" s="167">
        <v>15</v>
      </c>
      <c r="Q109" s="168">
        <v>15</v>
      </c>
      <c r="R109" s="38"/>
      <c r="S109" s="38"/>
      <c r="T109" s="37"/>
      <c r="U109" s="39">
        <f t="shared" si="12"/>
        <v>15</v>
      </c>
      <c r="V109" s="40">
        <f t="shared" si="18"/>
        <v>15</v>
      </c>
      <c r="W109" s="112"/>
      <c r="X109" s="96"/>
      <c r="Y109" s="96"/>
      <c r="Z109" s="104"/>
      <c r="AA109" s="99"/>
      <c r="AB109" s="41">
        <f t="shared" si="13"/>
        <v>0</v>
      </c>
      <c r="AC109" s="40">
        <f t="shared" si="14"/>
        <v>0</v>
      </c>
      <c r="AD109" s="42"/>
      <c r="AE109" s="128"/>
      <c r="AF109" s="37">
        <f t="shared" si="15"/>
        <v>15</v>
      </c>
      <c r="AG109" s="43">
        <v>65</v>
      </c>
      <c r="AH109" s="44">
        <f t="shared" si="16"/>
        <v>80</v>
      </c>
      <c r="AI109" s="45">
        <f t="shared" si="19"/>
        <v>0.93</v>
      </c>
      <c r="AJ109" s="46"/>
      <c r="AK109" s="47">
        <v>1E-4</v>
      </c>
      <c r="AL109" s="48">
        <f t="shared" si="20"/>
        <v>1.0001</v>
      </c>
      <c r="AM109" s="49">
        <f t="shared" si="21"/>
        <v>1432893000</v>
      </c>
      <c r="AN109" s="50"/>
      <c r="AO109" s="51"/>
      <c r="AP109" s="51"/>
      <c r="AQ109" s="51"/>
      <c r="AR109" s="51"/>
      <c r="AS109" s="52"/>
      <c r="AT109" s="53">
        <f t="shared" si="17"/>
        <v>0</v>
      </c>
    </row>
    <row r="110" spans="1:46" s="54" customFormat="1" ht="36" customHeight="1" thickBot="1">
      <c r="A110" s="27"/>
      <c r="B110" s="56"/>
      <c r="C110" s="91"/>
      <c r="D110" s="95"/>
      <c r="E110" s="95"/>
      <c r="F110" s="101"/>
      <c r="G110" s="55"/>
      <c r="H110" s="60"/>
      <c r="I110" s="30">
        <v>0.51</v>
      </c>
      <c r="J110" s="119">
        <v>0.49</v>
      </c>
      <c r="K110" s="32"/>
      <c r="L110" s="57"/>
      <c r="M110" s="33"/>
      <c r="N110" s="34">
        <f t="shared" si="11"/>
        <v>1</v>
      </c>
      <c r="O110" s="35"/>
      <c r="P110" s="167">
        <v>15</v>
      </c>
      <c r="Q110" s="168">
        <v>15</v>
      </c>
      <c r="R110" s="38"/>
      <c r="S110" s="38"/>
      <c r="T110" s="37"/>
      <c r="U110" s="39">
        <f t="shared" si="12"/>
        <v>15</v>
      </c>
      <c r="V110" s="40">
        <f t="shared" si="18"/>
        <v>15</v>
      </c>
      <c r="W110" s="112"/>
      <c r="X110" s="96"/>
      <c r="Y110" s="96"/>
      <c r="Z110" s="104"/>
      <c r="AA110" s="99"/>
      <c r="AB110" s="41">
        <f t="shared" si="13"/>
        <v>0</v>
      </c>
      <c r="AC110" s="40">
        <f t="shared" si="14"/>
        <v>0</v>
      </c>
      <c r="AD110" s="42">
        <v>0</v>
      </c>
      <c r="AE110" s="128"/>
      <c r="AF110" s="37">
        <f t="shared" si="15"/>
        <v>15</v>
      </c>
      <c r="AG110" s="43">
        <v>65</v>
      </c>
      <c r="AH110" s="44">
        <f t="shared" si="16"/>
        <v>80</v>
      </c>
      <c r="AI110" s="45">
        <f t="shared" si="19"/>
        <v>0.93</v>
      </c>
      <c r="AJ110" s="46"/>
      <c r="AK110" s="47">
        <v>1E-4</v>
      </c>
      <c r="AL110" s="48">
        <f t="shared" si="20"/>
        <v>1.0001</v>
      </c>
      <c r="AM110" s="49">
        <f t="shared" si="21"/>
        <v>1432893000</v>
      </c>
      <c r="AN110" s="50"/>
      <c r="AO110" s="51"/>
      <c r="AP110" s="51"/>
      <c r="AQ110" s="51"/>
      <c r="AR110" s="51"/>
      <c r="AS110" s="52"/>
      <c r="AT110" s="53">
        <f t="shared" si="17"/>
        <v>0</v>
      </c>
    </row>
    <row r="111" spans="1:46" s="54" customFormat="1" ht="36" customHeight="1" thickBot="1">
      <c r="A111" s="27"/>
      <c r="B111" s="56"/>
      <c r="C111" s="91"/>
      <c r="D111" s="95"/>
      <c r="E111" s="95"/>
      <c r="F111" s="101"/>
      <c r="G111" s="55"/>
      <c r="H111" s="60"/>
      <c r="I111" s="30">
        <v>0.51</v>
      </c>
      <c r="J111" s="119">
        <v>0.49</v>
      </c>
      <c r="K111" s="32"/>
      <c r="L111" s="57"/>
      <c r="M111" s="33"/>
      <c r="N111" s="34">
        <f t="shared" si="11"/>
        <v>1</v>
      </c>
      <c r="O111" s="35"/>
      <c r="P111" s="167">
        <v>15</v>
      </c>
      <c r="Q111" s="168">
        <v>15</v>
      </c>
      <c r="R111" s="38"/>
      <c r="S111" s="38"/>
      <c r="T111" s="37"/>
      <c r="U111" s="39">
        <f t="shared" si="12"/>
        <v>15</v>
      </c>
      <c r="V111" s="40">
        <f t="shared" si="18"/>
        <v>15</v>
      </c>
      <c r="W111" s="112"/>
      <c r="X111" s="96"/>
      <c r="Y111" s="96"/>
      <c r="Z111" s="104"/>
      <c r="AA111" s="99"/>
      <c r="AB111" s="41">
        <f t="shared" si="13"/>
        <v>0</v>
      </c>
      <c r="AC111" s="40">
        <f t="shared" si="14"/>
        <v>0</v>
      </c>
      <c r="AD111" s="42"/>
      <c r="AE111" s="128"/>
      <c r="AF111" s="37">
        <f t="shared" si="15"/>
        <v>15</v>
      </c>
      <c r="AG111" s="43">
        <v>65</v>
      </c>
      <c r="AH111" s="44">
        <f t="shared" si="16"/>
        <v>80</v>
      </c>
      <c r="AI111" s="45">
        <f t="shared" si="19"/>
        <v>0.93</v>
      </c>
      <c r="AJ111" s="46"/>
      <c r="AK111" s="47">
        <v>1E-4</v>
      </c>
      <c r="AL111" s="48">
        <f t="shared" si="20"/>
        <v>1.0001</v>
      </c>
      <c r="AM111" s="49">
        <f t="shared" si="21"/>
        <v>1432893000</v>
      </c>
      <c r="AN111" s="50"/>
      <c r="AO111" s="51"/>
      <c r="AP111" s="51"/>
      <c r="AQ111" s="51"/>
      <c r="AR111" s="51"/>
      <c r="AS111" s="52"/>
      <c r="AT111" s="53">
        <f t="shared" si="17"/>
        <v>0</v>
      </c>
    </row>
    <row r="112" spans="1:46" s="54" customFormat="1" ht="36" customHeight="1" thickBot="1">
      <c r="A112" s="27"/>
      <c r="B112" s="56"/>
      <c r="C112" s="91"/>
      <c r="D112" s="95"/>
      <c r="E112" s="95"/>
      <c r="F112" s="101"/>
      <c r="G112" s="55"/>
      <c r="H112" s="60"/>
      <c r="I112" s="30">
        <v>0.51</v>
      </c>
      <c r="J112" s="119">
        <v>0.49</v>
      </c>
      <c r="K112" s="32"/>
      <c r="L112" s="57"/>
      <c r="M112" s="33"/>
      <c r="N112" s="34">
        <f t="shared" si="11"/>
        <v>1</v>
      </c>
      <c r="O112" s="35"/>
      <c r="P112" s="167">
        <v>15</v>
      </c>
      <c r="Q112" s="168">
        <v>15</v>
      </c>
      <c r="R112" s="38"/>
      <c r="S112" s="38"/>
      <c r="T112" s="37"/>
      <c r="U112" s="39">
        <f t="shared" si="12"/>
        <v>15</v>
      </c>
      <c r="V112" s="40">
        <f t="shared" si="18"/>
        <v>15</v>
      </c>
      <c r="W112" s="112"/>
      <c r="X112" s="96"/>
      <c r="Y112" s="96"/>
      <c r="Z112" s="104"/>
      <c r="AA112" s="99"/>
      <c r="AB112" s="41">
        <f t="shared" si="13"/>
        <v>0</v>
      </c>
      <c r="AC112" s="40">
        <f t="shared" si="14"/>
        <v>0</v>
      </c>
      <c r="AD112" s="42"/>
      <c r="AE112" s="128"/>
      <c r="AF112" s="37">
        <f t="shared" si="15"/>
        <v>15</v>
      </c>
      <c r="AG112" s="43">
        <v>65</v>
      </c>
      <c r="AH112" s="44">
        <f t="shared" si="16"/>
        <v>80</v>
      </c>
      <c r="AI112" s="45">
        <f t="shared" si="19"/>
        <v>0.93</v>
      </c>
      <c r="AJ112" s="46"/>
      <c r="AK112" s="47">
        <v>1E-4</v>
      </c>
      <c r="AL112" s="48">
        <f t="shared" si="20"/>
        <v>1.0001</v>
      </c>
      <c r="AM112" s="49">
        <f t="shared" si="21"/>
        <v>1432893000</v>
      </c>
      <c r="AN112" s="50"/>
      <c r="AO112" s="51"/>
      <c r="AP112" s="51"/>
      <c r="AQ112" s="51"/>
      <c r="AR112" s="51"/>
      <c r="AS112" s="52"/>
      <c r="AT112" s="53">
        <f t="shared" si="17"/>
        <v>0</v>
      </c>
    </row>
    <row r="113" spans="1:46" s="54" customFormat="1" ht="36" customHeight="1" thickBot="1">
      <c r="A113" s="27"/>
      <c r="B113" s="56"/>
      <c r="C113" s="91"/>
      <c r="D113" s="95"/>
      <c r="E113" s="95"/>
      <c r="F113" s="101"/>
      <c r="G113" s="55"/>
      <c r="H113" s="60"/>
      <c r="I113" s="30">
        <v>0.51</v>
      </c>
      <c r="J113" s="119">
        <v>0.49</v>
      </c>
      <c r="K113" s="32"/>
      <c r="L113" s="57"/>
      <c r="M113" s="33"/>
      <c r="N113" s="34">
        <f t="shared" si="11"/>
        <v>1</v>
      </c>
      <c r="O113" s="35"/>
      <c r="P113" s="167">
        <v>15</v>
      </c>
      <c r="Q113" s="168">
        <v>15</v>
      </c>
      <c r="R113" s="38"/>
      <c r="S113" s="38"/>
      <c r="T113" s="37"/>
      <c r="U113" s="39">
        <f t="shared" si="12"/>
        <v>15</v>
      </c>
      <c r="V113" s="40">
        <f t="shared" si="18"/>
        <v>15</v>
      </c>
      <c r="W113" s="112"/>
      <c r="X113" s="96"/>
      <c r="Y113" s="96"/>
      <c r="Z113" s="104"/>
      <c r="AA113" s="99"/>
      <c r="AB113" s="41">
        <f t="shared" si="13"/>
        <v>0</v>
      </c>
      <c r="AC113" s="40">
        <f t="shared" si="14"/>
        <v>0</v>
      </c>
      <c r="AD113" s="42"/>
      <c r="AE113" s="128"/>
      <c r="AF113" s="37">
        <f t="shared" si="15"/>
        <v>15</v>
      </c>
      <c r="AG113" s="43">
        <v>65</v>
      </c>
      <c r="AH113" s="44">
        <f t="shared" si="16"/>
        <v>80</v>
      </c>
      <c r="AI113" s="45">
        <f t="shared" si="19"/>
        <v>0.93</v>
      </c>
      <c r="AJ113" s="46"/>
      <c r="AK113" s="47">
        <v>1E-4</v>
      </c>
      <c r="AL113" s="48">
        <f t="shared" si="20"/>
        <v>1.0001</v>
      </c>
      <c r="AM113" s="49">
        <f t="shared" si="21"/>
        <v>1432893000</v>
      </c>
      <c r="AN113" s="50"/>
      <c r="AO113" s="51"/>
      <c r="AP113" s="51"/>
      <c r="AQ113" s="51"/>
      <c r="AR113" s="51"/>
      <c r="AS113" s="52"/>
      <c r="AT113" s="53">
        <f t="shared" si="17"/>
        <v>0</v>
      </c>
    </row>
    <row r="114" spans="1:46" s="54" customFormat="1" ht="36" customHeight="1" thickBot="1">
      <c r="A114" s="27"/>
      <c r="B114" s="56"/>
      <c r="C114" s="91"/>
      <c r="D114" s="95"/>
      <c r="E114" s="95"/>
      <c r="F114" s="101"/>
      <c r="G114" s="55"/>
      <c r="H114" s="60"/>
      <c r="I114" s="30">
        <v>0.51</v>
      </c>
      <c r="J114" s="119">
        <v>0.49</v>
      </c>
      <c r="K114" s="32"/>
      <c r="L114" s="57"/>
      <c r="M114" s="33"/>
      <c r="N114" s="34">
        <f t="shared" si="11"/>
        <v>1</v>
      </c>
      <c r="O114" s="35"/>
      <c r="P114" s="167">
        <v>15</v>
      </c>
      <c r="Q114" s="168">
        <v>15</v>
      </c>
      <c r="R114" s="38"/>
      <c r="S114" s="38"/>
      <c r="T114" s="37"/>
      <c r="U114" s="39">
        <f t="shared" si="12"/>
        <v>15</v>
      </c>
      <c r="V114" s="40">
        <f t="shared" si="18"/>
        <v>15</v>
      </c>
      <c r="W114" s="112"/>
      <c r="X114" s="96"/>
      <c r="Y114" s="96"/>
      <c r="Z114" s="104"/>
      <c r="AA114" s="99"/>
      <c r="AB114" s="41">
        <f t="shared" si="13"/>
        <v>0</v>
      </c>
      <c r="AC114" s="40">
        <f t="shared" si="14"/>
        <v>0</v>
      </c>
      <c r="AD114" s="42"/>
      <c r="AE114" s="128"/>
      <c r="AF114" s="37">
        <f t="shared" si="15"/>
        <v>15</v>
      </c>
      <c r="AG114" s="43">
        <v>65</v>
      </c>
      <c r="AH114" s="44">
        <f t="shared" si="16"/>
        <v>80</v>
      </c>
      <c r="AI114" s="45">
        <f t="shared" si="19"/>
        <v>0.93</v>
      </c>
      <c r="AJ114" s="46"/>
      <c r="AK114" s="47">
        <v>1E-4</v>
      </c>
      <c r="AL114" s="48">
        <f t="shared" si="20"/>
        <v>1.0001</v>
      </c>
      <c r="AM114" s="49">
        <f t="shared" si="21"/>
        <v>1432893000</v>
      </c>
      <c r="AN114" s="50"/>
      <c r="AO114" s="51"/>
      <c r="AP114" s="51"/>
      <c r="AQ114" s="51"/>
      <c r="AR114" s="51"/>
      <c r="AS114" s="52"/>
      <c r="AT114" s="53">
        <f t="shared" si="17"/>
        <v>0</v>
      </c>
    </row>
    <row r="115" spans="1:46" s="54" customFormat="1" ht="47.25" customHeight="1" thickBot="1">
      <c r="A115" s="27"/>
      <c r="B115" s="56"/>
      <c r="C115" s="91"/>
      <c r="D115" s="95"/>
      <c r="E115" s="95"/>
      <c r="F115" s="101"/>
      <c r="G115" s="55"/>
      <c r="H115" s="60"/>
      <c r="I115" s="30">
        <v>0.51</v>
      </c>
      <c r="J115" s="119">
        <v>0.49</v>
      </c>
      <c r="K115" s="32"/>
      <c r="L115" s="57"/>
      <c r="M115" s="33"/>
      <c r="N115" s="34">
        <f t="shared" si="11"/>
        <v>1</v>
      </c>
      <c r="O115" s="35"/>
      <c r="P115" s="167">
        <v>15</v>
      </c>
      <c r="Q115" s="168">
        <v>15</v>
      </c>
      <c r="R115" s="38"/>
      <c r="S115" s="38"/>
      <c r="T115" s="37"/>
      <c r="U115" s="39">
        <f t="shared" si="12"/>
        <v>15</v>
      </c>
      <c r="V115" s="40">
        <f t="shared" si="18"/>
        <v>15</v>
      </c>
      <c r="W115" s="112"/>
      <c r="X115" s="96"/>
      <c r="Y115" s="96"/>
      <c r="Z115" s="104"/>
      <c r="AA115" s="99"/>
      <c r="AB115" s="41">
        <f t="shared" si="13"/>
        <v>0</v>
      </c>
      <c r="AC115" s="40">
        <f t="shared" si="14"/>
        <v>0</v>
      </c>
      <c r="AD115" s="42"/>
      <c r="AE115" s="128"/>
      <c r="AF115" s="37">
        <f t="shared" si="15"/>
        <v>15</v>
      </c>
      <c r="AG115" s="43">
        <v>65</v>
      </c>
      <c r="AH115" s="44">
        <f t="shared" si="16"/>
        <v>80</v>
      </c>
      <c r="AI115" s="45">
        <f t="shared" si="19"/>
        <v>0.93</v>
      </c>
      <c r="AJ115" s="46"/>
      <c r="AK115" s="47">
        <v>1E-4</v>
      </c>
      <c r="AL115" s="48">
        <f t="shared" si="20"/>
        <v>1.0001</v>
      </c>
      <c r="AM115" s="49">
        <f t="shared" si="21"/>
        <v>1432893000</v>
      </c>
      <c r="AN115" s="50"/>
      <c r="AO115" s="51"/>
      <c r="AP115" s="51"/>
      <c r="AQ115" s="51"/>
      <c r="AR115" s="51"/>
      <c r="AS115" s="52"/>
      <c r="AT115" s="53">
        <f t="shared" si="17"/>
        <v>0</v>
      </c>
    </row>
    <row r="116" spans="1:46" s="54" customFormat="1" ht="36" customHeight="1" thickBot="1">
      <c r="A116" s="27"/>
      <c r="B116" s="56"/>
      <c r="C116" s="91"/>
      <c r="D116" s="95"/>
      <c r="E116" s="95"/>
      <c r="F116" s="101"/>
      <c r="G116" s="55"/>
      <c r="H116" s="60"/>
      <c r="I116" s="30">
        <v>0.51</v>
      </c>
      <c r="J116" s="119">
        <v>0.49</v>
      </c>
      <c r="K116" s="32"/>
      <c r="L116" s="57"/>
      <c r="M116" s="33"/>
      <c r="N116" s="34">
        <f t="shared" si="11"/>
        <v>1</v>
      </c>
      <c r="O116" s="35"/>
      <c r="P116" s="167">
        <v>15</v>
      </c>
      <c r="Q116" s="168">
        <v>15</v>
      </c>
      <c r="R116" s="38"/>
      <c r="S116" s="38"/>
      <c r="T116" s="37"/>
      <c r="U116" s="39">
        <f t="shared" si="12"/>
        <v>15</v>
      </c>
      <c r="V116" s="40">
        <f t="shared" si="18"/>
        <v>15</v>
      </c>
      <c r="W116" s="112"/>
      <c r="X116" s="96"/>
      <c r="Y116" s="96"/>
      <c r="Z116" s="104"/>
      <c r="AA116" s="99"/>
      <c r="AB116" s="41">
        <f t="shared" si="13"/>
        <v>0</v>
      </c>
      <c r="AC116" s="40">
        <f t="shared" si="14"/>
        <v>0</v>
      </c>
      <c r="AD116" s="42"/>
      <c r="AE116" s="128"/>
      <c r="AF116" s="37">
        <f t="shared" si="15"/>
        <v>15</v>
      </c>
      <c r="AG116" s="43">
        <v>65</v>
      </c>
      <c r="AH116" s="44">
        <f t="shared" si="16"/>
        <v>80</v>
      </c>
      <c r="AI116" s="45">
        <f t="shared" si="19"/>
        <v>0.93</v>
      </c>
      <c r="AJ116" s="46"/>
      <c r="AK116" s="47">
        <v>1E-4</v>
      </c>
      <c r="AL116" s="48">
        <f t="shared" si="20"/>
        <v>1.0001</v>
      </c>
      <c r="AM116" s="49">
        <f t="shared" si="21"/>
        <v>1432893000</v>
      </c>
      <c r="AN116" s="50"/>
      <c r="AO116" s="51"/>
      <c r="AP116" s="51"/>
      <c r="AQ116" s="51"/>
      <c r="AR116" s="51"/>
      <c r="AS116" s="52"/>
      <c r="AT116" s="53">
        <f t="shared" si="17"/>
        <v>0</v>
      </c>
    </row>
    <row r="117" spans="1:46" s="54" customFormat="1" ht="36" customHeight="1" thickBot="1">
      <c r="A117" s="27"/>
      <c r="B117" s="56"/>
      <c r="C117" s="91"/>
      <c r="D117" s="95"/>
      <c r="E117" s="95"/>
      <c r="F117" s="101"/>
      <c r="G117" s="55"/>
      <c r="H117" s="64"/>
      <c r="I117" s="30">
        <v>0.51</v>
      </c>
      <c r="J117" s="119">
        <v>0.49</v>
      </c>
      <c r="K117" s="32"/>
      <c r="L117" s="57"/>
      <c r="M117" s="33"/>
      <c r="N117" s="34">
        <f t="shared" si="11"/>
        <v>1</v>
      </c>
      <c r="O117" s="35"/>
      <c r="P117" s="167">
        <v>15</v>
      </c>
      <c r="Q117" s="168">
        <v>15</v>
      </c>
      <c r="R117" s="38"/>
      <c r="S117" s="38"/>
      <c r="T117" s="37"/>
      <c r="U117" s="39">
        <f t="shared" si="12"/>
        <v>15</v>
      </c>
      <c r="V117" s="40">
        <f t="shared" si="18"/>
        <v>15</v>
      </c>
      <c r="W117" s="112"/>
      <c r="X117" s="96"/>
      <c r="Y117" s="96"/>
      <c r="Z117" s="104"/>
      <c r="AA117" s="99"/>
      <c r="AB117" s="41">
        <f t="shared" si="13"/>
        <v>0</v>
      </c>
      <c r="AC117" s="40">
        <f t="shared" si="14"/>
        <v>0</v>
      </c>
      <c r="AD117" s="42"/>
      <c r="AE117" s="128"/>
      <c r="AF117" s="37">
        <f t="shared" si="15"/>
        <v>15</v>
      </c>
      <c r="AG117" s="43">
        <v>65</v>
      </c>
      <c r="AH117" s="44">
        <f t="shared" si="16"/>
        <v>80</v>
      </c>
      <c r="AI117" s="45">
        <f t="shared" si="19"/>
        <v>0.93</v>
      </c>
      <c r="AJ117" s="46"/>
      <c r="AK117" s="47">
        <v>1E-4</v>
      </c>
      <c r="AL117" s="48">
        <f t="shared" si="20"/>
        <v>1.0001</v>
      </c>
      <c r="AM117" s="49">
        <f t="shared" si="21"/>
        <v>1432893000</v>
      </c>
      <c r="AN117" s="50"/>
      <c r="AO117" s="51"/>
      <c r="AP117" s="51"/>
      <c r="AQ117" s="51"/>
      <c r="AR117" s="51"/>
      <c r="AS117" s="52"/>
      <c r="AT117" s="53">
        <f t="shared" si="17"/>
        <v>0</v>
      </c>
    </row>
    <row r="118" spans="1:46" s="54" customFormat="1" ht="36" customHeight="1" thickBot="1">
      <c r="A118" s="27"/>
      <c r="B118" s="56"/>
      <c r="C118" s="91"/>
      <c r="D118" s="95"/>
      <c r="E118" s="95"/>
      <c r="F118" s="101"/>
      <c r="G118" s="55"/>
      <c r="H118" s="60"/>
      <c r="I118" s="30">
        <v>0.51</v>
      </c>
      <c r="J118" s="119">
        <v>0.49</v>
      </c>
      <c r="K118" s="32"/>
      <c r="L118" s="57"/>
      <c r="M118" s="33"/>
      <c r="N118" s="34">
        <f t="shared" si="11"/>
        <v>1</v>
      </c>
      <c r="O118" s="35"/>
      <c r="P118" s="167">
        <v>15</v>
      </c>
      <c r="Q118" s="168">
        <v>15</v>
      </c>
      <c r="R118" s="38"/>
      <c r="S118" s="38"/>
      <c r="T118" s="37"/>
      <c r="U118" s="39">
        <f t="shared" si="12"/>
        <v>15</v>
      </c>
      <c r="V118" s="40">
        <f t="shared" si="18"/>
        <v>15</v>
      </c>
      <c r="W118" s="112"/>
      <c r="X118" s="96"/>
      <c r="Y118" s="96"/>
      <c r="Z118" s="104"/>
      <c r="AA118" s="99"/>
      <c r="AB118" s="41">
        <f t="shared" si="13"/>
        <v>0</v>
      </c>
      <c r="AC118" s="40">
        <f t="shared" si="14"/>
        <v>0</v>
      </c>
      <c r="AD118" s="42"/>
      <c r="AE118" s="128"/>
      <c r="AF118" s="37">
        <f t="shared" si="15"/>
        <v>15</v>
      </c>
      <c r="AG118" s="43">
        <v>65</v>
      </c>
      <c r="AH118" s="44">
        <f t="shared" si="16"/>
        <v>80</v>
      </c>
      <c r="AI118" s="45">
        <f t="shared" si="19"/>
        <v>0.93</v>
      </c>
      <c r="AJ118" s="46"/>
      <c r="AK118" s="47">
        <v>1E-4</v>
      </c>
      <c r="AL118" s="48">
        <f t="shared" si="20"/>
        <v>1.0001</v>
      </c>
      <c r="AM118" s="49">
        <f t="shared" si="21"/>
        <v>1432893000</v>
      </c>
      <c r="AN118" s="50"/>
      <c r="AO118" s="51"/>
      <c r="AP118" s="51"/>
      <c r="AQ118" s="51"/>
      <c r="AR118" s="51"/>
      <c r="AS118" s="52"/>
      <c r="AT118" s="53">
        <f t="shared" si="17"/>
        <v>0</v>
      </c>
    </row>
    <row r="119" spans="1:46" s="54" customFormat="1" ht="36" customHeight="1" thickBot="1">
      <c r="A119" s="27"/>
      <c r="B119" s="56"/>
      <c r="C119" s="91"/>
      <c r="D119" s="95"/>
      <c r="E119" s="95"/>
      <c r="F119" s="101"/>
      <c r="G119" s="55"/>
      <c r="H119" s="64"/>
      <c r="I119" s="30">
        <v>0.51</v>
      </c>
      <c r="J119" s="119">
        <v>0.49</v>
      </c>
      <c r="K119" s="32"/>
      <c r="L119" s="57"/>
      <c r="M119" s="65"/>
      <c r="N119" s="34">
        <f t="shared" si="11"/>
        <v>1</v>
      </c>
      <c r="O119" s="66"/>
      <c r="P119" s="167">
        <v>15</v>
      </c>
      <c r="Q119" s="168">
        <v>15</v>
      </c>
      <c r="R119" s="38"/>
      <c r="S119" s="38"/>
      <c r="T119" s="67"/>
      <c r="U119" s="39">
        <f t="shared" si="12"/>
        <v>15</v>
      </c>
      <c r="V119" s="40">
        <f t="shared" si="18"/>
        <v>15</v>
      </c>
      <c r="W119" s="112"/>
      <c r="X119" s="96"/>
      <c r="Y119" s="96"/>
      <c r="Z119" s="104"/>
      <c r="AA119" s="108"/>
      <c r="AB119" s="41">
        <f t="shared" si="13"/>
        <v>0</v>
      </c>
      <c r="AC119" s="40">
        <f t="shared" si="14"/>
        <v>0</v>
      </c>
      <c r="AD119" s="69"/>
      <c r="AE119" s="129"/>
      <c r="AF119" s="37">
        <f t="shared" si="15"/>
        <v>15</v>
      </c>
      <c r="AG119" s="43">
        <v>65</v>
      </c>
      <c r="AH119" s="44">
        <f t="shared" si="16"/>
        <v>80</v>
      </c>
      <c r="AI119" s="45">
        <f t="shared" si="19"/>
        <v>0.93</v>
      </c>
      <c r="AJ119" s="46"/>
      <c r="AK119" s="47">
        <v>1E-4</v>
      </c>
      <c r="AL119" s="48">
        <f t="shared" si="20"/>
        <v>1.0001</v>
      </c>
      <c r="AM119" s="49">
        <f t="shared" si="21"/>
        <v>1432893000</v>
      </c>
      <c r="AN119" s="70"/>
      <c r="AO119" s="71"/>
      <c r="AP119" s="71"/>
      <c r="AQ119" s="71"/>
      <c r="AR119" s="71"/>
      <c r="AS119" s="72"/>
      <c r="AT119" s="53">
        <f t="shared" si="17"/>
        <v>0</v>
      </c>
    </row>
    <row r="120" spans="1:46" s="54" customFormat="1" ht="36" customHeight="1" thickBot="1">
      <c r="A120" s="27"/>
      <c r="B120" s="56"/>
      <c r="C120" s="91"/>
      <c r="D120" s="95"/>
      <c r="E120" s="95"/>
      <c r="F120" s="101"/>
      <c r="G120" s="55"/>
      <c r="H120" s="60"/>
      <c r="I120" s="30">
        <v>0.51</v>
      </c>
      <c r="J120" s="119">
        <v>0.49</v>
      </c>
      <c r="K120" s="32"/>
      <c r="L120" s="57"/>
      <c r="M120" s="33"/>
      <c r="N120" s="34">
        <f t="shared" si="11"/>
        <v>1</v>
      </c>
      <c r="O120" s="35"/>
      <c r="P120" s="167">
        <v>15</v>
      </c>
      <c r="Q120" s="168">
        <v>15</v>
      </c>
      <c r="R120" s="38"/>
      <c r="S120" s="38"/>
      <c r="T120" s="37"/>
      <c r="U120" s="39">
        <f t="shared" si="12"/>
        <v>15</v>
      </c>
      <c r="V120" s="40">
        <f t="shared" si="18"/>
        <v>15</v>
      </c>
      <c r="W120" s="112"/>
      <c r="X120" s="96"/>
      <c r="Y120" s="96"/>
      <c r="Z120" s="104"/>
      <c r="AA120" s="99"/>
      <c r="AB120" s="41">
        <f t="shared" si="13"/>
        <v>0</v>
      </c>
      <c r="AC120" s="40">
        <f t="shared" si="14"/>
        <v>0</v>
      </c>
      <c r="AD120" s="42"/>
      <c r="AE120" s="128"/>
      <c r="AF120" s="37">
        <f t="shared" si="15"/>
        <v>15</v>
      </c>
      <c r="AG120" s="43">
        <v>65</v>
      </c>
      <c r="AH120" s="44">
        <f t="shared" si="16"/>
        <v>80</v>
      </c>
      <c r="AI120" s="45">
        <f t="shared" si="19"/>
        <v>0.93</v>
      </c>
      <c r="AJ120" s="46"/>
      <c r="AK120" s="47">
        <v>1E-4</v>
      </c>
      <c r="AL120" s="48">
        <f t="shared" si="20"/>
        <v>1.0001</v>
      </c>
      <c r="AM120" s="49">
        <f t="shared" si="21"/>
        <v>1432893000</v>
      </c>
      <c r="AN120" s="50"/>
      <c r="AO120" s="51"/>
      <c r="AP120" s="51"/>
      <c r="AQ120" s="51"/>
      <c r="AR120" s="51"/>
      <c r="AS120" s="52"/>
      <c r="AT120" s="53">
        <f t="shared" si="17"/>
        <v>0</v>
      </c>
    </row>
    <row r="121" spans="1:46" s="54" customFormat="1" ht="36" customHeight="1" thickBot="1">
      <c r="A121" s="27"/>
      <c r="B121" s="56"/>
      <c r="C121" s="91"/>
      <c r="D121" s="95"/>
      <c r="E121" s="95"/>
      <c r="F121" s="101"/>
      <c r="G121" s="55"/>
      <c r="H121" s="60"/>
      <c r="I121" s="30">
        <v>0.51</v>
      </c>
      <c r="J121" s="119">
        <v>0.49</v>
      </c>
      <c r="K121" s="32"/>
      <c r="L121" s="57"/>
      <c r="M121" s="33"/>
      <c r="N121" s="34">
        <f t="shared" si="11"/>
        <v>1</v>
      </c>
      <c r="O121" s="35"/>
      <c r="P121" s="167">
        <v>15</v>
      </c>
      <c r="Q121" s="168">
        <v>15</v>
      </c>
      <c r="R121" s="38"/>
      <c r="S121" s="38"/>
      <c r="T121" s="37"/>
      <c r="U121" s="39">
        <f t="shared" si="12"/>
        <v>15</v>
      </c>
      <c r="V121" s="40">
        <f t="shared" si="18"/>
        <v>15</v>
      </c>
      <c r="W121" s="112"/>
      <c r="X121" s="96"/>
      <c r="Y121" s="96"/>
      <c r="Z121" s="104"/>
      <c r="AA121" s="99"/>
      <c r="AB121" s="41">
        <f t="shared" si="13"/>
        <v>0</v>
      </c>
      <c r="AC121" s="40">
        <f t="shared" si="14"/>
        <v>0</v>
      </c>
      <c r="AD121" s="42"/>
      <c r="AE121" s="128"/>
      <c r="AF121" s="37">
        <f t="shared" si="15"/>
        <v>15</v>
      </c>
      <c r="AG121" s="43">
        <v>65</v>
      </c>
      <c r="AH121" s="44">
        <f t="shared" si="16"/>
        <v>80</v>
      </c>
      <c r="AI121" s="45">
        <f t="shared" si="19"/>
        <v>0.93</v>
      </c>
      <c r="AJ121" s="46"/>
      <c r="AK121" s="47">
        <v>1E-4</v>
      </c>
      <c r="AL121" s="48">
        <f t="shared" si="20"/>
        <v>1.0001</v>
      </c>
      <c r="AM121" s="49">
        <f t="shared" si="21"/>
        <v>1432893000</v>
      </c>
      <c r="AN121" s="50"/>
      <c r="AO121" s="51"/>
      <c r="AP121" s="51"/>
      <c r="AQ121" s="51"/>
      <c r="AR121" s="51"/>
      <c r="AS121" s="52"/>
      <c r="AT121" s="53">
        <f t="shared" si="17"/>
        <v>0</v>
      </c>
    </row>
    <row r="122" spans="1:46" s="54" customFormat="1" ht="36" customHeight="1" thickBot="1">
      <c r="A122" s="27"/>
      <c r="B122" s="56"/>
      <c r="C122" s="91"/>
      <c r="D122" s="95"/>
      <c r="E122" s="95"/>
      <c r="F122" s="101"/>
      <c r="G122" s="55"/>
      <c r="H122" s="64"/>
      <c r="I122" s="30">
        <v>0.51</v>
      </c>
      <c r="J122" s="119">
        <v>0.49</v>
      </c>
      <c r="K122" s="32"/>
      <c r="L122" s="57"/>
      <c r="M122" s="73"/>
      <c r="N122" s="34">
        <f t="shared" si="11"/>
        <v>1</v>
      </c>
      <c r="O122" s="35"/>
      <c r="P122" s="167">
        <v>15</v>
      </c>
      <c r="Q122" s="168">
        <v>15</v>
      </c>
      <c r="R122" s="38"/>
      <c r="S122" s="38"/>
      <c r="T122" s="68"/>
      <c r="U122" s="120">
        <f t="shared" si="12"/>
        <v>15</v>
      </c>
      <c r="V122" s="40">
        <f t="shared" si="18"/>
        <v>15</v>
      </c>
      <c r="W122" s="112"/>
      <c r="X122" s="96"/>
      <c r="Y122" s="96"/>
      <c r="Z122" s="104"/>
      <c r="AA122" s="108"/>
      <c r="AB122" s="41">
        <f t="shared" si="13"/>
        <v>0</v>
      </c>
      <c r="AC122" s="40">
        <f t="shared" si="14"/>
        <v>0</v>
      </c>
      <c r="AD122" s="42"/>
      <c r="AE122" s="128"/>
      <c r="AF122" s="37">
        <f t="shared" si="15"/>
        <v>15</v>
      </c>
      <c r="AG122" s="43">
        <v>65</v>
      </c>
      <c r="AH122" s="44">
        <f t="shared" si="16"/>
        <v>80</v>
      </c>
      <c r="AI122" s="45">
        <f t="shared" si="19"/>
        <v>0.93</v>
      </c>
      <c r="AJ122" s="46"/>
      <c r="AK122" s="47">
        <v>1E-4</v>
      </c>
      <c r="AL122" s="48">
        <f t="shared" si="20"/>
        <v>1.0001</v>
      </c>
      <c r="AM122" s="49">
        <f t="shared" si="21"/>
        <v>1432893000</v>
      </c>
      <c r="AN122" s="74"/>
      <c r="AO122" s="51"/>
      <c r="AP122" s="51"/>
      <c r="AQ122" s="51"/>
      <c r="AR122" s="51"/>
      <c r="AS122" s="52"/>
      <c r="AT122" s="53">
        <f t="shared" si="17"/>
        <v>0</v>
      </c>
    </row>
    <row r="123" spans="1:46" s="54" customFormat="1" ht="36" customHeight="1" thickBot="1">
      <c r="A123" s="27"/>
      <c r="B123" s="56"/>
      <c r="C123" s="91"/>
      <c r="D123" s="95"/>
      <c r="E123" s="95"/>
      <c r="F123" s="101"/>
      <c r="G123" s="55"/>
      <c r="H123" s="60"/>
      <c r="I123" s="30">
        <v>0.51</v>
      </c>
      <c r="J123" s="119">
        <v>0.49</v>
      </c>
      <c r="K123" s="32"/>
      <c r="L123" s="57"/>
      <c r="M123" s="33"/>
      <c r="N123" s="34">
        <f t="shared" si="11"/>
        <v>1</v>
      </c>
      <c r="O123" s="35"/>
      <c r="P123" s="167">
        <v>15</v>
      </c>
      <c r="Q123" s="168">
        <v>15</v>
      </c>
      <c r="R123" s="38"/>
      <c r="S123" s="38"/>
      <c r="T123" s="37"/>
      <c r="U123" s="39">
        <f t="shared" si="12"/>
        <v>15</v>
      </c>
      <c r="V123" s="40">
        <f t="shared" si="18"/>
        <v>15</v>
      </c>
      <c r="W123" s="112"/>
      <c r="X123" s="96"/>
      <c r="Y123" s="96"/>
      <c r="Z123" s="104"/>
      <c r="AA123" s="99"/>
      <c r="AB123" s="41">
        <f t="shared" si="13"/>
        <v>0</v>
      </c>
      <c r="AC123" s="40">
        <f t="shared" si="14"/>
        <v>0</v>
      </c>
      <c r="AD123" s="42"/>
      <c r="AE123" s="128"/>
      <c r="AF123" s="37">
        <f t="shared" si="15"/>
        <v>15</v>
      </c>
      <c r="AG123" s="43">
        <v>65</v>
      </c>
      <c r="AH123" s="44">
        <f t="shared" si="16"/>
        <v>80</v>
      </c>
      <c r="AI123" s="45">
        <f t="shared" si="19"/>
        <v>0.93</v>
      </c>
      <c r="AJ123" s="46"/>
      <c r="AK123" s="47">
        <v>1E-4</v>
      </c>
      <c r="AL123" s="48">
        <f t="shared" si="20"/>
        <v>1.0001</v>
      </c>
      <c r="AM123" s="49">
        <f t="shared" si="21"/>
        <v>1432893000</v>
      </c>
      <c r="AN123" s="50"/>
      <c r="AO123" s="51"/>
      <c r="AP123" s="51"/>
      <c r="AQ123" s="51"/>
      <c r="AR123" s="51"/>
      <c r="AS123" s="52"/>
      <c r="AT123" s="53">
        <f t="shared" si="17"/>
        <v>0</v>
      </c>
    </row>
    <row r="124" spans="1:46" s="17" customFormat="1" ht="39.75" customHeight="1" thickBot="1">
      <c r="A124" s="27"/>
      <c r="B124" s="56"/>
      <c r="C124" s="91"/>
      <c r="D124" s="95"/>
      <c r="E124" s="95"/>
      <c r="F124" s="101"/>
      <c r="G124" s="55"/>
      <c r="H124" s="76"/>
      <c r="I124" s="30">
        <v>0.51</v>
      </c>
      <c r="J124" s="119">
        <v>0.49</v>
      </c>
      <c r="K124" s="32"/>
      <c r="L124" s="57"/>
      <c r="M124" s="75"/>
      <c r="N124" s="34">
        <f t="shared" si="11"/>
        <v>1</v>
      </c>
      <c r="O124" s="76"/>
      <c r="P124" s="167">
        <v>15</v>
      </c>
      <c r="Q124" s="168">
        <v>15</v>
      </c>
      <c r="R124" s="38"/>
      <c r="S124" s="38"/>
      <c r="T124" s="161"/>
      <c r="U124" s="39">
        <f t="shared" si="12"/>
        <v>15</v>
      </c>
      <c r="V124" s="40">
        <f t="shared" si="18"/>
        <v>15</v>
      </c>
      <c r="W124" s="112"/>
      <c r="X124" s="96"/>
      <c r="Y124" s="96"/>
      <c r="Z124" s="104"/>
      <c r="AA124" s="132"/>
      <c r="AB124" s="41">
        <f t="shared" si="13"/>
        <v>0</v>
      </c>
      <c r="AC124" s="40">
        <f t="shared" si="14"/>
        <v>0</v>
      </c>
      <c r="AD124" s="77"/>
      <c r="AE124" s="130"/>
      <c r="AF124" s="37">
        <f t="shared" si="15"/>
        <v>15</v>
      </c>
      <c r="AG124" s="43">
        <v>65</v>
      </c>
      <c r="AH124" s="44">
        <f t="shared" si="16"/>
        <v>80</v>
      </c>
      <c r="AI124" s="45">
        <f t="shared" si="19"/>
        <v>0.93</v>
      </c>
      <c r="AJ124" s="46"/>
      <c r="AK124" s="47">
        <v>1E-4</v>
      </c>
      <c r="AL124" s="48">
        <f t="shared" si="20"/>
        <v>1.0001</v>
      </c>
      <c r="AM124" s="49">
        <f t="shared" si="21"/>
        <v>1432893000</v>
      </c>
      <c r="AN124" s="75"/>
      <c r="AO124" s="78"/>
      <c r="AP124" s="78"/>
      <c r="AQ124" s="78"/>
      <c r="AR124" s="78"/>
      <c r="AS124" s="78"/>
      <c r="AT124" s="53">
        <f t="shared" si="17"/>
        <v>0</v>
      </c>
    </row>
    <row r="125" spans="1:46" s="54" customFormat="1" ht="47.25" customHeight="1" thickBot="1">
      <c r="A125" s="27"/>
      <c r="B125" s="56"/>
      <c r="C125" s="91"/>
      <c r="D125" s="95"/>
      <c r="E125" s="95"/>
      <c r="F125" s="101"/>
      <c r="G125" s="55"/>
      <c r="H125" s="60"/>
      <c r="I125" s="30">
        <v>0.51</v>
      </c>
      <c r="J125" s="119">
        <v>0.49</v>
      </c>
      <c r="K125" s="32"/>
      <c r="L125" s="57"/>
      <c r="M125" s="33"/>
      <c r="N125" s="34">
        <f t="shared" si="11"/>
        <v>1</v>
      </c>
      <c r="O125" s="35"/>
      <c r="P125" s="167">
        <v>15</v>
      </c>
      <c r="Q125" s="168">
        <v>15</v>
      </c>
      <c r="R125" s="38"/>
      <c r="S125" s="38"/>
      <c r="T125" s="37"/>
      <c r="U125" s="39">
        <f t="shared" si="12"/>
        <v>15</v>
      </c>
      <c r="V125" s="40">
        <f t="shared" si="18"/>
        <v>15</v>
      </c>
      <c r="W125" s="112"/>
      <c r="X125" s="96"/>
      <c r="Y125" s="96"/>
      <c r="Z125" s="104"/>
      <c r="AA125" s="99"/>
      <c r="AB125" s="41">
        <f t="shared" si="13"/>
        <v>0</v>
      </c>
      <c r="AC125" s="40">
        <f t="shared" si="14"/>
        <v>0</v>
      </c>
      <c r="AD125" s="42"/>
      <c r="AE125" s="128"/>
      <c r="AF125" s="37">
        <f t="shared" si="15"/>
        <v>15</v>
      </c>
      <c r="AG125" s="43">
        <v>65</v>
      </c>
      <c r="AH125" s="44">
        <f t="shared" si="16"/>
        <v>80</v>
      </c>
      <c r="AI125" s="45">
        <f t="shared" si="19"/>
        <v>0.93</v>
      </c>
      <c r="AJ125" s="46"/>
      <c r="AK125" s="47">
        <v>1E-4</v>
      </c>
      <c r="AL125" s="48">
        <f t="shared" si="20"/>
        <v>1.0001</v>
      </c>
      <c r="AM125" s="49">
        <f t="shared" si="21"/>
        <v>1432893000</v>
      </c>
      <c r="AN125" s="50"/>
      <c r="AO125" s="51"/>
      <c r="AP125" s="51"/>
      <c r="AQ125" s="51"/>
      <c r="AR125" s="51"/>
      <c r="AS125" s="52"/>
      <c r="AT125" s="53">
        <f t="shared" si="17"/>
        <v>0</v>
      </c>
    </row>
    <row r="126" spans="1:46" s="54" customFormat="1" ht="36" customHeight="1" thickBot="1">
      <c r="A126" s="27"/>
      <c r="B126" s="56"/>
      <c r="C126" s="91"/>
      <c r="D126" s="95"/>
      <c r="E126" s="95"/>
      <c r="F126" s="101"/>
      <c r="G126" s="55"/>
      <c r="H126" s="60"/>
      <c r="I126" s="30">
        <v>0.51</v>
      </c>
      <c r="J126" s="119">
        <v>0.49</v>
      </c>
      <c r="K126" s="32"/>
      <c r="L126" s="57"/>
      <c r="M126" s="33"/>
      <c r="N126" s="34">
        <f t="shared" si="11"/>
        <v>1</v>
      </c>
      <c r="O126" s="35"/>
      <c r="P126" s="167">
        <v>15</v>
      </c>
      <c r="Q126" s="168">
        <v>15</v>
      </c>
      <c r="R126" s="38"/>
      <c r="S126" s="38"/>
      <c r="T126" s="37"/>
      <c r="U126" s="39">
        <f t="shared" si="12"/>
        <v>15</v>
      </c>
      <c r="V126" s="40">
        <f t="shared" si="18"/>
        <v>15</v>
      </c>
      <c r="W126" s="112"/>
      <c r="X126" s="96"/>
      <c r="Y126" s="96"/>
      <c r="Z126" s="104"/>
      <c r="AA126" s="99"/>
      <c r="AB126" s="41">
        <f t="shared" si="13"/>
        <v>0</v>
      </c>
      <c r="AC126" s="40">
        <f t="shared" si="14"/>
        <v>0</v>
      </c>
      <c r="AD126" s="42"/>
      <c r="AE126" s="128"/>
      <c r="AF126" s="37">
        <f t="shared" si="15"/>
        <v>15</v>
      </c>
      <c r="AG126" s="43">
        <v>65</v>
      </c>
      <c r="AH126" s="44">
        <f t="shared" si="16"/>
        <v>80</v>
      </c>
      <c r="AI126" s="45">
        <f t="shared" si="19"/>
        <v>0.93</v>
      </c>
      <c r="AJ126" s="46"/>
      <c r="AK126" s="47">
        <v>1E-4</v>
      </c>
      <c r="AL126" s="48">
        <f t="shared" si="20"/>
        <v>1.0001</v>
      </c>
      <c r="AM126" s="49">
        <f t="shared" si="21"/>
        <v>1432893000</v>
      </c>
      <c r="AN126" s="50"/>
      <c r="AO126" s="51"/>
      <c r="AP126" s="51"/>
      <c r="AQ126" s="51"/>
      <c r="AR126" s="51"/>
      <c r="AS126" s="52"/>
      <c r="AT126" s="53">
        <f t="shared" si="17"/>
        <v>0</v>
      </c>
    </row>
    <row r="127" spans="1:46" s="54" customFormat="1" ht="36" customHeight="1" thickBot="1">
      <c r="A127" s="27"/>
      <c r="B127" s="56"/>
      <c r="C127" s="91"/>
      <c r="D127" s="95"/>
      <c r="E127" s="95"/>
      <c r="F127" s="101"/>
      <c r="G127" s="55"/>
      <c r="H127" s="60"/>
      <c r="I127" s="30">
        <v>0.51</v>
      </c>
      <c r="J127" s="119">
        <v>0.49</v>
      </c>
      <c r="K127" s="32"/>
      <c r="L127" s="57"/>
      <c r="M127" s="33"/>
      <c r="N127" s="34">
        <f t="shared" si="11"/>
        <v>1</v>
      </c>
      <c r="O127" s="35"/>
      <c r="P127" s="167">
        <v>15</v>
      </c>
      <c r="Q127" s="168">
        <v>15</v>
      </c>
      <c r="R127" s="38"/>
      <c r="S127" s="38"/>
      <c r="T127" s="37"/>
      <c r="U127" s="39">
        <f t="shared" si="12"/>
        <v>15</v>
      </c>
      <c r="V127" s="40">
        <f t="shared" si="18"/>
        <v>15</v>
      </c>
      <c r="W127" s="112"/>
      <c r="X127" s="96"/>
      <c r="Y127" s="96"/>
      <c r="Z127" s="104"/>
      <c r="AA127" s="99"/>
      <c r="AB127" s="41">
        <f t="shared" si="13"/>
        <v>0</v>
      </c>
      <c r="AC127" s="40">
        <f t="shared" si="14"/>
        <v>0</v>
      </c>
      <c r="AD127" s="42"/>
      <c r="AE127" s="128"/>
      <c r="AF127" s="37">
        <f t="shared" si="15"/>
        <v>15</v>
      </c>
      <c r="AG127" s="43">
        <v>65</v>
      </c>
      <c r="AH127" s="44">
        <f t="shared" si="16"/>
        <v>80</v>
      </c>
      <c r="AI127" s="45">
        <f t="shared" si="19"/>
        <v>0.93</v>
      </c>
      <c r="AJ127" s="46"/>
      <c r="AK127" s="47">
        <v>1E-4</v>
      </c>
      <c r="AL127" s="48">
        <f t="shared" si="20"/>
        <v>1.0001</v>
      </c>
      <c r="AM127" s="49">
        <f t="shared" si="21"/>
        <v>1432893000</v>
      </c>
      <c r="AN127" s="50"/>
      <c r="AO127" s="51"/>
      <c r="AP127" s="51"/>
      <c r="AQ127" s="51"/>
      <c r="AR127" s="51"/>
      <c r="AS127" s="52"/>
      <c r="AT127" s="53">
        <f t="shared" si="17"/>
        <v>0</v>
      </c>
    </row>
    <row r="128" spans="1:46" s="54" customFormat="1" ht="36" customHeight="1" thickBot="1">
      <c r="A128" s="27"/>
      <c r="B128" s="56"/>
      <c r="C128" s="91"/>
      <c r="D128" s="95"/>
      <c r="E128" s="95"/>
      <c r="F128" s="101"/>
      <c r="G128" s="55"/>
      <c r="H128" s="60"/>
      <c r="I128" s="30">
        <v>0.51</v>
      </c>
      <c r="J128" s="119">
        <v>0.49</v>
      </c>
      <c r="K128" s="32"/>
      <c r="L128" s="57"/>
      <c r="M128" s="33"/>
      <c r="N128" s="34">
        <f t="shared" si="11"/>
        <v>1</v>
      </c>
      <c r="O128" s="35"/>
      <c r="P128" s="167">
        <v>15</v>
      </c>
      <c r="Q128" s="168">
        <v>15</v>
      </c>
      <c r="R128" s="38"/>
      <c r="S128" s="38"/>
      <c r="T128" s="37"/>
      <c r="U128" s="39">
        <f t="shared" si="12"/>
        <v>15</v>
      </c>
      <c r="V128" s="40">
        <f t="shared" si="18"/>
        <v>15</v>
      </c>
      <c r="W128" s="112"/>
      <c r="X128" s="96"/>
      <c r="Y128" s="96"/>
      <c r="Z128" s="104"/>
      <c r="AA128" s="99"/>
      <c r="AB128" s="41">
        <f t="shared" si="13"/>
        <v>0</v>
      </c>
      <c r="AC128" s="40">
        <f t="shared" si="14"/>
        <v>0</v>
      </c>
      <c r="AD128" s="42"/>
      <c r="AE128" s="128"/>
      <c r="AF128" s="37">
        <f t="shared" si="15"/>
        <v>15</v>
      </c>
      <c r="AG128" s="43">
        <v>65</v>
      </c>
      <c r="AH128" s="44">
        <f t="shared" si="16"/>
        <v>80</v>
      </c>
      <c r="AI128" s="45">
        <f t="shared" si="19"/>
        <v>0.93</v>
      </c>
      <c r="AJ128" s="46"/>
      <c r="AK128" s="47">
        <v>1E-4</v>
      </c>
      <c r="AL128" s="48">
        <f t="shared" si="20"/>
        <v>1.0001</v>
      </c>
      <c r="AM128" s="49">
        <f t="shared" si="21"/>
        <v>1432893000</v>
      </c>
      <c r="AN128" s="50"/>
      <c r="AO128" s="51"/>
      <c r="AP128" s="51"/>
      <c r="AQ128" s="51"/>
      <c r="AR128" s="51"/>
      <c r="AS128" s="52"/>
      <c r="AT128" s="53">
        <f t="shared" si="17"/>
        <v>0</v>
      </c>
    </row>
    <row r="129" spans="1:46" s="54" customFormat="1" ht="36" customHeight="1" thickBot="1">
      <c r="A129" s="27"/>
      <c r="B129" s="56"/>
      <c r="C129" s="91"/>
      <c r="D129" s="95"/>
      <c r="E129" s="95"/>
      <c r="F129" s="101"/>
      <c r="G129" s="55"/>
      <c r="H129" s="60"/>
      <c r="I129" s="30">
        <v>0.51</v>
      </c>
      <c r="J129" s="119">
        <v>0.49</v>
      </c>
      <c r="K129" s="32"/>
      <c r="L129" s="57"/>
      <c r="M129" s="33"/>
      <c r="N129" s="34">
        <f t="shared" si="11"/>
        <v>1</v>
      </c>
      <c r="O129" s="35"/>
      <c r="P129" s="167">
        <v>15</v>
      </c>
      <c r="Q129" s="168">
        <v>15</v>
      </c>
      <c r="R129" s="38"/>
      <c r="S129" s="38"/>
      <c r="T129" s="37"/>
      <c r="U129" s="39">
        <f t="shared" si="12"/>
        <v>15</v>
      </c>
      <c r="V129" s="40">
        <f t="shared" si="18"/>
        <v>15</v>
      </c>
      <c r="W129" s="112"/>
      <c r="X129" s="96"/>
      <c r="Y129" s="96"/>
      <c r="Z129" s="104"/>
      <c r="AA129" s="99"/>
      <c r="AB129" s="41">
        <f t="shared" si="13"/>
        <v>0</v>
      </c>
      <c r="AC129" s="40">
        <f t="shared" si="14"/>
        <v>0</v>
      </c>
      <c r="AD129" s="42"/>
      <c r="AE129" s="128"/>
      <c r="AF129" s="37">
        <f t="shared" si="15"/>
        <v>15</v>
      </c>
      <c r="AG129" s="43">
        <v>65</v>
      </c>
      <c r="AH129" s="44">
        <f t="shared" si="16"/>
        <v>80</v>
      </c>
      <c r="AI129" s="45">
        <f t="shared" si="19"/>
        <v>0.93</v>
      </c>
      <c r="AJ129" s="46"/>
      <c r="AK129" s="47">
        <v>1E-4</v>
      </c>
      <c r="AL129" s="48">
        <f t="shared" si="20"/>
        <v>1.0001</v>
      </c>
      <c r="AM129" s="49">
        <f t="shared" si="21"/>
        <v>1432893000</v>
      </c>
      <c r="AN129" s="50"/>
      <c r="AO129" s="51"/>
      <c r="AP129" s="51"/>
      <c r="AQ129" s="51"/>
      <c r="AR129" s="51"/>
      <c r="AS129" s="52"/>
      <c r="AT129" s="53">
        <f t="shared" si="17"/>
        <v>0</v>
      </c>
    </row>
    <row r="130" spans="1:46" s="54" customFormat="1" ht="36" customHeight="1" thickBot="1">
      <c r="A130" s="27"/>
      <c r="B130" s="56"/>
      <c r="C130" s="91"/>
      <c r="D130" s="95"/>
      <c r="E130" s="95"/>
      <c r="F130" s="101"/>
      <c r="G130" s="55"/>
      <c r="H130" s="60"/>
      <c r="I130" s="30">
        <v>0.51</v>
      </c>
      <c r="J130" s="119">
        <v>0.49</v>
      </c>
      <c r="K130" s="32"/>
      <c r="L130" s="57"/>
      <c r="M130" s="33"/>
      <c r="N130" s="34">
        <f t="shared" si="11"/>
        <v>1</v>
      </c>
      <c r="O130" s="35"/>
      <c r="P130" s="167">
        <v>15</v>
      </c>
      <c r="Q130" s="168">
        <v>15</v>
      </c>
      <c r="R130" s="38"/>
      <c r="S130" s="38"/>
      <c r="T130" s="37"/>
      <c r="U130" s="39">
        <f t="shared" si="12"/>
        <v>15</v>
      </c>
      <c r="V130" s="40">
        <f t="shared" si="18"/>
        <v>15</v>
      </c>
      <c r="W130" s="112"/>
      <c r="X130" s="96"/>
      <c r="Y130" s="96"/>
      <c r="Z130" s="104"/>
      <c r="AA130" s="99"/>
      <c r="AB130" s="41">
        <f t="shared" si="13"/>
        <v>0</v>
      </c>
      <c r="AC130" s="40">
        <f t="shared" si="14"/>
        <v>0</v>
      </c>
      <c r="AD130" s="42"/>
      <c r="AE130" s="128"/>
      <c r="AF130" s="37">
        <f t="shared" si="15"/>
        <v>15</v>
      </c>
      <c r="AG130" s="43">
        <v>65</v>
      </c>
      <c r="AH130" s="44">
        <f t="shared" si="16"/>
        <v>80</v>
      </c>
      <c r="AI130" s="45">
        <f t="shared" si="19"/>
        <v>0.93</v>
      </c>
      <c r="AJ130" s="46"/>
      <c r="AK130" s="47">
        <v>1E-4</v>
      </c>
      <c r="AL130" s="48">
        <f t="shared" si="20"/>
        <v>1.0001</v>
      </c>
      <c r="AM130" s="49">
        <f t="shared" si="21"/>
        <v>1432893000</v>
      </c>
      <c r="AN130" s="50"/>
      <c r="AO130" s="51"/>
      <c r="AP130" s="51"/>
      <c r="AQ130" s="51"/>
      <c r="AR130" s="51"/>
      <c r="AS130" s="52"/>
      <c r="AT130" s="53">
        <f t="shared" si="17"/>
        <v>0</v>
      </c>
    </row>
    <row r="131" spans="1:46" s="54" customFormat="1" ht="36" customHeight="1" thickBot="1">
      <c r="A131" s="27"/>
      <c r="B131" s="56"/>
      <c r="C131" s="91"/>
      <c r="D131" s="95"/>
      <c r="E131" s="95"/>
      <c r="F131" s="101"/>
      <c r="G131" s="55"/>
      <c r="H131" s="60"/>
      <c r="I131" s="30">
        <v>0.51</v>
      </c>
      <c r="J131" s="119">
        <v>0.49</v>
      </c>
      <c r="K131" s="32"/>
      <c r="L131" s="57"/>
      <c r="M131" s="33"/>
      <c r="N131" s="34">
        <f t="shared" si="11"/>
        <v>1</v>
      </c>
      <c r="O131" s="35"/>
      <c r="P131" s="105">
        <v>15</v>
      </c>
      <c r="Q131" s="106">
        <v>15</v>
      </c>
      <c r="R131" s="38"/>
      <c r="S131" s="38"/>
      <c r="T131" s="37"/>
      <c r="U131" s="39">
        <f t="shared" si="12"/>
        <v>15</v>
      </c>
      <c r="V131" s="40">
        <f t="shared" si="18"/>
        <v>15</v>
      </c>
      <c r="W131" s="112"/>
      <c r="X131" s="96"/>
      <c r="Y131" s="96"/>
      <c r="Z131" s="104"/>
      <c r="AA131" s="99"/>
      <c r="AB131" s="41">
        <f t="shared" si="13"/>
        <v>0</v>
      </c>
      <c r="AC131" s="40">
        <f t="shared" si="14"/>
        <v>0</v>
      </c>
      <c r="AD131" s="42"/>
      <c r="AE131" s="128"/>
      <c r="AF131" s="37">
        <f t="shared" si="15"/>
        <v>15</v>
      </c>
      <c r="AG131" s="43">
        <v>65</v>
      </c>
      <c r="AH131" s="44">
        <f t="shared" si="16"/>
        <v>80</v>
      </c>
      <c r="AI131" s="45">
        <f t="shared" si="19"/>
        <v>0.93</v>
      </c>
      <c r="AJ131" s="46"/>
      <c r="AK131" s="47">
        <v>1E-4</v>
      </c>
      <c r="AL131" s="48">
        <f t="shared" si="20"/>
        <v>1.0001</v>
      </c>
      <c r="AM131" s="49">
        <f t="shared" si="21"/>
        <v>1432893000</v>
      </c>
      <c r="AN131" s="50"/>
      <c r="AO131" s="51"/>
      <c r="AP131" s="51"/>
      <c r="AQ131" s="51"/>
      <c r="AR131" s="51"/>
      <c r="AS131" s="52"/>
      <c r="AT131" s="53">
        <f t="shared" si="17"/>
        <v>0</v>
      </c>
    </row>
    <row r="132" spans="1:46" s="54" customFormat="1" ht="36" customHeight="1" thickBot="1">
      <c r="A132" s="27"/>
      <c r="B132" s="56"/>
      <c r="C132" s="91"/>
      <c r="D132" s="95"/>
      <c r="E132" s="95"/>
      <c r="F132" s="101"/>
      <c r="G132" s="55"/>
      <c r="H132" s="60"/>
      <c r="I132" s="30">
        <v>0.51</v>
      </c>
      <c r="J132" s="119">
        <v>0.49</v>
      </c>
      <c r="K132" s="32"/>
      <c r="L132" s="57"/>
      <c r="M132" s="33"/>
      <c r="N132" s="34">
        <f t="shared" si="11"/>
        <v>1</v>
      </c>
      <c r="O132" s="35"/>
      <c r="P132" s="105">
        <v>15</v>
      </c>
      <c r="Q132" s="106">
        <v>15</v>
      </c>
      <c r="R132" s="38"/>
      <c r="S132" s="38"/>
      <c r="T132" s="37"/>
      <c r="U132" s="39">
        <f t="shared" si="12"/>
        <v>15</v>
      </c>
      <c r="V132" s="40">
        <f t="shared" si="18"/>
        <v>15</v>
      </c>
      <c r="W132" s="112"/>
      <c r="X132" s="96"/>
      <c r="Y132" s="96"/>
      <c r="Z132" s="104"/>
      <c r="AA132" s="99"/>
      <c r="AB132" s="41">
        <f t="shared" si="13"/>
        <v>0</v>
      </c>
      <c r="AC132" s="40">
        <f t="shared" si="14"/>
        <v>0</v>
      </c>
      <c r="AD132" s="42"/>
      <c r="AE132" s="128"/>
      <c r="AF132" s="37">
        <f t="shared" si="15"/>
        <v>15</v>
      </c>
      <c r="AG132" s="43">
        <v>65</v>
      </c>
      <c r="AH132" s="44">
        <f t="shared" si="16"/>
        <v>80</v>
      </c>
      <c r="AI132" s="45">
        <f t="shared" si="19"/>
        <v>0.93</v>
      </c>
      <c r="AJ132" s="46"/>
      <c r="AK132" s="47">
        <v>1E-4</v>
      </c>
      <c r="AL132" s="48">
        <f t="shared" si="20"/>
        <v>1.0001</v>
      </c>
      <c r="AM132" s="49">
        <f t="shared" si="21"/>
        <v>1432893000</v>
      </c>
      <c r="AN132" s="50"/>
      <c r="AO132" s="51"/>
      <c r="AP132" s="51"/>
      <c r="AQ132" s="51"/>
      <c r="AR132" s="51"/>
      <c r="AS132" s="52"/>
      <c r="AT132" s="53">
        <f t="shared" si="17"/>
        <v>0</v>
      </c>
    </row>
    <row r="133" spans="1:46" s="54" customFormat="1" ht="36" customHeight="1" thickBot="1">
      <c r="A133" s="27"/>
      <c r="B133" s="56"/>
      <c r="C133" s="91"/>
      <c r="D133" s="95"/>
      <c r="E133" s="95"/>
      <c r="F133" s="101"/>
      <c r="G133" s="55"/>
      <c r="H133" s="60"/>
      <c r="I133" s="30">
        <v>0.51</v>
      </c>
      <c r="J133" s="119">
        <v>0.49</v>
      </c>
      <c r="K133" s="32"/>
      <c r="L133" s="57"/>
      <c r="M133" s="33"/>
      <c r="N133" s="34">
        <f t="shared" si="11"/>
        <v>1</v>
      </c>
      <c r="O133" s="35"/>
      <c r="P133" s="105">
        <v>15</v>
      </c>
      <c r="Q133" s="106">
        <v>15</v>
      </c>
      <c r="R133" s="38"/>
      <c r="S133" s="38"/>
      <c r="T133" s="37"/>
      <c r="U133" s="39">
        <f t="shared" si="12"/>
        <v>15</v>
      </c>
      <c r="V133" s="40">
        <f t="shared" si="18"/>
        <v>15</v>
      </c>
      <c r="W133" s="112"/>
      <c r="X133" s="96"/>
      <c r="Y133" s="96"/>
      <c r="Z133" s="104"/>
      <c r="AA133" s="99"/>
      <c r="AB133" s="41">
        <f t="shared" si="13"/>
        <v>0</v>
      </c>
      <c r="AC133" s="40">
        <f t="shared" si="14"/>
        <v>0</v>
      </c>
      <c r="AD133" s="42"/>
      <c r="AE133" s="128"/>
      <c r="AF133" s="37">
        <f t="shared" si="15"/>
        <v>15</v>
      </c>
      <c r="AG133" s="43">
        <v>65</v>
      </c>
      <c r="AH133" s="44">
        <f t="shared" si="16"/>
        <v>80</v>
      </c>
      <c r="AI133" s="45">
        <f t="shared" si="19"/>
        <v>0.93</v>
      </c>
      <c r="AJ133" s="46"/>
      <c r="AK133" s="47">
        <v>1E-4</v>
      </c>
      <c r="AL133" s="48">
        <f t="shared" si="20"/>
        <v>1.0001</v>
      </c>
      <c r="AM133" s="49">
        <f t="shared" si="21"/>
        <v>1432893000</v>
      </c>
      <c r="AN133" s="50"/>
      <c r="AO133" s="51"/>
      <c r="AP133" s="51"/>
      <c r="AQ133" s="51"/>
      <c r="AR133" s="51"/>
      <c r="AS133" s="52"/>
      <c r="AT133" s="53">
        <f t="shared" si="17"/>
        <v>0</v>
      </c>
    </row>
    <row r="134" spans="1:46" s="54" customFormat="1" ht="36" customHeight="1" thickBot="1">
      <c r="A134" s="27"/>
      <c r="B134" s="56"/>
      <c r="C134" s="91"/>
      <c r="D134" s="95"/>
      <c r="E134" s="95"/>
      <c r="F134" s="101"/>
      <c r="G134" s="55"/>
      <c r="H134" s="60"/>
      <c r="I134" s="30">
        <v>0.51</v>
      </c>
      <c r="J134" s="119">
        <v>0.49</v>
      </c>
      <c r="K134" s="32"/>
      <c r="L134" s="57"/>
      <c r="M134" s="33"/>
      <c r="N134" s="34">
        <f t="shared" ref="N134:N140" si="22">SUM(I134:M134)</f>
        <v>1</v>
      </c>
      <c r="O134" s="35"/>
      <c r="P134" s="105">
        <v>15</v>
      </c>
      <c r="Q134" s="106">
        <v>15</v>
      </c>
      <c r="R134" s="38"/>
      <c r="S134" s="38"/>
      <c r="T134" s="37"/>
      <c r="U134" s="39">
        <f t="shared" ref="U134:U140" si="23">ROUNDUP(((P134*I134)+(Q134*J134)+(R134*K134)+(S134*L134)+(T134*M134)),2)</f>
        <v>15</v>
      </c>
      <c r="V134" s="40">
        <f t="shared" si="18"/>
        <v>15</v>
      </c>
      <c r="W134" s="112"/>
      <c r="X134" s="96"/>
      <c r="Y134" s="96"/>
      <c r="Z134" s="104"/>
      <c r="AA134" s="99"/>
      <c r="AB134" s="41">
        <f t="shared" ref="AB134:AB140" si="24">ROUNDUP((((W134*I134)+(X134*J134)+(Y134*K134)+(Z134*L134)+(AA134*M134))/$I$2*15),2)</f>
        <v>0</v>
      </c>
      <c r="AC134" s="40">
        <f t="shared" ref="AC134:AC140" si="25">IF(AB134&gt;=15,15,AB134)</f>
        <v>0</v>
      </c>
      <c r="AD134" s="42"/>
      <c r="AE134" s="128"/>
      <c r="AF134" s="37">
        <f t="shared" ref="AF134:AF140" si="26">IF((V134+AC134+AD134)&gt;=30,30,(V134+AC134+AD134))</f>
        <v>15</v>
      </c>
      <c r="AG134" s="43">
        <v>65</v>
      </c>
      <c r="AH134" s="44">
        <f t="shared" ref="AH134:AH140" si="27">AF134+AG134+AE134</f>
        <v>80</v>
      </c>
      <c r="AI134" s="45">
        <f t="shared" si="19"/>
        <v>0.93</v>
      </c>
      <c r="AJ134" s="46"/>
      <c r="AK134" s="47">
        <v>1E-4</v>
      </c>
      <c r="AL134" s="48">
        <f t="shared" si="20"/>
        <v>1.0001</v>
      </c>
      <c r="AM134" s="49">
        <f t="shared" si="21"/>
        <v>1432893000</v>
      </c>
      <c r="AN134" s="50"/>
      <c r="AO134" s="51"/>
      <c r="AP134" s="51"/>
      <c r="AQ134" s="51"/>
      <c r="AR134" s="51"/>
      <c r="AS134" s="52"/>
      <c r="AT134" s="53">
        <f t="shared" ref="AT134:AT140" si="28">(AO134*I134)+(AP134*J134)+(AQ134*K134)+(AR134*L134)+(AS134*M134)</f>
        <v>0</v>
      </c>
    </row>
    <row r="135" spans="1:46" s="54" customFormat="1" ht="36" customHeight="1" thickBot="1">
      <c r="A135" s="27"/>
      <c r="B135" s="56"/>
      <c r="C135" s="91"/>
      <c r="D135" s="95"/>
      <c r="E135" s="95"/>
      <c r="F135" s="101"/>
      <c r="G135" s="55"/>
      <c r="H135" s="60"/>
      <c r="I135" s="30">
        <v>0.51</v>
      </c>
      <c r="J135" s="119">
        <v>0.49</v>
      </c>
      <c r="K135" s="32"/>
      <c r="L135" s="57"/>
      <c r="M135" s="33"/>
      <c r="N135" s="34">
        <f t="shared" si="22"/>
        <v>1</v>
      </c>
      <c r="O135" s="35"/>
      <c r="P135" s="105">
        <v>15</v>
      </c>
      <c r="Q135" s="106">
        <v>15</v>
      </c>
      <c r="R135" s="38"/>
      <c r="S135" s="38"/>
      <c r="T135" s="37"/>
      <c r="U135" s="39">
        <f t="shared" si="23"/>
        <v>15</v>
      </c>
      <c r="V135" s="40">
        <f t="shared" si="18"/>
        <v>15</v>
      </c>
      <c r="W135" s="112"/>
      <c r="X135" s="96"/>
      <c r="Y135" s="96"/>
      <c r="Z135" s="104"/>
      <c r="AA135" s="99"/>
      <c r="AB135" s="41">
        <f t="shared" si="24"/>
        <v>0</v>
      </c>
      <c r="AC135" s="40">
        <f t="shared" si="25"/>
        <v>0</v>
      </c>
      <c r="AD135" s="42"/>
      <c r="AE135" s="128"/>
      <c r="AF135" s="37">
        <f t="shared" si="26"/>
        <v>15</v>
      </c>
      <c r="AG135" s="43">
        <v>65</v>
      </c>
      <c r="AH135" s="44">
        <f t="shared" si="27"/>
        <v>80</v>
      </c>
      <c r="AI135" s="45">
        <f t="shared" si="19"/>
        <v>0.93</v>
      </c>
      <c r="AJ135" s="46"/>
      <c r="AK135" s="47">
        <v>1E-4</v>
      </c>
      <c r="AL135" s="48">
        <f t="shared" si="20"/>
        <v>1.0001</v>
      </c>
      <c r="AM135" s="49">
        <f t="shared" si="21"/>
        <v>1432893000</v>
      </c>
      <c r="AN135" s="50"/>
      <c r="AO135" s="51"/>
      <c r="AP135" s="51"/>
      <c r="AQ135" s="51"/>
      <c r="AR135" s="51"/>
      <c r="AS135" s="52"/>
      <c r="AT135" s="53">
        <f t="shared" si="28"/>
        <v>0</v>
      </c>
    </row>
    <row r="136" spans="1:46" s="54" customFormat="1" ht="44.25" customHeight="1" thickBot="1">
      <c r="A136" s="27"/>
      <c r="B136" s="56"/>
      <c r="C136" s="91"/>
      <c r="D136" s="95"/>
      <c r="E136" s="95"/>
      <c r="F136" s="101"/>
      <c r="G136" s="55"/>
      <c r="H136" s="60"/>
      <c r="I136" s="30">
        <v>0.51</v>
      </c>
      <c r="J136" s="119">
        <v>0.49</v>
      </c>
      <c r="K136" s="32"/>
      <c r="L136" s="57"/>
      <c r="M136" s="33"/>
      <c r="N136" s="34">
        <f t="shared" si="22"/>
        <v>1</v>
      </c>
      <c r="O136" s="35"/>
      <c r="P136" s="105">
        <v>15</v>
      </c>
      <c r="Q136" s="106">
        <v>15</v>
      </c>
      <c r="R136" s="38"/>
      <c r="S136" s="38"/>
      <c r="T136" s="37"/>
      <c r="U136" s="39">
        <f t="shared" si="23"/>
        <v>15</v>
      </c>
      <c r="V136" s="40">
        <f>IF(U136&gt;=15,15,U136)</f>
        <v>15</v>
      </c>
      <c r="W136" s="112"/>
      <c r="X136" s="96"/>
      <c r="Y136" s="96"/>
      <c r="Z136" s="104"/>
      <c r="AA136" s="99"/>
      <c r="AB136" s="41">
        <f t="shared" si="24"/>
        <v>0</v>
      </c>
      <c r="AC136" s="40">
        <f t="shared" si="25"/>
        <v>0</v>
      </c>
      <c r="AD136" s="42"/>
      <c r="AE136" s="128"/>
      <c r="AF136" s="37">
        <f t="shared" si="26"/>
        <v>15</v>
      </c>
      <c r="AG136" s="43">
        <v>65</v>
      </c>
      <c r="AH136" s="44">
        <f t="shared" si="27"/>
        <v>80</v>
      </c>
      <c r="AI136" s="45">
        <f>-((50-((176+(45+(30-AF136)))))/200)</f>
        <v>0.93</v>
      </c>
      <c r="AJ136" s="46"/>
      <c r="AK136" s="47">
        <v>1E-4</v>
      </c>
      <c r="AL136" s="48">
        <f>100%+AK136</f>
        <v>1.0001</v>
      </c>
      <c r="AM136" s="49">
        <f>ROUNDUP($D$2*AI136*AL136,-3)</f>
        <v>1432893000</v>
      </c>
      <c r="AN136" s="50"/>
      <c r="AO136" s="51"/>
      <c r="AP136" s="51"/>
      <c r="AQ136" s="51"/>
      <c r="AR136" s="51"/>
      <c r="AS136" s="52"/>
      <c r="AT136" s="53">
        <f t="shared" si="28"/>
        <v>0</v>
      </c>
    </row>
    <row r="137" spans="1:46" s="54" customFormat="1" ht="36" customHeight="1" thickBot="1">
      <c r="A137" s="27"/>
      <c r="B137" s="56"/>
      <c r="C137" s="91"/>
      <c r="D137" s="95"/>
      <c r="E137" s="95"/>
      <c r="F137" s="101"/>
      <c r="G137" s="55"/>
      <c r="H137" s="79"/>
      <c r="I137" s="30">
        <v>0.51</v>
      </c>
      <c r="J137" s="119">
        <v>0.49</v>
      </c>
      <c r="K137" s="32"/>
      <c r="L137" s="57"/>
      <c r="M137" s="80"/>
      <c r="N137" s="34">
        <f t="shared" si="22"/>
        <v>1</v>
      </c>
      <c r="O137" s="81"/>
      <c r="P137" s="105">
        <v>15</v>
      </c>
      <c r="Q137" s="106">
        <v>15</v>
      </c>
      <c r="R137" s="38"/>
      <c r="S137" s="38"/>
      <c r="T137" s="58"/>
      <c r="U137" s="39">
        <f t="shared" si="23"/>
        <v>15</v>
      </c>
      <c r="V137" s="82">
        <f>IF(U137&gt;=15,15,U137)</f>
        <v>15</v>
      </c>
      <c r="W137" s="112"/>
      <c r="X137" s="96"/>
      <c r="Y137" s="96"/>
      <c r="Z137" s="104"/>
      <c r="AA137" s="133"/>
      <c r="AB137" s="41">
        <f t="shared" si="24"/>
        <v>0</v>
      </c>
      <c r="AC137" s="40">
        <f t="shared" si="25"/>
        <v>0</v>
      </c>
      <c r="AD137" s="83"/>
      <c r="AE137" s="131"/>
      <c r="AF137" s="37">
        <f t="shared" si="26"/>
        <v>15</v>
      </c>
      <c r="AG137" s="43">
        <v>65</v>
      </c>
      <c r="AH137" s="44">
        <f t="shared" si="27"/>
        <v>80</v>
      </c>
      <c r="AI137" s="45">
        <f>-((50-((176+(45+(30-AF137)))))/200)</f>
        <v>0.93</v>
      </c>
      <c r="AJ137" s="46"/>
      <c r="AK137" s="47">
        <v>1E-4</v>
      </c>
      <c r="AL137" s="48">
        <f>100%+AK137</f>
        <v>1.0001</v>
      </c>
      <c r="AM137" s="49">
        <f>ROUNDUP($D$2*AI137*AL137,-3)</f>
        <v>1432893000</v>
      </c>
      <c r="AN137" s="84"/>
      <c r="AO137" s="85"/>
      <c r="AP137" s="85"/>
      <c r="AQ137" s="85"/>
      <c r="AR137" s="85"/>
      <c r="AS137" s="86"/>
      <c r="AT137" s="53">
        <f t="shared" si="28"/>
        <v>0</v>
      </c>
    </row>
    <row r="138" spans="1:46" s="54" customFormat="1" ht="36" customHeight="1" thickBot="1">
      <c r="A138" s="27"/>
      <c r="B138" s="56"/>
      <c r="C138" s="91"/>
      <c r="D138" s="95"/>
      <c r="E138" s="95"/>
      <c r="F138" s="101"/>
      <c r="G138" s="55"/>
      <c r="H138" s="60"/>
      <c r="I138" s="30">
        <v>0.51</v>
      </c>
      <c r="J138" s="119">
        <v>0.49</v>
      </c>
      <c r="K138" s="32"/>
      <c r="L138" s="57"/>
      <c r="M138" s="33"/>
      <c r="N138" s="34">
        <f t="shared" si="22"/>
        <v>1</v>
      </c>
      <c r="O138" s="35"/>
      <c r="P138" s="105">
        <v>15</v>
      </c>
      <c r="Q138" s="106">
        <v>15</v>
      </c>
      <c r="R138" s="38"/>
      <c r="S138" s="38"/>
      <c r="T138" s="37"/>
      <c r="U138" s="39">
        <f t="shared" si="23"/>
        <v>15</v>
      </c>
      <c r="V138" s="40">
        <f>IF(U138&gt;=15,15,U138)</f>
        <v>15</v>
      </c>
      <c r="W138" s="112"/>
      <c r="X138" s="96"/>
      <c r="Y138" s="96"/>
      <c r="Z138" s="104"/>
      <c r="AA138" s="99"/>
      <c r="AB138" s="41">
        <f t="shared" si="24"/>
        <v>0</v>
      </c>
      <c r="AC138" s="40">
        <f t="shared" si="25"/>
        <v>0</v>
      </c>
      <c r="AD138" s="42"/>
      <c r="AE138" s="128"/>
      <c r="AF138" s="37">
        <f t="shared" si="26"/>
        <v>15</v>
      </c>
      <c r="AG138" s="43">
        <v>65</v>
      </c>
      <c r="AH138" s="44">
        <f t="shared" si="27"/>
        <v>80</v>
      </c>
      <c r="AI138" s="45">
        <f>-((50-((176+(45+(30-AF138)))))/200)</f>
        <v>0.93</v>
      </c>
      <c r="AJ138" s="46"/>
      <c r="AK138" s="47">
        <v>1E-4</v>
      </c>
      <c r="AL138" s="48">
        <f>100%+AK138</f>
        <v>1.0001</v>
      </c>
      <c r="AM138" s="49">
        <f>ROUNDUP($D$2*AI138*AL138,-3)</f>
        <v>1432893000</v>
      </c>
      <c r="AN138" s="50"/>
      <c r="AO138" s="51"/>
      <c r="AP138" s="51"/>
      <c r="AQ138" s="51"/>
      <c r="AR138" s="51"/>
      <c r="AS138" s="52"/>
      <c r="AT138" s="53">
        <f t="shared" si="28"/>
        <v>0</v>
      </c>
    </row>
    <row r="139" spans="1:46" s="54" customFormat="1" ht="36" customHeight="1" thickBot="1">
      <c r="A139" s="27"/>
      <c r="B139" s="56"/>
      <c r="C139" s="91"/>
      <c r="D139" s="95"/>
      <c r="E139" s="95"/>
      <c r="F139" s="101"/>
      <c r="G139" s="55"/>
      <c r="H139" s="60"/>
      <c r="I139" s="30">
        <v>0.51</v>
      </c>
      <c r="J139" s="119">
        <v>0.49</v>
      </c>
      <c r="K139" s="32"/>
      <c r="L139" s="57"/>
      <c r="M139" s="33"/>
      <c r="N139" s="34">
        <f t="shared" si="22"/>
        <v>1</v>
      </c>
      <c r="O139" s="35"/>
      <c r="P139" s="105">
        <v>15</v>
      </c>
      <c r="Q139" s="106">
        <v>15</v>
      </c>
      <c r="R139" s="38"/>
      <c r="S139" s="38"/>
      <c r="T139" s="37"/>
      <c r="U139" s="39">
        <f t="shared" si="23"/>
        <v>15</v>
      </c>
      <c r="V139" s="40">
        <f>IF(U139&gt;=15,15,U139)</f>
        <v>15</v>
      </c>
      <c r="W139" s="112"/>
      <c r="X139" s="96"/>
      <c r="Y139" s="96"/>
      <c r="Z139" s="104"/>
      <c r="AA139" s="99"/>
      <c r="AB139" s="41">
        <f t="shared" si="24"/>
        <v>0</v>
      </c>
      <c r="AC139" s="40">
        <f t="shared" si="25"/>
        <v>0</v>
      </c>
      <c r="AD139" s="42"/>
      <c r="AE139" s="128"/>
      <c r="AF139" s="37">
        <f t="shared" si="26"/>
        <v>15</v>
      </c>
      <c r="AG139" s="43">
        <v>65</v>
      </c>
      <c r="AH139" s="44">
        <f t="shared" si="27"/>
        <v>80</v>
      </c>
      <c r="AI139" s="45">
        <f>-((50-((176+(45+(30-AF139)))))/200)</f>
        <v>0.93</v>
      </c>
      <c r="AJ139" s="46"/>
      <c r="AK139" s="47">
        <v>1E-4</v>
      </c>
      <c r="AL139" s="48">
        <f>100%+AK139</f>
        <v>1.0001</v>
      </c>
      <c r="AM139" s="49">
        <f>ROUNDUP($D$2*AI139*AL139,-3)</f>
        <v>1432893000</v>
      </c>
      <c r="AN139" s="50"/>
      <c r="AO139" s="51"/>
      <c r="AP139" s="51"/>
      <c r="AQ139" s="51"/>
      <c r="AR139" s="51"/>
      <c r="AS139" s="52"/>
      <c r="AT139" s="53">
        <f t="shared" si="28"/>
        <v>0</v>
      </c>
    </row>
    <row r="140" spans="1:46" s="54" customFormat="1" ht="36" customHeight="1" thickBot="1">
      <c r="A140" s="27"/>
      <c r="B140" s="56"/>
      <c r="C140" s="91"/>
      <c r="D140" s="95"/>
      <c r="E140" s="95"/>
      <c r="F140" s="101"/>
      <c r="G140" s="55"/>
      <c r="H140" s="28"/>
      <c r="I140" s="30">
        <v>0.51</v>
      </c>
      <c r="J140" s="119">
        <v>0.49</v>
      </c>
      <c r="K140" s="32"/>
      <c r="L140" s="57"/>
      <c r="M140" s="31"/>
      <c r="N140" s="34">
        <f t="shared" si="22"/>
        <v>1</v>
      </c>
      <c r="O140" s="37"/>
      <c r="P140" s="105">
        <v>15</v>
      </c>
      <c r="Q140" s="106">
        <v>15</v>
      </c>
      <c r="R140" s="38"/>
      <c r="S140" s="38"/>
      <c r="T140" s="37"/>
      <c r="U140" s="39">
        <f t="shared" si="23"/>
        <v>15</v>
      </c>
      <c r="V140" s="40">
        <f>IF(U140&gt;=15,15,U140)</f>
        <v>15</v>
      </c>
      <c r="W140" s="112"/>
      <c r="X140" s="96"/>
      <c r="Y140" s="96"/>
      <c r="Z140" s="104"/>
      <c r="AA140" s="99"/>
      <c r="AB140" s="41">
        <f t="shared" si="24"/>
        <v>0</v>
      </c>
      <c r="AC140" s="40">
        <f t="shared" si="25"/>
        <v>0</v>
      </c>
      <c r="AD140" s="87"/>
      <c r="AE140" s="128"/>
      <c r="AF140" s="37">
        <f t="shared" si="26"/>
        <v>15</v>
      </c>
      <c r="AG140" s="43">
        <v>65</v>
      </c>
      <c r="AH140" s="44">
        <f t="shared" si="27"/>
        <v>80</v>
      </c>
      <c r="AI140" s="45">
        <f>-((50-((176+(45+(30-AF140)))))/200)</f>
        <v>0.93</v>
      </c>
      <c r="AJ140" s="46"/>
      <c r="AK140" s="47">
        <v>1E-4</v>
      </c>
      <c r="AL140" s="48">
        <f>100%+AK140</f>
        <v>1.0001</v>
      </c>
      <c r="AM140" s="49">
        <f>ROUNDUP($D$2*AI140*AL140,-3)</f>
        <v>1432893000</v>
      </c>
      <c r="AN140" s="88"/>
      <c r="AO140" s="51"/>
      <c r="AP140" s="51"/>
      <c r="AQ140" s="51"/>
      <c r="AR140" s="51"/>
      <c r="AS140" s="52"/>
      <c r="AT140" s="53">
        <f t="shared" si="28"/>
        <v>0</v>
      </c>
    </row>
  </sheetData>
  <mergeCells count="28">
    <mergeCell ref="AS3:AS4"/>
    <mergeCell ref="AT3:AT4"/>
    <mergeCell ref="AM3:AM4"/>
    <mergeCell ref="AN3:AN4"/>
    <mergeCell ref="AO3:AO4"/>
    <mergeCell ref="AP3:AP4"/>
    <mergeCell ref="AQ3:AQ4"/>
    <mergeCell ref="AR3:AR4"/>
    <mergeCell ref="AL3:AL4"/>
    <mergeCell ref="A3:A4"/>
    <mergeCell ref="B3:B4"/>
    <mergeCell ref="C3:H3"/>
    <mergeCell ref="I3:M3"/>
    <mergeCell ref="N3:N4"/>
    <mergeCell ref="O3:O4"/>
    <mergeCell ref="P3:U3"/>
    <mergeCell ref="W3:AB3"/>
    <mergeCell ref="AI3:AI4"/>
    <mergeCell ref="AJ3:AJ4"/>
    <mergeCell ref="AK3:AK4"/>
    <mergeCell ref="D1:E1"/>
    <mergeCell ref="I1:J1"/>
    <mergeCell ref="L1:AB1"/>
    <mergeCell ref="AE1:AK1"/>
    <mergeCell ref="D2:E2"/>
    <mergeCell ref="F2:G2"/>
    <mergeCell ref="I2:J2"/>
    <mergeCell ref="P2:U2"/>
  </mergeCells>
  <phoneticPr fontId="3" type="noConversion"/>
  <printOptions horizontalCentered="1"/>
  <pageMargins left="0.17" right="0.17" top="0.33" bottom="0.24" header="0.26" footer="0.18"/>
  <pageSetup paperSize="9" scale="57" orientation="landscape" r:id="rId1"/>
  <headerFooter alignWithMargins="0"/>
  <rowBreaks count="1" manualBreakCount="1">
    <brk id="31" max="41" man="1"/>
  </rowBreaks>
  <colBreaks count="1" manualBreakCount="1">
    <brk id="29" max="139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T139"/>
  <sheetViews>
    <sheetView showZeros="0" view="pageBreakPreview" zoomScale="80" workbookViewId="0">
      <selection activeCell="J14" sqref="J14"/>
    </sheetView>
  </sheetViews>
  <sheetFormatPr defaultColWidth="8.88671875" defaultRowHeight="13.5"/>
  <cols>
    <col min="1" max="1" width="5" style="1" customWidth="1"/>
    <col min="2" max="2" width="5.109375" style="2" customWidth="1"/>
    <col min="3" max="3" width="9.21875" style="89" customWidth="1"/>
    <col min="4" max="7" width="9.21875" style="1" customWidth="1"/>
    <col min="8" max="8" width="6.6640625" style="1" customWidth="1"/>
    <col min="9" max="10" width="7.33203125" style="1" customWidth="1"/>
    <col min="11" max="11" width="7.6640625" style="1" customWidth="1"/>
    <col min="12" max="13" width="6.77734375" style="1" customWidth="1"/>
    <col min="14" max="14" width="6.44140625" style="1" customWidth="1"/>
    <col min="15" max="15" width="5.109375" style="1" customWidth="1"/>
    <col min="16" max="16" width="7.109375" style="1" customWidth="1"/>
    <col min="17" max="17" width="6.77734375" style="1" customWidth="1"/>
    <col min="18" max="20" width="6.6640625" style="1" customWidth="1"/>
    <col min="21" max="21" width="7.109375" style="1" customWidth="1"/>
    <col min="22" max="22" width="10.44140625" style="90" hidden="1" customWidth="1"/>
    <col min="23" max="24" width="8" style="1" customWidth="1"/>
    <col min="25" max="27" width="7.21875" style="1" customWidth="1"/>
    <col min="28" max="28" width="9.6640625" style="1" customWidth="1"/>
    <col min="29" max="29" width="2" style="90" hidden="1" customWidth="1"/>
    <col min="30" max="31" width="6.21875" style="1" customWidth="1"/>
    <col min="32" max="32" width="7" style="1" customWidth="1"/>
    <col min="33" max="33" width="4.6640625" style="1" customWidth="1"/>
    <col min="34" max="34" width="8.21875" style="1" customWidth="1"/>
    <col min="35" max="35" width="8.77734375" style="1" customWidth="1"/>
    <col min="36" max="36" width="7.5546875" style="1" customWidth="1"/>
    <col min="37" max="38" width="8.33203125" style="1" customWidth="1"/>
    <col min="39" max="39" width="20.21875" style="1" customWidth="1"/>
    <col min="40" max="40" width="8.33203125" style="1" customWidth="1"/>
    <col min="41" max="42" width="17.6640625" style="1" customWidth="1"/>
    <col min="43" max="45" width="17.6640625" style="1" hidden="1" customWidth="1"/>
    <col min="46" max="46" width="17.6640625" style="1" customWidth="1"/>
    <col min="47" max="16384" width="8.88671875" style="1"/>
  </cols>
  <sheetData>
    <row r="1" spans="1:46" ht="33.75" customHeight="1">
      <c r="C1" s="3" t="s">
        <v>37</v>
      </c>
      <c r="D1" s="353">
        <v>1224453637</v>
      </c>
      <c r="E1" s="353"/>
      <c r="F1" s="4"/>
      <c r="G1" s="4"/>
      <c r="H1" s="3" t="s">
        <v>0</v>
      </c>
      <c r="I1" s="354">
        <v>243750000</v>
      </c>
      <c r="J1" s="354"/>
      <c r="K1" s="118">
        <f>TRUNC(I1/F2,7)</f>
        <v>0.20533889999999999</v>
      </c>
      <c r="L1" s="111"/>
      <c r="M1" s="5"/>
      <c r="N1" s="355" t="s">
        <v>201</v>
      </c>
      <c r="O1" s="355"/>
      <c r="P1" s="355"/>
      <c r="Q1" s="355"/>
      <c r="R1" s="355"/>
      <c r="S1" s="355"/>
      <c r="T1" s="355"/>
      <c r="U1" s="355"/>
      <c r="V1" s="355"/>
      <c r="W1" s="355"/>
      <c r="X1" s="355"/>
      <c r="Y1" s="355"/>
      <c r="Z1" s="355"/>
      <c r="AA1" s="355"/>
      <c r="AB1" s="355"/>
      <c r="AC1" s="355"/>
      <c r="AD1" s="355"/>
      <c r="AE1" s="355"/>
      <c r="AF1" s="355"/>
      <c r="AG1" s="355"/>
      <c r="AH1" s="356" t="s">
        <v>199</v>
      </c>
      <c r="AI1" s="356"/>
      <c r="AJ1" s="356"/>
      <c r="AK1" s="356"/>
      <c r="AL1" s="145"/>
      <c r="AM1" s="145"/>
      <c r="AN1" s="145"/>
      <c r="AO1" s="122"/>
      <c r="AP1" s="122"/>
      <c r="AQ1" s="122"/>
      <c r="AR1" s="122"/>
      <c r="AS1" s="122"/>
      <c r="AT1" s="122"/>
    </row>
    <row r="2" spans="1:46" s="11" customFormat="1" ht="30" customHeight="1" thickBot="1">
      <c r="A2" s="6"/>
      <c r="B2" s="7"/>
      <c r="C2" s="8" t="s">
        <v>36</v>
      </c>
      <c r="D2" s="357">
        <f>D1*1.1</f>
        <v>1346899000.7</v>
      </c>
      <c r="E2" s="358"/>
      <c r="F2" s="357">
        <f>D2*86.745%*101.6%</f>
        <v>1187061418.7677305</v>
      </c>
      <c r="G2" s="358"/>
      <c r="H2" s="3" t="s">
        <v>32</v>
      </c>
      <c r="I2" s="359">
        <f>D2*1</f>
        <v>1346899000.7</v>
      </c>
      <c r="J2" s="360"/>
      <c r="K2" s="117" t="s">
        <v>29</v>
      </c>
      <c r="L2" s="4"/>
      <c r="M2" s="4"/>
      <c r="N2" s="4"/>
      <c r="O2" s="9" t="s">
        <v>35</v>
      </c>
      <c r="P2" s="361">
        <v>45918.458333333336</v>
      </c>
      <c r="Q2" s="361"/>
      <c r="R2" s="361"/>
      <c r="S2" s="361"/>
      <c r="T2" s="361"/>
      <c r="U2" s="361"/>
      <c r="V2" s="10"/>
      <c r="W2" s="10"/>
      <c r="X2" s="6"/>
      <c r="Y2" s="6"/>
      <c r="Z2" s="6"/>
      <c r="AA2" s="6"/>
      <c r="AB2" s="6"/>
      <c r="AC2" s="10"/>
      <c r="AD2" s="6"/>
      <c r="AE2" s="6"/>
      <c r="AF2" s="6"/>
      <c r="AG2" s="6"/>
      <c r="AH2" s="6"/>
      <c r="AJ2" s="12"/>
      <c r="AK2" s="13"/>
      <c r="AL2" s="13"/>
      <c r="AM2" s="14" t="s">
        <v>52</v>
      </c>
      <c r="AO2" s="63" t="s">
        <v>40</v>
      </c>
      <c r="AP2" s="63"/>
      <c r="AQ2" s="123"/>
      <c r="AR2" s="124"/>
      <c r="AS2" s="126"/>
      <c r="AT2" s="125"/>
    </row>
    <row r="3" spans="1:46" s="17" customFormat="1" ht="24.95" customHeight="1" thickBot="1">
      <c r="A3" s="364" t="s">
        <v>1</v>
      </c>
      <c r="B3" s="366" t="s">
        <v>2</v>
      </c>
      <c r="C3" s="368" t="s">
        <v>3</v>
      </c>
      <c r="D3" s="369"/>
      <c r="E3" s="369"/>
      <c r="F3" s="369"/>
      <c r="G3" s="369"/>
      <c r="H3" s="370"/>
      <c r="I3" s="371" t="s">
        <v>4</v>
      </c>
      <c r="J3" s="369"/>
      <c r="K3" s="369"/>
      <c r="L3" s="369"/>
      <c r="M3" s="370"/>
      <c r="N3" s="372" t="s">
        <v>5</v>
      </c>
      <c r="O3" s="374" t="s">
        <v>6</v>
      </c>
      <c r="P3" s="371" t="s">
        <v>7</v>
      </c>
      <c r="Q3" s="369"/>
      <c r="R3" s="369"/>
      <c r="S3" s="369"/>
      <c r="T3" s="369"/>
      <c r="U3" s="370"/>
      <c r="V3" s="15"/>
      <c r="W3" s="371" t="s">
        <v>30</v>
      </c>
      <c r="X3" s="369"/>
      <c r="Y3" s="369"/>
      <c r="Z3" s="369"/>
      <c r="AA3" s="369"/>
      <c r="AB3" s="370"/>
      <c r="AC3" s="15"/>
      <c r="AD3" s="15"/>
      <c r="AE3" s="15"/>
      <c r="AF3" s="15"/>
      <c r="AG3" s="15"/>
      <c r="AH3" s="16"/>
      <c r="AI3" s="376" t="s">
        <v>8</v>
      </c>
      <c r="AJ3" s="366" t="s">
        <v>9</v>
      </c>
      <c r="AK3" s="378" t="s">
        <v>10</v>
      </c>
      <c r="AL3" s="362" t="s">
        <v>11</v>
      </c>
      <c r="AM3" s="381" t="s">
        <v>12</v>
      </c>
      <c r="AN3" s="383" t="s">
        <v>13</v>
      </c>
      <c r="AO3" s="380" t="s">
        <v>14</v>
      </c>
      <c r="AP3" s="380" t="s">
        <v>41</v>
      </c>
      <c r="AQ3" s="380" t="s">
        <v>42</v>
      </c>
      <c r="AR3" s="380" t="s">
        <v>43</v>
      </c>
      <c r="AS3" s="380" t="s">
        <v>44</v>
      </c>
      <c r="AT3" s="380" t="s">
        <v>15</v>
      </c>
    </row>
    <row r="4" spans="1:46" s="17" customFormat="1" ht="39.75" customHeight="1" thickBot="1">
      <c r="A4" s="365"/>
      <c r="B4" s="367"/>
      <c r="C4" s="103" t="s">
        <v>16</v>
      </c>
      <c r="D4" s="19" t="s">
        <v>17</v>
      </c>
      <c r="E4" s="20" t="s">
        <v>18</v>
      </c>
      <c r="F4" s="20" t="s">
        <v>19</v>
      </c>
      <c r="G4" s="20" t="s">
        <v>20</v>
      </c>
      <c r="H4" s="21" t="s">
        <v>31</v>
      </c>
      <c r="I4" s="18" t="s">
        <v>16</v>
      </c>
      <c r="J4" s="19" t="s">
        <v>17</v>
      </c>
      <c r="K4" s="20" t="s">
        <v>18</v>
      </c>
      <c r="L4" s="103" t="s">
        <v>19</v>
      </c>
      <c r="M4" s="20" t="s">
        <v>20</v>
      </c>
      <c r="N4" s="373"/>
      <c r="O4" s="375"/>
      <c r="P4" s="18" t="s">
        <v>16</v>
      </c>
      <c r="Q4" s="19" t="s">
        <v>17</v>
      </c>
      <c r="R4" s="20" t="s">
        <v>18</v>
      </c>
      <c r="S4" s="103" t="s">
        <v>19</v>
      </c>
      <c r="T4" s="20" t="s">
        <v>20</v>
      </c>
      <c r="U4" s="22" t="s">
        <v>21</v>
      </c>
      <c r="V4" s="23" t="s">
        <v>22</v>
      </c>
      <c r="W4" s="18" t="s">
        <v>16</v>
      </c>
      <c r="X4" s="19" t="s">
        <v>17</v>
      </c>
      <c r="Y4" s="20" t="s">
        <v>18</v>
      </c>
      <c r="Z4" s="103" t="s">
        <v>19</v>
      </c>
      <c r="AA4" s="20" t="s">
        <v>20</v>
      </c>
      <c r="AB4" s="24" t="s">
        <v>23</v>
      </c>
      <c r="AC4" s="23" t="s">
        <v>46</v>
      </c>
      <c r="AD4" s="121" t="s">
        <v>47</v>
      </c>
      <c r="AE4" s="127" t="s">
        <v>48</v>
      </c>
      <c r="AF4" s="25" t="s">
        <v>24</v>
      </c>
      <c r="AG4" s="26" t="s">
        <v>25</v>
      </c>
      <c r="AH4" s="26" t="s">
        <v>26</v>
      </c>
      <c r="AI4" s="377"/>
      <c r="AJ4" s="367"/>
      <c r="AK4" s="379"/>
      <c r="AL4" s="363"/>
      <c r="AM4" s="382"/>
      <c r="AN4" s="384"/>
      <c r="AO4" s="380"/>
      <c r="AP4" s="380"/>
      <c r="AQ4" s="380"/>
      <c r="AR4" s="380"/>
      <c r="AS4" s="380"/>
      <c r="AT4" s="380"/>
    </row>
    <row r="5" spans="1:46" s="54" customFormat="1" ht="40.5" customHeight="1" thickBot="1">
      <c r="A5" s="27">
        <v>1</v>
      </c>
      <c r="B5" s="28"/>
      <c r="C5" s="94" t="s">
        <v>126</v>
      </c>
      <c r="D5" s="62" t="s">
        <v>200</v>
      </c>
      <c r="E5" s="95"/>
      <c r="F5" s="91"/>
      <c r="G5" s="91"/>
      <c r="H5" s="115"/>
      <c r="I5" s="109">
        <v>0.7</v>
      </c>
      <c r="J5" s="194">
        <v>0.20530000000000001</v>
      </c>
      <c r="K5" s="31"/>
      <c r="L5" s="31"/>
      <c r="M5" s="33"/>
      <c r="N5" s="34">
        <f t="shared" ref="N5:N35" si="0">SUM(I5:M5)</f>
        <v>0.90529999999999999</v>
      </c>
      <c r="O5" s="35"/>
      <c r="P5" s="105">
        <v>15</v>
      </c>
      <c r="Q5" s="142">
        <v>15</v>
      </c>
      <c r="R5" s="37"/>
      <c r="S5" s="38"/>
      <c r="T5" s="37"/>
      <c r="U5" s="39">
        <f t="shared" ref="U5:U68" si="1">ROUNDUP(((P5*I5)+(Q5*J5)+(R5*K5)+(S5*L5)+(T5*M5)),2)</f>
        <v>13.58</v>
      </c>
      <c r="V5" s="40">
        <f t="shared" ref="V5:V68" si="2">IF(U5&gt;=15,15,U5)</f>
        <v>13.58</v>
      </c>
      <c r="W5" s="100">
        <v>59183685000</v>
      </c>
      <c r="X5" s="104">
        <v>0</v>
      </c>
      <c r="Y5" s="110"/>
      <c r="Z5" s="107"/>
      <c r="AA5" s="99"/>
      <c r="AB5" s="41">
        <f t="shared" ref="AB5:AB68" si="3">ROUNDUP((((W5*I5)+(X5*J5)+(Y5*K5)+(Z5*L5)+(AA5*M5))/$I$2*15),2)</f>
        <v>461.38</v>
      </c>
      <c r="AC5" s="40">
        <f t="shared" ref="AC5:AC68" si="4">IF(AB5&gt;=15,15,AB5)</f>
        <v>15</v>
      </c>
      <c r="AD5" s="42">
        <f>3*I5</f>
        <v>2.0999999999999996</v>
      </c>
      <c r="AE5" s="128"/>
      <c r="AF5" s="98">
        <f t="shared" ref="AF5:AF68" si="5">IF((V5+AC5+AD5)&gt;=30,30,(V5+AC5+AD5))</f>
        <v>30</v>
      </c>
      <c r="AG5" s="43">
        <v>65</v>
      </c>
      <c r="AH5" s="44">
        <f t="shared" ref="AH5:AH68" si="6">AF5+AG5+AE5</f>
        <v>95</v>
      </c>
      <c r="AI5" s="45">
        <f t="shared" ref="AI5:AI68" si="7">-((50-((176+(45+(30-AF5)))))/200)</f>
        <v>0.85499999999999998</v>
      </c>
      <c r="AJ5" s="46"/>
      <c r="AK5" s="47">
        <v>1E-4</v>
      </c>
      <c r="AL5" s="48">
        <f t="shared" ref="AL5:AL68" si="8">100%+AK5</f>
        <v>1.0001</v>
      </c>
      <c r="AM5" s="49">
        <f t="shared" ref="AM5:AM68" si="9">ROUNDUP($D$2*AI5*AL5,-3)</f>
        <v>1151714000</v>
      </c>
      <c r="AN5" s="50"/>
      <c r="AO5" s="51"/>
      <c r="AP5" s="51"/>
      <c r="AQ5" s="51"/>
      <c r="AR5" s="51"/>
      <c r="AS5" s="52"/>
      <c r="AT5" s="53">
        <f t="shared" ref="AT5:AT68" si="10">(AO5*I5)+(AP5*J5)+(AQ5*K5)+(AR5*L5)+(AS5*M5)</f>
        <v>0</v>
      </c>
    </row>
    <row r="6" spans="1:46" s="54" customFormat="1" ht="40.5" customHeight="1" thickBot="1">
      <c r="A6" s="27"/>
      <c r="B6" s="28"/>
      <c r="C6" s="95"/>
      <c r="D6" s="139"/>
      <c r="F6" s="91"/>
      <c r="G6" s="55"/>
      <c r="H6" s="29"/>
      <c r="I6" s="109">
        <v>0.51</v>
      </c>
      <c r="J6" s="31">
        <v>0.49</v>
      </c>
      <c r="K6" s="31"/>
      <c r="L6" s="57"/>
      <c r="M6" s="33"/>
      <c r="N6" s="34">
        <f t="shared" si="0"/>
        <v>1</v>
      </c>
      <c r="O6" s="35"/>
      <c r="P6" s="105">
        <v>15</v>
      </c>
      <c r="Q6" s="58">
        <v>15</v>
      </c>
      <c r="R6" s="106"/>
      <c r="S6" s="38"/>
      <c r="T6" s="37"/>
      <c r="U6" s="39">
        <f t="shared" si="1"/>
        <v>15</v>
      </c>
      <c r="V6" s="40">
        <f t="shared" si="2"/>
        <v>15</v>
      </c>
      <c r="W6" s="140"/>
      <c r="X6" s="140"/>
      <c r="Y6" s="100"/>
      <c r="Z6" s="96"/>
      <c r="AA6" s="99"/>
      <c r="AB6" s="41">
        <f t="shared" si="3"/>
        <v>0</v>
      </c>
      <c r="AC6" s="40">
        <f t="shared" si="4"/>
        <v>0</v>
      </c>
      <c r="AD6" s="42"/>
      <c r="AE6" s="128"/>
      <c r="AF6" s="37">
        <f t="shared" si="5"/>
        <v>15</v>
      </c>
      <c r="AG6" s="43">
        <v>65</v>
      </c>
      <c r="AH6" s="44">
        <f t="shared" si="6"/>
        <v>80</v>
      </c>
      <c r="AI6" s="45">
        <f t="shared" si="7"/>
        <v>0.93</v>
      </c>
      <c r="AJ6" s="46"/>
      <c r="AK6" s="47">
        <v>1E-4</v>
      </c>
      <c r="AL6" s="48">
        <f t="shared" si="8"/>
        <v>1.0001</v>
      </c>
      <c r="AM6" s="49">
        <f t="shared" si="9"/>
        <v>1252742000</v>
      </c>
      <c r="AN6" s="50"/>
      <c r="AO6" s="51"/>
      <c r="AP6" s="51"/>
      <c r="AQ6" s="51"/>
      <c r="AR6" s="51"/>
      <c r="AS6" s="52"/>
      <c r="AT6" s="53">
        <f t="shared" si="10"/>
        <v>0</v>
      </c>
    </row>
    <row r="7" spans="1:46" s="54" customFormat="1" ht="40.5" customHeight="1" thickBot="1">
      <c r="A7" s="27"/>
      <c r="B7" s="28"/>
      <c r="C7" s="95"/>
      <c r="D7" s="95"/>
      <c r="E7" s="94"/>
      <c r="F7" s="91"/>
      <c r="G7" s="92"/>
      <c r="H7" s="135"/>
      <c r="I7" s="109">
        <v>1</v>
      </c>
      <c r="J7" s="31"/>
      <c r="K7" s="31"/>
      <c r="L7" s="57"/>
      <c r="M7" s="33"/>
      <c r="N7" s="34">
        <f t="shared" si="0"/>
        <v>1</v>
      </c>
      <c r="O7" s="35"/>
      <c r="P7" s="105">
        <v>15</v>
      </c>
      <c r="Q7" s="142"/>
      <c r="R7" s="38"/>
      <c r="S7" s="38"/>
      <c r="T7" s="37"/>
      <c r="U7" s="39">
        <f t="shared" si="1"/>
        <v>15</v>
      </c>
      <c r="V7" s="40">
        <f t="shared" si="2"/>
        <v>15</v>
      </c>
      <c r="W7" s="136"/>
      <c r="X7" s="96"/>
      <c r="Y7" s="96"/>
      <c r="Z7" s="96"/>
      <c r="AA7" s="108"/>
      <c r="AB7" s="41">
        <f t="shared" si="3"/>
        <v>0</v>
      </c>
      <c r="AC7" s="40">
        <f t="shared" si="4"/>
        <v>0</v>
      </c>
      <c r="AD7" s="42"/>
      <c r="AE7" s="128"/>
      <c r="AF7" s="37">
        <f t="shared" si="5"/>
        <v>15</v>
      </c>
      <c r="AG7" s="43">
        <v>65</v>
      </c>
      <c r="AH7" s="44">
        <f t="shared" si="6"/>
        <v>80</v>
      </c>
      <c r="AI7" s="45">
        <f t="shared" si="7"/>
        <v>0.93</v>
      </c>
      <c r="AJ7" s="46"/>
      <c r="AK7" s="47">
        <v>1E-4</v>
      </c>
      <c r="AL7" s="48">
        <f t="shared" si="8"/>
        <v>1.0001</v>
      </c>
      <c r="AM7" s="49">
        <f t="shared" si="9"/>
        <v>1252742000</v>
      </c>
      <c r="AN7" s="50"/>
      <c r="AO7" s="51"/>
      <c r="AP7" s="51"/>
      <c r="AQ7" s="51"/>
      <c r="AR7" s="51"/>
      <c r="AS7" s="52"/>
      <c r="AT7" s="53">
        <f t="shared" si="10"/>
        <v>0</v>
      </c>
    </row>
    <row r="8" spans="1:46" s="54" customFormat="1" ht="40.5" customHeight="1" thickBot="1">
      <c r="A8" s="27"/>
      <c r="B8" s="56"/>
      <c r="C8" s="95"/>
      <c r="D8" s="94"/>
      <c r="E8" s="94"/>
      <c r="F8" s="95"/>
      <c r="G8" s="55"/>
      <c r="H8" s="116"/>
      <c r="I8" s="30">
        <v>1</v>
      </c>
      <c r="J8" s="31"/>
      <c r="K8" s="137"/>
      <c r="L8" s="31"/>
      <c r="M8" s="33"/>
      <c r="N8" s="34">
        <f t="shared" si="0"/>
        <v>1</v>
      </c>
      <c r="O8" s="35"/>
      <c r="P8" s="36">
        <v>15</v>
      </c>
      <c r="Q8" s="58"/>
      <c r="R8" s="38"/>
      <c r="S8" s="38"/>
      <c r="T8" s="37"/>
      <c r="U8" s="39">
        <f t="shared" si="1"/>
        <v>15</v>
      </c>
      <c r="V8" s="40">
        <f t="shared" si="2"/>
        <v>15</v>
      </c>
      <c r="W8" s="136"/>
      <c r="X8" s="100"/>
      <c r="Y8" s="112"/>
      <c r="Z8" s="96"/>
      <c r="AA8" s="99"/>
      <c r="AB8" s="41">
        <f t="shared" si="3"/>
        <v>0</v>
      </c>
      <c r="AC8" s="40">
        <f t="shared" si="4"/>
        <v>0</v>
      </c>
      <c r="AD8" s="42"/>
      <c r="AE8" s="128"/>
      <c r="AF8" s="37">
        <f t="shared" si="5"/>
        <v>15</v>
      </c>
      <c r="AG8" s="43">
        <v>65</v>
      </c>
      <c r="AH8" s="44">
        <f t="shared" si="6"/>
        <v>80</v>
      </c>
      <c r="AI8" s="45">
        <f t="shared" si="7"/>
        <v>0.93</v>
      </c>
      <c r="AJ8" s="46"/>
      <c r="AK8" s="47">
        <v>1E-4</v>
      </c>
      <c r="AL8" s="48">
        <f t="shared" si="8"/>
        <v>1.0001</v>
      </c>
      <c r="AM8" s="49">
        <f t="shared" si="9"/>
        <v>1252742000</v>
      </c>
      <c r="AN8" s="50"/>
      <c r="AO8" s="51"/>
      <c r="AP8" s="51"/>
      <c r="AQ8" s="51"/>
      <c r="AR8" s="51"/>
      <c r="AS8" s="52"/>
      <c r="AT8" s="53">
        <f t="shared" si="10"/>
        <v>0</v>
      </c>
    </row>
    <row r="9" spans="1:46" s="54" customFormat="1" ht="40.5" customHeight="1" thickBot="1">
      <c r="A9" s="27"/>
      <c r="B9" s="56"/>
      <c r="C9" s="95"/>
      <c r="D9" s="94"/>
      <c r="E9" s="94"/>
      <c r="F9" s="95"/>
      <c r="G9" s="55"/>
      <c r="H9" s="116"/>
      <c r="I9" s="30">
        <v>1</v>
      </c>
      <c r="J9" s="31"/>
      <c r="K9" s="31"/>
      <c r="L9" s="57"/>
      <c r="M9" s="33"/>
      <c r="N9" s="34">
        <f t="shared" si="0"/>
        <v>1</v>
      </c>
      <c r="O9" s="35"/>
      <c r="P9" s="105">
        <v>15</v>
      </c>
      <c r="Q9" s="106"/>
      <c r="R9" s="38"/>
      <c r="S9" s="38"/>
      <c r="T9" s="37"/>
      <c r="U9" s="39">
        <f t="shared" si="1"/>
        <v>15</v>
      </c>
      <c r="V9" s="40">
        <f t="shared" si="2"/>
        <v>15</v>
      </c>
      <c r="W9" s="136"/>
      <c r="X9" s="96"/>
      <c r="Y9" s="96"/>
      <c r="Z9" s="96"/>
      <c r="AA9" s="99"/>
      <c r="AB9" s="41">
        <f t="shared" si="3"/>
        <v>0</v>
      </c>
      <c r="AC9" s="40">
        <f t="shared" si="4"/>
        <v>0</v>
      </c>
      <c r="AD9" s="42"/>
      <c r="AE9" s="128"/>
      <c r="AF9" s="37">
        <f t="shared" si="5"/>
        <v>15</v>
      </c>
      <c r="AG9" s="43">
        <v>65</v>
      </c>
      <c r="AH9" s="44">
        <f t="shared" si="6"/>
        <v>80</v>
      </c>
      <c r="AI9" s="45">
        <f t="shared" si="7"/>
        <v>0.93</v>
      </c>
      <c r="AJ9" s="46"/>
      <c r="AK9" s="47">
        <v>1E-4</v>
      </c>
      <c r="AL9" s="48">
        <f t="shared" si="8"/>
        <v>1.0001</v>
      </c>
      <c r="AM9" s="49">
        <f t="shared" si="9"/>
        <v>1252742000</v>
      </c>
      <c r="AN9" s="50"/>
      <c r="AO9" s="51"/>
      <c r="AP9" s="51"/>
      <c r="AQ9" s="51"/>
      <c r="AR9" s="51"/>
      <c r="AS9" s="52"/>
      <c r="AT9" s="53">
        <f t="shared" si="10"/>
        <v>0</v>
      </c>
    </row>
    <row r="10" spans="1:46" s="54" customFormat="1" ht="40.5" customHeight="1" thickBot="1">
      <c r="A10" s="27"/>
      <c r="B10" s="56"/>
      <c r="C10" s="95"/>
      <c r="D10" s="94"/>
      <c r="E10" s="94"/>
      <c r="F10" s="95"/>
      <c r="G10" s="29"/>
      <c r="H10" s="29"/>
      <c r="I10" s="30">
        <v>0.51</v>
      </c>
      <c r="J10" s="31">
        <v>0.49</v>
      </c>
      <c r="K10" s="31"/>
      <c r="L10" s="31"/>
      <c r="M10" s="33"/>
      <c r="N10" s="34">
        <f t="shared" si="0"/>
        <v>1</v>
      </c>
      <c r="O10" s="35"/>
      <c r="P10" s="105">
        <v>15</v>
      </c>
      <c r="Q10" s="106">
        <v>15</v>
      </c>
      <c r="R10" s="38"/>
      <c r="S10" s="38"/>
      <c r="T10" s="37"/>
      <c r="U10" s="39">
        <f t="shared" si="1"/>
        <v>15</v>
      </c>
      <c r="V10" s="40">
        <f t="shared" si="2"/>
        <v>15</v>
      </c>
      <c r="W10" s="136"/>
      <c r="X10" s="96"/>
      <c r="Y10" s="96"/>
      <c r="Z10" s="96"/>
      <c r="AA10" s="99"/>
      <c r="AB10" s="41">
        <f t="shared" si="3"/>
        <v>0</v>
      </c>
      <c r="AC10" s="40">
        <f t="shared" si="4"/>
        <v>0</v>
      </c>
      <c r="AD10" s="42"/>
      <c r="AE10" s="128"/>
      <c r="AF10" s="37">
        <f t="shared" si="5"/>
        <v>15</v>
      </c>
      <c r="AG10" s="43">
        <v>65</v>
      </c>
      <c r="AH10" s="44">
        <f t="shared" si="6"/>
        <v>80</v>
      </c>
      <c r="AI10" s="45">
        <f t="shared" si="7"/>
        <v>0.93</v>
      </c>
      <c r="AJ10" s="46"/>
      <c r="AK10" s="47">
        <v>1E-4</v>
      </c>
      <c r="AL10" s="48">
        <f t="shared" si="8"/>
        <v>1.0001</v>
      </c>
      <c r="AM10" s="49">
        <f t="shared" si="9"/>
        <v>1252742000</v>
      </c>
      <c r="AN10" s="50"/>
      <c r="AO10" s="51"/>
      <c r="AP10" s="51"/>
      <c r="AQ10" s="51"/>
      <c r="AR10" s="51"/>
      <c r="AS10" s="52"/>
      <c r="AT10" s="53">
        <f t="shared" si="10"/>
        <v>0</v>
      </c>
    </row>
    <row r="11" spans="1:46" s="54" customFormat="1" ht="40.5" customHeight="1" thickBot="1">
      <c r="A11" s="27"/>
      <c r="B11" s="56"/>
      <c r="C11" s="95"/>
      <c r="D11" s="139"/>
      <c r="E11" s="94"/>
      <c r="F11" s="141"/>
      <c r="G11" s="55"/>
      <c r="H11" s="29"/>
      <c r="I11" s="30">
        <v>0.51</v>
      </c>
      <c r="J11" s="31">
        <v>0.49</v>
      </c>
      <c r="K11" s="32"/>
      <c r="L11" s="57"/>
      <c r="M11" s="33"/>
      <c r="N11" s="34">
        <f t="shared" si="0"/>
        <v>1</v>
      </c>
      <c r="O11" s="35"/>
      <c r="P11" s="105">
        <v>55</v>
      </c>
      <c r="Q11" s="106">
        <v>45</v>
      </c>
      <c r="R11" s="38"/>
      <c r="S11" s="38"/>
      <c r="T11" s="37"/>
      <c r="U11" s="39">
        <f t="shared" si="1"/>
        <v>50.1</v>
      </c>
      <c r="V11" s="40">
        <f t="shared" si="2"/>
        <v>15</v>
      </c>
      <c r="W11" s="136"/>
      <c r="X11" s="112"/>
      <c r="Y11" s="100"/>
      <c r="Z11" s="96"/>
      <c r="AA11" s="99"/>
      <c r="AB11" s="41">
        <f t="shared" si="3"/>
        <v>0</v>
      </c>
      <c r="AC11" s="40">
        <f t="shared" si="4"/>
        <v>0</v>
      </c>
      <c r="AD11" s="42"/>
      <c r="AE11" s="128"/>
      <c r="AF11" s="37">
        <f t="shared" si="5"/>
        <v>15</v>
      </c>
      <c r="AG11" s="43">
        <v>65</v>
      </c>
      <c r="AH11" s="44">
        <f t="shared" si="6"/>
        <v>80</v>
      </c>
      <c r="AI11" s="45">
        <f t="shared" si="7"/>
        <v>0.93</v>
      </c>
      <c r="AJ11" s="46"/>
      <c r="AK11" s="47">
        <v>1E-4</v>
      </c>
      <c r="AL11" s="48">
        <f t="shared" si="8"/>
        <v>1.0001</v>
      </c>
      <c r="AM11" s="49">
        <f t="shared" si="9"/>
        <v>1252742000</v>
      </c>
      <c r="AN11" s="50"/>
      <c r="AO11" s="51"/>
      <c r="AP11" s="51"/>
      <c r="AQ11" s="51"/>
      <c r="AR11" s="51"/>
      <c r="AS11" s="52"/>
      <c r="AT11" s="53">
        <f t="shared" si="10"/>
        <v>0</v>
      </c>
    </row>
    <row r="12" spans="1:46" s="54" customFormat="1" ht="40.5" customHeight="1" thickBot="1">
      <c r="A12" s="27"/>
      <c r="B12" s="56"/>
      <c r="C12" s="95"/>
      <c r="D12" s="94"/>
      <c r="E12" s="94"/>
      <c r="F12" s="95"/>
      <c r="G12" s="55"/>
      <c r="H12" s="29"/>
      <c r="I12" s="30">
        <v>0.51</v>
      </c>
      <c r="J12" s="31">
        <v>0.49</v>
      </c>
      <c r="K12" s="32"/>
      <c r="L12" s="57"/>
      <c r="M12" s="33"/>
      <c r="N12" s="34">
        <f t="shared" si="0"/>
        <v>1</v>
      </c>
      <c r="O12" s="35"/>
      <c r="P12" s="105">
        <v>15</v>
      </c>
      <c r="Q12" s="106">
        <v>15</v>
      </c>
      <c r="R12" s="38"/>
      <c r="S12" s="38"/>
      <c r="T12" s="37"/>
      <c r="U12" s="39">
        <f t="shared" si="1"/>
        <v>15</v>
      </c>
      <c r="V12" s="40">
        <f t="shared" si="2"/>
        <v>15</v>
      </c>
      <c r="W12" s="114"/>
      <c r="X12" s="96"/>
      <c r="Y12" s="102"/>
      <c r="Z12" s="96"/>
      <c r="AA12" s="99"/>
      <c r="AB12" s="41">
        <f t="shared" si="3"/>
        <v>0</v>
      </c>
      <c r="AC12" s="40">
        <f t="shared" si="4"/>
        <v>0</v>
      </c>
      <c r="AD12" s="42"/>
      <c r="AE12" s="128"/>
      <c r="AF12" s="37">
        <f t="shared" si="5"/>
        <v>15</v>
      </c>
      <c r="AG12" s="43">
        <v>65</v>
      </c>
      <c r="AH12" s="44">
        <f t="shared" si="6"/>
        <v>80</v>
      </c>
      <c r="AI12" s="45">
        <f t="shared" si="7"/>
        <v>0.93</v>
      </c>
      <c r="AJ12" s="46"/>
      <c r="AK12" s="47">
        <v>1E-4</v>
      </c>
      <c r="AL12" s="48">
        <f t="shared" si="8"/>
        <v>1.0001</v>
      </c>
      <c r="AM12" s="49">
        <f t="shared" si="9"/>
        <v>1252742000</v>
      </c>
      <c r="AN12" s="50"/>
      <c r="AO12" s="51"/>
      <c r="AP12" s="51"/>
      <c r="AQ12" s="51"/>
      <c r="AR12" s="51"/>
      <c r="AS12" s="52"/>
      <c r="AT12" s="53">
        <f t="shared" si="10"/>
        <v>0</v>
      </c>
    </row>
    <row r="13" spans="1:46" s="54" customFormat="1" ht="40.5" customHeight="1" thickBot="1">
      <c r="A13" s="27"/>
      <c r="B13" s="28"/>
      <c r="C13" s="95"/>
      <c r="D13" s="95"/>
      <c r="E13" s="28"/>
      <c r="F13" s="28"/>
      <c r="G13" s="59"/>
      <c r="H13" s="60"/>
      <c r="I13" s="30">
        <v>0.51</v>
      </c>
      <c r="J13" s="31">
        <v>0.49</v>
      </c>
      <c r="K13" s="32"/>
      <c r="L13" s="57"/>
      <c r="M13" s="33"/>
      <c r="N13" s="34">
        <f t="shared" si="0"/>
        <v>1</v>
      </c>
      <c r="O13" s="35"/>
      <c r="P13" s="36">
        <v>15</v>
      </c>
      <c r="Q13" s="58">
        <v>15</v>
      </c>
      <c r="R13" s="38"/>
      <c r="S13" s="38"/>
      <c r="T13" s="37"/>
      <c r="U13" s="39">
        <f t="shared" si="1"/>
        <v>15</v>
      </c>
      <c r="V13" s="40">
        <f t="shared" si="2"/>
        <v>15</v>
      </c>
      <c r="W13" s="143"/>
      <c r="X13" s="96"/>
      <c r="Y13" s="134"/>
      <c r="Z13" s="96"/>
      <c r="AA13" s="99"/>
      <c r="AB13" s="41">
        <f t="shared" si="3"/>
        <v>0</v>
      </c>
      <c r="AC13" s="40">
        <f t="shared" si="4"/>
        <v>0</v>
      </c>
      <c r="AD13" s="42"/>
      <c r="AE13" s="128"/>
      <c r="AF13" s="37">
        <f t="shared" si="5"/>
        <v>15</v>
      </c>
      <c r="AG13" s="43">
        <v>65</v>
      </c>
      <c r="AH13" s="44">
        <f t="shared" si="6"/>
        <v>80</v>
      </c>
      <c r="AI13" s="45">
        <f t="shared" si="7"/>
        <v>0.93</v>
      </c>
      <c r="AJ13" s="46"/>
      <c r="AK13" s="47">
        <v>1E-4</v>
      </c>
      <c r="AL13" s="48">
        <f t="shared" si="8"/>
        <v>1.0001</v>
      </c>
      <c r="AM13" s="49">
        <f t="shared" si="9"/>
        <v>1252742000</v>
      </c>
      <c r="AN13" s="50"/>
      <c r="AO13" s="51"/>
      <c r="AP13" s="51"/>
      <c r="AQ13" s="51"/>
      <c r="AR13" s="51"/>
      <c r="AS13" s="52"/>
      <c r="AT13" s="53">
        <f t="shared" si="10"/>
        <v>0</v>
      </c>
    </row>
    <row r="14" spans="1:46" s="54" customFormat="1" ht="40.5" customHeight="1" thickBot="1">
      <c r="A14" s="27"/>
      <c r="B14" s="56"/>
      <c r="C14" s="95"/>
      <c r="D14" s="95"/>
      <c r="E14" s="28"/>
      <c r="F14" s="95"/>
      <c r="G14" s="59"/>
      <c r="H14" s="60"/>
      <c r="I14" s="30">
        <v>0.51</v>
      </c>
      <c r="J14" s="31">
        <v>0.49</v>
      </c>
      <c r="K14" s="32"/>
      <c r="L14" s="57"/>
      <c r="M14" s="33"/>
      <c r="N14" s="34">
        <f t="shared" si="0"/>
        <v>1</v>
      </c>
      <c r="O14" s="35"/>
      <c r="P14" s="36">
        <v>15</v>
      </c>
      <c r="Q14" s="58">
        <v>15</v>
      </c>
      <c r="R14" s="38"/>
      <c r="S14" s="38"/>
      <c r="T14" s="37"/>
      <c r="U14" s="39">
        <f t="shared" si="1"/>
        <v>15</v>
      </c>
      <c r="V14" s="40">
        <f t="shared" si="2"/>
        <v>15</v>
      </c>
      <c r="W14" s="100"/>
      <c r="X14" s="146"/>
      <c r="Y14" s="112"/>
      <c r="Z14" s="113"/>
      <c r="AA14" s="99"/>
      <c r="AB14" s="41">
        <f t="shared" si="3"/>
        <v>0</v>
      </c>
      <c r="AC14" s="40">
        <f t="shared" si="4"/>
        <v>0</v>
      </c>
      <c r="AD14" s="42"/>
      <c r="AE14" s="128"/>
      <c r="AF14" s="37">
        <f t="shared" si="5"/>
        <v>15</v>
      </c>
      <c r="AG14" s="43">
        <v>65</v>
      </c>
      <c r="AH14" s="44">
        <f t="shared" si="6"/>
        <v>80</v>
      </c>
      <c r="AI14" s="45">
        <f t="shared" si="7"/>
        <v>0.93</v>
      </c>
      <c r="AJ14" s="46"/>
      <c r="AK14" s="47">
        <v>1E-4</v>
      </c>
      <c r="AL14" s="48">
        <f t="shared" si="8"/>
        <v>1.0001</v>
      </c>
      <c r="AM14" s="49">
        <f t="shared" si="9"/>
        <v>1252742000</v>
      </c>
      <c r="AN14" s="50"/>
      <c r="AO14" s="51"/>
      <c r="AP14" s="51"/>
      <c r="AQ14" s="51"/>
      <c r="AR14" s="51"/>
      <c r="AS14" s="52"/>
      <c r="AT14" s="53">
        <f t="shared" si="10"/>
        <v>0</v>
      </c>
    </row>
    <row r="15" spans="1:46" s="54" customFormat="1" ht="40.5" customHeight="1" thickBot="1">
      <c r="A15" s="27"/>
      <c r="B15" s="56"/>
      <c r="C15" s="95"/>
      <c r="D15" s="95"/>
      <c r="E15" s="28"/>
      <c r="F15" s="28"/>
      <c r="G15" s="59"/>
      <c r="H15" s="60"/>
      <c r="I15" s="30">
        <v>0.51</v>
      </c>
      <c r="J15" s="31">
        <v>0.49</v>
      </c>
      <c r="K15" s="32"/>
      <c r="L15" s="57"/>
      <c r="M15" s="33"/>
      <c r="N15" s="34">
        <f t="shared" si="0"/>
        <v>1</v>
      </c>
      <c r="O15" s="35"/>
      <c r="P15" s="36">
        <v>15</v>
      </c>
      <c r="Q15" s="58">
        <v>15</v>
      </c>
      <c r="R15" s="58"/>
      <c r="S15" s="38"/>
      <c r="T15" s="37"/>
      <c r="U15" s="39">
        <f t="shared" si="1"/>
        <v>15</v>
      </c>
      <c r="V15" s="40">
        <f t="shared" si="2"/>
        <v>15</v>
      </c>
      <c r="W15" s="100"/>
      <c r="X15" s="146"/>
      <c r="Y15" s="96"/>
      <c r="Z15" s="96"/>
      <c r="AA15" s="99"/>
      <c r="AB15" s="41">
        <f t="shared" si="3"/>
        <v>0</v>
      </c>
      <c r="AC15" s="40">
        <f t="shared" si="4"/>
        <v>0</v>
      </c>
      <c r="AD15" s="42"/>
      <c r="AE15" s="128"/>
      <c r="AF15" s="37">
        <f t="shared" si="5"/>
        <v>15</v>
      </c>
      <c r="AG15" s="43">
        <v>65</v>
      </c>
      <c r="AH15" s="44">
        <f t="shared" si="6"/>
        <v>80</v>
      </c>
      <c r="AI15" s="45">
        <f t="shared" si="7"/>
        <v>0.93</v>
      </c>
      <c r="AJ15" s="46"/>
      <c r="AK15" s="47">
        <v>1E-4</v>
      </c>
      <c r="AL15" s="48">
        <f t="shared" si="8"/>
        <v>1.0001</v>
      </c>
      <c r="AM15" s="49">
        <f t="shared" si="9"/>
        <v>1252742000</v>
      </c>
      <c r="AN15" s="50"/>
      <c r="AO15" s="51"/>
      <c r="AP15" s="51"/>
      <c r="AQ15" s="51"/>
      <c r="AR15" s="51"/>
      <c r="AS15" s="52"/>
      <c r="AT15" s="53">
        <f t="shared" si="10"/>
        <v>0</v>
      </c>
    </row>
    <row r="16" spans="1:46" s="54" customFormat="1" ht="40.5" customHeight="1" thickBot="1">
      <c r="A16" s="27"/>
      <c r="B16" s="56"/>
      <c r="C16" s="95"/>
      <c r="D16" s="28"/>
      <c r="E16" s="28"/>
      <c r="F16" s="28"/>
      <c r="G16" s="59"/>
      <c r="H16" s="60"/>
      <c r="I16" s="30">
        <v>0.51</v>
      </c>
      <c r="J16" s="31">
        <v>0.49</v>
      </c>
      <c r="K16" s="32"/>
      <c r="L16" s="57"/>
      <c r="M16" s="33"/>
      <c r="N16" s="34">
        <f t="shared" si="0"/>
        <v>1</v>
      </c>
      <c r="O16" s="35"/>
      <c r="P16" s="36">
        <v>15</v>
      </c>
      <c r="Q16" s="37">
        <v>15</v>
      </c>
      <c r="R16" s="38"/>
      <c r="S16" s="38"/>
      <c r="T16" s="37"/>
      <c r="U16" s="39">
        <f t="shared" si="1"/>
        <v>15</v>
      </c>
      <c r="V16" s="40">
        <f t="shared" si="2"/>
        <v>15</v>
      </c>
      <c r="W16" s="96"/>
      <c r="X16" s="104"/>
      <c r="Y16" s="96"/>
      <c r="Z16" s="104"/>
      <c r="AA16" s="99"/>
      <c r="AB16" s="41">
        <f t="shared" si="3"/>
        <v>0</v>
      </c>
      <c r="AC16" s="40">
        <f t="shared" si="4"/>
        <v>0</v>
      </c>
      <c r="AD16" s="42"/>
      <c r="AE16" s="128"/>
      <c r="AF16" s="37">
        <f t="shared" si="5"/>
        <v>15</v>
      </c>
      <c r="AG16" s="43">
        <v>65</v>
      </c>
      <c r="AH16" s="44">
        <f t="shared" si="6"/>
        <v>80</v>
      </c>
      <c r="AI16" s="45">
        <f t="shared" si="7"/>
        <v>0.93</v>
      </c>
      <c r="AJ16" s="46"/>
      <c r="AK16" s="47">
        <v>1E-4</v>
      </c>
      <c r="AL16" s="48">
        <f t="shared" si="8"/>
        <v>1.0001</v>
      </c>
      <c r="AM16" s="49">
        <f t="shared" si="9"/>
        <v>1252742000</v>
      </c>
      <c r="AN16" s="50"/>
      <c r="AO16" s="51"/>
      <c r="AP16" s="51"/>
      <c r="AQ16" s="51"/>
      <c r="AR16" s="51"/>
      <c r="AS16" s="52"/>
      <c r="AT16" s="53">
        <f t="shared" si="10"/>
        <v>0</v>
      </c>
    </row>
    <row r="17" spans="1:46" s="54" customFormat="1" ht="40.5" customHeight="1" thickBot="1">
      <c r="A17" s="27"/>
      <c r="B17" s="56"/>
      <c r="C17" s="95"/>
      <c r="D17" s="139"/>
      <c r="E17" s="28"/>
      <c r="F17" s="28"/>
      <c r="G17" s="29"/>
      <c r="H17" s="29"/>
      <c r="I17" s="30">
        <v>0.51</v>
      </c>
      <c r="J17" s="119">
        <v>0.49</v>
      </c>
      <c r="K17" s="32"/>
      <c r="L17" s="57"/>
      <c r="M17" s="33"/>
      <c r="N17" s="34">
        <f t="shared" si="0"/>
        <v>1</v>
      </c>
      <c r="O17" s="35"/>
      <c r="P17" s="105">
        <v>15</v>
      </c>
      <c r="Q17" s="106">
        <v>15</v>
      </c>
      <c r="R17" s="38"/>
      <c r="S17" s="38"/>
      <c r="T17" s="37"/>
      <c r="U17" s="39">
        <f t="shared" si="1"/>
        <v>15</v>
      </c>
      <c r="V17" s="40">
        <f t="shared" si="2"/>
        <v>15</v>
      </c>
      <c r="W17" s="113"/>
      <c r="X17" s="96"/>
      <c r="Y17" s="96"/>
      <c r="Z17" s="104"/>
      <c r="AA17" s="99"/>
      <c r="AB17" s="41">
        <f t="shared" si="3"/>
        <v>0</v>
      </c>
      <c r="AC17" s="40">
        <f t="shared" si="4"/>
        <v>0</v>
      </c>
      <c r="AD17" s="42"/>
      <c r="AE17" s="128"/>
      <c r="AF17" s="37">
        <f t="shared" si="5"/>
        <v>15</v>
      </c>
      <c r="AG17" s="43">
        <v>65</v>
      </c>
      <c r="AH17" s="44">
        <f t="shared" si="6"/>
        <v>80</v>
      </c>
      <c r="AI17" s="45">
        <f t="shared" si="7"/>
        <v>0.93</v>
      </c>
      <c r="AJ17" s="46"/>
      <c r="AK17" s="47">
        <v>1E-4</v>
      </c>
      <c r="AL17" s="48">
        <f t="shared" si="8"/>
        <v>1.0001</v>
      </c>
      <c r="AM17" s="49">
        <f t="shared" si="9"/>
        <v>1252742000</v>
      </c>
      <c r="AN17" s="50"/>
      <c r="AO17" s="51"/>
      <c r="AP17" s="51"/>
      <c r="AQ17" s="51"/>
      <c r="AR17" s="51"/>
      <c r="AS17" s="52"/>
      <c r="AT17" s="53">
        <f t="shared" si="10"/>
        <v>0</v>
      </c>
    </row>
    <row r="18" spans="1:46" s="54" customFormat="1" ht="40.5" customHeight="1" thickBot="1">
      <c r="A18" s="27"/>
      <c r="B18" s="28"/>
      <c r="C18" s="95"/>
      <c r="D18" s="95"/>
      <c r="E18" s="28"/>
      <c r="F18" s="94"/>
      <c r="G18" s="29"/>
      <c r="H18" s="60"/>
      <c r="I18" s="30">
        <v>0.51</v>
      </c>
      <c r="J18" s="119">
        <v>0.49</v>
      </c>
      <c r="K18" s="32"/>
      <c r="L18" s="57"/>
      <c r="M18" s="33"/>
      <c r="N18" s="34">
        <f t="shared" si="0"/>
        <v>1</v>
      </c>
      <c r="O18" s="35"/>
      <c r="P18" s="105">
        <v>15</v>
      </c>
      <c r="Q18" s="106">
        <v>15</v>
      </c>
      <c r="R18" s="38"/>
      <c r="S18" s="38"/>
      <c r="T18" s="37"/>
      <c r="U18" s="39">
        <f t="shared" si="1"/>
        <v>15</v>
      </c>
      <c r="V18" s="40">
        <f t="shared" si="2"/>
        <v>15</v>
      </c>
      <c r="W18" s="112"/>
      <c r="X18" s="96"/>
      <c r="Y18" s="96"/>
      <c r="Z18" s="104"/>
      <c r="AA18" s="99"/>
      <c r="AB18" s="41">
        <f t="shared" si="3"/>
        <v>0</v>
      </c>
      <c r="AC18" s="40">
        <f t="shared" si="4"/>
        <v>0</v>
      </c>
      <c r="AD18" s="42"/>
      <c r="AE18" s="128"/>
      <c r="AF18" s="37">
        <f t="shared" si="5"/>
        <v>15</v>
      </c>
      <c r="AG18" s="43">
        <v>65</v>
      </c>
      <c r="AH18" s="44">
        <f t="shared" si="6"/>
        <v>80</v>
      </c>
      <c r="AI18" s="45">
        <f t="shared" si="7"/>
        <v>0.93</v>
      </c>
      <c r="AJ18" s="46"/>
      <c r="AK18" s="47">
        <v>1E-4</v>
      </c>
      <c r="AL18" s="48">
        <f t="shared" si="8"/>
        <v>1.0001</v>
      </c>
      <c r="AM18" s="49">
        <f t="shared" si="9"/>
        <v>1252742000</v>
      </c>
      <c r="AN18" s="50"/>
      <c r="AO18" s="51"/>
      <c r="AP18" s="51"/>
      <c r="AQ18" s="51"/>
      <c r="AR18" s="51"/>
      <c r="AS18" s="52"/>
      <c r="AT18" s="53">
        <f t="shared" si="10"/>
        <v>0</v>
      </c>
    </row>
    <row r="19" spans="1:46" s="54" customFormat="1" ht="40.5" customHeight="1" thickBot="1">
      <c r="A19" s="27"/>
      <c r="B19" s="56"/>
      <c r="C19" s="91"/>
      <c r="D19" s="95"/>
      <c r="E19" s="56"/>
      <c r="F19" s="28"/>
      <c r="G19" s="59"/>
      <c r="H19" s="60"/>
      <c r="I19" s="30">
        <v>0.51</v>
      </c>
      <c r="J19" s="119">
        <v>0.49</v>
      </c>
      <c r="K19" s="32"/>
      <c r="L19" s="57"/>
      <c r="M19" s="33"/>
      <c r="N19" s="34">
        <f t="shared" si="0"/>
        <v>1</v>
      </c>
      <c r="O19" s="35"/>
      <c r="P19" s="105">
        <v>15</v>
      </c>
      <c r="Q19" s="106">
        <v>15</v>
      </c>
      <c r="R19" s="38"/>
      <c r="S19" s="38"/>
      <c r="T19" s="37"/>
      <c r="U19" s="39">
        <f t="shared" si="1"/>
        <v>15</v>
      </c>
      <c r="V19" s="40">
        <f t="shared" si="2"/>
        <v>15</v>
      </c>
      <c r="W19" s="112"/>
      <c r="X19" s="96"/>
      <c r="Y19" s="96"/>
      <c r="Z19" s="104"/>
      <c r="AA19" s="99"/>
      <c r="AB19" s="41">
        <f t="shared" si="3"/>
        <v>0</v>
      </c>
      <c r="AC19" s="40">
        <f t="shared" si="4"/>
        <v>0</v>
      </c>
      <c r="AD19" s="42"/>
      <c r="AE19" s="128"/>
      <c r="AF19" s="37">
        <f t="shared" si="5"/>
        <v>15</v>
      </c>
      <c r="AG19" s="43">
        <v>65</v>
      </c>
      <c r="AH19" s="44">
        <f t="shared" si="6"/>
        <v>80</v>
      </c>
      <c r="AI19" s="45">
        <f t="shared" si="7"/>
        <v>0.93</v>
      </c>
      <c r="AJ19" s="46"/>
      <c r="AK19" s="47">
        <v>1E-4</v>
      </c>
      <c r="AL19" s="48">
        <f t="shared" si="8"/>
        <v>1.0001</v>
      </c>
      <c r="AM19" s="49">
        <f t="shared" si="9"/>
        <v>1252742000</v>
      </c>
      <c r="AN19" s="50"/>
      <c r="AO19" s="51"/>
      <c r="AP19" s="51"/>
      <c r="AQ19" s="51"/>
      <c r="AR19" s="51"/>
      <c r="AS19" s="52"/>
      <c r="AT19" s="53">
        <f t="shared" si="10"/>
        <v>0</v>
      </c>
    </row>
    <row r="20" spans="1:46" s="54" customFormat="1" ht="40.5" customHeight="1" thickBot="1">
      <c r="A20" s="27"/>
      <c r="B20" s="56"/>
      <c r="C20" s="93"/>
      <c r="D20" s="95"/>
      <c r="E20" s="56"/>
      <c r="F20" s="28"/>
      <c r="G20" s="55"/>
      <c r="H20" s="60"/>
      <c r="I20" s="30">
        <v>0.51</v>
      </c>
      <c r="J20" s="119">
        <v>0.49</v>
      </c>
      <c r="K20" s="32"/>
      <c r="L20" s="57"/>
      <c r="M20" s="33"/>
      <c r="N20" s="34">
        <f t="shared" si="0"/>
        <v>1</v>
      </c>
      <c r="O20" s="35"/>
      <c r="P20" s="105">
        <v>15</v>
      </c>
      <c r="Q20" s="106">
        <v>15</v>
      </c>
      <c r="R20" s="38"/>
      <c r="S20" s="38"/>
      <c r="T20" s="37"/>
      <c r="U20" s="39">
        <f t="shared" si="1"/>
        <v>15</v>
      </c>
      <c r="V20" s="40">
        <f t="shared" si="2"/>
        <v>15</v>
      </c>
      <c r="W20" s="112"/>
      <c r="X20" s="96"/>
      <c r="Y20" s="96"/>
      <c r="Z20" s="104"/>
      <c r="AA20" s="99"/>
      <c r="AB20" s="41">
        <f t="shared" si="3"/>
        <v>0</v>
      </c>
      <c r="AC20" s="40">
        <f t="shared" si="4"/>
        <v>0</v>
      </c>
      <c r="AD20" s="42"/>
      <c r="AE20" s="128"/>
      <c r="AF20" s="37">
        <f t="shared" si="5"/>
        <v>15</v>
      </c>
      <c r="AG20" s="43">
        <v>65</v>
      </c>
      <c r="AH20" s="44">
        <f t="shared" si="6"/>
        <v>80</v>
      </c>
      <c r="AI20" s="45">
        <f t="shared" si="7"/>
        <v>0.93</v>
      </c>
      <c r="AJ20" s="46"/>
      <c r="AK20" s="47">
        <v>1E-4</v>
      </c>
      <c r="AL20" s="48">
        <f t="shared" si="8"/>
        <v>1.0001</v>
      </c>
      <c r="AM20" s="49">
        <f t="shared" si="9"/>
        <v>1252742000</v>
      </c>
      <c r="AN20" s="50"/>
      <c r="AO20" s="51"/>
      <c r="AP20" s="51"/>
      <c r="AQ20" s="51"/>
      <c r="AR20" s="51"/>
      <c r="AS20" s="52"/>
      <c r="AT20" s="53">
        <f t="shared" si="10"/>
        <v>0</v>
      </c>
    </row>
    <row r="21" spans="1:46" s="54" customFormat="1" ht="40.5" customHeight="1" thickBot="1">
      <c r="A21" s="27"/>
      <c r="B21" s="61"/>
      <c r="C21" s="91"/>
      <c r="D21" s="91"/>
      <c r="E21" s="28"/>
      <c r="F21" s="28"/>
      <c r="G21" s="59"/>
      <c r="H21" s="60"/>
      <c r="I21" s="30">
        <v>0.51</v>
      </c>
      <c r="J21" s="119">
        <v>0.49</v>
      </c>
      <c r="K21" s="32"/>
      <c r="L21" s="57"/>
      <c r="M21" s="33"/>
      <c r="N21" s="34">
        <f t="shared" si="0"/>
        <v>1</v>
      </c>
      <c r="O21" s="35"/>
      <c r="P21" s="105">
        <v>15</v>
      </c>
      <c r="Q21" s="106">
        <v>15</v>
      </c>
      <c r="R21" s="38"/>
      <c r="S21" s="38"/>
      <c r="T21" s="37"/>
      <c r="U21" s="39">
        <f t="shared" si="1"/>
        <v>15</v>
      </c>
      <c r="V21" s="40">
        <f t="shared" si="2"/>
        <v>15</v>
      </c>
      <c r="W21" s="112"/>
      <c r="X21" s="96"/>
      <c r="Y21" s="96"/>
      <c r="Z21" s="104"/>
      <c r="AA21" s="99"/>
      <c r="AB21" s="41">
        <f t="shared" si="3"/>
        <v>0</v>
      </c>
      <c r="AC21" s="40">
        <f t="shared" si="4"/>
        <v>0</v>
      </c>
      <c r="AD21" s="42"/>
      <c r="AE21" s="128"/>
      <c r="AF21" s="37">
        <f t="shared" si="5"/>
        <v>15</v>
      </c>
      <c r="AG21" s="43">
        <v>65</v>
      </c>
      <c r="AH21" s="44">
        <f t="shared" si="6"/>
        <v>80</v>
      </c>
      <c r="AI21" s="45">
        <f t="shared" si="7"/>
        <v>0.93</v>
      </c>
      <c r="AJ21" s="46"/>
      <c r="AK21" s="47">
        <v>1E-4</v>
      </c>
      <c r="AL21" s="48">
        <f t="shared" si="8"/>
        <v>1.0001</v>
      </c>
      <c r="AM21" s="49">
        <f t="shared" si="9"/>
        <v>1252742000</v>
      </c>
      <c r="AN21" s="50"/>
      <c r="AO21" s="51"/>
      <c r="AP21" s="51"/>
      <c r="AQ21" s="51"/>
      <c r="AR21" s="51"/>
      <c r="AS21" s="52"/>
      <c r="AT21" s="53">
        <f t="shared" si="10"/>
        <v>0</v>
      </c>
    </row>
    <row r="22" spans="1:46" s="54" customFormat="1" ht="40.5" customHeight="1" thickBot="1">
      <c r="A22" s="27"/>
      <c r="B22" s="61"/>
      <c r="C22" s="28"/>
      <c r="D22" s="28"/>
      <c r="E22" s="56"/>
      <c r="F22" s="28"/>
      <c r="G22" s="55"/>
      <c r="H22" s="29"/>
      <c r="I22" s="30">
        <v>0.51</v>
      </c>
      <c r="J22" s="119">
        <v>0.49</v>
      </c>
      <c r="K22" s="32"/>
      <c r="L22" s="57"/>
      <c r="M22" s="33"/>
      <c r="N22" s="34">
        <f t="shared" si="0"/>
        <v>1</v>
      </c>
      <c r="O22" s="35"/>
      <c r="P22" s="105">
        <v>15</v>
      </c>
      <c r="Q22" s="106">
        <v>15</v>
      </c>
      <c r="R22" s="38"/>
      <c r="S22" s="38"/>
      <c r="T22" s="37"/>
      <c r="U22" s="39">
        <f t="shared" si="1"/>
        <v>15</v>
      </c>
      <c r="V22" s="40">
        <f t="shared" si="2"/>
        <v>15</v>
      </c>
      <c r="W22" s="112"/>
      <c r="X22" s="96"/>
      <c r="Y22" s="96"/>
      <c r="Z22" s="104"/>
      <c r="AA22" s="99"/>
      <c r="AB22" s="41">
        <f t="shared" si="3"/>
        <v>0</v>
      </c>
      <c r="AC22" s="40">
        <f t="shared" si="4"/>
        <v>0</v>
      </c>
      <c r="AD22" s="42"/>
      <c r="AE22" s="128"/>
      <c r="AF22" s="37">
        <f t="shared" si="5"/>
        <v>15</v>
      </c>
      <c r="AG22" s="43">
        <v>65</v>
      </c>
      <c r="AH22" s="44">
        <f t="shared" si="6"/>
        <v>80</v>
      </c>
      <c r="AI22" s="45">
        <f t="shared" si="7"/>
        <v>0.93</v>
      </c>
      <c r="AJ22" s="46"/>
      <c r="AK22" s="47">
        <v>1E-4</v>
      </c>
      <c r="AL22" s="48">
        <f t="shared" si="8"/>
        <v>1.0001</v>
      </c>
      <c r="AM22" s="49">
        <f t="shared" si="9"/>
        <v>1252742000</v>
      </c>
      <c r="AN22" s="50"/>
      <c r="AO22" s="51"/>
      <c r="AP22" s="51"/>
      <c r="AQ22" s="51"/>
      <c r="AR22" s="51"/>
      <c r="AS22" s="52"/>
      <c r="AT22" s="53">
        <f t="shared" si="10"/>
        <v>0</v>
      </c>
    </row>
    <row r="23" spans="1:46" s="54" customFormat="1" ht="40.5" customHeight="1" thickBot="1">
      <c r="A23" s="27"/>
      <c r="B23" s="61"/>
      <c r="C23" s="28"/>
      <c r="D23" s="28"/>
      <c r="E23" s="28"/>
      <c r="F23" s="28"/>
      <c r="G23" s="55"/>
      <c r="H23" s="29"/>
      <c r="I23" s="30">
        <v>0.51</v>
      </c>
      <c r="J23" s="119">
        <v>0.49</v>
      </c>
      <c r="K23" s="32"/>
      <c r="L23" s="57"/>
      <c r="M23" s="33"/>
      <c r="N23" s="34">
        <f t="shared" si="0"/>
        <v>1</v>
      </c>
      <c r="O23" s="35"/>
      <c r="P23" s="105">
        <v>15</v>
      </c>
      <c r="Q23" s="106">
        <v>15</v>
      </c>
      <c r="R23" s="38"/>
      <c r="S23" s="38"/>
      <c r="T23" s="37"/>
      <c r="U23" s="39">
        <f t="shared" si="1"/>
        <v>15</v>
      </c>
      <c r="V23" s="40">
        <f t="shared" si="2"/>
        <v>15</v>
      </c>
      <c r="W23" s="112"/>
      <c r="X23" s="96"/>
      <c r="Y23" s="96"/>
      <c r="Z23" s="104"/>
      <c r="AA23" s="99"/>
      <c r="AB23" s="41">
        <f t="shared" si="3"/>
        <v>0</v>
      </c>
      <c r="AC23" s="40">
        <f t="shared" si="4"/>
        <v>0</v>
      </c>
      <c r="AD23" s="42"/>
      <c r="AE23" s="128"/>
      <c r="AF23" s="37">
        <f t="shared" si="5"/>
        <v>15</v>
      </c>
      <c r="AG23" s="43">
        <v>65</v>
      </c>
      <c r="AH23" s="44">
        <f t="shared" si="6"/>
        <v>80</v>
      </c>
      <c r="AI23" s="45">
        <f t="shared" si="7"/>
        <v>0.93</v>
      </c>
      <c r="AJ23" s="46"/>
      <c r="AK23" s="47">
        <v>1E-4</v>
      </c>
      <c r="AL23" s="48">
        <f t="shared" si="8"/>
        <v>1.0001</v>
      </c>
      <c r="AM23" s="49">
        <f t="shared" si="9"/>
        <v>1252742000</v>
      </c>
      <c r="AN23" s="50"/>
      <c r="AO23" s="51"/>
      <c r="AP23" s="51"/>
      <c r="AQ23" s="51"/>
      <c r="AR23" s="51"/>
      <c r="AS23" s="52"/>
      <c r="AT23" s="53">
        <f t="shared" si="10"/>
        <v>0</v>
      </c>
    </row>
    <row r="24" spans="1:46" s="54" customFormat="1" ht="40.5" customHeight="1" thickBot="1">
      <c r="A24" s="27"/>
      <c r="B24" s="61"/>
      <c r="C24" s="28"/>
      <c r="D24" s="28"/>
      <c r="E24" s="28"/>
      <c r="F24" s="28"/>
      <c r="G24" s="55"/>
      <c r="H24" s="29"/>
      <c r="I24" s="30">
        <v>0.51</v>
      </c>
      <c r="J24" s="119">
        <v>0.49</v>
      </c>
      <c r="K24" s="32"/>
      <c r="L24" s="57"/>
      <c r="M24" s="33"/>
      <c r="N24" s="34">
        <f t="shared" si="0"/>
        <v>1</v>
      </c>
      <c r="O24" s="35"/>
      <c r="P24" s="105">
        <v>15</v>
      </c>
      <c r="Q24" s="106">
        <v>15</v>
      </c>
      <c r="R24" s="38"/>
      <c r="S24" s="38"/>
      <c r="T24" s="37"/>
      <c r="U24" s="39">
        <f t="shared" si="1"/>
        <v>15</v>
      </c>
      <c r="V24" s="40">
        <f t="shared" si="2"/>
        <v>15</v>
      </c>
      <c r="W24" s="112"/>
      <c r="X24" s="96"/>
      <c r="Y24" s="96"/>
      <c r="Z24" s="104"/>
      <c r="AA24" s="99"/>
      <c r="AB24" s="41">
        <f t="shared" si="3"/>
        <v>0</v>
      </c>
      <c r="AC24" s="40">
        <f t="shared" si="4"/>
        <v>0</v>
      </c>
      <c r="AD24" s="42"/>
      <c r="AE24" s="128"/>
      <c r="AF24" s="37">
        <f t="shared" si="5"/>
        <v>15</v>
      </c>
      <c r="AG24" s="43">
        <v>65</v>
      </c>
      <c r="AH24" s="44">
        <f t="shared" si="6"/>
        <v>80</v>
      </c>
      <c r="AI24" s="45">
        <f t="shared" si="7"/>
        <v>0.93</v>
      </c>
      <c r="AJ24" s="46"/>
      <c r="AK24" s="47">
        <v>1E-4</v>
      </c>
      <c r="AL24" s="48">
        <f t="shared" si="8"/>
        <v>1.0001</v>
      </c>
      <c r="AM24" s="49">
        <f t="shared" si="9"/>
        <v>1252742000</v>
      </c>
      <c r="AN24" s="50"/>
      <c r="AO24" s="51"/>
      <c r="AP24" s="51"/>
      <c r="AQ24" s="51"/>
      <c r="AR24" s="51"/>
      <c r="AS24" s="52"/>
      <c r="AT24" s="53">
        <f t="shared" si="10"/>
        <v>0</v>
      </c>
    </row>
    <row r="25" spans="1:46" s="54" customFormat="1" ht="36" customHeight="1" thickBot="1">
      <c r="A25" s="27"/>
      <c r="B25" s="61"/>
      <c r="C25" s="28"/>
      <c r="D25" s="91"/>
      <c r="E25" s="28"/>
      <c r="F25" s="28"/>
      <c r="G25" s="55"/>
      <c r="H25" s="60"/>
      <c r="I25" s="30">
        <v>0.51</v>
      </c>
      <c r="J25" s="119">
        <v>0.49</v>
      </c>
      <c r="K25" s="32"/>
      <c r="L25" s="57"/>
      <c r="M25" s="33"/>
      <c r="N25" s="34">
        <f t="shared" si="0"/>
        <v>1</v>
      </c>
      <c r="O25" s="35"/>
      <c r="P25" s="105">
        <v>15</v>
      </c>
      <c r="Q25" s="106">
        <v>15</v>
      </c>
      <c r="R25" s="38"/>
      <c r="S25" s="38"/>
      <c r="T25" s="37"/>
      <c r="U25" s="39">
        <f t="shared" si="1"/>
        <v>15</v>
      </c>
      <c r="V25" s="40">
        <f t="shared" si="2"/>
        <v>15</v>
      </c>
      <c r="W25" s="112"/>
      <c r="X25" s="96"/>
      <c r="Y25" s="96"/>
      <c r="Z25" s="104"/>
      <c r="AA25" s="99"/>
      <c r="AB25" s="41">
        <f t="shared" si="3"/>
        <v>0</v>
      </c>
      <c r="AC25" s="40">
        <f t="shared" si="4"/>
        <v>0</v>
      </c>
      <c r="AD25" s="42"/>
      <c r="AE25" s="128"/>
      <c r="AF25" s="37">
        <f t="shared" si="5"/>
        <v>15</v>
      </c>
      <c r="AG25" s="43">
        <v>65</v>
      </c>
      <c r="AH25" s="44">
        <f t="shared" si="6"/>
        <v>80</v>
      </c>
      <c r="AI25" s="45">
        <f t="shared" si="7"/>
        <v>0.93</v>
      </c>
      <c r="AJ25" s="46"/>
      <c r="AK25" s="47">
        <v>1E-4</v>
      </c>
      <c r="AL25" s="48">
        <f t="shared" si="8"/>
        <v>1.0001</v>
      </c>
      <c r="AM25" s="49">
        <f t="shared" si="9"/>
        <v>1252742000</v>
      </c>
      <c r="AN25" s="50"/>
      <c r="AO25" s="51"/>
      <c r="AP25" s="51"/>
      <c r="AQ25" s="51"/>
      <c r="AR25" s="51"/>
      <c r="AS25" s="52"/>
      <c r="AT25" s="53">
        <f t="shared" si="10"/>
        <v>0</v>
      </c>
    </row>
    <row r="26" spans="1:46" s="54" customFormat="1" ht="36" customHeight="1" thickBot="1">
      <c r="A26" s="27"/>
      <c r="B26" s="61"/>
      <c r="C26" s="28"/>
      <c r="D26" s="91"/>
      <c r="E26" s="28"/>
      <c r="F26" s="28"/>
      <c r="G26" s="55"/>
      <c r="H26" s="29"/>
      <c r="I26" s="30">
        <v>0.51</v>
      </c>
      <c r="J26" s="119">
        <v>0.49</v>
      </c>
      <c r="K26" s="32"/>
      <c r="L26" s="57"/>
      <c r="M26" s="33"/>
      <c r="N26" s="34">
        <f t="shared" si="0"/>
        <v>1</v>
      </c>
      <c r="O26" s="35"/>
      <c r="P26" s="105">
        <v>15</v>
      </c>
      <c r="Q26" s="106">
        <v>15</v>
      </c>
      <c r="R26" s="38"/>
      <c r="S26" s="38"/>
      <c r="T26" s="37"/>
      <c r="U26" s="39">
        <f t="shared" si="1"/>
        <v>15</v>
      </c>
      <c r="V26" s="40">
        <f t="shared" si="2"/>
        <v>15</v>
      </c>
      <c r="W26" s="112"/>
      <c r="X26" s="96"/>
      <c r="Y26" s="96"/>
      <c r="Z26" s="104"/>
      <c r="AA26" s="99"/>
      <c r="AB26" s="41">
        <f t="shared" si="3"/>
        <v>0</v>
      </c>
      <c r="AC26" s="40">
        <f t="shared" si="4"/>
        <v>0</v>
      </c>
      <c r="AD26" s="42"/>
      <c r="AE26" s="128"/>
      <c r="AF26" s="37">
        <f t="shared" si="5"/>
        <v>15</v>
      </c>
      <c r="AG26" s="43">
        <v>65</v>
      </c>
      <c r="AH26" s="44">
        <f t="shared" si="6"/>
        <v>80</v>
      </c>
      <c r="AI26" s="45">
        <f t="shared" si="7"/>
        <v>0.93</v>
      </c>
      <c r="AJ26" s="46"/>
      <c r="AK26" s="47">
        <v>1E-4</v>
      </c>
      <c r="AL26" s="48">
        <f t="shared" si="8"/>
        <v>1.0001</v>
      </c>
      <c r="AM26" s="49">
        <f t="shared" si="9"/>
        <v>1252742000</v>
      </c>
      <c r="AN26" s="50"/>
      <c r="AO26" s="51"/>
      <c r="AP26" s="51"/>
      <c r="AQ26" s="51"/>
      <c r="AR26" s="51"/>
      <c r="AS26" s="52"/>
      <c r="AT26" s="53">
        <f t="shared" si="10"/>
        <v>0</v>
      </c>
    </row>
    <row r="27" spans="1:46" s="54" customFormat="1" ht="36" customHeight="1" thickBot="1">
      <c r="A27" s="27"/>
      <c r="B27" s="61"/>
      <c r="C27" s="28"/>
      <c r="D27" s="91"/>
      <c r="E27" s="91"/>
      <c r="F27" s="91"/>
      <c r="G27" s="92"/>
      <c r="H27" s="60"/>
      <c r="I27" s="30">
        <v>0.51</v>
      </c>
      <c r="J27" s="119">
        <v>0.49</v>
      </c>
      <c r="K27" s="32"/>
      <c r="L27" s="57"/>
      <c r="M27" s="33"/>
      <c r="N27" s="34">
        <f t="shared" si="0"/>
        <v>1</v>
      </c>
      <c r="O27" s="35"/>
      <c r="P27" s="105">
        <v>15</v>
      </c>
      <c r="Q27" s="106">
        <v>15</v>
      </c>
      <c r="R27" s="38"/>
      <c r="S27" s="38"/>
      <c r="T27" s="37"/>
      <c r="U27" s="39">
        <f t="shared" si="1"/>
        <v>15</v>
      </c>
      <c r="V27" s="40">
        <f t="shared" si="2"/>
        <v>15</v>
      </c>
      <c r="W27" s="112"/>
      <c r="X27" s="96"/>
      <c r="Y27" s="96"/>
      <c r="Z27" s="104"/>
      <c r="AA27" s="99"/>
      <c r="AB27" s="41">
        <f t="shared" si="3"/>
        <v>0</v>
      </c>
      <c r="AC27" s="40">
        <f t="shared" si="4"/>
        <v>0</v>
      </c>
      <c r="AD27" s="42"/>
      <c r="AE27" s="128"/>
      <c r="AF27" s="37">
        <f t="shared" si="5"/>
        <v>15</v>
      </c>
      <c r="AG27" s="43">
        <v>65</v>
      </c>
      <c r="AH27" s="44">
        <f t="shared" si="6"/>
        <v>80</v>
      </c>
      <c r="AI27" s="45">
        <f t="shared" si="7"/>
        <v>0.93</v>
      </c>
      <c r="AJ27" s="46"/>
      <c r="AK27" s="47">
        <v>1E-4</v>
      </c>
      <c r="AL27" s="48">
        <f t="shared" si="8"/>
        <v>1.0001</v>
      </c>
      <c r="AM27" s="49">
        <f t="shared" si="9"/>
        <v>1252742000</v>
      </c>
      <c r="AN27" s="50"/>
      <c r="AO27" s="51"/>
      <c r="AP27" s="51"/>
      <c r="AQ27" s="51"/>
      <c r="AR27" s="51"/>
      <c r="AS27" s="52"/>
      <c r="AT27" s="53">
        <f t="shared" si="10"/>
        <v>0</v>
      </c>
    </row>
    <row r="28" spans="1:46" s="54" customFormat="1" ht="36" customHeight="1" thickBot="1">
      <c r="A28" s="27"/>
      <c r="B28" s="61"/>
      <c r="C28" s="28"/>
      <c r="D28" s="91"/>
      <c r="E28" s="91"/>
      <c r="F28" s="91"/>
      <c r="G28" s="92"/>
      <c r="H28" s="60"/>
      <c r="I28" s="30">
        <v>0.51</v>
      </c>
      <c r="J28" s="119">
        <v>0.49</v>
      </c>
      <c r="K28" s="32"/>
      <c r="L28" s="57"/>
      <c r="M28" s="33"/>
      <c r="N28" s="34">
        <f t="shared" si="0"/>
        <v>1</v>
      </c>
      <c r="O28" s="35"/>
      <c r="P28" s="105">
        <v>15</v>
      </c>
      <c r="Q28" s="106">
        <v>15</v>
      </c>
      <c r="R28" s="38"/>
      <c r="S28" s="38"/>
      <c r="T28" s="37"/>
      <c r="U28" s="39">
        <f t="shared" si="1"/>
        <v>15</v>
      </c>
      <c r="V28" s="40">
        <f t="shared" si="2"/>
        <v>15</v>
      </c>
      <c r="W28" s="112"/>
      <c r="X28" s="96"/>
      <c r="Y28" s="96"/>
      <c r="Z28" s="104"/>
      <c r="AA28" s="99"/>
      <c r="AB28" s="41">
        <f t="shared" si="3"/>
        <v>0</v>
      </c>
      <c r="AC28" s="40">
        <f t="shared" si="4"/>
        <v>0</v>
      </c>
      <c r="AD28" s="42"/>
      <c r="AE28" s="128"/>
      <c r="AF28" s="37">
        <f t="shared" si="5"/>
        <v>15</v>
      </c>
      <c r="AG28" s="43">
        <v>65</v>
      </c>
      <c r="AH28" s="44">
        <f t="shared" si="6"/>
        <v>80</v>
      </c>
      <c r="AI28" s="45">
        <f t="shared" si="7"/>
        <v>0.93</v>
      </c>
      <c r="AJ28" s="46"/>
      <c r="AK28" s="47">
        <v>1E-4</v>
      </c>
      <c r="AL28" s="48">
        <f t="shared" si="8"/>
        <v>1.0001</v>
      </c>
      <c r="AM28" s="49">
        <f t="shared" si="9"/>
        <v>1252742000</v>
      </c>
      <c r="AN28" s="50"/>
      <c r="AO28" s="51"/>
      <c r="AP28" s="51"/>
      <c r="AQ28" s="51"/>
      <c r="AR28" s="51"/>
      <c r="AS28" s="52"/>
      <c r="AT28" s="53">
        <f t="shared" si="10"/>
        <v>0</v>
      </c>
    </row>
    <row r="29" spans="1:46" s="54" customFormat="1" ht="36" customHeight="1" thickBot="1">
      <c r="A29" s="27"/>
      <c r="B29" s="61"/>
      <c r="C29" s="28"/>
      <c r="D29" s="91"/>
      <c r="E29" s="91"/>
      <c r="F29" s="91"/>
      <c r="G29" s="92"/>
      <c r="H29" s="29"/>
      <c r="I29" s="30">
        <v>0.51</v>
      </c>
      <c r="J29" s="119">
        <v>0.49</v>
      </c>
      <c r="K29" s="32"/>
      <c r="L29" s="57"/>
      <c r="M29" s="33"/>
      <c r="N29" s="34">
        <f t="shared" si="0"/>
        <v>1</v>
      </c>
      <c r="O29" s="35"/>
      <c r="P29" s="105">
        <v>15</v>
      </c>
      <c r="Q29" s="106">
        <v>15</v>
      </c>
      <c r="R29" s="38"/>
      <c r="S29" s="38"/>
      <c r="T29" s="37"/>
      <c r="U29" s="39">
        <f t="shared" si="1"/>
        <v>15</v>
      </c>
      <c r="V29" s="40">
        <f t="shared" si="2"/>
        <v>15</v>
      </c>
      <c r="W29" s="112"/>
      <c r="X29" s="96"/>
      <c r="Y29" s="96"/>
      <c r="Z29" s="104"/>
      <c r="AA29" s="99"/>
      <c r="AB29" s="41">
        <f t="shared" si="3"/>
        <v>0</v>
      </c>
      <c r="AC29" s="40">
        <f t="shared" si="4"/>
        <v>0</v>
      </c>
      <c r="AD29" s="42"/>
      <c r="AE29" s="128"/>
      <c r="AF29" s="37">
        <f t="shared" si="5"/>
        <v>15</v>
      </c>
      <c r="AG29" s="43">
        <v>65</v>
      </c>
      <c r="AH29" s="44">
        <f t="shared" si="6"/>
        <v>80</v>
      </c>
      <c r="AI29" s="45">
        <f t="shared" si="7"/>
        <v>0.93</v>
      </c>
      <c r="AJ29" s="46"/>
      <c r="AK29" s="47">
        <v>1E-4</v>
      </c>
      <c r="AL29" s="48">
        <f t="shared" si="8"/>
        <v>1.0001</v>
      </c>
      <c r="AM29" s="49">
        <f t="shared" si="9"/>
        <v>1252742000</v>
      </c>
      <c r="AN29" s="50"/>
      <c r="AO29" s="51"/>
      <c r="AP29" s="51"/>
      <c r="AQ29" s="51"/>
      <c r="AR29" s="51"/>
      <c r="AS29" s="52"/>
      <c r="AT29" s="53">
        <f t="shared" si="10"/>
        <v>0</v>
      </c>
    </row>
    <row r="30" spans="1:46" s="54" customFormat="1" ht="36" customHeight="1" thickBot="1">
      <c r="A30" s="27"/>
      <c r="B30" s="61"/>
      <c r="C30" s="28"/>
      <c r="D30" s="91"/>
      <c r="E30" s="91"/>
      <c r="F30" s="91"/>
      <c r="G30" s="92"/>
      <c r="H30" s="29"/>
      <c r="I30" s="30">
        <v>0.51</v>
      </c>
      <c r="J30" s="119">
        <v>0.49</v>
      </c>
      <c r="K30" s="32"/>
      <c r="L30" s="57"/>
      <c r="M30" s="33"/>
      <c r="N30" s="34">
        <f t="shared" si="0"/>
        <v>1</v>
      </c>
      <c r="O30" s="35"/>
      <c r="P30" s="105">
        <v>15</v>
      </c>
      <c r="Q30" s="106">
        <v>15</v>
      </c>
      <c r="R30" s="38"/>
      <c r="S30" s="38"/>
      <c r="T30" s="37"/>
      <c r="U30" s="39">
        <f t="shared" si="1"/>
        <v>15</v>
      </c>
      <c r="V30" s="40">
        <f t="shared" si="2"/>
        <v>15</v>
      </c>
      <c r="W30" s="112"/>
      <c r="X30" s="96"/>
      <c r="Y30" s="96"/>
      <c r="Z30" s="104"/>
      <c r="AA30" s="99"/>
      <c r="AB30" s="41">
        <f t="shared" si="3"/>
        <v>0</v>
      </c>
      <c r="AC30" s="40">
        <f t="shared" si="4"/>
        <v>0</v>
      </c>
      <c r="AD30" s="42"/>
      <c r="AE30" s="128"/>
      <c r="AF30" s="37">
        <f t="shared" si="5"/>
        <v>15</v>
      </c>
      <c r="AG30" s="43">
        <v>65</v>
      </c>
      <c r="AH30" s="44">
        <f t="shared" si="6"/>
        <v>80</v>
      </c>
      <c r="AI30" s="45">
        <f t="shared" si="7"/>
        <v>0.93</v>
      </c>
      <c r="AJ30" s="46"/>
      <c r="AK30" s="47">
        <v>1E-4</v>
      </c>
      <c r="AL30" s="48">
        <f t="shared" si="8"/>
        <v>1.0001</v>
      </c>
      <c r="AM30" s="49">
        <f t="shared" si="9"/>
        <v>1252742000</v>
      </c>
      <c r="AN30" s="50"/>
      <c r="AO30" s="51"/>
      <c r="AP30" s="51"/>
      <c r="AQ30" s="51"/>
      <c r="AR30" s="51"/>
      <c r="AS30" s="52"/>
      <c r="AT30" s="53">
        <f t="shared" si="10"/>
        <v>0</v>
      </c>
    </row>
    <row r="31" spans="1:46" s="54" customFormat="1" ht="36" customHeight="1" thickBot="1">
      <c r="A31" s="27"/>
      <c r="B31" s="61"/>
      <c r="C31" s="28"/>
      <c r="D31" s="91"/>
      <c r="E31" s="91"/>
      <c r="F31" s="91"/>
      <c r="G31" s="92"/>
      <c r="H31" s="29"/>
      <c r="I31" s="30">
        <v>0.51</v>
      </c>
      <c r="J31" s="119">
        <v>0.49</v>
      </c>
      <c r="K31" s="32"/>
      <c r="L31" s="57"/>
      <c r="M31" s="33"/>
      <c r="N31" s="34">
        <f t="shared" si="0"/>
        <v>1</v>
      </c>
      <c r="O31" s="35"/>
      <c r="P31" s="105">
        <v>15</v>
      </c>
      <c r="Q31" s="106">
        <v>15</v>
      </c>
      <c r="R31" s="38"/>
      <c r="S31" s="38"/>
      <c r="T31" s="37"/>
      <c r="U31" s="39">
        <f t="shared" si="1"/>
        <v>15</v>
      </c>
      <c r="V31" s="40">
        <f t="shared" si="2"/>
        <v>15</v>
      </c>
      <c r="W31" s="112"/>
      <c r="X31" s="96"/>
      <c r="Y31" s="96"/>
      <c r="Z31" s="104"/>
      <c r="AA31" s="99"/>
      <c r="AB31" s="41">
        <f t="shared" si="3"/>
        <v>0</v>
      </c>
      <c r="AC31" s="40">
        <f t="shared" si="4"/>
        <v>0</v>
      </c>
      <c r="AD31" s="42"/>
      <c r="AE31" s="128"/>
      <c r="AF31" s="37">
        <f t="shared" si="5"/>
        <v>15</v>
      </c>
      <c r="AG31" s="43">
        <v>65</v>
      </c>
      <c r="AH31" s="44">
        <f t="shared" si="6"/>
        <v>80</v>
      </c>
      <c r="AI31" s="45">
        <f t="shared" si="7"/>
        <v>0.93</v>
      </c>
      <c r="AJ31" s="46"/>
      <c r="AK31" s="47">
        <v>1E-4</v>
      </c>
      <c r="AL31" s="48">
        <f t="shared" si="8"/>
        <v>1.0001</v>
      </c>
      <c r="AM31" s="49">
        <f t="shared" si="9"/>
        <v>1252742000</v>
      </c>
      <c r="AN31" s="50"/>
      <c r="AO31" s="51"/>
      <c r="AP31" s="51"/>
      <c r="AQ31" s="51"/>
      <c r="AR31" s="51"/>
      <c r="AS31" s="52"/>
      <c r="AT31" s="53">
        <f t="shared" si="10"/>
        <v>0</v>
      </c>
    </row>
    <row r="32" spans="1:46" s="54" customFormat="1" ht="36" customHeight="1" thickBot="1">
      <c r="A32" s="27"/>
      <c r="B32" s="61"/>
      <c r="C32" s="28"/>
      <c r="D32" s="91"/>
      <c r="E32" s="91"/>
      <c r="F32" s="91"/>
      <c r="G32" s="92"/>
      <c r="H32" s="29"/>
      <c r="I32" s="30">
        <v>0.51</v>
      </c>
      <c r="J32" s="119">
        <v>0.49</v>
      </c>
      <c r="K32" s="32"/>
      <c r="L32" s="57"/>
      <c r="M32" s="33"/>
      <c r="N32" s="34">
        <f t="shared" si="0"/>
        <v>1</v>
      </c>
      <c r="O32" s="35"/>
      <c r="P32" s="105">
        <v>15</v>
      </c>
      <c r="Q32" s="106">
        <v>15</v>
      </c>
      <c r="R32" s="38"/>
      <c r="S32" s="38"/>
      <c r="T32" s="37"/>
      <c r="U32" s="39">
        <f t="shared" si="1"/>
        <v>15</v>
      </c>
      <c r="V32" s="40">
        <f t="shared" si="2"/>
        <v>15</v>
      </c>
      <c r="W32" s="112"/>
      <c r="X32" s="96"/>
      <c r="Y32" s="96"/>
      <c r="Z32" s="104"/>
      <c r="AA32" s="99"/>
      <c r="AB32" s="41">
        <f t="shared" si="3"/>
        <v>0</v>
      </c>
      <c r="AC32" s="40">
        <f t="shared" si="4"/>
        <v>0</v>
      </c>
      <c r="AD32" s="42"/>
      <c r="AE32" s="128"/>
      <c r="AF32" s="37">
        <f t="shared" si="5"/>
        <v>15</v>
      </c>
      <c r="AG32" s="43">
        <v>65</v>
      </c>
      <c r="AH32" s="44">
        <f t="shared" si="6"/>
        <v>80</v>
      </c>
      <c r="AI32" s="45">
        <f t="shared" si="7"/>
        <v>0.93</v>
      </c>
      <c r="AJ32" s="46"/>
      <c r="AK32" s="47">
        <v>1E-4</v>
      </c>
      <c r="AL32" s="48">
        <f t="shared" si="8"/>
        <v>1.0001</v>
      </c>
      <c r="AM32" s="49">
        <f t="shared" si="9"/>
        <v>1252742000</v>
      </c>
      <c r="AN32" s="50"/>
      <c r="AO32" s="51"/>
      <c r="AP32" s="51"/>
      <c r="AQ32" s="51"/>
      <c r="AR32" s="51"/>
      <c r="AS32" s="52"/>
      <c r="AT32" s="53">
        <f t="shared" si="10"/>
        <v>0</v>
      </c>
    </row>
    <row r="33" spans="1:46" s="54" customFormat="1" ht="36" customHeight="1" thickBot="1">
      <c r="A33" s="27"/>
      <c r="B33" s="56"/>
      <c r="C33" s="91"/>
      <c r="D33" s="95"/>
      <c r="E33" s="95"/>
      <c r="F33" s="101"/>
      <c r="G33" s="55"/>
      <c r="H33" s="29"/>
      <c r="I33" s="30">
        <v>0.51</v>
      </c>
      <c r="J33" s="119">
        <v>0.49</v>
      </c>
      <c r="K33" s="32"/>
      <c r="L33" s="57"/>
      <c r="M33" s="33"/>
      <c r="N33" s="34">
        <f t="shared" si="0"/>
        <v>1</v>
      </c>
      <c r="O33" s="35"/>
      <c r="P33" s="105">
        <v>15</v>
      </c>
      <c r="Q33" s="106">
        <v>15</v>
      </c>
      <c r="R33" s="38"/>
      <c r="S33" s="38"/>
      <c r="T33" s="37"/>
      <c r="U33" s="39">
        <f t="shared" si="1"/>
        <v>15</v>
      </c>
      <c r="V33" s="40">
        <f t="shared" si="2"/>
        <v>15</v>
      </c>
      <c r="W33" s="112"/>
      <c r="X33" s="96"/>
      <c r="Y33" s="96"/>
      <c r="Z33" s="104"/>
      <c r="AA33" s="99"/>
      <c r="AB33" s="41">
        <f t="shared" si="3"/>
        <v>0</v>
      </c>
      <c r="AC33" s="40">
        <f t="shared" si="4"/>
        <v>0</v>
      </c>
      <c r="AD33" s="42"/>
      <c r="AE33" s="128"/>
      <c r="AF33" s="37">
        <f t="shared" si="5"/>
        <v>15</v>
      </c>
      <c r="AG33" s="43">
        <v>65</v>
      </c>
      <c r="AH33" s="44">
        <f t="shared" si="6"/>
        <v>80</v>
      </c>
      <c r="AI33" s="45">
        <f t="shared" si="7"/>
        <v>0.93</v>
      </c>
      <c r="AJ33" s="46"/>
      <c r="AK33" s="47">
        <v>1E-4</v>
      </c>
      <c r="AL33" s="48">
        <f t="shared" si="8"/>
        <v>1.0001</v>
      </c>
      <c r="AM33" s="49">
        <f t="shared" si="9"/>
        <v>1252742000</v>
      </c>
      <c r="AN33" s="50"/>
      <c r="AO33" s="51"/>
      <c r="AP33" s="51"/>
      <c r="AQ33" s="51"/>
      <c r="AR33" s="51"/>
      <c r="AS33" s="52"/>
      <c r="AT33" s="53">
        <f t="shared" si="10"/>
        <v>0</v>
      </c>
    </row>
    <row r="34" spans="1:46" s="54" customFormat="1" ht="36" customHeight="1" thickBot="1">
      <c r="A34" s="27"/>
      <c r="B34" s="56"/>
      <c r="C34" s="91"/>
      <c r="D34" s="95"/>
      <c r="E34" s="95"/>
      <c r="F34" s="101"/>
      <c r="G34" s="55"/>
      <c r="H34" s="29"/>
      <c r="I34" s="30">
        <v>0.51</v>
      </c>
      <c r="J34" s="119">
        <v>0.49</v>
      </c>
      <c r="K34" s="32"/>
      <c r="L34" s="57"/>
      <c r="M34" s="33"/>
      <c r="N34" s="34">
        <f t="shared" si="0"/>
        <v>1</v>
      </c>
      <c r="O34" s="35"/>
      <c r="P34" s="105">
        <v>15</v>
      </c>
      <c r="Q34" s="106">
        <v>15</v>
      </c>
      <c r="R34" s="38"/>
      <c r="S34" s="38"/>
      <c r="T34" s="37"/>
      <c r="U34" s="39">
        <f t="shared" si="1"/>
        <v>15</v>
      </c>
      <c r="V34" s="40">
        <f t="shared" si="2"/>
        <v>15</v>
      </c>
      <c r="W34" s="112"/>
      <c r="X34" s="96"/>
      <c r="Y34" s="96"/>
      <c r="Z34" s="104"/>
      <c r="AA34" s="99"/>
      <c r="AB34" s="41">
        <f t="shared" si="3"/>
        <v>0</v>
      </c>
      <c r="AC34" s="40">
        <f t="shared" si="4"/>
        <v>0</v>
      </c>
      <c r="AD34" s="42"/>
      <c r="AE34" s="128"/>
      <c r="AF34" s="37">
        <f t="shared" si="5"/>
        <v>15</v>
      </c>
      <c r="AG34" s="43">
        <v>65</v>
      </c>
      <c r="AH34" s="44">
        <f t="shared" si="6"/>
        <v>80</v>
      </c>
      <c r="AI34" s="45">
        <f t="shared" si="7"/>
        <v>0.93</v>
      </c>
      <c r="AJ34" s="46"/>
      <c r="AK34" s="47">
        <v>1E-4</v>
      </c>
      <c r="AL34" s="48">
        <f t="shared" si="8"/>
        <v>1.0001</v>
      </c>
      <c r="AM34" s="49">
        <f t="shared" si="9"/>
        <v>1252742000</v>
      </c>
      <c r="AN34" s="50"/>
      <c r="AO34" s="51"/>
      <c r="AP34" s="51"/>
      <c r="AQ34" s="51"/>
      <c r="AR34" s="51"/>
      <c r="AS34" s="52"/>
      <c r="AT34" s="53">
        <f t="shared" si="10"/>
        <v>0</v>
      </c>
    </row>
    <row r="35" spans="1:46" s="54" customFormat="1" ht="36" customHeight="1" thickBot="1">
      <c r="A35" s="27"/>
      <c r="B35" s="56"/>
      <c r="C35" s="91"/>
      <c r="D35" s="95"/>
      <c r="E35" s="95"/>
      <c r="F35" s="101"/>
      <c r="G35" s="55"/>
      <c r="H35" s="29"/>
      <c r="I35" s="30">
        <v>0.51</v>
      </c>
      <c r="J35" s="119">
        <v>0.49</v>
      </c>
      <c r="K35" s="32"/>
      <c r="L35" s="57"/>
      <c r="M35" s="33"/>
      <c r="N35" s="34">
        <f t="shared" si="0"/>
        <v>1</v>
      </c>
      <c r="O35" s="35"/>
      <c r="P35" s="105">
        <v>15</v>
      </c>
      <c r="Q35" s="106">
        <v>15</v>
      </c>
      <c r="R35" s="38"/>
      <c r="S35" s="38"/>
      <c r="T35" s="37"/>
      <c r="U35" s="39">
        <f t="shared" si="1"/>
        <v>15</v>
      </c>
      <c r="V35" s="40">
        <f t="shared" si="2"/>
        <v>15</v>
      </c>
      <c r="W35" s="112"/>
      <c r="X35" s="96"/>
      <c r="Y35" s="96"/>
      <c r="Z35" s="104"/>
      <c r="AA35" s="99"/>
      <c r="AB35" s="41">
        <f t="shared" si="3"/>
        <v>0</v>
      </c>
      <c r="AC35" s="40">
        <f t="shared" si="4"/>
        <v>0</v>
      </c>
      <c r="AD35" s="42"/>
      <c r="AE35" s="128"/>
      <c r="AF35" s="37">
        <f t="shared" si="5"/>
        <v>15</v>
      </c>
      <c r="AG35" s="43">
        <v>65</v>
      </c>
      <c r="AH35" s="44">
        <f t="shared" si="6"/>
        <v>80</v>
      </c>
      <c r="AI35" s="45">
        <f t="shared" si="7"/>
        <v>0.93</v>
      </c>
      <c r="AJ35" s="46"/>
      <c r="AK35" s="47">
        <v>1E-4</v>
      </c>
      <c r="AL35" s="48">
        <f t="shared" si="8"/>
        <v>1.0001</v>
      </c>
      <c r="AM35" s="49">
        <f t="shared" si="9"/>
        <v>1252742000</v>
      </c>
      <c r="AN35" s="50"/>
      <c r="AO35" s="51"/>
      <c r="AP35" s="51"/>
      <c r="AQ35" s="51"/>
      <c r="AR35" s="51"/>
      <c r="AS35" s="52"/>
      <c r="AT35" s="53">
        <f t="shared" si="10"/>
        <v>0</v>
      </c>
    </row>
    <row r="36" spans="1:46" s="54" customFormat="1" ht="36" customHeight="1" thickBot="1">
      <c r="A36" s="27"/>
      <c r="B36" s="56"/>
      <c r="C36" s="91"/>
      <c r="D36" s="95"/>
      <c r="E36" s="95"/>
      <c r="F36" s="101"/>
      <c r="G36" s="55"/>
      <c r="H36" s="29"/>
      <c r="I36" s="30">
        <v>0.51</v>
      </c>
      <c r="J36" s="119">
        <v>0.49</v>
      </c>
      <c r="K36" s="32"/>
      <c r="L36" s="57"/>
      <c r="M36" s="33"/>
      <c r="N36" s="34">
        <f t="shared" ref="N36:N99" si="11">SUM(I36:M36)</f>
        <v>1</v>
      </c>
      <c r="O36" s="35"/>
      <c r="P36" s="105">
        <v>15</v>
      </c>
      <c r="Q36" s="106">
        <v>15</v>
      </c>
      <c r="R36" s="38"/>
      <c r="S36" s="38"/>
      <c r="T36" s="37"/>
      <c r="U36" s="39">
        <f t="shared" si="1"/>
        <v>15</v>
      </c>
      <c r="V36" s="40">
        <f t="shared" si="2"/>
        <v>15</v>
      </c>
      <c r="W36" s="112"/>
      <c r="X36" s="96"/>
      <c r="Y36" s="96"/>
      <c r="Z36" s="104"/>
      <c r="AA36" s="99"/>
      <c r="AB36" s="41">
        <f t="shared" si="3"/>
        <v>0</v>
      </c>
      <c r="AC36" s="40">
        <f t="shared" si="4"/>
        <v>0</v>
      </c>
      <c r="AD36" s="42"/>
      <c r="AE36" s="128"/>
      <c r="AF36" s="37">
        <f t="shared" si="5"/>
        <v>15</v>
      </c>
      <c r="AG36" s="43">
        <v>65</v>
      </c>
      <c r="AH36" s="44">
        <f t="shared" si="6"/>
        <v>80</v>
      </c>
      <c r="AI36" s="45">
        <f t="shared" si="7"/>
        <v>0.93</v>
      </c>
      <c r="AJ36" s="46"/>
      <c r="AK36" s="47">
        <v>1E-4</v>
      </c>
      <c r="AL36" s="48">
        <f t="shared" si="8"/>
        <v>1.0001</v>
      </c>
      <c r="AM36" s="49">
        <f t="shared" si="9"/>
        <v>1252742000</v>
      </c>
      <c r="AN36" s="50"/>
      <c r="AO36" s="51"/>
      <c r="AP36" s="51"/>
      <c r="AQ36" s="51"/>
      <c r="AR36" s="51"/>
      <c r="AS36" s="52"/>
      <c r="AT36" s="53">
        <f t="shared" si="10"/>
        <v>0</v>
      </c>
    </row>
    <row r="37" spans="1:46" s="54" customFormat="1" ht="36" customHeight="1" thickBot="1">
      <c r="A37" s="27"/>
      <c r="B37" s="56"/>
      <c r="C37" s="91"/>
      <c r="D37" s="95"/>
      <c r="E37" s="95"/>
      <c r="F37" s="101"/>
      <c r="G37" s="55"/>
      <c r="H37" s="29"/>
      <c r="I37" s="30">
        <v>0.51</v>
      </c>
      <c r="J37" s="119">
        <v>0.49</v>
      </c>
      <c r="K37" s="32"/>
      <c r="L37" s="57"/>
      <c r="M37" s="33"/>
      <c r="N37" s="34">
        <f t="shared" si="11"/>
        <v>1</v>
      </c>
      <c r="O37" s="35"/>
      <c r="P37" s="105">
        <v>15</v>
      </c>
      <c r="Q37" s="106">
        <v>15</v>
      </c>
      <c r="R37" s="38"/>
      <c r="S37" s="38"/>
      <c r="T37" s="37"/>
      <c r="U37" s="39">
        <f t="shared" si="1"/>
        <v>15</v>
      </c>
      <c r="V37" s="40">
        <f t="shared" si="2"/>
        <v>15</v>
      </c>
      <c r="W37" s="112"/>
      <c r="X37" s="96"/>
      <c r="Y37" s="96"/>
      <c r="Z37" s="104"/>
      <c r="AA37" s="99"/>
      <c r="AB37" s="41">
        <f t="shared" si="3"/>
        <v>0</v>
      </c>
      <c r="AC37" s="40">
        <f t="shared" si="4"/>
        <v>0</v>
      </c>
      <c r="AD37" s="42"/>
      <c r="AE37" s="128"/>
      <c r="AF37" s="37">
        <f t="shared" si="5"/>
        <v>15</v>
      </c>
      <c r="AG37" s="43">
        <v>65</v>
      </c>
      <c r="AH37" s="44">
        <f t="shared" si="6"/>
        <v>80</v>
      </c>
      <c r="AI37" s="45">
        <f t="shared" si="7"/>
        <v>0.93</v>
      </c>
      <c r="AJ37" s="46"/>
      <c r="AK37" s="47">
        <v>1E-4</v>
      </c>
      <c r="AL37" s="48">
        <f t="shared" si="8"/>
        <v>1.0001</v>
      </c>
      <c r="AM37" s="49">
        <f t="shared" si="9"/>
        <v>1252742000</v>
      </c>
      <c r="AN37" s="50"/>
      <c r="AO37" s="51"/>
      <c r="AP37" s="51"/>
      <c r="AQ37" s="51"/>
      <c r="AR37" s="51"/>
      <c r="AS37" s="52"/>
      <c r="AT37" s="53">
        <f t="shared" si="10"/>
        <v>0</v>
      </c>
    </row>
    <row r="38" spans="1:46" s="54" customFormat="1" ht="47.25" customHeight="1" thickBot="1">
      <c r="A38" s="27"/>
      <c r="B38" s="56"/>
      <c r="C38" s="91"/>
      <c r="D38" s="95"/>
      <c r="E38" s="95"/>
      <c r="F38" s="101"/>
      <c r="G38" s="55"/>
      <c r="H38" s="29"/>
      <c r="I38" s="30">
        <v>0.51</v>
      </c>
      <c r="J38" s="119">
        <v>0.49</v>
      </c>
      <c r="K38" s="32"/>
      <c r="L38" s="57"/>
      <c r="M38" s="33"/>
      <c r="N38" s="34">
        <f t="shared" si="11"/>
        <v>1</v>
      </c>
      <c r="O38" s="35"/>
      <c r="P38" s="105">
        <v>15</v>
      </c>
      <c r="Q38" s="106">
        <v>15</v>
      </c>
      <c r="R38" s="38"/>
      <c r="S38" s="38"/>
      <c r="T38" s="37"/>
      <c r="U38" s="39">
        <f t="shared" si="1"/>
        <v>15</v>
      </c>
      <c r="V38" s="40">
        <f t="shared" si="2"/>
        <v>15</v>
      </c>
      <c r="W38" s="112"/>
      <c r="X38" s="96"/>
      <c r="Y38" s="96"/>
      <c r="Z38" s="104"/>
      <c r="AA38" s="99"/>
      <c r="AB38" s="41">
        <f t="shared" si="3"/>
        <v>0</v>
      </c>
      <c r="AC38" s="40">
        <f t="shared" si="4"/>
        <v>0</v>
      </c>
      <c r="AD38" s="42"/>
      <c r="AE38" s="128"/>
      <c r="AF38" s="37">
        <f t="shared" si="5"/>
        <v>15</v>
      </c>
      <c r="AG38" s="43">
        <v>65</v>
      </c>
      <c r="AH38" s="44">
        <f t="shared" si="6"/>
        <v>80</v>
      </c>
      <c r="AI38" s="45">
        <f t="shared" si="7"/>
        <v>0.93</v>
      </c>
      <c r="AJ38" s="46"/>
      <c r="AK38" s="47">
        <v>1E-4</v>
      </c>
      <c r="AL38" s="48">
        <f t="shared" si="8"/>
        <v>1.0001</v>
      </c>
      <c r="AM38" s="49">
        <f t="shared" si="9"/>
        <v>1252742000</v>
      </c>
      <c r="AN38" s="50"/>
      <c r="AO38" s="51"/>
      <c r="AP38" s="51"/>
      <c r="AQ38" s="51"/>
      <c r="AR38" s="51"/>
      <c r="AS38" s="52"/>
      <c r="AT38" s="53">
        <f t="shared" si="10"/>
        <v>0</v>
      </c>
    </row>
    <row r="39" spans="1:46" s="54" customFormat="1" ht="47.25" customHeight="1" thickBot="1">
      <c r="A39" s="27"/>
      <c r="B39" s="56"/>
      <c r="C39" s="91"/>
      <c r="D39" s="95"/>
      <c r="E39" s="95"/>
      <c r="F39" s="101"/>
      <c r="G39" s="55"/>
      <c r="H39" s="60"/>
      <c r="I39" s="30">
        <v>0.51</v>
      </c>
      <c r="J39" s="119">
        <v>0.49</v>
      </c>
      <c r="K39" s="32"/>
      <c r="L39" s="57"/>
      <c r="M39" s="33"/>
      <c r="N39" s="34">
        <f t="shared" si="11"/>
        <v>1</v>
      </c>
      <c r="O39" s="35"/>
      <c r="P39" s="105">
        <v>15</v>
      </c>
      <c r="Q39" s="106">
        <v>15</v>
      </c>
      <c r="R39" s="38"/>
      <c r="S39" s="38"/>
      <c r="T39" s="37"/>
      <c r="U39" s="39">
        <f t="shared" si="1"/>
        <v>15</v>
      </c>
      <c r="V39" s="40">
        <f t="shared" si="2"/>
        <v>15</v>
      </c>
      <c r="W39" s="112"/>
      <c r="X39" s="96"/>
      <c r="Y39" s="96"/>
      <c r="Z39" s="104"/>
      <c r="AA39" s="99"/>
      <c r="AB39" s="41">
        <f t="shared" si="3"/>
        <v>0</v>
      </c>
      <c r="AC39" s="40">
        <f t="shared" si="4"/>
        <v>0</v>
      </c>
      <c r="AD39" s="42"/>
      <c r="AE39" s="128"/>
      <c r="AF39" s="37">
        <f t="shared" si="5"/>
        <v>15</v>
      </c>
      <c r="AG39" s="43">
        <v>65</v>
      </c>
      <c r="AH39" s="44">
        <f t="shared" si="6"/>
        <v>80</v>
      </c>
      <c r="AI39" s="45">
        <f t="shared" si="7"/>
        <v>0.93</v>
      </c>
      <c r="AJ39" s="46"/>
      <c r="AK39" s="47">
        <v>1E-4</v>
      </c>
      <c r="AL39" s="48">
        <f t="shared" si="8"/>
        <v>1.0001</v>
      </c>
      <c r="AM39" s="49">
        <f t="shared" si="9"/>
        <v>1252742000</v>
      </c>
      <c r="AN39" s="50"/>
      <c r="AO39" s="51"/>
      <c r="AP39" s="51"/>
      <c r="AQ39" s="51"/>
      <c r="AR39" s="51"/>
      <c r="AS39" s="52"/>
      <c r="AT39" s="53">
        <f t="shared" si="10"/>
        <v>0</v>
      </c>
    </row>
    <row r="40" spans="1:46" s="54" customFormat="1" ht="47.25" customHeight="1" thickBot="1">
      <c r="A40" s="27"/>
      <c r="B40" s="56"/>
      <c r="C40" s="91"/>
      <c r="D40" s="95"/>
      <c r="E40" s="95"/>
      <c r="F40" s="101"/>
      <c r="G40" s="55"/>
      <c r="H40" s="60"/>
      <c r="I40" s="30">
        <v>0.51</v>
      </c>
      <c r="J40" s="119">
        <v>0.49</v>
      </c>
      <c r="K40" s="32"/>
      <c r="L40" s="57"/>
      <c r="M40" s="33"/>
      <c r="N40" s="34">
        <f t="shared" si="11"/>
        <v>1</v>
      </c>
      <c r="O40" s="35"/>
      <c r="P40" s="105">
        <v>15</v>
      </c>
      <c r="Q40" s="106">
        <v>15</v>
      </c>
      <c r="R40" s="38"/>
      <c r="S40" s="38"/>
      <c r="T40" s="37"/>
      <c r="U40" s="39">
        <f t="shared" si="1"/>
        <v>15</v>
      </c>
      <c r="V40" s="40">
        <f t="shared" si="2"/>
        <v>15</v>
      </c>
      <c r="W40" s="112"/>
      <c r="X40" s="96"/>
      <c r="Y40" s="96"/>
      <c r="Z40" s="104"/>
      <c r="AA40" s="99"/>
      <c r="AB40" s="41">
        <f t="shared" si="3"/>
        <v>0</v>
      </c>
      <c r="AC40" s="40">
        <f t="shared" si="4"/>
        <v>0</v>
      </c>
      <c r="AD40" s="42"/>
      <c r="AE40" s="128"/>
      <c r="AF40" s="37">
        <f t="shared" si="5"/>
        <v>15</v>
      </c>
      <c r="AG40" s="43">
        <v>65</v>
      </c>
      <c r="AH40" s="44">
        <f t="shared" si="6"/>
        <v>80</v>
      </c>
      <c r="AI40" s="45">
        <f t="shared" si="7"/>
        <v>0.93</v>
      </c>
      <c r="AJ40" s="46"/>
      <c r="AK40" s="47">
        <v>1E-4</v>
      </c>
      <c r="AL40" s="48">
        <f t="shared" si="8"/>
        <v>1.0001</v>
      </c>
      <c r="AM40" s="49">
        <f t="shared" si="9"/>
        <v>1252742000</v>
      </c>
      <c r="AN40" s="50"/>
      <c r="AO40" s="51"/>
      <c r="AP40" s="51"/>
      <c r="AQ40" s="51"/>
      <c r="AR40" s="51"/>
      <c r="AS40" s="52"/>
      <c r="AT40" s="53">
        <f t="shared" si="10"/>
        <v>0</v>
      </c>
    </row>
    <row r="41" spans="1:46" s="54" customFormat="1" ht="47.25" customHeight="1" thickBot="1">
      <c r="A41" s="27"/>
      <c r="B41" s="56"/>
      <c r="C41" s="91"/>
      <c r="D41" s="95"/>
      <c r="E41" s="95"/>
      <c r="F41" s="101"/>
      <c r="G41" s="55"/>
      <c r="H41" s="29"/>
      <c r="I41" s="30">
        <v>0.51</v>
      </c>
      <c r="J41" s="119">
        <v>0.49</v>
      </c>
      <c r="K41" s="32"/>
      <c r="L41" s="57"/>
      <c r="M41" s="33"/>
      <c r="N41" s="34">
        <f t="shared" si="11"/>
        <v>1</v>
      </c>
      <c r="O41" s="35"/>
      <c r="P41" s="105">
        <v>15</v>
      </c>
      <c r="Q41" s="106">
        <v>15</v>
      </c>
      <c r="R41" s="38"/>
      <c r="S41" s="38"/>
      <c r="T41" s="37"/>
      <c r="U41" s="39">
        <f t="shared" si="1"/>
        <v>15</v>
      </c>
      <c r="V41" s="40">
        <f t="shared" si="2"/>
        <v>15</v>
      </c>
      <c r="W41" s="112"/>
      <c r="X41" s="96"/>
      <c r="Y41" s="96"/>
      <c r="Z41" s="104"/>
      <c r="AA41" s="99"/>
      <c r="AB41" s="41">
        <f t="shared" si="3"/>
        <v>0</v>
      </c>
      <c r="AC41" s="40">
        <f t="shared" si="4"/>
        <v>0</v>
      </c>
      <c r="AD41" s="42"/>
      <c r="AE41" s="128"/>
      <c r="AF41" s="37">
        <f t="shared" si="5"/>
        <v>15</v>
      </c>
      <c r="AG41" s="43">
        <v>65</v>
      </c>
      <c r="AH41" s="44">
        <f t="shared" si="6"/>
        <v>80</v>
      </c>
      <c r="AI41" s="45">
        <f t="shared" si="7"/>
        <v>0.93</v>
      </c>
      <c r="AJ41" s="46"/>
      <c r="AK41" s="47">
        <v>1E-4</v>
      </c>
      <c r="AL41" s="48">
        <f t="shared" si="8"/>
        <v>1.0001</v>
      </c>
      <c r="AM41" s="49">
        <f t="shared" si="9"/>
        <v>1252742000</v>
      </c>
      <c r="AN41" s="50"/>
      <c r="AO41" s="51"/>
      <c r="AP41" s="51"/>
      <c r="AQ41" s="51"/>
      <c r="AR41" s="51"/>
      <c r="AS41" s="52"/>
      <c r="AT41" s="53">
        <f t="shared" si="10"/>
        <v>0</v>
      </c>
    </row>
    <row r="42" spans="1:46" s="54" customFormat="1" ht="36" customHeight="1" thickBot="1">
      <c r="A42" s="27"/>
      <c r="B42" s="56"/>
      <c r="C42" s="91"/>
      <c r="D42" s="95"/>
      <c r="E42" s="95"/>
      <c r="F42" s="101"/>
      <c r="G42" s="55"/>
      <c r="H42" s="60"/>
      <c r="I42" s="30">
        <v>0.51</v>
      </c>
      <c r="J42" s="119">
        <v>0.49</v>
      </c>
      <c r="K42" s="32"/>
      <c r="L42" s="57"/>
      <c r="M42" s="33"/>
      <c r="N42" s="34">
        <f t="shared" si="11"/>
        <v>1</v>
      </c>
      <c r="O42" s="35"/>
      <c r="P42" s="105">
        <v>15</v>
      </c>
      <c r="Q42" s="106">
        <v>15</v>
      </c>
      <c r="R42" s="38"/>
      <c r="S42" s="38"/>
      <c r="T42" s="37"/>
      <c r="U42" s="39">
        <f t="shared" si="1"/>
        <v>15</v>
      </c>
      <c r="V42" s="40">
        <f t="shared" si="2"/>
        <v>15</v>
      </c>
      <c r="W42" s="112"/>
      <c r="X42" s="96"/>
      <c r="Y42" s="96"/>
      <c r="Z42" s="104"/>
      <c r="AA42" s="99"/>
      <c r="AB42" s="41">
        <f t="shared" si="3"/>
        <v>0</v>
      </c>
      <c r="AC42" s="40">
        <f t="shared" si="4"/>
        <v>0</v>
      </c>
      <c r="AD42" s="42"/>
      <c r="AE42" s="128"/>
      <c r="AF42" s="37">
        <f t="shared" si="5"/>
        <v>15</v>
      </c>
      <c r="AG42" s="43">
        <v>65</v>
      </c>
      <c r="AH42" s="44">
        <f t="shared" si="6"/>
        <v>80</v>
      </c>
      <c r="AI42" s="45">
        <f t="shared" si="7"/>
        <v>0.93</v>
      </c>
      <c r="AJ42" s="46"/>
      <c r="AK42" s="47">
        <v>1E-4</v>
      </c>
      <c r="AL42" s="48">
        <f t="shared" si="8"/>
        <v>1.0001</v>
      </c>
      <c r="AM42" s="49">
        <f t="shared" si="9"/>
        <v>1252742000</v>
      </c>
      <c r="AN42" s="50"/>
      <c r="AO42" s="51"/>
      <c r="AP42" s="51"/>
      <c r="AQ42" s="51"/>
      <c r="AR42" s="51"/>
      <c r="AS42" s="52"/>
      <c r="AT42" s="53">
        <f t="shared" si="10"/>
        <v>0</v>
      </c>
    </row>
    <row r="43" spans="1:46" s="54" customFormat="1" ht="47.25" customHeight="1" thickBot="1">
      <c r="A43" s="27"/>
      <c r="B43" s="56"/>
      <c r="C43" s="91"/>
      <c r="D43" s="95"/>
      <c r="E43" s="95"/>
      <c r="F43" s="101"/>
      <c r="G43" s="55"/>
      <c r="H43" s="29"/>
      <c r="I43" s="30">
        <v>0.51</v>
      </c>
      <c r="J43" s="119">
        <v>0.49</v>
      </c>
      <c r="K43" s="32"/>
      <c r="L43" s="57"/>
      <c r="M43" s="33"/>
      <c r="N43" s="34">
        <f t="shared" si="11"/>
        <v>1</v>
      </c>
      <c r="O43" s="35"/>
      <c r="P43" s="105">
        <v>15</v>
      </c>
      <c r="Q43" s="106">
        <v>15</v>
      </c>
      <c r="R43" s="38"/>
      <c r="S43" s="38"/>
      <c r="T43" s="37"/>
      <c r="U43" s="39">
        <f t="shared" si="1"/>
        <v>15</v>
      </c>
      <c r="V43" s="40">
        <f t="shared" si="2"/>
        <v>15</v>
      </c>
      <c r="W43" s="112"/>
      <c r="X43" s="96"/>
      <c r="Y43" s="96"/>
      <c r="Z43" s="104"/>
      <c r="AA43" s="99"/>
      <c r="AB43" s="41">
        <f t="shared" si="3"/>
        <v>0</v>
      </c>
      <c r="AC43" s="40">
        <f t="shared" si="4"/>
        <v>0</v>
      </c>
      <c r="AD43" s="42"/>
      <c r="AE43" s="128"/>
      <c r="AF43" s="37">
        <f t="shared" si="5"/>
        <v>15</v>
      </c>
      <c r="AG43" s="43">
        <v>65</v>
      </c>
      <c r="AH43" s="44">
        <f t="shared" si="6"/>
        <v>80</v>
      </c>
      <c r="AI43" s="45">
        <f t="shared" si="7"/>
        <v>0.93</v>
      </c>
      <c r="AJ43" s="46"/>
      <c r="AK43" s="47">
        <v>1E-4</v>
      </c>
      <c r="AL43" s="48">
        <f t="shared" si="8"/>
        <v>1.0001</v>
      </c>
      <c r="AM43" s="49">
        <f t="shared" si="9"/>
        <v>1252742000</v>
      </c>
      <c r="AN43" s="50"/>
      <c r="AO43" s="51"/>
      <c r="AP43" s="51"/>
      <c r="AQ43" s="51"/>
      <c r="AR43" s="51"/>
      <c r="AS43" s="52"/>
      <c r="AT43" s="53">
        <f t="shared" si="10"/>
        <v>0</v>
      </c>
    </row>
    <row r="44" spans="1:46" s="54" customFormat="1" ht="47.25" customHeight="1" thickBot="1">
      <c r="A44" s="27"/>
      <c r="B44" s="56"/>
      <c r="C44" s="91"/>
      <c r="D44" s="95"/>
      <c r="E44" s="95"/>
      <c r="F44" s="101"/>
      <c r="G44" s="55"/>
      <c r="H44" s="60"/>
      <c r="I44" s="30">
        <v>0.51</v>
      </c>
      <c r="J44" s="119">
        <v>0.49</v>
      </c>
      <c r="K44" s="32"/>
      <c r="L44" s="57"/>
      <c r="M44" s="33"/>
      <c r="N44" s="34">
        <f t="shared" si="11"/>
        <v>1</v>
      </c>
      <c r="O44" s="35"/>
      <c r="P44" s="105">
        <v>15</v>
      </c>
      <c r="Q44" s="106">
        <v>15</v>
      </c>
      <c r="R44" s="38"/>
      <c r="S44" s="38"/>
      <c r="T44" s="37"/>
      <c r="U44" s="39">
        <f t="shared" si="1"/>
        <v>15</v>
      </c>
      <c r="V44" s="40">
        <f t="shared" si="2"/>
        <v>15</v>
      </c>
      <c r="W44" s="112"/>
      <c r="X44" s="96"/>
      <c r="Y44" s="96"/>
      <c r="Z44" s="104"/>
      <c r="AA44" s="99"/>
      <c r="AB44" s="41">
        <f t="shared" si="3"/>
        <v>0</v>
      </c>
      <c r="AC44" s="40">
        <f t="shared" si="4"/>
        <v>0</v>
      </c>
      <c r="AD44" s="42"/>
      <c r="AE44" s="128"/>
      <c r="AF44" s="37">
        <f t="shared" si="5"/>
        <v>15</v>
      </c>
      <c r="AG44" s="43">
        <v>65</v>
      </c>
      <c r="AH44" s="44">
        <f t="shared" si="6"/>
        <v>80</v>
      </c>
      <c r="AI44" s="45">
        <f t="shared" si="7"/>
        <v>0.93</v>
      </c>
      <c r="AJ44" s="46"/>
      <c r="AK44" s="47">
        <v>1E-4</v>
      </c>
      <c r="AL44" s="48">
        <f t="shared" si="8"/>
        <v>1.0001</v>
      </c>
      <c r="AM44" s="49">
        <f t="shared" si="9"/>
        <v>1252742000</v>
      </c>
      <c r="AN44" s="50"/>
      <c r="AO44" s="51"/>
      <c r="AP44" s="51"/>
      <c r="AQ44" s="51"/>
      <c r="AR44" s="51"/>
      <c r="AS44" s="52"/>
      <c r="AT44" s="53">
        <f t="shared" si="10"/>
        <v>0</v>
      </c>
    </row>
    <row r="45" spans="1:46" s="54" customFormat="1" ht="36" customHeight="1" thickBot="1">
      <c r="A45" s="27"/>
      <c r="B45" s="56"/>
      <c r="C45" s="91"/>
      <c r="D45" s="95"/>
      <c r="E45" s="95"/>
      <c r="F45" s="101"/>
      <c r="G45" s="55"/>
      <c r="H45" s="60"/>
      <c r="I45" s="30">
        <v>0.51</v>
      </c>
      <c r="J45" s="119">
        <v>0.49</v>
      </c>
      <c r="K45" s="32"/>
      <c r="L45" s="57"/>
      <c r="M45" s="33"/>
      <c r="N45" s="34">
        <f t="shared" si="11"/>
        <v>1</v>
      </c>
      <c r="O45" s="35"/>
      <c r="P45" s="105">
        <v>15</v>
      </c>
      <c r="Q45" s="106">
        <v>15</v>
      </c>
      <c r="R45" s="38"/>
      <c r="S45" s="38"/>
      <c r="T45" s="37"/>
      <c r="U45" s="39">
        <f t="shared" si="1"/>
        <v>15</v>
      </c>
      <c r="V45" s="40">
        <f t="shared" si="2"/>
        <v>15</v>
      </c>
      <c r="W45" s="112"/>
      <c r="X45" s="96"/>
      <c r="Y45" s="96"/>
      <c r="Z45" s="104"/>
      <c r="AA45" s="99"/>
      <c r="AB45" s="41">
        <f t="shared" si="3"/>
        <v>0</v>
      </c>
      <c r="AC45" s="40">
        <f t="shared" si="4"/>
        <v>0</v>
      </c>
      <c r="AD45" s="42"/>
      <c r="AE45" s="128"/>
      <c r="AF45" s="37">
        <f t="shared" si="5"/>
        <v>15</v>
      </c>
      <c r="AG45" s="43">
        <v>65</v>
      </c>
      <c r="AH45" s="44">
        <f t="shared" si="6"/>
        <v>80</v>
      </c>
      <c r="AI45" s="45">
        <f t="shared" si="7"/>
        <v>0.93</v>
      </c>
      <c r="AJ45" s="46"/>
      <c r="AK45" s="47">
        <v>1E-4</v>
      </c>
      <c r="AL45" s="48">
        <f t="shared" si="8"/>
        <v>1.0001</v>
      </c>
      <c r="AM45" s="49">
        <f t="shared" si="9"/>
        <v>1252742000</v>
      </c>
      <c r="AN45" s="50"/>
      <c r="AO45" s="51"/>
      <c r="AP45" s="51"/>
      <c r="AQ45" s="51"/>
      <c r="AR45" s="51"/>
      <c r="AS45" s="52"/>
      <c r="AT45" s="53">
        <f t="shared" si="10"/>
        <v>0</v>
      </c>
    </row>
    <row r="46" spans="1:46" s="54" customFormat="1" ht="36" customHeight="1" thickBot="1">
      <c r="A46" s="27"/>
      <c r="B46" s="56"/>
      <c r="C46" s="91"/>
      <c r="D46" s="95"/>
      <c r="E46" s="95"/>
      <c r="F46" s="101"/>
      <c r="G46" s="55"/>
      <c r="H46" s="60"/>
      <c r="I46" s="30">
        <v>0.51</v>
      </c>
      <c r="J46" s="119">
        <v>0.49</v>
      </c>
      <c r="K46" s="32"/>
      <c r="L46" s="57"/>
      <c r="M46" s="33"/>
      <c r="N46" s="34">
        <f t="shared" si="11"/>
        <v>1</v>
      </c>
      <c r="O46" s="35"/>
      <c r="P46" s="105">
        <v>15</v>
      </c>
      <c r="Q46" s="106">
        <v>15</v>
      </c>
      <c r="R46" s="38"/>
      <c r="S46" s="38"/>
      <c r="T46" s="37"/>
      <c r="U46" s="39">
        <f t="shared" si="1"/>
        <v>15</v>
      </c>
      <c r="V46" s="40">
        <f t="shared" si="2"/>
        <v>15</v>
      </c>
      <c r="W46" s="112"/>
      <c r="X46" s="96"/>
      <c r="Y46" s="96"/>
      <c r="Z46" s="104"/>
      <c r="AA46" s="99"/>
      <c r="AB46" s="41">
        <f t="shared" si="3"/>
        <v>0</v>
      </c>
      <c r="AC46" s="40">
        <f t="shared" si="4"/>
        <v>0</v>
      </c>
      <c r="AD46" s="42"/>
      <c r="AE46" s="128"/>
      <c r="AF46" s="37">
        <f t="shared" si="5"/>
        <v>15</v>
      </c>
      <c r="AG46" s="43">
        <v>65</v>
      </c>
      <c r="AH46" s="44">
        <f t="shared" si="6"/>
        <v>80</v>
      </c>
      <c r="AI46" s="45">
        <f t="shared" si="7"/>
        <v>0.93</v>
      </c>
      <c r="AJ46" s="46"/>
      <c r="AK46" s="47">
        <v>1E-4</v>
      </c>
      <c r="AL46" s="48">
        <f t="shared" si="8"/>
        <v>1.0001</v>
      </c>
      <c r="AM46" s="49">
        <f t="shared" si="9"/>
        <v>1252742000</v>
      </c>
      <c r="AN46" s="50"/>
      <c r="AO46" s="51"/>
      <c r="AP46" s="51"/>
      <c r="AQ46" s="51"/>
      <c r="AR46" s="51"/>
      <c r="AS46" s="52"/>
      <c r="AT46" s="53">
        <f t="shared" si="10"/>
        <v>0</v>
      </c>
    </row>
    <row r="47" spans="1:46" s="54" customFormat="1" ht="36" customHeight="1" thickBot="1">
      <c r="A47" s="27"/>
      <c r="B47" s="56"/>
      <c r="C47" s="91"/>
      <c r="D47" s="95"/>
      <c r="E47" s="95"/>
      <c r="F47" s="101"/>
      <c r="G47" s="55"/>
      <c r="H47" s="60"/>
      <c r="I47" s="30">
        <v>0.51</v>
      </c>
      <c r="J47" s="119">
        <v>0.49</v>
      </c>
      <c r="K47" s="32"/>
      <c r="L47" s="57"/>
      <c r="M47" s="33"/>
      <c r="N47" s="34">
        <f t="shared" si="11"/>
        <v>1</v>
      </c>
      <c r="O47" s="35"/>
      <c r="P47" s="105">
        <v>15</v>
      </c>
      <c r="Q47" s="106">
        <v>15</v>
      </c>
      <c r="R47" s="38"/>
      <c r="S47" s="38"/>
      <c r="T47" s="37"/>
      <c r="U47" s="39">
        <f t="shared" si="1"/>
        <v>15</v>
      </c>
      <c r="V47" s="40">
        <f t="shared" si="2"/>
        <v>15</v>
      </c>
      <c r="W47" s="112"/>
      <c r="X47" s="96"/>
      <c r="Y47" s="96"/>
      <c r="Z47" s="104"/>
      <c r="AA47" s="99"/>
      <c r="AB47" s="41">
        <f t="shared" si="3"/>
        <v>0</v>
      </c>
      <c r="AC47" s="40">
        <f t="shared" si="4"/>
        <v>0</v>
      </c>
      <c r="AD47" s="42"/>
      <c r="AE47" s="128"/>
      <c r="AF47" s="37">
        <f t="shared" si="5"/>
        <v>15</v>
      </c>
      <c r="AG47" s="43">
        <v>65</v>
      </c>
      <c r="AH47" s="44">
        <f t="shared" si="6"/>
        <v>80</v>
      </c>
      <c r="AI47" s="45">
        <f t="shared" si="7"/>
        <v>0.93</v>
      </c>
      <c r="AJ47" s="46"/>
      <c r="AK47" s="47">
        <v>1E-4</v>
      </c>
      <c r="AL47" s="48">
        <f t="shared" si="8"/>
        <v>1.0001</v>
      </c>
      <c r="AM47" s="49">
        <f t="shared" si="9"/>
        <v>1252742000</v>
      </c>
      <c r="AN47" s="50"/>
      <c r="AO47" s="51"/>
      <c r="AP47" s="51"/>
      <c r="AQ47" s="51"/>
      <c r="AR47" s="51"/>
      <c r="AS47" s="52"/>
      <c r="AT47" s="53">
        <f t="shared" si="10"/>
        <v>0</v>
      </c>
    </row>
    <row r="48" spans="1:46" s="54" customFormat="1" ht="36" customHeight="1" thickBot="1">
      <c r="A48" s="27"/>
      <c r="B48" s="56"/>
      <c r="C48" s="91"/>
      <c r="D48" s="95"/>
      <c r="E48" s="95"/>
      <c r="F48" s="101"/>
      <c r="G48" s="55"/>
      <c r="H48" s="29"/>
      <c r="I48" s="30">
        <v>0.51</v>
      </c>
      <c r="J48" s="119">
        <v>0.49</v>
      </c>
      <c r="K48" s="32"/>
      <c r="L48" s="57"/>
      <c r="M48" s="33"/>
      <c r="N48" s="34">
        <f t="shared" si="11"/>
        <v>1</v>
      </c>
      <c r="O48" s="35"/>
      <c r="P48" s="105">
        <v>15</v>
      </c>
      <c r="Q48" s="106">
        <v>15</v>
      </c>
      <c r="R48" s="38"/>
      <c r="S48" s="38"/>
      <c r="T48" s="37"/>
      <c r="U48" s="39">
        <f t="shared" si="1"/>
        <v>15</v>
      </c>
      <c r="V48" s="40">
        <f t="shared" si="2"/>
        <v>15</v>
      </c>
      <c r="W48" s="112"/>
      <c r="X48" s="96"/>
      <c r="Y48" s="96"/>
      <c r="Z48" s="104"/>
      <c r="AA48" s="99"/>
      <c r="AB48" s="41">
        <f t="shared" si="3"/>
        <v>0</v>
      </c>
      <c r="AC48" s="40">
        <f t="shared" si="4"/>
        <v>0</v>
      </c>
      <c r="AD48" s="42"/>
      <c r="AE48" s="128"/>
      <c r="AF48" s="37">
        <f t="shared" si="5"/>
        <v>15</v>
      </c>
      <c r="AG48" s="43">
        <v>65</v>
      </c>
      <c r="AH48" s="44">
        <f t="shared" si="6"/>
        <v>80</v>
      </c>
      <c r="AI48" s="45">
        <f t="shared" si="7"/>
        <v>0.93</v>
      </c>
      <c r="AJ48" s="46"/>
      <c r="AK48" s="47">
        <v>1E-4</v>
      </c>
      <c r="AL48" s="48">
        <f t="shared" si="8"/>
        <v>1.0001</v>
      </c>
      <c r="AM48" s="49">
        <f t="shared" si="9"/>
        <v>1252742000</v>
      </c>
      <c r="AN48" s="50"/>
      <c r="AO48" s="51"/>
      <c r="AP48" s="51"/>
      <c r="AQ48" s="51"/>
      <c r="AR48" s="51"/>
      <c r="AS48" s="52"/>
      <c r="AT48" s="53">
        <f t="shared" si="10"/>
        <v>0</v>
      </c>
    </row>
    <row r="49" spans="1:46" s="54" customFormat="1" ht="36" customHeight="1" thickBot="1">
      <c r="A49" s="27"/>
      <c r="B49" s="56"/>
      <c r="C49" s="91"/>
      <c r="D49" s="95"/>
      <c r="E49" s="95"/>
      <c r="F49" s="101"/>
      <c r="G49" s="55"/>
      <c r="H49" s="29"/>
      <c r="I49" s="30">
        <v>0.51</v>
      </c>
      <c r="J49" s="119">
        <v>0.49</v>
      </c>
      <c r="K49" s="32"/>
      <c r="L49" s="57"/>
      <c r="M49" s="33"/>
      <c r="N49" s="34">
        <f t="shared" si="11"/>
        <v>1</v>
      </c>
      <c r="O49" s="35"/>
      <c r="P49" s="105">
        <v>15</v>
      </c>
      <c r="Q49" s="106">
        <v>15</v>
      </c>
      <c r="R49" s="38"/>
      <c r="S49" s="38"/>
      <c r="T49" s="37"/>
      <c r="U49" s="39">
        <f t="shared" si="1"/>
        <v>15</v>
      </c>
      <c r="V49" s="40">
        <f t="shared" si="2"/>
        <v>15</v>
      </c>
      <c r="W49" s="112"/>
      <c r="X49" s="96"/>
      <c r="Y49" s="96"/>
      <c r="Z49" s="104"/>
      <c r="AA49" s="99"/>
      <c r="AB49" s="41">
        <f t="shared" si="3"/>
        <v>0</v>
      </c>
      <c r="AC49" s="40">
        <f t="shared" si="4"/>
        <v>0</v>
      </c>
      <c r="AD49" s="42"/>
      <c r="AE49" s="128"/>
      <c r="AF49" s="37">
        <f t="shared" si="5"/>
        <v>15</v>
      </c>
      <c r="AG49" s="43">
        <v>65</v>
      </c>
      <c r="AH49" s="44">
        <f t="shared" si="6"/>
        <v>80</v>
      </c>
      <c r="AI49" s="45">
        <f t="shared" si="7"/>
        <v>0.93</v>
      </c>
      <c r="AJ49" s="46"/>
      <c r="AK49" s="47">
        <v>1E-4</v>
      </c>
      <c r="AL49" s="48">
        <f t="shared" si="8"/>
        <v>1.0001</v>
      </c>
      <c r="AM49" s="49">
        <f t="shared" si="9"/>
        <v>1252742000</v>
      </c>
      <c r="AN49" s="50"/>
      <c r="AO49" s="51"/>
      <c r="AP49" s="51"/>
      <c r="AQ49" s="51"/>
      <c r="AR49" s="51"/>
      <c r="AS49" s="52"/>
      <c r="AT49" s="53">
        <f t="shared" si="10"/>
        <v>0</v>
      </c>
    </row>
    <row r="50" spans="1:46" s="54" customFormat="1" ht="36" customHeight="1" thickBot="1">
      <c r="A50" s="27"/>
      <c r="B50" s="56"/>
      <c r="C50" s="91"/>
      <c r="D50" s="95"/>
      <c r="E50" s="95"/>
      <c r="F50" s="101"/>
      <c r="G50" s="55"/>
      <c r="H50" s="29"/>
      <c r="I50" s="30">
        <v>0.51</v>
      </c>
      <c r="J50" s="119">
        <v>0.49</v>
      </c>
      <c r="K50" s="32"/>
      <c r="L50" s="57"/>
      <c r="M50" s="33"/>
      <c r="N50" s="34">
        <f t="shared" si="11"/>
        <v>1</v>
      </c>
      <c r="O50" s="35"/>
      <c r="P50" s="105">
        <v>15</v>
      </c>
      <c r="Q50" s="106">
        <v>15</v>
      </c>
      <c r="R50" s="38"/>
      <c r="S50" s="38"/>
      <c r="T50" s="37"/>
      <c r="U50" s="39">
        <f t="shared" si="1"/>
        <v>15</v>
      </c>
      <c r="V50" s="40">
        <f t="shared" si="2"/>
        <v>15</v>
      </c>
      <c r="W50" s="112"/>
      <c r="X50" s="96"/>
      <c r="Y50" s="96"/>
      <c r="Z50" s="104"/>
      <c r="AA50" s="99"/>
      <c r="AB50" s="41">
        <f t="shared" si="3"/>
        <v>0</v>
      </c>
      <c r="AC50" s="40">
        <f t="shared" si="4"/>
        <v>0</v>
      </c>
      <c r="AD50" s="42"/>
      <c r="AE50" s="128"/>
      <c r="AF50" s="37">
        <f t="shared" si="5"/>
        <v>15</v>
      </c>
      <c r="AG50" s="43">
        <v>65</v>
      </c>
      <c r="AH50" s="44">
        <f t="shared" si="6"/>
        <v>80</v>
      </c>
      <c r="AI50" s="45">
        <f t="shared" si="7"/>
        <v>0.93</v>
      </c>
      <c r="AJ50" s="46"/>
      <c r="AK50" s="47">
        <v>1E-4</v>
      </c>
      <c r="AL50" s="48">
        <f t="shared" si="8"/>
        <v>1.0001</v>
      </c>
      <c r="AM50" s="49">
        <f t="shared" si="9"/>
        <v>1252742000</v>
      </c>
      <c r="AN50" s="50"/>
      <c r="AO50" s="51"/>
      <c r="AP50" s="51"/>
      <c r="AQ50" s="51"/>
      <c r="AR50" s="51"/>
      <c r="AS50" s="52"/>
      <c r="AT50" s="53">
        <f t="shared" si="10"/>
        <v>0</v>
      </c>
    </row>
    <row r="51" spans="1:46" s="54" customFormat="1" ht="36" customHeight="1" thickBot="1">
      <c r="A51" s="27"/>
      <c r="B51" s="56"/>
      <c r="C51" s="91"/>
      <c r="D51" s="95"/>
      <c r="E51" s="95"/>
      <c r="F51" s="101"/>
      <c r="G51" s="55"/>
      <c r="H51" s="29"/>
      <c r="I51" s="30">
        <v>0.51</v>
      </c>
      <c r="J51" s="119">
        <v>0.49</v>
      </c>
      <c r="K51" s="32"/>
      <c r="L51" s="57"/>
      <c r="M51" s="33"/>
      <c r="N51" s="34">
        <f t="shared" si="11"/>
        <v>1</v>
      </c>
      <c r="O51" s="35"/>
      <c r="P51" s="105">
        <v>15</v>
      </c>
      <c r="Q51" s="106">
        <v>15</v>
      </c>
      <c r="R51" s="38"/>
      <c r="S51" s="38"/>
      <c r="T51" s="37"/>
      <c r="U51" s="39">
        <f t="shared" si="1"/>
        <v>15</v>
      </c>
      <c r="V51" s="40">
        <f t="shared" si="2"/>
        <v>15</v>
      </c>
      <c r="W51" s="112"/>
      <c r="X51" s="96"/>
      <c r="Y51" s="96"/>
      <c r="Z51" s="104"/>
      <c r="AA51" s="99"/>
      <c r="AB51" s="41">
        <f t="shared" si="3"/>
        <v>0</v>
      </c>
      <c r="AC51" s="40">
        <f t="shared" si="4"/>
        <v>0</v>
      </c>
      <c r="AD51" s="42"/>
      <c r="AE51" s="128"/>
      <c r="AF51" s="37">
        <f t="shared" si="5"/>
        <v>15</v>
      </c>
      <c r="AG51" s="43">
        <v>65</v>
      </c>
      <c r="AH51" s="44">
        <f t="shared" si="6"/>
        <v>80</v>
      </c>
      <c r="AI51" s="45">
        <f t="shared" si="7"/>
        <v>0.93</v>
      </c>
      <c r="AJ51" s="46"/>
      <c r="AK51" s="47">
        <v>1E-4</v>
      </c>
      <c r="AL51" s="48">
        <f t="shared" si="8"/>
        <v>1.0001</v>
      </c>
      <c r="AM51" s="49">
        <f t="shared" si="9"/>
        <v>1252742000</v>
      </c>
      <c r="AN51" s="50"/>
      <c r="AO51" s="51"/>
      <c r="AP51" s="51"/>
      <c r="AQ51" s="51"/>
      <c r="AR51" s="51"/>
      <c r="AS51" s="52"/>
      <c r="AT51" s="53">
        <f t="shared" si="10"/>
        <v>0</v>
      </c>
    </row>
    <row r="52" spans="1:46" s="54" customFormat="1" ht="51.75" customHeight="1" thickBot="1">
      <c r="A52" s="27"/>
      <c r="B52" s="56"/>
      <c r="C52" s="91"/>
      <c r="D52" s="95"/>
      <c r="E52" s="95"/>
      <c r="F52" s="101"/>
      <c r="G52" s="55"/>
      <c r="H52" s="29"/>
      <c r="I52" s="30">
        <v>0.51</v>
      </c>
      <c r="J52" s="119">
        <v>0.49</v>
      </c>
      <c r="K52" s="32"/>
      <c r="L52" s="57"/>
      <c r="M52" s="33"/>
      <c r="N52" s="34">
        <f t="shared" si="11"/>
        <v>1</v>
      </c>
      <c r="O52" s="35"/>
      <c r="P52" s="105">
        <v>15</v>
      </c>
      <c r="Q52" s="106">
        <v>15</v>
      </c>
      <c r="R52" s="38"/>
      <c r="S52" s="38"/>
      <c r="T52" s="37"/>
      <c r="U52" s="39">
        <f t="shared" si="1"/>
        <v>15</v>
      </c>
      <c r="V52" s="40">
        <f t="shared" si="2"/>
        <v>15</v>
      </c>
      <c r="W52" s="112"/>
      <c r="X52" s="96"/>
      <c r="Y52" s="96"/>
      <c r="Z52" s="104"/>
      <c r="AA52" s="99"/>
      <c r="AB52" s="41">
        <f t="shared" si="3"/>
        <v>0</v>
      </c>
      <c r="AC52" s="40">
        <f t="shared" si="4"/>
        <v>0</v>
      </c>
      <c r="AD52" s="42"/>
      <c r="AE52" s="128"/>
      <c r="AF52" s="37">
        <f t="shared" si="5"/>
        <v>15</v>
      </c>
      <c r="AG52" s="43">
        <v>65</v>
      </c>
      <c r="AH52" s="44">
        <f t="shared" si="6"/>
        <v>80</v>
      </c>
      <c r="AI52" s="45">
        <f t="shared" si="7"/>
        <v>0.93</v>
      </c>
      <c r="AJ52" s="46"/>
      <c r="AK52" s="47">
        <v>1E-4</v>
      </c>
      <c r="AL52" s="48">
        <f t="shared" si="8"/>
        <v>1.0001</v>
      </c>
      <c r="AM52" s="49">
        <f t="shared" si="9"/>
        <v>1252742000</v>
      </c>
      <c r="AN52" s="50"/>
      <c r="AO52" s="51"/>
      <c r="AP52" s="51"/>
      <c r="AQ52" s="51"/>
      <c r="AR52" s="51"/>
      <c r="AS52" s="52"/>
      <c r="AT52" s="53">
        <f t="shared" si="10"/>
        <v>0</v>
      </c>
    </row>
    <row r="53" spans="1:46" s="54" customFormat="1" ht="51.75" customHeight="1" thickBot="1">
      <c r="A53" s="27"/>
      <c r="B53" s="56"/>
      <c r="C53" s="91"/>
      <c r="D53" s="95"/>
      <c r="E53" s="95"/>
      <c r="F53" s="101"/>
      <c r="G53" s="55"/>
      <c r="H53" s="29"/>
      <c r="I53" s="30">
        <v>0.51</v>
      </c>
      <c r="J53" s="119">
        <v>0.49</v>
      </c>
      <c r="K53" s="32"/>
      <c r="L53" s="57"/>
      <c r="M53" s="33"/>
      <c r="N53" s="34">
        <f t="shared" si="11"/>
        <v>1</v>
      </c>
      <c r="O53" s="35"/>
      <c r="P53" s="105">
        <v>15</v>
      </c>
      <c r="Q53" s="106">
        <v>15</v>
      </c>
      <c r="R53" s="38"/>
      <c r="S53" s="38"/>
      <c r="T53" s="37"/>
      <c r="U53" s="39">
        <f t="shared" si="1"/>
        <v>15</v>
      </c>
      <c r="V53" s="40">
        <f t="shared" si="2"/>
        <v>15</v>
      </c>
      <c r="W53" s="112"/>
      <c r="X53" s="96"/>
      <c r="Y53" s="96"/>
      <c r="Z53" s="104"/>
      <c r="AA53" s="99"/>
      <c r="AB53" s="41">
        <f t="shared" si="3"/>
        <v>0</v>
      </c>
      <c r="AC53" s="40">
        <f t="shared" si="4"/>
        <v>0</v>
      </c>
      <c r="AD53" s="42"/>
      <c r="AE53" s="128"/>
      <c r="AF53" s="37">
        <f t="shared" si="5"/>
        <v>15</v>
      </c>
      <c r="AG53" s="43">
        <v>65</v>
      </c>
      <c r="AH53" s="44">
        <f t="shared" si="6"/>
        <v>80</v>
      </c>
      <c r="AI53" s="45">
        <f t="shared" si="7"/>
        <v>0.93</v>
      </c>
      <c r="AJ53" s="46"/>
      <c r="AK53" s="47">
        <v>1E-4</v>
      </c>
      <c r="AL53" s="48">
        <f t="shared" si="8"/>
        <v>1.0001</v>
      </c>
      <c r="AM53" s="49">
        <f t="shared" si="9"/>
        <v>1252742000</v>
      </c>
      <c r="AN53" s="50"/>
      <c r="AO53" s="51"/>
      <c r="AP53" s="51"/>
      <c r="AQ53" s="51"/>
      <c r="AR53" s="51"/>
      <c r="AS53" s="52"/>
      <c r="AT53" s="53">
        <f t="shared" si="10"/>
        <v>0</v>
      </c>
    </row>
    <row r="54" spans="1:46" s="54" customFormat="1" ht="36" customHeight="1" thickBot="1">
      <c r="A54" s="27"/>
      <c r="B54" s="56"/>
      <c r="C54" s="91"/>
      <c r="D54" s="95"/>
      <c r="E54" s="95"/>
      <c r="F54" s="101"/>
      <c r="G54" s="55"/>
      <c r="H54" s="29"/>
      <c r="I54" s="30">
        <v>0.51</v>
      </c>
      <c r="J54" s="119">
        <v>0.49</v>
      </c>
      <c r="K54" s="32"/>
      <c r="L54" s="57"/>
      <c r="M54" s="33"/>
      <c r="N54" s="34">
        <f t="shared" si="11"/>
        <v>1</v>
      </c>
      <c r="O54" s="35"/>
      <c r="P54" s="105">
        <v>15</v>
      </c>
      <c r="Q54" s="106">
        <v>15</v>
      </c>
      <c r="R54" s="38"/>
      <c r="S54" s="38"/>
      <c r="T54" s="37"/>
      <c r="U54" s="39">
        <f t="shared" si="1"/>
        <v>15</v>
      </c>
      <c r="V54" s="40">
        <f t="shared" si="2"/>
        <v>15</v>
      </c>
      <c r="W54" s="112"/>
      <c r="X54" s="96"/>
      <c r="Y54" s="96"/>
      <c r="Z54" s="104"/>
      <c r="AA54" s="99"/>
      <c r="AB54" s="41">
        <f t="shared" si="3"/>
        <v>0</v>
      </c>
      <c r="AC54" s="40">
        <f t="shared" si="4"/>
        <v>0</v>
      </c>
      <c r="AD54" s="42"/>
      <c r="AE54" s="128"/>
      <c r="AF54" s="37">
        <f t="shared" si="5"/>
        <v>15</v>
      </c>
      <c r="AG54" s="43">
        <v>65</v>
      </c>
      <c r="AH54" s="44">
        <f t="shared" si="6"/>
        <v>80</v>
      </c>
      <c r="AI54" s="45">
        <f t="shared" si="7"/>
        <v>0.93</v>
      </c>
      <c r="AJ54" s="46"/>
      <c r="AK54" s="47">
        <v>1E-4</v>
      </c>
      <c r="AL54" s="48">
        <f t="shared" si="8"/>
        <v>1.0001</v>
      </c>
      <c r="AM54" s="49">
        <f t="shared" si="9"/>
        <v>1252742000</v>
      </c>
      <c r="AN54" s="50"/>
      <c r="AO54" s="51"/>
      <c r="AP54" s="51"/>
      <c r="AQ54" s="51"/>
      <c r="AR54" s="51"/>
      <c r="AS54" s="52"/>
      <c r="AT54" s="53">
        <f t="shared" si="10"/>
        <v>0</v>
      </c>
    </row>
    <row r="55" spans="1:46" s="54" customFormat="1" ht="36" customHeight="1" thickBot="1">
      <c r="A55" s="27"/>
      <c r="B55" s="56"/>
      <c r="C55" s="91"/>
      <c r="D55" s="95"/>
      <c r="E55" s="95"/>
      <c r="F55" s="101"/>
      <c r="G55" s="55"/>
      <c r="H55" s="29"/>
      <c r="I55" s="30">
        <v>0.51</v>
      </c>
      <c r="J55" s="119">
        <v>0.49</v>
      </c>
      <c r="K55" s="32"/>
      <c r="L55" s="57"/>
      <c r="M55" s="33"/>
      <c r="N55" s="34">
        <f t="shared" si="11"/>
        <v>1</v>
      </c>
      <c r="O55" s="35"/>
      <c r="P55" s="105">
        <v>15</v>
      </c>
      <c r="Q55" s="106">
        <v>15</v>
      </c>
      <c r="R55" s="38"/>
      <c r="S55" s="38"/>
      <c r="T55" s="37"/>
      <c r="U55" s="39">
        <f t="shared" si="1"/>
        <v>15</v>
      </c>
      <c r="V55" s="40">
        <f t="shared" si="2"/>
        <v>15</v>
      </c>
      <c r="W55" s="112"/>
      <c r="X55" s="96"/>
      <c r="Y55" s="96"/>
      <c r="Z55" s="104"/>
      <c r="AA55" s="99"/>
      <c r="AB55" s="41">
        <f t="shared" si="3"/>
        <v>0</v>
      </c>
      <c r="AC55" s="40">
        <f t="shared" si="4"/>
        <v>0</v>
      </c>
      <c r="AD55" s="42"/>
      <c r="AE55" s="128"/>
      <c r="AF55" s="37">
        <f t="shared" si="5"/>
        <v>15</v>
      </c>
      <c r="AG55" s="43">
        <v>65</v>
      </c>
      <c r="AH55" s="44">
        <f t="shared" si="6"/>
        <v>80</v>
      </c>
      <c r="AI55" s="45">
        <f t="shared" si="7"/>
        <v>0.93</v>
      </c>
      <c r="AJ55" s="46"/>
      <c r="AK55" s="47">
        <v>1E-4</v>
      </c>
      <c r="AL55" s="48">
        <f t="shared" si="8"/>
        <v>1.0001</v>
      </c>
      <c r="AM55" s="49">
        <f t="shared" si="9"/>
        <v>1252742000</v>
      </c>
      <c r="AN55" s="50"/>
      <c r="AO55" s="51"/>
      <c r="AP55" s="51"/>
      <c r="AQ55" s="51"/>
      <c r="AR55" s="51"/>
      <c r="AS55" s="52"/>
      <c r="AT55" s="53">
        <f t="shared" si="10"/>
        <v>0</v>
      </c>
    </row>
    <row r="56" spans="1:46" s="54" customFormat="1" ht="36" customHeight="1" thickBot="1">
      <c r="A56" s="27"/>
      <c r="B56" s="56"/>
      <c r="C56" s="91"/>
      <c r="D56" s="95"/>
      <c r="E56" s="95"/>
      <c r="F56" s="101"/>
      <c r="G56" s="55"/>
      <c r="H56" s="29"/>
      <c r="I56" s="30">
        <v>0.51</v>
      </c>
      <c r="J56" s="119">
        <v>0.49</v>
      </c>
      <c r="K56" s="32"/>
      <c r="L56" s="57"/>
      <c r="M56" s="33"/>
      <c r="N56" s="34">
        <f t="shared" si="11"/>
        <v>1</v>
      </c>
      <c r="O56" s="35"/>
      <c r="P56" s="105">
        <v>15</v>
      </c>
      <c r="Q56" s="106">
        <v>15</v>
      </c>
      <c r="R56" s="38"/>
      <c r="S56" s="38"/>
      <c r="T56" s="37"/>
      <c r="U56" s="39">
        <f t="shared" si="1"/>
        <v>15</v>
      </c>
      <c r="V56" s="40">
        <f t="shared" si="2"/>
        <v>15</v>
      </c>
      <c r="W56" s="112"/>
      <c r="X56" s="96"/>
      <c r="Y56" s="96"/>
      <c r="Z56" s="104"/>
      <c r="AA56" s="99"/>
      <c r="AB56" s="41">
        <f t="shared" si="3"/>
        <v>0</v>
      </c>
      <c r="AC56" s="40">
        <f t="shared" si="4"/>
        <v>0</v>
      </c>
      <c r="AD56" s="42"/>
      <c r="AE56" s="128"/>
      <c r="AF56" s="37">
        <f t="shared" si="5"/>
        <v>15</v>
      </c>
      <c r="AG56" s="43">
        <v>65</v>
      </c>
      <c r="AH56" s="44">
        <f t="shared" si="6"/>
        <v>80</v>
      </c>
      <c r="AI56" s="45">
        <f t="shared" si="7"/>
        <v>0.93</v>
      </c>
      <c r="AJ56" s="46"/>
      <c r="AK56" s="47">
        <v>1E-4</v>
      </c>
      <c r="AL56" s="48">
        <f t="shared" si="8"/>
        <v>1.0001</v>
      </c>
      <c r="AM56" s="49">
        <f t="shared" si="9"/>
        <v>1252742000</v>
      </c>
      <c r="AN56" s="50"/>
      <c r="AO56" s="51"/>
      <c r="AP56" s="51"/>
      <c r="AQ56" s="51"/>
      <c r="AR56" s="51"/>
      <c r="AS56" s="52"/>
      <c r="AT56" s="53">
        <f t="shared" si="10"/>
        <v>0</v>
      </c>
    </row>
    <row r="57" spans="1:46" s="54" customFormat="1" ht="36" customHeight="1" thickBot="1">
      <c r="A57" s="27"/>
      <c r="B57" s="56"/>
      <c r="C57" s="91"/>
      <c r="D57" s="95"/>
      <c r="E57" s="95"/>
      <c r="F57" s="101"/>
      <c r="G57" s="55"/>
      <c r="H57" s="29"/>
      <c r="I57" s="30">
        <v>0.51</v>
      </c>
      <c r="J57" s="119">
        <v>0.49</v>
      </c>
      <c r="K57" s="32"/>
      <c r="L57" s="57"/>
      <c r="M57" s="33"/>
      <c r="N57" s="34">
        <f t="shared" si="11"/>
        <v>1</v>
      </c>
      <c r="O57" s="35"/>
      <c r="P57" s="105">
        <v>15</v>
      </c>
      <c r="Q57" s="106">
        <v>15</v>
      </c>
      <c r="R57" s="38"/>
      <c r="S57" s="38"/>
      <c r="T57" s="37"/>
      <c r="U57" s="39">
        <f t="shared" si="1"/>
        <v>15</v>
      </c>
      <c r="V57" s="40">
        <f t="shared" si="2"/>
        <v>15</v>
      </c>
      <c r="W57" s="112"/>
      <c r="X57" s="96"/>
      <c r="Y57" s="96"/>
      <c r="Z57" s="104"/>
      <c r="AA57" s="99"/>
      <c r="AB57" s="41">
        <f t="shared" si="3"/>
        <v>0</v>
      </c>
      <c r="AC57" s="40">
        <f t="shared" si="4"/>
        <v>0</v>
      </c>
      <c r="AD57" s="42"/>
      <c r="AE57" s="128"/>
      <c r="AF57" s="37">
        <f t="shared" si="5"/>
        <v>15</v>
      </c>
      <c r="AG57" s="43">
        <v>65</v>
      </c>
      <c r="AH57" s="44">
        <f t="shared" si="6"/>
        <v>80</v>
      </c>
      <c r="AI57" s="45">
        <f t="shared" si="7"/>
        <v>0.93</v>
      </c>
      <c r="AJ57" s="46"/>
      <c r="AK57" s="47">
        <v>1E-4</v>
      </c>
      <c r="AL57" s="48">
        <f t="shared" si="8"/>
        <v>1.0001</v>
      </c>
      <c r="AM57" s="49">
        <f t="shared" si="9"/>
        <v>1252742000</v>
      </c>
      <c r="AN57" s="50"/>
      <c r="AO57" s="51"/>
      <c r="AP57" s="51"/>
      <c r="AQ57" s="51"/>
      <c r="AR57" s="51"/>
      <c r="AS57" s="52"/>
      <c r="AT57" s="53">
        <f t="shared" si="10"/>
        <v>0</v>
      </c>
    </row>
    <row r="58" spans="1:46" s="54" customFormat="1" ht="47.25" customHeight="1" thickBot="1">
      <c r="A58" s="27"/>
      <c r="B58" s="56"/>
      <c r="C58" s="91"/>
      <c r="D58" s="95"/>
      <c r="E58" s="95"/>
      <c r="F58" s="101"/>
      <c r="G58" s="55"/>
      <c r="H58" s="60"/>
      <c r="I58" s="30">
        <v>0.51</v>
      </c>
      <c r="J58" s="119">
        <v>0.49</v>
      </c>
      <c r="K58" s="32"/>
      <c r="L58" s="57"/>
      <c r="M58" s="33"/>
      <c r="N58" s="34">
        <f t="shared" si="11"/>
        <v>1</v>
      </c>
      <c r="O58" s="35"/>
      <c r="P58" s="105">
        <v>15</v>
      </c>
      <c r="Q58" s="106">
        <v>15</v>
      </c>
      <c r="R58" s="38"/>
      <c r="S58" s="38"/>
      <c r="T58" s="37"/>
      <c r="U58" s="39">
        <f t="shared" si="1"/>
        <v>15</v>
      </c>
      <c r="V58" s="40">
        <f t="shared" si="2"/>
        <v>15</v>
      </c>
      <c r="W58" s="112"/>
      <c r="X58" s="96"/>
      <c r="Y58" s="96"/>
      <c r="Z58" s="104"/>
      <c r="AA58" s="99"/>
      <c r="AB58" s="41">
        <f t="shared" si="3"/>
        <v>0</v>
      </c>
      <c r="AC58" s="40">
        <f t="shared" si="4"/>
        <v>0</v>
      </c>
      <c r="AD58" s="42"/>
      <c r="AE58" s="128"/>
      <c r="AF58" s="37">
        <f t="shared" si="5"/>
        <v>15</v>
      </c>
      <c r="AG58" s="43">
        <v>65</v>
      </c>
      <c r="AH58" s="44">
        <f t="shared" si="6"/>
        <v>80</v>
      </c>
      <c r="AI58" s="45">
        <f t="shared" si="7"/>
        <v>0.93</v>
      </c>
      <c r="AJ58" s="46"/>
      <c r="AK58" s="47">
        <v>1E-4</v>
      </c>
      <c r="AL58" s="48">
        <f t="shared" si="8"/>
        <v>1.0001</v>
      </c>
      <c r="AM58" s="49">
        <f t="shared" si="9"/>
        <v>1252742000</v>
      </c>
      <c r="AN58" s="50"/>
      <c r="AO58" s="51"/>
      <c r="AP58" s="51"/>
      <c r="AQ58" s="51"/>
      <c r="AR58" s="51"/>
      <c r="AS58" s="52"/>
      <c r="AT58" s="53">
        <f t="shared" si="10"/>
        <v>0</v>
      </c>
    </row>
    <row r="59" spans="1:46" s="54" customFormat="1" ht="47.25" customHeight="1" thickBot="1">
      <c r="A59" s="27"/>
      <c r="B59" s="56"/>
      <c r="C59" s="91"/>
      <c r="D59" s="95"/>
      <c r="E59" s="95"/>
      <c r="F59" s="101"/>
      <c r="G59" s="55"/>
      <c r="H59" s="29"/>
      <c r="I59" s="30">
        <v>0.51</v>
      </c>
      <c r="J59" s="119">
        <v>0.49</v>
      </c>
      <c r="K59" s="32"/>
      <c r="L59" s="57"/>
      <c r="M59" s="33"/>
      <c r="N59" s="34">
        <f t="shared" si="11"/>
        <v>1</v>
      </c>
      <c r="O59" s="35"/>
      <c r="P59" s="105">
        <v>15</v>
      </c>
      <c r="Q59" s="106">
        <v>15</v>
      </c>
      <c r="R59" s="38"/>
      <c r="S59" s="38"/>
      <c r="T59" s="37"/>
      <c r="U59" s="39">
        <f t="shared" si="1"/>
        <v>15</v>
      </c>
      <c r="V59" s="40">
        <f t="shared" si="2"/>
        <v>15</v>
      </c>
      <c r="W59" s="112"/>
      <c r="X59" s="96"/>
      <c r="Y59" s="96"/>
      <c r="Z59" s="104"/>
      <c r="AA59" s="99"/>
      <c r="AB59" s="41">
        <f t="shared" si="3"/>
        <v>0</v>
      </c>
      <c r="AC59" s="40">
        <f t="shared" si="4"/>
        <v>0</v>
      </c>
      <c r="AD59" s="42"/>
      <c r="AE59" s="128"/>
      <c r="AF59" s="37">
        <f t="shared" si="5"/>
        <v>15</v>
      </c>
      <c r="AG59" s="43">
        <v>65</v>
      </c>
      <c r="AH59" s="44">
        <f t="shared" si="6"/>
        <v>80</v>
      </c>
      <c r="AI59" s="45">
        <f t="shared" si="7"/>
        <v>0.93</v>
      </c>
      <c r="AJ59" s="46"/>
      <c r="AK59" s="47">
        <v>1E-4</v>
      </c>
      <c r="AL59" s="48">
        <f t="shared" si="8"/>
        <v>1.0001</v>
      </c>
      <c r="AM59" s="49">
        <f t="shared" si="9"/>
        <v>1252742000</v>
      </c>
      <c r="AN59" s="50"/>
      <c r="AO59" s="51"/>
      <c r="AP59" s="51"/>
      <c r="AQ59" s="51"/>
      <c r="AR59" s="51"/>
      <c r="AS59" s="52"/>
      <c r="AT59" s="53">
        <f t="shared" si="10"/>
        <v>0</v>
      </c>
    </row>
    <row r="60" spans="1:46" s="54" customFormat="1" ht="47.25" customHeight="1" thickBot="1">
      <c r="A60" s="27"/>
      <c r="B60" s="56"/>
      <c r="C60" s="91"/>
      <c r="D60" s="95"/>
      <c r="E60" s="95"/>
      <c r="F60" s="101"/>
      <c r="G60" s="55"/>
      <c r="H60" s="60"/>
      <c r="I60" s="30">
        <v>0.51</v>
      </c>
      <c r="J60" s="119">
        <v>0.49</v>
      </c>
      <c r="K60" s="32"/>
      <c r="L60" s="57"/>
      <c r="M60" s="33"/>
      <c r="N60" s="34">
        <f t="shared" si="11"/>
        <v>1</v>
      </c>
      <c r="O60" s="35"/>
      <c r="P60" s="105">
        <v>15</v>
      </c>
      <c r="Q60" s="106">
        <v>15</v>
      </c>
      <c r="R60" s="38"/>
      <c r="S60" s="38"/>
      <c r="T60" s="37"/>
      <c r="U60" s="39">
        <f t="shared" si="1"/>
        <v>15</v>
      </c>
      <c r="V60" s="40">
        <f t="shared" si="2"/>
        <v>15</v>
      </c>
      <c r="W60" s="112"/>
      <c r="X60" s="96"/>
      <c r="Y60" s="96"/>
      <c r="Z60" s="104"/>
      <c r="AA60" s="99"/>
      <c r="AB60" s="41">
        <f t="shared" si="3"/>
        <v>0</v>
      </c>
      <c r="AC60" s="40">
        <f t="shared" si="4"/>
        <v>0</v>
      </c>
      <c r="AD60" s="42"/>
      <c r="AE60" s="128"/>
      <c r="AF60" s="37">
        <f t="shared" si="5"/>
        <v>15</v>
      </c>
      <c r="AG60" s="43">
        <v>65</v>
      </c>
      <c r="AH60" s="44">
        <f t="shared" si="6"/>
        <v>80</v>
      </c>
      <c r="AI60" s="45">
        <f t="shared" si="7"/>
        <v>0.93</v>
      </c>
      <c r="AJ60" s="46"/>
      <c r="AK60" s="47">
        <v>1E-4</v>
      </c>
      <c r="AL60" s="48">
        <f t="shared" si="8"/>
        <v>1.0001</v>
      </c>
      <c r="AM60" s="49">
        <f t="shared" si="9"/>
        <v>1252742000</v>
      </c>
      <c r="AN60" s="50"/>
      <c r="AO60" s="51"/>
      <c r="AP60" s="51"/>
      <c r="AQ60" s="51"/>
      <c r="AR60" s="51"/>
      <c r="AS60" s="52"/>
      <c r="AT60" s="53">
        <f t="shared" si="10"/>
        <v>0</v>
      </c>
    </row>
    <row r="61" spans="1:46" s="54" customFormat="1" ht="36" customHeight="1" thickBot="1">
      <c r="A61" s="27"/>
      <c r="B61" s="56"/>
      <c r="C61" s="91"/>
      <c r="D61" s="95"/>
      <c r="E61" s="95"/>
      <c r="F61" s="101"/>
      <c r="G61" s="55"/>
      <c r="H61" s="60"/>
      <c r="I61" s="30">
        <v>0.51</v>
      </c>
      <c r="J61" s="119">
        <v>0.49</v>
      </c>
      <c r="K61" s="32"/>
      <c r="L61" s="57"/>
      <c r="M61" s="33"/>
      <c r="N61" s="34">
        <f t="shared" si="11"/>
        <v>1</v>
      </c>
      <c r="O61" s="35"/>
      <c r="P61" s="105">
        <v>15</v>
      </c>
      <c r="Q61" s="106">
        <v>15</v>
      </c>
      <c r="R61" s="38"/>
      <c r="S61" s="38"/>
      <c r="T61" s="37"/>
      <c r="U61" s="39">
        <f t="shared" si="1"/>
        <v>15</v>
      </c>
      <c r="V61" s="40">
        <f t="shared" si="2"/>
        <v>15</v>
      </c>
      <c r="W61" s="112"/>
      <c r="X61" s="96"/>
      <c r="Y61" s="96"/>
      <c r="Z61" s="104"/>
      <c r="AA61" s="99"/>
      <c r="AB61" s="41">
        <f t="shared" si="3"/>
        <v>0</v>
      </c>
      <c r="AC61" s="40">
        <f t="shared" si="4"/>
        <v>0</v>
      </c>
      <c r="AD61" s="42"/>
      <c r="AE61" s="128"/>
      <c r="AF61" s="37">
        <f t="shared" si="5"/>
        <v>15</v>
      </c>
      <c r="AG61" s="43">
        <v>65</v>
      </c>
      <c r="AH61" s="44">
        <f t="shared" si="6"/>
        <v>80</v>
      </c>
      <c r="AI61" s="45">
        <f t="shared" si="7"/>
        <v>0.93</v>
      </c>
      <c r="AJ61" s="46"/>
      <c r="AK61" s="47">
        <v>1E-4</v>
      </c>
      <c r="AL61" s="48">
        <f t="shared" si="8"/>
        <v>1.0001</v>
      </c>
      <c r="AM61" s="49">
        <f t="shared" si="9"/>
        <v>1252742000</v>
      </c>
      <c r="AN61" s="50"/>
      <c r="AO61" s="51"/>
      <c r="AP61" s="51"/>
      <c r="AQ61" s="51"/>
      <c r="AR61" s="51"/>
      <c r="AS61" s="52"/>
      <c r="AT61" s="53">
        <f t="shared" si="10"/>
        <v>0</v>
      </c>
    </row>
    <row r="62" spans="1:46" s="54" customFormat="1" ht="36" customHeight="1" thickBot="1">
      <c r="A62" s="27"/>
      <c r="B62" s="56"/>
      <c r="C62" s="91"/>
      <c r="D62" s="95"/>
      <c r="E62" s="95"/>
      <c r="F62" s="101"/>
      <c r="G62" s="55"/>
      <c r="H62" s="60"/>
      <c r="I62" s="30">
        <v>0.51</v>
      </c>
      <c r="J62" s="119">
        <v>0.49</v>
      </c>
      <c r="K62" s="32"/>
      <c r="L62" s="57"/>
      <c r="M62" s="33"/>
      <c r="N62" s="34">
        <f t="shared" si="11"/>
        <v>1</v>
      </c>
      <c r="O62" s="35"/>
      <c r="P62" s="105">
        <v>15</v>
      </c>
      <c r="Q62" s="106">
        <v>15</v>
      </c>
      <c r="R62" s="38"/>
      <c r="S62" s="38"/>
      <c r="T62" s="37"/>
      <c r="U62" s="39">
        <f t="shared" si="1"/>
        <v>15</v>
      </c>
      <c r="V62" s="40">
        <f t="shared" si="2"/>
        <v>15</v>
      </c>
      <c r="W62" s="112"/>
      <c r="X62" s="96"/>
      <c r="Y62" s="96"/>
      <c r="Z62" s="104"/>
      <c r="AA62" s="99"/>
      <c r="AB62" s="41">
        <f t="shared" si="3"/>
        <v>0</v>
      </c>
      <c r="AC62" s="40">
        <f t="shared" si="4"/>
        <v>0</v>
      </c>
      <c r="AD62" s="42"/>
      <c r="AE62" s="128"/>
      <c r="AF62" s="37">
        <f t="shared" si="5"/>
        <v>15</v>
      </c>
      <c r="AG62" s="43">
        <v>65</v>
      </c>
      <c r="AH62" s="44">
        <f t="shared" si="6"/>
        <v>80</v>
      </c>
      <c r="AI62" s="45">
        <f t="shared" si="7"/>
        <v>0.93</v>
      </c>
      <c r="AJ62" s="46"/>
      <c r="AK62" s="47">
        <v>1E-4</v>
      </c>
      <c r="AL62" s="48">
        <f t="shared" si="8"/>
        <v>1.0001</v>
      </c>
      <c r="AM62" s="49">
        <f t="shared" si="9"/>
        <v>1252742000</v>
      </c>
      <c r="AN62" s="50"/>
      <c r="AO62" s="51"/>
      <c r="AP62" s="51"/>
      <c r="AQ62" s="51"/>
      <c r="AR62" s="51"/>
      <c r="AS62" s="52"/>
      <c r="AT62" s="53">
        <f t="shared" si="10"/>
        <v>0</v>
      </c>
    </row>
    <row r="63" spans="1:46" s="54" customFormat="1" ht="36" customHeight="1" thickBot="1">
      <c r="A63" s="27"/>
      <c r="B63" s="56"/>
      <c r="C63" s="91"/>
      <c r="D63" s="95"/>
      <c r="E63" s="95"/>
      <c r="F63" s="101"/>
      <c r="G63" s="55"/>
      <c r="H63" s="60"/>
      <c r="I63" s="30">
        <v>0.51</v>
      </c>
      <c r="J63" s="119">
        <v>0.49</v>
      </c>
      <c r="K63" s="32"/>
      <c r="L63" s="57"/>
      <c r="M63" s="33"/>
      <c r="N63" s="34">
        <f t="shared" si="11"/>
        <v>1</v>
      </c>
      <c r="O63" s="35"/>
      <c r="P63" s="105">
        <v>15</v>
      </c>
      <c r="Q63" s="106">
        <v>15</v>
      </c>
      <c r="R63" s="38"/>
      <c r="S63" s="38"/>
      <c r="T63" s="37"/>
      <c r="U63" s="39">
        <f t="shared" si="1"/>
        <v>15</v>
      </c>
      <c r="V63" s="40">
        <f t="shared" si="2"/>
        <v>15</v>
      </c>
      <c r="W63" s="112"/>
      <c r="X63" s="96"/>
      <c r="Y63" s="96"/>
      <c r="Z63" s="104"/>
      <c r="AA63" s="99"/>
      <c r="AB63" s="41">
        <f t="shared" si="3"/>
        <v>0</v>
      </c>
      <c r="AC63" s="40">
        <f t="shared" si="4"/>
        <v>0</v>
      </c>
      <c r="AD63" s="42"/>
      <c r="AE63" s="128"/>
      <c r="AF63" s="37">
        <f t="shared" si="5"/>
        <v>15</v>
      </c>
      <c r="AG63" s="43">
        <v>65</v>
      </c>
      <c r="AH63" s="44">
        <f t="shared" si="6"/>
        <v>80</v>
      </c>
      <c r="AI63" s="45">
        <f t="shared" si="7"/>
        <v>0.93</v>
      </c>
      <c r="AJ63" s="46"/>
      <c r="AK63" s="47">
        <v>1E-4</v>
      </c>
      <c r="AL63" s="48">
        <f t="shared" si="8"/>
        <v>1.0001</v>
      </c>
      <c r="AM63" s="49">
        <f t="shared" si="9"/>
        <v>1252742000</v>
      </c>
      <c r="AN63" s="50"/>
      <c r="AO63" s="51"/>
      <c r="AP63" s="51"/>
      <c r="AQ63" s="51"/>
      <c r="AR63" s="51"/>
      <c r="AS63" s="52"/>
      <c r="AT63" s="53">
        <f t="shared" si="10"/>
        <v>0</v>
      </c>
    </row>
    <row r="64" spans="1:46" s="54" customFormat="1" ht="36" customHeight="1" thickBot="1">
      <c r="A64" s="27"/>
      <c r="B64" s="56"/>
      <c r="C64" s="91"/>
      <c r="D64" s="95"/>
      <c r="E64" s="95"/>
      <c r="F64" s="101"/>
      <c r="G64" s="55"/>
      <c r="H64" s="60"/>
      <c r="I64" s="30">
        <v>0.51</v>
      </c>
      <c r="J64" s="119">
        <v>0.49</v>
      </c>
      <c r="K64" s="32"/>
      <c r="L64" s="57"/>
      <c r="M64" s="33"/>
      <c r="N64" s="34">
        <f t="shared" si="11"/>
        <v>1</v>
      </c>
      <c r="O64" s="35"/>
      <c r="P64" s="105">
        <v>15</v>
      </c>
      <c r="Q64" s="106">
        <v>15</v>
      </c>
      <c r="R64" s="38"/>
      <c r="S64" s="38"/>
      <c r="T64" s="37"/>
      <c r="U64" s="39">
        <f t="shared" si="1"/>
        <v>15</v>
      </c>
      <c r="V64" s="40">
        <f t="shared" si="2"/>
        <v>15</v>
      </c>
      <c r="W64" s="112"/>
      <c r="X64" s="96"/>
      <c r="Y64" s="96"/>
      <c r="Z64" s="104"/>
      <c r="AA64" s="99"/>
      <c r="AB64" s="41">
        <f t="shared" si="3"/>
        <v>0</v>
      </c>
      <c r="AC64" s="40">
        <f t="shared" si="4"/>
        <v>0</v>
      </c>
      <c r="AD64" s="42"/>
      <c r="AE64" s="128"/>
      <c r="AF64" s="37">
        <f t="shared" si="5"/>
        <v>15</v>
      </c>
      <c r="AG64" s="43">
        <v>65</v>
      </c>
      <c r="AH64" s="44">
        <f t="shared" si="6"/>
        <v>80</v>
      </c>
      <c r="AI64" s="45">
        <f t="shared" si="7"/>
        <v>0.93</v>
      </c>
      <c r="AJ64" s="46"/>
      <c r="AK64" s="47">
        <v>1E-4</v>
      </c>
      <c r="AL64" s="48">
        <f t="shared" si="8"/>
        <v>1.0001</v>
      </c>
      <c r="AM64" s="49">
        <f t="shared" si="9"/>
        <v>1252742000</v>
      </c>
      <c r="AN64" s="50"/>
      <c r="AO64" s="51"/>
      <c r="AP64" s="51"/>
      <c r="AQ64" s="51"/>
      <c r="AR64" s="51"/>
      <c r="AS64" s="52"/>
      <c r="AT64" s="53">
        <f t="shared" si="10"/>
        <v>0</v>
      </c>
    </row>
    <row r="65" spans="1:46" s="54" customFormat="1" ht="36" customHeight="1" thickBot="1">
      <c r="A65" s="27"/>
      <c r="B65" s="56"/>
      <c r="C65" s="91"/>
      <c r="D65" s="95"/>
      <c r="E65" s="95"/>
      <c r="F65" s="101"/>
      <c r="G65" s="55"/>
      <c r="H65" s="60"/>
      <c r="I65" s="30">
        <v>0.51</v>
      </c>
      <c r="J65" s="119">
        <v>0.49</v>
      </c>
      <c r="K65" s="32"/>
      <c r="L65" s="57"/>
      <c r="M65" s="33"/>
      <c r="N65" s="34">
        <f t="shared" si="11"/>
        <v>1</v>
      </c>
      <c r="O65" s="35"/>
      <c r="P65" s="105">
        <v>15</v>
      </c>
      <c r="Q65" s="106">
        <v>15</v>
      </c>
      <c r="R65" s="38"/>
      <c r="S65" s="38"/>
      <c r="T65" s="37"/>
      <c r="U65" s="39">
        <f t="shared" si="1"/>
        <v>15</v>
      </c>
      <c r="V65" s="40">
        <f t="shared" si="2"/>
        <v>15</v>
      </c>
      <c r="W65" s="112"/>
      <c r="X65" s="96"/>
      <c r="Y65" s="96"/>
      <c r="Z65" s="104"/>
      <c r="AA65" s="99"/>
      <c r="AB65" s="41">
        <f t="shared" si="3"/>
        <v>0</v>
      </c>
      <c r="AC65" s="40">
        <f t="shared" si="4"/>
        <v>0</v>
      </c>
      <c r="AD65" s="42"/>
      <c r="AE65" s="128"/>
      <c r="AF65" s="37">
        <f t="shared" si="5"/>
        <v>15</v>
      </c>
      <c r="AG65" s="43">
        <v>65</v>
      </c>
      <c r="AH65" s="44">
        <f t="shared" si="6"/>
        <v>80</v>
      </c>
      <c r="AI65" s="45">
        <f t="shared" si="7"/>
        <v>0.93</v>
      </c>
      <c r="AJ65" s="46"/>
      <c r="AK65" s="47">
        <v>1E-4</v>
      </c>
      <c r="AL65" s="48">
        <f t="shared" si="8"/>
        <v>1.0001</v>
      </c>
      <c r="AM65" s="49">
        <f t="shared" si="9"/>
        <v>1252742000</v>
      </c>
      <c r="AN65" s="50"/>
      <c r="AO65" s="51"/>
      <c r="AP65" s="51"/>
      <c r="AQ65" s="51"/>
      <c r="AR65" s="51"/>
      <c r="AS65" s="52"/>
      <c r="AT65" s="53">
        <f t="shared" si="10"/>
        <v>0</v>
      </c>
    </row>
    <row r="66" spans="1:46" s="54" customFormat="1" ht="36" customHeight="1" thickBot="1">
      <c r="A66" s="27"/>
      <c r="B66" s="56"/>
      <c r="C66" s="91"/>
      <c r="D66" s="95"/>
      <c r="E66" s="95"/>
      <c r="F66" s="101"/>
      <c r="G66" s="55"/>
      <c r="H66" s="60"/>
      <c r="I66" s="30">
        <v>0.51</v>
      </c>
      <c r="J66" s="119">
        <v>0.49</v>
      </c>
      <c r="K66" s="32"/>
      <c r="L66" s="57"/>
      <c r="M66" s="33"/>
      <c r="N66" s="34">
        <f t="shared" si="11"/>
        <v>1</v>
      </c>
      <c r="O66" s="35"/>
      <c r="P66" s="105">
        <v>15</v>
      </c>
      <c r="Q66" s="106">
        <v>15</v>
      </c>
      <c r="R66" s="38"/>
      <c r="S66" s="38"/>
      <c r="T66" s="37"/>
      <c r="U66" s="39">
        <f t="shared" si="1"/>
        <v>15</v>
      </c>
      <c r="V66" s="40">
        <f t="shared" si="2"/>
        <v>15</v>
      </c>
      <c r="W66" s="112"/>
      <c r="X66" s="96"/>
      <c r="Y66" s="96"/>
      <c r="Z66" s="104"/>
      <c r="AA66" s="99"/>
      <c r="AB66" s="41">
        <f t="shared" si="3"/>
        <v>0</v>
      </c>
      <c r="AC66" s="40">
        <f t="shared" si="4"/>
        <v>0</v>
      </c>
      <c r="AD66" s="42"/>
      <c r="AE66" s="128"/>
      <c r="AF66" s="37">
        <f t="shared" si="5"/>
        <v>15</v>
      </c>
      <c r="AG66" s="43">
        <v>65</v>
      </c>
      <c r="AH66" s="44">
        <f t="shared" si="6"/>
        <v>80</v>
      </c>
      <c r="AI66" s="45">
        <f t="shared" si="7"/>
        <v>0.93</v>
      </c>
      <c r="AJ66" s="46"/>
      <c r="AK66" s="47">
        <v>1E-4</v>
      </c>
      <c r="AL66" s="48">
        <f t="shared" si="8"/>
        <v>1.0001</v>
      </c>
      <c r="AM66" s="49">
        <f t="shared" si="9"/>
        <v>1252742000</v>
      </c>
      <c r="AN66" s="50"/>
      <c r="AO66" s="51"/>
      <c r="AP66" s="51"/>
      <c r="AQ66" s="51"/>
      <c r="AR66" s="51"/>
      <c r="AS66" s="52"/>
      <c r="AT66" s="53">
        <f t="shared" si="10"/>
        <v>0</v>
      </c>
    </row>
    <row r="67" spans="1:46" s="54" customFormat="1" ht="36" customHeight="1" thickBot="1">
      <c r="A67" s="27"/>
      <c r="B67" s="56"/>
      <c r="C67" s="91"/>
      <c r="D67" s="95"/>
      <c r="E67" s="95"/>
      <c r="F67" s="101"/>
      <c r="G67" s="55"/>
      <c r="H67" s="60"/>
      <c r="I67" s="30">
        <v>0.51</v>
      </c>
      <c r="J67" s="119">
        <v>0.49</v>
      </c>
      <c r="K67" s="32"/>
      <c r="L67" s="57"/>
      <c r="M67" s="33"/>
      <c r="N67" s="34">
        <f t="shared" si="11"/>
        <v>1</v>
      </c>
      <c r="O67" s="35"/>
      <c r="P67" s="105">
        <v>15</v>
      </c>
      <c r="Q67" s="106">
        <v>15</v>
      </c>
      <c r="R67" s="38"/>
      <c r="S67" s="38"/>
      <c r="T67" s="37"/>
      <c r="U67" s="39">
        <f t="shared" si="1"/>
        <v>15</v>
      </c>
      <c r="V67" s="40">
        <f t="shared" si="2"/>
        <v>15</v>
      </c>
      <c r="W67" s="112"/>
      <c r="X67" s="96"/>
      <c r="Y67" s="96"/>
      <c r="Z67" s="104"/>
      <c r="AA67" s="99"/>
      <c r="AB67" s="41">
        <f t="shared" si="3"/>
        <v>0</v>
      </c>
      <c r="AC67" s="40">
        <f t="shared" si="4"/>
        <v>0</v>
      </c>
      <c r="AD67" s="42"/>
      <c r="AE67" s="128"/>
      <c r="AF67" s="37">
        <f t="shared" si="5"/>
        <v>15</v>
      </c>
      <c r="AG67" s="43">
        <v>65</v>
      </c>
      <c r="AH67" s="44">
        <f t="shared" si="6"/>
        <v>80</v>
      </c>
      <c r="AI67" s="45">
        <f t="shared" si="7"/>
        <v>0.93</v>
      </c>
      <c r="AJ67" s="46"/>
      <c r="AK67" s="47">
        <v>1E-4</v>
      </c>
      <c r="AL67" s="48">
        <f t="shared" si="8"/>
        <v>1.0001</v>
      </c>
      <c r="AM67" s="49">
        <f t="shared" si="9"/>
        <v>1252742000</v>
      </c>
      <c r="AN67" s="50"/>
      <c r="AO67" s="51"/>
      <c r="AP67" s="51"/>
      <c r="AQ67" s="51"/>
      <c r="AR67" s="51"/>
      <c r="AS67" s="52"/>
      <c r="AT67" s="53">
        <f t="shared" si="10"/>
        <v>0</v>
      </c>
    </row>
    <row r="68" spans="1:46" s="54" customFormat="1" ht="36" customHeight="1" thickBot="1">
      <c r="A68" s="27"/>
      <c r="B68" s="56"/>
      <c r="C68" s="91"/>
      <c r="D68" s="95"/>
      <c r="E68" s="95"/>
      <c r="F68" s="101"/>
      <c r="G68" s="55"/>
      <c r="H68" s="60"/>
      <c r="I68" s="30">
        <v>0.51</v>
      </c>
      <c r="J68" s="119">
        <v>0.49</v>
      </c>
      <c r="K68" s="32"/>
      <c r="L68" s="57"/>
      <c r="M68" s="33"/>
      <c r="N68" s="34">
        <f t="shared" si="11"/>
        <v>1</v>
      </c>
      <c r="O68" s="35"/>
      <c r="P68" s="105">
        <v>15</v>
      </c>
      <c r="Q68" s="106">
        <v>15</v>
      </c>
      <c r="R68" s="38"/>
      <c r="S68" s="38"/>
      <c r="T68" s="37"/>
      <c r="U68" s="39">
        <f t="shared" si="1"/>
        <v>15</v>
      </c>
      <c r="V68" s="40">
        <f t="shared" si="2"/>
        <v>15</v>
      </c>
      <c r="W68" s="112"/>
      <c r="X68" s="96"/>
      <c r="Y68" s="96"/>
      <c r="Z68" s="104"/>
      <c r="AA68" s="99"/>
      <c r="AB68" s="41">
        <f t="shared" si="3"/>
        <v>0</v>
      </c>
      <c r="AC68" s="40">
        <f t="shared" si="4"/>
        <v>0</v>
      </c>
      <c r="AD68" s="42"/>
      <c r="AE68" s="128"/>
      <c r="AF68" s="37">
        <f t="shared" si="5"/>
        <v>15</v>
      </c>
      <c r="AG68" s="43">
        <v>65</v>
      </c>
      <c r="AH68" s="44">
        <f t="shared" si="6"/>
        <v>80</v>
      </c>
      <c r="AI68" s="45">
        <f t="shared" si="7"/>
        <v>0.93</v>
      </c>
      <c r="AJ68" s="46"/>
      <c r="AK68" s="47">
        <v>1E-4</v>
      </c>
      <c r="AL68" s="48">
        <f t="shared" si="8"/>
        <v>1.0001</v>
      </c>
      <c r="AM68" s="49">
        <f t="shared" si="9"/>
        <v>1252742000</v>
      </c>
      <c r="AN68" s="50"/>
      <c r="AO68" s="51"/>
      <c r="AP68" s="51"/>
      <c r="AQ68" s="51"/>
      <c r="AR68" s="51"/>
      <c r="AS68" s="52"/>
      <c r="AT68" s="53">
        <f t="shared" si="10"/>
        <v>0</v>
      </c>
    </row>
    <row r="69" spans="1:46" s="54" customFormat="1" ht="36" customHeight="1" thickBot="1">
      <c r="A69" s="27"/>
      <c r="B69" s="56"/>
      <c r="C69" s="91"/>
      <c r="D69" s="95"/>
      <c r="E69" s="95"/>
      <c r="F69" s="101"/>
      <c r="G69" s="55"/>
      <c r="H69" s="60"/>
      <c r="I69" s="30">
        <v>0.51</v>
      </c>
      <c r="J69" s="119">
        <v>0.49</v>
      </c>
      <c r="K69" s="32"/>
      <c r="L69" s="57"/>
      <c r="M69" s="33"/>
      <c r="N69" s="34">
        <f t="shared" si="11"/>
        <v>1</v>
      </c>
      <c r="O69" s="35"/>
      <c r="P69" s="105">
        <v>15</v>
      </c>
      <c r="Q69" s="106">
        <v>15</v>
      </c>
      <c r="R69" s="38"/>
      <c r="S69" s="38"/>
      <c r="T69" s="37"/>
      <c r="U69" s="39">
        <f t="shared" ref="U69:U132" si="12">ROUNDUP(((P69*I69)+(Q69*J69)+(R69*K69)+(S69*L69)+(T69*M69)),2)</f>
        <v>15</v>
      </c>
      <c r="V69" s="40">
        <f t="shared" ref="V69:V132" si="13">IF(U69&gt;=15,15,U69)</f>
        <v>15</v>
      </c>
      <c r="W69" s="112"/>
      <c r="X69" s="96"/>
      <c r="Y69" s="96"/>
      <c r="Z69" s="104"/>
      <c r="AA69" s="99"/>
      <c r="AB69" s="41">
        <f t="shared" ref="AB69:AB132" si="14">ROUNDUP((((W69*I69)+(X69*J69)+(Y69*K69)+(Z69*L69)+(AA69*M69))/$I$2*15),2)</f>
        <v>0</v>
      </c>
      <c r="AC69" s="40">
        <f t="shared" ref="AC69:AC132" si="15">IF(AB69&gt;=15,15,AB69)</f>
        <v>0</v>
      </c>
      <c r="AD69" s="42"/>
      <c r="AE69" s="128"/>
      <c r="AF69" s="37">
        <f t="shared" ref="AF69:AF132" si="16">IF((V69+AC69+AD69)&gt;=30,30,(V69+AC69+AD69))</f>
        <v>15</v>
      </c>
      <c r="AG69" s="43">
        <v>65</v>
      </c>
      <c r="AH69" s="44">
        <f t="shared" ref="AH69:AH132" si="17">AF69+AG69+AE69</f>
        <v>80</v>
      </c>
      <c r="AI69" s="45">
        <f t="shared" ref="AI69:AI132" si="18">-((50-((176+(45+(30-AF69)))))/200)</f>
        <v>0.93</v>
      </c>
      <c r="AJ69" s="46"/>
      <c r="AK69" s="47">
        <v>1E-4</v>
      </c>
      <c r="AL69" s="48">
        <f t="shared" ref="AL69:AL132" si="19">100%+AK69</f>
        <v>1.0001</v>
      </c>
      <c r="AM69" s="49">
        <f t="shared" ref="AM69:AM132" si="20">ROUNDUP($D$2*AI69*AL69,-3)</f>
        <v>1252742000</v>
      </c>
      <c r="AN69" s="50"/>
      <c r="AO69" s="51"/>
      <c r="AP69" s="51"/>
      <c r="AQ69" s="51"/>
      <c r="AR69" s="51"/>
      <c r="AS69" s="52"/>
      <c r="AT69" s="53">
        <f t="shared" ref="AT69:AT132" si="21">(AO69*I69)+(AP69*J69)+(AQ69*K69)+(AR69*L69)+(AS69*M69)</f>
        <v>0</v>
      </c>
    </row>
    <row r="70" spans="1:46" s="54" customFormat="1" ht="36" customHeight="1" thickBot="1">
      <c r="A70" s="27"/>
      <c r="B70" s="56"/>
      <c r="C70" s="91"/>
      <c r="D70" s="95"/>
      <c r="E70" s="95"/>
      <c r="F70" s="101"/>
      <c r="G70" s="55"/>
      <c r="H70" s="60"/>
      <c r="I70" s="30">
        <v>0.51</v>
      </c>
      <c r="J70" s="119">
        <v>0.49</v>
      </c>
      <c r="K70" s="32"/>
      <c r="L70" s="57"/>
      <c r="M70" s="33"/>
      <c r="N70" s="34">
        <f t="shared" si="11"/>
        <v>1</v>
      </c>
      <c r="O70" s="35"/>
      <c r="P70" s="105">
        <v>15</v>
      </c>
      <c r="Q70" s="106">
        <v>15</v>
      </c>
      <c r="R70" s="38"/>
      <c r="S70" s="38"/>
      <c r="T70" s="37"/>
      <c r="U70" s="39">
        <f t="shared" si="12"/>
        <v>15</v>
      </c>
      <c r="V70" s="40">
        <f t="shared" si="13"/>
        <v>15</v>
      </c>
      <c r="W70" s="112"/>
      <c r="X70" s="96"/>
      <c r="Y70" s="96"/>
      <c r="Z70" s="104"/>
      <c r="AA70" s="99"/>
      <c r="AB70" s="41">
        <f t="shared" si="14"/>
        <v>0</v>
      </c>
      <c r="AC70" s="40">
        <f t="shared" si="15"/>
        <v>0</v>
      </c>
      <c r="AD70" s="42"/>
      <c r="AE70" s="128"/>
      <c r="AF70" s="37">
        <f t="shared" si="16"/>
        <v>15</v>
      </c>
      <c r="AG70" s="43">
        <v>65</v>
      </c>
      <c r="AH70" s="44">
        <f t="shared" si="17"/>
        <v>80</v>
      </c>
      <c r="AI70" s="45">
        <f t="shared" si="18"/>
        <v>0.93</v>
      </c>
      <c r="AJ70" s="46"/>
      <c r="AK70" s="47">
        <v>1E-4</v>
      </c>
      <c r="AL70" s="48">
        <f t="shared" si="19"/>
        <v>1.0001</v>
      </c>
      <c r="AM70" s="49">
        <f t="shared" si="20"/>
        <v>1252742000</v>
      </c>
      <c r="AN70" s="50"/>
      <c r="AO70" s="51"/>
      <c r="AP70" s="51"/>
      <c r="AQ70" s="51"/>
      <c r="AR70" s="51"/>
      <c r="AS70" s="52"/>
      <c r="AT70" s="53">
        <f t="shared" si="21"/>
        <v>0</v>
      </c>
    </row>
    <row r="71" spans="1:46" s="54" customFormat="1" ht="36" customHeight="1" thickBot="1">
      <c r="A71" s="27"/>
      <c r="B71" s="56"/>
      <c r="C71" s="91"/>
      <c r="D71" s="95"/>
      <c r="E71" s="95"/>
      <c r="F71" s="101"/>
      <c r="G71" s="55"/>
      <c r="H71" s="60"/>
      <c r="I71" s="30">
        <v>0.51</v>
      </c>
      <c r="J71" s="119">
        <v>0.49</v>
      </c>
      <c r="K71" s="32"/>
      <c r="L71" s="57"/>
      <c r="M71" s="33"/>
      <c r="N71" s="34">
        <f t="shared" si="11"/>
        <v>1</v>
      </c>
      <c r="O71" s="35"/>
      <c r="P71" s="105">
        <v>15</v>
      </c>
      <c r="Q71" s="106">
        <v>15</v>
      </c>
      <c r="R71" s="38"/>
      <c r="S71" s="38"/>
      <c r="T71" s="37"/>
      <c r="U71" s="39">
        <f t="shared" si="12"/>
        <v>15</v>
      </c>
      <c r="V71" s="40">
        <f t="shared" si="13"/>
        <v>15</v>
      </c>
      <c r="W71" s="112"/>
      <c r="X71" s="96"/>
      <c r="Y71" s="96"/>
      <c r="Z71" s="104"/>
      <c r="AA71" s="99"/>
      <c r="AB71" s="41">
        <f t="shared" si="14"/>
        <v>0</v>
      </c>
      <c r="AC71" s="40">
        <f t="shared" si="15"/>
        <v>0</v>
      </c>
      <c r="AD71" s="42"/>
      <c r="AE71" s="128"/>
      <c r="AF71" s="37">
        <f t="shared" si="16"/>
        <v>15</v>
      </c>
      <c r="AG71" s="43">
        <v>65</v>
      </c>
      <c r="AH71" s="44">
        <f t="shared" si="17"/>
        <v>80</v>
      </c>
      <c r="AI71" s="45">
        <f t="shared" si="18"/>
        <v>0.93</v>
      </c>
      <c r="AJ71" s="46"/>
      <c r="AK71" s="47">
        <v>1E-4</v>
      </c>
      <c r="AL71" s="48">
        <f t="shared" si="19"/>
        <v>1.0001</v>
      </c>
      <c r="AM71" s="49">
        <f t="shared" si="20"/>
        <v>1252742000</v>
      </c>
      <c r="AN71" s="50"/>
      <c r="AO71" s="51"/>
      <c r="AP71" s="51"/>
      <c r="AQ71" s="51"/>
      <c r="AR71" s="51"/>
      <c r="AS71" s="52"/>
      <c r="AT71" s="53">
        <f t="shared" si="21"/>
        <v>0</v>
      </c>
    </row>
    <row r="72" spans="1:46" s="54" customFormat="1" ht="36" customHeight="1" thickBot="1">
      <c r="A72" s="27"/>
      <c r="B72" s="56"/>
      <c r="C72" s="91"/>
      <c r="D72" s="95"/>
      <c r="E72" s="95"/>
      <c r="F72" s="101"/>
      <c r="G72" s="55"/>
      <c r="H72" s="60"/>
      <c r="I72" s="30">
        <v>0.51</v>
      </c>
      <c r="J72" s="119">
        <v>0.49</v>
      </c>
      <c r="K72" s="32"/>
      <c r="L72" s="57"/>
      <c r="M72" s="33"/>
      <c r="N72" s="34">
        <f t="shared" si="11"/>
        <v>1</v>
      </c>
      <c r="O72" s="35"/>
      <c r="P72" s="105">
        <v>15</v>
      </c>
      <c r="Q72" s="106">
        <v>15</v>
      </c>
      <c r="R72" s="38"/>
      <c r="S72" s="38"/>
      <c r="T72" s="37"/>
      <c r="U72" s="39">
        <f t="shared" si="12"/>
        <v>15</v>
      </c>
      <c r="V72" s="40">
        <f t="shared" si="13"/>
        <v>15</v>
      </c>
      <c r="W72" s="112"/>
      <c r="X72" s="96"/>
      <c r="Y72" s="96"/>
      <c r="Z72" s="104"/>
      <c r="AA72" s="99"/>
      <c r="AB72" s="41">
        <f t="shared" si="14"/>
        <v>0</v>
      </c>
      <c r="AC72" s="40">
        <f t="shared" si="15"/>
        <v>0</v>
      </c>
      <c r="AD72" s="42"/>
      <c r="AE72" s="128"/>
      <c r="AF72" s="37">
        <f t="shared" si="16"/>
        <v>15</v>
      </c>
      <c r="AG72" s="43">
        <v>65</v>
      </c>
      <c r="AH72" s="44">
        <f t="shared" si="17"/>
        <v>80</v>
      </c>
      <c r="AI72" s="45">
        <f t="shared" si="18"/>
        <v>0.93</v>
      </c>
      <c r="AJ72" s="46"/>
      <c r="AK72" s="47">
        <v>1E-4</v>
      </c>
      <c r="AL72" s="48">
        <f t="shared" si="19"/>
        <v>1.0001</v>
      </c>
      <c r="AM72" s="49">
        <f t="shared" si="20"/>
        <v>1252742000</v>
      </c>
      <c r="AN72" s="50"/>
      <c r="AO72" s="51"/>
      <c r="AP72" s="51"/>
      <c r="AQ72" s="51"/>
      <c r="AR72" s="51"/>
      <c r="AS72" s="52"/>
      <c r="AT72" s="53">
        <f t="shared" si="21"/>
        <v>0</v>
      </c>
    </row>
    <row r="73" spans="1:46" s="54" customFormat="1" ht="36" customHeight="1" thickBot="1">
      <c r="A73" s="27"/>
      <c r="B73" s="56"/>
      <c r="C73" s="91"/>
      <c r="D73" s="95"/>
      <c r="E73" s="95"/>
      <c r="F73" s="101"/>
      <c r="G73" s="55"/>
      <c r="H73" s="60"/>
      <c r="I73" s="30">
        <v>0.51</v>
      </c>
      <c r="J73" s="119">
        <v>0.49</v>
      </c>
      <c r="K73" s="32"/>
      <c r="L73" s="57"/>
      <c r="M73" s="33"/>
      <c r="N73" s="34">
        <f t="shared" si="11"/>
        <v>1</v>
      </c>
      <c r="O73" s="35"/>
      <c r="P73" s="105">
        <v>15</v>
      </c>
      <c r="Q73" s="106">
        <v>15</v>
      </c>
      <c r="R73" s="38"/>
      <c r="S73" s="38"/>
      <c r="T73" s="37"/>
      <c r="U73" s="39">
        <f t="shared" si="12"/>
        <v>15</v>
      </c>
      <c r="V73" s="40">
        <f t="shared" si="13"/>
        <v>15</v>
      </c>
      <c r="W73" s="112"/>
      <c r="X73" s="96"/>
      <c r="Y73" s="96"/>
      <c r="Z73" s="104"/>
      <c r="AA73" s="99"/>
      <c r="AB73" s="41">
        <f t="shared" si="14"/>
        <v>0</v>
      </c>
      <c r="AC73" s="40">
        <f t="shared" si="15"/>
        <v>0</v>
      </c>
      <c r="AD73" s="42">
        <v>0</v>
      </c>
      <c r="AE73" s="128"/>
      <c r="AF73" s="37">
        <f t="shared" si="16"/>
        <v>15</v>
      </c>
      <c r="AG73" s="43">
        <v>65</v>
      </c>
      <c r="AH73" s="44">
        <f t="shared" si="17"/>
        <v>80</v>
      </c>
      <c r="AI73" s="45">
        <f t="shared" si="18"/>
        <v>0.93</v>
      </c>
      <c r="AJ73" s="46"/>
      <c r="AK73" s="47">
        <v>1E-4</v>
      </c>
      <c r="AL73" s="48">
        <f t="shared" si="19"/>
        <v>1.0001</v>
      </c>
      <c r="AM73" s="49">
        <f t="shared" si="20"/>
        <v>1252742000</v>
      </c>
      <c r="AN73" s="50"/>
      <c r="AO73" s="51"/>
      <c r="AP73" s="51"/>
      <c r="AQ73" s="51"/>
      <c r="AR73" s="51"/>
      <c r="AS73" s="52"/>
      <c r="AT73" s="53">
        <f t="shared" si="21"/>
        <v>0</v>
      </c>
    </row>
    <row r="74" spans="1:46" s="54" customFormat="1" ht="36" customHeight="1" thickBot="1">
      <c r="A74" s="27"/>
      <c r="B74" s="56"/>
      <c r="C74" s="91"/>
      <c r="D74" s="95"/>
      <c r="E74" s="95"/>
      <c r="F74" s="101"/>
      <c r="G74" s="55"/>
      <c r="H74" s="60"/>
      <c r="I74" s="30">
        <v>0.51</v>
      </c>
      <c r="J74" s="119">
        <v>0.49</v>
      </c>
      <c r="K74" s="32"/>
      <c r="L74" s="57"/>
      <c r="M74" s="33"/>
      <c r="N74" s="34">
        <f t="shared" si="11"/>
        <v>1</v>
      </c>
      <c r="O74" s="35"/>
      <c r="P74" s="105">
        <v>15</v>
      </c>
      <c r="Q74" s="106">
        <v>15</v>
      </c>
      <c r="R74" s="38"/>
      <c r="S74" s="38"/>
      <c r="T74" s="37"/>
      <c r="U74" s="39">
        <f t="shared" si="12"/>
        <v>15</v>
      </c>
      <c r="V74" s="40">
        <f t="shared" si="13"/>
        <v>15</v>
      </c>
      <c r="W74" s="112"/>
      <c r="X74" s="96"/>
      <c r="Y74" s="96"/>
      <c r="Z74" s="104"/>
      <c r="AA74" s="99"/>
      <c r="AB74" s="41">
        <f t="shared" si="14"/>
        <v>0</v>
      </c>
      <c r="AC74" s="40">
        <f t="shared" si="15"/>
        <v>0</v>
      </c>
      <c r="AD74" s="42"/>
      <c r="AE74" s="128"/>
      <c r="AF74" s="37">
        <f t="shared" si="16"/>
        <v>15</v>
      </c>
      <c r="AG74" s="43">
        <v>65</v>
      </c>
      <c r="AH74" s="44">
        <f t="shared" si="17"/>
        <v>80</v>
      </c>
      <c r="AI74" s="45">
        <f t="shared" si="18"/>
        <v>0.93</v>
      </c>
      <c r="AJ74" s="46"/>
      <c r="AK74" s="47">
        <v>1E-4</v>
      </c>
      <c r="AL74" s="48">
        <f t="shared" si="19"/>
        <v>1.0001</v>
      </c>
      <c r="AM74" s="49">
        <f t="shared" si="20"/>
        <v>1252742000</v>
      </c>
      <c r="AN74" s="50"/>
      <c r="AO74" s="51"/>
      <c r="AP74" s="51"/>
      <c r="AQ74" s="51"/>
      <c r="AR74" s="51"/>
      <c r="AS74" s="52"/>
      <c r="AT74" s="53">
        <f t="shared" si="21"/>
        <v>0</v>
      </c>
    </row>
    <row r="75" spans="1:46" s="54" customFormat="1" ht="36" customHeight="1" thickBot="1">
      <c r="A75" s="27"/>
      <c r="B75" s="56"/>
      <c r="C75" s="91"/>
      <c r="D75" s="95"/>
      <c r="E75" s="95"/>
      <c r="F75" s="101"/>
      <c r="G75" s="55"/>
      <c r="H75" s="60"/>
      <c r="I75" s="30">
        <v>0.51</v>
      </c>
      <c r="J75" s="119">
        <v>0.49</v>
      </c>
      <c r="K75" s="32"/>
      <c r="L75" s="57"/>
      <c r="M75" s="33"/>
      <c r="N75" s="34">
        <f t="shared" si="11"/>
        <v>1</v>
      </c>
      <c r="O75" s="35"/>
      <c r="P75" s="105">
        <v>15</v>
      </c>
      <c r="Q75" s="106">
        <v>15</v>
      </c>
      <c r="R75" s="38"/>
      <c r="S75" s="38"/>
      <c r="T75" s="37"/>
      <c r="U75" s="39">
        <f t="shared" si="12"/>
        <v>15</v>
      </c>
      <c r="V75" s="40">
        <f t="shared" si="13"/>
        <v>15</v>
      </c>
      <c r="W75" s="112"/>
      <c r="X75" s="96"/>
      <c r="Y75" s="96"/>
      <c r="Z75" s="104"/>
      <c r="AA75" s="99"/>
      <c r="AB75" s="41">
        <f t="shared" si="14"/>
        <v>0</v>
      </c>
      <c r="AC75" s="40">
        <f t="shared" si="15"/>
        <v>0</v>
      </c>
      <c r="AD75" s="42"/>
      <c r="AE75" s="128"/>
      <c r="AF75" s="37">
        <f t="shared" si="16"/>
        <v>15</v>
      </c>
      <c r="AG75" s="43">
        <v>65</v>
      </c>
      <c r="AH75" s="44">
        <f t="shared" si="17"/>
        <v>80</v>
      </c>
      <c r="AI75" s="45">
        <f t="shared" si="18"/>
        <v>0.93</v>
      </c>
      <c r="AJ75" s="46"/>
      <c r="AK75" s="47">
        <v>1E-4</v>
      </c>
      <c r="AL75" s="48">
        <f t="shared" si="19"/>
        <v>1.0001</v>
      </c>
      <c r="AM75" s="49">
        <f t="shared" si="20"/>
        <v>1252742000</v>
      </c>
      <c r="AN75" s="50"/>
      <c r="AO75" s="51"/>
      <c r="AP75" s="51"/>
      <c r="AQ75" s="51"/>
      <c r="AR75" s="51"/>
      <c r="AS75" s="52"/>
      <c r="AT75" s="53">
        <f t="shared" si="21"/>
        <v>0</v>
      </c>
    </row>
    <row r="76" spans="1:46" s="54" customFormat="1" ht="36" customHeight="1" thickBot="1">
      <c r="A76" s="27"/>
      <c r="B76" s="56"/>
      <c r="C76" s="91"/>
      <c r="D76" s="95"/>
      <c r="E76" s="95"/>
      <c r="F76" s="101"/>
      <c r="G76" s="55"/>
      <c r="H76" s="60"/>
      <c r="I76" s="30">
        <v>0.51</v>
      </c>
      <c r="J76" s="119">
        <v>0.49</v>
      </c>
      <c r="K76" s="32"/>
      <c r="L76" s="57"/>
      <c r="M76" s="33"/>
      <c r="N76" s="34">
        <f t="shared" si="11"/>
        <v>1</v>
      </c>
      <c r="O76" s="35"/>
      <c r="P76" s="105">
        <v>15</v>
      </c>
      <c r="Q76" s="106">
        <v>15</v>
      </c>
      <c r="R76" s="38"/>
      <c r="S76" s="38"/>
      <c r="T76" s="37"/>
      <c r="U76" s="39">
        <f t="shared" si="12"/>
        <v>15</v>
      </c>
      <c r="V76" s="40">
        <f t="shared" si="13"/>
        <v>15</v>
      </c>
      <c r="W76" s="112"/>
      <c r="X76" s="96"/>
      <c r="Y76" s="96"/>
      <c r="Z76" s="104"/>
      <c r="AA76" s="99"/>
      <c r="AB76" s="41">
        <f t="shared" si="14"/>
        <v>0</v>
      </c>
      <c r="AC76" s="40">
        <f t="shared" si="15"/>
        <v>0</v>
      </c>
      <c r="AD76" s="42"/>
      <c r="AE76" s="128"/>
      <c r="AF76" s="37">
        <f t="shared" si="16"/>
        <v>15</v>
      </c>
      <c r="AG76" s="43">
        <v>65</v>
      </c>
      <c r="AH76" s="44">
        <f t="shared" si="17"/>
        <v>80</v>
      </c>
      <c r="AI76" s="45">
        <f t="shared" si="18"/>
        <v>0.93</v>
      </c>
      <c r="AJ76" s="46"/>
      <c r="AK76" s="47">
        <v>1E-4</v>
      </c>
      <c r="AL76" s="48">
        <f t="shared" si="19"/>
        <v>1.0001</v>
      </c>
      <c r="AM76" s="49">
        <f t="shared" si="20"/>
        <v>1252742000</v>
      </c>
      <c r="AN76" s="50"/>
      <c r="AO76" s="51"/>
      <c r="AP76" s="51"/>
      <c r="AQ76" s="51"/>
      <c r="AR76" s="51"/>
      <c r="AS76" s="52"/>
      <c r="AT76" s="53">
        <f t="shared" si="21"/>
        <v>0</v>
      </c>
    </row>
    <row r="77" spans="1:46" s="54" customFormat="1" ht="36" customHeight="1" thickBot="1">
      <c r="A77" s="27"/>
      <c r="B77" s="56"/>
      <c r="C77" s="91"/>
      <c r="D77" s="95"/>
      <c r="E77" s="95"/>
      <c r="F77" s="101"/>
      <c r="G77" s="55"/>
      <c r="H77" s="60"/>
      <c r="I77" s="30">
        <v>0.51</v>
      </c>
      <c r="J77" s="119">
        <v>0.49</v>
      </c>
      <c r="K77" s="32"/>
      <c r="L77" s="57"/>
      <c r="M77" s="33"/>
      <c r="N77" s="34">
        <f t="shared" si="11"/>
        <v>1</v>
      </c>
      <c r="O77" s="35"/>
      <c r="P77" s="105">
        <v>15</v>
      </c>
      <c r="Q77" s="106">
        <v>15</v>
      </c>
      <c r="R77" s="38"/>
      <c r="S77" s="38"/>
      <c r="T77" s="37"/>
      <c r="U77" s="39">
        <f t="shared" si="12"/>
        <v>15</v>
      </c>
      <c r="V77" s="40">
        <f t="shared" si="13"/>
        <v>15</v>
      </c>
      <c r="W77" s="112"/>
      <c r="X77" s="96"/>
      <c r="Y77" s="96"/>
      <c r="Z77" s="104"/>
      <c r="AA77" s="99"/>
      <c r="AB77" s="41">
        <f t="shared" si="14"/>
        <v>0</v>
      </c>
      <c r="AC77" s="40">
        <f t="shared" si="15"/>
        <v>0</v>
      </c>
      <c r="AD77" s="42"/>
      <c r="AE77" s="128"/>
      <c r="AF77" s="37">
        <f t="shared" si="16"/>
        <v>15</v>
      </c>
      <c r="AG77" s="43">
        <v>65</v>
      </c>
      <c r="AH77" s="44">
        <f t="shared" si="17"/>
        <v>80</v>
      </c>
      <c r="AI77" s="45">
        <f t="shared" si="18"/>
        <v>0.93</v>
      </c>
      <c r="AJ77" s="46"/>
      <c r="AK77" s="47">
        <v>1E-4</v>
      </c>
      <c r="AL77" s="48">
        <f t="shared" si="19"/>
        <v>1.0001</v>
      </c>
      <c r="AM77" s="49">
        <f t="shared" si="20"/>
        <v>1252742000</v>
      </c>
      <c r="AN77" s="50"/>
      <c r="AO77" s="51"/>
      <c r="AP77" s="51"/>
      <c r="AQ77" s="51"/>
      <c r="AR77" s="51"/>
      <c r="AS77" s="52"/>
      <c r="AT77" s="53">
        <f t="shared" si="21"/>
        <v>0</v>
      </c>
    </row>
    <row r="78" spans="1:46" s="54" customFormat="1" ht="47.25" customHeight="1" thickBot="1">
      <c r="A78" s="27"/>
      <c r="B78" s="56"/>
      <c r="C78" s="91"/>
      <c r="D78" s="95"/>
      <c r="E78" s="95"/>
      <c r="F78" s="101"/>
      <c r="G78" s="55"/>
      <c r="H78" s="60"/>
      <c r="I78" s="30">
        <v>0.51</v>
      </c>
      <c r="J78" s="119">
        <v>0.49</v>
      </c>
      <c r="K78" s="32"/>
      <c r="L78" s="57"/>
      <c r="M78" s="33"/>
      <c r="N78" s="34">
        <f t="shared" si="11"/>
        <v>1</v>
      </c>
      <c r="O78" s="35"/>
      <c r="P78" s="105">
        <v>15</v>
      </c>
      <c r="Q78" s="106">
        <v>15</v>
      </c>
      <c r="R78" s="38"/>
      <c r="S78" s="38"/>
      <c r="T78" s="37"/>
      <c r="U78" s="39">
        <f t="shared" si="12"/>
        <v>15</v>
      </c>
      <c r="V78" s="40">
        <f t="shared" si="13"/>
        <v>15</v>
      </c>
      <c r="W78" s="112"/>
      <c r="X78" s="96"/>
      <c r="Y78" s="96"/>
      <c r="Z78" s="104"/>
      <c r="AA78" s="99"/>
      <c r="AB78" s="41">
        <f t="shared" si="14"/>
        <v>0</v>
      </c>
      <c r="AC78" s="40">
        <f t="shared" si="15"/>
        <v>0</v>
      </c>
      <c r="AD78" s="42"/>
      <c r="AE78" s="128"/>
      <c r="AF78" s="37">
        <f t="shared" si="16"/>
        <v>15</v>
      </c>
      <c r="AG78" s="43">
        <v>65</v>
      </c>
      <c r="AH78" s="44">
        <f t="shared" si="17"/>
        <v>80</v>
      </c>
      <c r="AI78" s="45">
        <f t="shared" si="18"/>
        <v>0.93</v>
      </c>
      <c r="AJ78" s="46"/>
      <c r="AK78" s="47">
        <v>1E-4</v>
      </c>
      <c r="AL78" s="48">
        <f t="shared" si="19"/>
        <v>1.0001</v>
      </c>
      <c r="AM78" s="49">
        <f t="shared" si="20"/>
        <v>1252742000</v>
      </c>
      <c r="AN78" s="50"/>
      <c r="AO78" s="51"/>
      <c r="AP78" s="51"/>
      <c r="AQ78" s="51"/>
      <c r="AR78" s="51"/>
      <c r="AS78" s="52"/>
      <c r="AT78" s="53">
        <f t="shared" si="21"/>
        <v>0</v>
      </c>
    </row>
    <row r="79" spans="1:46" s="54" customFormat="1" ht="36" customHeight="1" thickBot="1">
      <c r="A79" s="27"/>
      <c r="B79" s="56"/>
      <c r="C79" s="91"/>
      <c r="D79" s="95"/>
      <c r="E79" s="95"/>
      <c r="F79" s="101"/>
      <c r="G79" s="55"/>
      <c r="H79" s="60"/>
      <c r="I79" s="30">
        <v>0.51</v>
      </c>
      <c r="J79" s="119">
        <v>0.49</v>
      </c>
      <c r="K79" s="32"/>
      <c r="L79" s="57"/>
      <c r="M79" s="33"/>
      <c r="N79" s="34">
        <f t="shared" si="11"/>
        <v>1</v>
      </c>
      <c r="O79" s="35"/>
      <c r="P79" s="105">
        <v>15</v>
      </c>
      <c r="Q79" s="106">
        <v>15</v>
      </c>
      <c r="R79" s="38"/>
      <c r="S79" s="38"/>
      <c r="T79" s="37"/>
      <c r="U79" s="39">
        <f t="shared" si="12"/>
        <v>15</v>
      </c>
      <c r="V79" s="40">
        <f t="shared" si="13"/>
        <v>15</v>
      </c>
      <c r="W79" s="112"/>
      <c r="X79" s="96"/>
      <c r="Y79" s="96"/>
      <c r="Z79" s="104"/>
      <c r="AA79" s="99"/>
      <c r="AB79" s="41">
        <f t="shared" si="14"/>
        <v>0</v>
      </c>
      <c r="AC79" s="40">
        <f t="shared" si="15"/>
        <v>0</v>
      </c>
      <c r="AD79" s="42"/>
      <c r="AE79" s="128"/>
      <c r="AF79" s="37">
        <f t="shared" si="16"/>
        <v>15</v>
      </c>
      <c r="AG79" s="43">
        <v>65</v>
      </c>
      <c r="AH79" s="44">
        <f t="shared" si="17"/>
        <v>80</v>
      </c>
      <c r="AI79" s="45">
        <f t="shared" si="18"/>
        <v>0.93</v>
      </c>
      <c r="AJ79" s="46"/>
      <c r="AK79" s="47">
        <v>1E-4</v>
      </c>
      <c r="AL79" s="48">
        <f t="shared" si="19"/>
        <v>1.0001</v>
      </c>
      <c r="AM79" s="49">
        <f t="shared" si="20"/>
        <v>1252742000</v>
      </c>
      <c r="AN79" s="50"/>
      <c r="AO79" s="51"/>
      <c r="AP79" s="51"/>
      <c r="AQ79" s="51"/>
      <c r="AR79" s="51"/>
      <c r="AS79" s="52"/>
      <c r="AT79" s="53">
        <f t="shared" si="21"/>
        <v>0</v>
      </c>
    </row>
    <row r="80" spans="1:46" s="54" customFormat="1" ht="36" customHeight="1" thickBot="1">
      <c r="A80" s="27"/>
      <c r="B80" s="56"/>
      <c r="C80" s="91"/>
      <c r="D80" s="95"/>
      <c r="E80" s="95"/>
      <c r="F80" s="101"/>
      <c r="G80" s="55"/>
      <c r="H80" s="64"/>
      <c r="I80" s="30">
        <v>0.51</v>
      </c>
      <c r="J80" s="119">
        <v>0.49</v>
      </c>
      <c r="K80" s="32"/>
      <c r="L80" s="57"/>
      <c r="M80" s="33"/>
      <c r="N80" s="34">
        <f t="shared" si="11"/>
        <v>1</v>
      </c>
      <c r="O80" s="35"/>
      <c r="P80" s="105">
        <v>15</v>
      </c>
      <c r="Q80" s="106">
        <v>15</v>
      </c>
      <c r="R80" s="38"/>
      <c r="S80" s="38"/>
      <c r="T80" s="37"/>
      <c r="U80" s="39">
        <f t="shared" si="12"/>
        <v>15</v>
      </c>
      <c r="V80" s="40">
        <f t="shared" si="13"/>
        <v>15</v>
      </c>
      <c r="W80" s="112"/>
      <c r="X80" s="96"/>
      <c r="Y80" s="96"/>
      <c r="Z80" s="104"/>
      <c r="AA80" s="99"/>
      <c r="AB80" s="41">
        <f t="shared" si="14"/>
        <v>0</v>
      </c>
      <c r="AC80" s="40">
        <f t="shared" si="15"/>
        <v>0</v>
      </c>
      <c r="AD80" s="42"/>
      <c r="AE80" s="128"/>
      <c r="AF80" s="37">
        <f t="shared" si="16"/>
        <v>15</v>
      </c>
      <c r="AG80" s="43">
        <v>65</v>
      </c>
      <c r="AH80" s="44">
        <f t="shared" si="17"/>
        <v>80</v>
      </c>
      <c r="AI80" s="45">
        <f t="shared" si="18"/>
        <v>0.93</v>
      </c>
      <c r="AJ80" s="46"/>
      <c r="AK80" s="47">
        <v>1E-4</v>
      </c>
      <c r="AL80" s="48">
        <f t="shared" si="19"/>
        <v>1.0001</v>
      </c>
      <c r="AM80" s="49">
        <f t="shared" si="20"/>
        <v>1252742000</v>
      </c>
      <c r="AN80" s="50"/>
      <c r="AO80" s="51"/>
      <c r="AP80" s="51"/>
      <c r="AQ80" s="51"/>
      <c r="AR80" s="51"/>
      <c r="AS80" s="52"/>
      <c r="AT80" s="53">
        <f t="shared" si="21"/>
        <v>0</v>
      </c>
    </row>
    <row r="81" spans="1:46" s="54" customFormat="1" ht="36" customHeight="1" thickBot="1">
      <c r="A81" s="27"/>
      <c r="B81" s="56"/>
      <c r="C81" s="91"/>
      <c r="D81" s="95"/>
      <c r="E81" s="95"/>
      <c r="F81" s="101"/>
      <c r="G81" s="55"/>
      <c r="H81" s="60"/>
      <c r="I81" s="30">
        <v>0.51</v>
      </c>
      <c r="J81" s="119">
        <v>0.49</v>
      </c>
      <c r="K81" s="32"/>
      <c r="L81" s="57"/>
      <c r="M81" s="33"/>
      <c r="N81" s="34">
        <f t="shared" si="11"/>
        <v>1</v>
      </c>
      <c r="O81" s="35"/>
      <c r="P81" s="105">
        <v>15</v>
      </c>
      <c r="Q81" s="106">
        <v>15</v>
      </c>
      <c r="R81" s="38"/>
      <c r="S81" s="38"/>
      <c r="T81" s="37"/>
      <c r="U81" s="39">
        <f t="shared" si="12"/>
        <v>15</v>
      </c>
      <c r="V81" s="40">
        <f t="shared" si="13"/>
        <v>15</v>
      </c>
      <c r="W81" s="112"/>
      <c r="X81" s="96"/>
      <c r="Y81" s="96"/>
      <c r="Z81" s="104"/>
      <c r="AA81" s="99"/>
      <c r="AB81" s="41">
        <f t="shared" si="14"/>
        <v>0</v>
      </c>
      <c r="AC81" s="40">
        <f t="shared" si="15"/>
        <v>0</v>
      </c>
      <c r="AD81" s="42"/>
      <c r="AE81" s="128"/>
      <c r="AF81" s="37">
        <f t="shared" si="16"/>
        <v>15</v>
      </c>
      <c r="AG81" s="43">
        <v>65</v>
      </c>
      <c r="AH81" s="44">
        <f t="shared" si="17"/>
        <v>80</v>
      </c>
      <c r="AI81" s="45">
        <f t="shared" si="18"/>
        <v>0.93</v>
      </c>
      <c r="AJ81" s="46"/>
      <c r="AK81" s="47">
        <v>1E-4</v>
      </c>
      <c r="AL81" s="48">
        <f t="shared" si="19"/>
        <v>1.0001</v>
      </c>
      <c r="AM81" s="49">
        <f t="shared" si="20"/>
        <v>1252742000</v>
      </c>
      <c r="AN81" s="50"/>
      <c r="AO81" s="51"/>
      <c r="AP81" s="51"/>
      <c r="AQ81" s="51"/>
      <c r="AR81" s="51"/>
      <c r="AS81" s="52"/>
      <c r="AT81" s="53">
        <f t="shared" si="21"/>
        <v>0</v>
      </c>
    </row>
    <row r="82" spans="1:46" s="54" customFormat="1" ht="36" customHeight="1" thickBot="1">
      <c r="A82" s="27"/>
      <c r="B82" s="56"/>
      <c r="C82" s="91"/>
      <c r="D82" s="95"/>
      <c r="E82" s="95"/>
      <c r="F82" s="101"/>
      <c r="G82" s="55"/>
      <c r="H82" s="60"/>
      <c r="I82" s="30">
        <v>0.51</v>
      </c>
      <c r="J82" s="119">
        <v>0.49</v>
      </c>
      <c r="K82" s="32"/>
      <c r="L82" s="57"/>
      <c r="M82" s="33"/>
      <c r="N82" s="34">
        <f t="shared" si="11"/>
        <v>1</v>
      </c>
      <c r="O82" s="35"/>
      <c r="P82" s="105">
        <v>15</v>
      </c>
      <c r="Q82" s="106">
        <v>15</v>
      </c>
      <c r="R82" s="38"/>
      <c r="S82" s="38"/>
      <c r="T82" s="37"/>
      <c r="U82" s="39">
        <f t="shared" si="12"/>
        <v>15</v>
      </c>
      <c r="V82" s="40">
        <f t="shared" si="13"/>
        <v>15</v>
      </c>
      <c r="W82" s="112"/>
      <c r="X82" s="96"/>
      <c r="Y82" s="96"/>
      <c r="Z82" s="104"/>
      <c r="AA82" s="99"/>
      <c r="AB82" s="41">
        <f t="shared" si="14"/>
        <v>0</v>
      </c>
      <c r="AC82" s="40">
        <f t="shared" si="15"/>
        <v>0</v>
      </c>
      <c r="AD82" s="42"/>
      <c r="AE82" s="128"/>
      <c r="AF82" s="37">
        <f t="shared" si="16"/>
        <v>15</v>
      </c>
      <c r="AG82" s="43">
        <v>65</v>
      </c>
      <c r="AH82" s="44">
        <f t="shared" si="17"/>
        <v>80</v>
      </c>
      <c r="AI82" s="45">
        <f t="shared" si="18"/>
        <v>0.93</v>
      </c>
      <c r="AJ82" s="46"/>
      <c r="AK82" s="47">
        <v>1E-4</v>
      </c>
      <c r="AL82" s="48">
        <f t="shared" si="19"/>
        <v>1.0001</v>
      </c>
      <c r="AM82" s="49">
        <f t="shared" si="20"/>
        <v>1252742000</v>
      </c>
      <c r="AN82" s="50"/>
      <c r="AO82" s="51"/>
      <c r="AP82" s="51"/>
      <c r="AQ82" s="51"/>
      <c r="AR82" s="51"/>
      <c r="AS82" s="52"/>
      <c r="AT82" s="53">
        <f t="shared" si="21"/>
        <v>0</v>
      </c>
    </row>
    <row r="83" spans="1:46" s="54" customFormat="1" ht="36" customHeight="1" thickBot="1">
      <c r="A83" s="27"/>
      <c r="B83" s="56"/>
      <c r="C83" s="91"/>
      <c r="D83" s="95"/>
      <c r="E83" s="95"/>
      <c r="F83" s="101"/>
      <c r="G83" s="55"/>
      <c r="H83" s="60"/>
      <c r="I83" s="30">
        <v>0.51</v>
      </c>
      <c r="J83" s="119">
        <v>0.49</v>
      </c>
      <c r="K83" s="32"/>
      <c r="L83" s="57"/>
      <c r="M83" s="33"/>
      <c r="N83" s="34">
        <f t="shared" si="11"/>
        <v>1</v>
      </c>
      <c r="O83" s="35"/>
      <c r="P83" s="105">
        <v>15</v>
      </c>
      <c r="Q83" s="106">
        <v>15</v>
      </c>
      <c r="R83" s="38"/>
      <c r="S83" s="38"/>
      <c r="T83" s="37"/>
      <c r="U83" s="39">
        <f t="shared" si="12"/>
        <v>15</v>
      </c>
      <c r="V83" s="40">
        <f t="shared" si="13"/>
        <v>15</v>
      </c>
      <c r="W83" s="112"/>
      <c r="X83" s="96"/>
      <c r="Y83" s="96"/>
      <c r="Z83" s="104"/>
      <c r="AA83" s="99"/>
      <c r="AB83" s="41">
        <f t="shared" si="14"/>
        <v>0</v>
      </c>
      <c r="AC83" s="40">
        <f t="shared" si="15"/>
        <v>0</v>
      </c>
      <c r="AD83" s="42"/>
      <c r="AE83" s="128"/>
      <c r="AF83" s="37">
        <f t="shared" si="16"/>
        <v>15</v>
      </c>
      <c r="AG83" s="43">
        <v>65</v>
      </c>
      <c r="AH83" s="44">
        <f t="shared" si="17"/>
        <v>80</v>
      </c>
      <c r="AI83" s="45">
        <f t="shared" si="18"/>
        <v>0.93</v>
      </c>
      <c r="AJ83" s="46"/>
      <c r="AK83" s="47">
        <v>1E-4</v>
      </c>
      <c r="AL83" s="48">
        <f t="shared" si="19"/>
        <v>1.0001</v>
      </c>
      <c r="AM83" s="49">
        <f t="shared" si="20"/>
        <v>1252742000</v>
      </c>
      <c r="AN83" s="50"/>
      <c r="AO83" s="51"/>
      <c r="AP83" s="51"/>
      <c r="AQ83" s="51"/>
      <c r="AR83" s="51"/>
      <c r="AS83" s="52"/>
      <c r="AT83" s="53">
        <f t="shared" si="21"/>
        <v>0</v>
      </c>
    </row>
    <row r="84" spans="1:46" s="54" customFormat="1" ht="36" customHeight="1" thickBot="1">
      <c r="A84" s="27"/>
      <c r="B84" s="56"/>
      <c r="C84" s="91"/>
      <c r="D84" s="95"/>
      <c r="E84" s="95"/>
      <c r="F84" s="101"/>
      <c r="G84" s="55"/>
      <c r="H84" s="60"/>
      <c r="I84" s="30">
        <v>0.51</v>
      </c>
      <c r="J84" s="119">
        <v>0.49</v>
      </c>
      <c r="K84" s="32"/>
      <c r="L84" s="57"/>
      <c r="M84" s="33"/>
      <c r="N84" s="34">
        <f t="shared" si="11"/>
        <v>1</v>
      </c>
      <c r="O84" s="35"/>
      <c r="P84" s="105">
        <v>15</v>
      </c>
      <c r="Q84" s="106">
        <v>15</v>
      </c>
      <c r="R84" s="38"/>
      <c r="S84" s="38"/>
      <c r="T84" s="37"/>
      <c r="U84" s="39">
        <f t="shared" si="12"/>
        <v>15</v>
      </c>
      <c r="V84" s="40">
        <f t="shared" si="13"/>
        <v>15</v>
      </c>
      <c r="W84" s="112"/>
      <c r="X84" s="96"/>
      <c r="Y84" s="96"/>
      <c r="Z84" s="104"/>
      <c r="AA84" s="99"/>
      <c r="AB84" s="41">
        <f t="shared" si="14"/>
        <v>0</v>
      </c>
      <c r="AC84" s="40">
        <f t="shared" si="15"/>
        <v>0</v>
      </c>
      <c r="AD84" s="42"/>
      <c r="AE84" s="128"/>
      <c r="AF84" s="37">
        <f t="shared" si="16"/>
        <v>15</v>
      </c>
      <c r="AG84" s="43">
        <v>65</v>
      </c>
      <c r="AH84" s="44">
        <f t="shared" si="17"/>
        <v>80</v>
      </c>
      <c r="AI84" s="45">
        <f t="shared" si="18"/>
        <v>0.93</v>
      </c>
      <c r="AJ84" s="46"/>
      <c r="AK84" s="47">
        <v>1E-4</v>
      </c>
      <c r="AL84" s="48">
        <f t="shared" si="19"/>
        <v>1.0001</v>
      </c>
      <c r="AM84" s="49">
        <f t="shared" si="20"/>
        <v>1252742000</v>
      </c>
      <c r="AN84" s="50"/>
      <c r="AO84" s="51"/>
      <c r="AP84" s="51"/>
      <c r="AQ84" s="51"/>
      <c r="AR84" s="51"/>
      <c r="AS84" s="52"/>
      <c r="AT84" s="53">
        <f t="shared" si="21"/>
        <v>0</v>
      </c>
    </row>
    <row r="85" spans="1:46" s="54" customFormat="1" ht="36" customHeight="1" thickBot="1">
      <c r="A85" s="27"/>
      <c r="B85" s="56"/>
      <c r="C85" s="91"/>
      <c r="D85" s="95"/>
      <c r="E85" s="95"/>
      <c r="F85" s="101"/>
      <c r="G85" s="55"/>
      <c r="H85" s="60"/>
      <c r="I85" s="30">
        <v>0.51</v>
      </c>
      <c r="J85" s="119">
        <v>0.49</v>
      </c>
      <c r="K85" s="32"/>
      <c r="L85" s="57"/>
      <c r="M85" s="33"/>
      <c r="N85" s="34">
        <f t="shared" si="11"/>
        <v>1</v>
      </c>
      <c r="O85" s="35"/>
      <c r="P85" s="105">
        <v>15</v>
      </c>
      <c r="Q85" s="106">
        <v>15</v>
      </c>
      <c r="R85" s="38"/>
      <c r="S85" s="38"/>
      <c r="T85" s="37"/>
      <c r="U85" s="39">
        <f t="shared" si="12"/>
        <v>15</v>
      </c>
      <c r="V85" s="40">
        <f t="shared" si="13"/>
        <v>15</v>
      </c>
      <c r="W85" s="112"/>
      <c r="X85" s="96"/>
      <c r="Y85" s="96"/>
      <c r="Z85" s="104"/>
      <c r="AA85" s="99"/>
      <c r="AB85" s="41">
        <f t="shared" si="14"/>
        <v>0</v>
      </c>
      <c r="AC85" s="40">
        <f t="shared" si="15"/>
        <v>0</v>
      </c>
      <c r="AD85" s="42"/>
      <c r="AE85" s="128"/>
      <c r="AF85" s="37">
        <f t="shared" si="16"/>
        <v>15</v>
      </c>
      <c r="AG85" s="43">
        <v>65</v>
      </c>
      <c r="AH85" s="44">
        <f t="shared" si="17"/>
        <v>80</v>
      </c>
      <c r="AI85" s="45">
        <f t="shared" si="18"/>
        <v>0.93</v>
      </c>
      <c r="AJ85" s="46"/>
      <c r="AK85" s="47">
        <v>1E-4</v>
      </c>
      <c r="AL85" s="48">
        <f t="shared" si="19"/>
        <v>1.0001</v>
      </c>
      <c r="AM85" s="49">
        <f t="shared" si="20"/>
        <v>1252742000</v>
      </c>
      <c r="AN85" s="50"/>
      <c r="AO85" s="51"/>
      <c r="AP85" s="51"/>
      <c r="AQ85" s="51"/>
      <c r="AR85" s="51"/>
      <c r="AS85" s="52"/>
      <c r="AT85" s="53">
        <f t="shared" si="21"/>
        <v>0</v>
      </c>
    </row>
    <row r="86" spans="1:46" s="54" customFormat="1" ht="36" customHeight="1" thickBot="1">
      <c r="A86" s="27"/>
      <c r="B86" s="56"/>
      <c r="C86" s="91"/>
      <c r="D86" s="95"/>
      <c r="E86" s="95"/>
      <c r="F86" s="101"/>
      <c r="G86" s="55"/>
      <c r="H86" s="60"/>
      <c r="I86" s="30">
        <v>0.51</v>
      </c>
      <c r="J86" s="119">
        <v>0.49</v>
      </c>
      <c r="K86" s="32"/>
      <c r="L86" s="57"/>
      <c r="M86" s="33"/>
      <c r="N86" s="34">
        <f t="shared" si="11"/>
        <v>1</v>
      </c>
      <c r="O86" s="35"/>
      <c r="P86" s="105">
        <v>15</v>
      </c>
      <c r="Q86" s="106">
        <v>15</v>
      </c>
      <c r="R86" s="38"/>
      <c r="S86" s="38"/>
      <c r="T86" s="37"/>
      <c r="U86" s="39">
        <f t="shared" si="12"/>
        <v>15</v>
      </c>
      <c r="V86" s="40">
        <f t="shared" si="13"/>
        <v>15</v>
      </c>
      <c r="W86" s="112"/>
      <c r="X86" s="96"/>
      <c r="Y86" s="96"/>
      <c r="Z86" s="104"/>
      <c r="AA86" s="99"/>
      <c r="AB86" s="41">
        <f t="shared" si="14"/>
        <v>0</v>
      </c>
      <c r="AC86" s="40">
        <f t="shared" si="15"/>
        <v>0</v>
      </c>
      <c r="AD86" s="42"/>
      <c r="AE86" s="128"/>
      <c r="AF86" s="37">
        <f t="shared" si="16"/>
        <v>15</v>
      </c>
      <c r="AG86" s="43">
        <v>65</v>
      </c>
      <c r="AH86" s="44">
        <f t="shared" si="17"/>
        <v>80</v>
      </c>
      <c r="AI86" s="45">
        <f t="shared" si="18"/>
        <v>0.93</v>
      </c>
      <c r="AJ86" s="46"/>
      <c r="AK86" s="47">
        <v>1E-4</v>
      </c>
      <c r="AL86" s="48">
        <f t="shared" si="19"/>
        <v>1.0001</v>
      </c>
      <c r="AM86" s="49">
        <f t="shared" si="20"/>
        <v>1252742000</v>
      </c>
      <c r="AN86" s="50"/>
      <c r="AO86" s="51"/>
      <c r="AP86" s="51"/>
      <c r="AQ86" s="51"/>
      <c r="AR86" s="51"/>
      <c r="AS86" s="52"/>
      <c r="AT86" s="53">
        <f t="shared" si="21"/>
        <v>0</v>
      </c>
    </row>
    <row r="87" spans="1:46" s="54" customFormat="1" ht="36" customHeight="1" thickBot="1">
      <c r="A87" s="27"/>
      <c r="B87" s="56"/>
      <c r="C87" s="91"/>
      <c r="D87" s="95"/>
      <c r="E87" s="95"/>
      <c r="F87" s="101"/>
      <c r="G87" s="55"/>
      <c r="H87" s="60"/>
      <c r="I87" s="30">
        <v>0.51</v>
      </c>
      <c r="J87" s="119">
        <v>0.49</v>
      </c>
      <c r="K87" s="32"/>
      <c r="L87" s="57"/>
      <c r="M87" s="33"/>
      <c r="N87" s="34">
        <f t="shared" si="11"/>
        <v>1</v>
      </c>
      <c r="O87" s="35"/>
      <c r="P87" s="105">
        <v>15</v>
      </c>
      <c r="Q87" s="106">
        <v>15</v>
      </c>
      <c r="R87" s="38"/>
      <c r="S87" s="38"/>
      <c r="T87" s="37"/>
      <c r="U87" s="39">
        <f t="shared" si="12"/>
        <v>15</v>
      </c>
      <c r="V87" s="40">
        <f t="shared" si="13"/>
        <v>15</v>
      </c>
      <c r="W87" s="112"/>
      <c r="X87" s="96"/>
      <c r="Y87" s="96"/>
      <c r="Z87" s="104"/>
      <c r="AA87" s="99"/>
      <c r="AB87" s="41">
        <f t="shared" si="14"/>
        <v>0</v>
      </c>
      <c r="AC87" s="40">
        <f t="shared" si="15"/>
        <v>0</v>
      </c>
      <c r="AD87" s="42"/>
      <c r="AE87" s="128"/>
      <c r="AF87" s="37">
        <f t="shared" si="16"/>
        <v>15</v>
      </c>
      <c r="AG87" s="43">
        <v>65</v>
      </c>
      <c r="AH87" s="44">
        <f t="shared" si="17"/>
        <v>80</v>
      </c>
      <c r="AI87" s="45">
        <f t="shared" si="18"/>
        <v>0.93</v>
      </c>
      <c r="AJ87" s="46"/>
      <c r="AK87" s="47">
        <v>1E-4</v>
      </c>
      <c r="AL87" s="48">
        <f t="shared" si="19"/>
        <v>1.0001</v>
      </c>
      <c r="AM87" s="49">
        <f t="shared" si="20"/>
        <v>1252742000</v>
      </c>
      <c r="AN87" s="50"/>
      <c r="AO87" s="51"/>
      <c r="AP87" s="51"/>
      <c r="AQ87" s="51"/>
      <c r="AR87" s="51"/>
      <c r="AS87" s="52"/>
      <c r="AT87" s="53">
        <f t="shared" si="21"/>
        <v>0</v>
      </c>
    </row>
    <row r="88" spans="1:46" s="54" customFormat="1" ht="36" customHeight="1" thickBot="1">
      <c r="A88" s="27"/>
      <c r="B88" s="56"/>
      <c r="C88" s="91"/>
      <c r="D88" s="95"/>
      <c r="E88" s="95"/>
      <c r="F88" s="101"/>
      <c r="G88" s="55"/>
      <c r="H88" s="60"/>
      <c r="I88" s="30">
        <v>0.51</v>
      </c>
      <c r="J88" s="119">
        <v>0.49</v>
      </c>
      <c r="K88" s="32"/>
      <c r="L88" s="57"/>
      <c r="M88" s="33"/>
      <c r="N88" s="34">
        <f t="shared" si="11"/>
        <v>1</v>
      </c>
      <c r="O88" s="35"/>
      <c r="P88" s="105">
        <v>15</v>
      </c>
      <c r="Q88" s="106">
        <v>15</v>
      </c>
      <c r="R88" s="38"/>
      <c r="S88" s="38"/>
      <c r="T88" s="37"/>
      <c r="U88" s="39">
        <f t="shared" si="12"/>
        <v>15</v>
      </c>
      <c r="V88" s="40">
        <f t="shared" si="13"/>
        <v>15</v>
      </c>
      <c r="W88" s="112"/>
      <c r="X88" s="96"/>
      <c r="Y88" s="96"/>
      <c r="Z88" s="104"/>
      <c r="AA88" s="99"/>
      <c r="AB88" s="41">
        <f t="shared" si="14"/>
        <v>0</v>
      </c>
      <c r="AC88" s="40">
        <f t="shared" si="15"/>
        <v>0</v>
      </c>
      <c r="AD88" s="42"/>
      <c r="AE88" s="128"/>
      <c r="AF88" s="37">
        <f t="shared" si="16"/>
        <v>15</v>
      </c>
      <c r="AG88" s="43">
        <v>65</v>
      </c>
      <c r="AH88" s="44">
        <f t="shared" si="17"/>
        <v>80</v>
      </c>
      <c r="AI88" s="45">
        <f t="shared" si="18"/>
        <v>0.93</v>
      </c>
      <c r="AJ88" s="46"/>
      <c r="AK88" s="47">
        <v>1E-4</v>
      </c>
      <c r="AL88" s="48">
        <f t="shared" si="19"/>
        <v>1.0001</v>
      </c>
      <c r="AM88" s="49">
        <f t="shared" si="20"/>
        <v>1252742000</v>
      </c>
      <c r="AN88" s="50"/>
      <c r="AO88" s="51"/>
      <c r="AP88" s="51"/>
      <c r="AQ88" s="51"/>
      <c r="AR88" s="51"/>
      <c r="AS88" s="52"/>
      <c r="AT88" s="53">
        <f t="shared" si="21"/>
        <v>0</v>
      </c>
    </row>
    <row r="89" spans="1:46" s="54" customFormat="1" ht="36" customHeight="1" thickBot="1">
      <c r="A89" s="27"/>
      <c r="B89" s="56"/>
      <c r="C89" s="91"/>
      <c r="D89" s="95"/>
      <c r="E89" s="95"/>
      <c r="F89" s="101"/>
      <c r="G89" s="55"/>
      <c r="H89" s="60"/>
      <c r="I89" s="30">
        <v>0.51</v>
      </c>
      <c r="J89" s="119">
        <v>0.49</v>
      </c>
      <c r="K89" s="32"/>
      <c r="L89" s="57"/>
      <c r="M89" s="33"/>
      <c r="N89" s="34">
        <f t="shared" si="11"/>
        <v>1</v>
      </c>
      <c r="O89" s="35"/>
      <c r="P89" s="105">
        <v>15</v>
      </c>
      <c r="Q89" s="106">
        <v>15</v>
      </c>
      <c r="R89" s="38"/>
      <c r="S89" s="38"/>
      <c r="T89" s="37"/>
      <c r="U89" s="39">
        <f t="shared" si="12"/>
        <v>15</v>
      </c>
      <c r="V89" s="40">
        <f t="shared" si="13"/>
        <v>15</v>
      </c>
      <c r="W89" s="112"/>
      <c r="X89" s="96"/>
      <c r="Y89" s="96"/>
      <c r="Z89" s="104"/>
      <c r="AA89" s="99"/>
      <c r="AB89" s="41">
        <f t="shared" si="14"/>
        <v>0</v>
      </c>
      <c r="AC89" s="40">
        <f t="shared" si="15"/>
        <v>0</v>
      </c>
      <c r="AD89" s="42"/>
      <c r="AE89" s="128"/>
      <c r="AF89" s="37">
        <f t="shared" si="16"/>
        <v>15</v>
      </c>
      <c r="AG89" s="43">
        <v>65</v>
      </c>
      <c r="AH89" s="44">
        <f t="shared" si="17"/>
        <v>80</v>
      </c>
      <c r="AI89" s="45">
        <f t="shared" si="18"/>
        <v>0.93</v>
      </c>
      <c r="AJ89" s="46"/>
      <c r="AK89" s="47">
        <v>1E-4</v>
      </c>
      <c r="AL89" s="48">
        <f t="shared" si="19"/>
        <v>1.0001</v>
      </c>
      <c r="AM89" s="49">
        <f t="shared" si="20"/>
        <v>1252742000</v>
      </c>
      <c r="AN89" s="50"/>
      <c r="AO89" s="51"/>
      <c r="AP89" s="51"/>
      <c r="AQ89" s="51"/>
      <c r="AR89" s="51"/>
      <c r="AS89" s="52"/>
      <c r="AT89" s="53">
        <f t="shared" si="21"/>
        <v>0</v>
      </c>
    </row>
    <row r="90" spans="1:46" s="54" customFormat="1" ht="36" customHeight="1" thickBot="1">
      <c r="A90" s="27"/>
      <c r="B90" s="56"/>
      <c r="C90" s="91"/>
      <c r="D90" s="95"/>
      <c r="E90" s="95"/>
      <c r="F90" s="101"/>
      <c r="G90" s="55"/>
      <c r="H90" s="60"/>
      <c r="I90" s="30">
        <v>0.51</v>
      </c>
      <c r="J90" s="119">
        <v>0.49</v>
      </c>
      <c r="K90" s="32"/>
      <c r="L90" s="57"/>
      <c r="M90" s="33"/>
      <c r="N90" s="34">
        <f t="shared" si="11"/>
        <v>1</v>
      </c>
      <c r="O90" s="35"/>
      <c r="P90" s="105">
        <v>15</v>
      </c>
      <c r="Q90" s="106">
        <v>15</v>
      </c>
      <c r="R90" s="38"/>
      <c r="S90" s="38"/>
      <c r="T90" s="37"/>
      <c r="U90" s="39">
        <f t="shared" si="12"/>
        <v>15</v>
      </c>
      <c r="V90" s="40">
        <f t="shared" si="13"/>
        <v>15</v>
      </c>
      <c r="W90" s="112"/>
      <c r="X90" s="96"/>
      <c r="Y90" s="96"/>
      <c r="Z90" s="104"/>
      <c r="AA90" s="99"/>
      <c r="AB90" s="41">
        <f t="shared" si="14"/>
        <v>0</v>
      </c>
      <c r="AC90" s="40">
        <f t="shared" si="15"/>
        <v>0</v>
      </c>
      <c r="AD90" s="42"/>
      <c r="AE90" s="128"/>
      <c r="AF90" s="37">
        <f t="shared" si="16"/>
        <v>15</v>
      </c>
      <c r="AG90" s="43">
        <v>65</v>
      </c>
      <c r="AH90" s="44">
        <f t="shared" si="17"/>
        <v>80</v>
      </c>
      <c r="AI90" s="45">
        <f t="shared" si="18"/>
        <v>0.93</v>
      </c>
      <c r="AJ90" s="46"/>
      <c r="AK90" s="47">
        <v>1E-4</v>
      </c>
      <c r="AL90" s="48">
        <f t="shared" si="19"/>
        <v>1.0001</v>
      </c>
      <c r="AM90" s="49">
        <f t="shared" si="20"/>
        <v>1252742000</v>
      </c>
      <c r="AN90" s="50"/>
      <c r="AO90" s="51"/>
      <c r="AP90" s="51"/>
      <c r="AQ90" s="51"/>
      <c r="AR90" s="51"/>
      <c r="AS90" s="52"/>
      <c r="AT90" s="53">
        <f t="shared" si="21"/>
        <v>0</v>
      </c>
    </row>
    <row r="91" spans="1:46" s="54" customFormat="1" ht="36" customHeight="1" thickBot="1">
      <c r="A91" s="27"/>
      <c r="B91" s="56"/>
      <c r="C91" s="91"/>
      <c r="D91" s="95"/>
      <c r="E91" s="95"/>
      <c r="F91" s="101"/>
      <c r="G91" s="55"/>
      <c r="H91" s="60"/>
      <c r="I91" s="30">
        <v>0.51</v>
      </c>
      <c r="J91" s="119">
        <v>0.49</v>
      </c>
      <c r="K91" s="32"/>
      <c r="L91" s="57"/>
      <c r="M91" s="33"/>
      <c r="N91" s="34">
        <f t="shared" si="11"/>
        <v>1</v>
      </c>
      <c r="O91" s="35"/>
      <c r="P91" s="105">
        <v>15</v>
      </c>
      <c r="Q91" s="106">
        <v>15</v>
      </c>
      <c r="R91" s="38"/>
      <c r="S91" s="38"/>
      <c r="T91" s="37"/>
      <c r="U91" s="39">
        <f t="shared" si="12"/>
        <v>15</v>
      </c>
      <c r="V91" s="40">
        <f t="shared" si="13"/>
        <v>15</v>
      </c>
      <c r="W91" s="112"/>
      <c r="X91" s="96"/>
      <c r="Y91" s="96"/>
      <c r="Z91" s="104"/>
      <c r="AA91" s="99"/>
      <c r="AB91" s="41">
        <f t="shared" si="14"/>
        <v>0</v>
      </c>
      <c r="AC91" s="40">
        <f t="shared" si="15"/>
        <v>0</v>
      </c>
      <c r="AD91" s="42"/>
      <c r="AE91" s="128"/>
      <c r="AF91" s="37">
        <f t="shared" si="16"/>
        <v>15</v>
      </c>
      <c r="AG91" s="43">
        <v>65</v>
      </c>
      <c r="AH91" s="44">
        <f t="shared" si="17"/>
        <v>80</v>
      </c>
      <c r="AI91" s="45">
        <f t="shared" si="18"/>
        <v>0.93</v>
      </c>
      <c r="AJ91" s="46"/>
      <c r="AK91" s="47">
        <v>1E-4</v>
      </c>
      <c r="AL91" s="48">
        <f t="shared" si="19"/>
        <v>1.0001</v>
      </c>
      <c r="AM91" s="49">
        <f t="shared" si="20"/>
        <v>1252742000</v>
      </c>
      <c r="AN91" s="50"/>
      <c r="AO91" s="51"/>
      <c r="AP91" s="51"/>
      <c r="AQ91" s="51"/>
      <c r="AR91" s="51"/>
      <c r="AS91" s="52"/>
      <c r="AT91" s="53">
        <f t="shared" si="21"/>
        <v>0</v>
      </c>
    </row>
    <row r="92" spans="1:46" s="54" customFormat="1" ht="47.25" customHeight="1" thickBot="1">
      <c r="A92" s="27"/>
      <c r="B92" s="56"/>
      <c r="C92" s="91"/>
      <c r="D92" s="95"/>
      <c r="E92" s="95"/>
      <c r="F92" s="101"/>
      <c r="G92" s="55"/>
      <c r="H92" s="60"/>
      <c r="I92" s="30">
        <v>0.51</v>
      </c>
      <c r="J92" s="119">
        <v>0.49</v>
      </c>
      <c r="K92" s="32"/>
      <c r="L92" s="57"/>
      <c r="M92" s="33"/>
      <c r="N92" s="34">
        <f t="shared" si="11"/>
        <v>1</v>
      </c>
      <c r="O92" s="35"/>
      <c r="P92" s="105">
        <v>15</v>
      </c>
      <c r="Q92" s="106">
        <v>15</v>
      </c>
      <c r="R92" s="38"/>
      <c r="S92" s="38"/>
      <c r="T92" s="37"/>
      <c r="U92" s="39">
        <f t="shared" si="12"/>
        <v>15</v>
      </c>
      <c r="V92" s="40">
        <f t="shared" si="13"/>
        <v>15</v>
      </c>
      <c r="W92" s="112"/>
      <c r="X92" s="96"/>
      <c r="Y92" s="96"/>
      <c r="Z92" s="104"/>
      <c r="AA92" s="99"/>
      <c r="AB92" s="41">
        <f t="shared" si="14"/>
        <v>0</v>
      </c>
      <c r="AC92" s="40">
        <f t="shared" si="15"/>
        <v>0</v>
      </c>
      <c r="AD92" s="42"/>
      <c r="AE92" s="128"/>
      <c r="AF92" s="37">
        <f t="shared" si="16"/>
        <v>15</v>
      </c>
      <c r="AG92" s="43">
        <v>65</v>
      </c>
      <c r="AH92" s="44">
        <f t="shared" si="17"/>
        <v>80</v>
      </c>
      <c r="AI92" s="45">
        <f t="shared" si="18"/>
        <v>0.93</v>
      </c>
      <c r="AJ92" s="46"/>
      <c r="AK92" s="47">
        <v>1E-4</v>
      </c>
      <c r="AL92" s="48">
        <f t="shared" si="19"/>
        <v>1.0001</v>
      </c>
      <c r="AM92" s="49">
        <f t="shared" si="20"/>
        <v>1252742000</v>
      </c>
      <c r="AN92" s="50"/>
      <c r="AO92" s="51"/>
      <c r="AP92" s="51"/>
      <c r="AQ92" s="51"/>
      <c r="AR92" s="51"/>
      <c r="AS92" s="52"/>
      <c r="AT92" s="53">
        <f t="shared" si="21"/>
        <v>0</v>
      </c>
    </row>
    <row r="93" spans="1:46" s="54" customFormat="1" ht="36" customHeight="1" thickBot="1">
      <c r="A93" s="27"/>
      <c r="B93" s="56"/>
      <c r="C93" s="91"/>
      <c r="D93" s="95"/>
      <c r="E93" s="95"/>
      <c r="F93" s="101"/>
      <c r="G93" s="55"/>
      <c r="H93" s="60"/>
      <c r="I93" s="30">
        <v>0.51</v>
      </c>
      <c r="J93" s="119">
        <v>0.49</v>
      </c>
      <c r="K93" s="32"/>
      <c r="L93" s="57"/>
      <c r="M93" s="33"/>
      <c r="N93" s="34">
        <f t="shared" si="11"/>
        <v>1</v>
      </c>
      <c r="O93" s="35"/>
      <c r="P93" s="105">
        <v>15</v>
      </c>
      <c r="Q93" s="106">
        <v>15</v>
      </c>
      <c r="R93" s="38"/>
      <c r="S93" s="38"/>
      <c r="T93" s="37"/>
      <c r="U93" s="39">
        <f t="shared" si="12"/>
        <v>15</v>
      </c>
      <c r="V93" s="40">
        <f t="shared" si="13"/>
        <v>15</v>
      </c>
      <c r="W93" s="112"/>
      <c r="X93" s="96"/>
      <c r="Y93" s="96"/>
      <c r="Z93" s="104"/>
      <c r="AA93" s="99"/>
      <c r="AB93" s="41">
        <f t="shared" si="14"/>
        <v>0</v>
      </c>
      <c r="AC93" s="40">
        <f t="shared" si="15"/>
        <v>0</v>
      </c>
      <c r="AD93" s="42"/>
      <c r="AE93" s="128"/>
      <c r="AF93" s="37">
        <f t="shared" si="16"/>
        <v>15</v>
      </c>
      <c r="AG93" s="43">
        <v>65</v>
      </c>
      <c r="AH93" s="44">
        <f t="shared" si="17"/>
        <v>80</v>
      </c>
      <c r="AI93" s="45">
        <f t="shared" si="18"/>
        <v>0.93</v>
      </c>
      <c r="AJ93" s="46"/>
      <c r="AK93" s="47">
        <v>1E-4</v>
      </c>
      <c r="AL93" s="48">
        <f t="shared" si="19"/>
        <v>1.0001</v>
      </c>
      <c r="AM93" s="49">
        <f t="shared" si="20"/>
        <v>1252742000</v>
      </c>
      <c r="AN93" s="50"/>
      <c r="AO93" s="51"/>
      <c r="AP93" s="51"/>
      <c r="AQ93" s="51"/>
      <c r="AR93" s="51"/>
      <c r="AS93" s="52"/>
      <c r="AT93" s="53">
        <f t="shared" si="21"/>
        <v>0</v>
      </c>
    </row>
    <row r="94" spans="1:46" s="54" customFormat="1" ht="47.25" customHeight="1" thickBot="1">
      <c r="A94" s="27"/>
      <c r="B94" s="56"/>
      <c r="C94" s="91"/>
      <c r="D94" s="95"/>
      <c r="E94" s="95"/>
      <c r="F94" s="101"/>
      <c r="G94" s="55"/>
      <c r="H94" s="60"/>
      <c r="I94" s="30">
        <v>0.51</v>
      </c>
      <c r="J94" s="119">
        <v>0.49</v>
      </c>
      <c r="K94" s="32"/>
      <c r="L94" s="57"/>
      <c r="M94" s="33"/>
      <c r="N94" s="34">
        <f t="shared" si="11"/>
        <v>1</v>
      </c>
      <c r="O94" s="35"/>
      <c r="P94" s="105">
        <v>15</v>
      </c>
      <c r="Q94" s="106">
        <v>15</v>
      </c>
      <c r="R94" s="38"/>
      <c r="S94" s="38"/>
      <c r="T94" s="37"/>
      <c r="U94" s="39">
        <f t="shared" si="12"/>
        <v>15</v>
      </c>
      <c r="V94" s="40">
        <f t="shared" si="13"/>
        <v>15</v>
      </c>
      <c r="W94" s="112"/>
      <c r="X94" s="96"/>
      <c r="Y94" s="96"/>
      <c r="Z94" s="104"/>
      <c r="AA94" s="99"/>
      <c r="AB94" s="41">
        <f t="shared" si="14"/>
        <v>0</v>
      </c>
      <c r="AC94" s="40">
        <f t="shared" si="15"/>
        <v>0</v>
      </c>
      <c r="AD94" s="42"/>
      <c r="AE94" s="128"/>
      <c r="AF94" s="37">
        <f t="shared" si="16"/>
        <v>15</v>
      </c>
      <c r="AG94" s="43">
        <v>65</v>
      </c>
      <c r="AH94" s="44">
        <f t="shared" si="17"/>
        <v>80</v>
      </c>
      <c r="AI94" s="45">
        <f t="shared" si="18"/>
        <v>0.93</v>
      </c>
      <c r="AJ94" s="46"/>
      <c r="AK94" s="47">
        <v>1E-4</v>
      </c>
      <c r="AL94" s="48">
        <f t="shared" si="19"/>
        <v>1.0001</v>
      </c>
      <c r="AM94" s="49">
        <f t="shared" si="20"/>
        <v>1252742000</v>
      </c>
      <c r="AN94" s="50"/>
      <c r="AO94" s="51"/>
      <c r="AP94" s="51"/>
      <c r="AQ94" s="51"/>
      <c r="AR94" s="51"/>
      <c r="AS94" s="52"/>
      <c r="AT94" s="53">
        <f t="shared" si="21"/>
        <v>0</v>
      </c>
    </row>
    <row r="95" spans="1:46" s="54" customFormat="1" ht="36" customHeight="1" thickBot="1">
      <c r="A95" s="27"/>
      <c r="B95" s="56"/>
      <c r="C95" s="91"/>
      <c r="D95" s="95"/>
      <c r="E95" s="95"/>
      <c r="F95" s="101"/>
      <c r="G95" s="55"/>
      <c r="H95" s="60"/>
      <c r="I95" s="30">
        <v>0.51</v>
      </c>
      <c r="J95" s="119">
        <v>0.49</v>
      </c>
      <c r="K95" s="32"/>
      <c r="L95" s="57"/>
      <c r="M95" s="33"/>
      <c r="N95" s="34">
        <f t="shared" si="11"/>
        <v>1</v>
      </c>
      <c r="O95" s="35"/>
      <c r="P95" s="105">
        <v>15</v>
      </c>
      <c r="Q95" s="106">
        <v>15</v>
      </c>
      <c r="R95" s="38"/>
      <c r="S95" s="38"/>
      <c r="T95" s="37"/>
      <c r="U95" s="39">
        <f t="shared" si="12"/>
        <v>15</v>
      </c>
      <c r="V95" s="40">
        <f t="shared" si="13"/>
        <v>15</v>
      </c>
      <c r="W95" s="112"/>
      <c r="X95" s="96"/>
      <c r="Y95" s="96"/>
      <c r="Z95" s="104"/>
      <c r="AA95" s="99"/>
      <c r="AB95" s="41">
        <f t="shared" si="14"/>
        <v>0</v>
      </c>
      <c r="AC95" s="40">
        <f t="shared" si="15"/>
        <v>0</v>
      </c>
      <c r="AD95" s="42"/>
      <c r="AE95" s="128"/>
      <c r="AF95" s="37">
        <f t="shared" si="16"/>
        <v>15</v>
      </c>
      <c r="AG95" s="43">
        <v>65</v>
      </c>
      <c r="AH95" s="44">
        <f t="shared" si="17"/>
        <v>80</v>
      </c>
      <c r="AI95" s="45">
        <f t="shared" si="18"/>
        <v>0.93</v>
      </c>
      <c r="AJ95" s="46"/>
      <c r="AK95" s="47">
        <v>1E-4</v>
      </c>
      <c r="AL95" s="48">
        <f t="shared" si="19"/>
        <v>1.0001</v>
      </c>
      <c r="AM95" s="49">
        <f t="shared" si="20"/>
        <v>1252742000</v>
      </c>
      <c r="AN95" s="50"/>
      <c r="AO95" s="51"/>
      <c r="AP95" s="51"/>
      <c r="AQ95" s="51"/>
      <c r="AR95" s="51"/>
      <c r="AS95" s="52"/>
      <c r="AT95" s="53">
        <f t="shared" si="21"/>
        <v>0</v>
      </c>
    </row>
    <row r="96" spans="1:46" s="54" customFormat="1" ht="36" customHeight="1" thickBot="1">
      <c r="A96" s="27"/>
      <c r="B96" s="56"/>
      <c r="C96" s="91"/>
      <c r="D96" s="95"/>
      <c r="E96" s="95"/>
      <c r="F96" s="101"/>
      <c r="G96" s="55"/>
      <c r="H96" s="60"/>
      <c r="I96" s="30">
        <v>0.51</v>
      </c>
      <c r="J96" s="119">
        <v>0.49</v>
      </c>
      <c r="K96" s="32"/>
      <c r="L96" s="57"/>
      <c r="M96" s="33"/>
      <c r="N96" s="34">
        <f t="shared" si="11"/>
        <v>1</v>
      </c>
      <c r="O96" s="35"/>
      <c r="P96" s="105">
        <v>15</v>
      </c>
      <c r="Q96" s="106">
        <v>15</v>
      </c>
      <c r="R96" s="38"/>
      <c r="S96" s="38"/>
      <c r="T96" s="37"/>
      <c r="U96" s="39">
        <f t="shared" si="12"/>
        <v>15</v>
      </c>
      <c r="V96" s="40">
        <f t="shared" si="13"/>
        <v>15</v>
      </c>
      <c r="W96" s="112"/>
      <c r="X96" s="96"/>
      <c r="Y96" s="96"/>
      <c r="Z96" s="104"/>
      <c r="AA96" s="99"/>
      <c r="AB96" s="41">
        <f t="shared" si="14"/>
        <v>0</v>
      </c>
      <c r="AC96" s="40">
        <f t="shared" si="15"/>
        <v>0</v>
      </c>
      <c r="AD96" s="42"/>
      <c r="AE96" s="128"/>
      <c r="AF96" s="37">
        <f t="shared" si="16"/>
        <v>15</v>
      </c>
      <c r="AG96" s="43">
        <v>65</v>
      </c>
      <c r="AH96" s="44">
        <f t="shared" si="17"/>
        <v>80</v>
      </c>
      <c r="AI96" s="45">
        <f t="shared" si="18"/>
        <v>0.93</v>
      </c>
      <c r="AJ96" s="46"/>
      <c r="AK96" s="47">
        <v>1E-4</v>
      </c>
      <c r="AL96" s="48">
        <f t="shared" si="19"/>
        <v>1.0001</v>
      </c>
      <c r="AM96" s="49">
        <f t="shared" si="20"/>
        <v>1252742000</v>
      </c>
      <c r="AN96" s="50"/>
      <c r="AO96" s="51"/>
      <c r="AP96" s="51"/>
      <c r="AQ96" s="51"/>
      <c r="AR96" s="51"/>
      <c r="AS96" s="52"/>
      <c r="AT96" s="53">
        <f t="shared" si="21"/>
        <v>0</v>
      </c>
    </row>
    <row r="97" spans="1:46" s="54" customFormat="1" ht="36" customHeight="1" thickBot="1">
      <c r="A97" s="27"/>
      <c r="B97" s="56"/>
      <c r="C97" s="91"/>
      <c r="D97" s="95"/>
      <c r="E97" s="95"/>
      <c r="F97" s="101"/>
      <c r="G97" s="55"/>
      <c r="H97" s="60"/>
      <c r="I97" s="30">
        <v>0.51</v>
      </c>
      <c r="J97" s="119">
        <v>0.49</v>
      </c>
      <c r="K97" s="32"/>
      <c r="L97" s="57"/>
      <c r="M97" s="33"/>
      <c r="N97" s="34">
        <f t="shared" si="11"/>
        <v>1</v>
      </c>
      <c r="O97" s="35"/>
      <c r="P97" s="105">
        <v>15</v>
      </c>
      <c r="Q97" s="106">
        <v>15</v>
      </c>
      <c r="R97" s="38"/>
      <c r="S97" s="38"/>
      <c r="T97" s="37"/>
      <c r="U97" s="39">
        <f t="shared" si="12"/>
        <v>15</v>
      </c>
      <c r="V97" s="40">
        <f t="shared" si="13"/>
        <v>15</v>
      </c>
      <c r="W97" s="112"/>
      <c r="X97" s="96"/>
      <c r="Y97" s="96"/>
      <c r="Z97" s="104"/>
      <c r="AA97" s="99"/>
      <c r="AB97" s="41">
        <f t="shared" si="14"/>
        <v>0</v>
      </c>
      <c r="AC97" s="40">
        <f t="shared" si="15"/>
        <v>0</v>
      </c>
      <c r="AD97" s="42"/>
      <c r="AE97" s="128"/>
      <c r="AF97" s="37">
        <f t="shared" si="16"/>
        <v>15</v>
      </c>
      <c r="AG97" s="43">
        <v>65</v>
      </c>
      <c r="AH97" s="44">
        <f t="shared" si="17"/>
        <v>80</v>
      </c>
      <c r="AI97" s="45">
        <f t="shared" si="18"/>
        <v>0.93</v>
      </c>
      <c r="AJ97" s="46"/>
      <c r="AK97" s="47">
        <v>1E-4</v>
      </c>
      <c r="AL97" s="48">
        <f t="shared" si="19"/>
        <v>1.0001</v>
      </c>
      <c r="AM97" s="49">
        <f t="shared" si="20"/>
        <v>1252742000</v>
      </c>
      <c r="AN97" s="50"/>
      <c r="AO97" s="51"/>
      <c r="AP97" s="51"/>
      <c r="AQ97" s="51"/>
      <c r="AR97" s="51"/>
      <c r="AS97" s="52"/>
      <c r="AT97" s="53">
        <f t="shared" si="21"/>
        <v>0</v>
      </c>
    </row>
    <row r="98" spans="1:46" s="54" customFormat="1" ht="36" customHeight="1" thickBot="1">
      <c r="A98" s="27"/>
      <c r="B98" s="56"/>
      <c r="C98" s="91"/>
      <c r="D98" s="95"/>
      <c r="E98" s="95"/>
      <c r="F98" s="101"/>
      <c r="G98" s="55"/>
      <c r="H98" s="60"/>
      <c r="I98" s="30">
        <v>0.51</v>
      </c>
      <c r="J98" s="119">
        <v>0.49</v>
      </c>
      <c r="K98" s="32"/>
      <c r="L98" s="57"/>
      <c r="M98" s="33"/>
      <c r="N98" s="34">
        <f t="shared" si="11"/>
        <v>1</v>
      </c>
      <c r="O98" s="35"/>
      <c r="P98" s="105">
        <v>15</v>
      </c>
      <c r="Q98" s="106">
        <v>15</v>
      </c>
      <c r="R98" s="38"/>
      <c r="S98" s="38"/>
      <c r="T98" s="37"/>
      <c r="U98" s="39">
        <f t="shared" si="12"/>
        <v>15</v>
      </c>
      <c r="V98" s="40">
        <f t="shared" si="13"/>
        <v>15</v>
      </c>
      <c r="W98" s="112"/>
      <c r="X98" s="96"/>
      <c r="Y98" s="96"/>
      <c r="Z98" s="104"/>
      <c r="AA98" s="99"/>
      <c r="AB98" s="41">
        <f t="shared" si="14"/>
        <v>0</v>
      </c>
      <c r="AC98" s="40">
        <f t="shared" si="15"/>
        <v>0</v>
      </c>
      <c r="AD98" s="42"/>
      <c r="AE98" s="128"/>
      <c r="AF98" s="37">
        <f t="shared" si="16"/>
        <v>15</v>
      </c>
      <c r="AG98" s="43">
        <v>65</v>
      </c>
      <c r="AH98" s="44">
        <f t="shared" si="17"/>
        <v>80</v>
      </c>
      <c r="AI98" s="45">
        <f t="shared" si="18"/>
        <v>0.93</v>
      </c>
      <c r="AJ98" s="46"/>
      <c r="AK98" s="47">
        <v>1E-4</v>
      </c>
      <c r="AL98" s="48">
        <f t="shared" si="19"/>
        <v>1.0001</v>
      </c>
      <c r="AM98" s="49">
        <f t="shared" si="20"/>
        <v>1252742000</v>
      </c>
      <c r="AN98" s="50"/>
      <c r="AO98" s="51"/>
      <c r="AP98" s="51"/>
      <c r="AQ98" s="51"/>
      <c r="AR98" s="51"/>
      <c r="AS98" s="52"/>
      <c r="AT98" s="53">
        <f t="shared" si="21"/>
        <v>0</v>
      </c>
    </row>
    <row r="99" spans="1:46" s="54" customFormat="1" ht="36" customHeight="1" thickBot="1">
      <c r="A99" s="27"/>
      <c r="B99" s="56"/>
      <c r="C99" s="91"/>
      <c r="D99" s="95"/>
      <c r="E99" s="95"/>
      <c r="F99" s="101"/>
      <c r="G99" s="55"/>
      <c r="H99" s="60"/>
      <c r="I99" s="30">
        <v>0.51</v>
      </c>
      <c r="J99" s="119">
        <v>0.49</v>
      </c>
      <c r="K99" s="32"/>
      <c r="L99" s="57"/>
      <c r="M99" s="33"/>
      <c r="N99" s="34">
        <f t="shared" si="11"/>
        <v>1</v>
      </c>
      <c r="O99" s="35"/>
      <c r="P99" s="105">
        <v>15</v>
      </c>
      <c r="Q99" s="106">
        <v>15</v>
      </c>
      <c r="R99" s="38"/>
      <c r="S99" s="38"/>
      <c r="T99" s="37"/>
      <c r="U99" s="39">
        <f t="shared" si="12"/>
        <v>15</v>
      </c>
      <c r="V99" s="40">
        <f t="shared" si="13"/>
        <v>15</v>
      </c>
      <c r="W99" s="112"/>
      <c r="X99" s="96"/>
      <c r="Y99" s="96"/>
      <c r="Z99" s="104"/>
      <c r="AA99" s="99"/>
      <c r="AB99" s="41">
        <f t="shared" si="14"/>
        <v>0</v>
      </c>
      <c r="AC99" s="40">
        <f t="shared" si="15"/>
        <v>0</v>
      </c>
      <c r="AD99" s="42"/>
      <c r="AE99" s="128"/>
      <c r="AF99" s="37">
        <f t="shared" si="16"/>
        <v>15</v>
      </c>
      <c r="AG99" s="43">
        <v>65</v>
      </c>
      <c r="AH99" s="44">
        <f t="shared" si="17"/>
        <v>80</v>
      </c>
      <c r="AI99" s="45">
        <f t="shared" si="18"/>
        <v>0.93</v>
      </c>
      <c r="AJ99" s="46"/>
      <c r="AK99" s="47">
        <v>1E-4</v>
      </c>
      <c r="AL99" s="48">
        <f t="shared" si="19"/>
        <v>1.0001</v>
      </c>
      <c r="AM99" s="49">
        <f t="shared" si="20"/>
        <v>1252742000</v>
      </c>
      <c r="AN99" s="50"/>
      <c r="AO99" s="51"/>
      <c r="AP99" s="51"/>
      <c r="AQ99" s="51"/>
      <c r="AR99" s="51"/>
      <c r="AS99" s="52"/>
      <c r="AT99" s="53">
        <f t="shared" si="21"/>
        <v>0</v>
      </c>
    </row>
    <row r="100" spans="1:46" s="54" customFormat="1" ht="36" customHeight="1" thickBot="1">
      <c r="A100" s="27"/>
      <c r="B100" s="56"/>
      <c r="C100" s="91"/>
      <c r="D100" s="95"/>
      <c r="E100" s="95"/>
      <c r="F100" s="101"/>
      <c r="G100" s="55"/>
      <c r="H100" s="60"/>
      <c r="I100" s="30">
        <v>0.51</v>
      </c>
      <c r="J100" s="119">
        <v>0.49</v>
      </c>
      <c r="K100" s="32"/>
      <c r="L100" s="57"/>
      <c r="M100" s="33"/>
      <c r="N100" s="34">
        <f t="shared" ref="N100:N131" si="22">SUM(I100:M100)</f>
        <v>1</v>
      </c>
      <c r="O100" s="35"/>
      <c r="P100" s="105">
        <v>15</v>
      </c>
      <c r="Q100" s="106">
        <v>15</v>
      </c>
      <c r="R100" s="38"/>
      <c r="S100" s="38"/>
      <c r="T100" s="37"/>
      <c r="U100" s="39">
        <f t="shared" si="12"/>
        <v>15</v>
      </c>
      <c r="V100" s="40">
        <f t="shared" si="13"/>
        <v>15</v>
      </c>
      <c r="W100" s="112"/>
      <c r="X100" s="96"/>
      <c r="Y100" s="96"/>
      <c r="Z100" s="104"/>
      <c r="AA100" s="99"/>
      <c r="AB100" s="41">
        <f t="shared" si="14"/>
        <v>0</v>
      </c>
      <c r="AC100" s="40">
        <f t="shared" si="15"/>
        <v>0</v>
      </c>
      <c r="AD100" s="42"/>
      <c r="AE100" s="128"/>
      <c r="AF100" s="37">
        <f t="shared" si="16"/>
        <v>15</v>
      </c>
      <c r="AG100" s="43">
        <v>65</v>
      </c>
      <c r="AH100" s="44">
        <f t="shared" si="17"/>
        <v>80</v>
      </c>
      <c r="AI100" s="45">
        <f t="shared" si="18"/>
        <v>0.93</v>
      </c>
      <c r="AJ100" s="46"/>
      <c r="AK100" s="47">
        <v>1E-4</v>
      </c>
      <c r="AL100" s="48">
        <f t="shared" si="19"/>
        <v>1.0001</v>
      </c>
      <c r="AM100" s="49">
        <f t="shared" si="20"/>
        <v>1252742000</v>
      </c>
      <c r="AN100" s="50"/>
      <c r="AO100" s="51"/>
      <c r="AP100" s="51"/>
      <c r="AQ100" s="51"/>
      <c r="AR100" s="51"/>
      <c r="AS100" s="52"/>
      <c r="AT100" s="53">
        <f t="shared" si="21"/>
        <v>0</v>
      </c>
    </row>
    <row r="101" spans="1:46" s="54" customFormat="1" ht="36" customHeight="1" thickBot="1">
      <c r="A101" s="27"/>
      <c r="B101" s="56"/>
      <c r="C101" s="91"/>
      <c r="D101" s="95"/>
      <c r="E101" s="95"/>
      <c r="F101" s="101"/>
      <c r="G101" s="55"/>
      <c r="H101" s="60"/>
      <c r="I101" s="30">
        <v>0.51</v>
      </c>
      <c r="J101" s="119">
        <v>0.49</v>
      </c>
      <c r="K101" s="32"/>
      <c r="L101" s="57"/>
      <c r="M101" s="33"/>
      <c r="N101" s="34">
        <f t="shared" si="22"/>
        <v>1</v>
      </c>
      <c r="O101" s="35"/>
      <c r="P101" s="105">
        <v>15</v>
      </c>
      <c r="Q101" s="106">
        <v>15</v>
      </c>
      <c r="R101" s="38"/>
      <c r="S101" s="38"/>
      <c r="T101" s="37"/>
      <c r="U101" s="39">
        <f t="shared" si="12"/>
        <v>15</v>
      </c>
      <c r="V101" s="40">
        <f t="shared" si="13"/>
        <v>15</v>
      </c>
      <c r="W101" s="112"/>
      <c r="X101" s="96"/>
      <c r="Y101" s="96"/>
      <c r="Z101" s="104"/>
      <c r="AA101" s="99"/>
      <c r="AB101" s="41">
        <f t="shared" si="14"/>
        <v>0</v>
      </c>
      <c r="AC101" s="40">
        <f t="shared" si="15"/>
        <v>0</v>
      </c>
      <c r="AD101" s="42"/>
      <c r="AE101" s="128"/>
      <c r="AF101" s="37">
        <f t="shared" si="16"/>
        <v>15</v>
      </c>
      <c r="AG101" s="43">
        <v>65</v>
      </c>
      <c r="AH101" s="44">
        <f t="shared" si="17"/>
        <v>80</v>
      </c>
      <c r="AI101" s="45">
        <f t="shared" si="18"/>
        <v>0.93</v>
      </c>
      <c r="AJ101" s="46"/>
      <c r="AK101" s="47">
        <v>1E-4</v>
      </c>
      <c r="AL101" s="48">
        <f t="shared" si="19"/>
        <v>1.0001</v>
      </c>
      <c r="AM101" s="49">
        <f t="shared" si="20"/>
        <v>1252742000</v>
      </c>
      <c r="AN101" s="50"/>
      <c r="AO101" s="51"/>
      <c r="AP101" s="51"/>
      <c r="AQ101" s="51"/>
      <c r="AR101" s="51"/>
      <c r="AS101" s="52"/>
      <c r="AT101" s="53">
        <f t="shared" si="21"/>
        <v>0</v>
      </c>
    </row>
    <row r="102" spans="1:46" s="54" customFormat="1" ht="36" customHeight="1" thickBot="1">
      <c r="A102" s="27"/>
      <c r="B102" s="56"/>
      <c r="C102" s="91"/>
      <c r="D102" s="95"/>
      <c r="E102" s="95"/>
      <c r="F102" s="101"/>
      <c r="G102" s="55"/>
      <c r="H102" s="60"/>
      <c r="I102" s="30">
        <v>0.51</v>
      </c>
      <c r="J102" s="119">
        <v>0.49</v>
      </c>
      <c r="K102" s="32"/>
      <c r="L102" s="57"/>
      <c r="M102" s="33"/>
      <c r="N102" s="34">
        <f t="shared" si="22"/>
        <v>1</v>
      </c>
      <c r="O102" s="35"/>
      <c r="P102" s="105">
        <v>15</v>
      </c>
      <c r="Q102" s="106">
        <v>15</v>
      </c>
      <c r="R102" s="38"/>
      <c r="S102" s="38"/>
      <c r="T102" s="37"/>
      <c r="U102" s="39">
        <f t="shared" si="12"/>
        <v>15</v>
      </c>
      <c r="V102" s="40">
        <f t="shared" si="13"/>
        <v>15</v>
      </c>
      <c r="W102" s="112"/>
      <c r="X102" s="96"/>
      <c r="Y102" s="96"/>
      <c r="Z102" s="104"/>
      <c r="AA102" s="99"/>
      <c r="AB102" s="41">
        <f t="shared" si="14"/>
        <v>0</v>
      </c>
      <c r="AC102" s="40">
        <f t="shared" si="15"/>
        <v>0</v>
      </c>
      <c r="AD102" s="42"/>
      <c r="AE102" s="128"/>
      <c r="AF102" s="37">
        <f t="shared" si="16"/>
        <v>15</v>
      </c>
      <c r="AG102" s="43">
        <v>65</v>
      </c>
      <c r="AH102" s="44">
        <f t="shared" si="17"/>
        <v>80</v>
      </c>
      <c r="AI102" s="45">
        <f t="shared" si="18"/>
        <v>0.93</v>
      </c>
      <c r="AJ102" s="46"/>
      <c r="AK102" s="47">
        <v>1E-4</v>
      </c>
      <c r="AL102" s="48">
        <f t="shared" si="19"/>
        <v>1.0001</v>
      </c>
      <c r="AM102" s="49">
        <f t="shared" si="20"/>
        <v>1252742000</v>
      </c>
      <c r="AN102" s="50"/>
      <c r="AO102" s="51"/>
      <c r="AP102" s="51"/>
      <c r="AQ102" s="51"/>
      <c r="AR102" s="51"/>
      <c r="AS102" s="52"/>
      <c r="AT102" s="53">
        <f t="shared" si="21"/>
        <v>0</v>
      </c>
    </row>
    <row r="103" spans="1:46" s="54" customFormat="1" ht="36" customHeight="1" thickBot="1">
      <c r="A103" s="27"/>
      <c r="B103" s="56"/>
      <c r="C103" s="91"/>
      <c r="D103" s="95"/>
      <c r="E103" s="95"/>
      <c r="F103" s="101"/>
      <c r="G103" s="55"/>
      <c r="H103" s="60"/>
      <c r="I103" s="30">
        <v>0.51</v>
      </c>
      <c r="J103" s="119">
        <v>0.49</v>
      </c>
      <c r="K103" s="32"/>
      <c r="L103" s="57"/>
      <c r="M103" s="33"/>
      <c r="N103" s="34">
        <f t="shared" si="22"/>
        <v>1</v>
      </c>
      <c r="O103" s="35"/>
      <c r="P103" s="105">
        <v>15</v>
      </c>
      <c r="Q103" s="106">
        <v>15</v>
      </c>
      <c r="R103" s="38"/>
      <c r="S103" s="38"/>
      <c r="T103" s="37"/>
      <c r="U103" s="39">
        <f t="shared" si="12"/>
        <v>15</v>
      </c>
      <c r="V103" s="40">
        <f t="shared" si="13"/>
        <v>15</v>
      </c>
      <c r="W103" s="112"/>
      <c r="X103" s="96"/>
      <c r="Y103" s="96"/>
      <c r="Z103" s="104"/>
      <c r="AA103" s="99"/>
      <c r="AB103" s="41">
        <f t="shared" si="14"/>
        <v>0</v>
      </c>
      <c r="AC103" s="40">
        <f t="shared" si="15"/>
        <v>0</v>
      </c>
      <c r="AD103" s="42"/>
      <c r="AE103" s="128"/>
      <c r="AF103" s="37">
        <f t="shared" si="16"/>
        <v>15</v>
      </c>
      <c r="AG103" s="43">
        <v>65</v>
      </c>
      <c r="AH103" s="44">
        <f t="shared" si="17"/>
        <v>80</v>
      </c>
      <c r="AI103" s="45">
        <f t="shared" si="18"/>
        <v>0.93</v>
      </c>
      <c r="AJ103" s="46"/>
      <c r="AK103" s="47">
        <v>1E-4</v>
      </c>
      <c r="AL103" s="48">
        <f t="shared" si="19"/>
        <v>1.0001</v>
      </c>
      <c r="AM103" s="49">
        <f t="shared" si="20"/>
        <v>1252742000</v>
      </c>
      <c r="AN103" s="50"/>
      <c r="AO103" s="51"/>
      <c r="AP103" s="51"/>
      <c r="AQ103" s="51"/>
      <c r="AR103" s="51"/>
      <c r="AS103" s="52"/>
      <c r="AT103" s="53">
        <f t="shared" si="21"/>
        <v>0</v>
      </c>
    </row>
    <row r="104" spans="1:46" s="54" customFormat="1" ht="36" customHeight="1" thickBot="1">
      <c r="A104" s="27"/>
      <c r="B104" s="56"/>
      <c r="C104" s="91"/>
      <c r="D104" s="95"/>
      <c r="E104" s="95"/>
      <c r="F104" s="101"/>
      <c r="G104" s="55"/>
      <c r="H104" s="60"/>
      <c r="I104" s="30">
        <v>0.51</v>
      </c>
      <c r="J104" s="119">
        <v>0.49</v>
      </c>
      <c r="K104" s="32"/>
      <c r="L104" s="57"/>
      <c r="M104" s="33"/>
      <c r="N104" s="34">
        <f t="shared" si="22"/>
        <v>1</v>
      </c>
      <c r="O104" s="35"/>
      <c r="P104" s="105">
        <v>15</v>
      </c>
      <c r="Q104" s="106">
        <v>15</v>
      </c>
      <c r="R104" s="38"/>
      <c r="S104" s="38"/>
      <c r="T104" s="37"/>
      <c r="U104" s="39">
        <f t="shared" si="12"/>
        <v>15</v>
      </c>
      <c r="V104" s="40">
        <f t="shared" si="13"/>
        <v>15</v>
      </c>
      <c r="W104" s="112"/>
      <c r="X104" s="96"/>
      <c r="Y104" s="96"/>
      <c r="Z104" s="104"/>
      <c r="AA104" s="99"/>
      <c r="AB104" s="41">
        <f t="shared" si="14"/>
        <v>0</v>
      </c>
      <c r="AC104" s="40">
        <f t="shared" si="15"/>
        <v>0</v>
      </c>
      <c r="AD104" s="42"/>
      <c r="AE104" s="128"/>
      <c r="AF104" s="37">
        <f t="shared" si="16"/>
        <v>15</v>
      </c>
      <c r="AG104" s="43">
        <v>65</v>
      </c>
      <c r="AH104" s="44">
        <f t="shared" si="17"/>
        <v>80</v>
      </c>
      <c r="AI104" s="45">
        <f t="shared" si="18"/>
        <v>0.93</v>
      </c>
      <c r="AJ104" s="46"/>
      <c r="AK104" s="47">
        <v>1E-4</v>
      </c>
      <c r="AL104" s="48">
        <f t="shared" si="19"/>
        <v>1.0001</v>
      </c>
      <c r="AM104" s="49">
        <f t="shared" si="20"/>
        <v>1252742000</v>
      </c>
      <c r="AN104" s="50"/>
      <c r="AO104" s="51"/>
      <c r="AP104" s="51"/>
      <c r="AQ104" s="51"/>
      <c r="AR104" s="51"/>
      <c r="AS104" s="52"/>
      <c r="AT104" s="53">
        <f t="shared" si="21"/>
        <v>0</v>
      </c>
    </row>
    <row r="105" spans="1:46" s="54" customFormat="1" ht="36" customHeight="1" thickBot="1">
      <c r="A105" s="27"/>
      <c r="B105" s="56"/>
      <c r="C105" s="91"/>
      <c r="D105" s="95"/>
      <c r="E105" s="95"/>
      <c r="F105" s="101"/>
      <c r="G105" s="55"/>
      <c r="H105" s="60"/>
      <c r="I105" s="30">
        <v>0.51</v>
      </c>
      <c r="J105" s="119">
        <v>0.49</v>
      </c>
      <c r="K105" s="32"/>
      <c r="L105" s="57"/>
      <c r="M105" s="33"/>
      <c r="N105" s="34">
        <f t="shared" si="22"/>
        <v>1</v>
      </c>
      <c r="O105" s="35"/>
      <c r="P105" s="105">
        <v>15</v>
      </c>
      <c r="Q105" s="106">
        <v>15</v>
      </c>
      <c r="R105" s="38"/>
      <c r="S105" s="38"/>
      <c r="T105" s="37"/>
      <c r="U105" s="39">
        <f t="shared" si="12"/>
        <v>15</v>
      </c>
      <c r="V105" s="40">
        <f t="shared" si="13"/>
        <v>15</v>
      </c>
      <c r="W105" s="112"/>
      <c r="X105" s="96"/>
      <c r="Y105" s="96"/>
      <c r="Z105" s="104"/>
      <c r="AA105" s="99"/>
      <c r="AB105" s="41">
        <f t="shared" si="14"/>
        <v>0</v>
      </c>
      <c r="AC105" s="40">
        <f t="shared" si="15"/>
        <v>0</v>
      </c>
      <c r="AD105" s="42"/>
      <c r="AE105" s="128"/>
      <c r="AF105" s="37">
        <f t="shared" si="16"/>
        <v>15</v>
      </c>
      <c r="AG105" s="43">
        <v>65</v>
      </c>
      <c r="AH105" s="44">
        <f t="shared" si="17"/>
        <v>80</v>
      </c>
      <c r="AI105" s="45">
        <f t="shared" si="18"/>
        <v>0.93</v>
      </c>
      <c r="AJ105" s="46"/>
      <c r="AK105" s="47">
        <v>1E-4</v>
      </c>
      <c r="AL105" s="48">
        <f t="shared" si="19"/>
        <v>1.0001</v>
      </c>
      <c r="AM105" s="49">
        <f t="shared" si="20"/>
        <v>1252742000</v>
      </c>
      <c r="AN105" s="50"/>
      <c r="AO105" s="51"/>
      <c r="AP105" s="51"/>
      <c r="AQ105" s="51"/>
      <c r="AR105" s="51"/>
      <c r="AS105" s="52"/>
      <c r="AT105" s="53">
        <f t="shared" si="21"/>
        <v>0</v>
      </c>
    </row>
    <row r="106" spans="1:46" s="54" customFormat="1" ht="36" customHeight="1" thickBot="1">
      <c r="A106" s="27"/>
      <c r="B106" s="56"/>
      <c r="C106" s="91"/>
      <c r="D106" s="95"/>
      <c r="E106" s="95"/>
      <c r="F106" s="101"/>
      <c r="G106" s="55"/>
      <c r="H106" s="60"/>
      <c r="I106" s="30">
        <v>0.51</v>
      </c>
      <c r="J106" s="119">
        <v>0.49</v>
      </c>
      <c r="K106" s="32"/>
      <c r="L106" s="57"/>
      <c r="M106" s="33"/>
      <c r="N106" s="34">
        <f t="shared" si="22"/>
        <v>1</v>
      </c>
      <c r="O106" s="35"/>
      <c r="P106" s="105">
        <v>15</v>
      </c>
      <c r="Q106" s="106">
        <v>15</v>
      </c>
      <c r="R106" s="38"/>
      <c r="S106" s="38"/>
      <c r="T106" s="37"/>
      <c r="U106" s="39">
        <f t="shared" si="12"/>
        <v>15</v>
      </c>
      <c r="V106" s="40">
        <f t="shared" si="13"/>
        <v>15</v>
      </c>
      <c r="W106" s="112"/>
      <c r="X106" s="96"/>
      <c r="Y106" s="96"/>
      <c r="Z106" s="104"/>
      <c r="AA106" s="99"/>
      <c r="AB106" s="41">
        <f t="shared" si="14"/>
        <v>0</v>
      </c>
      <c r="AC106" s="40">
        <f t="shared" si="15"/>
        <v>0</v>
      </c>
      <c r="AD106" s="42"/>
      <c r="AE106" s="128"/>
      <c r="AF106" s="37">
        <f t="shared" si="16"/>
        <v>15</v>
      </c>
      <c r="AG106" s="43">
        <v>65</v>
      </c>
      <c r="AH106" s="44">
        <f t="shared" si="17"/>
        <v>80</v>
      </c>
      <c r="AI106" s="45">
        <f t="shared" si="18"/>
        <v>0.93</v>
      </c>
      <c r="AJ106" s="46"/>
      <c r="AK106" s="47">
        <v>1E-4</v>
      </c>
      <c r="AL106" s="48">
        <f t="shared" si="19"/>
        <v>1.0001</v>
      </c>
      <c r="AM106" s="49">
        <f t="shared" si="20"/>
        <v>1252742000</v>
      </c>
      <c r="AN106" s="50"/>
      <c r="AO106" s="51"/>
      <c r="AP106" s="51"/>
      <c r="AQ106" s="51"/>
      <c r="AR106" s="51"/>
      <c r="AS106" s="52"/>
      <c r="AT106" s="53">
        <f t="shared" si="21"/>
        <v>0</v>
      </c>
    </row>
    <row r="107" spans="1:46" s="54" customFormat="1" ht="36" customHeight="1" thickBot="1">
      <c r="A107" s="27"/>
      <c r="B107" s="56"/>
      <c r="C107" s="91"/>
      <c r="D107" s="95"/>
      <c r="E107" s="95"/>
      <c r="F107" s="101"/>
      <c r="G107" s="55"/>
      <c r="H107" s="60"/>
      <c r="I107" s="30">
        <v>0.51</v>
      </c>
      <c r="J107" s="119">
        <v>0.49</v>
      </c>
      <c r="K107" s="32"/>
      <c r="L107" s="57"/>
      <c r="M107" s="33"/>
      <c r="N107" s="34">
        <f t="shared" si="22"/>
        <v>1</v>
      </c>
      <c r="O107" s="35"/>
      <c r="P107" s="105">
        <v>15</v>
      </c>
      <c r="Q107" s="106">
        <v>15</v>
      </c>
      <c r="R107" s="38"/>
      <c r="S107" s="38"/>
      <c r="T107" s="37"/>
      <c r="U107" s="39">
        <f t="shared" si="12"/>
        <v>15</v>
      </c>
      <c r="V107" s="40">
        <f t="shared" si="13"/>
        <v>15</v>
      </c>
      <c r="W107" s="112"/>
      <c r="X107" s="96"/>
      <c r="Y107" s="96"/>
      <c r="Z107" s="104"/>
      <c r="AA107" s="99"/>
      <c r="AB107" s="41">
        <f t="shared" si="14"/>
        <v>0</v>
      </c>
      <c r="AC107" s="40">
        <f t="shared" si="15"/>
        <v>0</v>
      </c>
      <c r="AD107" s="42"/>
      <c r="AE107" s="128"/>
      <c r="AF107" s="37">
        <f t="shared" si="16"/>
        <v>15</v>
      </c>
      <c r="AG107" s="43">
        <v>65</v>
      </c>
      <c r="AH107" s="44">
        <f t="shared" si="17"/>
        <v>80</v>
      </c>
      <c r="AI107" s="45">
        <f t="shared" si="18"/>
        <v>0.93</v>
      </c>
      <c r="AJ107" s="46"/>
      <c r="AK107" s="47">
        <v>1E-4</v>
      </c>
      <c r="AL107" s="48">
        <f t="shared" si="19"/>
        <v>1.0001</v>
      </c>
      <c r="AM107" s="49">
        <f t="shared" si="20"/>
        <v>1252742000</v>
      </c>
      <c r="AN107" s="50"/>
      <c r="AO107" s="51"/>
      <c r="AP107" s="51"/>
      <c r="AQ107" s="51"/>
      <c r="AR107" s="51"/>
      <c r="AS107" s="52"/>
      <c r="AT107" s="53">
        <f t="shared" si="21"/>
        <v>0</v>
      </c>
    </row>
    <row r="108" spans="1:46" s="54" customFormat="1" ht="36" customHeight="1" thickBot="1">
      <c r="A108" s="27"/>
      <c r="B108" s="56"/>
      <c r="C108" s="91"/>
      <c r="D108" s="95"/>
      <c r="E108" s="95"/>
      <c r="F108" s="101"/>
      <c r="G108" s="55"/>
      <c r="H108" s="60"/>
      <c r="I108" s="30">
        <v>0.51</v>
      </c>
      <c r="J108" s="119">
        <v>0.49</v>
      </c>
      <c r="K108" s="32"/>
      <c r="L108" s="57"/>
      <c r="M108" s="33"/>
      <c r="N108" s="34">
        <f t="shared" si="22"/>
        <v>1</v>
      </c>
      <c r="O108" s="35"/>
      <c r="P108" s="105">
        <v>15</v>
      </c>
      <c r="Q108" s="106">
        <v>15</v>
      </c>
      <c r="R108" s="38"/>
      <c r="S108" s="38"/>
      <c r="T108" s="37"/>
      <c r="U108" s="39">
        <f t="shared" si="12"/>
        <v>15</v>
      </c>
      <c r="V108" s="40">
        <f t="shared" si="13"/>
        <v>15</v>
      </c>
      <c r="W108" s="112"/>
      <c r="X108" s="96"/>
      <c r="Y108" s="96"/>
      <c r="Z108" s="104"/>
      <c r="AA108" s="99"/>
      <c r="AB108" s="41">
        <f t="shared" si="14"/>
        <v>0</v>
      </c>
      <c r="AC108" s="40">
        <f t="shared" si="15"/>
        <v>0</v>
      </c>
      <c r="AD108" s="42"/>
      <c r="AE108" s="128"/>
      <c r="AF108" s="37">
        <f t="shared" si="16"/>
        <v>15</v>
      </c>
      <c r="AG108" s="43">
        <v>65</v>
      </c>
      <c r="AH108" s="44">
        <f t="shared" si="17"/>
        <v>80</v>
      </c>
      <c r="AI108" s="45">
        <f t="shared" si="18"/>
        <v>0.93</v>
      </c>
      <c r="AJ108" s="46"/>
      <c r="AK108" s="47">
        <v>1E-4</v>
      </c>
      <c r="AL108" s="48">
        <f t="shared" si="19"/>
        <v>1.0001</v>
      </c>
      <c r="AM108" s="49">
        <f t="shared" si="20"/>
        <v>1252742000</v>
      </c>
      <c r="AN108" s="50"/>
      <c r="AO108" s="51"/>
      <c r="AP108" s="51"/>
      <c r="AQ108" s="51"/>
      <c r="AR108" s="51"/>
      <c r="AS108" s="52"/>
      <c r="AT108" s="53">
        <f t="shared" si="21"/>
        <v>0</v>
      </c>
    </row>
    <row r="109" spans="1:46" s="54" customFormat="1" ht="36" customHeight="1" thickBot="1">
      <c r="A109" s="27"/>
      <c r="B109" s="56"/>
      <c r="C109" s="91"/>
      <c r="D109" s="95"/>
      <c r="E109" s="95"/>
      <c r="F109" s="101"/>
      <c r="G109" s="55"/>
      <c r="H109" s="60"/>
      <c r="I109" s="30">
        <v>0.51</v>
      </c>
      <c r="J109" s="119">
        <v>0.49</v>
      </c>
      <c r="K109" s="32"/>
      <c r="L109" s="57"/>
      <c r="M109" s="33"/>
      <c r="N109" s="34">
        <f t="shared" si="22"/>
        <v>1</v>
      </c>
      <c r="O109" s="35"/>
      <c r="P109" s="105">
        <v>15</v>
      </c>
      <c r="Q109" s="106">
        <v>15</v>
      </c>
      <c r="R109" s="38"/>
      <c r="S109" s="38"/>
      <c r="T109" s="37"/>
      <c r="U109" s="39">
        <f t="shared" si="12"/>
        <v>15</v>
      </c>
      <c r="V109" s="40">
        <f t="shared" si="13"/>
        <v>15</v>
      </c>
      <c r="W109" s="112"/>
      <c r="X109" s="96"/>
      <c r="Y109" s="96"/>
      <c r="Z109" s="104"/>
      <c r="AA109" s="99"/>
      <c r="AB109" s="41">
        <f t="shared" si="14"/>
        <v>0</v>
      </c>
      <c r="AC109" s="40">
        <f t="shared" si="15"/>
        <v>0</v>
      </c>
      <c r="AD109" s="42">
        <v>0</v>
      </c>
      <c r="AE109" s="128"/>
      <c r="AF109" s="37">
        <f t="shared" si="16"/>
        <v>15</v>
      </c>
      <c r="AG109" s="43">
        <v>65</v>
      </c>
      <c r="AH109" s="44">
        <f t="shared" si="17"/>
        <v>80</v>
      </c>
      <c r="AI109" s="45">
        <f t="shared" si="18"/>
        <v>0.93</v>
      </c>
      <c r="AJ109" s="46"/>
      <c r="AK109" s="47">
        <v>1E-4</v>
      </c>
      <c r="AL109" s="48">
        <f t="shared" si="19"/>
        <v>1.0001</v>
      </c>
      <c r="AM109" s="49">
        <f t="shared" si="20"/>
        <v>1252742000</v>
      </c>
      <c r="AN109" s="50"/>
      <c r="AO109" s="51"/>
      <c r="AP109" s="51"/>
      <c r="AQ109" s="51"/>
      <c r="AR109" s="51"/>
      <c r="AS109" s="52"/>
      <c r="AT109" s="53">
        <f t="shared" si="21"/>
        <v>0</v>
      </c>
    </row>
    <row r="110" spans="1:46" s="54" customFormat="1" ht="36" customHeight="1" thickBot="1">
      <c r="A110" s="27"/>
      <c r="B110" s="56"/>
      <c r="C110" s="91"/>
      <c r="D110" s="95"/>
      <c r="E110" s="95"/>
      <c r="F110" s="101"/>
      <c r="G110" s="55"/>
      <c r="H110" s="60"/>
      <c r="I110" s="30">
        <v>0.51</v>
      </c>
      <c r="J110" s="119">
        <v>0.49</v>
      </c>
      <c r="K110" s="32"/>
      <c r="L110" s="57"/>
      <c r="M110" s="33"/>
      <c r="N110" s="34">
        <f t="shared" si="22"/>
        <v>1</v>
      </c>
      <c r="O110" s="35"/>
      <c r="P110" s="105">
        <v>15</v>
      </c>
      <c r="Q110" s="106">
        <v>15</v>
      </c>
      <c r="R110" s="38"/>
      <c r="S110" s="38"/>
      <c r="T110" s="37"/>
      <c r="U110" s="39">
        <f t="shared" si="12"/>
        <v>15</v>
      </c>
      <c r="V110" s="40">
        <f t="shared" si="13"/>
        <v>15</v>
      </c>
      <c r="W110" s="112"/>
      <c r="X110" s="96"/>
      <c r="Y110" s="96"/>
      <c r="Z110" s="104"/>
      <c r="AA110" s="99"/>
      <c r="AB110" s="41">
        <f t="shared" si="14"/>
        <v>0</v>
      </c>
      <c r="AC110" s="40">
        <f t="shared" si="15"/>
        <v>0</v>
      </c>
      <c r="AD110" s="42"/>
      <c r="AE110" s="128"/>
      <c r="AF110" s="37">
        <f t="shared" si="16"/>
        <v>15</v>
      </c>
      <c r="AG110" s="43">
        <v>65</v>
      </c>
      <c r="AH110" s="44">
        <f t="shared" si="17"/>
        <v>80</v>
      </c>
      <c r="AI110" s="45">
        <f t="shared" si="18"/>
        <v>0.93</v>
      </c>
      <c r="AJ110" s="46"/>
      <c r="AK110" s="47">
        <v>1E-4</v>
      </c>
      <c r="AL110" s="48">
        <f t="shared" si="19"/>
        <v>1.0001</v>
      </c>
      <c r="AM110" s="49">
        <f t="shared" si="20"/>
        <v>1252742000</v>
      </c>
      <c r="AN110" s="50"/>
      <c r="AO110" s="51"/>
      <c r="AP110" s="51"/>
      <c r="AQ110" s="51"/>
      <c r="AR110" s="51"/>
      <c r="AS110" s="52"/>
      <c r="AT110" s="53">
        <f t="shared" si="21"/>
        <v>0</v>
      </c>
    </row>
    <row r="111" spans="1:46" s="54" customFormat="1" ht="36" customHeight="1" thickBot="1">
      <c r="A111" s="27"/>
      <c r="B111" s="56"/>
      <c r="C111" s="91"/>
      <c r="D111" s="95"/>
      <c r="E111" s="95"/>
      <c r="F111" s="101"/>
      <c r="G111" s="55"/>
      <c r="H111" s="60"/>
      <c r="I111" s="30">
        <v>0.51</v>
      </c>
      <c r="J111" s="119">
        <v>0.49</v>
      </c>
      <c r="K111" s="32"/>
      <c r="L111" s="57"/>
      <c r="M111" s="33"/>
      <c r="N111" s="34">
        <f t="shared" si="22"/>
        <v>1</v>
      </c>
      <c r="O111" s="35"/>
      <c r="P111" s="105">
        <v>15</v>
      </c>
      <c r="Q111" s="106">
        <v>15</v>
      </c>
      <c r="R111" s="38"/>
      <c r="S111" s="38"/>
      <c r="T111" s="37"/>
      <c r="U111" s="39">
        <f t="shared" si="12"/>
        <v>15</v>
      </c>
      <c r="V111" s="40">
        <f t="shared" si="13"/>
        <v>15</v>
      </c>
      <c r="W111" s="112"/>
      <c r="X111" s="96"/>
      <c r="Y111" s="96"/>
      <c r="Z111" s="104"/>
      <c r="AA111" s="99"/>
      <c r="AB111" s="41">
        <f t="shared" si="14"/>
        <v>0</v>
      </c>
      <c r="AC111" s="40">
        <f t="shared" si="15"/>
        <v>0</v>
      </c>
      <c r="AD111" s="42"/>
      <c r="AE111" s="128"/>
      <c r="AF111" s="37">
        <f t="shared" si="16"/>
        <v>15</v>
      </c>
      <c r="AG111" s="43">
        <v>65</v>
      </c>
      <c r="AH111" s="44">
        <f t="shared" si="17"/>
        <v>80</v>
      </c>
      <c r="AI111" s="45">
        <f t="shared" si="18"/>
        <v>0.93</v>
      </c>
      <c r="AJ111" s="46"/>
      <c r="AK111" s="47">
        <v>1E-4</v>
      </c>
      <c r="AL111" s="48">
        <f t="shared" si="19"/>
        <v>1.0001</v>
      </c>
      <c r="AM111" s="49">
        <f t="shared" si="20"/>
        <v>1252742000</v>
      </c>
      <c r="AN111" s="50"/>
      <c r="AO111" s="51"/>
      <c r="AP111" s="51"/>
      <c r="AQ111" s="51"/>
      <c r="AR111" s="51"/>
      <c r="AS111" s="52"/>
      <c r="AT111" s="53">
        <f t="shared" si="21"/>
        <v>0</v>
      </c>
    </row>
    <row r="112" spans="1:46" s="54" customFormat="1" ht="36" customHeight="1" thickBot="1">
      <c r="A112" s="27"/>
      <c r="B112" s="56"/>
      <c r="C112" s="91"/>
      <c r="D112" s="95"/>
      <c r="E112" s="95"/>
      <c r="F112" s="101"/>
      <c r="G112" s="55"/>
      <c r="H112" s="60"/>
      <c r="I112" s="30">
        <v>0.51</v>
      </c>
      <c r="J112" s="119">
        <v>0.49</v>
      </c>
      <c r="K112" s="32"/>
      <c r="L112" s="57"/>
      <c r="M112" s="33"/>
      <c r="N112" s="34">
        <f t="shared" si="22"/>
        <v>1</v>
      </c>
      <c r="O112" s="35"/>
      <c r="P112" s="105">
        <v>15</v>
      </c>
      <c r="Q112" s="106">
        <v>15</v>
      </c>
      <c r="R112" s="38"/>
      <c r="S112" s="38"/>
      <c r="T112" s="37"/>
      <c r="U112" s="39">
        <f t="shared" si="12"/>
        <v>15</v>
      </c>
      <c r="V112" s="40">
        <f t="shared" si="13"/>
        <v>15</v>
      </c>
      <c r="W112" s="112"/>
      <c r="X112" s="96"/>
      <c r="Y112" s="96"/>
      <c r="Z112" s="104"/>
      <c r="AA112" s="99"/>
      <c r="AB112" s="41">
        <f t="shared" si="14"/>
        <v>0</v>
      </c>
      <c r="AC112" s="40">
        <f t="shared" si="15"/>
        <v>0</v>
      </c>
      <c r="AD112" s="42"/>
      <c r="AE112" s="128"/>
      <c r="AF112" s="37">
        <f t="shared" si="16"/>
        <v>15</v>
      </c>
      <c r="AG112" s="43">
        <v>65</v>
      </c>
      <c r="AH112" s="44">
        <f t="shared" si="17"/>
        <v>80</v>
      </c>
      <c r="AI112" s="45">
        <f t="shared" si="18"/>
        <v>0.93</v>
      </c>
      <c r="AJ112" s="46"/>
      <c r="AK112" s="47">
        <v>1E-4</v>
      </c>
      <c r="AL112" s="48">
        <f t="shared" si="19"/>
        <v>1.0001</v>
      </c>
      <c r="AM112" s="49">
        <f t="shared" si="20"/>
        <v>1252742000</v>
      </c>
      <c r="AN112" s="50"/>
      <c r="AO112" s="51"/>
      <c r="AP112" s="51"/>
      <c r="AQ112" s="51"/>
      <c r="AR112" s="51"/>
      <c r="AS112" s="52"/>
      <c r="AT112" s="53">
        <f t="shared" si="21"/>
        <v>0</v>
      </c>
    </row>
    <row r="113" spans="1:46" s="54" customFormat="1" ht="36" customHeight="1" thickBot="1">
      <c r="A113" s="27"/>
      <c r="B113" s="56"/>
      <c r="C113" s="91"/>
      <c r="D113" s="95"/>
      <c r="E113" s="95"/>
      <c r="F113" s="101"/>
      <c r="G113" s="55"/>
      <c r="H113" s="60"/>
      <c r="I113" s="30">
        <v>0.51</v>
      </c>
      <c r="J113" s="119">
        <v>0.49</v>
      </c>
      <c r="K113" s="32"/>
      <c r="L113" s="57"/>
      <c r="M113" s="33"/>
      <c r="N113" s="34">
        <f t="shared" si="22"/>
        <v>1</v>
      </c>
      <c r="O113" s="35"/>
      <c r="P113" s="105">
        <v>15</v>
      </c>
      <c r="Q113" s="106">
        <v>15</v>
      </c>
      <c r="R113" s="38"/>
      <c r="S113" s="38"/>
      <c r="T113" s="37"/>
      <c r="U113" s="39">
        <f t="shared" si="12"/>
        <v>15</v>
      </c>
      <c r="V113" s="40">
        <f t="shared" si="13"/>
        <v>15</v>
      </c>
      <c r="W113" s="112"/>
      <c r="X113" s="96"/>
      <c r="Y113" s="96"/>
      <c r="Z113" s="104"/>
      <c r="AA113" s="99"/>
      <c r="AB113" s="41">
        <f t="shared" si="14"/>
        <v>0</v>
      </c>
      <c r="AC113" s="40">
        <f t="shared" si="15"/>
        <v>0</v>
      </c>
      <c r="AD113" s="42"/>
      <c r="AE113" s="128"/>
      <c r="AF113" s="37">
        <f t="shared" si="16"/>
        <v>15</v>
      </c>
      <c r="AG113" s="43">
        <v>65</v>
      </c>
      <c r="AH113" s="44">
        <f t="shared" si="17"/>
        <v>80</v>
      </c>
      <c r="AI113" s="45">
        <f t="shared" si="18"/>
        <v>0.93</v>
      </c>
      <c r="AJ113" s="46"/>
      <c r="AK113" s="47">
        <v>1E-4</v>
      </c>
      <c r="AL113" s="48">
        <f t="shared" si="19"/>
        <v>1.0001</v>
      </c>
      <c r="AM113" s="49">
        <f t="shared" si="20"/>
        <v>1252742000</v>
      </c>
      <c r="AN113" s="50"/>
      <c r="AO113" s="51"/>
      <c r="AP113" s="51"/>
      <c r="AQ113" s="51"/>
      <c r="AR113" s="51"/>
      <c r="AS113" s="52"/>
      <c r="AT113" s="53">
        <f t="shared" si="21"/>
        <v>0</v>
      </c>
    </row>
    <row r="114" spans="1:46" s="54" customFormat="1" ht="47.25" customHeight="1" thickBot="1">
      <c r="A114" s="27"/>
      <c r="B114" s="56"/>
      <c r="C114" s="91"/>
      <c r="D114" s="95"/>
      <c r="E114" s="95"/>
      <c r="F114" s="101"/>
      <c r="G114" s="55"/>
      <c r="H114" s="60"/>
      <c r="I114" s="30">
        <v>0.51</v>
      </c>
      <c r="J114" s="119">
        <v>0.49</v>
      </c>
      <c r="K114" s="32"/>
      <c r="L114" s="57"/>
      <c r="M114" s="33"/>
      <c r="N114" s="34">
        <f t="shared" si="22"/>
        <v>1</v>
      </c>
      <c r="O114" s="35"/>
      <c r="P114" s="105">
        <v>15</v>
      </c>
      <c r="Q114" s="106">
        <v>15</v>
      </c>
      <c r="R114" s="38"/>
      <c r="S114" s="38"/>
      <c r="T114" s="37"/>
      <c r="U114" s="39">
        <f t="shared" si="12"/>
        <v>15</v>
      </c>
      <c r="V114" s="40">
        <f t="shared" si="13"/>
        <v>15</v>
      </c>
      <c r="W114" s="112"/>
      <c r="X114" s="96"/>
      <c r="Y114" s="96"/>
      <c r="Z114" s="104"/>
      <c r="AA114" s="99"/>
      <c r="AB114" s="41">
        <f t="shared" si="14"/>
        <v>0</v>
      </c>
      <c r="AC114" s="40">
        <f t="shared" si="15"/>
        <v>0</v>
      </c>
      <c r="AD114" s="42"/>
      <c r="AE114" s="128"/>
      <c r="AF114" s="37">
        <f t="shared" si="16"/>
        <v>15</v>
      </c>
      <c r="AG114" s="43">
        <v>65</v>
      </c>
      <c r="AH114" s="44">
        <f t="shared" si="17"/>
        <v>80</v>
      </c>
      <c r="AI114" s="45">
        <f t="shared" si="18"/>
        <v>0.93</v>
      </c>
      <c r="AJ114" s="46"/>
      <c r="AK114" s="47">
        <v>1E-4</v>
      </c>
      <c r="AL114" s="48">
        <f t="shared" si="19"/>
        <v>1.0001</v>
      </c>
      <c r="AM114" s="49">
        <f t="shared" si="20"/>
        <v>1252742000</v>
      </c>
      <c r="AN114" s="50"/>
      <c r="AO114" s="51"/>
      <c r="AP114" s="51"/>
      <c r="AQ114" s="51"/>
      <c r="AR114" s="51"/>
      <c r="AS114" s="52"/>
      <c r="AT114" s="53">
        <f t="shared" si="21"/>
        <v>0</v>
      </c>
    </row>
    <row r="115" spans="1:46" s="54" customFormat="1" ht="36" customHeight="1" thickBot="1">
      <c r="A115" s="27"/>
      <c r="B115" s="56"/>
      <c r="C115" s="91"/>
      <c r="D115" s="95"/>
      <c r="E115" s="95"/>
      <c r="F115" s="101"/>
      <c r="G115" s="55"/>
      <c r="H115" s="60"/>
      <c r="I115" s="30">
        <v>0.51</v>
      </c>
      <c r="J115" s="119">
        <v>0.49</v>
      </c>
      <c r="K115" s="32"/>
      <c r="L115" s="57"/>
      <c r="M115" s="33"/>
      <c r="N115" s="34">
        <f t="shared" si="22"/>
        <v>1</v>
      </c>
      <c r="O115" s="35"/>
      <c r="P115" s="105">
        <v>15</v>
      </c>
      <c r="Q115" s="106">
        <v>15</v>
      </c>
      <c r="R115" s="38"/>
      <c r="S115" s="38"/>
      <c r="T115" s="37"/>
      <c r="U115" s="39">
        <f t="shared" si="12"/>
        <v>15</v>
      </c>
      <c r="V115" s="40">
        <f t="shared" si="13"/>
        <v>15</v>
      </c>
      <c r="W115" s="112"/>
      <c r="X115" s="96"/>
      <c r="Y115" s="96"/>
      <c r="Z115" s="104"/>
      <c r="AA115" s="99"/>
      <c r="AB115" s="41">
        <f t="shared" si="14"/>
        <v>0</v>
      </c>
      <c r="AC115" s="40">
        <f t="shared" si="15"/>
        <v>0</v>
      </c>
      <c r="AD115" s="42"/>
      <c r="AE115" s="128"/>
      <c r="AF115" s="37">
        <f t="shared" si="16"/>
        <v>15</v>
      </c>
      <c r="AG115" s="43">
        <v>65</v>
      </c>
      <c r="AH115" s="44">
        <f t="shared" si="17"/>
        <v>80</v>
      </c>
      <c r="AI115" s="45">
        <f t="shared" si="18"/>
        <v>0.93</v>
      </c>
      <c r="AJ115" s="46"/>
      <c r="AK115" s="47">
        <v>1E-4</v>
      </c>
      <c r="AL115" s="48">
        <f t="shared" si="19"/>
        <v>1.0001</v>
      </c>
      <c r="AM115" s="49">
        <f t="shared" si="20"/>
        <v>1252742000</v>
      </c>
      <c r="AN115" s="50"/>
      <c r="AO115" s="51"/>
      <c r="AP115" s="51"/>
      <c r="AQ115" s="51"/>
      <c r="AR115" s="51"/>
      <c r="AS115" s="52"/>
      <c r="AT115" s="53">
        <f t="shared" si="21"/>
        <v>0</v>
      </c>
    </row>
    <row r="116" spans="1:46" s="54" customFormat="1" ht="36" customHeight="1" thickBot="1">
      <c r="A116" s="27"/>
      <c r="B116" s="56"/>
      <c r="C116" s="91"/>
      <c r="D116" s="95"/>
      <c r="E116" s="95"/>
      <c r="F116" s="101"/>
      <c r="G116" s="55"/>
      <c r="H116" s="64"/>
      <c r="I116" s="30">
        <v>0.51</v>
      </c>
      <c r="J116" s="119">
        <v>0.49</v>
      </c>
      <c r="K116" s="32"/>
      <c r="L116" s="57"/>
      <c r="M116" s="33"/>
      <c r="N116" s="34">
        <f t="shared" si="22"/>
        <v>1</v>
      </c>
      <c r="O116" s="35"/>
      <c r="P116" s="105">
        <v>15</v>
      </c>
      <c r="Q116" s="106">
        <v>15</v>
      </c>
      <c r="R116" s="38"/>
      <c r="S116" s="38"/>
      <c r="T116" s="37"/>
      <c r="U116" s="39">
        <f t="shared" si="12"/>
        <v>15</v>
      </c>
      <c r="V116" s="40">
        <f t="shared" si="13"/>
        <v>15</v>
      </c>
      <c r="W116" s="112"/>
      <c r="X116" s="96"/>
      <c r="Y116" s="96"/>
      <c r="Z116" s="104"/>
      <c r="AA116" s="99"/>
      <c r="AB116" s="41">
        <f t="shared" si="14"/>
        <v>0</v>
      </c>
      <c r="AC116" s="40">
        <f t="shared" si="15"/>
        <v>0</v>
      </c>
      <c r="AD116" s="42"/>
      <c r="AE116" s="128"/>
      <c r="AF116" s="37">
        <f t="shared" si="16"/>
        <v>15</v>
      </c>
      <c r="AG116" s="43">
        <v>65</v>
      </c>
      <c r="AH116" s="44">
        <f t="shared" si="17"/>
        <v>80</v>
      </c>
      <c r="AI116" s="45">
        <f t="shared" si="18"/>
        <v>0.93</v>
      </c>
      <c r="AJ116" s="46"/>
      <c r="AK116" s="47">
        <v>1E-4</v>
      </c>
      <c r="AL116" s="48">
        <f t="shared" si="19"/>
        <v>1.0001</v>
      </c>
      <c r="AM116" s="49">
        <f t="shared" si="20"/>
        <v>1252742000</v>
      </c>
      <c r="AN116" s="50"/>
      <c r="AO116" s="51"/>
      <c r="AP116" s="51"/>
      <c r="AQ116" s="51"/>
      <c r="AR116" s="51"/>
      <c r="AS116" s="52"/>
      <c r="AT116" s="53">
        <f t="shared" si="21"/>
        <v>0</v>
      </c>
    </row>
    <row r="117" spans="1:46" s="54" customFormat="1" ht="36" customHeight="1" thickBot="1">
      <c r="A117" s="27"/>
      <c r="B117" s="56"/>
      <c r="C117" s="91"/>
      <c r="D117" s="95"/>
      <c r="E117" s="95"/>
      <c r="F117" s="101"/>
      <c r="G117" s="55"/>
      <c r="H117" s="60"/>
      <c r="I117" s="30">
        <v>0.51</v>
      </c>
      <c r="J117" s="119">
        <v>0.49</v>
      </c>
      <c r="K117" s="32"/>
      <c r="L117" s="57"/>
      <c r="M117" s="33"/>
      <c r="N117" s="34">
        <f t="shared" si="22"/>
        <v>1</v>
      </c>
      <c r="O117" s="35"/>
      <c r="P117" s="105">
        <v>15</v>
      </c>
      <c r="Q117" s="106">
        <v>15</v>
      </c>
      <c r="R117" s="38"/>
      <c r="S117" s="38"/>
      <c r="T117" s="37"/>
      <c r="U117" s="39">
        <f t="shared" si="12"/>
        <v>15</v>
      </c>
      <c r="V117" s="40">
        <f t="shared" si="13"/>
        <v>15</v>
      </c>
      <c r="W117" s="112"/>
      <c r="X117" s="96"/>
      <c r="Y117" s="96"/>
      <c r="Z117" s="104"/>
      <c r="AA117" s="99"/>
      <c r="AB117" s="41">
        <f t="shared" si="14"/>
        <v>0</v>
      </c>
      <c r="AC117" s="40">
        <f t="shared" si="15"/>
        <v>0</v>
      </c>
      <c r="AD117" s="42"/>
      <c r="AE117" s="128"/>
      <c r="AF117" s="37">
        <f t="shared" si="16"/>
        <v>15</v>
      </c>
      <c r="AG117" s="43">
        <v>65</v>
      </c>
      <c r="AH117" s="44">
        <f t="shared" si="17"/>
        <v>80</v>
      </c>
      <c r="AI117" s="45">
        <f t="shared" si="18"/>
        <v>0.93</v>
      </c>
      <c r="AJ117" s="46"/>
      <c r="AK117" s="47">
        <v>1E-4</v>
      </c>
      <c r="AL117" s="48">
        <f t="shared" si="19"/>
        <v>1.0001</v>
      </c>
      <c r="AM117" s="49">
        <f t="shared" si="20"/>
        <v>1252742000</v>
      </c>
      <c r="AN117" s="50"/>
      <c r="AO117" s="51"/>
      <c r="AP117" s="51"/>
      <c r="AQ117" s="51"/>
      <c r="AR117" s="51"/>
      <c r="AS117" s="52"/>
      <c r="AT117" s="53">
        <f t="shared" si="21"/>
        <v>0</v>
      </c>
    </row>
    <row r="118" spans="1:46" s="54" customFormat="1" ht="36" customHeight="1" thickBot="1">
      <c r="A118" s="27"/>
      <c r="B118" s="56"/>
      <c r="C118" s="91"/>
      <c r="D118" s="95"/>
      <c r="E118" s="95"/>
      <c r="F118" s="101"/>
      <c r="G118" s="55"/>
      <c r="H118" s="64"/>
      <c r="I118" s="30">
        <v>0.51</v>
      </c>
      <c r="J118" s="119">
        <v>0.49</v>
      </c>
      <c r="K118" s="32"/>
      <c r="L118" s="57"/>
      <c r="M118" s="65"/>
      <c r="N118" s="34">
        <f t="shared" si="22"/>
        <v>1</v>
      </c>
      <c r="O118" s="66"/>
      <c r="P118" s="105">
        <v>15</v>
      </c>
      <c r="Q118" s="106">
        <v>15</v>
      </c>
      <c r="R118" s="38"/>
      <c r="S118" s="38"/>
      <c r="T118" s="67"/>
      <c r="U118" s="39">
        <f t="shared" si="12"/>
        <v>15</v>
      </c>
      <c r="V118" s="40">
        <f t="shared" si="13"/>
        <v>15</v>
      </c>
      <c r="W118" s="112"/>
      <c r="X118" s="96"/>
      <c r="Y118" s="96"/>
      <c r="Z118" s="104"/>
      <c r="AA118" s="108"/>
      <c r="AB118" s="41">
        <f t="shared" si="14"/>
        <v>0</v>
      </c>
      <c r="AC118" s="40">
        <f t="shared" si="15"/>
        <v>0</v>
      </c>
      <c r="AD118" s="69"/>
      <c r="AE118" s="129"/>
      <c r="AF118" s="37">
        <f t="shared" si="16"/>
        <v>15</v>
      </c>
      <c r="AG118" s="43">
        <v>65</v>
      </c>
      <c r="AH118" s="44">
        <f t="shared" si="17"/>
        <v>80</v>
      </c>
      <c r="AI118" s="45">
        <f t="shared" si="18"/>
        <v>0.93</v>
      </c>
      <c r="AJ118" s="46"/>
      <c r="AK118" s="47">
        <v>1E-4</v>
      </c>
      <c r="AL118" s="48">
        <f t="shared" si="19"/>
        <v>1.0001</v>
      </c>
      <c r="AM118" s="49">
        <f t="shared" si="20"/>
        <v>1252742000</v>
      </c>
      <c r="AN118" s="70"/>
      <c r="AO118" s="71"/>
      <c r="AP118" s="71"/>
      <c r="AQ118" s="71"/>
      <c r="AR118" s="71"/>
      <c r="AS118" s="72"/>
      <c r="AT118" s="53">
        <f t="shared" si="21"/>
        <v>0</v>
      </c>
    </row>
    <row r="119" spans="1:46" s="54" customFormat="1" ht="36" customHeight="1" thickBot="1">
      <c r="A119" s="27"/>
      <c r="B119" s="56"/>
      <c r="C119" s="91"/>
      <c r="D119" s="95"/>
      <c r="E119" s="95"/>
      <c r="F119" s="101"/>
      <c r="G119" s="55"/>
      <c r="H119" s="60"/>
      <c r="I119" s="30">
        <v>0.51</v>
      </c>
      <c r="J119" s="119">
        <v>0.49</v>
      </c>
      <c r="K119" s="32"/>
      <c r="L119" s="57"/>
      <c r="M119" s="33"/>
      <c r="N119" s="34">
        <f t="shared" si="22"/>
        <v>1</v>
      </c>
      <c r="O119" s="35"/>
      <c r="P119" s="105">
        <v>15</v>
      </c>
      <c r="Q119" s="106">
        <v>15</v>
      </c>
      <c r="R119" s="38"/>
      <c r="S119" s="38"/>
      <c r="T119" s="37"/>
      <c r="U119" s="39">
        <f t="shared" si="12"/>
        <v>15</v>
      </c>
      <c r="V119" s="40">
        <f t="shared" si="13"/>
        <v>15</v>
      </c>
      <c r="W119" s="112"/>
      <c r="X119" s="96"/>
      <c r="Y119" s="96"/>
      <c r="Z119" s="104"/>
      <c r="AA119" s="99"/>
      <c r="AB119" s="41">
        <f t="shared" si="14"/>
        <v>0</v>
      </c>
      <c r="AC119" s="40">
        <f t="shared" si="15"/>
        <v>0</v>
      </c>
      <c r="AD119" s="42"/>
      <c r="AE119" s="128"/>
      <c r="AF119" s="37">
        <f t="shared" si="16"/>
        <v>15</v>
      </c>
      <c r="AG119" s="43">
        <v>65</v>
      </c>
      <c r="AH119" s="44">
        <f t="shared" si="17"/>
        <v>80</v>
      </c>
      <c r="AI119" s="45">
        <f t="shared" si="18"/>
        <v>0.93</v>
      </c>
      <c r="AJ119" s="46"/>
      <c r="AK119" s="47">
        <v>1E-4</v>
      </c>
      <c r="AL119" s="48">
        <f t="shared" si="19"/>
        <v>1.0001</v>
      </c>
      <c r="AM119" s="49">
        <f t="shared" si="20"/>
        <v>1252742000</v>
      </c>
      <c r="AN119" s="50"/>
      <c r="AO119" s="51"/>
      <c r="AP119" s="51"/>
      <c r="AQ119" s="51"/>
      <c r="AR119" s="51"/>
      <c r="AS119" s="52"/>
      <c r="AT119" s="53">
        <f t="shared" si="21"/>
        <v>0</v>
      </c>
    </row>
    <row r="120" spans="1:46" s="54" customFormat="1" ht="36" customHeight="1" thickBot="1">
      <c r="A120" s="27"/>
      <c r="B120" s="56"/>
      <c r="C120" s="91"/>
      <c r="D120" s="95"/>
      <c r="E120" s="95"/>
      <c r="F120" s="101"/>
      <c r="G120" s="55"/>
      <c r="H120" s="60"/>
      <c r="I120" s="30">
        <v>0.51</v>
      </c>
      <c r="J120" s="119">
        <v>0.49</v>
      </c>
      <c r="K120" s="32"/>
      <c r="L120" s="57"/>
      <c r="M120" s="33"/>
      <c r="N120" s="34">
        <f t="shared" si="22"/>
        <v>1</v>
      </c>
      <c r="O120" s="35"/>
      <c r="P120" s="105">
        <v>15</v>
      </c>
      <c r="Q120" s="106">
        <v>15</v>
      </c>
      <c r="R120" s="38"/>
      <c r="S120" s="38"/>
      <c r="T120" s="37"/>
      <c r="U120" s="39">
        <f t="shared" si="12"/>
        <v>15</v>
      </c>
      <c r="V120" s="40">
        <f t="shared" si="13"/>
        <v>15</v>
      </c>
      <c r="W120" s="112"/>
      <c r="X120" s="96"/>
      <c r="Y120" s="96"/>
      <c r="Z120" s="104"/>
      <c r="AA120" s="99"/>
      <c r="AB120" s="41">
        <f t="shared" si="14"/>
        <v>0</v>
      </c>
      <c r="AC120" s="40">
        <f t="shared" si="15"/>
        <v>0</v>
      </c>
      <c r="AD120" s="42"/>
      <c r="AE120" s="128"/>
      <c r="AF120" s="37">
        <f t="shared" si="16"/>
        <v>15</v>
      </c>
      <c r="AG120" s="43">
        <v>65</v>
      </c>
      <c r="AH120" s="44">
        <f t="shared" si="17"/>
        <v>80</v>
      </c>
      <c r="AI120" s="45">
        <f t="shared" si="18"/>
        <v>0.93</v>
      </c>
      <c r="AJ120" s="46"/>
      <c r="AK120" s="47">
        <v>1E-4</v>
      </c>
      <c r="AL120" s="48">
        <f t="shared" si="19"/>
        <v>1.0001</v>
      </c>
      <c r="AM120" s="49">
        <f t="shared" si="20"/>
        <v>1252742000</v>
      </c>
      <c r="AN120" s="50"/>
      <c r="AO120" s="51"/>
      <c r="AP120" s="51"/>
      <c r="AQ120" s="51"/>
      <c r="AR120" s="51"/>
      <c r="AS120" s="52"/>
      <c r="AT120" s="53">
        <f t="shared" si="21"/>
        <v>0</v>
      </c>
    </row>
    <row r="121" spans="1:46" s="54" customFormat="1" ht="36" customHeight="1" thickBot="1">
      <c r="A121" s="27"/>
      <c r="B121" s="56"/>
      <c r="C121" s="91"/>
      <c r="D121" s="95"/>
      <c r="E121" s="95"/>
      <c r="F121" s="101"/>
      <c r="G121" s="55"/>
      <c r="H121" s="64"/>
      <c r="I121" s="30">
        <v>0.51</v>
      </c>
      <c r="J121" s="119">
        <v>0.49</v>
      </c>
      <c r="K121" s="32"/>
      <c r="L121" s="57"/>
      <c r="M121" s="73"/>
      <c r="N121" s="34">
        <f t="shared" si="22"/>
        <v>1</v>
      </c>
      <c r="O121" s="35"/>
      <c r="P121" s="105">
        <v>15</v>
      </c>
      <c r="Q121" s="106">
        <v>15</v>
      </c>
      <c r="R121" s="38"/>
      <c r="S121" s="38"/>
      <c r="T121" s="68"/>
      <c r="U121" s="120">
        <f t="shared" si="12"/>
        <v>15</v>
      </c>
      <c r="V121" s="40">
        <f t="shared" si="13"/>
        <v>15</v>
      </c>
      <c r="W121" s="112"/>
      <c r="X121" s="96"/>
      <c r="Y121" s="96"/>
      <c r="Z121" s="104"/>
      <c r="AA121" s="108"/>
      <c r="AB121" s="41">
        <f t="shared" si="14"/>
        <v>0</v>
      </c>
      <c r="AC121" s="40">
        <f t="shared" si="15"/>
        <v>0</v>
      </c>
      <c r="AD121" s="42"/>
      <c r="AE121" s="128"/>
      <c r="AF121" s="37">
        <f t="shared" si="16"/>
        <v>15</v>
      </c>
      <c r="AG121" s="43">
        <v>65</v>
      </c>
      <c r="AH121" s="44">
        <f t="shared" si="17"/>
        <v>80</v>
      </c>
      <c r="AI121" s="45">
        <f t="shared" si="18"/>
        <v>0.93</v>
      </c>
      <c r="AJ121" s="46"/>
      <c r="AK121" s="47">
        <v>1E-4</v>
      </c>
      <c r="AL121" s="48">
        <f t="shared" si="19"/>
        <v>1.0001</v>
      </c>
      <c r="AM121" s="49">
        <f t="shared" si="20"/>
        <v>1252742000</v>
      </c>
      <c r="AN121" s="74"/>
      <c r="AO121" s="51"/>
      <c r="AP121" s="51"/>
      <c r="AQ121" s="51"/>
      <c r="AR121" s="51"/>
      <c r="AS121" s="52"/>
      <c r="AT121" s="53">
        <f t="shared" si="21"/>
        <v>0</v>
      </c>
    </row>
    <row r="122" spans="1:46" s="54" customFormat="1" ht="36" customHeight="1" thickBot="1">
      <c r="A122" s="27"/>
      <c r="B122" s="56"/>
      <c r="C122" s="91"/>
      <c r="D122" s="95"/>
      <c r="E122" s="95"/>
      <c r="F122" s="101"/>
      <c r="G122" s="55"/>
      <c r="H122" s="60"/>
      <c r="I122" s="30">
        <v>0.51</v>
      </c>
      <c r="J122" s="119">
        <v>0.49</v>
      </c>
      <c r="K122" s="32"/>
      <c r="L122" s="57"/>
      <c r="M122" s="33"/>
      <c r="N122" s="34">
        <f t="shared" si="22"/>
        <v>1</v>
      </c>
      <c r="O122" s="35"/>
      <c r="P122" s="105">
        <v>15</v>
      </c>
      <c r="Q122" s="106">
        <v>15</v>
      </c>
      <c r="R122" s="38"/>
      <c r="S122" s="38"/>
      <c r="T122" s="37"/>
      <c r="U122" s="39">
        <f t="shared" si="12"/>
        <v>15</v>
      </c>
      <c r="V122" s="40">
        <f t="shared" si="13"/>
        <v>15</v>
      </c>
      <c r="W122" s="112"/>
      <c r="X122" s="96"/>
      <c r="Y122" s="96"/>
      <c r="Z122" s="104"/>
      <c r="AA122" s="99"/>
      <c r="AB122" s="41">
        <f t="shared" si="14"/>
        <v>0</v>
      </c>
      <c r="AC122" s="40">
        <f t="shared" si="15"/>
        <v>0</v>
      </c>
      <c r="AD122" s="42"/>
      <c r="AE122" s="128"/>
      <c r="AF122" s="37">
        <f t="shared" si="16"/>
        <v>15</v>
      </c>
      <c r="AG122" s="43">
        <v>65</v>
      </c>
      <c r="AH122" s="44">
        <f t="shared" si="17"/>
        <v>80</v>
      </c>
      <c r="AI122" s="45">
        <f t="shared" si="18"/>
        <v>0.93</v>
      </c>
      <c r="AJ122" s="46"/>
      <c r="AK122" s="47">
        <v>1E-4</v>
      </c>
      <c r="AL122" s="48">
        <f t="shared" si="19"/>
        <v>1.0001</v>
      </c>
      <c r="AM122" s="49">
        <f t="shared" si="20"/>
        <v>1252742000</v>
      </c>
      <c r="AN122" s="50"/>
      <c r="AO122" s="51"/>
      <c r="AP122" s="51"/>
      <c r="AQ122" s="51"/>
      <c r="AR122" s="51"/>
      <c r="AS122" s="52"/>
      <c r="AT122" s="53">
        <f t="shared" si="21"/>
        <v>0</v>
      </c>
    </row>
    <row r="123" spans="1:46" s="17" customFormat="1" ht="39.75" customHeight="1" thickBot="1">
      <c r="A123" s="27"/>
      <c r="B123" s="56"/>
      <c r="C123" s="91"/>
      <c r="D123" s="95"/>
      <c r="E123" s="95"/>
      <c r="F123" s="101"/>
      <c r="G123" s="55"/>
      <c r="H123" s="76"/>
      <c r="I123" s="30">
        <v>0.51</v>
      </c>
      <c r="J123" s="119">
        <v>0.49</v>
      </c>
      <c r="K123" s="32"/>
      <c r="L123" s="57"/>
      <c r="M123" s="75"/>
      <c r="N123" s="34">
        <f t="shared" si="22"/>
        <v>1</v>
      </c>
      <c r="O123" s="76"/>
      <c r="P123" s="105">
        <v>15</v>
      </c>
      <c r="Q123" s="106">
        <v>15</v>
      </c>
      <c r="R123" s="38"/>
      <c r="S123" s="38"/>
      <c r="T123" s="192"/>
      <c r="U123" s="39">
        <f t="shared" si="12"/>
        <v>15</v>
      </c>
      <c r="V123" s="40">
        <f t="shared" si="13"/>
        <v>15</v>
      </c>
      <c r="W123" s="112"/>
      <c r="X123" s="96"/>
      <c r="Y123" s="96"/>
      <c r="Z123" s="104"/>
      <c r="AA123" s="132"/>
      <c r="AB123" s="41">
        <f t="shared" si="14"/>
        <v>0</v>
      </c>
      <c r="AC123" s="40">
        <f t="shared" si="15"/>
        <v>0</v>
      </c>
      <c r="AD123" s="77"/>
      <c r="AE123" s="130"/>
      <c r="AF123" s="37">
        <f t="shared" si="16"/>
        <v>15</v>
      </c>
      <c r="AG123" s="43">
        <v>65</v>
      </c>
      <c r="AH123" s="44">
        <f t="shared" si="17"/>
        <v>80</v>
      </c>
      <c r="AI123" s="45">
        <f t="shared" si="18"/>
        <v>0.93</v>
      </c>
      <c r="AJ123" s="46"/>
      <c r="AK123" s="47">
        <v>1E-4</v>
      </c>
      <c r="AL123" s="48">
        <f t="shared" si="19"/>
        <v>1.0001</v>
      </c>
      <c r="AM123" s="49">
        <f t="shared" si="20"/>
        <v>1252742000</v>
      </c>
      <c r="AN123" s="75"/>
      <c r="AO123" s="78"/>
      <c r="AP123" s="78"/>
      <c r="AQ123" s="78"/>
      <c r="AR123" s="78"/>
      <c r="AS123" s="78"/>
      <c r="AT123" s="53">
        <f t="shared" si="21"/>
        <v>0</v>
      </c>
    </row>
    <row r="124" spans="1:46" s="54" customFormat="1" ht="47.25" customHeight="1" thickBot="1">
      <c r="A124" s="27"/>
      <c r="B124" s="56"/>
      <c r="C124" s="91"/>
      <c r="D124" s="95"/>
      <c r="E124" s="95"/>
      <c r="F124" s="101"/>
      <c r="G124" s="55"/>
      <c r="H124" s="60"/>
      <c r="I124" s="30">
        <v>0.51</v>
      </c>
      <c r="J124" s="119">
        <v>0.49</v>
      </c>
      <c r="K124" s="32"/>
      <c r="L124" s="57"/>
      <c r="M124" s="33"/>
      <c r="N124" s="34">
        <f t="shared" si="22"/>
        <v>1</v>
      </c>
      <c r="O124" s="35"/>
      <c r="P124" s="105">
        <v>15</v>
      </c>
      <c r="Q124" s="106">
        <v>15</v>
      </c>
      <c r="R124" s="38"/>
      <c r="S124" s="38"/>
      <c r="T124" s="37"/>
      <c r="U124" s="39">
        <f t="shared" si="12"/>
        <v>15</v>
      </c>
      <c r="V124" s="40">
        <f t="shared" si="13"/>
        <v>15</v>
      </c>
      <c r="W124" s="112"/>
      <c r="X124" s="96"/>
      <c r="Y124" s="96"/>
      <c r="Z124" s="104"/>
      <c r="AA124" s="99"/>
      <c r="AB124" s="41">
        <f t="shared" si="14"/>
        <v>0</v>
      </c>
      <c r="AC124" s="40">
        <f t="shared" si="15"/>
        <v>0</v>
      </c>
      <c r="AD124" s="42"/>
      <c r="AE124" s="128"/>
      <c r="AF124" s="37">
        <f t="shared" si="16"/>
        <v>15</v>
      </c>
      <c r="AG124" s="43">
        <v>65</v>
      </c>
      <c r="AH124" s="44">
        <f t="shared" si="17"/>
        <v>80</v>
      </c>
      <c r="AI124" s="45">
        <f t="shared" si="18"/>
        <v>0.93</v>
      </c>
      <c r="AJ124" s="46"/>
      <c r="AK124" s="47">
        <v>1E-4</v>
      </c>
      <c r="AL124" s="48">
        <f t="shared" si="19"/>
        <v>1.0001</v>
      </c>
      <c r="AM124" s="49">
        <f t="shared" si="20"/>
        <v>1252742000</v>
      </c>
      <c r="AN124" s="50"/>
      <c r="AO124" s="51"/>
      <c r="AP124" s="51"/>
      <c r="AQ124" s="51"/>
      <c r="AR124" s="51"/>
      <c r="AS124" s="52"/>
      <c r="AT124" s="53">
        <f t="shared" si="21"/>
        <v>0</v>
      </c>
    </row>
    <row r="125" spans="1:46" s="54" customFormat="1" ht="36" customHeight="1" thickBot="1">
      <c r="A125" s="27"/>
      <c r="B125" s="56"/>
      <c r="C125" s="91"/>
      <c r="D125" s="95"/>
      <c r="E125" s="95"/>
      <c r="F125" s="101"/>
      <c r="G125" s="55"/>
      <c r="H125" s="60"/>
      <c r="I125" s="30">
        <v>0.51</v>
      </c>
      <c r="J125" s="119">
        <v>0.49</v>
      </c>
      <c r="K125" s="32"/>
      <c r="L125" s="57"/>
      <c r="M125" s="33"/>
      <c r="N125" s="34">
        <f t="shared" si="22"/>
        <v>1</v>
      </c>
      <c r="O125" s="35"/>
      <c r="P125" s="105">
        <v>15</v>
      </c>
      <c r="Q125" s="106">
        <v>15</v>
      </c>
      <c r="R125" s="38"/>
      <c r="S125" s="38"/>
      <c r="T125" s="37"/>
      <c r="U125" s="39">
        <f t="shared" si="12"/>
        <v>15</v>
      </c>
      <c r="V125" s="40">
        <f t="shared" si="13"/>
        <v>15</v>
      </c>
      <c r="W125" s="112"/>
      <c r="X125" s="96"/>
      <c r="Y125" s="96"/>
      <c r="Z125" s="104"/>
      <c r="AA125" s="99"/>
      <c r="AB125" s="41">
        <f t="shared" si="14"/>
        <v>0</v>
      </c>
      <c r="AC125" s="40">
        <f t="shared" si="15"/>
        <v>0</v>
      </c>
      <c r="AD125" s="42"/>
      <c r="AE125" s="128"/>
      <c r="AF125" s="37">
        <f t="shared" si="16"/>
        <v>15</v>
      </c>
      <c r="AG125" s="43">
        <v>65</v>
      </c>
      <c r="AH125" s="44">
        <f t="shared" si="17"/>
        <v>80</v>
      </c>
      <c r="AI125" s="45">
        <f t="shared" si="18"/>
        <v>0.93</v>
      </c>
      <c r="AJ125" s="46"/>
      <c r="AK125" s="47">
        <v>1E-4</v>
      </c>
      <c r="AL125" s="48">
        <f t="shared" si="19"/>
        <v>1.0001</v>
      </c>
      <c r="AM125" s="49">
        <f t="shared" si="20"/>
        <v>1252742000</v>
      </c>
      <c r="AN125" s="50"/>
      <c r="AO125" s="51"/>
      <c r="AP125" s="51"/>
      <c r="AQ125" s="51"/>
      <c r="AR125" s="51"/>
      <c r="AS125" s="52"/>
      <c r="AT125" s="53">
        <f t="shared" si="21"/>
        <v>0</v>
      </c>
    </row>
    <row r="126" spans="1:46" s="54" customFormat="1" ht="36" customHeight="1" thickBot="1">
      <c r="A126" s="27"/>
      <c r="B126" s="56"/>
      <c r="C126" s="91"/>
      <c r="D126" s="95"/>
      <c r="E126" s="95"/>
      <c r="F126" s="101"/>
      <c r="G126" s="55"/>
      <c r="H126" s="60"/>
      <c r="I126" s="30">
        <v>0.51</v>
      </c>
      <c r="J126" s="119">
        <v>0.49</v>
      </c>
      <c r="K126" s="32"/>
      <c r="L126" s="57"/>
      <c r="M126" s="33"/>
      <c r="N126" s="34">
        <f t="shared" si="22"/>
        <v>1</v>
      </c>
      <c r="O126" s="35"/>
      <c r="P126" s="105">
        <v>15</v>
      </c>
      <c r="Q126" s="106">
        <v>15</v>
      </c>
      <c r="R126" s="38"/>
      <c r="S126" s="38"/>
      <c r="T126" s="37"/>
      <c r="U126" s="39">
        <f t="shared" si="12"/>
        <v>15</v>
      </c>
      <c r="V126" s="40">
        <f t="shared" si="13"/>
        <v>15</v>
      </c>
      <c r="W126" s="112"/>
      <c r="X126" s="96"/>
      <c r="Y126" s="96"/>
      <c r="Z126" s="104"/>
      <c r="AA126" s="99"/>
      <c r="AB126" s="41">
        <f t="shared" si="14"/>
        <v>0</v>
      </c>
      <c r="AC126" s="40">
        <f t="shared" si="15"/>
        <v>0</v>
      </c>
      <c r="AD126" s="42"/>
      <c r="AE126" s="128"/>
      <c r="AF126" s="37">
        <f t="shared" si="16"/>
        <v>15</v>
      </c>
      <c r="AG126" s="43">
        <v>65</v>
      </c>
      <c r="AH126" s="44">
        <f t="shared" si="17"/>
        <v>80</v>
      </c>
      <c r="AI126" s="45">
        <f t="shared" si="18"/>
        <v>0.93</v>
      </c>
      <c r="AJ126" s="46"/>
      <c r="AK126" s="47">
        <v>1E-4</v>
      </c>
      <c r="AL126" s="48">
        <f t="shared" si="19"/>
        <v>1.0001</v>
      </c>
      <c r="AM126" s="49">
        <f t="shared" si="20"/>
        <v>1252742000</v>
      </c>
      <c r="AN126" s="50"/>
      <c r="AO126" s="51"/>
      <c r="AP126" s="51"/>
      <c r="AQ126" s="51"/>
      <c r="AR126" s="51"/>
      <c r="AS126" s="52"/>
      <c r="AT126" s="53">
        <f t="shared" si="21"/>
        <v>0</v>
      </c>
    </row>
    <row r="127" spans="1:46" s="54" customFormat="1" ht="36" customHeight="1" thickBot="1">
      <c r="A127" s="27"/>
      <c r="B127" s="56"/>
      <c r="C127" s="91"/>
      <c r="D127" s="95"/>
      <c r="E127" s="95"/>
      <c r="F127" s="101"/>
      <c r="G127" s="55"/>
      <c r="H127" s="60"/>
      <c r="I127" s="30">
        <v>0.51</v>
      </c>
      <c r="J127" s="119">
        <v>0.49</v>
      </c>
      <c r="K127" s="32"/>
      <c r="L127" s="57"/>
      <c r="M127" s="33"/>
      <c r="N127" s="34">
        <f t="shared" si="22"/>
        <v>1</v>
      </c>
      <c r="O127" s="35"/>
      <c r="P127" s="105">
        <v>15</v>
      </c>
      <c r="Q127" s="106">
        <v>15</v>
      </c>
      <c r="R127" s="38"/>
      <c r="S127" s="38"/>
      <c r="T127" s="37"/>
      <c r="U127" s="39">
        <f t="shared" si="12"/>
        <v>15</v>
      </c>
      <c r="V127" s="40">
        <f t="shared" si="13"/>
        <v>15</v>
      </c>
      <c r="W127" s="112"/>
      <c r="X127" s="96"/>
      <c r="Y127" s="96"/>
      <c r="Z127" s="104"/>
      <c r="AA127" s="99"/>
      <c r="AB127" s="41">
        <f t="shared" si="14"/>
        <v>0</v>
      </c>
      <c r="AC127" s="40">
        <f t="shared" si="15"/>
        <v>0</v>
      </c>
      <c r="AD127" s="42"/>
      <c r="AE127" s="128"/>
      <c r="AF127" s="37">
        <f t="shared" si="16"/>
        <v>15</v>
      </c>
      <c r="AG127" s="43">
        <v>65</v>
      </c>
      <c r="AH127" s="44">
        <f t="shared" si="17"/>
        <v>80</v>
      </c>
      <c r="AI127" s="45">
        <f t="shared" si="18"/>
        <v>0.93</v>
      </c>
      <c r="AJ127" s="46"/>
      <c r="AK127" s="47">
        <v>1E-4</v>
      </c>
      <c r="AL127" s="48">
        <f t="shared" si="19"/>
        <v>1.0001</v>
      </c>
      <c r="AM127" s="49">
        <f t="shared" si="20"/>
        <v>1252742000</v>
      </c>
      <c r="AN127" s="50"/>
      <c r="AO127" s="51"/>
      <c r="AP127" s="51"/>
      <c r="AQ127" s="51"/>
      <c r="AR127" s="51"/>
      <c r="AS127" s="52"/>
      <c r="AT127" s="53">
        <f t="shared" si="21"/>
        <v>0</v>
      </c>
    </row>
    <row r="128" spans="1:46" s="54" customFormat="1" ht="36" customHeight="1" thickBot="1">
      <c r="A128" s="27"/>
      <c r="B128" s="56"/>
      <c r="C128" s="91"/>
      <c r="D128" s="95"/>
      <c r="E128" s="95"/>
      <c r="F128" s="101"/>
      <c r="G128" s="55"/>
      <c r="H128" s="60"/>
      <c r="I128" s="30">
        <v>0.51</v>
      </c>
      <c r="J128" s="119">
        <v>0.49</v>
      </c>
      <c r="K128" s="32"/>
      <c r="L128" s="57"/>
      <c r="M128" s="33"/>
      <c r="N128" s="34">
        <f t="shared" si="22"/>
        <v>1</v>
      </c>
      <c r="O128" s="35"/>
      <c r="P128" s="105">
        <v>15</v>
      </c>
      <c r="Q128" s="106">
        <v>15</v>
      </c>
      <c r="R128" s="38"/>
      <c r="S128" s="38"/>
      <c r="T128" s="37"/>
      <c r="U128" s="39">
        <f t="shared" si="12"/>
        <v>15</v>
      </c>
      <c r="V128" s="40">
        <f t="shared" si="13"/>
        <v>15</v>
      </c>
      <c r="W128" s="112"/>
      <c r="X128" s="96"/>
      <c r="Y128" s="96"/>
      <c r="Z128" s="104"/>
      <c r="AA128" s="99"/>
      <c r="AB128" s="41">
        <f t="shared" si="14"/>
        <v>0</v>
      </c>
      <c r="AC128" s="40">
        <f t="shared" si="15"/>
        <v>0</v>
      </c>
      <c r="AD128" s="42"/>
      <c r="AE128" s="128"/>
      <c r="AF128" s="37">
        <f t="shared" si="16"/>
        <v>15</v>
      </c>
      <c r="AG128" s="43">
        <v>65</v>
      </c>
      <c r="AH128" s="44">
        <f t="shared" si="17"/>
        <v>80</v>
      </c>
      <c r="AI128" s="45">
        <f t="shared" si="18"/>
        <v>0.93</v>
      </c>
      <c r="AJ128" s="46"/>
      <c r="AK128" s="47">
        <v>1E-4</v>
      </c>
      <c r="AL128" s="48">
        <f t="shared" si="19"/>
        <v>1.0001</v>
      </c>
      <c r="AM128" s="49">
        <f t="shared" si="20"/>
        <v>1252742000</v>
      </c>
      <c r="AN128" s="50"/>
      <c r="AO128" s="51"/>
      <c r="AP128" s="51"/>
      <c r="AQ128" s="51"/>
      <c r="AR128" s="51"/>
      <c r="AS128" s="52"/>
      <c r="AT128" s="53">
        <f t="shared" si="21"/>
        <v>0</v>
      </c>
    </row>
    <row r="129" spans="1:46" s="54" customFormat="1" ht="36" customHeight="1" thickBot="1">
      <c r="A129" s="27"/>
      <c r="B129" s="56"/>
      <c r="C129" s="91"/>
      <c r="D129" s="95"/>
      <c r="E129" s="95"/>
      <c r="F129" s="101"/>
      <c r="G129" s="55"/>
      <c r="H129" s="60"/>
      <c r="I129" s="30">
        <v>0.51</v>
      </c>
      <c r="J129" s="119">
        <v>0.49</v>
      </c>
      <c r="K129" s="32"/>
      <c r="L129" s="57"/>
      <c r="M129" s="33"/>
      <c r="N129" s="34">
        <f t="shared" si="22"/>
        <v>1</v>
      </c>
      <c r="O129" s="35"/>
      <c r="P129" s="105">
        <v>15</v>
      </c>
      <c r="Q129" s="106">
        <v>15</v>
      </c>
      <c r="R129" s="38"/>
      <c r="S129" s="38"/>
      <c r="T129" s="37"/>
      <c r="U129" s="39">
        <f t="shared" si="12"/>
        <v>15</v>
      </c>
      <c r="V129" s="40">
        <f t="shared" si="13"/>
        <v>15</v>
      </c>
      <c r="W129" s="112"/>
      <c r="X129" s="96"/>
      <c r="Y129" s="96"/>
      <c r="Z129" s="104"/>
      <c r="AA129" s="99"/>
      <c r="AB129" s="41">
        <f t="shared" si="14"/>
        <v>0</v>
      </c>
      <c r="AC129" s="40">
        <f t="shared" si="15"/>
        <v>0</v>
      </c>
      <c r="AD129" s="42"/>
      <c r="AE129" s="128"/>
      <c r="AF129" s="37">
        <f t="shared" si="16"/>
        <v>15</v>
      </c>
      <c r="AG129" s="43">
        <v>65</v>
      </c>
      <c r="AH129" s="44">
        <f t="shared" si="17"/>
        <v>80</v>
      </c>
      <c r="AI129" s="45">
        <f t="shared" si="18"/>
        <v>0.93</v>
      </c>
      <c r="AJ129" s="46"/>
      <c r="AK129" s="47">
        <v>1E-4</v>
      </c>
      <c r="AL129" s="48">
        <f t="shared" si="19"/>
        <v>1.0001</v>
      </c>
      <c r="AM129" s="49">
        <f t="shared" si="20"/>
        <v>1252742000</v>
      </c>
      <c r="AN129" s="50"/>
      <c r="AO129" s="51"/>
      <c r="AP129" s="51"/>
      <c r="AQ129" s="51"/>
      <c r="AR129" s="51"/>
      <c r="AS129" s="52"/>
      <c r="AT129" s="53">
        <f t="shared" si="21"/>
        <v>0</v>
      </c>
    </row>
    <row r="130" spans="1:46" s="54" customFormat="1" ht="36" customHeight="1" thickBot="1">
      <c r="A130" s="27"/>
      <c r="B130" s="56"/>
      <c r="C130" s="91"/>
      <c r="D130" s="95"/>
      <c r="E130" s="95"/>
      <c r="F130" s="101"/>
      <c r="G130" s="55"/>
      <c r="H130" s="60"/>
      <c r="I130" s="30">
        <v>0.51</v>
      </c>
      <c r="J130" s="119">
        <v>0.49</v>
      </c>
      <c r="K130" s="32"/>
      <c r="L130" s="57"/>
      <c r="M130" s="33"/>
      <c r="N130" s="34">
        <f t="shared" si="22"/>
        <v>1</v>
      </c>
      <c r="O130" s="35"/>
      <c r="P130" s="105">
        <v>15</v>
      </c>
      <c r="Q130" s="106">
        <v>15</v>
      </c>
      <c r="R130" s="38"/>
      <c r="S130" s="38"/>
      <c r="T130" s="37"/>
      <c r="U130" s="39">
        <f t="shared" si="12"/>
        <v>15</v>
      </c>
      <c r="V130" s="40">
        <f t="shared" si="13"/>
        <v>15</v>
      </c>
      <c r="W130" s="112"/>
      <c r="X130" s="96"/>
      <c r="Y130" s="96"/>
      <c r="Z130" s="104"/>
      <c r="AA130" s="99"/>
      <c r="AB130" s="41">
        <f t="shared" si="14"/>
        <v>0</v>
      </c>
      <c r="AC130" s="40">
        <f t="shared" si="15"/>
        <v>0</v>
      </c>
      <c r="AD130" s="42"/>
      <c r="AE130" s="128"/>
      <c r="AF130" s="37">
        <f t="shared" si="16"/>
        <v>15</v>
      </c>
      <c r="AG130" s="43">
        <v>65</v>
      </c>
      <c r="AH130" s="44">
        <f t="shared" si="17"/>
        <v>80</v>
      </c>
      <c r="AI130" s="45">
        <f t="shared" si="18"/>
        <v>0.93</v>
      </c>
      <c r="AJ130" s="46"/>
      <c r="AK130" s="47">
        <v>1E-4</v>
      </c>
      <c r="AL130" s="48">
        <f t="shared" si="19"/>
        <v>1.0001</v>
      </c>
      <c r="AM130" s="49">
        <f t="shared" si="20"/>
        <v>1252742000</v>
      </c>
      <c r="AN130" s="50"/>
      <c r="AO130" s="51"/>
      <c r="AP130" s="51"/>
      <c r="AQ130" s="51"/>
      <c r="AR130" s="51"/>
      <c r="AS130" s="52"/>
      <c r="AT130" s="53">
        <f t="shared" si="21"/>
        <v>0</v>
      </c>
    </row>
    <row r="131" spans="1:46" s="54" customFormat="1" ht="36" customHeight="1" thickBot="1">
      <c r="A131" s="27"/>
      <c r="B131" s="56"/>
      <c r="C131" s="91"/>
      <c r="D131" s="95"/>
      <c r="E131" s="95"/>
      <c r="F131" s="101"/>
      <c r="G131" s="55"/>
      <c r="H131" s="60"/>
      <c r="I131" s="30">
        <v>0.51</v>
      </c>
      <c r="J131" s="119">
        <v>0.49</v>
      </c>
      <c r="K131" s="32"/>
      <c r="L131" s="57"/>
      <c r="M131" s="33"/>
      <c r="N131" s="34">
        <f t="shared" si="22"/>
        <v>1</v>
      </c>
      <c r="O131" s="35"/>
      <c r="P131" s="105">
        <v>15</v>
      </c>
      <c r="Q131" s="106">
        <v>15</v>
      </c>
      <c r="R131" s="38"/>
      <c r="S131" s="38"/>
      <c r="T131" s="37"/>
      <c r="U131" s="39">
        <f t="shared" si="12"/>
        <v>15</v>
      </c>
      <c r="V131" s="40">
        <f t="shared" si="13"/>
        <v>15</v>
      </c>
      <c r="W131" s="112"/>
      <c r="X131" s="96"/>
      <c r="Y131" s="96"/>
      <c r="Z131" s="104"/>
      <c r="AA131" s="99"/>
      <c r="AB131" s="41">
        <f t="shared" si="14"/>
        <v>0</v>
      </c>
      <c r="AC131" s="40">
        <f t="shared" si="15"/>
        <v>0</v>
      </c>
      <c r="AD131" s="42"/>
      <c r="AE131" s="128"/>
      <c r="AF131" s="37">
        <f t="shared" si="16"/>
        <v>15</v>
      </c>
      <c r="AG131" s="43">
        <v>65</v>
      </c>
      <c r="AH131" s="44">
        <f t="shared" si="17"/>
        <v>80</v>
      </c>
      <c r="AI131" s="45">
        <f t="shared" si="18"/>
        <v>0.93</v>
      </c>
      <c r="AJ131" s="46"/>
      <c r="AK131" s="47">
        <v>1E-4</v>
      </c>
      <c r="AL131" s="48">
        <f t="shared" si="19"/>
        <v>1.0001</v>
      </c>
      <c r="AM131" s="49">
        <f t="shared" si="20"/>
        <v>1252742000</v>
      </c>
      <c r="AN131" s="50"/>
      <c r="AO131" s="51"/>
      <c r="AP131" s="51"/>
      <c r="AQ131" s="51"/>
      <c r="AR131" s="51"/>
      <c r="AS131" s="52"/>
      <c r="AT131" s="53">
        <f t="shared" si="21"/>
        <v>0</v>
      </c>
    </row>
    <row r="132" spans="1:46" s="54" customFormat="1" ht="36" customHeight="1" thickBot="1">
      <c r="A132" s="27"/>
      <c r="B132" s="56"/>
      <c r="C132" s="91"/>
      <c r="D132" s="95"/>
      <c r="E132" s="95"/>
      <c r="F132" s="101"/>
      <c r="G132" s="55"/>
      <c r="H132" s="60"/>
      <c r="I132" s="30">
        <v>0.51</v>
      </c>
      <c r="J132" s="119">
        <v>0.49</v>
      </c>
      <c r="K132" s="32"/>
      <c r="L132" s="57"/>
      <c r="M132" s="33"/>
      <c r="N132" s="34">
        <f t="shared" ref="N132:N139" si="23">SUM(I132:M132)</f>
        <v>1</v>
      </c>
      <c r="O132" s="35"/>
      <c r="P132" s="105">
        <v>15</v>
      </c>
      <c r="Q132" s="106">
        <v>15</v>
      </c>
      <c r="R132" s="38"/>
      <c r="S132" s="38"/>
      <c r="T132" s="37"/>
      <c r="U132" s="39">
        <f t="shared" si="12"/>
        <v>15</v>
      </c>
      <c r="V132" s="40">
        <f t="shared" si="13"/>
        <v>15</v>
      </c>
      <c r="W132" s="112"/>
      <c r="X132" s="96"/>
      <c r="Y132" s="96"/>
      <c r="Z132" s="104"/>
      <c r="AA132" s="99"/>
      <c r="AB132" s="41">
        <f t="shared" si="14"/>
        <v>0</v>
      </c>
      <c r="AC132" s="40">
        <f t="shared" si="15"/>
        <v>0</v>
      </c>
      <c r="AD132" s="42"/>
      <c r="AE132" s="128"/>
      <c r="AF132" s="37">
        <f t="shared" si="16"/>
        <v>15</v>
      </c>
      <c r="AG132" s="43">
        <v>65</v>
      </c>
      <c r="AH132" s="44">
        <f t="shared" si="17"/>
        <v>80</v>
      </c>
      <c r="AI132" s="45">
        <f t="shared" si="18"/>
        <v>0.93</v>
      </c>
      <c r="AJ132" s="46"/>
      <c r="AK132" s="47">
        <v>1E-4</v>
      </c>
      <c r="AL132" s="48">
        <f t="shared" si="19"/>
        <v>1.0001</v>
      </c>
      <c r="AM132" s="49">
        <f t="shared" si="20"/>
        <v>1252742000</v>
      </c>
      <c r="AN132" s="50"/>
      <c r="AO132" s="51"/>
      <c r="AP132" s="51"/>
      <c r="AQ132" s="51"/>
      <c r="AR132" s="51"/>
      <c r="AS132" s="52"/>
      <c r="AT132" s="53">
        <f t="shared" si="21"/>
        <v>0</v>
      </c>
    </row>
    <row r="133" spans="1:46" s="54" customFormat="1" ht="36" customHeight="1" thickBot="1">
      <c r="A133" s="27"/>
      <c r="B133" s="56"/>
      <c r="C133" s="91"/>
      <c r="D133" s="95"/>
      <c r="E133" s="95"/>
      <c r="F133" s="101"/>
      <c r="G133" s="55"/>
      <c r="H133" s="60"/>
      <c r="I133" s="30">
        <v>0.51</v>
      </c>
      <c r="J133" s="119">
        <v>0.49</v>
      </c>
      <c r="K133" s="32"/>
      <c r="L133" s="57"/>
      <c r="M133" s="33"/>
      <c r="N133" s="34">
        <f t="shared" si="23"/>
        <v>1</v>
      </c>
      <c r="O133" s="35"/>
      <c r="P133" s="105">
        <v>15</v>
      </c>
      <c r="Q133" s="106">
        <v>15</v>
      </c>
      <c r="R133" s="38"/>
      <c r="S133" s="38"/>
      <c r="T133" s="37"/>
      <c r="U133" s="39">
        <f t="shared" ref="U133:U139" si="24">ROUNDUP(((P133*I133)+(Q133*J133)+(R133*K133)+(S133*L133)+(T133*M133)),2)</f>
        <v>15</v>
      </c>
      <c r="V133" s="40">
        <f t="shared" ref="V133:V139" si="25">IF(U133&gt;=15,15,U133)</f>
        <v>15</v>
      </c>
      <c r="W133" s="112"/>
      <c r="X133" s="96"/>
      <c r="Y133" s="96"/>
      <c r="Z133" s="104"/>
      <c r="AA133" s="99"/>
      <c r="AB133" s="41">
        <f t="shared" ref="AB133:AB139" si="26">ROUNDUP((((W133*I133)+(X133*J133)+(Y133*K133)+(Z133*L133)+(AA133*M133))/$I$2*15),2)</f>
        <v>0</v>
      </c>
      <c r="AC133" s="40">
        <f t="shared" ref="AC133:AC139" si="27">IF(AB133&gt;=15,15,AB133)</f>
        <v>0</v>
      </c>
      <c r="AD133" s="42"/>
      <c r="AE133" s="128"/>
      <c r="AF133" s="37">
        <f t="shared" ref="AF133:AF139" si="28">IF((V133+AC133+AD133)&gt;=30,30,(V133+AC133+AD133))</f>
        <v>15</v>
      </c>
      <c r="AG133" s="43">
        <v>65</v>
      </c>
      <c r="AH133" s="44">
        <f t="shared" ref="AH133:AH139" si="29">AF133+AG133+AE133</f>
        <v>80</v>
      </c>
      <c r="AI133" s="45">
        <f t="shared" ref="AI133:AI139" si="30">-((50-((176+(45+(30-AF133)))))/200)</f>
        <v>0.93</v>
      </c>
      <c r="AJ133" s="46"/>
      <c r="AK133" s="47">
        <v>1E-4</v>
      </c>
      <c r="AL133" s="48">
        <f t="shared" ref="AL133:AL139" si="31">100%+AK133</f>
        <v>1.0001</v>
      </c>
      <c r="AM133" s="49">
        <f t="shared" ref="AM133:AM139" si="32">ROUNDUP($D$2*AI133*AL133,-3)</f>
        <v>1252742000</v>
      </c>
      <c r="AN133" s="50"/>
      <c r="AO133" s="51"/>
      <c r="AP133" s="51"/>
      <c r="AQ133" s="51"/>
      <c r="AR133" s="51"/>
      <c r="AS133" s="52"/>
      <c r="AT133" s="53">
        <f t="shared" ref="AT133:AT139" si="33">(AO133*I133)+(AP133*J133)+(AQ133*K133)+(AR133*L133)+(AS133*M133)</f>
        <v>0</v>
      </c>
    </row>
    <row r="134" spans="1:46" s="54" customFormat="1" ht="36" customHeight="1" thickBot="1">
      <c r="A134" s="27"/>
      <c r="B134" s="56"/>
      <c r="C134" s="91"/>
      <c r="D134" s="95"/>
      <c r="E134" s="95"/>
      <c r="F134" s="101"/>
      <c r="G134" s="55"/>
      <c r="H134" s="60"/>
      <c r="I134" s="30">
        <v>0.51</v>
      </c>
      <c r="J134" s="119">
        <v>0.49</v>
      </c>
      <c r="K134" s="32"/>
      <c r="L134" s="57"/>
      <c r="M134" s="33"/>
      <c r="N134" s="34">
        <f t="shared" si="23"/>
        <v>1</v>
      </c>
      <c r="O134" s="35"/>
      <c r="P134" s="105">
        <v>15</v>
      </c>
      <c r="Q134" s="106">
        <v>15</v>
      </c>
      <c r="R134" s="38"/>
      <c r="S134" s="38"/>
      <c r="T134" s="37"/>
      <c r="U134" s="39">
        <f t="shared" si="24"/>
        <v>15</v>
      </c>
      <c r="V134" s="40">
        <f t="shared" si="25"/>
        <v>15</v>
      </c>
      <c r="W134" s="112"/>
      <c r="X134" s="96"/>
      <c r="Y134" s="96"/>
      <c r="Z134" s="104"/>
      <c r="AA134" s="99"/>
      <c r="AB134" s="41">
        <f t="shared" si="26"/>
        <v>0</v>
      </c>
      <c r="AC134" s="40">
        <f t="shared" si="27"/>
        <v>0</v>
      </c>
      <c r="AD134" s="42"/>
      <c r="AE134" s="128"/>
      <c r="AF134" s="37">
        <f t="shared" si="28"/>
        <v>15</v>
      </c>
      <c r="AG134" s="43">
        <v>65</v>
      </c>
      <c r="AH134" s="44">
        <f t="shared" si="29"/>
        <v>80</v>
      </c>
      <c r="AI134" s="45">
        <f t="shared" si="30"/>
        <v>0.93</v>
      </c>
      <c r="AJ134" s="46"/>
      <c r="AK134" s="47">
        <v>1E-4</v>
      </c>
      <c r="AL134" s="48">
        <f t="shared" si="31"/>
        <v>1.0001</v>
      </c>
      <c r="AM134" s="49">
        <f t="shared" si="32"/>
        <v>1252742000</v>
      </c>
      <c r="AN134" s="50"/>
      <c r="AO134" s="51"/>
      <c r="AP134" s="51"/>
      <c r="AQ134" s="51"/>
      <c r="AR134" s="51"/>
      <c r="AS134" s="52"/>
      <c r="AT134" s="53">
        <f t="shared" si="33"/>
        <v>0</v>
      </c>
    </row>
    <row r="135" spans="1:46" s="54" customFormat="1" ht="44.25" customHeight="1" thickBot="1">
      <c r="A135" s="27"/>
      <c r="B135" s="56"/>
      <c r="C135" s="91"/>
      <c r="D135" s="95"/>
      <c r="E135" s="95"/>
      <c r="F135" s="101"/>
      <c r="G135" s="55"/>
      <c r="H135" s="60"/>
      <c r="I135" s="30">
        <v>0.51</v>
      </c>
      <c r="J135" s="119">
        <v>0.49</v>
      </c>
      <c r="K135" s="32"/>
      <c r="L135" s="57"/>
      <c r="M135" s="33"/>
      <c r="N135" s="34">
        <f t="shared" si="23"/>
        <v>1</v>
      </c>
      <c r="O135" s="35"/>
      <c r="P135" s="105">
        <v>15</v>
      </c>
      <c r="Q135" s="106">
        <v>15</v>
      </c>
      <c r="R135" s="38"/>
      <c r="S135" s="38"/>
      <c r="T135" s="37"/>
      <c r="U135" s="39">
        <f t="shared" si="24"/>
        <v>15</v>
      </c>
      <c r="V135" s="40">
        <f t="shared" si="25"/>
        <v>15</v>
      </c>
      <c r="W135" s="112"/>
      <c r="X135" s="96"/>
      <c r="Y135" s="96"/>
      <c r="Z135" s="104"/>
      <c r="AA135" s="99"/>
      <c r="AB135" s="41">
        <f t="shared" si="26"/>
        <v>0</v>
      </c>
      <c r="AC135" s="40">
        <f t="shared" si="27"/>
        <v>0</v>
      </c>
      <c r="AD135" s="42"/>
      <c r="AE135" s="128"/>
      <c r="AF135" s="37">
        <f t="shared" si="28"/>
        <v>15</v>
      </c>
      <c r="AG135" s="43">
        <v>65</v>
      </c>
      <c r="AH135" s="44">
        <f t="shared" si="29"/>
        <v>80</v>
      </c>
      <c r="AI135" s="45">
        <f t="shared" si="30"/>
        <v>0.93</v>
      </c>
      <c r="AJ135" s="46"/>
      <c r="AK135" s="47">
        <v>1E-4</v>
      </c>
      <c r="AL135" s="48">
        <f t="shared" si="31"/>
        <v>1.0001</v>
      </c>
      <c r="AM135" s="49">
        <f t="shared" si="32"/>
        <v>1252742000</v>
      </c>
      <c r="AN135" s="50"/>
      <c r="AO135" s="51"/>
      <c r="AP135" s="51"/>
      <c r="AQ135" s="51"/>
      <c r="AR135" s="51"/>
      <c r="AS135" s="52"/>
      <c r="AT135" s="53">
        <f t="shared" si="33"/>
        <v>0</v>
      </c>
    </row>
    <row r="136" spans="1:46" s="54" customFormat="1" ht="36" customHeight="1" thickBot="1">
      <c r="A136" s="27"/>
      <c r="B136" s="56"/>
      <c r="C136" s="91"/>
      <c r="D136" s="95"/>
      <c r="E136" s="95"/>
      <c r="F136" s="101"/>
      <c r="G136" s="55"/>
      <c r="H136" s="79"/>
      <c r="I136" s="30">
        <v>0.51</v>
      </c>
      <c r="J136" s="119">
        <v>0.49</v>
      </c>
      <c r="K136" s="32"/>
      <c r="L136" s="57"/>
      <c r="M136" s="80"/>
      <c r="N136" s="34">
        <f t="shared" si="23"/>
        <v>1</v>
      </c>
      <c r="O136" s="81"/>
      <c r="P136" s="105">
        <v>15</v>
      </c>
      <c r="Q136" s="106">
        <v>15</v>
      </c>
      <c r="R136" s="38"/>
      <c r="S136" s="38"/>
      <c r="T136" s="58"/>
      <c r="U136" s="39">
        <f t="shared" si="24"/>
        <v>15</v>
      </c>
      <c r="V136" s="82">
        <f t="shared" si="25"/>
        <v>15</v>
      </c>
      <c r="W136" s="112"/>
      <c r="X136" s="96"/>
      <c r="Y136" s="96"/>
      <c r="Z136" s="104"/>
      <c r="AA136" s="133"/>
      <c r="AB136" s="41">
        <f t="shared" si="26"/>
        <v>0</v>
      </c>
      <c r="AC136" s="40">
        <f t="shared" si="27"/>
        <v>0</v>
      </c>
      <c r="AD136" s="83"/>
      <c r="AE136" s="131"/>
      <c r="AF136" s="37">
        <f t="shared" si="28"/>
        <v>15</v>
      </c>
      <c r="AG136" s="43">
        <v>65</v>
      </c>
      <c r="AH136" s="44">
        <f t="shared" si="29"/>
        <v>80</v>
      </c>
      <c r="AI136" s="45">
        <f t="shared" si="30"/>
        <v>0.93</v>
      </c>
      <c r="AJ136" s="46"/>
      <c r="AK136" s="47">
        <v>1E-4</v>
      </c>
      <c r="AL136" s="48">
        <f t="shared" si="31"/>
        <v>1.0001</v>
      </c>
      <c r="AM136" s="49">
        <f t="shared" si="32"/>
        <v>1252742000</v>
      </c>
      <c r="AN136" s="84"/>
      <c r="AO136" s="85"/>
      <c r="AP136" s="85"/>
      <c r="AQ136" s="85"/>
      <c r="AR136" s="85"/>
      <c r="AS136" s="86"/>
      <c r="AT136" s="53">
        <f t="shared" si="33"/>
        <v>0</v>
      </c>
    </row>
    <row r="137" spans="1:46" s="54" customFormat="1" ht="36" customHeight="1" thickBot="1">
      <c r="A137" s="27"/>
      <c r="B137" s="56"/>
      <c r="C137" s="91"/>
      <c r="D137" s="95"/>
      <c r="E137" s="95"/>
      <c r="F137" s="101"/>
      <c r="G137" s="55"/>
      <c r="H137" s="60"/>
      <c r="I137" s="30">
        <v>0.51</v>
      </c>
      <c r="J137" s="119">
        <v>0.49</v>
      </c>
      <c r="K137" s="32"/>
      <c r="L137" s="57"/>
      <c r="M137" s="33"/>
      <c r="N137" s="34">
        <f t="shared" si="23"/>
        <v>1</v>
      </c>
      <c r="O137" s="35"/>
      <c r="P137" s="105">
        <v>15</v>
      </c>
      <c r="Q137" s="106">
        <v>15</v>
      </c>
      <c r="R137" s="38"/>
      <c r="S137" s="38"/>
      <c r="T137" s="37"/>
      <c r="U137" s="39">
        <f t="shared" si="24"/>
        <v>15</v>
      </c>
      <c r="V137" s="40">
        <f t="shared" si="25"/>
        <v>15</v>
      </c>
      <c r="W137" s="112"/>
      <c r="X137" s="96"/>
      <c r="Y137" s="96"/>
      <c r="Z137" s="104"/>
      <c r="AA137" s="99"/>
      <c r="AB137" s="41">
        <f t="shared" si="26"/>
        <v>0</v>
      </c>
      <c r="AC137" s="40">
        <f t="shared" si="27"/>
        <v>0</v>
      </c>
      <c r="AD137" s="42"/>
      <c r="AE137" s="128"/>
      <c r="AF137" s="37">
        <f t="shared" si="28"/>
        <v>15</v>
      </c>
      <c r="AG137" s="43">
        <v>65</v>
      </c>
      <c r="AH137" s="44">
        <f t="shared" si="29"/>
        <v>80</v>
      </c>
      <c r="AI137" s="45">
        <f t="shared" si="30"/>
        <v>0.93</v>
      </c>
      <c r="AJ137" s="46"/>
      <c r="AK137" s="47">
        <v>1E-4</v>
      </c>
      <c r="AL137" s="48">
        <f t="shared" si="31"/>
        <v>1.0001</v>
      </c>
      <c r="AM137" s="49">
        <f t="shared" si="32"/>
        <v>1252742000</v>
      </c>
      <c r="AN137" s="50"/>
      <c r="AO137" s="51"/>
      <c r="AP137" s="51"/>
      <c r="AQ137" s="51"/>
      <c r="AR137" s="51"/>
      <c r="AS137" s="52"/>
      <c r="AT137" s="53">
        <f t="shared" si="33"/>
        <v>0</v>
      </c>
    </row>
    <row r="138" spans="1:46" s="54" customFormat="1" ht="36" customHeight="1" thickBot="1">
      <c r="A138" s="27"/>
      <c r="B138" s="56"/>
      <c r="C138" s="91"/>
      <c r="D138" s="95"/>
      <c r="E138" s="95"/>
      <c r="F138" s="101"/>
      <c r="G138" s="55"/>
      <c r="H138" s="60"/>
      <c r="I138" s="30">
        <v>0.51</v>
      </c>
      <c r="J138" s="119">
        <v>0.49</v>
      </c>
      <c r="K138" s="32"/>
      <c r="L138" s="57"/>
      <c r="M138" s="33"/>
      <c r="N138" s="34">
        <f t="shared" si="23"/>
        <v>1</v>
      </c>
      <c r="O138" s="35"/>
      <c r="P138" s="105">
        <v>15</v>
      </c>
      <c r="Q138" s="106">
        <v>15</v>
      </c>
      <c r="R138" s="38"/>
      <c r="S138" s="38"/>
      <c r="T138" s="37"/>
      <c r="U138" s="39">
        <f t="shared" si="24"/>
        <v>15</v>
      </c>
      <c r="V138" s="40">
        <f t="shared" si="25"/>
        <v>15</v>
      </c>
      <c r="W138" s="112"/>
      <c r="X138" s="96"/>
      <c r="Y138" s="96"/>
      <c r="Z138" s="104"/>
      <c r="AA138" s="99"/>
      <c r="AB138" s="41">
        <f t="shared" si="26"/>
        <v>0</v>
      </c>
      <c r="AC138" s="40">
        <f t="shared" si="27"/>
        <v>0</v>
      </c>
      <c r="AD138" s="42"/>
      <c r="AE138" s="128"/>
      <c r="AF138" s="37">
        <f t="shared" si="28"/>
        <v>15</v>
      </c>
      <c r="AG138" s="43">
        <v>65</v>
      </c>
      <c r="AH138" s="44">
        <f t="shared" si="29"/>
        <v>80</v>
      </c>
      <c r="AI138" s="45">
        <f t="shared" si="30"/>
        <v>0.93</v>
      </c>
      <c r="AJ138" s="46"/>
      <c r="AK138" s="47">
        <v>1E-4</v>
      </c>
      <c r="AL138" s="48">
        <f t="shared" si="31"/>
        <v>1.0001</v>
      </c>
      <c r="AM138" s="49">
        <f t="shared" si="32"/>
        <v>1252742000</v>
      </c>
      <c r="AN138" s="50"/>
      <c r="AO138" s="51"/>
      <c r="AP138" s="51"/>
      <c r="AQ138" s="51"/>
      <c r="AR138" s="51"/>
      <c r="AS138" s="52"/>
      <c r="AT138" s="53">
        <f t="shared" si="33"/>
        <v>0</v>
      </c>
    </row>
    <row r="139" spans="1:46" s="54" customFormat="1" ht="36" customHeight="1" thickBot="1">
      <c r="A139" s="27"/>
      <c r="B139" s="56"/>
      <c r="C139" s="91"/>
      <c r="D139" s="95"/>
      <c r="E139" s="95"/>
      <c r="F139" s="101"/>
      <c r="G139" s="55"/>
      <c r="H139" s="28"/>
      <c r="I139" s="30">
        <v>0.51</v>
      </c>
      <c r="J139" s="119">
        <v>0.49</v>
      </c>
      <c r="K139" s="32"/>
      <c r="L139" s="57"/>
      <c r="M139" s="31"/>
      <c r="N139" s="34">
        <f t="shared" si="23"/>
        <v>1</v>
      </c>
      <c r="O139" s="37"/>
      <c r="P139" s="105">
        <v>15</v>
      </c>
      <c r="Q139" s="106">
        <v>15</v>
      </c>
      <c r="R139" s="38"/>
      <c r="S139" s="38"/>
      <c r="T139" s="37"/>
      <c r="U139" s="39">
        <f t="shared" si="24"/>
        <v>15</v>
      </c>
      <c r="V139" s="40">
        <f t="shared" si="25"/>
        <v>15</v>
      </c>
      <c r="W139" s="112"/>
      <c r="X139" s="96"/>
      <c r="Y139" s="96"/>
      <c r="Z139" s="104"/>
      <c r="AA139" s="99"/>
      <c r="AB139" s="41">
        <f t="shared" si="26"/>
        <v>0</v>
      </c>
      <c r="AC139" s="40">
        <f t="shared" si="27"/>
        <v>0</v>
      </c>
      <c r="AD139" s="87"/>
      <c r="AE139" s="128"/>
      <c r="AF139" s="37">
        <f t="shared" si="28"/>
        <v>15</v>
      </c>
      <c r="AG139" s="43">
        <v>65</v>
      </c>
      <c r="AH139" s="44">
        <f t="shared" si="29"/>
        <v>80</v>
      </c>
      <c r="AI139" s="45">
        <f t="shared" si="30"/>
        <v>0.93</v>
      </c>
      <c r="AJ139" s="46"/>
      <c r="AK139" s="47">
        <v>1E-4</v>
      </c>
      <c r="AL139" s="48">
        <f t="shared" si="31"/>
        <v>1.0001</v>
      </c>
      <c r="AM139" s="49">
        <f t="shared" si="32"/>
        <v>1252742000</v>
      </c>
      <c r="AN139" s="88"/>
      <c r="AO139" s="51"/>
      <c r="AP139" s="51"/>
      <c r="AQ139" s="51"/>
      <c r="AR139" s="51"/>
      <c r="AS139" s="52"/>
      <c r="AT139" s="53">
        <f t="shared" si="33"/>
        <v>0</v>
      </c>
    </row>
  </sheetData>
  <mergeCells count="28">
    <mergeCell ref="AS3:AS4"/>
    <mergeCell ref="AT3:AT4"/>
    <mergeCell ref="AM3:AM4"/>
    <mergeCell ref="AN3:AN4"/>
    <mergeCell ref="AO3:AO4"/>
    <mergeCell ref="AP3:AP4"/>
    <mergeCell ref="AQ3:AQ4"/>
    <mergeCell ref="AR3:AR4"/>
    <mergeCell ref="AL3:AL4"/>
    <mergeCell ref="A3:A4"/>
    <mergeCell ref="B3:B4"/>
    <mergeCell ref="C3:H3"/>
    <mergeCell ref="I3:M3"/>
    <mergeCell ref="N3:N4"/>
    <mergeCell ref="O3:O4"/>
    <mergeCell ref="P3:U3"/>
    <mergeCell ref="W3:AB3"/>
    <mergeCell ref="AI3:AI4"/>
    <mergeCell ref="AJ3:AJ4"/>
    <mergeCell ref="AK3:AK4"/>
    <mergeCell ref="D1:E1"/>
    <mergeCell ref="I1:J1"/>
    <mergeCell ref="N1:AG1"/>
    <mergeCell ref="AH1:AK1"/>
    <mergeCell ref="D2:E2"/>
    <mergeCell ref="F2:G2"/>
    <mergeCell ref="I2:J2"/>
    <mergeCell ref="P2:U2"/>
  </mergeCells>
  <phoneticPr fontId="3" type="noConversion"/>
  <printOptions horizontalCentered="1"/>
  <pageMargins left="0.17" right="0.17" top="0.33" bottom="0.24" header="0.26" footer="0.18"/>
  <pageSetup paperSize="9" scale="57" orientation="landscape" r:id="rId1"/>
  <headerFooter alignWithMargins="0"/>
  <rowBreaks count="1" manualBreakCount="1">
    <brk id="30" max="41" man="1"/>
  </rowBreaks>
  <colBreaks count="1" manualBreakCount="1">
    <brk id="29" max="139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T139"/>
  <sheetViews>
    <sheetView showZeros="0" view="pageBreakPreview" zoomScale="80" workbookViewId="0">
      <selection activeCell="AH1" sqref="AH1:AK1"/>
    </sheetView>
  </sheetViews>
  <sheetFormatPr defaultColWidth="8.88671875" defaultRowHeight="13.5"/>
  <cols>
    <col min="1" max="1" width="5" style="1" customWidth="1"/>
    <col min="2" max="2" width="5.109375" style="2" customWidth="1"/>
    <col min="3" max="3" width="9.21875" style="89" customWidth="1"/>
    <col min="4" max="7" width="9.21875" style="1" customWidth="1"/>
    <col min="8" max="8" width="6.6640625" style="1" customWidth="1"/>
    <col min="9" max="10" width="7.33203125" style="1" customWidth="1"/>
    <col min="11" max="11" width="7.6640625" style="1" customWidth="1"/>
    <col min="12" max="13" width="6.77734375" style="1" customWidth="1"/>
    <col min="14" max="14" width="6.44140625" style="1" customWidth="1"/>
    <col min="15" max="15" width="5.109375" style="1" customWidth="1"/>
    <col min="16" max="16" width="7.109375" style="1" customWidth="1"/>
    <col min="17" max="17" width="6.77734375" style="1" customWidth="1"/>
    <col min="18" max="20" width="6.6640625" style="1" customWidth="1"/>
    <col min="21" max="21" width="7.109375" style="1" customWidth="1"/>
    <col min="22" max="22" width="10.44140625" style="90" hidden="1" customWidth="1"/>
    <col min="23" max="24" width="8" style="1" customWidth="1"/>
    <col min="25" max="27" width="7.21875" style="1" customWidth="1"/>
    <col min="28" max="28" width="9.6640625" style="1" customWidth="1"/>
    <col min="29" max="29" width="2" style="90" hidden="1" customWidth="1"/>
    <col min="30" max="31" width="6.21875" style="1" customWidth="1"/>
    <col min="32" max="32" width="7" style="1" customWidth="1"/>
    <col min="33" max="33" width="4.6640625" style="1" customWidth="1"/>
    <col min="34" max="34" width="8.21875" style="1" customWidth="1"/>
    <col min="35" max="35" width="8.77734375" style="1" customWidth="1"/>
    <col min="36" max="36" width="7.5546875" style="1" customWidth="1"/>
    <col min="37" max="38" width="8.33203125" style="1" customWidth="1"/>
    <col min="39" max="39" width="20.21875" style="1" customWidth="1"/>
    <col min="40" max="40" width="8.33203125" style="1" customWidth="1"/>
    <col min="41" max="42" width="17.6640625" style="1" customWidth="1"/>
    <col min="43" max="45" width="17.6640625" style="1" hidden="1" customWidth="1"/>
    <col min="46" max="46" width="17.6640625" style="1" customWidth="1"/>
    <col min="47" max="16384" width="8.88671875" style="1"/>
  </cols>
  <sheetData>
    <row r="1" spans="1:46" ht="33.75" customHeight="1">
      <c r="C1" s="3" t="s">
        <v>37</v>
      </c>
      <c r="D1" s="353">
        <v>1550100909</v>
      </c>
      <c r="E1" s="353"/>
      <c r="F1" s="4"/>
      <c r="G1" s="4"/>
      <c r="H1" s="3" t="s">
        <v>0</v>
      </c>
      <c r="I1" s="354">
        <v>802982000</v>
      </c>
      <c r="J1" s="354"/>
      <c r="K1" s="118">
        <f>TRUNC(I1/F2,7)</f>
        <v>0.52950850000000005</v>
      </c>
      <c r="L1" s="111"/>
      <c r="M1" s="5"/>
      <c r="N1" s="355" t="s">
        <v>204</v>
      </c>
      <c r="O1" s="355"/>
      <c r="P1" s="355"/>
      <c r="Q1" s="355"/>
      <c r="R1" s="355"/>
      <c r="S1" s="355"/>
      <c r="T1" s="355"/>
      <c r="U1" s="355"/>
      <c r="V1" s="355"/>
      <c r="W1" s="355"/>
      <c r="X1" s="355"/>
      <c r="Y1" s="355"/>
      <c r="Z1" s="355"/>
      <c r="AA1" s="355"/>
      <c r="AB1" s="355"/>
      <c r="AC1" s="355"/>
      <c r="AD1" s="355"/>
      <c r="AE1" s="355"/>
      <c r="AF1" s="355"/>
      <c r="AG1" s="355"/>
      <c r="AH1" s="356" t="s">
        <v>202</v>
      </c>
      <c r="AI1" s="356"/>
      <c r="AJ1" s="356"/>
      <c r="AK1" s="356"/>
      <c r="AL1" s="145"/>
      <c r="AM1" s="145"/>
      <c r="AN1" s="145"/>
      <c r="AO1" s="122"/>
      <c r="AP1" s="122"/>
      <c r="AQ1" s="122"/>
      <c r="AR1" s="122"/>
      <c r="AS1" s="122"/>
      <c r="AT1" s="122"/>
    </row>
    <row r="2" spans="1:46" s="11" customFormat="1" ht="30" customHeight="1" thickBot="1">
      <c r="A2" s="6"/>
      <c r="B2" s="7"/>
      <c r="C2" s="8" t="s">
        <v>36</v>
      </c>
      <c r="D2" s="357">
        <f>D1*1.1</f>
        <v>1705110999.9000001</v>
      </c>
      <c r="E2" s="358"/>
      <c r="F2" s="357">
        <v>1516466575</v>
      </c>
      <c r="G2" s="358"/>
      <c r="H2" s="3" t="s">
        <v>32</v>
      </c>
      <c r="I2" s="359">
        <f>D2*1</f>
        <v>1705110999.9000001</v>
      </c>
      <c r="J2" s="360"/>
      <c r="K2" s="117" t="s">
        <v>29</v>
      </c>
      <c r="L2" s="4"/>
      <c r="M2" s="4"/>
      <c r="N2" s="4"/>
      <c r="O2" s="9" t="s">
        <v>35</v>
      </c>
      <c r="P2" s="361">
        <v>45911.458333333336</v>
      </c>
      <c r="Q2" s="361"/>
      <c r="R2" s="361"/>
      <c r="S2" s="361"/>
      <c r="T2" s="361"/>
      <c r="U2" s="361"/>
      <c r="V2" s="10"/>
      <c r="W2" s="10"/>
      <c r="X2" s="6"/>
      <c r="Y2" s="6"/>
      <c r="Z2" s="6"/>
      <c r="AA2" s="6"/>
      <c r="AB2" s="6"/>
      <c r="AC2" s="10"/>
      <c r="AD2" s="6"/>
      <c r="AE2" s="6"/>
      <c r="AF2" s="6"/>
      <c r="AG2" s="6"/>
      <c r="AH2" s="6"/>
      <c r="AJ2" s="12"/>
      <c r="AK2" s="13"/>
      <c r="AL2" s="13"/>
      <c r="AM2" s="14" t="s">
        <v>52</v>
      </c>
      <c r="AO2" s="63" t="s">
        <v>40</v>
      </c>
      <c r="AP2" s="63"/>
      <c r="AQ2" s="123"/>
      <c r="AR2" s="124"/>
      <c r="AS2" s="126"/>
      <c r="AT2" s="125"/>
    </row>
    <row r="3" spans="1:46" s="17" customFormat="1" ht="24.95" customHeight="1" thickBot="1">
      <c r="A3" s="364" t="s">
        <v>1</v>
      </c>
      <c r="B3" s="366" t="s">
        <v>2</v>
      </c>
      <c r="C3" s="368" t="s">
        <v>3</v>
      </c>
      <c r="D3" s="369"/>
      <c r="E3" s="369"/>
      <c r="F3" s="369"/>
      <c r="G3" s="369"/>
      <c r="H3" s="370"/>
      <c r="I3" s="371" t="s">
        <v>4</v>
      </c>
      <c r="J3" s="369"/>
      <c r="K3" s="369"/>
      <c r="L3" s="369"/>
      <c r="M3" s="370"/>
      <c r="N3" s="372" t="s">
        <v>5</v>
      </c>
      <c r="O3" s="374" t="s">
        <v>6</v>
      </c>
      <c r="P3" s="371" t="s">
        <v>7</v>
      </c>
      <c r="Q3" s="369"/>
      <c r="R3" s="369"/>
      <c r="S3" s="369"/>
      <c r="T3" s="369"/>
      <c r="U3" s="370"/>
      <c r="V3" s="15"/>
      <c r="W3" s="371" t="s">
        <v>30</v>
      </c>
      <c r="X3" s="369"/>
      <c r="Y3" s="369"/>
      <c r="Z3" s="369"/>
      <c r="AA3" s="369"/>
      <c r="AB3" s="370"/>
      <c r="AC3" s="15"/>
      <c r="AD3" s="15"/>
      <c r="AE3" s="15"/>
      <c r="AF3" s="15"/>
      <c r="AG3" s="15"/>
      <c r="AH3" s="16"/>
      <c r="AI3" s="376" t="s">
        <v>8</v>
      </c>
      <c r="AJ3" s="366" t="s">
        <v>9</v>
      </c>
      <c r="AK3" s="378" t="s">
        <v>10</v>
      </c>
      <c r="AL3" s="362" t="s">
        <v>11</v>
      </c>
      <c r="AM3" s="381" t="s">
        <v>12</v>
      </c>
      <c r="AN3" s="383" t="s">
        <v>13</v>
      </c>
      <c r="AO3" s="380" t="s">
        <v>14</v>
      </c>
      <c r="AP3" s="380" t="s">
        <v>41</v>
      </c>
      <c r="AQ3" s="380" t="s">
        <v>42</v>
      </c>
      <c r="AR3" s="380" t="s">
        <v>43</v>
      </c>
      <c r="AS3" s="380" t="s">
        <v>44</v>
      </c>
      <c r="AT3" s="380" t="s">
        <v>15</v>
      </c>
    </row>
    <row r="4" spans="1:46" s="17" customFormat="1" ht="39.75" customHeight="1" thickBot="1">
      <c r="A4" s="365"/>
      <c r="B4" s="367"/>
      <c r="C4" s="103" t="s">
        <v>16</v>
      </c>
      <c r="D4" s="19" t="s">
        <v>17</v>
      </c>
      <c r="E4" s="20" t="s">
        <v>18</v>
      </c>
      <c r="F4" s="20" t="s">
        <v>19</v>
      </c>
      <c r="G4" s="20" t="s">
        <v>20</v>
      </c>
      <c r="H4" s="21" t="s">
        <v>31</v>
      </c>
      <c r="I4" s="18" t="s">
        <v>16</v>
      </c>
      <c r="J4" s="19" t="s">
        <v>17</v>
      </c>
      <c r="K4" s="20" t="s">
        <v>18</v>
      </c>
      <c r="L4" s="103" t="s">
        <v>19</v>
      </c>
      <c r="M4" s="20" t="s">
        <v>20</v>
      </c>
      <c r="N4" s="373"/>
      <c r="O4" s="375"/>
      <c r="P4" s="18" t="s">
        <v>16</v>
      </c>
      <c r="Q4" s="19" t="s">
        <v>17</v>
      </c>
      <c r="R4" s="20" t="s">
        <v>18</v>
      </c>
      <c r="S4" s="103" t="s">
        <v>19</v>
      </c>
      <c r="T4" s="20" t="s">
        <v>20</v>
      </c>
      <c r="U4" s="22" t="s">
        <v>21</v>
      </c>
      <c r="V4" s="23" t="s">
        <v>22</v>
      </c>
      <c r="W4" s="18" t="s">
        <v>16</v>
      </c>
      <c r="X4" s="19" t="s">
        <v>17</v>
      </c>
      <c r="Y4" s="20" t="s">
        <v>18</v>
      </c>
      <c r="Z4" s="103" t="s">
        <v>19</v>
      </c>
      <c r="AA4" s="20" t="s">
        <v>20</v>
      </c>
      <c r="AB4" s="24" t="s">
        <v>23</v>
      </c>
      <c r="AC4" s="23" t="s">
        <v>46</v>
      </c>
      <c r="AD4" s="121" t="s">
        <v>47</v>
      </c>
      <c r="AE4" s="127" t="s">
        <v>48</v>
      </c>
      <c r="AF4" s="25" t="s">
        <v>24</v>
      </c>
      <c r="AG4" s="26" t="s">
        <v>25</v>
      </c>
      <c r="AH4" s="26" t="s">
        <v>26</v>
      </c>
      <c r="AI4" s="377"/>
      <c r="AJ4" s="367"/>
      <c r="AK4" s="379"/>
      <c r="AL4" s="363"/>
      <c r="AM4" s="382"/>
      <c r="AN4" s="384"/>
      <c r="AO4" s="380"/>
      <c r="AP4" s="380"/>
      <c r="AQ4" s="380"/>
      <c r="AR4" s="380"/>
      <c r="AS4" s="380"/>
      <c r="AT4" s="380"/>
    </row>
    <row r="5" spans="1:46" s="54" customFormat="1" ht="40.5" customHeight="1" thickBot="1">
      <c r="A5" s="27">
        <v>1</v>
      </c>
      <c r="B5" s="28"/>
      <c r="C5" s="94" t="s">
        <v>126</v>
      </c>
      <c r="D5" s="62" t="s">
        <v>203</v>
      </c>
      <c r="E5" s="95"/>
      <c r="F5" s="91"/>
      <c r="G5" s="91"/>
      <c r="H5" s="115"/>
      <c r="I5" s="109">
        <v>0.51</v>
      </c>
      <c r="J5" s="119">
        <v>0.49</v>
      </c>
      <c r="K5" s="31"/>
      <c r="L5" s="31"/>
      <c r="M5" s="33"/>
      <c r="N5" s="34">
        <f t="shared" ref="N5:N35" si="0">SUM(I5:M5)</f>
        <v>1</v>
      </c>
      <c r="O5" s="35"/>
      <c r="P5" s="105">
        <v>15</v>
      </c>
      <c r="Q5" s="142">
        <v>15</v>
      </c>
      <c r="R5" s="37"/>
      <c r="S5" s="38"/>
      <c r="T5" s="37"/>
      <c r="U5" s="39">
        <f t="shared" ref="U5:U68" si="1">ROUNDUP(((P5*I5)+(Q5*J5)+(R5*K5)+(S5*L5)+(T5*M5)),2)</f>
        <v>15</v>
      </c>
      <c r="V5" s="40">
        <f t="shared" ref="V5:V68" si="2">IF(U5&gt;=15,15,U5)</f>
        <v>15</v>
      </c>
      <c r="W5" s="100">
        <v>59183685000</v>
      </c>
      <c r="X5" s="104">
        <v>1291505000</v>
      </c>
      <c r="Y5" s="110"/>
      <c r="Z5" s="107"/>
      <c r="AA5" s="99"/>
      <c r="AB5" s="41">
        <f t="shared" ref="AB5:AB68" si="3">ROUNDUP((((W5*I5)+(X5*J5)+(Y5*K5)+(Z5*L5)+(AA5*M5))/$I$2*15),2)</f>
        <v>271.09999999999997</v>
      </c>
      <c r="AC5" s="40">
        <f t="shared" ref="AC5:AC68" si="4">IF(AB5&gt;=15,15,AB5)</f>
        <v>15</v>
      </c>
      <c r="AD5" s="42">
        <f>3*I5</f>
        <v>1.53</v>
      </c>
      <c r="AE5" s="128"/>
      <c r="AF5" s="98">
        <f t="shared" ref="AF5:AF68" si="5">IF((V5+AC5+AD5)&gt;=30,30,(V5+AC5+AD5))</f>
        <v>30</v>
      </c>
      <c r="AG5" s="43">
        <v>65</v>
      </c>
      <c r="AH5" s="44">
        <f t="shared" ref="AH5:AH68" si="6">AF5+AG5+AE5</f>
        <v>95</v>
      </c>
      <c r="AI5" s="45">
        <f t="shared" ref="AI5:AI68" si="7">-((50-((176+(45+(30-AF5)))))/200)</f>
        <v>0.85499999999999998</v>
      </c>
      <c r="AJ5" s="46"/>
      <c r="AK5" s="47">
        <v>1E-4</v>
      </c>
      <c r="AL5" s="48">
        <f t="shared" ref="AL5:AL68" si="8">100%+AK5</f>
        <v>1.0001</v>
      </c>
      <c r="AM5" s="49">
        <f t="shared" ref="AM5:AM68" si="9">ROUNDUP($D$2*AI5*AL5,-3)</f>
        <v>1458016000</v>
      </c>
      <c r="AN5" s="50"/>
      <c r="AO5" s="51"/>
      <c r="AP5" s="51"/>
      <c r="AQ5" s="51"/>
      <c r="AR5" s="51"/>
      <c r="AS5" s="52"/>
      <c r="AT5" s="53">
        <f t="shared" ref="AT5:AT68" si="10">(AO5*I5)+(AP5*J5)+(AQ5*K5)+(AR5*L5)+(AS5*M5)</f>
        <v>0</v>
      </c>
    </row>
    <row r="6" spans="1:46" s="54" customFormat="1" ht="40.5" customHeight="1" thickBot="1">
      <c r="A6" s="27"/>
      <c r="B6" s="28"/>
      <c r="C6" s="95"/>
      <c r="D6" s="139"/>
      <c r="F6" s="91"/>
      <c r="G6" s="55"/>
      <c r="H6" s="29"/>
      <c r="I6" s="109">
        <v>0.51</v>
      </c>
      <c r="J6" s="31">
        <v>0.49</v>
      </c>
      <c r="K6" s="31"/>
      <c r="L6" s="57"/>
      <c r="M6" s="33"/>
      <c r="N6" s="34">
        <f t="shared" si="0"/>
        <v>1</v>
      </c>
      <c r="O6" s="35"/>
      <c r="P6" s="105">
        <v>15</v>
      </c>
      <c r="Q6" s="58">
        <v>15</v>
      </c>
      <c r="R6" s="106"/>
      <c r="S6" s="38"/>
      <c r="T6" s="37"/>
      <c r="U6" s="39">
        <f t="shared" si="1"/>
        <v>15</v>
      </c>
      <c r="V6" s="40">
        <f t="shared" si="2"/>
        <v>15</v>
      </c>
      <c r="W6" s="140"/>
      <c r="X6" s="140"/>
      <c r="Y6" s="100"/>
      <c r="Z6" s="96"/>
      <c r="AA6" s="99"/>
      <c r="AB6" s="41">
        <f t="shared" si="3"/>
        <v>0</v>
      </c>
      <c r="AC6" s="40">
        <f t="shared" si="4"/>
        <v>0</v>
      </c>
      <c r="AD6" s="42"/>
      <c r="AE6" s="128"/>
      <c r="AF6" s="37">
        <f t="shared" si="5"/>
        <v>15</v>
      </c>
      <c r="AG6" s="43">
        <v>65</v>
      </c>
      <c r="AH6" s="44">
        <f t="shared" si="6"/>
        <v>80</v>
      </c>
      <c r="AI6" s="45">
        <f t="shared" si="7"/>
        <v>0.93</v>
      </c>
      <c r="AJ6" s="46"/>
      <c r="AK6" s="47">
        <v>1E-4</v>
      </c>
      <c r="AL6" s="48">
        <f t="shared" si="8"/>
        <v>1.0001</v>
      </c>
      <c r="AM6" s="49">
        <f t="shared" si="9"/>
        <v>1585912000</v>
      </c>
      <c r="AN6" s="50"/>
      <c r="AO6" s="51"/>
      <c r="AP6" s="51"/>
      <c r="AQ6" s="51"/>
      <c r="AR6" s="51"/>
      <c r="AS6" s="52"/>
      <c r="AT6" s="53">
        <f t="shared" si="10"/>
        <v>0</v>
      </c>
    </row>
    <row r="7" spans="1:46" s="54" customFormat="1" ht="40.5" customHeight="1" thickBot="1">
      <c r="A7" s="27"/>
      <c r="B7" s="28"/>
      <c r="C7" s="95"/>
      <c r="D7" s="95"/>
      <c r="E7" s="94"/>
      <c r="F7" s="91"/>
      <c r="G7" s="92"/>
      <c r="H7" s="135"/>
      <c r="I7" s="109">
        <v>1</v>
      </c>
      <c r="J7" s="31"/>
      <c r="K7" s="31"/>
      <c r="L7" s="57"/>
      <c r="M7" s="33"/>
      <c r="N7" s="34">
        <f t="shared" si="0"/>
        <v>1</v>
      </c>
      <c r="O7" s="35"/>
      <c r="P7" s="105">
        <v>15</v>
      </c>
      <c r="Q7" s="142"/>
      <c r="R7" s="38"/>
      <c r="S7" s="38"/>
      <c r="T7" s="37"/>
      <c r="U7" s="39">
        <f t="shared" si="1"/>
        <v>15</v>
      </c>
      <c r="V7" s="40">
        <f t="shared" si="2"/>
        <v>15</v>
      </c>
      <c r="W7" s="136"/>
      <c r="X7" s="96"/>
      <c r="Y7" s="96"/>
      <c r="Z7" s="96"/>
      <c r="AA7" s="108"/>
      <c r="AB7" s="41">
        <f t="shared" si="3"/>
        <v>0</v>
      </c>
      <c r="AC7" s="40">
        <f t="shared" si="4"/>
        <v>0</v>
      </c>
      <c r="AD7" s="42"/>
      <c r="AE7" s="128"/>
      <c r="AF7" s="37">
        <f t="shared" si="5"/>
        <v>15</v>
      </c>
      <c r="AG7" s="43">
        <v>65</v>
      </c>
      <c r="AH7" s="44">
        <f t="shared" si="6"/>
        <v>80</v>
      </c>
      <c r="AI7" s="45">
        <f t="shared" si="7"/>
        <v>0.93</v>
      </c>
      <c r="AJ7" s="46"/>
      <c r="AK7" s="47">
        <v>1E-4</v>
      </c>
      <c r="AL7" s="48">
        <f t="shared" si="8"/>
        <v>1.0001</v>
      </c>
      <c r="AM7" s="49">
        <f t="shared" si="9"/>
        <v>1585912000</v>
      </c>
      <c r="AN7" s="50"/>
      <c r="AO7" s="51"/>
      <c r="AP7" s="51"/>
      <c r="AQ7" s="51"/>
      <c r="AR7" s="51"/>
      <c r="AS7" s="52"/>
      <c r="AT7" s="53">
        <f t="shared" si="10"/>
        <v>0</v>
      </c>
    </row>
    <row r="8" spans="1:46" s="54" customFormat="1" ht="40.5" customHeight="1" thickBot="1">
      <c r="A8" s="27"/>
      <c r="B8" s="56"/>
      <c r="C8" s="95"/>
      <c r="D8" s="94"/>
      <c r="E8" s="94"/>
      <c r="F8" s="95"/>
      <c r="G8" s="55"/>
      <c r="H8" s="116"/>
      <c r="I8" s="30">
        <v>1</v>
      </c>
      <c r="J8" s="31"/>
      <c r="K8" s="137"/>
      <c r="L8" s="31"/>
      <c r="M8" s="33"/>
      <c r="N8" s="34">
        <f t="shared" si="0"/>
        <v>1</v>
      </c>
      <c r="O8" s="35"/>
      <c r="P8" s="36">
        <v>15</v>
      </c>
      <c r="Q8" s="58"/>
      <c r="R8" s="38"/>
      <c r="S8" s="38"/>
      <c r="T8" s="37"/>
      <c r="U8" s="39">
        <f t="shared" si="1"/>
        <v>15</v>
      </c>
      <c r="V8" s="40">
        <f t="shared" si="2"/>
        <v>15</v>
      </c>
      <c r="W8" s="136"/>
      <c r="X8" s="100"/>
      <c r="Y8" s="112"/>
      <c r="Z8" s="96"/>
      <c r="AA8" s="99"/>
      <c r="AB8" s="41">
        <f t="shared" si="3"/>
        <v>0</v>
      </c>
      <c r="AC8" s="40">
        <f t="shared" si="4"/>
        <v>0</v>
      </c>
      <c r="AD8" s="42"/>
      <c r="AE8" s="128"/>
      <c r="AF8" s="37">
        <f t="shared" si="5"/>
        <v>15</v>
      </c>
      <c r="AG8" s="43">
        <v>65</v>
      </c>
      <c r="AH8" s="44">
        <f t="shared" si="6"/>
        <v>80</v>
      </c>
      <c r="AI8" s="45">
        <f t="shared" si="7"/>
        <v>0.93</v>
      </c>
      <c r="AJ8" s="46"/>
      <c r="AK8" s="47">
        <v>1E-4</v>
      </c>
      <c r="AL8" s="48">
        <f t="shared" si="8"/>
        <v>1.0001</v>
      </c>
      <c r="AM8" s="49">
        <f t="shared" si="9"/>
        <v>1585912000</v>
      </c>
      <c r="AN8" s="50"/>
      <c r="AO8" s="51"/>
      <c r="AP8" s="51"/>
      <c r="AQ8" s="51"/>
      <c r="AR8" s="51"/>
      <c r="AS8" s="52"/>
      <c r="AT8" s="53">
        <f t="shared" si="10"/>
        <v>0</v>
      </c>
    </row>
    <row r="9" spans="1:46" s="54" customFormat="1" ht="40.5" customHeight="1" thickBot="1">
      <c r="A9" s="27"/>
      <c r="B9" s="56"/>
      <c r="C9" s="95"/>
      <c r="D9" s="94"/>
      <c r="E9" s="94"/>
      <c r="F9" s="95"/>
      <c r="G9" s="55"/>
      <c r="H9" s="116"/>
      <c r="I9" s="30">
        <v>1</v>
      </c>
      <c r="J9" s="31"/>
      <c r="K9" s="31"/>
      <c r="L9" s="57"/>
      <c r="M9" s="33"/>
      <c r="N9" s="34">
        <f t="shared" si="0"/>
        <v>1</v>
      </c>
      <c r="O9" s="35"/>
      <c r="P9" s="105">
        <v>15</v>
      </c>
      <c r="Q9" s="106"/>
      <c r="R9" s="38"/>
      <c r="S9" s="38"/>
      <c r="T9" s="37"/>
      <c r="U9" s="39">
        <f t="shared" si="1"/>
        <v>15</v>
      </c>
      <c r="V9" s="40">
        <f t="shared" si="2"/>
        <v>15</v>
      </c>
      <c r="W9" s="136"/>
      <c r="X9" s="96"/>
      <c r="Y9" s="96"/>
      <c r="Z9" s="96"/>
      <c r="AA9" s="99"/>
      <c r="AB9" s="41">
        <f t="shared" si="3"/>
        <v>0</v>
      </c>
      <c r="AC9" s="40">
        <f t="shared" si="4"/>
        <v>0</v>
      </c>
      <c r="AD9" s="42"/>
      <c r="AE9" s="128"/>
      <c r="AF9" s="37">
        <f t="shared" si="5"/>
        <v>15</v>
      </c>
      <c r="AG9" s="43">
        <v>65</v>
      </c>
      <c r="AH9" s="44">
        <f t="shared" si="6"/>
        <v>80</v>
      </c>
      <c r="AI9" s="45">
        <f t="shared" si="7"/>
        <v>0.93</v>
      </c>
      <c r="AJ9" s="46"/>
      <c r="AK9" s="47">
        <v>1E-4</v>
      </c>
      <c r="AL9" s="48">
        <f t="shared" si="8"/>
        <v>1.0001</v>
      </c>
      <c r="AM9" s="49">
        <f t="shared" si="9"/>
        <v>1585912000</v>
      </c>
      <c r="AN9" s="50"/>
      <c r="AO9" s="51"/>
      <c r="AP9" s="51"/>
      <c r="AQ9" s="51"/>
      <c r="AR9" s="51"/>
      <c r="AS9" s="52"/>
      <c r="AT9" s="53">
        <f t="shared" si="10"/>
        <v>0</v>
      </c>
    </row>
    <row r="10" spans="1:46" s="54" customFormat="1" ht="40.5" customHeight="1" thickBot="1">
      <c r="A10" s="27"/>
      <c r="B10" s="56"/>
      <c r="C10" s="95"/>
      <c r="D10" s="94"/>
      <c r="E10" s="94"/>
      <c r="F10" s="95"/>
      <c r="G10" s="29"/>
      <c r="H10" s="29"/>
      <c r="I10" s="30">
        <v>0.51</v>
      </c>
      <c r="J10" s="31">
        <v>0.49</v>
      </c>
      <c r="K10" s="31"/>
      <c r="L10" s="31"/>
      <c r="M10" s="33"/>
      <c r="N10" s="34">
        <f t="shared" si="0"/>
        <v>1</v>
      </c>
      <c r="O10" s="35"/>
      <c r="P10" s="105">
        <v>15</v>
      </c>
      <c r="Q10" s="106">
        <v>15</v>
      </c>
      <c r="R10" s="38"/>
      <c r="S10" s="38"/>
      <c r="T10" s="37"/>
      <c r="U10" s="39">
        <f t="shared" si="1"/>
        <v>15</v>
      </c>
      <c r="V10" s="40">
        <f t="shared" si="2"/>
        <v>15</v>
      </c>
      <c r="W10" s="136"/>
      <c r="X10" s="96"/>
      <c r="Y10" s="96"/>
      <c r="Z10" s="96"/>
      <c r="AA10" s="99"/>
      <c r="AB10" s="41">
        <f t="shared" si="3"/>
        <v>0</v>
      </c>
      <c r="AC10" s="40">
        <f t="shared" si="4"/>
        <v>0</v>
      </c>
      <c r="AD10" s="42"/>
      <c r="AE10" s="128"/>
      <c r="AF10" s="37">
        <f t="shared" si="5"/>
        <v>15</v>
      </c>
      <c r="AG10" s="43">
        <v>65</v>
      </c>
      <c r="AH10" s="44">
        <f t="shared" si="6"/>
        <v>80</v>
      </c>
      <c r="AI10" s="45">
        <f t="shared" si="7"/>
        <v>0.93</v>
      </c>
      <c r="AJ10" s="46"/>
      <c r="AK10" s="47">
        <v>1E-4</v>
      </c>
      <c r="AL10" s="48">
        <f t="shared" si="8"/>
        <v>1.0001</v>
      </c>
      <c r="AM10" s="49">
        <f t="shared" si="9"/>
        <v>1585912000</v>
      </c>
      <c r="AN10" s="50"/>
      <c r="AO10" s="51"/>
      <c r="AP10" s="51"/>
      <c r="AQ10" s="51"/>
      <c r="AR10" s="51"/>
      <c r="AS10" s="52"/>
      <c r="AT10" s="53">
        <f t="shared" si="10"/>
        <v>0</v>
      </c>
    </row>
    <row r="11" spans="1:46" s="54" customFormat="1" ht="40.5" customHeight="1" thickBot="1">
      <c r="A11" s="27"/>
      <c r="B11" s="56"/>
      <c r="C11" s="95"/>
      <c r="D11" s="139"/>
      <c r="E11" s="94"/>
      <c r="F11" s="141"/>
      <c r="G11" s="55"/>
      <c r="H11" s="29"/>
      <c r="I11" s="30">
        <v>0.51</v>
      </c>
      <c r="J11" s="31">
        <v>0.49</v>
      </c>
      <c r="K11" s="32"/>
      <c r="L11" s="57"/>
      <c r="M11" s="33"/>
      <c r="N11" s="34">
        <f t="shared" si="0"/>
        <v>1</v>
      </c>
      <c r="O11" s="35"/>
      <c r="P11" s="105">
        <v>55</v>
      </c>
      <c r="Q11" s="106">
        <v>45</v>
      </c>
      <c r="R11" s="38"/>
      <c r="S11" s="38"/>
      <c r="T11" s="37"/>
      <c r="U11" s="39">
        <f t="shared" si="1"/>
        <v>50.1</v>
      </c>
      <c r="V11" s="40">
        <f t="shared" si="2"/>
        <v>15</v>
      </c>
      <c r="W11" s="136"/>
      <c r="X11" s="112"/>
      <c r="Y11" s="100"/>
      <c r="Z11" s="96"/>
      <c r="AA11" s="99"/>
      <c r="AB11" s="41">
        <f t="shared" si="3"/>
        <v>0</v>
      </c>
      <c r="AC11" s="40">
        <f t="shared" si="4"/>
        <v>0</v>
      </c>
      <c r="AD11" s="42"/>
      <c r="AE11" s="128"/>
      <c r="AF11" s="37">
        <f t="shared" si="5"/>
        <v>15</v>
      </c>
      <c r="AG11" s="43">
        <v>65</v>
      </c>
      <c r="AH11" s="44">
        <f t="shared" si="6"/>
        <v>80</v>
      </c>
      <c r="AI11" s="45">
        <f t="shared" si="7"/>
        <v>0.93</v>
      </c>
      <c r="AJ11" s="46"/>
      <c r="AK11" s="47">
        <v>1E-4</v>
      </c>
      <c r="AL11" s="48">
        <f t="shared" si="8"/>
        <v>1.0001</v>
      </c>
      <c r="AM11" s="49">
        <f t="shared" si="9"/>
        <v>1585912000</v>
      </c>
      <c r="AN11" s="50"/>
      <c r="AO11" s="51"/>
      <c r="AP11" s="51"/>
      <c r="AQ11" s="51"/>
      <c r="AR11" s="51"/>
      <c r="AS11" s="52"/>
      <c r="AT11" s="53">
        <f t="shared" si="10"/>
        <v>0</v>
      </c>
    </row>
    <row r="12" spans="1:46" s="54" customFormat="1" ht="40.5" customHeight="1" thickBot="1">
      <c r="A12" s="27"/>
      <c r="B12" s="56"/>
      <c r="C12" s="95"/>
      <c r="D12" s="94"/>
      <c r="E12" s="94"/>
      <c r="F12" s="95"/>
      <c r="G12" s="55"/>
      <c r="H12" s="29"/>
      <c r="I12" s="30">
        <v>0.51</v>
      </c>
      <c r="J12" s="31">
        <v>0.49</v>
      </c>
      <c r="K12" s="32"/>
      <c r="L12" s="57"/>
      <c r="M12" s="33"/>
      <c r="N12" s="34">
        <f t="shared" si="0"/>
        <v>1</v>
      </c>
      <c r="O12" s="35"/>
      <c r="P12" s="105">
        <v>15</v>
      </c>
      <c r="Q12" s="106">
        <v>15</v>
      </c>
      <c r="R12" s="38"/>
      <c r="S12" s="38"/>
      <c r="T12" s="37"/>
      <c r="U12" s="39">
        <f t="shared" si="1"/>
        <v>15</v>
      </c>
      <c r="V12" s="40">
        <f t="shared" si="2"/>
        <v>15</v>
      </c>
      <c r="W12" s="114"/>
      <c r="X12" s="96"/>
      <c r="Y12" s="102"/>
      <c r="Z12" s="96"/>
      <c r="AA12" s="99"/>
      <c r="AB12" s="41">
        <f t="shared" si="3"/>
        <v>0</v>
      </c>
      <c r="AC12" s="40">
        <f t="shared" si="4"/>
        <v>0</v>
      </c>
      <c r="AD12" s="42"/>
      <c r="AE12" s="128"/>
      <c r="AF12" s="37">
        <f t="shared" si="5"/>
        <v>15</v>
      </c>
      <c r="AG12" s="43">
        <v>65</v>
      </c>
      <c r="AH12" s="44">
        <f t="shared" si="6"/>
        <v>80</v>
      </c>
      <c r="AI12" s="45">
        <f t="shared" si="7"/>
        <v>0.93</v>
      </c>
      <c r="AJ12" s="46"/>
      <c r="AK12" s="47">
        <v>1E-4</v>
      </c>
      <c r="AL12" s="48">
        <f t="shared" si="8"/>
        <v>1.0001</v>
      </c>
      <c r="AM12" s="49">
        <f t="shared" si="9"/>
        <v>1585912000</v>
      </c>
      <c r="AN12" s="50"/>
      <c r="AO12" s="51"/>
      <c r="AP12" s="51"/>
      <c r="AQ12" s="51"/>
      <c r="AR12" s="51"/>
      <c r="AS12" s="52"/>
      <c r="AT12" s="53">
        <f t="shared" si="10"/>
        <v>0</v>
      </c>
    </row>
    <row r="13" spans="1:46" s="54" customFormat="1" ht="40.5" customHeight="1" thickBot="1">
      <c r="A13" s="27"/>
      <c r="B13" s="28"/>
      <c r="C13" s="95"/>
      <c r="D13" s="95"/>
      <c r="E13" s="28"/>
      <c r="F13" s="28"/>
      <c r="G13" s="59"/>
      <c r="H13" s="60"/>
      <c r="I13" s="30">
        <v>0.51</v>
      </c>
      <c r="J13" s="31">
        <v>0.49</v>
      </c>
      <c r="K13" s="32"/>
      <c r="L13" s="57"/>
      <c r="M13" s="33"/>
      <c r="N13" s="34">
        <f t="shared" si="0"/>
        <v>1</v>
      </c>
      <c r="O13" s="35"/>
      <c r="P13" s="36">
        <v>15</v>
      </c>
      <c r="Q13" s="58">
        <v>15</v>
      </c>
      <c r="R13" s="38"/>
      <c r="S13" s="38"/>
      <c r="T13" s="37"/>
      <c r="U13" s="39">
        <f t="shared" si="1"/>
        <v>15</v>
      </c>
      <c r="V13" s="40">
        <f t="shared" si="2"/>
        <v>15</v>
      </c>
      <c r="W13" s="143"/>
      <c r="X13" s="96"/>
      <c r="Y13" s="134"/>
      <c r="Z13" s="96"/>
      <c r="AA13" s="99"/>
      <c r="AB13" s="41">
        <f t="shared" si="3"/>
        <v>0</v>
      </c>
      <c r="AC13" s="40">
        <f t="shared" si="4"/>
        <v>0</v>
      </c>
      <c r="AD13" s="42"/>
      <c r="AE13" s="128"/>
      <c r="AF13" s="37">
        <f t="shared" si="5"/>
        <v>15</v>
      </c>
      <c r="AG13" s="43">
        <v>65</v>
      </c>
      <c r="AH13" s="44">
        <f t="shared" si="6"/>
        <v>80</v>
      </c>
      <c r="AI13" s="45">
        <f t="shared" si="7"/>
        <v>0.93</v>
      </c>
      <c r="AJ13" s="46"/>
      <c r="AK13" s="47">
        <v>1E-4</v>
      </c>
      <c r="AL13" s="48">
        <f t="shared" si="8"/>
        <v>1.0001</v>
      </c>
      <c r="AM13" s="49">
        <f t="shared" si="9"/>
        <v>1585912000</v>
      </c>
      <c r="AN13" s="50"/>
      <c r="AO13" s="51"/>
      <c r="AP13" s="51"/>
      <c r="AQ13" s="51"/>
      <c r="AR13" s="51"/>
      <c r="AS13" s="52"/>
      <c r="AT13" s="53">
        <f t="shared" si="10"/>
        <v>0</v>
      </c>
    </row>
    <row r="14" spans="1:46" s="54" customFormat="1" ht="40.5" customHeight="1" thickBot="1">
      <c r="A14" s="27"/>
      <c r="B14" s="56"/>
      <c r="C14" s="95"/>
      <c r="D14" s="95"/>
      <c r="E14" s="28"/>
      <c r="F14" s="95"/>
      <c r="G14" s="59"/>
      <c r="H14" s="60"/>
      <c r="I14" s="30">
        <v>0.51</v>
      </c>
      <c r="J14" s="31">
        <v>0.49</v>
      </c>
      <c r="K14" s="32"/>
      <c r="L14" s="57"/>
      <c r="M14" s="33"/>
      <c r="N14" s="34">
        <f t="shared" si="0"/>
        <v>1</v>
      </c>
      <c r="O14" s="35"/>
      <c r="P14" s="36">
        <v>15</v>
      </c>
      <c r="Q14" s="58">
        <v>15</v>
      </c>
      <c r="R14" s="38"/>
      <c r="S14" s="38"/>
      <c r="T14" s="37"/>
      <c r="U14" s="39">
        <f t="shared" si="1"/>
        <v>15</v>
      </c>
      <c r="V14" s="40">
        <f t="shared" si="2"/>
        <v>15</v>
      </c>
      <c r="W14" s="100"/>
      <c r="X14" s="146"/>
      <c r="Y14" s="112"/>
      <c r="Z14" s="113"/>
      <c r="AA14" s="99"/>
      <c r="AB14" s="41">
        <f t="shared" si="3"/>
        <v>0</v>
      </c>
      <c r="AC14" s="40">
        <f t="shared" si="4"/>
        <v>0</v>
      </c>
      <c r="AD14" s="42"/>
      <c r="AE14" s="128"/>
      <c r="AF14" s="37">
        <f t="shared" si="5"/>
        <v>15</v>
      </c>
      <c r="AG14" s="43">
        <v>65</v>
      </c>
      <c r="AH14" s="44">
        <f t="shared" si="6"/>
        <v>80</v>
      </c>
      <c r="AI14" s="45">
        <f t="shared" si="7"/>
        <v>0.93</v>
      </c>
      <c r="AJ14" s="46"/>
      <c r="AK14" s="47">
        <v>1E-4</v>
      </c>
      <c r="AL14" s="48">
        <f t="shared" si="8"/>
        <v>1.0001</v>
      </c>
      <c r="AM14" s="49">
        <f t="shared" si="9"/>
        <v>1585912000</v>
      </c>
      <c r="AN14" s="50"/>
      <c r="AO14" s="51"/>
      <c r="AP14" s="51"/>
      <c r="AQ14" s="51"/>
      <c r="AR14" s="51"/>
      <c r="AS14" s="52"/>
      <c r="AT14" s="53">
        <f t="shared" si="10"/>
        <v>0</v>
      </c>
    </row>
    <row r="15" spans="1:46" s="54" customFormat="1" ht="40.5" customHeight="1" thickBot="1">
      <c r="A15" s="27"/>
      <c r="B15" s="56"/>
      <c r="C15" s="95"/>
      <c r="D15" s="95"/>
      <c r="E15" s="28"/>
      <c r="F15" s="28"/>
      <c r="G15" s="59"/>
      <c r="H15" s="60"/>
      <c r="I15" s="30">
        <v>0.51</v>
      </c>
      <c r="J15" s="31">
        <v>0.49</v>
      </c>
      <c r="K15" s="32"/>
      <c r="L15" s="57"/>
      <c r="M15" s="33"/>
      <c r="N15" s="34">
        <f t="shared" si="0"/>
        <v>1</v>
      </c>
      <c r="O15" s="35"/>
      <c r="P15" s="36">
        <v>15</v>
      </c>
      <c r="Q15" s="58">
        <v>15</v>
      </c>
      <c r="R15" s="58"/>
      <c r="S15" s="38"/>
      <c r="T15" s="37"/>
      <c r="U15" s="39">
        <f t="shared" si="1"/>
        <v>15</v>
      </c>
      <c r="V15" s="40">
        <f t="shared" si="2"/>
        <v>15</v>
      </c>
      <c r="W15" s="100"/>
      <c r="X15" s="146"/>
      <c r="Y15" s="96"/>
      <c r="Z15" s="96"/>
      <c r="AA15" s="99"/>
      <c r="AB15" s="41">
        <f t="shared" si="3"/>
        <v>0</v>
      </c>
      <c r="AC15" s="40">
        <f t="shared" si="4"/>
        <v>0</v>
      </c>
      <c r="AD15" s="42"/>
      <c r="AE15" s="128"/>
      <c r="AF15" s="37">
        <f t="shared" si="5"/>
        <v>15</v>
      </c>
      <c r="AG15" s="43">
        <v>65</v>
      </c>
      <c r="AH15" s="44">
        <f t="shared" si="6"/>
        <v>80</v>
      </c>
      <c r="AI15" s="45">
        <f t="shared" si="7"/>
        <v>0.93</v>
      </c>
      <c r="AJ15" s="46"/>
      <c r="AK15" s="47">
        <v>1E-4</v>
      </c>
      <c r="AL15" s="48">
        <f t="shared" si="8"/>
        <v>1.0001</v>
      </c>
      <c r="AM15" s="49">
        <f t="shared" si="9"/>
        <v>1585912000</v>
      </c>
      <c r="AN15" s="50"/>
      <c r="AO15" s="51"/>
      <c r="AP15" s="51"/>
      <c r="AQ15" s="51"/>
      <c r="AR15" s="51"/>
      <c r="AS15" s="52"/>
      <c r="AT15" s="53">
        <f t="shared" si="10"/>
        <v>0</v>
      </c>
    </row>
    <row r="16" spans="1:46" s="54" customFormat="1" ht="40.5" customHeight="1" thickBot="1">
      <c r="A16" s="27"/>
      <c r="B16" s="56"/>
      <c r="C16" s="95"/>
      <c r="D16" s="28"/>
      <c r="E16" s="28"/>
      <c r="F16" s="28"/>
      <c r="G16" s="59"/>
      <c r="H16" s="60"/>
      <c r="I16" s="30">
        <v>0.51</v>
      </c>
      <c r="J16" s="31">
        <v>0.49</v>
      </c>
      <c r="K16" s="32"/>
      <c r="L16" s="57"/>
      <c r="M16" s="33"/>
      <c r="N16" s="34">
        <f t="shared" si="0"/>
        <v>1</v>
      </c>
      <c r="O16" s="35"/>
      <c r="P16" s="36">
        <v>15</v>
      </c>
      <c r="Q16" s="37">
        <v>15</v>
      </c>
      <c r="R16" s="38"/>
      <c r="S16" s="38"/>
      <c r="T16" s="37"/>
      <c r="U16" s="39">
        <f t="shared" si="1"/>
        <v>15</v>
      </c>
      <c r="V16" s="40">
        <f t="shared" si="2"/>
        <v>15</v>
      </c>
      <c r="W16" s="96"/>
      <c r="X16" s="104"/>
      <c r="Y16" s="96"/>
      <c r="Z16" s="104"/>
      <c r="AA16" s="99"/>
      <c r="AB16" s="41">
        <f t="shared" si="3"/>
        <v>0</v>
      </c>
      <c r="AC16" s="40">
        <f t="shared" si="4"/>
        <v>0</v>
      </c>
      <c r="AD16" s="42"/>
      <c r="AE16" s="128"/>
      <c r="AF16" s="37">
        <f t="shared" si="5"/>
        <v>15</v>
      </c>
      <c r="AG16" s="43">
        <v>65</v>
      </c>
      <c r="AH16" s="44">
        <f t="shared" si="6"/>
        <v>80</v>
      </c>
      <c r="AI16" s="45">
        <f t="shared" si="7"/>
        <v>0.93</v>
      </c>
      <c r="AJ16" s="46"/>
      <c r="AK16" s="47">
        <v>1E-4</v>
      </c>
      <c r="AL16" s="48">
        <f t="shared" si="8"/>
        <v>1.0001</v>
      </c>
      <c r="AM16" s="49">
        <f t="shared" si="9"/>
        <v>1585912000</v>
      </c>
      <c r="AN16" s="50"/>
      <c r="AO16" s="51"/>
      <c r="AP16" s="51"/>
      <c r="AQ16" s="51"/>
      <c r="AR16" s="51"/>
      <c r="AS16" s="52"/>
      <c r="AT16" s="53">
        <f t="shared" si="10"/>
        <v>0</v>
      </c>
    </row>
    <row r="17" spans="1:46" s="54" customFormat="1" ht="40.5" customHeight="1" thickBot="1">
      <c r="A17" s="27"/>
      <c r="B17" s="56"/>
      <c r="C17" s="95"/>
      <c r="D17" s="139"/>
      <c r="E17" s="28"/>
      <c r="F17" s="28"/>
      <c r="G17" s="29"/>
      <c r="H17" s="29"/>
      <c r="I17" s="30">
        <v>0.51</v>
      </c>
      <c r="J17" s="119">
        <v>0.49</v>
      </c>
      <c r="K17" s="32"/>
      <c r="L17" s="57"/>
      <c r="M17" s="33"/>
      <c r="N17" s="34">
        <f t="shared" si="0"/>
        <v>1</v>
      </c>
      <c r="O17" s="35"/>
      <c r="P17" s="105">
        <v>15</v>
      </c>
      <c r="Q17" s="106">
        <v>15</v>
      </c>
      <c r="R17" s="38"/>
      <c r="S17" s="38"/>
      <c r="T17" s="37"/>
      <c r="U17" s="39">
        <f t="shared" si="1"/>
        <v>15</v>
      </c>
      <c r="V17" s="40">
        <f t="shared" si="2"/>
        <v>15</v>
      </c>
      <c r="W17" s="113"/>
      <c r="X17" s="96"/>
      <c r="Y17" s="96"/>
      <c r="Z17" s="104"/>
      <c r="AA17" s="99"/>
      <c r="AB17" s="41">
        <f t="shared" si="3"/>
        <v>0</v>
      </c>
      <c r="AC17" s="40">
        <f t="shared" si="4"/>
        <v>0</v>
      </c>
      <c r="AD17" s="42"/>
      <c r="AE17" s="128"/>
      <c r="AF17" s="37">
        <f t="shared" si="5"/>
        <v>15</v>
      </c>
      <c r="AG17" s="43">
        <v>65</v>
      </c>
      <c r="AH17" s="44">
        <f t="shared" si="6"/>
        <v>80</v>
      </c>
      <c r="AI17" s="45">
        <f t="shared" si="7"/>
        <v>0.93</v>
      </c>
      <c r="AJ17" s="46"/>
      <c r="AK17" s="47">
        <v>1E-4</v>
      </c>
      <c r="AL17" s="48">
        <f t="shared" si="8"/>
        <v>1.0001</v>
      </c>
      <c r="AM17" s="49">
        <f t="shared" si="9"/>
        <v>1585912000</v>
      </c>
      <c r="AN17" s="50"/>
      <c r="AO17" s="51"/>
      <c r="AP17" s="51"/>
      <c r="AQ17" s="51"/>
      <c r="AR17" s="51"/>
      <c r="AS17" s="52"/>
      <c r="AT17" s="53">
        <f t="shared" si="10"/>
        <v>0</v>
      </c>
    </row>
    <row r="18" spans="1:46" s="54" customFormat="1" ht="40.5" customHeight="1" thickBot="1">
      <c r="A18" s="27"/>
      <c r="B18" s="28"/>
      <c r="C18" s="95"/>
      <c r="D18" s="95"/>
      <c r="E18" s="28"/>
      <c r="F18" s="94"/>
      <c r="G18" s="29"/>
      <c r="H18" s="60"/>
      <c r="I18" s="30">
        <v>0.51</v>
      </c>
      <c r="J18" s="119">
        <v>0.49</v>
      </c>
      <c r="K18" s="32"/>
      <c r="L18" s="57"/>
      <c r="M18" s="33"/>
      <c r="N18" s="34">
        <f t="shared" si="0"/>
        <v>1</v>
      </c>
      <c r="O18" s="35"/>
      <c r="P18" s="105">
        <v>15</v>
      </c>
      <c r="Q18" s="106">
        <v>15</v>
      </c>
      <c r="R18" s="38"/>
      <c r="S18" s="38"/>
      <c r="T18" s="37"/>
      <c r="U18" s="39">
        <f t="shared" si="1"/>
        <v>15</v>
      </c>
      <c r="V18" s="40">
        <f t="shared" si="2"/>
        <v>15</v>
      </c>
      <c r="W18" s="112"/>
      <c r="X18" s="96"/>
      <c r="Y18" s="96"/>
      <c r="Z18" s="104"/>
      <c r="AA18" s="99"/>
      <c r="AB18" s="41">
        <f t="shared" si="3"/>
        <v>0</v>
      </c>
      <c r="AC18" s="40">
        <f t="shared" si="4"/>
        <v>0</v>
      </c>
      <c r="AD18" s="42"/>
      <c r="AE18" s="128"/>
      <c r="AF18" s="37">
        <f t="shared" si="5"/>
        <v>15</v>
      </c>
      <c r="AG18" s="43">
        <v>65</v>
      </c>
      <c r="AH18" s="44">
        <f t="shared" si="6"/>
        <v>80</v>
      </c>
      <c r="AI18" s="45">
        <f t="shared" si="7"/>
        <v>0.93</v>
      </c>
      <c r="AJ18" s="46"/>
      <c r="AK18" s="47">
        <v>1E-4</v>
      </c>
      <c r="AL18" s="48">
        <f t="shared" si="8"/>
        <v>1.0001</v>
      </c>
      <c r="AM18" s="49">
        <f t="shared" si="9"/>
        <v>1585912000</v>
      </c>
      <c r="AN18" s="50"/>
      <c r="AO18" s="51"/>
      <c r="AP18" s="51"/>
      <c r="AQ18" s="51"/>
      <c r="AR18" s="51"/>
      <c r="AS18" s="52"/>
      <c r="AT18" s="53">
        <f t="shared" si="10"/>
        <v>0</v>
      </c>
    </row>
    <row r="19" spans="1:46" s="54" customFormat="1" ht="40.5" customHeight="1" thickBot="1">
      <c r="A19" s="27"/>
      <c r="B19" s="56"/>
      <c r="C19" s="91"/>
      <c r="D19" s="95"/>
      <c r="E19" s="56"/>
      <c r="F19" s="28"/>
      <c r="G19" s="59"/>
      <c r="H19" s="60"/>
      <c r="I19" s="30">
        <v>0.51</v>
      </c>
      <c r="J19" s="119">
        <v>0.49</v>
      </c>
      <c r="K19" s="32"/>
      <c r="L19" s="57"/>
      <c r="M19" s="33"/>
      <c r="N19" s="34">
        <f t="shared" si="0"/>
        <v>1</v>
      </c>
      <c r="O19" s="35"/>
      <c r="P19" s="105">
        <v>15</v>
      </c>
      <c r="Q19" s="106">
        <v>15</v>
      </c>
      <c r="R19" s="38"/>
      <c r="S19" s="38"/>
      <c r="T19" s="37"/>
      <c r="U19" s="39">
        <f t="shared" si="1"/>
        <v>15</v>
      </c>
      <c r="V19" s="40">
        <f t="shared" si="2"/>
        <v>15</v>
      </c>
      <c r="W19" s="112"/>
      <c r="X19" s="96"/>
      <c r="Y19" s="96"/>
      <c r="Z19" s="104"/>
      <c r="AA19" s="99"/>
      <c r="AB19" s="41">
        <f t="shared" si="3"/>
        <v>0</v>
      </c>
      <c r="AC19" s="40">
        <f t="shared" si="4"/>
        <v>0</v>
      </c>
      <c r="AD19" s="42"/>
      <c r="AE19" s="128"/>
      <c r="AF19" s="37">
        <f t="shared" si="5"/>
        <v>15</v>
      </c>
      <c r="AG19" s="43">
        <v>65</v>
      </c>
      <c r="AH19" s="44">
        <f t="shared" si="6"/>
        <v>80</v>
      </c>
      <c r="AI19" s="45">
        <f t="shared" si="7"/>
        <v>0.93</v>
      </c>
      <c r="AJ19" s="46"/>
      <c r="AK19" s="47">
        <v>1E-4</v>
      </c>
      <c r="AL19" s="48">
        <f t="shared" si="8"/>
        <v>1.0001</v>
      </c>
      <c r="AM19" s="49">
        <f t="shared" si="9"/>
        <v>1585912000</v>
      </c>
      <c r="AN19" s="50"/>
      <c r="AO19" s="51"/>
      <c r="AP19" s="51"/>
      <c r="AQ19" s="51"/>
      <c r="AR19" s="51"/>
      <c r="AS19" s="52"/>
      <c r="AT19" s="53">
        <f t="shared" si="10"/>
        <v>0</v>
      </c>
    </row>
    <row r="20" spans="1:46" s="54" customFormat="1" ht="40.5" customHeight="1" thickBot="1">
      <c r="A20" s="27"/>
      <c r="B20" s="56"/>
      <c r="C20" s="93"/>
      <c r="D20" s="95"/>
      <c r="E20" s="56"/>
      <c r="F20" s="28"/>
      <c r="G20" s="55"/>
      <c r="H20" s="60"/>
      <c r="I20" s="30">
        <v>0.51</v>
      </c>
      <c r="J20" s="119">
        <v>0.49</v>
      </c>
      <c r="K20" s="32"/>
      <c r="L20" s="57"/>
      <c r="M20" s="33"/>
      <c r="N20" s="34">
        <f t="shared" si="0"/>
        <v>1</v>
      </c>
      <c r="O20" s="35"/>
      <c r="P20" s="105">
        <v>15</v>
      </c>
      <c r="Q20" s="106">
        <v>15</v>
      </c>
      <c r="R20" s="38"/>
      <c r="S20" s="38"/>
      <c r="T20" s="37"/>
      <c r="U20" s="39">
        <f t="shared" si="1"/>
        <v>15</v>
      </c>
      <c r="V20" s="40">
        <f t="shared" si="2"/>
        <v>15</v>
      </c>
      <c r="W20" s="112"/>
      <c r="X20" s="96"/>
      <c r="Y20" s="96"/>
      <c r="Z20" s="104"/>
      <c r="AA20" s="99"/>
      <c r="AB20" s="41">
        <f t="shared" si="3"/>
        <v>0</v>
      </c>
      <c r="AC20" s="40">
        <f t="shared" si="4"/>
        <v>0</v>
      </c>
      <c r="AD20" s="42"/>
      <c r="AE20" s="128"/>
      <c r="AF20" s="37">
        <f t="shared" si="5"/>
        <v>15</v>
      </c>
      <c r="AG20" s="43">
        <v>65</v>
      </c>
      <c r="AH20" s="44">
        <f t="shared" si="6"/>
        <v>80</v>
      </c>
      <c r="AI20" s="45">
        <f t="shared" si="7"/>
        <v>0.93</v>
      </c>
      <c r="AJ20" s="46"/>
      <c r="AK20" s="47">
        <v>1E-4</v>
      </c>
      <c r="AL20" s="48">
        <f t="shared" si="8"/>
        <v>1.0001</v>
      </c>
      <c r="AM20" s="49">
        <f t="shared" si="9"/>
        <v>1585912000</v>
      </c>
      <c r="AN20" s="50"/>
      <c r="AO20" s="51"/>
      <c r="AP20" s="51"/>
      <c r="AQ20" s="51"/>
      <c r="AR20" s="51"/>
      <c r="AS20" s="52"/>
      <c r="AT20" s="53">
        <f t="shared" si="10"/>
        <v>0</v>
      </c>
    </row>
    <row r="21" spans="1:46" s="54" customFormat="1" ht="40.5" customHeight="1" thickBot="1">
      <c r="A21" s="27"/>
      <c r="B21" s="61"/>
      <c r="C21" s="91"/>
      <c r="D21" s="91"/>
      <c r="E21" s="28"/>
      <c r="F21" s="28"/>
      <c r="G21" s="59"/>
      <c r="H21" s="60"/>
      <c r="I21" s="30">
        <v>0.51</v>
      </c>
      <c r="J21" s="119">
        <v>0.49</v>
      </c>
      <c r="K21" s="32"/>
      <c r="L21" s="57"/>
      <c r="M21" s="33"/>
      <c r="N21" s="34">
        <f t="shared" si="0"/>
        <v>1</v>
      </c>
      <c r="O21" s="35"/>
      <c r="P21" s="105">
        <v>15</v>
      </c>
      <c r="Q21" s="106">
        <v>15</v>
      </c>
      <c r="R21" s="38"/>
      <c r="S21" s="38"/>
      <c r="T21" s="37"/>
      <c r="U21" s="39">
        <f t="shared" si="1"/>
        <v>15</v>
      </c>
      <c r="V21" s="40">
        <f t="shared" si="2"/>
        <v>15</v>
      </c>
      <c r="W21" s="112"/>
      <c r="X21" s="96"/>
      <c r="Y21" s="96"/>
      <c r="Z21" s="104"/>
      <c r="AA21" s="99"/>
      <c r="AB21" s="41">
        <f t="shared" si="3"/>
        <v>0</v>
      </c>
      <c r="AC21" s="40">
        <f t="shared" si="4"/>
        <v>0</v>
      </c>
      <c r="AD21" s="42"/>
      <c r="AE21" s="128"/>
      <c r="AF21" s="37">
        <f t="shared" si="5"/>
        <v>15</v>
      </c>
      <c r="AG21" s="43">
        <v>65</v>
      </c>
      <c r="AH21" s="44">
        <f t="shared" si="6"/>
        <v>80</v>
      </c>
      <c r="AI21" s="45">
        <f t="shared" si="7"/>
        <v>0.93</v>
      </c>
      <c r="AJ21" s="46"/>
      <c r="AK21" s="47">
        <v>1E-4</v>
      </c>
      <c r="AL21" s="48">
        <f t="shared" si="8"/>
        <v>1.0001</v>
      </c>
      <c r="AM21" s="49">
        <f t="shared" si="9"/>
        <v>1585912000</v>
      </c>
      <c r="AN21" s="50"/>
      <c r="AO21" s="51"/>
      <c r="AP21" s="51"/>
      <c r="AQ21" s="51"/>
      <c r="AR21" s="51"/>
      <c r="AS21" s="52"/>
      <c r="AT21" s="53">
        <f t="shared" si="10"/>
        <v>0</v>
      </c>
    </row>
    <row r="22" spans="1:46" s="54" customFormat="1" ht="40.5" customHeight="1" thickBot="1">
      <c r="A22" s="27"/>
      <c r="B22" s="61"/>
      <c r="C22" s="28"/>
      <c r="D22" s="28"/>
      <c r="E22" s="56"/>
      <c r="F22" s="28"/>
      <c r="G22" s="55"/>
      <c r="H22" s="29"/>
      <c r="I22" s="30">
        <v>0.51</v>
      </c>
      <c r="J22" s="119">
        <v>0.49</v>
      </c>
      <c r="K22" s="32"/>
      <c r="L22" s="57"/>
      <c r="M22" s="33"/>
      <c r="N22" s="34">
        <f t="shared" si="0"/>
        <v>1</v>
      </c>
      <c r="O22" s="35"/>
      <c r="P22" s="105">
        <v>15</v>
      </c>
      <c r="Q22" s="106">
        <v>15</v>
      </c>
      <c r="R22" s="38"/>
      <c r="S22" s="38"/>
      <c r="T22" s="37"/>
      <c r="U22" s="39">
        <f t="shared" si="1"/>
        <v>15</v>
      </c>
      <c r="V22" s="40">
        <f t="shared" si="2"/>
        <v>15</v>
      </c>
      <c r="W22" s="112"/>
      <c r="X22" s="96"/>
      <c r="Y22" s="96"/>
      <c r="Z22" s="104"/>
      <c r="AA22" s="99"/>
      <c r="AB22" s="41">
        <f t="shared" si="3"/>
        <v>0</v>
      </c>
      <c r="AC22" s="40">
        <f t="shared" si="4"/>
        <v>0</v>
      </c>
      <c r="AD22" s="42"/>
      <c r="AE22" s="128"/>
      <c r="AF22" s="37">
        <f t="shared" si="5"/>
        <v>15</v>
      </c>
      <c r="AG22" s="43">
        <v>65</v>
      </c>
      <c r="AH22" s="44">
        <f t="shared" si="6"/>
        <v>80</v>
      </c>
      <c r="AI22" s="45">
        <f t="shared" si="7"/>
        <v>0.93</v>
      </c>
      <c r="AJ22" s="46"/>
      <c r="AK22" s="47">
        <v>1E-4</v>
      </c>
      <c r="AL22" s="48">
        <f t="shared" si="8"/>
        <v>1.0001</v>
      </c>
      <c r="AM22" s="49">
        <f t="shared" si="9"/>
        <v>1585912000</v>
      </c>
      <c r="AN22" s="50"/>
      <c r="AO22" s="51"/>
      <c r="AP22" s="51"/>
      <c r="AQ22" s="51"/>
      <c r="AR22" s="51"/>
      <c r="AS22" s="52"/>
      <c r="AT22" s="53">
        <f t="shared" si="10"/>
        <v>0</v>
      </c>
    </row>
    <row r="23" spans="1:46" s="54" customFormat="1" ht="40.5" customHeight="1" thickBot="1">
      <c r="A23" s="27"/>
      <c r="B23" s="61"/>
      <c r="C23" s="28"/>
      <c r="D23" s="28"/>
      <c r="E23" s="28"/>
      <c r="F23" s="28"/>
      <c r="G23" s="55"/>
      <c r="H23" s="29"/>
      <c r="I23" s="30">
        <v>0.51</v>
      </c>
      <c r="J23" s="119">
        <v>0.49</v>
      </c>
      <c r="K23" s="32"/>
      <c r="L23" s="57"/>
      <c r="M23" s="33"/>
      <c r="N23" s="34">
        <f t="shared" si="0"/>
        <v>1</v>
      </c>
      <c r="O23" s="35"/>
      <c r="P23" s="105">
        <v>15</v>
      </c>
      <c r="Q23" s="106">
        <v>15</v>
      </c>
      <c r="R23" s="38"/>
      <c r="S23" s="38"/>
      <c r="T23" s="37"/>
      <c r="U23" s="39">
        <f t="shared" si="1"/>
        <v>15</v>
      </c>
      <c r="V23" s="40">
        <f t="shared" si="2"/>
        <v>15</v>
      </c>
      <c r="W23" s="112"/>
      <c r="X23" s="96"/>
      <c r="Y23" s="96"/>
      <c r="Z23" s="104"/>
      <c r="AA23" s="99"/>
      <c r="AB23" s="41">
        <f t="shared" si="3"/>
        <v>0</v>
      </c>
      <c r="AC23" s="40">
        <f t="shared" si="4"/>
        <v>0</v>
      </c>
      <c r="AD23" s="42"/>
      <c r="AE23" s="128"/>
      <c r="AF23" s="37">
        <f t="shared" si="5"/>
        <v>15</v>
      </c>
      <c r="AG23" s="43">
        <v>65</v>
      </c>
      <c r="AH23" s="44">
        <f t="shared" si="6"/>
        <v>80</v>
      </c>
      <c r="AI23" s="45">
        <f t="shared" si="7"/>
        <v>0.93</v>
      </c>
      <c r="AJ23" s="46"/>
      <c r="AK23" s="47">
        <v>1E-4</v>
      </c>
      <c r="AL23" s="48">
        <f t="shared" si="8"/>
        <v>1.0001</v>
      </c>
      <c r="AM23" s="49">
        <f t="shared" si="9"/>
        <v>1585912000</v>
      </c>
      <c r="AN23" s="50"/>
      <c r="AO23" s="51"/>
      <c r="AP23" s="51"/>
      <c r="AQ23" s="51"/>
      <c r="AR23" s="51"/>
      <c r="AS23" s="52"/>
      <c r="AT23" s="53">
        <f t="shared" si="10"/>
        <v>0</v>
      </c>
    </row>
    <row r="24" spans="1:46" s="54" customFormat="1" ht="40.5" customHeight="1" thickBot="1">
      <c r="A24" s="27"/>
      <c r="B24" s="61"/>
      <c r="C24" s="28"/>
      <c r="D24" s="28"/>
      <c r="E24" s="28"/>
      <c r="F24" s="28"/>
      <c r="G24" s="55"/>
      <c r="H24" s="29"/>
      <c r="I24" s="30">
        <v>0.51</v>
      </c>
      <c r="J24" s="119">
        <v>0.49</v>
      </c>
      <c r="K24" s="32"/>
      <c r="L24" s="57"/>
      <c r="M24" s="33"/>
      <c r="N24" s="34">
        <f t="shared" si="0"/>
        <v>1</v>
      </c>
      <c r="O24" s="35"/>
      <c r="P24" s="105">
        <v>15</v>
      </c>
      <c r="Q24" s="106">
        <v>15</v>
      </c>
      <c r="R24" s="38"/>
      <c r="S24" s="38"/>
      <c r="T24" s="37"/>
      <c r="U24" s="39">
        <f t="shared" si="1"/>
        <v>15</v>
      </c>
      <c r="V24" s="40">
        <f t="shared" si="2"/>
        <v>15</v>
      </c>
      <c r="W24" s="112"/>
      <c r="X24" s="96"/>
      <c r="Y24" s="96"/>
      <c r="Z24" s="104"/>
      <c r="AA24" s="99"/>
      <c r="AB24" s="41">
        <f t="shared" si="3"/>
        <v>0</v>
      </c>
      <c r="AC24" s="40">
        <f t="shared" si="4"/>
        <v>0</v>
      </c>
      <c r="AD24" s="42"/>
      <c r="AE24" s="128"/>
      <c r="AF24" s="37">
        <f t="shared" si="5"/>
        <v>15</v>
      </c>
      <c r="AG24" s="43">
        <v>65</v>
      </c>
      <c r="AH24" s="44">
        <f t="shared" si="6"/>
        <v>80</v>
      </c>
      <c r="AI24" s="45">
        <f t="shared" si="7"/>
        <v>0.93</v>
      </c>
      <c r="AJ24" s="46"/>
      <c r="AK24" s="47">
        <v>1E-4</v>
      </c>
      <c r="AL24" s="48">
        <f t="shared" si="8"/>
        <v>1.0001</v>
      </c>
      <c r="AM24" s="49">
        <f t="shared" si="9"/>
        <v>1585912000</v>
      </c>
      <c r="AN24" s="50"/>
      <c r="AO24" s="51"/>
      <c r="AP24" s="51"/>
      <c r="AQ24" s="51"/>
      <c r="AR24" s="51"/>
      <c r="AS24" s="52"/>
      <c r="AT24" s="53">
        <f t="shared" si="10"/>
        <v>0</v>
      </c>
    </row>
    <row r="25" spans="1:46" s="54" customFormat="1" ht="36" customHeight="1" thickBot="1">
      <c r="A25" s="27"/>
      <c r="B25" s="61"/>
      <c r="C25" s="28"/>
      <c r="D25" s="91"/>
      <c r="E25" s="28"/>
      <c r="F25" s="28"/>
      <c r="G25" s="55"/>
      <c r="H25" s="60"/>
      <c r="I25" s="30">
        <v>0.51</v>
      </c>
      <c r="J25" s="119">
        <v>0.49</v>
      </c>
      <c r="K25" s="32"/>
      <c r="L25" s="57"/>
      <c r="M25" s="33"/>
      <c r="N25" s="34">
        <f t="shared" si="0"/>
        <v>1</v>
      </c>
      <c r="O25" s="35"/>
      <c r="P25" s="105">
        <v>15</v>
      </c>
      <c r="Q25" s="106">
        <v>15</v>
      </c>
      <c r="R25" s="38"/>
      <c r="S25" s="38"/>
      <c r="T25" s="37"/>
      <c r="U25" s="39">
        <f t="shared" si="1"/>
        <v>15</v>
      </c>
      <c r="V25" s="40">
        <f t="shared" si="2"/>
        <v>15</v>
      </c>
      <c r="W25" s="112"/>
      <c r="X25" s="96"/>
      <c r="Y25" s="96"/>
      <c r="Z25" s="104"/>
      <c r="AA25" s="99"/>
      <c r="AB25" s="41">
        <f t="shared" si="3"/>
        <v>0</v>
      </c>
      <c r="AC25" s="40">
        <f t="shared" si="4"/>
        <v>0</v>
      </c>
      <c r="AD25" s="42"/>
      <c r="AE25" s="128"/>
      <c r="AF25" s="37">
        <f t="shared" si="5"/>
        <v>15</v>
      </c>
      <c r="AG25" s="43">
        <v>65</v>
      </c>
      <c r="AH25" s="44">
        <f t="shared" si="6"/>
        <v>80</v>
      </c>
      <c r="AI25" s="45">
        <f t="shared" si="7"/>
        <v>0.93</v>
      </c>
      <c r="AJ25" s="46"/>
      <c r="AK25" s="47">
        <v>1E-4</v>
      </c>
      <c r="AL25" s="48">
        <f t="shared" si="8"/>
        <v>1.0001</v>
      </c>
      <c r="AM25" s="49">
        <f t="shared" si="9"/>
        <v>1585912000</v>
      </c>
      <c r="AN25" s="50"/>
      <c r="AO25" s="51"/>
      <c r="AP25" s="51"/>
      <c r="AQ25" s="51"/>
      <c r="AR25" s="51"/>
      <c r="AS25" s="52"/>
      <c r="AT25" s="53">
        <f t="shared" si="10"/>
        <v>0</v>
      </c>
    </row>
    <row r="26" spans="1:46" s="54" customFormat="1" ht="36" customHeight="1" thickBot="1">
      <c r="A26" s="27"/>
      <c r="B26" s="61"/>
      <c r="C26" s="28"/>
      <c r="D26" s="91"/>
      <c r="E26" s="28"/>
      <c r="F26" s="28"/>
      <c r="G26" s="55"/>
      <c r="H26" s="29"/>
      <c r="I26" s="30">
        <v>0.51</v>
      </c>
      <c r="J26" s="119">
        <v>0.49</v>
      </c>
      <c r="K26" s="32"/>
      <c r="L26" s="57"/>
      <c r="M26" s="33"/>
      <c r="N26" s="34">
        <f t="shared" si="0"/>
        <v>1</v>
      </c>
      <c r="O26" s="35"/>
      <c r="P26" s="105">
        <v>15</v>
      </c>
      <c r="Q26" s="106">
        <v>15</v>
      </c>
      <c r="R26" s="38"/>
      <c r="S26" s="38"/>
      <c r="T26" s="37"/>
      <c r="U26" s="39">
        <f t="shared" si="1"/>
        <v>15</v>
      </c>
      <c r="V26" s="40">
        <f t="shared" si="2"/>
        <v>15</v>
      </c>
      <c r="W26" s="112"/>
      <c r="X26" s="96"/>
      <c r="Y26" s="96"/>
      <c r="Z26" s="104"/>
      <c r="AA26" s="99"/>
      <c r="AB26" s="41">
        <f t="shared" si="3"/>
        <v>0</v>
      </c>
      <c r="AC26" s="40">
        <f t="shared" si="4"/>
        <v>0</v>
      </c>
      <c r="AD26" s="42"/>
      <c r="AE26" s="128"/>
      <c r="AF26" s="37">
        <f t="shared" si="5"/>
        <v>15</v>
      </c>
      <c r="AG26" s="43">
        <v>65</v>
      </c>
      <c r="AH26" s="44">
        <f t="shared" si="6"/>
        <v>80</v>
      </c>
      <c r="AI26" s="45">
        <f t="shared" si="7"/>
        <v>0.93</v>
      </c>
      <c r="AJ26" s="46"/>
      <c r="AK26" s="47">
        <v>1E-4</v>
      </c>
      <c r="AL26" s="48">
        <f t="shared" si="8"/>
        <v>1.0001</v>
      </c>
      <c r="AM26" s="49">
        <f t="shared" si="9"/>
        <v>1585912000</v>
      </c>
      <c r="AN26" s="50"/>
      <c r="AO26" s="51"/>
      <c r="AP26" s="51"/>
      <c r="AQ26" s="51"/>
      <c r="AR26" s="51"/>
      <c r="AS26" s="52"/>
      <c r="AT26" s="53">
        <f t="shared" si="10"/>
        <v>0</v>
      </c>
    </row>
    <row r="27" spans="1:46" s="54" customFormat="1" ht="36" customHeight="1" thickBot="1">
      <c r="A27" s="27"/>
      <c r="B27" s="61"/>
      <c r="C27" s="28"/>
      <c r="D27" s="91"/>
      <c r="E27" s="91"/>
      <c r="F27" s="91"/>
      <c r="G27" s="92"/>
      <c r="H27" s="60"/>
      <c r="I27" s="30">
        <v>0.51</v>
      </c>
      <c r="J27" s="119">
        <v>0.49</v>
      </c>
      <c r="K27" s="32"/>
      <c r="L27" s="57"/>
      <c r="M27" s="33"/>
      <c r="N27" s="34">
        <f t="shared" si="0"/>
        <v>1</v>
      </c>
      <c r="O27" s="35"/>
      <c r="P27" s="105">
        <v>15</v>
      </c>
      <c r="Q27" s="106">
        <v>15</v>
      </c>
      <c r="R27" s="38"/>
      <c r="S27" s="38"/>
      <c r="T27" s="37"/>
      <c r="U27" s="39">
        <f t="shared" si="1"/>
        <v>15</v>
      </c>
      <c r="V27" s="40">
        <f t="shared" si="2"/>
        <v>15</v>
      </c>
      <c r="W27" s="112"/>
      <c r="X27" s="96"/>
      <c r="Y27" s="96"/>
      <c r="Z27" s="104"/>
      <c r="AA27" s="99"/>
      <c r="AB27" s="41">
        <f t="shared" si="3"/>
        <v>0</v>
      </c>
      <c r="AC27" s="40">
        <f t="shared" si="4"/>
        <v>0</v>
      </c>
      <c r="AD27" s="42"/>
      <c r="AE27" s="128"/>
      <c r="AF27" s="37">
        <f t="shared" si="5"/>
        <v>15</v>
      </c>
      <c r="AG27" s="43">
        <v>65</v>
      </c>
      <c r="AH27" s="44">
        <f t="shared" si="6"/>
        <v>80</v>
      </c>
      <c r="AI27" s="45">
        <f t="shared" si="7"/>
        <v>0.93</v>
      </c>
      <c r="AJ27" s="46"/>
      <c r="AK27" s="47">
        <v>1E-4</v>
      </c>
      <c r="AL27" s="48">
        <f t="shared" si="8"/>
        <v>1.0001</v>
      </c>
      <c r="AM27" s="49">
        <f t="shared" si="9"/>
        <v>1585912000</v>
      </c>
      <c r="AN27" s="50"/>
      <c r="AO27" s="51"/>
      <c r="AP27" s="51"/>
      <c r="AQ27" s="51"/>
      <c r="AR27" s="51"/>
      <c r="AS27" s="52"/>
      <c r="AT27" s="53">
        <f t="shared" si="10"/>
        <v>0</v>
      </c>
    </row>
    <row r="28" spans="1:46" s="54" customFormat="1" ht="36" customHeight="1" thickBot="1">
      <c r="A28" s="27"/>
      <c r="B28" s="61"/>
      <c r="C28" s="28"/>
      <c r="D28" s="91"/>
      <c r="E28" s="91"/>
      <c r="F28" s="91"/>
      <c r="G28" s="92"/>
      <c r="H28" s="60"/>
      <c r="I28" s="30">
        <v>0.51</v>
      </c>
      <c r="J28" s="119">
        <v>0.49</v>
      </c>
      <c r="K28" s="32"/>
      <c r="L28" s="57"/>
      <c r="M28" s="33"/>
      <c r="N28" s="34">
        <f t="shared" si="0"/>
        <v>1</v>
      </c>
      <c r="O28" s="35"/>
      <c r="P28" s="105">
        <v>15</v>
      </c>
      <c r="Q28" s="106">
        <v>15</v>
      </c>
      <c r="R28" s="38"/>
      <c r="S28" s="38"/>
      <c r="T28" s="37"/>
      <c r="U28" s="39">
        <f t="shared" si="1"/>
        <v>15</v>
      </c>
      <c r="V28" s="40">
        <f t="shared" si="2"/>
        <v>15</v>
      </c>
      <c r="W28" s="112"/>
      <c r="X28" s="96"/>
      <c r="Y28" s="96"/>
      <c r="Z28" s="104"/>
      <c r="AA28" s="99"/>
      <c r="AB28" s="41">
        <f t="shared" si="3"/>
        <v>0</v>
      </c>
      <c r="AC28" s="40">
        <f t="shared" si="4"/>
        <v>0</v>
      </c>
      <c r="AD28" s="42"/>
      <c r="AE28" s="128"/>
      <c r="AF28" s="37">
        <f t="shared" si="5"/>
        <v>15</v>
      </c>
      <c r="AG28" s="43">
        <v>65</v>
      </c>
      <c r="AH28" s="44">
        <f t="shared" si="6"/>
        <v>80</v>
      </c>
      <c r="AI28" s="45">
        <f t="shared" si="7"/>
        <v>0.93</v>
      </c>
      <c r="AJ28" s="46"/>
      <c r="AK28" s="47">
        <v>1E-4</v>
      </c>
      <c r="AL28" s="48">
        <f t="shared" si="8"/>
        <v>1.0001</v>
      </c>
      <c r="AM28" s="49">
        <f t="shared" si="9"/>
        <v>1585912000</v>
      </c>
      <c r="AN28" s="50"/>
      <c r="AO28" s="51"/>
      <c r="AP28" s="51"/>
      <c r="AQ28" s="51"/>
      <c r="AR28" s="51"/>
      <c r="AS28" s="52"/>
      <c r="AT28" s="53">
        <f t="shared" si="10"/>
        <v>0</v>
      </c>
    </row>
    <row r="29" spans="1:46" s="54" customFormat="1" ht="36" customHeight="1" thickBot="1">
      <c r="A29" s="27"/>
      <c r="B29" s="61"/>
      <c r="C29" s="28"/>
      <c r="D29" s="91"/>
      <c r="E29" s="91"/>
      <c r="F29" s="91"/>
      <c r="G29" s="92"/>
      <c r="H29" s="29"/>
      <c r="I29" s="30">
        <v>0.51</v>
      </c>
      <c r="J29" s="119">
        <v>0.49</v>
      </c>
      <c r="K29" s="32"/>
      <c r="L29" s="57"/>
      <c r="M29" s="33"/>
      <c r="N29" s="34">
        <f t="shared" si="0"/>
        <v>1</v>
      </c>
      <c r="O29" s="35"/>
      <c r="P29" s="105">
        <v>15</v>
      </c>
      <c r="Q29" s="106">
        <v>15</v>
      </c>
      <c r="R29" s="38"/>
      <c r="S29" s="38"/>
      <c r="T29" s="37"/>
      <c r="U29" s="39">
        <f t="shared" si="1"/>
        <v>15</v>
      </c>
      <c r="V29" s="40">
        <f t="shared" si="2"/>
        <v>15</v>
      </c>
      <c r="W29" s="112"/>
      <c r="X29" s="96"/>
      <c r="Y29" s="96"/>
      <c r="Z29" s="104"/>
      <c r="AA29" s="99"/>
      <c r="AB29" s="41">
        <f t="shared" si="3"/>
        <v>0</v>
      </c>
      <c r="AC29" s="40">
        <f t="shared" si="4"/>
        <v>0</v>
      </c>
      <c r="AD29" s="42"/>
      <c r="AE29" s="128"/>
      <c r="AF29" s="37">
        <f t="shared" si="5"/>
        <v>15</v>
      </c>
      <c r="AG29" s="43">
        <v>65</v>
      </c>
      <c r="AH29" s="44">
        <f t="shared" si="6"/>
        <v>80</v>
      </c>
      <c r="AI29" s="45">
        <f t="shared" si="7"/>
        <v>0.93</v>
      </c>
      <c r="AJ29" s="46"/>
      <c r="AK29" s="47">
        <v>1E-4</v>
      </c>
      <c r="AL29" s="48">
        <f t="shared" si="8"/>
        <v>1.0001</v>
      </c>
      <c r="AM29" s="49">
        <f t="shared" si="9"/>
        <v>1585912000</v>
      </c>
      <c r="AN29" s="50"/>
      <c r="AO29" s="51"/>
      <c r="AP29" s="51"/>
      <c r="AQ29" s="51"/>
      <c r="AR29" s="51"/>
      <c r="AS29" s="52"/>
      <c r="AT29" s="53">
        <f t="shared" si="10"/>
        <v>0</v>
      </c>
    </row>
    <row r="30" spans="1:46" s="54" customFormat="1" ht="36" customHeight="1" thickBot="1">
      <c r="A30" s="27"/>
      <c r="B30" s="61"/>
      <c r="C30" s="28"/>
      <c r="D30" s="91"/>
      <c r="E30" s="91"/>
      <c r="F30" s="91"/>
      <c r="G30" s="92"/>
      <c r="H30" s="29"/>
      <c r="I30" s="30">
        <v>0.51</v>
      </c>
      <c r="J30" s="119">
        <v>0.49</v>
      </c>
      <c r="K30" s="32"/>
      <c r="L30" s="57"/>
      <c r="M30" s="33"/>
      <c r="N30" s="34">
        <f t="shared" si="0"/>
        <v>1</v>
      </c>
      <c r="O30" s="35"/>
      <c r="P30" s="105">
        <v>15</v>
      </c>
      <c r="Q30" s="106">
        <v>15</v>
      </c>
      <c r="R30" s="38"/>
      <c r="S30" s="38"/>
      <c r="T30" s="37"/>
      <c r="U30" s="39">
        <f t="shared" si="1"/>
        <v>15</v>
      </c>
      <c r="V30" s="40">
        <f t="shared" si="2"/>
        <v>15</v>
      </c>
      <c r="W30" s="112"/>
      <c r="X30" s="96"/>
      <c r="Y30" s="96"/>
      <c r="Z30" s="104"/>
      <c r="AA30" s="99"/>
      <c r="AB30" s="41">
        <f t="shared" si="3"/>
        <v>0</v>
      </c>
      <c r="AC30" s="40">
        <f t="shared" si="4"/>
        <v>0</v>
      </c>
      <c r="AD30" s="42"/>
      <c r="AE30" s="128"/>
      <c r="AF30" s="37">
        <f t="shared" si="5"/>
        <v>15</v>
      </c>
      <c r="AG30" s="43">
        <v>65</v>
      </c>
      <c r="AH30" s="44">
        <f t="shared" si="6"/>
        <v>80</v>
      </c>
      <c r="AI30" s="45">
        <f t="shared" si="7"/>
        <v>0.93</v>
      </c>
      <c r="AJ30" s="46"/>
      <c r="AK30" s="47">
        <v>1E-4</v>
      </c>
      <c r="AL30" s="48">
        <f t="shared" si="8"/>
        <v>1.0001</v>
      </c>
      <c r="AM30" s="49">
        <f t="shared" si="9"/>
        <v>1585912000</v>
      </c>
      <c r="AN30" s="50"/>
      <c r="AO30" s="51"/>
      <c r="AP30" s="51"/>
      <c r="AQ30" s="51"/>
      <c r="AR30" s="51"/>
      <c r="AS30" s="52"/>
      <c r="AT30" s="53">
        <f t="shared" si="10"/>
        <v>0</v>
      </c>
    </row>
    <row r="31" spans="1:46" s="54" customFormat="1" ht="36" customHeight="1" thickBot="1">
      <c r="A31" s="27"/>
      <c r="B31" s="61"/>
      <c r="C31" s="28"/>
      <c r="D31" s="91"/>
      <c r="E31" s="91"/>
      <c r="F31" s="91"/>
      <c r="G31" s="92"/>
      <c r="H31" s="29"/>
      <c r="I31" s="30">
        <v>0.51</v>
      </c>
      <c r="J31" s="119">
        <v>0.49</v>
      </c>
      <c r="K31" s="32"/>
      <c r="L31" s="57"/>
      <c r="M31" s="33"/>
      <c r="N31" s="34">
        <f t="shared" si="0"/>
        <v>1</v>
      </c>
      <c r="O31" s="35"/>
      <c r="P31" s="105">
        <v>15</v>
      </c>
      <c r="Q31" s="106">
        <v>15</v>
      </c>
      <c r="R31" s="38"/>
      <c r="S31" s="38"/>
      <c r="T31" s="37"/>
      <c r="U31" s="39">
        <f t="shared" si="1"/>
        <v>15</v>
      </c>
      <c r="V31" s="40">
        <f t="shared" si="2"/>
        <v>15</v>
      </c>
      <c r="W31" s="112"/>
      <c r="X31" s="96"/>
      <c r="Y31" s="96"/>
      <c r="Z31" s="104"/>
      <c r="AA31" s="99"/>
      <c r="AB31" s="41">
        <f t="shared" si="3"/>
        <v>0</v>
      </c>
      <c r="AC31" s="40">
        <f t="shared" si="4"/>
        <v>0</v>
      </c>
      <c r="AD31" s="42"/>
      <c r="AE31" s="128"/>
      <c r="AF31" s="37">
        <f t="shared" si="5"/>
        <v>15</v>
      </c>
      <c r="AG31" s="43">
        <v>65</v>
      </c>
      <c r="AH31" s="44">
        <f t="shared" si="6"/>
        <v>80</v>
      </c>
      <c r="AI31" s="45">
        <f t="shared" si="7"/>
        <v>0.93</v>
      </c>
      <c r="AJ31" s="46"/>
      <c r="AK31" s="47">
        <v>1E-4</v>
      </c>
      <c r="AL31" s="48">
        <f t="shared" si="8"/>
        <v>1.0001</v>
      </c>
      <c r="AM31" s="49">
        <f t="shared" si="9"/>
        <v>1585912000</v>
      </c>
      <c r="AN31" s="50"/>
      <c r="AO31" s="51"/>
      <c r="AP31" s="51"/>
      <c r="AQ31" s="51"/>
      <c r="AR31" s="51"/>
      <c r="AS31" s="52"/>
      <c r="AT31" s="53">
        <f t="shared" si="10"/>
        <v>0</v>
      </c>
    </row>
    <row r="32" spans="1:46" s="54" customFormat="1" ht="36" customHeight="1" thickBot="1">
      <c r="A32" s="27"/>
      <c r="B32" s="61"/>
      <c r="C32" s="28"/>
      <c r="D32" s="91"/>
      <c r="E32" s="91"/>
      <c r="F32" s="91"/>
      <c r="G32" s="92"/>
      <c r="H32" s="29"/>
      <c r="I32" s="30">
        <v>0.51</v>
      </c>
      <c r="J32" s="119">
        <v>0.49</v>
      </c>
      <c r="K32" s="32"/>
      <c r="L32" s="57"/>
      <c r="M32" s="33"/>
      <c r="N32" s="34">
        <f t="shared" si="0"/>
        <v>1</v>
      </c>
      <c r="O32" s="35"/>
      <c r="P32" s="105">
        <v>15</v>
      </c>
      <c r="Q32" s="106">
        <v>15</v>
      </c>
      <c r="R32" s="38"/>
      <c r="S32" s="38"/>
      <c r="T32" s="37"/>
      <c r="U32" s="39">
        <f t="shared" si="1"/>
        <v>15</v>
      </c>
      <c r="V32" s="40">
        <f t="shared" si="2"/>
        <v>15</v>
      </c>
      <c r="W32" s="112"/>
      <c r="X32" s="96"/>
      <c r="Y32" s="96"/>
      <c r="Z32" s="104"/>
      <c r="AA32" s="99"/>
      <c r="AB32" s="41">
        <f t="shared" si="3"/>
        <v>0</v>
      </c>
      <c r="AC32" s="40">
        <f t="shared" si="4"/>
        <v>0</v>
      </c>
      <c r="AD32" s="42"/>
      <c r="AE32" s="128"/>
      <c r="AF32" s="37">
        <f t="shared" si="5"/>
        <v>15</v>
      </c>
      <c r="AG32" s="43">
        <v>65</v>
      </c>
      <c r="AH32" s="44">
        <f t="shared" si="6"/>
        <v>80</v>
      </c>
      <c r="AI32" s="45">
        <f t="shared" si="7"/>
        <v>0.93</v>
      </c>
      <c r="AJ32" s="46"/>
      <c r="AK32" s="47">
        <v>1E-4</v>
      </c>
      <c r="AL32" s="48">
        <f t="shared" si="8"/>
        <v>1.0001</v>
      </c>
      <c r="AM32" s="49">
        <f t="shared" si="9"/>
        <v>1585912000</v>
      </c>
      <c r="AN32" s="50"/>
      <c r="AO32" s="51"/>
      <c r="AP32" s="51"/>
      <c r="AQ32" s="51"/>
      <c r="AR32" s="51"/>
      <c r="AS32" s="52"/>
      <c r="AT32" s="53">
        <f t="shared" si="10"/>
        <v>0</v>
      </c>
    </row>
    <row r="33" spans="1:46" s="54" customFormat="1" ht="36" customHeight="1" thickBot="1">
      <c r="A33" s="27"/>
      <c r="B33" s="56"/>
      <c r="C33" s="91"/>
      <c r="D33" s="95"/>
      <c r="E33" s="95"/>
      <c r="F33" s="101"/>
      <c r="G33" s="55"/>
      <c r="H33" s="29"/>
      <c r="I33" s="30">
        <v>0.51</v>
      </c>
      <c r="J33" s="119">
        <v>0.49</v>
      </c>
      <c r="K33" s="32"/>
      <c r="L33" s="57"/>
      <c r="M33" s="33"/>
      <c r="N33" s="34">
        <f t="shared" si="0"/>
        <v>1</v>
      </c>
      <c r="O33" s="35"/>
      <c r="P33" s="105">
        <v>15</v>
      </c>
      <c r="Q33" s="106">
        <v>15</v>
      </c>
      <c r="R33" s="38"/>
      <c r="S33" s="38"/>
      <c r="T33" s="37"/>
      <c r="U33" s="39">
        <f t="shared" si="1"/>
        <v>15</v>
      </c>
      <c r="V33" s="40">
        <f t="shared" si="2"/>
        <v>15</v>
      </c>
      <c r="W33" s="112"/>
      <c r="X33" s="96"/>
      <c r="Y33" s="96"/>
      <c r="Z33" s="104"/>
      <c r="AA33" s="99"/>
      <c r="AB33" s="41">
        <f t="shared" si="3"/>
        <v>0</v>
      </c>
      <c r="AC33" s="40">
        <f t="shared" si="4"/>
        <v>0</v>
      </c>
      <c r="AD33" s="42"/>
      <c r="AE33" s="128"/>
      <c r="AF33" s="37">
        <f t="shared" si="5"/>
        <v>15</v>
      </c>
      <c r="AG33" s="43">
        <v>65</v>
      </c>
      <c r="AH33" s="44">
        <f t="shared" si="6"/>
        <v>80</v>
      </c>
      <c r="AI33" s="45">
        <f t="shared" si="7"/>
        <v>0.93</v>
      </c>
      <c r="AJ33" s="46"/>
      <c r="AK33" s="47">
        <v>1E-4</v>
      </c>
      <c r="AL33" s="48">
        <f t="shared" si="8"/>
        <v>1.0001</v>
      </c>
      <c r="AM33" s="49">
        <f t="shared" si="9"/>
        <v>1585912000</v>
      </c>
      <c r="AN33" s="50"/>
      <c r="AO33" s="51"/>
      <c r="AP33" s="51"/>
      <c r="AQ33" s="51"/>
      <c r="AR33" s="51"/>
      <c r="AS33" s="52"/>
      <c r="AT33" s="53">
        <f t="shared" si="10"/>
        <v>0</v>
      </c>
    </row>
    <row r="34" spans="1:46" s="54" customFormat="1" ht="36" customHeight="1" thickBot="1">
      <c r="A34" s="27"/>
      <c r="B34" s="56"/>
      <c r="C34" s="91"/>
      <c r="D34" s="95"/>
      <c r="E34" s="95"/>
      <c r="F34" s="101"/>
      <c r="G34" s="55"/>
      <c r="H34" s="29"/>
      <c r="I34" s="30">
        <v>0.51</v>
      </c>
      <c r="J34" s="119">
        <v>0.49</v>
      </c>
      <c r="K34" s="32"/>
      <c r="L34" s="57"/>
      <c r="M34" s="33"/>
      <c r="N34" s="34">
        <f t="shared" si="0"/>
        <v>1</v>
      </c>
      <c r="O34" s="35"/>
      <c r="P34" s="105">
        <v>15</v>
      </c>
      <c r="Q34" s="106">
        <v>15</v>
      </c>
      <c r="R34" s="38"/>
      <c r="S34" s="38"/>
      <c r="T34" s="37"/>
      <c r="U34" s="39">
        <f t="shared" si="1"/>
        <v>15</v>
      </c>
      <c r="V34" s="40">
        <f t="shared" si="2"/>
        <v>15</v>
      </c>
      <c r="W34" s="112"/>
      <c r="X34" s="96"/>
      <c r="Y34" s="96"/>
      <c r="Z34" s="104"/>
      <c r="AA34" s="99"/>
      <c r="AB34" s="41">
        <f t="shared" si="3"/>
        <v>0</v>
      </c>
      <c r="AC34" s="40">
        <f t="shared" si="4"/>
        <v>0</v>
      </c>
      <c r="AD34" s="42"/>
      <c r="AE34" s="128"/>
      <c r="AF34" s="37">
        <f t="shared" si="5"/>
        <v>15</v>
      </c>
      <c r="AG34" s="43">
        <v>65</v>
      </c>
      <c r="AH34" s="44">
        <f t="shared" si="6"/>
        <v>80</v>
      </c>
      <c r="AI34" s="45">
        <f t="shared" si="7"/>
        <v>0.93</v>
      </c>
      <c r="AJ34" s="46"/>
      <c r="AK34" s="47">
        <v>1E-4</v>
      </c>
      <c r="AL34" s="48">
        <f t="shared" si="8"/>
        <v>1.0001</v>
      </c>
      <c r="AM34" s="49">
        <f t="shared" si="9"/>
        <v>1585912000</v>
      </c>
      <c r="AN34" s="50"/>
      <c r="AO34" s="51"/>
      <c r="AP34" s="51"/>
      <c r="AQ34" s="51"/>
      <c r="AR34" s="51"/>
      <c r="AS34" s="52"/>
      <c r="AT34" s="53">
        <f t="shared" si="10"/>
        <v>0</v>
      </c>
    </row>
    <row r="35" spans="1:46" s="54" customFormat="1" ht="36" customHeight="1" thickBot="1">
      <c r="A35" s="27"/>
      <c r="B35" s="56"/>
      <c r="C35" s="91"/>
      <c r="D35" s="95"/>
      <c r="E35" s="95"/>
      <c r="F35" s="101"/>
      <c r="G35" s="55"/>
      <c r="H35" s="29"/>
      <c r="I35" s="30">
        <v>0.51</v>
      </c>
      <c r="J35" s="119">
        <v>0.49</v>
      </c>
      <c r="K35" s="32"/>
      <c r="L35" s="57"/>
      <c r="M35" s="33"/>
      <c r="N35" s="34">
        <f t="shared" si="0"/>
        <v>1</v>
      </c>
      <c r="O35" s="35"/>
      <c r="P35" s="105">
        <v>15</v>
      </c>
      <c r="Q35" s="106">
        <v>15</v>
      </c>
      <c r="R35" s="38"/>
      <c r="S35" s="38"/>
      <c r="T35" s="37"/>
      <c r="U35" s="39">
        <f t="shared" si="1"/>
        <v>15</v>
      </c>
      <c r="V35" s="40">
        <f t="shared" si="2"/>
        <v>15</v>
      </c>
      <c r="W35" s="112"/>
      <c r="X35" s="96"/>
      <c r="Y35" s="96"/>
      <c r="Z35" s="104"/>
      <c r="AA35" s="99"/>
      <c r="AB35" s="41">
        <f t="shared" si="3"/>
        <v>0</v>
      </c>
      <c r="AC35" s="40">
        <f t="shared" si="4"/>
        <v>0</v>
      </c>
      <c r="AD35" s="42"/>
      <c r="AE35" s="128"/>
      <c r="AF35" s="37">
        <f t="shared" si="5"/>
        <v>15</v>
      </c>
      <c r="AG35" s="43">
        <v>65</v>
      </c>
      <c r="AH35" s="44">
        <f t="shared" si="6"/>
        <v>80</v>
      </c>
      <c r="AI35" s="45">
        <f t="shared" si="7"/>
        <v>0.93</v>
      </c>
      <c r="AJ35" s="46"/>
      <c r="AK35" s="47">
        <v>1E-4</v>
      </c>
      <c r="AL35" s="48">
        <f t="shared" si="8"/>
        <v>1.0001</v>
      </c>
      <c r="AM35" s="49">
        <f t="shared" si="9"/>
        <v>1585912000</v>
      </c>
      <c r="AN35" s="50"/>
      <c r="AO35" s="51"/>
      <c r="AP35" s="51"/>
      <c r="AQ35" s="51"/>
      <c r="AR35" s="51"/>
      <c r="AS35" s="52"/>
      <c r="AT35" s="53">
        <f t="shared" si="10"/>
        <v>0</v>
      </c>
    </row>
    <row r="36" spans="1:46" s="54" customFormat="1" ht="36" customHeight="1" thickBot="1">
      <c r="A36" s="27"/>
      <c r="B36" s="56"/>
      <c r="C36" s="91"/>
      <c r="D36" s="95"/>
      <c r="E36" s="95"/>
      <c r="F36" s="101"/>
      <c r="G36" s="55"/>
      <c r="H36" s="29"/>
      <c r="I36" s="30">
        <v>0.51</v>
      </c>
      <c r="J36" s="119">
        <v>0.49</v>
      </c>
      <c r="K36" s="32"/>
      <c r="L36" s="57"/>
      <c r="M36" s="33"/>
      <c r="N36" s="34">
        <f t="shared" ref="N36:N99" si="11">SUM(I36:M36)</f>
        <v>1</v>
      </c>
      <c r="O36" s="35"/>
      <c r="P36" s="105">
        <v>15</v>
      </c>
      <c r="Q36" s="106">
        <v>15</v>
      </c>
      <c r="R36" s="38"/>
      <c r="S36" s="38"/>
      <c r="T36" s="37"/>
      <c r="U36" s="39">
        <f t="shared" si="1"/>
        <v>15</v>
      </c>
      <c r="V36" s="40">
        <f t="shared" si="2"/>
        <v>15</v>
      </c>
      <c r="W36" s="112"/>
      <c r="X36" s="96"/>
      <c r="Y36" s="96"/>
      <c r="Z36" s="104"/>
      <c r="AA36" s="99"/>
      <c r="AB36" s="41">
        <f t="shared" si="3"/>
        <v>0</v>
      </c>
      <c r="AC36" s="40">
        <f t="shared" si="4"/>
        <v>0</v>
      </c>
      <c r="AD36" s="42"/>
      <c r="AE36" s="128"/>
      <c r="AF36" s="37">
        <f t="shared" si="5"/>
        <v>15</v>
      </c>
      <c r="AG36" s="43">
        <v>65</v>
      </c>
      <c r="AH36" s="44">
        <f t="shared" si="6"/>
        <v>80</v>
      </c>
      <c r="AI36" s="45">
        <f t="shared" si="7"/>
        <v>0.93</v>
      </c>
      <c r="AJ36" s="46"/>
      <c r="AK36" s="47">
        <v>1E-4</v>
      </c>
      <c r="AL36" s="48">
        <f t="shared" si="8"/>
        <v>1.0001</v>
      </c>
      <c r="AM36" s="49">
        <f t="shared" si="9"/>
        <v>1585912000</v>
      </c>
      <c r="AN36" s="50"/>
      <c r="AO36" s="51"/>
      <c r="AP36" s="51"/>
      <c r="AQ36" s="51"/>
      <c r="AR36" s="51"/>
      <c r="AS36" s="52"/>
      <c r="AT36" s="53">
        <f t="shared" si="10"/>
        <v>0</v>
      </c>
    </row>
    <row r="37" spans="1:46" s="54" customFormat="1" ht="36" customHeight="1" thickBot="1">
      <c r="A37" s="27"/>
      <c r="B37" s="56"/>
      <c r="C37" s="91"/>
      <c r="D37" s="95"/>
      <c r="E37" s="95"/>
      <c r="F37" s="101"/>
      <c r="G37" s="55"/>
      <c r="H37" s="29"/>
      <c r="I37" s="30">
        <v>0.51</v>
      </c>
      <c r="J37" s="119">
        <v>0.49</v>
      </c>
      <c r="K37" s="32"/>
      <c r="L37" s="57"/>
      <c r="M37" s="33"/>
      <c r="N37" s="34">
        <f t="shared" si="11"/>
        <v>1</v>
      </c>
      <c r="O37" s="35"/>
      <c r="P37" s="105">
        <v>15</v>
      </c>
      <c r="Q37" s="106">
        <v>15</v>
      </c>
      <c r="R37" s="38"/>
      <c r="S37" s="38"/>
      <c r="T37" s="37"/>
      <c r="U37" s="39">
        <f t="shared" si="1"/>
        <v>15</v>
      </c>
      <c r="V37" s="40">
        <f t="shared" si="2"/>
        <v>15</v>
      </c>
      <c r="W37" s="112"/>
      <c r="X37" s="96"/>
      <c r="Y37" s="96"/>
      <c r="Z37" s="104"/>
      <c r="AA37" s="99"/>
      <c r="AB37" s="41">
        <f t="shared" si="3"/>
        <v>0</v>
      </c>
      <c r="AC37" s="40">
        <f t="shared" si="4"/>
        <v>0</v>
      </c>
      <c r="AD37" s="42"/>
      <c r="AE37" s="128"/>
      <c r="AF37" s="37">
        <f t="shared" si="5"/>
        <v>15</v>
      </c>
      <c r="AG37" s="43">
        <v>65</v>
      </c>
      <c r="AH37" s="44">
        <f t="shared" si="6"/>
        <v>80</v>
      </c>
      <c r="AI37" s="45">
        <f t="shared" si="7"/>
        <v>0.93</v>
      </c>
      <c r="AJ37" s="46"/>
      <c r="AK37" s="47">
        <v>1E-4</v>
      </c>
      <c r="AL37" s="48">
        <f t="shared" si="8"/>
        <v>1.0001</v>
      </c>
      <c r="AM37" s="49">
        <f t="shared" si="9"/>
        <v>1585912000</v>
      </c>
      <c r="AN37" s="50"/>
      <c r="AO37" s="51"/>
      <c r="AP37" s="51"/>
      <c r="AQ37" s="51"/>
      <c r="AR37" s="51"/>
      <c r="AS37" s="52"/>
      <c r="AT37" s="53">
        <f t="shared" si="10"/>
        <v>0</v>
      </c>
    </row>
    <row r="38" spans="1:46" s="54" customFormat="1" ht="47.25" customHeight="1" thickBot="1">
      <c r="A38" s="27"/>
      <c r="B38" s="56"/>
      <c r="C38" s="91"/>
      <c r="D38" s="95"/>
      <c r="E38" s="95"/>
      <c r="F38" s="101"/>
      <c r="G38" s="55"/>
      <c r="H38" s="29"/>
      <c r="I38" s="30">
        <v>0.51</v>
      </c>
      <c r="J38" s="119">
        <v>0.49</v>
      </c>
      <c r="K38" s="32"/>
      <c r="L38" s="57"/>
      <c r="M38" s="33"/>
      <c r="N38" s="34">
        <f t="shared" si="11"/>
        <v>1</v>
      </c>
      <c r="O38" s="35"/>
      <c r="P38" s="105">
        <v>15</v>
      </c>
      <c r="Q38" s="106">
        <v>15</v>
      </c>
      <c r="R38" s="38"/>
      <c r="S38" s="38"/>
      <c r="T38" s="37"/>
      <c r="U38" s="39">
        <f t="shared" si="1"/>
        <v>15</v>
      </c>
      <c r="V38" s="40">
        <f t="shared" si="2"/>
        <v>15</v>
      </c>
      <c r="W38" s="112"/>
      <c r="X38" s="96"/>
      <c r="Y38" s="96"/>
      <c r="Z38" s="104"/>
      <c r="AA38" s="99"/>
      <c r="AB38" s="41">
        <f t="shared" si="3"/>
        <v>0</v>
      </c>
      <c r="AC38" s="40">
        <f t="shared" si="4"/>
        <v>0</v>
      </c>
      <c r="AD38" s="42"/>
      <c r="AE38" s="128"/>
      <c r="AF38" s="37">
        <f t="shared" si="5"/>
        <v>15</v>
      </c>
      <c r="AG38" s="43">
        <v>65</v>
      </c>
      <c r="AH38" s="44">
        <f t="shared" si="6"/>
        <v>80</v>
      </c>
      <c r="AI38" s="45">
        <f t="shared" si="7"/>
        <v>0.93</v>
      </c>
      <c r="AJ38" s="46"/>
      <c r="AK38" s="47">
        <v>1E-4</v>
      </c>
      <c r="AL38" s="48">
        <f t="shared" si="8"/>
        <v>1.0001</v>
      </c>
      <c r="AM38" s="49">
        <f t="shared" si="9"/>
        <v>1585912000</v>
      </c>
      <c r="AN38" s="50"/>
      <c r="AO38" s="51"/>
      <c r="AP38" s="51"/>
      <c r="AQ38" s="51"/>
      <c r="AR38" s="51"/>
      <c r="AS38" s="52"/>
      <c r="AT38" s="53">
        <f t="shared" si="10"/>
        <v>0</v>
      </c>
    </row>
    <row r="39" spans="1:46" s="54" customFormat="1" ht="47.25" customHeight="1" thickBot="1">
      <c r="A39" s="27"/>
      <c r="B39" s="56"/>
      <c r="C39" s="91"/>
      <c r="D39" s="95"/>
      <c r="E39" s="95"/>
      <c r="F39" s="101"/>
      <c r="G39" s="55"/>
      <c r="H39" s="60"/>
      <c r="I39" s="30">
        <v>0.51</v>
      </c>
      <c r="J39" s="119">
        <v>0.49</v>
      </c>
      <c r="K39" s="32"/>
      <c r="L39" s="57"/>
      <c r="M39" s="33"/>
      <c r="N39" s="34">
        <f t="shared" si="11"/>
        <v>1</v>
      </c>
      <c r="O39" s="35"/>
      <c r="P39" s="105">
        <v>15</v>
      </c>
      <c r="Q39" s="106">
        <v>15</v>
      </c>
      <c r="R39" s="38"/>
      <c r="S39" s="38"/>
      <c r="T39" s="37"/>
      <c r="U39" s="39">
        <f t="shared" si="1"/>
        <v>15</v>
      </c>
      <c r="V39" s="40">
        <f t="shared" si="2"/>
        <v>15</v>
      </c>
      <c r="W39" s="112"/>
      <c r="X39" s="96"/>
      <c r="Y39" s="96"/>
      <c r="Z39" s="104"/>
      <c r="AA39" s="99"/>
      <c r="AB39" s="41">
        <f t="shared" si="3"/>
        <v>0</v>
      </c>
      <c r="AC39" s="40">
        <f t="shared" si="4"/>
        <v>0</v>
      </c>
      <c r="AD39" s="42"/>
      <c r="AE39" s="128"/>
      <c r="AF39" s="37">
        <f t="shared" si="5"/>
        <v>15</v>
      </c>
      <c r="AG39" s="43">
        <v>65</v>
      </c>
      <c r="AH39" s="44">
        <f t="shared" si="6"/>
        <v>80</v>
      </c>
      <c r="AI39" s="45">
        <f t="shared" si="7"/>
        <v>0.93</v>
      </c>
      <c r="AJ39" s="46"/>
      <c r="AK39" s="47">
        <v>1E-4</v>
      </c>
      <c r="AL39" s="48">
        <f t="shared" si="8"/>
        <v>1.0001</v>
      </c>
      <c r="AM39" s="49">
        <f t="shared" si="9"/>
        <v>1585912000</v>
      </c>
      <c r="AN39" s="50"/>
      <c r="AO39" s="51"/>
      <c r="AP39" s="51"/>
      <c r="AQ39" s="51"/>
      <c r="AR39" s="51"/>
      <c r="AS39" s="52"/>
      <c r="AT39" s="53">
        <f t="shared" si="10"/>
        <v>0</v>
      </c>
    </row>
    <row r="40" spans="1:46" s="54" customFormat="1" ht="47.25" customHeight="1" thickBot="1">
      <c r="A40" s="27"/>
      <c r="B40" s="56"/>
      <c r="C40" s="91"/>
      <c r="D40" s="95"/>
      <c r="E40" s="95"/>
      <c r="F40" s="101"/>
      <c r="G40" s="55"/>
      <c r="H40" s="60"/>
      <c r="I40" s="30">
        <v>0.51</v>
      </c>
      <c r="J40" s="119">
        <v>0.49</v>
      </c>
      <c r="K40" s="32"/>
      <c r="L40" s="57"/>
      <c r="M40" s="33"/>
      <c r="N40" s="34">
        <f t="shared" si="11"/>
        <v>1</v>
      </c>
      <c r="O40" s="35"/>
      <c r="P40" s="105">
        <v>15</v>
      </c>
      <c r="Q40" s="106">
        <v>15</v>
      </c>
      <c r="R40" s="38"/>
      <c r="S40" s="38"/>
      <c r="T40" s="37"/>
      <c r="U40" s="39">
        <f t="shared" si="1"/>
        <v>15</v>
      </c>
      <c r="V40" s="40">
        <f t="shared" si="2"/>
        <v>15</v>
      </c>
      <c r="W40" s="112"/>
      <c r="X40" s="96"/>
      <c r="Y40" s="96"/>
      <c r="Z40" s="104"/>
      <c r="AA40" s="99"/>
      <c r="AB40" s="41">
        <f t="shared" si="3"/>
        <v>0</v>
      </c>
      <c r="AC40" s="40">
        <f t="shared" si="4"/>
        <v>0</v>
      </c>
      <c r="AD40" s="42"/>
      <c r="AE40" s="128"/>
      <c r="AF40" s="37">
        <f t="shared" si="5"/>
        <v>15</v>
      </c>
      <c r="AG40" s="43">
        <v>65</v>
      </c>
      <c r="AH40" s="44">
        <f t="shared" si="6"/>
        <v>80</v>
      </c>
      <c r="AI40" s="45">
        <f t="shared" si="7"/>
        <v>0.93</v>
      </c>
      <c r="AJ40" s="46"/>
      <c r="AK40" s="47">
        <v>1E-4</v>
      </c>
      <c r="AL40" s="48">
        <f t="shared" si="8"/>
        <v>1.0001</v>
      </c>
      <c r="AM40" s="49">
        <f t="shared" si="9"/>
        <v>1585912000</v>
      </c>
      <c r="AN40" s="50"/>
      <c r="AO40" s="51"/>
      <c r="AP40" s="51"/>
      <c r="AQ40" s="51"/>
      <c r="AR40" s="51"/>
      <c r="AS40" s="52"/>
      <c r="AT40" s="53">
        <f t="shared" si="10"/>
        <v>0</v>
      </c>
    </row>
    <row r="41" spans="1:46" s="54" customFormat="1" ht="47.25" customHeight="1" thickBot="1">
      <c r="A41" s="27"/>
      <c r="B41" s="56"/>
      <c r="C41" s="91"/>
      <c r="D41" s="95"/>
      <c r="E41" s="95"/>
      <c r="F41" s="101"/>
      <c r="G41" s="55"/>
      <c r="H41" s="29"/>
      <c r="I41" s="30">
        <v>0.51</v>
      </c>
      <c r="J41" s="119">
        <v>0.49</v>
      </c>
      <c r="K41" s="32"/>
      <c r="L41" s="57"/>
      <c r="M41" s="33"/>
      <c r="N41" s="34">
        <f t="shared" si="11"/>
        <v>1</v>
      </c>
      <c r="O41" s="35"/>
      <c r="P41" s="105">
        <v>15</v>
      </c>
      <c r="Q41" s="106">
        <v>15</v>
      </c>
      <c r="R41" s="38"/>
      <c r="S41" s="38"/>
      <c r="T41" s="37"/>
      <c r="U41" s="39">
        <f t="shared" si="1"/>
        <v>15</v>
      </c>
      <c r="V41" s="40">
        <f t="shared" si="2"/>
        <v>15</v>
      </c>
      <c r="W41" s="112"/>
      <c r="X41" s="96"/>
      <c r="Y41" s="96"/>
      <c r="Z41" s="104"/>
      <c r="AA41" s="99"/>
      <c r="AB41" s="41">
        <f t="shared" si="3"/>
        <v>0</v>
      </c>
      <c r="AC41" s="40">
        <f t="shared" si="4"/>
        <v>0</v>
      </c>
      <c r="AD41" s="42"/>
      <c r="AE41" s="128"/>
      <c r="AF41" s="37">
        <f t="shared" si="5"/>
        <v>15</v>
      </c>
      <c r="AG41" s="43">
        <v>65</v>
      </c>
      <c r="AH41" s="44">
        <f t="shared" si="6"/>
        <v>80</v>
      </c>
      <c r="AI41" s="45">
        <f t="shared" si="7"/>
        <v>0.93</v>
      </c>
      <c r="AJ41" s="46"/>
      <c r="AK41" s="47">
        <v>1E-4</v>
      </c>
      <c r="AL41" s="48">
        <f t="shared" si="8"/>
        <v>1.0001</v>
      </c>
      <c r="AM41" s="49">
        <f t="shared" si="9"/>
        <v>1585912000</v>
      </c>
      <c r="AN41" s="50"/>
      <c r="AO41" s="51"/>
      <c r="AP41" s="51"/>
      <c r="AQ41" s="51"/>
      <c r="AR41" s="51"/>
      <c r="AS41" s="52"/>
      <c r="AT41" s="53">
        <f t="shared" si="10"/>
        <v>0</v>
      </c>
    </row>
    <row r="42" spans="1:46" s="54" customFormat="1" ht="36" customHeight="1" thickBot="1">
      <c r="A42" s="27"/>
      <c r="B42" s="56"/>
      <c r="C42" s="91"/>
      <c r="D42" s="95"/>
      <c r="E42" s="95"/>
      <c r="F42" s="101"/>
      <c r="G42" s="55"/>
      <c r="H42" s="60"/>
      <c r="I42" s="30">
        <v>0.51</v>
      </c>
      <c r="J42" s="119">
        <v>0.49</v>
      </c>
      <c r="K42" s="32"/>
      <c r="L42" s="57"/>
      <c r="M42" s="33"/>
      <c r="N42" s="34">
        <f t="shared" si="11"/>
        <v>1</v>
      </c>
      <c r="O42" s="35"/>
      <c r="P42" s="105">
        <v>15</v>
      </c>
      <c r="Q42" s="106">
        <v>15</v>
      </c>
      <c r="R42" s="38"/>
      <c r="S42" s="38"/>
      <c r="T42" s="37"/>
      <c r="U42" s="39">
        <f t="shared" si="1"/>
        <v>15</v>
      </c>
      <c r="V42" s="40">
        <f t="shared" si="2"/>
        <v>15</v>
      </c>
      <c r="W42" s="112"/>
      <c r="X42" s="96"/>
      <c r="Y42" s="96"/>
      <c r="Z42" s="104"/>
      <c r="AA42" s="99"/>
      <c r="AB42" s="41">
        <f t="shared" si="3"/>
        <v>0</v>
      </c>
      <c r="AC42" s="40">
        <f t="shared" si="4"/>
        <v>0</v>
      </c>
      <c r="AD42" s="42"/>
      <c r="AE42" s="128"/>
      <c r="AF42" s="37">
        <f t="shared" si="5"/>
        <v>15</v>
      </c>
      <c r="AG42" s="43">
        <v>65</v>
      </c>
      <c r="AH42" s="44">
        <f t="shared" si="6"/>
        <v>80</v>
      </c>
      <c r="AI42" s="45">
        <f t="shared" si="7"/>
        <v>0.93</v>
      </c>
      <c r="AJ42" s="46"/>
      <c r="AK42" s="47">
        <v>1E-4</v>
      </c>
      <c r="AL42" s="48">
        <f t="shared" si="8"/>
        <v>1.0001</v>
      </c>
      <c r="AM42" s="49">
        <f t="shared" si="9"/>
        <v>1585912000</v>
      </c>
      <c r="AN42" s="50"/>
      <c r="AO42" s="51"/>
      <c r="AP42" s="51"/>
      <c r="AQ42" s="51"/>
      <c r="AR42" s="51"/>
      <c r="AS42" s="52"/>
      <c r="AT42" s="53">
        <f t="shared" si="10"/>
        <v>0</v>
      </c>
    </row>
    <row r="43" spans="1:46" s="54" customFormat="1" ht="47.25" customHeight="1" thickBot="1">
      <c r="A43" s="27"/>
      <c r="B43" s="56"/>
      <c r="C43" s="91"/>
      <c r="D43" s="95"/>
      <c r="E43" s="95"/>
      <c r="F43" s="101"/>
      <c r="G43" s="55"/>
      <c r="H43" s="29"/>
      <c r="I43" s="30">
        <v>0.51</v>
      </c>
      <c r="J43" s="119">
        <v>0.49</v>
      </c>
      <c r="K43" s="32"/>
      <c r="L43" s="57"/>
      <c r="M43" s="33"/>
      <c r="N43" s="34">
        <f t="shared" si="11"/>
        <v>1</v>
      </c>
      <c r="O43" s="35"/>
      <c r="P43" s="105">
        <v>15</v>
      </c>
      <c r="Q43" s="106">
        <v>15</v>
      </c>
      <c r="R43" s="38"/>
      <c r="S43" s="38"/>
      <c r="T43" s="37"/>
      <c r="U43" s="39">
        <f t="shared" si="1"/>
        <v>15</v>
      </c>
      <c r="V43" s="40">
        <f t="shared" si="2"/>
        <v>15</v>
      </c>
      <c r="W43" s="112"/>
      <c r="X43" s="96"/>
      <c r="Y43" s="96"/>
      <c r="Z43" s="104"/>
      <c r="AA43" s="99"/>
      <c r="AB43" s="41">
        <f t="shared" si="3"/>
        <v>0</v>
      </c>
      <c r="AC43" s="40">
        <f t="shared" si="4"/>
        <v>0</v>
      </c>
      <c r="AD43" s="42"/>
      <c r="AE43" s="128"/>
      <c r="AF43" s="37">
        <f t="shared" si="5"/>
        <v>15</v>
      </c>
      <c r="AG43" s="43">
        <v>65</v>
      </c>
      <c r="AH43" s="44">
        <f t="shared" si="6"/>
        <v>80</v>
      </c>
      <c r="AI43" s="45">
        <f t="shared" si="7"/>
        <v>0.93</v>
      </c>
      <c r="AJ43" s="46"/>
      <c r="AK43" s="47">
        <v>1E-4</v>
      </c>
      <c r="AL43" s="48">
        <f t="shared" si="8"/>
        <v>1.0001</v>
      </c>
      <c r="AM43" s="49">
        <f t="shared" si="9"/>
        <v>1585912000</v>
      </c>
      <c r="AN43" s="50"/>
      <c r="AO43" s="51"/>
      <c r="AP43" s="51"/>
      <c r="AQ43" s="51"/>
      <c r="AR43" s="51"/>
      <c r="AS43" s="52"/>
      <c r="AT43" s="53">
        <f t="shared" si="10"/>
        <v>0</v>
      </c>
    </row>
    <row r="44" spans="1:46" s="54" customFormat="1" ht="47.25" customHeight="1" thickBot="1">
      <c r="A44" s="27"/>
      <c r="B44" s="56"/>
      <c r="C44" s="91"/>
      <c r="D44" s="95"/>
      <c r="E44" s="95"/>
      <c r="F44" s="101"/>
      <c r="G44" s="55"/>
      <c r="H44" s="60"/>
      <c r="I44" s="30">
        <v>0.51</v>
      </c>
      <c r="J44" s="119">
        <v>0.49</v>
      </c>
      <c r="K44" s="32"/>
      <c r="L44" s="57"/>
      <c r="M44" s="33"/>
      <c r="N44" s="34">
        <f t="shared" si="11"/>
        <v>1</v>
      </c>
      <c r="O44" s="35"/>
      <c r="P44" s="105">
        <v>15</v>
      </c>
      <c r="Q44" s="106">
        <v>15</v>
      </c>
      <c r="R44" s="38"/>
      <c r="S44" s="38"/>
      <c r="T44" s="37"/>
      <c r="U44" s="39">
        <f t="shared" si="1"/>
        <v>15</v>
      </c>
      <c r="V44" s="40">
        <f t="shared" si="2"/>
        <v>15</v>
      </c>
      <c r="W44" s="112"/>
      <c r="X44" s="96"/>
      <c r="Y44" s="96"/>
      <c r="Z44" s="104"/>
      <c r="AA44" s="99"/>
      <c r="AB44" s="41">
        <f t="shared" si="3"/>
        <v>0</v>
      </c>
      <c r="AC44" s="40">
        <f t="shared" si="4"/>
        <v>0</v>
      </c>
      <c r="AD44" s="42"/>
      <c r="AE44" s="128"/>
      <c r="AF44" s="37">
        <f t="shared" si="5"/>
        <v>15</v>
      </c>
      <c r="AG44" s="43">
        <v>65</v>
      </c>
      <c r="AH44" s="44">
        <f t="shared" si="6"/>
        <v>80</v>
      </c>
      <c r="AI44" s="45">
        <f t="shared" si="7"/>
        <v>0.93</v>
      </c>
      <c r="AJ44" s="46"/>
      <c r="AK44" s="47">
        <v>1E-4</v>
      </c>
      <c r="AL44" s="48">
        <f t="shared" si="8"/>
        <v>1.0001</v>
      </c>
      <c r="AM44" s="49">
        <f t="shared" si="9"/>
        <v>1585912000</v>
      </c>
      <c r="AN44" s="50"/>
      <c r="AO44" s="51"/>
      <c r="AP44" s="51"/>
      <c r="AQ44" s="51"/>
      <c r="AR44" s="51"/>
      <c r="AS44" s="52"/>
      <c r="AT44" s="53">
        <f t="shared" si="10"/>
        <v>0</v>
      </c>
    </row>
    <row r="45" spans="1:46" s="54" customFormat="1" ht="36" customHeight="1" thickBot="1">
      <c r="A45" s="27"/>
      <c r="B45" s="56"/>
      <c r="C45" s="91"/>
      <c r="D45" s="95"/>
      <c r="E45" s="95"/>
      <c r="F45" s="101"/>
      <c r="G45" s="55"/>
      <c r="H45" s="60"/>
      <c r="I45" s="30">
        <v>0.51</v>
      </c>
      <c r="J45" s="119">
        <v>0.49</v>
      </c>
      <c r="K45" s="32"/>
      <c r="L45" s="57"/>
      <c r="M45" s="33"/>
      <c r="N45" s="34">
        <f t="shared" si="11"/>
        <v>1</v>
      </c>
      <c r="O45" s="35"/>
      <c r="P45" s="105">
        <v>15</v>
      </c>
      <c r="Q45" s="106">
        <v>15</v>
      </c>
      <c r="R45" s="38"/>
      <c r="S45" s="38"/>
      <c r="T45" s="37"/>
      <c r="U45" s="39">
        <f t="shared" si="1"/>
        <v>15</v>
      </c>
      <c r="V45" s="40">
        <f t="shared" si="2"/>
        <v>15</v>
      </c>
      <c r="W45" s="112"/>
      <c r="X45" s="96"/>
      <c r="Y45" s="96"/>
      <c r="Z45" s="104"/>
      <c r="AA45" s="99"/>
      <c r="AB45" s="41">
        <f t="shared" si="3"/>
        <v>0</v>
      </c>
      <c r="AC45" s="40">
        <f t="shared" si="4"/>
        <v>0</v>
      </c>
      <c r="AD45" s="42"/>
      <c r="AE45" s="128"/>
      <c r="AF45" s="37">
        <f t="shared" si="5"/>
        <v>15</v>
      </c>
      <c r="AG45" s="43">
        <v>65</v>
      </c>
      <c r="AH45" s="44">
        <f t="shared" si="6"/>
        <v>80</v>
      </c>
      <c r="AI45" s="45">
        <f t="shared" si="7"/>
        <v>0.93</v>
      </c>
      <c r="AJ45" s="46"/>
      <c r="AK45" s="47">
        <v>1E-4</v>
      </c>
      <c r="AL45" s="48">
        <f t="shared" si="8"/>
        <v>1.0001</v>
      </c>
      <c r="AM45" s="49">
        <f t="shared" si="9"/>
        <v>1585912000</v>
      </c>
      <c r="AN45" s="50"/>
      <c r="AO45" s="51"/>
      <c r="AP45" s="51"/>
      <c r="AQ45" s="51"/>
      <c r="AR45" s="51"/>
      <c r="AS45" s="52"/>
      <c r="AT45" s="53">
        <f t="shared" si="10"/>
        <v>0</v>
      </c>
    </row>
    <row r="46" spans="1:46" s="54" customFormat="1" ht="36" customHeight="1" thickBot="1">
      <c r="A46" s="27"/>
      <c r="B46" s="56"/>
      <c r="C46" s="91"/>
      <c r="D46" s="95"/>
      <c r="E46" s="95"/>
      <c r="F46" s="101"/>
      <c r="G46" s="55"/>
      <c r="H46" s="60"/>
      <c r="I46" s="30">
        <v>0.51</v>
      </c>
      <c r="J46" s="119">
        <v>0.49</v>
      </c>
      <c r="K46" s="32"/>
      <c r="L46" s="57"/>
      <c r="M46" s="33"/>
      <c r="N46" s="34">
        <f t="shared" si="11"/>
        <v>1</v>
      </c>
      <c r="O46" s="35"/>
      <c r="P46" s="105">
        <v>15</v>
      </c>
      <c r="Q46" s="106">
        <v>15</v>
      </c>
      <c r="R46" s="38"/>
      <c r="S46" s="38"/>
      <c r="T46" s="37"/>
      <c r="U46" s="39">
        <f t="shared" si="1"/>
        <v>15</v>
      </c>
      <c r="V46" s="40">
        <f t="shared" si="2"/>
        <v>15</v>
      </c>
      <c r="W46" s="112"/>
      <c r="X46" s="96"/>
      <c r="Y46" s="96"/>
      <c r="Z46" s="104"/>
      <c r="AA46" s="99"/>
      <c r="AB46" s="41">
        <f t="shared" si="3"/>
        <v>0</v>
      </c>
      <c r="AC46" s="40">
        <f t="shared" si="4"/>
        <v>0</v>
      </c>
      <c r="AD46" s="42"/>
      <c r="AE46" s="128"/>
      <c r="AF46" s="37">
        <f t="shared" si="5"/>
        <v>15</v>
      </c>
      <c r="AG46" s="43">
        <v>65</v>
      </c>
      <c r="AH46" s="44">
        <f t="shared" si="6"/>
        <v>80</v>
      </c>
      <c r="AI46" s="45">
        <f t="shared" si="7"/>
        <v>0.93</v>
      </c>
      <c r="AJ46" s="46"/>
      <c r="AK46" s="47">
        <v>1E-4</v>
      </c>
      <c r="AL46" s="48">
        <f t="shared" si="8"/>
        <v>1.0001</v>
      </c>
      <c r="AM46" s="49">
        <f t="shared" si="9"/>
        <v>1585912000</v>
      </c>
      <c r="AN46" s="50"/>
      <c r="AO46" s="51"/>
      <c r="AP46" s="51"/>
      <c r="AQ46" s="51"/>
      <c r="AR46" s="51"/>
      <c r="AS46" s="52"/>
      <c r="AT46" s="53">
        <f t="shared" si="10"/>
        <v>0</v>
      </c>
    </row>
    <row r="47" spans="1:46" s="54" customFormat="1" ht="36" customHeight="1" thickBot="1">
      <c r="A47" s="27"/>
      <c r="B47" s="56"/>
      <c r="C47" s="91"/>
      <c r="D47" s="95"/>
      <c r="E47" s="95"/>
      <c r="F47" s="101"/>
      <c r="G47" s="55"/>
      <c r="H47" s="60"/>
      <c r="I47" s="30">
        <v>0.51</v>
      </c>
      <c r="J47" s="119">
        <v>0.49</v>
      </c>
      <c r="K47" s="32"/>
      <c r="L47" s="57"/>
      <c r="M47" s="33"/>
      <c r="N47" s="34">
        <f t="shared" si="11"/>
        <v>1</v>
      </c>
      <c r="O47" s="35"/>
      <c r="P47" s="105">
        <v>15</v>
      </c>
      <c r="Q47" s="106">
        <v>15</v>
      </c>
      <c r="R47" s="38"/>
      <c r="S47" s="38"/>
      <c r="T47" s="37"/>
      <c r="U47" s="39">
        <f t="shared" si="1"/>
        <v>15</v>
      </c>
      <c r="V47" s="40">
        <f t="shared" si="2"/>
        <v>15</v>
      </c>
      <c r="W47" s="112"/>
      <c r="X47" s="96"/>
      <c r="Y47" s="96"/>
      <c r="Z47" s="104"/>
      <c r="AA47" s="99"/>
      <c r="AB47" s="41">
        <f t="shared" si="3"/>
        <v>0</v>
      </c>
      <c r="AC47" s="40">
        <f t="shared" si="4"/>
        <v>0</v>
      </c>
      <c r="AD47" s="42"/>
      <c r="AE47" s="128"/>
      <c r="AF47" s="37">
        <f t="shared" si="5"/>
        <v>15</v>
      </c>
      <c r="AG47" s="43">
        <v>65</v>
      </c>
      <c r="AH47" s="44">
        <f t="shared" si="6"/>
        <v>80</v>
      </c>
      <c r="AI47" s="45">
        <f t="shared" si="7"/>
        <v>0.93</v>
      </c>
      <c r="AJ47" s="46"/>
      <c r="AK47" s="47">
        <v>1E-4</v>
      </c>
      <c r="AL47" s="48">
        <f t="shared" si="8"/>
        <v>1.0001</v>
      </c>
      <c r="AM47" s="49">
        <f t="shared" si="9"/>
        <v>1585912000</v>
      </c>
      <c r="AN47" s="50"/>
      <c r="AO47" s="51"/>
      <c r="AP47" s="51"/>
      <c r="AQ47" s="51"/>
      <c r="AR47" s="51"/>
      <c r="AS47" s="52"/>
      <c r="AT47" s="53">
        <f t="shared" si="10"/>
        <v>0</v>
      </c>
    </row>
    <row r="48" spans="1:46" s="54" customFormat="1" ht="36" customHeight="1" thickBot="1">
      <c r="A48" s="27"/>
      <c r="B48" s="56"/>
      <c r="C48" s="91"/>
      <c r="D48" s="95"/>
      <c r="E48" s="95"/>
      <c r="F48" s="101"/>
      <c r="G48" s="55"/>
      <c r="H48" s="29"/>
      <c r="I48" s="30">
        <v>0.51</v>
      </c>
      <c r="J48" s="119">
        <v>0.49</v>
      </c>
      <c r="K48" s="32"/>
      <c r="L48" s="57"/>
      <c r="M48" s="33"/>
      <c r="N48" s="34">
        <f t="shared" si="11"/>
        <v>1</v>
      </c>
      <c r="O48" s="35"/>
      <c r="P48" s="105">
        <v>15</v>
      </c>
      <c r="Q48" s="106">
        <v>15</v>
      </c>
      <c r="R48" s="38"/>
      <c r="S48" s="38"/>
      <c r="T48" s="37"/>
      <c r="U48" s="39">
        <f t="shared" si="1"/>
        <v>15</v>
      </c>
      <c r="V48" s="40">
        <f t="shared" si="2"/>
        <v>15</v>
      </c>
      <c r="W48" s="112"/>
      <c r="X48" s="96"/>
      <c r="Y48" s="96"/>
      <c r="Z48" s="104"/>
      <c r="AA48" s="99"/>
      <c r="AB48" s="41">
        <f t="shared" si="3"/>
        <v>0</v>
      </c>
      <c r="AC48" s="40">
        <f t="shared" si="4"/>
        <v>0</v>
      </c>
      <c r="AD48" s="42"/>
      <c r="AE48" s="128"/>
      <c r="AF48" s="37">
        <f t="shared" si="5"/>
        <v>15</v>
      </c>
      <c r="AG48" s="43">
        <v>65</v>
      </c>
      <c r="AH48" s="44">
        <f t="shared" si="6"/>
        <v>80</v>
      </c>
      <c r="AI48" s="45">
        <f t="shared" si="7"/>
        <v>0.93</v>
      </c>
      <c r="AJ48" s="46"/>
      <c r="AK48" s="47">
        <v>1E-4</v>
      </c>
      <c r="AL48" s="48">
        <f t="shared" si="8"/>
        <v>1.0001</v>
      </c>
      <c r="AM48" s="49">
        <f t="shared" si="9"/>
        <v>1585912000</v>
      </c>
      <c r="AN48" s="50"/>
      <c r="AO48" s="51"/>
      <c r="AP48" s="51"/>
      <c r="AQ48" s="51"/>
      <c r="AR48" s="51"/>
      <c r="AS48" s="52"/>
      <c r="AT48" s="53">
        <f t="shared" si="10"/>
        <v>0</v>
      </c>
    </row>
    <row r="49" spans="1:46" s="54" customFormat="1" ht="36" customHeight="1" thickBot="1">
      <c r="A49" s="27"/>
      <c r="B49" s="56"/>
      <c r="C49" s="91"/>
      <c r="D49" s="95"/>
      <c r="E49" s="95"/>
      <c r="F49" s="101"/>
      <c r="G49" s="55"/>
      <c r="H49" s="29"/>
      <c r="I49" s="30">
        <v>0.51</v>
      </c>
      <c r="J49" s="119">
        <v>0.49</v>
      </c>
      <c r="K49" s="32"/>
      <c r="L49" s="57"/>
      <c r="M49" s="33"/>
      <c r="N49" s="34">
        <f t="shared" si="11"/>
        <v>1</v>
      </c>
      <c r="O49" s="35"/>
      <c r="P49" s="105">
        <v>15</v>
      </c>
      <c r="Q49" s="106">
        <v>15</v>
      </c>
      <c r="R49" s="38"/>
      <c r="S49" s="38"/>
      <c r="T49" s="37"/>
      <c r="U49" s="39">
        <f t="shared" si="1"/>
        <v>15</v>
      </c>
      <c r="V49" s="40">
        <f t="shared" si="2"/>
        <v>15</v>
      </c>
      <c r="W49" s="112"/>
      <c r="X49" s="96"/>
      <c r="Y49" s="96"/>
      <c r="Z49" s="104"/>
      <c r="AA49" s="99"/>
      <c r="AB49" s="41">
        <f t="shared" si="3"/>
        <v>0</v>
      </c>
      <c r="AC49" s="40">
        <f t="shared" si="4"/>
        <v>0</v>
      </c>
      <c r="AD49" s="42"/>
      <c r="AE49" s="128"/>
      <c r="AF49" s="37">
        <f t="shared" si="5"/>
        <v>15</v>
      </c>
      <c r="AG49" s="43">
        <v>65</v>
      </c>
      <c r="AH49" s="44">
        <f t="shared" si="6"/>
        <v>80</v>
      </c>
      <c r="AI49" s="45">
        <f t="shared" si="7"/>
        <v>0.93</v>
      </c>
      <c r="AJ49" s="46"/>
      <c r="AK49" s="47">
        <v>1E-4</v>
      </c>
      <c r="AL49" s="48">
        <f t="shared" si="8"/>
        <v>1.0001</v>
      </c>
      <c r="AM49" s="49">
        <f t="shared" si="9"/>
        <v>1585912000</v>
      </c>
      <c r="AN49" s="50"/>
      <c r="AO49" s="51"/>
      <c r="AP49" s="51"/>
      <c r="AQ49" s="51"/>
      <c r="AR49" s="51"/>
      <c r="AS49" s="52"/>
      <c r="AT49" s="53">
        <f t="shared" si="10"/>
        <v>0</v>
      </c>
    </row>
    <row r="50" spans="1:46" s="54" customFormat="1" ht="36" customHeight="1" thickBot="1">
      <c r="A50" s="27"/>
      <c r="B50" s="56"/>
      <c r="C50" s="91"/>
      <c r="D50" s="95"/>
      <c r="E50" s="95"/>
      <c r="F50" s="101"/>
      <c r="G50" s="55"/>
      <c r="H50" s="29"/>
      <c r="I50" s="30">
        <v>0.51</v>
      </c>
      <c r="J50" s="119">
        <v>0.49</v>
      </c>
      <c r="K50" s="32"/>
      <c r="L50" s="57"/>
      <c r="M50" s="33"/>
      <c r="N50" s="34">
        <f t="shared" si="11"/>
        <v>1</v>
      </c>
      <c r="O50" s="35"/>
      <c r="P50" s="105">
        <v>15</v>
      </c>
      <c r="Q50" s="106">
        <v>15</v>
      </c>
      <c r="R50" s="38"/>
      <c r="S50" s="38"/>
      <c r="T50" s="37"/>
      <c r="U50" s="39">
        <f t="shared" si="1"/>
        <v>15</v>
      </c>
      <c r="V50" s="40">
        <f t="shared" si="2"/>
        <v>15</v>
      </c>
      <c r="W50" s="112"/>
      <c r="X50" s="96"/>
      <c r="Y50" s="96"/>
      <c r="Z50" s="104"/>
      <c r="AA50" s="99"/>
      <c r="AB50" s="41">
        <f t="shared" si="3"/>
        <v>0</v>
      </c>
      <c r="AC50" s="40">
        <f t="shared" si="4"/>
        <v>0</v>
      </c>
      <c r="AD50" s="42"/>
      <c r="AE50" s="128"/>
      <c r="AF50" s="37">
        <f t="shared" si="5"/>
        <v>15</v>
      </c>
      <c r="AG50" s="43">
        <v>65</v>
      </c>
      <c r="AH50" s="44">
        <f t="shared" si="6"/>
        <v>80</v>
      </c>
      <c r="AI50" s="45">
        <f t="shared" si="7"/>
        <v>0.93</v>
      </c>
      <c r="AJ50" s="46"/>
      <c r="AK50" s="47">
        <v>1E-4</v>
      </c>
      <c r="AL50" s="48">
        <f t="shared" si="8"/>
        <v>1.0001</v>
      </c>
      <c r="AM50" s="49">
        <f t="shared" si="9"/>
        <v>1585912000</v>
      </c>
      <c r="AN50" s="50"/>
      <c r="AO50" s="51"/>
      <c r="AP50" s="51"/>
      <c r="AQ50" s="51"/>
      <c r="AR50" s="51"/>
      <c r="AS50" s="52"/>
      <c r="AT50" s="53">
        <f t="shared" si="10"/>
        <v>0</v>
      </c>
    </row>
    <row r="51" spans="1:46" s="54" customFormat="1" ht="36" customHeight="1" thickBot="1">
      <c r="A51" s="27"/>
      <c r="B51" s="56"/>
      <c r="C51" s="91"/>
      <c r="D51" s="95"/>
      <c r="E51" s="95"/>
      <c r="F51" s="101"/>
      <c r="G51" s="55"/>
      <c r="H51" s="29"/>
      <c r="I51" s="30">
        <v>0.51</v>
      </c>
      <c r="J51" s="119">
        <v>0.49</v>
      </c>
      <c r="K51" s="32"/>
      <c r="L51" s="57"/>
      <c r="M51" s="33"/>
      <c r="N51" s="34">
        <f t="shared" si="11"/>
        <v>1</v>
      </c>
      <c r="O51" s="35"/>
      <c r="P51" s="105">
        <v>15</v>
      </c>
      <c r="Q51" s="106">
        <v>15</v>
      </c>
      <c r="R51" s="38"/>
      <c r="S51" s="38"/>
      <c r="T51" s="37"/>
      <c r="U51" s="39">
        <f t="shared" si="1"/>
        <v>15</v>
      </c>
      <c r="V51" s="40">
        <f t="shared" si="2"/>
        <v>15</v>
      </c>
      <c r="W51" s="112"/>
      <c r="X51" s="96"/>
      <c r="Y51" s="96"/>
      <c r="Z51" s="104"/>
      <c r="AA51" s="99"/>
      <c r="AB51" s="41">
        <f t="shared" si="3"/>
        <v>0</v>
      </c>
      <c r="AC51" s="40">
        <f t="shared" si="4"/>
        <v>0</v>
      </c>
      <c r="AD51" s="42"/>
      <c r="AE51" s="128"/>
      <c r="AF51" s="37">
        <f t="shared" si="5"/>
        <v>15</v>
      </c>
      <c r="AG51" s="43">
        <v>65</v>
      </c>
      <c r="AH51" s="44">
        <f t="shared" si="6"/>
        <v>80</v>
      </c>
      <c r="AI51" s="45">
        <f t="shared" si="7"/>
        <v>0.93</v>
      </c>
      <c r="AJ51" s="46"/>
      <c r="AK51" s="47">
        <v>1E-4</v>
      </c>
      <c r="AL51" s="48">
        <f t="shared" si="8"/>
        <v>1.0001</v>
      </c>
      <c r="AM51" s="49">
        <f t="shared" si="9"/>
        <v>1585912000</v>
      </c>
      <c r="AN51" s="50"/>
      <c r="AO51" s="51"/>
      <c r="AP51" s="51"/>
      <c r="AQ51" s="51"/>
      <c r="AR51" s="51"/>
      <c r="AS51" s="52"/>
      <c r="AT51" s="53">
        <f t="shared" si="10"/>
        <v>0</v>
      </c>
    </row>
    <row r="52" spans="1:46" s="54" customFormat="1" ht="51.75" customHeight="1" thickBot="1">
      <c r="A52" s="27"/>
      <c r="B52" s="56"/>
      <c r="C52" s="91"/>
      <c r="D52" s="95"/>
      <c r="E52" s="95"/>
      <c r="F52" s="101"/>
      <c r="G52" s="55"/>
      <c r="H52" s="29"/>
      <c r="I52" s="30">
        <v>0.51</v>
      </c>
      <c r="J52" s="119">
        <v>0.49</v>
      </c>
      <c r="K52" s="32"/>
      <c r="L52" s="57"/>
      <c r="M52" s="33"/>
      <c r="N52" s="34">
        <f t="shared" si="11"/>
        <v>1</v>
      </c>
      <c r="O52" s="35"/>
      <c r="P52" s="105">
        <v>15</v>
      </c>
      <c r="Q52" s="106">
        <v>15</v>
      </c>
      <c r="R52" s="38"/>
      <c r="S52" s="38"/>
      <c r="T52" s="37"/>
      <c r="U52" s="39">
        <f t="shared" si="1"/>
        <v>15</v>
      </c>
      <c r="V52" s="40">
        <f t="shared" si="2"/>
        <v>15</v>
      </c>
      <c r="W52" s="112"/>
      <c r="X52" s="96"/>
      <c r="Y52" s="96"/>
      <c r="Z52" s="104"/>
      <c r="AA52" s="99"/>
      <c r="AB52" s="41">
        <f t="shared" si="3"/>
        <v>0</v>
      </c>
      <c r="AC52" s="40">
        <f t="shared" si="4"/>
        <v>0</v>
      </c>
      <c r="AD52" s="42"/>
      <c r="AE52" s="128"/>
      <c r="AF52" s="37">
        <f t="shared" si="5"/>
        <v>15</v>
      </c>
      <c r="AG52" s="43">
        <v>65</v>
      </c>
      <c r="AH52" s="44">
        <f t="shared" si="6"/>
        <v>80</v>
      </c>
      <c r="AI52" s="45">
        <f t="shared" si="7"/>
        <v>0.93</v>
      </c>
      <c r="AJ52" s="46"/>
      <c r="AK52" s="47">
        <v>1E-4</v>
      </c>
      <c r="AL52" s="48">
        <f t="shared" si="8"/>
        <v>1.0001</v>
      </c>
      <c r="AM52" s="49">
        <f t="shared" si="9"/>
        <v>1585912000</v>
      </c>
      <c r="AN52" s="50"/>
      <c r="AO52" s="51"/>
      <c r="AP52" s="51"/>
      <c r="AQ52" s="51"/>
      <c r="AR52" s="51"/>
      <c r="AS52" s="52"/>
      <c r="AT52" s="53">
        <f t="shared" si="10"/>
        <v>0</v>
      </c>
    </row>
    <row r="53" spans="1:46" s="54" customFormat="1" ht="51.75" customHeight="1" thickBot="1">
      <c r="A53" s="27"/>
      <c r="B53" s="56"/>
      <c r="C53" s="91"/>
      <c r="D53" s="95"/>
      <c r="E53" s="95"/>
      <c r="F53" s="101"/>
      <c r="G53" s="55"/>
      <c r="H53" s="29"/>
      <c r="I53" s="30">
        <v>0.51</v>
      </c>
      <c r="J53" s="119">
        <v>0.49</v>
      </c>
      <c r="K53" s="32"/>
      <c r="L53" s="57"/>
      <c r="M53" s="33"/>
      <c r="N53" s="34">
        <f t="shared" si="11"/>
        <v>1</v>
      </c>
      <c r="O53" s="35"/>
      <c r="P53" s="105">
        <v>15</v>
      </c>
      <c r="Q53" s="106">
        <v>15</v>
      </c>
      <c r="R53" s="38"/>
      <c r="S53" s="38"/>
      <c r="T53" s="37"/>
      <c r="U53" s="39">
        <f t="shared" si="1"/>
        <v>15</v>
      </c>
      <c r="V53" s="40">
        <f t="shared" si="2"/>
        <v>15</v>
      </c>
      <c r="W53" s="112"/>
      <c r="X53" s="96"/>
      <c r="Y53" s="96"/>
      <c r="Z53" s="104"/>
      <c r="AA53" s="99"/>
      <c r="AB53" s="41">
        <f t="shared" si="3"/>
        <v>0</v>
      </c>
      <c r="AC53" s="40">
        <f t="shared" si="4"/>
        <v>0</v>
      </c>
      <c r="AD53" s="42"/>
      <c r="AE53" s="128"/>
      <c r="AF53" s="37">
        <f t="shared" si="5"/>
        <v>15</v>
      </c>
      <c r="AG53" s="43">
        <v>65</v>
      </c>
      <c r="AH53" s="44">
        <f t="shared" si="6"/>
        <v>80</v>
      </c>
      <c r="AI53" s="45">
        <f t="shared" si="7"/>
        <v>0.93</v>
      </c>
      <c r="AJ53" s="46"/>
      <c r="AK53" s="47">
        <v>1E-4</v>
      </c>
      <c r="AL53" s="48">
        <f t="shared" si="8"/>
        <v>1.0001</v>
      </c>
      <c r="AM53" s="49">
        <f t="shared" si="9"/>
        <v>1585912000</v>
      </c>
      <c r="AN53" s="50"/>
      <c r="AO53" s="51"/>
      <c r="AP53" s="51"/>
      <c r="AQ53" s="51"/>
      <c r="AR53" s="51"/>
      <c r="AS53" s="52"/>
      <c r="AT53" s="53">
        <f t="shared" si="10"/>
        <v>0</v>
      </c>
    </row>
    <row r="54" spans="1:46" s="54" customFormat="1" ht="36" customHeight="1" thickBot="1">
      <c r="A54" s="27"/>
      <c r="B54" s="56"/>
      <c r="C54" s="91"/>
      <c r="D54" s="95"/>
      <c r="E54" s="95"/>
      <c r="F54" s="101"/>
      <c r="G54" s="55"/>
      <c r="H54" s="29"/>
      <c r="I54" s="30">
        <v>0.51</v>
      </c>
      <c r="J54" s="119">
        <v>0.49</v>
      </c>
      <c r="K54" s="32"/>
      <c r="L54" s="57"/>
      <c r="M54" s="33"/>
      <c r="N54" s="34">
        <f t="shared" si="11"/>
        <v>1</v>
      </c>
      <c r="O54" s="35"/>
      <c r="P54" s="105">
        <v>15</v>
      </c>
      <c r="Q54" s="106">
        <v>15</v>
      </c>
      <c r="R54" s="38"/>
      <c r="S54" s="38"/>
      <c r="T54" s="37"/>
      <c r="U54" s="39">
        <f t="shared" si="1"/>
        <v>15</v>
      </c>
      <c r="V54" s="40">
        <f t="shared" si="2"/>
        <v>15</v>
      </c>
      <c r="W54" s="112"/>
      <c r="X54" s="96"/>
      <c r="Y54" s="96"/>
      <c r="Z54" s="104"/>
      <c r="AA54" s="99"/>
      <c r="AB54" s="41">
        <f t="shared" si="3"/>
        <v>0</v>
      </c>
      <c r="AC54" s="40">
        <f t="shared" si="4"/>
        <v>0</v>
      </c>
      <c r="AD54" s="42"/>
      <c r="AE54" s="128"/>
      <c r="AF54" s="37">
        <f t="shared" si="5"/>
        <v>15</v>
      </c>
      <c r="AG54" s="43">
        <v>65</v>
      </c>
      <c r="AH54" s="44">
        <f t="shared" si="6"/>
        <v>80</v>
      </c>
      <c r="AI54" s="45">
        <f t="shared" si="7"/>
        <v>0.93</v>
      </c>
      <c r="AJ54" s="46"/>
      <c r="AK54" s="47">
        <v>1E-4</v>
      </c>
      <c r="AL54" s="48">
        <f t="shared" si="8"/>
        <v>1.0001</v>
      </c>
      <c r="AM54" s="49">
        <f t="shared" si="9"/>
        <v>1585912000</v>
      </c>
      <c r="AN54" s="50"/>
      <c r="AO54" s="51"/>
      <c r="AP54" s="51"/>
      <c r="AQ54" s="51"/>
      <c r="AR54" s="51"/>
      <c r="AS54" s="52"/>
      <c r="AT54" s="53">
        <f t="shared" si="10"/>
        <v>0</v>
      </c>
    </row>
    <row r="55" spans="1:46" s="54" customFormat="1" ht="36" customHeight="1" thickBot="1">
      <c r="A55" s="27"/>
      <c r="B55" s="56"/>
      <c r="C55" s="91"/>
      <c r="D55" s="95"/>
      <c r="E55" s="95"/>
      <c r="F55" s="101"/>
      <c r="G55" s="55"/>
      <c r="H55" s="29"/>
      <c r="I55" s="30">
        <v>0.51</v>
      </c>
      <c r="J55" s="119">
        <v>0.49</v>
      </c>
      <c r="K55" s="32"/>
      <c r="L55" s="57"/>
      <c r="M55" s="33"/>
      <c r="N55" s="34">
        <f t="shared" si="11"/>
        <v>1</v>
      </c>
      <c r="O55" s="35"/>
      <c r="P55" s="105">
        <v>15</v>
      </c>
      <c r="Q55" s="106">
        <v>15</v>
      </c>
      <c r="R55" s="38"/>
      <c r="S55" s="38"/>
      <c r="T55" s="37"/>
      <c r="U55" s="39">
        <f t="shared" si="1"/>
        <v>15</v>
      </c>
      <c r="V55" s="40">
        <f t="shared" si="2"/>
        <v>15</v>
      </c>
      <c r="W55" s="112"/>
      <c r="X55" s="96"/>
      <c r="Y55" s="96"/>
      <c r="Z55" s="104"/>
      <c r="AA55" s="99"/>
      <c r="AB55" s="41">
        <f t="shared" si="3"/>
        <v>0</v>
      </c>
      <c r="AC55" s="40">
        <f t="shared" si="4"/>
        <v>0</v>
      </c>
      <c r="AD55" s="42"/>
      <c r="AE55" s="128"/>
      <c r="AF55" s="37">
        <f t="shared" si="5"/>
        <v>15</v>
      </c>
      <c r="AG55" s="43">
        <v>65</v>
      </c>
      <c r="AH55" s="44">
        <f t="shared" si="6"/>
        <v>80</v>
      </c>
      <c r="AI55" s="45">
        <f t="shared" si="7"/>
        <v>0.93</v>
      </c>
      <c r="AJ55" s="46"/>
      <c r="AK55" s="47">
        <v>1E-4</v>
      </c>
      <c r="AL55" s="48">
        <f t="shared" si="8"/>
        <v>1.0001</v>
      </c>
      <c r="AM55" s="49">
        <f t="shared" si="9"/>
        <v>1585912000</v>
      </c>
      <c r="AN55" s="50"/>
      <c r="AO55" s="51"/>
      <c r="AP55" s="51"/>
      <c r="AQ55" s="51"/>
      <c r="AR55" s="51"/>
      <c r="AS55" s="52"/>
      <c r="AT55" s="53">
        <f t="shared" si="10"/>
        <v>0</v>
      </c>
    </row>
    <row r="56" spans="1:46" s="54" customFormat="1" ht="36" customHeight="1" thickBot="1">
      <c r="A56" s="27"/>
      <c r="B56" s="56"/>
      <c r="C56" s="91"/>
      <c r="D56" s="95"/>
      <c r="E56" s="95"/>
      <c r="F56" s="101"/>
      <c r="G56" s="55"/>
      <c r="H56" s="29"/>
      <c r="I56" s="30">
        <v>0.51</v>
      </c>
      <c r="J56" s="119">
        <v>0.49</v>
      </c>
      <c r="K56" s="32"/>
      <c r="L56" s="57"/>
      <c r="M56" s="33"/>
      <c r="N56" s="34">
        <f t="shared" si="11"/>
        <v>1</v>
      </c>
      <c r="O56" s="35"/>
      <c r="P56" s="105">
        <v>15</v>
      </c>
      <c r="Q56" s="106">
        <v>15</v>
      </c>
      <c r="R56" s="38"/>
      <c r="S56" s="38"/>
      <c r="T56" s="37"/>
      <c r="U56" s="39">
        <f t="shared" si="1"/>
        <v>15</v>
      </c>
      <c r="V56" s="40">
        <f t="shared" si="2"/>
        <v>15</v>
      </c>
      <c r="W56" s="112"/>
      <c r="X56" s="96"/>
      <c r="Y56" s="96"/>
      <c r="Z56" s="104"/>
      <c r="AA56" s="99"/>
      <c r="AB56" s="41">
        <f t="shared" si="3"/>
        <v>0</v>
      </c>
      <c r="AC56" s="40">
        <f t="shared" si="4"/>
        <v>0</v>
      </c>
      <c r="AD56" s="42"/>
      <c r="AE56" s="128"/>
      <c r="AF56" s="37">
        <f t="shared" si="5"/>
        <v>15</v>
      </c>
      <c r="AG56" s="43">
        <v>65</v>
      </c>
      <c r="AH56" s="44">
        <f t="shared" si="6"/>
        <v>80</v>
      </c>
      <c r="AI56" s="45">
        <f t="shared" si="7"/>
        <v>0.93</v>
      </c>
      <c r="AJ56" s="46"/>
      <c r="AK56" s="47">
        <v>1E-4</v>
      </c>
      <c r="AL56" s="48">
        <f t="shared" si="8"/>
        <v>1.0001</v>
      </c>
      <c r="AM56" s="49">
        <f t="shared" si="9"/>
        <v>1585912000</v>
      </c>
      <c r="AN56" s="50"/>
      <c r="AO56" s="51"/>
      <c r="AP56" s="51"/>
      <c r="AQ56" s="51"/>
      <c r="AR56" s="51"/>
      <c r="AS56" s="52"/>
      <c r="AT56" s="53">
        <f t="shared" si="10"/>
        <v>0</v>
      </c>
    </row>
    <row r="57" spans="1:46" s="54" customFormat="1" ht="36" customHeight="1" thickBot="1">
      <c r="A57" s="27"/>
      <c r="B57" s="56"/>
      <c r="C57" s="91"/>
      <c r="D57" s="95"/>
      <c r="E57" s="95"/>
      <c r="F57" s="101"/>
      <c r="G57" s="55"/>
      <c r="H57" s="29"/>
      <c r="I57" s="30">
        <v>0.51</v>
      </c>
      <c r="J57" s="119">
        <v>0.49</v>
      </c>
      <c r="K57" s="32"/>
      <c r="L57" s="57"/>
      <c r="M57" s="33"/>
      <c r="N57" s="34">
        <f t="shared" si="11"/>
        <v>1</v>
      </c>
      <c r="O57" s="35"/>
      <c r="P57" s="105">
        <v>15</v>
      </c>
      <c r="Q57" s="106">
        <v>15</v>
      </c>
      <c r="R57" s="38"/>
      <c r="S57" s="38"/>
      <c r="T57" s="37"/>
      <c r="U57" s="39">
        <f t="shared" si="1"/>
        <v>15</v>
      </c>
      <c r="V57" s="40">
        <f t="shared" si="2"/>
        <v>15</v>
      </c>
      <c r="W57" s="112"/>
      <c r="X57" s="96"/>
      <c r="Y57" s="96"/>
      <c r="Z57" s="104"/>
      <c r="AA57" s="99"/>
      <c r="AB57" s="41">
        <f t="shared" si="3"/>
        <v>0</v>
      </c>
      <c r="AC57" s="40">
        <f t="shared" si="4"/>
        <v>0</v>
      </c>
      <c r="AD57" s="42"/>
      <c r="AE57" s="128"/>
      <c r="AF57" s="37">
        <f t="shared" si="5"/>
        <v>15</v>
      </c>
      <c r="AG57" s="43">
        <v>65</v>
      </c>
      <c r="AH57" s="44">
        <f t="shared" si="6"/>
        <v>80</v>
      </c>
      <c r="AI57" s="45">
        <f t="shared" si="7"/>
        <v>0.93</v>
      </c>
      <c r="AJ57" s="46"/>
      <c r="AK57" s="47">
        <v>1E-4</v>
      </c>
      <c r="AL57" s="48">
        <f t="shared" si="8"/>
        <v>1.0001</v>
      </c>
      <c r="AM57" s="49">
        <f t="shared" si="9"/>
        <v>1585912000</v>
      </c>
      <c r="AN57" s="50"/>
      <c r="AO57" s="51"/>
      <c r="AP57" s="51"/>
      <c r="AQ57" s="51"/>
      <c r="AR57" s="51"/>
      <c r="AS57" s="52"/>
      <c r="AT57" s="53">
        <f t="shared" si="10"/>
        <v>0</v>
      </c>
    </row>
    <row r="58" spans="1:46" s="54" customFormat="1" ht="47.25" customHeight="1" thickBot="1">
      <c r="A58" s="27"/>
      <c r="B58" s="56"/>
      <c r="C58" s="91"/>
      <c r="D58" s="95"/>
      <c r="E58" s="95"/>
      <c r="F58" s="101"/>
      <c r="G58" s="55"/>
      <c r="H58" s="60"/>
      <c r="I58" s="30">
        <v>0.51</v>
      </c>
      <c r="J58" s="119">
        <v>0.49</v>
      </c>
      <c r="K58" s="32"/>
      <c r="L58" s="57"/>
      <c r="M58" s="33"/>
      <c r="N58" s="34">
        <f t="shared" si="11"/>
        <v>1</v>
      </c>
      <c r="O58" s="35"/>
      <c r="P58" s="105">
        <v>15</v>
      </c>
      <c r="Q58" s="106">
        <v>15</v>
      </c>
      <c r="R58" s="38"/>
      <c r="S58" s="38"/>
      <c r="T58" s="37"/>
      <c r="U58" s="39">
        <f t="shared" si="1"/>
        <v>15</v>
      </c>
      <c r="V58" s="40">
        <f t="shared" si="2"/>
        <v>15</v>
      </c>
      <c r="W58" s="112"/>
      <c r="X58" s="96"/>
      <c r="Y58" s="96"/>
      <c r="Z58" s="104"/>
      <c r="AA58" s="99"/>
      <c r="AB58" s="41">
        <f t="shared" si="3"/>
        <v>0</v>
      </c>
      <c r="AC58" s="40">
        <f t="shared" si="4"/>
        <v>0</v>
      </c>
      <c r="AD58" s="42"/>
      <c r="AE58" s="128"/>
      <c r="AF58" s="37">
        <f t="shared" si="5"/>
        <v>15</v>
      </c>
      <c r="AG58" s="43">
        <v>65</v>
      </c>
      <c r="AH58" s="44">
        <f t="shared" si="6"/>
        <v>80</v>
      </c>
      <c r="AI58" s="45">
        <f t="shared" si="7"/>
        <v>0.93</v>
      </c>
      <c r="AJ58" s="46"/>
      <c r="AK58" s="47">
        <v>1E-4</v>
      </c>
      <c r="AL58" s="48">
        <f t="shared" si="8"/>
        <v>1.0001</v>
      </c>
      <c r="AM58" s="49">
        <f t="shared" si="9"/>
        <v>1585912000</v>
      </c>
      <c r="AN58" s="50"/>
      <c r="AO58" s="51"/>
      <c r="AP58" s="51"/>
      <c r="AQ58" s="51"/>
      <c r="AR58" s="51"/>
      <c r="AS58" s="52"/>
      <c r="AT58" s="53">
        <f t="shared" si="10"/>
        <v>0</v>
      </c>
    </row>
    <row r="59" spans="1:46" s="54" customFormat="1" ht="47.25" customHeight="1" thickBot="1">
      <c r="A59" s="27"/>
      <c r="B59" s="56"/>
      <c r="C59" s="91"/>
      <c r="D59" s="95"/>
      <c r="E59" s="95"/>
      <c r="F59" s="101"/>
      <c r="G59" s="55"/>
      <c r="H59" s="29"/>
      <c r="I59" s="30">
        <v>0.51</v>
      </c>
      <c r="J59" s="119">
        <v>0.49</v>
      </c>
      <c r="K59" s="32"/>
      <c r="L59" s="57"/>
      <c r="M59" s="33"/>
      <c r="N59" s="34">
        <f t="shared" si="11"/>
        <v>1</v>
      </c>
      <c r="O59" s="35"/>
      <c r="P59" s="105">
        <v>15</v>
      </c>
      <c r="Q59" s="106">
        <v>15</v>
      </c>
      <c r="R59" s="38"/>
      <c r="S59" s="38"/>
      <c r="T59" s="37"/>
      <c r="U59" s="39">
        <f t="shared" si="1"/>
        <v>15</v>
      </c>
      <c r="V59" s="40">
        <f t="shared" si="2"/>
        <v>15</v>
      </c>
      <c r="W59" s="112"/>
      <c r="X59" s="96"/>
      <c r="Y59" s="96"/>
      <c r="Z59" s="104"/>
      <c r="AA59" s="99"/>
      <c r="AB59" s="41">
        <f t="shared" si="3"/>
        <v>0</v>
      </c>
      <c r="AC59" s="40">
        <f t="shared" si="4"/>
        <v>0</v>
      </c>
      <c r="AD59" s="42"/>
      <c r="AE59" s="128"/>
      <c r="AF59" s="37">
        <f t="shared" si="5"/>
        <v>15</v>
      </c>
      <c r="AG59" s="43">
        <v>65</v>
      </c>
      <c r="AH59" s="44">
        <f t="shared" si="6"/>
        <v>80</v>
      </c>
      <c r="AI59" s="45">
        <f t="shared" si="7"/>
        <v>0.93</v>
      </c>
      <c r="AJ59" s="46"/>
      <c r="AK59" s="47">
        <v>1E-4</v>
      </c>
      <c r="AL59" s="48">
        <f t="shared" si="8"/>
        <v>1.0001</v>
      </c>
      <c r="AM59" s="49">
        <f t="shared" si="9"/>
        <v>1585912000</v>
      </c>
      <c r="AN59" s="50"/>
      <c r="AO59" s="51"/>
      <c r="AP59" s="51"/>
      <c r="AQ59" s="51"/>
      <c r="AR59" s="51"/>
      <c r="AS59" s="52"/>
      <c r="AT59" s="53">
        <f t="shared" si="10"/>
        <v>0</v>
      </c>
    </row>
    <row r="60" spans="1:46" s="54" customFormat="1" ht="47.25" customHeight="1" thickBot="1">
      <c r="A60" s="27"/>
      <c r="B60" s="56"/>
      <c r="C60" s="91"/>
      <c r="D60" s="95"/>
      <c r="E60" s="95"/>
      <c r="F60" s="101"/>
      <c r="G60" s="55"/>
      <c r="H60" s="60"/>
      <c r="I60" s="30">
        <v>0.51</v>
      </c>
      <c r="J60" s="119">
        <v>0.49</v>
      </c>
      <c r="K60" s="32"/>
      <c r="L60" s="57"/>
      <c r="M60" s="33"/>
      <c r="N60" s="34">
        <f t="shared" si="11"/>
        <v>1</v>
      </c>
      <c r="O60" s="35"/>
      <c r="P60" s="105">
        <v>15</v>
      </c>
      <c r="Q60" s="106">
        <v>15</v>
      </c>
      <c r="R60" s="38"/>
      <c r="S60" s="38"/>
      <c r="T60" s="37"/>
      <c r="U60" s="39">
        <f t="shared" si="1"/>
        <v>15</v>
      </c>
      <c r="V60" s="40">
        <f t="shared" si="2"/>
        <v>15</v>
      </c>
      <c r="W60" s="112"/>
      <c r="X60" s="96"/>
      <c r="Y60" s="96"/>
      <c r="Z60" s="104"/>
      <c r="AA60" s="99"/>
      <c r="AB60" s="41">
        <f t="shared" si="3"/>
        <v>0</v>
      </c>
      <c r="AC60" s="40">
        <f t="shared" si="4"/>
        <v>0</v>
      </c>
      <c r="AD60" s="42"/>
      <c r="AE60" s="128"/>
      <c r="AF60" s="37">
        <f t="shared" si="5"/>
        <v>15</v>
      </c>
      <c r="AG60" s="43">
        <v>65</v>
      </c>
      <c r="AH60" s="44">
        <f t="shared" si="6"/>
        <v>80</v>
      </c>
      <c r="AI60" s="45">
        <f t="shared" si="7"/>
        <v>0.93</v>
      </c>
      <c r="AJ60" s="46"/>
      <c r="AK60" s="47">
        <v>1E-4</v>
      </c>
      <c r="AL60" s="48">
        <f t="shared" si="8"/>
        <v>1.0001</v>
      </c>
      <c r="AM60" s="49">
        <f t="shared" si="9"/>
        <v>1585912000</v>
      </c>
      <c r="AN60" s="50"/>
      <c r="AO60" s="51"/>
      <c r="AP60" s="51"/>
      <c r="AQ60" s="51"/>
      <c r="AR60" s="51"/>
      <c r="AS60" s="52"/>
      <c r="AT60" s="53">
        <f t="shared" si="10"/>
        <v>0</v>
      </c>
    </row>
    <row r="61" spans="1:46" s="54" customFormat="1" ht="36" customHeight="1" thickBot="1">
      <c r="A61" s="27"/>
      <c r="B61" s="56"/>
      <c r="C61" s="91"/>
      <c r="D61" s="95"/>
      <c r="E61" s="95"/>
      <c r="F61" s="101"/>
      <c r="G61" s="55"/>
      <c r="H61" s="60"/>
      <c r="I61" s="30">
        <v>0.51</v>
      </c>
      <c r="J61" s="119">
        <v>0.49</v>
      </c>
      <c r="K61" s="32"/>
      <c r="L61" s="57"/>
      <c r="M61" s="33"/>
      <c r="N61" s="34">
        <f t="shared" si="11"/>
        <v>1</v>
      </c>
      <c r="O61" s="35"/>
      <c r="P61" s="105">
        <v>15</v>
      </c>
      <c r="Q61" s="106">
        <v>15</v>
      </c>
      <c r="R61" s="38"/>
      <c r="S61" s="38"/>
      <c r="T61" s="37"/>
      <c r="U61" s="39">
        <f t="shared" si="1"/>
        <v>15</v>
      </c>
      <c r="V61" s="40">
        <f t="shared" si="2"/>
        <v>15</v>
      </c>
      <c r="W61" s="112"/>
      <c r="X61" s="96"/>
      <c r="Y61" s="96"/>
      <c r="Z61" s="104"/>
      <c r="AA61" s="99"/>
      <c r="AB61" s="41">
        <f t="shared" si="3"/>
        <v>0</v>
      </c>
      <c r="AC61" s="40">
        <f t="shared" si="4"/>
        <v>0</v>
      </c>
      <c r="AD61" s="42"/>
      <c r="AE61" s="128"/>
      <c r="AF61" s="37">
        <f t="shared" si="5"/>
        <v>15</v>
      </c>
      <c r="AG61" s="43">
        <v>65</v>
      </c>
      <c r="AH61" s="44">
        <f t="shared" si="6"/>
        <v>80</v>
      </c>
      <c r="AI61" s="45">
        <f t="shared" si="7"/>
        <v>0.93</v>
      </c>
      <c r="AJ61" s="46"/>
      <c r="AK61" s="47">
        <v>1E-4</v>
      </c>
      <c r="AL61" s="48">
        <f t="shared" si="8"/>
        <v>1.0001</v>
      </c>
      <c r="AM61" s="49">
        <f t="shared" si="9"/>
        <v>1585912000</v>
      </c>
      <c r="AN61" s="50"/>
      <c r="AO61" s="51"/>
      <c r="AP61" s="51"/>
      <c r="AQ61" s="51"/>
      <c r="AR61" s="51"/>
      <c r="AS61" s="52"/>
      <c r="AT61" s="53">
        <f t="shared" si="10"/>
        <v>0</v>
      </c>
    </row>
    <row r="62" spans="1:46" s="54" customFormat="1" ht="36" customHeight="1" thickBot="1">
      <c r="A62" s="27"/>
      <c r="B62" s="56"/>
      <c r="C62" s="91"/>
      <c r="D62" s="95"/>
      <c r="E62" s="95"/>
      <c r="F62" s="101"/>
      <c r="G62" s="55"/>
      <c r="H62" s="60"/>
      <c r="I62" s="30">
        <v>0.51</v>
      </c>
      <c r="J62" s="119">
        <v>0.49</v>
      </c>
      <c r="K62" s="32"/>
      <c r="L62" s="57"/>
      <c r="M62" s="33"/>
      <c r="N62" s="34">
        <f t="shared" si="11"/>
        <v>1</v>
      </c>
      <c r="O62" s="35"/>
      <c r="P62" s="105">
        <v>15</v>
      </c>
      <c r="Q62" s="106">
        <v>15</v>
      </c>
      <c r="R62" s="38"/>
      <c r="S62" s="38"/>
      <c r="T62" s="37"/>
      <c r="U62" s="39">
        <f t="shared" si="1"/>
        <v>15</v>
      </c>
      <c r="V62" s="40">
        <f t="shared" si="2"/>
        <v>15</v>
      </c>
      <c r="W62" s="112"/>
      <c r="X62" s="96"/>
      <c r="Y62" s="96"/>
      <c r="Z62" s="104"/>
      <c r="AA62" s="99"/>
      <c r="AB62" s="41">
        <f t="shared" si="3"/>
        <v>0</v>
      </c>
      <c r="AC62" s="40">
        <f t="shared" si="4"/>
        <v>0</v>
      </c>
      <c r="AD62" s="42"/>
      <c r="AE62" s="128"/>
      <c r="AF62" s="37">
        <f t="shared" si="5"/>
        <v>15</v>
      </c>
      <c r="AG62" s="43">
        <v>65</v>
      </c>
      <c r="AH62" s="44">
        <f t="shared" si="6"/>
        <v>80</v>
      </c>
      <c r="AI62" s="45">
        <f t="shared" si="7"/>
        <v>0.93</v>
      </c>
      <c r="AJ62" s="46"/>
      <c r="AK62" s="47">
        <v>1E-4</v>
      </c>
      <c r="AL62" s="48">
        <f t="shared" si="8"/>
        <v>1.0001</v>
      </c>
      <c r="AM62" s="49">
        <f t="shared" si="9"/>
        <v>1585912000</v>
      </c>
      <c r="AN62" s="50"/>
      <c r="AO62" s="51"/>
      <c r="AP62" s="51"/>
      <c r="AQ62" s="51"/>
      <c r="AR62" s="51"/>
      <c r="AS62" s="52"/>
      <c r="AT62" s="53">
        <f t="shared" si="10"/>
        <v>0</v>
      </c>
    </row>
    <row r="63" spans="1:46" s="54" customFormat="1" ht="36" customHeight="1" thickBot="1">
      <c r="A63" s="27"/>
      <c r="B63" s="56"/>
      <c r="C63" s="91"/>
      <c r="D63" s="95"/>
      <c r="E63" s="95"/>
      <c r="F63" s="101"/>
      <c r="G63" s="55"/>
      <c r="H63" s="60"/>
      <c r="I63" s="30">
        <v>0.51</v>
      </c>
      <c r="J63" s="119">
        <v>0.49</v>
      </c>
      <c r="K63" s="32"/>
      <c r="L63" s="57"/>
      <c r="M63" s="33"/>
      <c r="N63" s="34">
        <f t="shared" si="11"/>
        <v>1</v>
      </c>
      <c r="O63" s="35"/>
      <c r="P63" s="105">
        <v>15</v>
      </c>
      <c r="Q63" s="106">
        <v>15</v>
      </c>
      <c r="R63" s="38"/>
      <c r="S63" s="38"/>
      <c r="T63" s="37"/>
      <c r="U63" s="39">
        <f t="shared" si="1"/>
        <v>15</v>
      </c>
      <c r="V63" s="40">
        <f t="shared" si="2"/>
        <v>15</v>
      </c>
      <c r="W63" s="112"/>
      <c r="X63" s="96"/>
      <c r="Y63" s="96"/>
      <c r="Z63" s="104"/>
      <c r="AA63" s="99"/>
      <c r="AB63" s="41">
        <f t="shared" si="3"/>
        <v>0</v>
      </c>
      <c r="AC63" s="40">
        <f t="shared" si="4"/>
        <v>0</v>
      </c>
      <c r="AD63" s="42"/>
      <c r="AE63" s="128"/>
      <c r="AF63" s="37">
        <f t="shared" si="5"/>
        <v>15</v>
      </c>
      <c r="AG63" s="43">
        <v>65</v>
      </c>
      <c r="AH63" s="44">
        <f t="shared" si="6"/>
        <v>80</v>
      </c>
      <c r="AI63" s="45">
        <f t="shared" si="7"/>
        <v>0.93</v>
      </c>
      <c r="AJ63" s="46"/>
      <c r="AK63" s="47">
        <v>1E-4</v>
      </c>
      <c r="AL63" s="48">
        <f t="shared" si="8"/>
        <v>1.0001</v>
      </c>
      <c r="AM63" s="49">
        <f t="shared" si="9"/>
        <v>1585912000</v>
      </c>
      <c r="AN63" s="50"/>
      <c r="AO63" s="51"/>
      <c r="AP63" s="51"/>
      <c r="AQ63" s="51"/>
      <c r="AR63" s="51"/>
      <c r="AS63" s="52"/>
      <c r="AT63" s="53">
        <f t="shared" si="10"/>
        <v>0</v>
      </c>
    </row>
    <row r="64" spans="1:46" s="54" customFormat="1" ht="36" customHeight="1" thickBot="1">
      <c r="A64" s="27"/>
      <c r="B64" s="56"/>
      <c r="C64" s="91"/>
      <c r="D64" s="95"/>
      <c r="E64" s="95"/>
      <c r="F64" s="101"/>
      <c r="G64" s="55"/>
      <c r="H64" s="60"/>
      <c r="I64" s="30">
        <v>0.51</v>
      </c>
      <c r="J64" s="119">
        <v>0.49</v>
      </c>
      <c r="K64" s="32"/>
      <c r="L64" s="57"/>
      <c r="M64" s="33"/>
      <c r="N64" s="34">
        <f t="shared" si="11"/>
        <v>1</v>
      </c>
      <c r="O64" s="35"/>
      <c r="P64" s="105">
        <v>15</v>
      </c>
      <c r="Q64" s="106">
        <v>15</v>
      </c>
      <c r="R64" s="38"/>
      <c r="S64" s="38"/>
      <c r="T64" s="37"/>
      <c r="U64" s="39">
        <f t="shared" si="1"/>
        <v>15</v>
      </c>
      <c r="V64" s="40">
        <f t="shared" si="2"/>
        <v>15</v>
      </c>
      <c r="W64" s="112"/>
      <c r="X64" s="96"/>
      <c r="Y64" s="96"/>
      <c r="Z64" s="104"/>
      <c r="AA64" s="99"/>
      <c r="AB64" s="41">
        <f t="shared" si="3"/>
        <v>0</v>
      </c>
      <c r="AC64" s="40">
        <f t="shared" si="4"/>
        <v>0</v>
      </c>
      <c r="AD64" s="42"/>
      <c r="AE64" s="128"/>
      <c r="AF64" s="37">
        <f t="shared" si="5"/>
        <v>15</v>
      </c>
      <c r="AG64" s="43">
        <v>65</v>
      </c>
      <c r="AH64" s="44">
        <f t="shared" si="6"/>
        <v>80</v>
      </c>
      <c r="AI64" s="45">
        <f t="shared" si="7"/>
        <v>0.93</v>
      </c>
      <c r="AJ64" s="46"/>
      <c r="AK64" s="47">
        <v>1E-4</v>
      </c>
      <c r="AL64" s="48">
        <f t="shared" si="8"/>
        <v>1.0001</v>
      </c>
      <c r="AM64" s="49">
        <f t="shared" si="9"/>
        <v>1585912000</v>
      </c>
      <c r="AN64" s="50"/>
      <c r="AO64" s="51"/>
      <c r="AP64" s="51"/>
      <c r="AQ64" s="51"/>
      <c r="AR64" s="51"/>
      <c r="AS64" s="52"/>
      <c r="AT64" s="53">
        <f t="shared" si="10"/>
        <v>0</v>
      </c>
    </row>
    <row r="65" spans="1:46" s="54" customFormat="1" ht="36" customHeight="1" thickBot="1">
      <c r="A65" s="27"/>
      <c r="B65" s="56"/>
      <c r="C65" s="91"/>
      <c r="D65" s="95"/>
      <c r="E65" s="95"/>
      <c r="F65" s="101"/>
      <c r="G65" s="55"/>
      <c r="H65" s="60"/>
      <c r="I65" s="30">
        <v>0.51</v>
      </c>
      <c r="J65" s="119">
        <v>0.49</v>
      </c>
      <c r="K65" s="32"/>
      <c r="L65" s="57"/>
      <c r="M65" s="33"/>
      <c r="N65" s="34">
        <f t="shared" si="11"/>
        <v>1</v>
      </c>
      <c r="O65" s="35"/>
      <c r="P65" s="105">
        <v>15</v>
      </c>
      <c r="Q65" s="106">
        <v>15</v>
      </c>
      <c r="R65" s="38"/>
      <c r="S65" s="38"/>
      <c r="T65" s="37"/>
      <c r="U65" s="39">
        <f t="shared" si="1"/>
        <v>15</v>
      </c>
      <c r="V65" s="40">
        <f t="shared" si="2"/>
        <v>15</v>
      </c>
      <c r="W65" s="112"/>
      <c r="X65" s="96"/>
      <c r="Y65" s="96"/>
      <c r="Z65" s="104"/>
      <c r="AA65" s="99"/>
      <c r="AB65" s="41">
        <f t="shared" si="3"/>
        <v>0</v>
      </c>
      <c r="AC65" s="40">
        <f t="shared" si="4"/>
        <v>0</v>
      </c>
      <c r="AD65" s="42"/>
      <c r="AE65" s="128"/>
      <c r="AF65" s="37">
        <f t="shared" si="5"/>
        <v>15</v>
      </c>
      <c r="AG65" s="43">
        <v>65</v>
      </c>
      <c r="AH65" s="44">
        <f t="shared" si="6"/>
        <v>80</v>
      </c>
      <c r="AI65" s="45">
        <f t="shared" si="7"/>
        <v>0.93</v>
      </c>
      <c r="AJ65" s="46"/>
      <c r="AK65" s="47">
        <v>1E-4</v>
      </c>
      <c r="AL65" s="48">
        <f t="shared" si="8"/>
        <v>1.0001</v>
      </c>
      <c r="AM65" s="49">
        <f t="shared" si="9"/>
        <v>1585912000</v>
      </c>
      <c r="AN65" s="50"/>
      <c r="AO65" s="51"/>
      <c r="AP65" s="51"/>
      <c r="AQ65" s="51"/>
      <c r="AR65" s="51"/>
      <c r="AS65" s="52"/>
      <c r="AT65" s="53">
        <f t="shared" si="10"/>
        <v>0</v>
      </c>
    </row>
    <row r="66" spans="1:46" s="54" customFormat="1" ht="36" customHeight="1" thickBot="1">
      <c r="A66" s="27"/>
      <c r="B66" s="56"/>
      <c r="C66" s="91"/>
      <c r="D66" s="95"/>
      <c r="E66" s="95"/>
      <c r="F66" s="101"/>
      <c r="G66" s="55"/>
      <c r="H66" s="60"/>
      <c r="I66" s="30">
        <v>0.51</v>
      </c>
      <c r="J66" s="119">
        <v>0.49</v>
      </c>
      <c r="K66" s="32"/>
      <c r="L66" s="57"/>
      <c r="M66" s="33"/>
      <c r="N66" s="34">
        <f t="shared" si="11"/>
        <v>1</v>
      </c>
      <c r="O66" s="35"/>
      <c r="P66" s="105">
        <v>15</v>
      </c>
      <c r="Q66" s="106">
        <v>15</v>
      </c>
      <c r="R66" s="38"/>
      <c r="S66" s="38"/>
      <c r="T66" s="37"/>
      <c r="U66" s="39">
        <f t="shared" si="1"/>
        <v>15</v>
      </c>
      <c r="V66" s="40">
        <f t="shared" si="2"/>
        <v>15</v>
      </c>
      <c r="W66" s="112"/>
      <c r="X66" s="96"/>
      <c r="Y66" s="96"/>
      <c r="Z66" s="104"/>
      <c r="AA66" s="99"/>
      <c r="AB66" s="41">
        <f t="shared" si="3"/>
        <v>0</v>
      </c>
      <c r="AC66" s="40">
        <f t="shared" si="4"/>
        <v>0</v>
      </c>
      <c r="AD66" s="42"/>
      <c r="AE66" s="128"/>
      <c r="AF66" s="37">
        <f t="shared" si="5"/>
        <v>15</v>
      </c>
      <c r="AG66" s="43">
        <v>65</v>
      </c>
      <c r="AH66" s="44">
        <f t="shared" si="6"/>
        <v>80</v>
      </c>
      <c r="AI66" s="45">
        <f t="shared" si="7"/>
        <v>0.93</v>
      </c>
      <c r="AJ66" s="46"/>
      <c r="AK66" s="47">
        <v>1E-4</v>
      </c>
      <c r="AL66" s="48">
        <f t="shared" si="8"/>
        <v>1.0001</v>
      </c>
      <c r="AM66" s="49">
        <f t="shared" si="9"/>
        <v>1585912000</v>
      </c>
      <c r="AN66" s="50"/>
      <c r="AO66" s="51"/>
      <c r="AP66" s="51"/>
      <c r="AQ66" s="51"/>
      <c r="AR66" s="51"/>
      <c r="AS66" s="52"/>
      <c r="AT66" s="53">
        <f t="shared" si="10"/>
        <v>0</v>
      </c>
    </row>
    <row r="67" spans="1:46" s="54" customFormat="1" ht="36" customHeight="1" thickBot="1">
      <c r="A67" s="27"/>
      <c r="B67" s="56"/>
      <c r="C67" s="91"/>
      <c r="D67" s="95"/>
      <c r="E67" s="95"/>
      <c r="F67" s="101"/>
      <c r="G67" s="55"/>
      <c r="H67" s="60"/>
      <c r="I67" s="30">
        <v>0.51</v>
      </c>
      <c r="J67" s="119">
        <v>0.49</v>
      </c>
      <c r="K67" s="32"/>
      <c r="L67" s="57"/>
      <c r="M67" s="33"/>
      <c r="N67" s="34">
        <f t="shared" si="11"/>
        <v>1</v>
      </c>
      <c r="O67" s="35"/>
      <c r="P67" s="105">
        <v>15</v>
      </c>
      <c r="Q67" s="106">
        <v>15</v>
      </c>
      <c r="R67" s="38"/>
      <c r="S67" s="38"/>
      <c r="T67" s="37"/>
      <c r="U67" s="39">
        <f t="shared" si="1"/>
        <v>15</v>
      </c>
      <c r="V67" s="40">
        <f t="shared" si="2"/>
        <v>15</v>
      </c>
      <c r="W67" s="112"/>
      <c r="X67" s="96"/>
      <c r="Y67" s="96"/>
      <c r="Z67" s="104"/>
      <c r="AA67" s="99"/>
      <c r="AB67" s="41">
        <f t="shared" si="3"/>
        <v>0</v>
      </c>
      <c r="AC67" s="40">
        <f t="shared" si="4"/>
        <v>0</v>
      </c>
      <c r="AD67" s="42"/>
      <c r="AE67" s="128"/>
      <c r="AF67" s="37">
        <f t="shared" si="5"/>
        <v>15</v>
      </c>
      <c r="AG67" s="43">
        <v>65</v>
      </c>
      <c r="AH67" s="44">
        <f t="shared" si="6"/>
        <v>80</v>
      </c>
      <c r="AI67" s="45">
        <f t="shared" si="7"/>
        <v>0.93</v>
      </c>
      <c r="AJ67" s="46"/>
      <c r="AK67" s="47">
        <v>1E-4</v>
      </c>
      <c r="AL67" s="48">
        <f t="shared" si="8"/>
        <v>1.0001</v>
      </c>
      <c r="AM67" s="49">
        <f t="shared" si="9"/>
        <v>1585912000</v>
      </c>
      <c r="AN67" s="50"/>
      <c r="AO67" s="51"/>
      <c r="AP67" s="51"/>
      <c r="AQ67" s="51"/>
      <c r="AR67" s="51"/>
      <c r="AS67" s="52"/>
      <c r="AT67" s="53">
        <f t="shared" si="10"/>
        <v>0</v>
      </c>
    </row>
    <row r="68" spans="1:46" s="54" customFormat="1" ht="36" customHeight="1" thickBot="1">
      <c r="A68" s="27"/>
      <c r="B68" s="56"/>
      <c r="C68" s="91"/>
      <c r="D68" s="95"/>
      <c r="E68" s="95"/>
      <c r="F68" s="101"/>
      <c r="G68" s="55"/>
      <c r="H68" s="60"/>
      <c r="I68" s="30">
        <v>0.51</v>
      </c>
      <c r="J68" s="119">
        <v>0.49</v>
      </c>
      <c r="K68" s="32"/>
      <c r="L68" s="57"/>
      <c r="M68" s="33"/>
      <c r="N68" s="34">
        <f t="shared" si="11"/>
        <v>1</v>
      </c>
      <c r="O68" s="35"/>
      <c r="P68" s="105">
        <v>15</v>
      </c>
      <c r="Q68" s="106">
        <v>15</v>
      </c>
      <c r="R68" s="38"/>
      <c r="S68" s="38"/>
      <c r="T68" s="37"/>
      <c r="U68" s="39">
        <f t="shared" si="1"/>
        <v>15</v>
      </c>
      <c r="V68" s="40">
        <f t="shared" si="2"/>
        <v>15</v>
      </c>
      <c r="W68" s="112"/>
      <c r="X68" s="96"/>
      <c r="Y68" s="96"/>
      <c r="Z68" s="104"/>
      <c r="AA68" s="99"/>
      <c r="AB68" s="41">
        <f t="shared" si="3"/>
        <v>0</v>
      </c>
      <c r="AC68" s="40">
        <f t="shared" si="4"/>
        <v>0</v>
      </c>
      <c r="AD68" s="42"/>
      <c r="AE68" s="128"/>
      <c r="AF68" s="37">
        <f t="shared" si="5"/>
        <v>15</v>
      </c>
      <c r="AG68" s="43">
        <v>65</v>
      </c>
      <c r="AH68" s="44">
        <f t="shared" si="6"/>
        <v>80</v>
      </c>
      <c r="AI68" s="45">
        <f t="shared" si="7"/>
        <v>0.93</v>
      </c>
      <c r="AJ68" s="46"/>
      <c r="AK68" s="47">
        <v>1E-4</v>
      </c>
      <c r="AL68" s="48">
        <f t="shared" si="8"/>
        <v>1.0001</v>
      </c>
      <c r="AM68" s="49">
        <f t="shared" si="9"/>
        <v>1585912000</v>
      </c>
      <c r="AN68" s="50"/>
      <c r="AO68" s="51"/>
      <c r="AP68" s="51"/>
      <c r="AQ68" s="51"/>
      <c r="AR68" s="51"/>
      <c r="AS68" s="52"/>
      <c r="AT68" s="53">
        <f t="shared" si="10"/>
        <v>0</v>
      </c>
    </row>
    <row r="69" spans="1:46" s="54" customFormat="1" ht="36" customHeight="1" thickBot="1">
      <c r="A69" s="27"/>
      <c r="B69" s="56"/>
      <c r="C69" s="91"/>
      <c r="D69" s="95"/>
      <c r="E69" s="95"/>
      <c r="F69" s="101"/>
      <c r="G69" s="55"/>
      <c r="H69" s="60"/>
      <c r="I69" s="30">
        <v>0.51</v>
      </c>
      <c r="J69" s="119">
        <v>0.49</v>
      </c>
      <c r="K69" s="32"/>
      <c r="L69" s="57"/>
      <c r="M69" s="33"/>
      <c r="N69" s="34">
        <f t="shared" si="11"/>
        <v>1</v>
      </c>
      <c r="O69" s="35"/>
      <c r="P69" s="105">
        <v>15</v>
      </c>
      <c r="Q69" s="106">
        <v>15</v>
      </c>
      <c r="R69" s="38"/>
      <c r="S69" s="38"/>
      <c r="T69" s="37"/>
      <c r="U69" s="39">
        <f t="shared" ref="U69:U132" si="12">ROUNDUP(((P69*I69)+(Q69*J69)+(R69*K69)+(S69*L69)+(T69*M69)),2)</f>
        <v>15</v>
      </c>
      <c r="V69" s="40">
        <f t="shared" ref="V69:V132" si="13">IF(U69&gt;=15,15,U69)</f>
        <v>15</v>
      </c>
      <c r="W69" s="112"/>
      <c r="X69" s="96"/>
      <c r="Y69" s="96"/>
      <c r="Z69" s="104"/>
      <c r="AA69" s="99"/>
      <c r="AB69" s="41">
        <f t="shared" ref="AB69:AB132" si="14">ROUNDUP((((W69*I69)+(X69*J69)+(Y69*K69)+(Z69*L69)+(AA69*M69))/$I$2*15),2)</f>
        <v>0</v>
      </c>
      <c r="AC69" s="40">
        <f t="shared" ref="AC69:AC132" si="15">IF(AB69&gt;=15,15,AB69)</f>
        <v>0</v>
      </c>
      <c r="AD69" s="42"/>
      <c r="AE69" s="128"/>
      <c r="AF69" s="37">
        <f t="shared" ref="AF69:AF132" si="16">IF((V69+AC69+AD69)&gt;=30,30,(V69+AC69+AD69))</f>
        <v>15</v>
      </c>
      <c r="AG69" s="43">
        <v>65</v>
      </c>
      <c r="AH69" s="44">
        <f t="shared" ref="AH69:AH132" si="17">AF69+AG69+AE69</f>
        <v>80</v>
      </c>
      <c r="AI69" s="45">
        <f t="shared" ref="AI69:AI132" si="18">-((50-((176+(45+(30-AF69)))))/200)</f>
        <v>0.93</v>
      </c>
      <c r="AJ69" s="46"/>
      <c r="AK69" s="47">
        <v>1E-4</v>
      </c>
      <c r="AL69" s="48">
        <f t="shared" ref="AL69:AL132" si="19">100%+AK69</f>
        <v>1.0001</v>
      </c>
      <c r="AM69" s="49">
        <f t="shared" ref="AM69:AM132" si="20">ROUNDUP($D$2*AI69*AL69,-3)</f>
        <v>1585912000</v>
      </c>
      <c r="AN69" s="50"/>
      <c r="AO69" s="51"/>
      <c r="AP69" s="51"/>
      <c r="AQ69" s="51"/>
      <c r="AR69" s="51"/>
      <c r="AS69" s="52"/>
      <c r="AT69" s="53">
        <f t="shared" ref="AT69:AT132" si="21">(AO69*I69)+(AP69*J69)+(AQ69*K69)+(AR69*L69)+(AS69*M69)</f>
        <v>0</v>
      </c>
    </row>
    <row r="70" spans="1:46" s="54" customFormat="1" ht="36" customHeight="1" thickBot="1">
      <c r="A70" s="27"/>
      <c r="B70" s="56"/>
      <c r="C70" s="91"/>
      <c r="D70" s="95"/>
      <c r="E70" s="95"/>
      <c r="F70" s="101"/>
      <c r="G70" s="55"/>
      <c r="H70" s="60"/>
      <c r="I70" s="30">
        <v>0.51</v>
      </c>
      <c r="J70" s="119">
        <v>0.49</v>
      </c>
      <c r="K70" s="32"/>
      <c r="L70" s="57"/>
      <c r="M70" s="33"/>
      <c r="N70" s="34">
        <f t="shared" si="11"/>
        <v>1</v>
      </c>
      <c r="O70" s="35"/>
      <c r="P70" s="105">
        <v>15</v>
      </c>
      <c r="Q70" s="106">
        <v>15</v>
      </c>
      <c r="R70" s="38"/>
      <c r="S70" s="38"/>
      <c r="T70" s="37"/>
      <c r="U70" s="39">
        <f t="shared" si="12"/>
        <v>15</v>
      </c>
      <c r="V70" s="40">
        <f t="shared" si="13"/>
        <v>15</v>
      </c>
      <c r="W70" s="112"/>
      <c r="X70" s="96"/>
      <c r="Y70" s="96"/>
      <c r="Z70" s="104"/>
      <c r="AA70" s="99"/>
      <c r="AB70" s="41">
        <f t="shared" si="14"/>
        <v>0</v>
      </c>
      <c r="AC70" s="40">
        <f t="shared" si="15"/>
        <v>0</v>
      </c>
      <c r="AD70" s="42"/>
      <c r="AE70" s="128"/>
      <c r="AF70" s="37">
        <f t="shared" si="16"/>
        <v>15</v>
      </c>
      <c r="AG70" s="43">
        <v>65</v>
      </c>
      <c r="AH70" s="44">
        <f t="shared" si="17"/>
        <v>80</v>
      </c>
      <c r="AI70" s="45">
        <f t="shared" si="18"/>
        <v>0.93</v>
      </c>
      <c r="AJ70" s="46"/>
      <c r="AK70" s="47">
        <v>1E-4</v>
      </c>
      <c r="AL70" s="48">
        <f t="shared" si="19"/>
        <v>1.0001</v>
      </c>
      <c r="AM70" s="49">
        <f t="shared" si="20"/>
        <v>1585912000</v>
      </c>
      <c r="AN70" s="50"/>
      <c r="AO70" s="51"/>
      <c r="AP70" s="51"/>
      <c r="AQ70" s="51"/>
      <c r="AR70" s="51"/>
      <c r="AS70" s="52"/>
      <c r="AT70" s="53">
        <f t="shared" si="21"/>
        <v>0</v>
      </c>
    </row>
    <row r="71" spans="1:46" s="54" customFormat="1" ht="36" customHeight="1" thickBot="1">
      <c r="A71" s="27"/>
      <c r="B71" s="56"/>
      <c r="C71" s="91"/>
      <c r="D71" s="95"/>
      <c r="E71" s="95"/>
      <c r="F71" s="101"/>
      <c r="G71" s="55"/>
      <c r="H71" s="60"/>
      <c r="I71" s="30">
        <v>0.51</v>
      </c>
      <c r="J71" s="119">
        <v>0.49</v>
      </c>
      <c r="K71" s="32"/>
      <c r="L71" s="57"/>
      <c r="M71" s="33"/>
      <c r="N71" s="34">
        <f t="shared" si="11"/>
        <v>1</v>
      </c>
      <c r="O71" s="35"/>
      <c r="P71" s="105">
        <v>15</v>
      </c>
      <c r="Q71" s="106">
        <v>15</v>
      </c>
      <c r="R71" s="38"/>
      <c r="S71" s="38"/>
      <c r="T71" s="37"/>
      <c r="U71" s="39">
        <f t="shared" si="12"/>
        <v>15</v>
      </c>
      <c r="V71" s="40">
        <f t="shared" si="13"/>
        <v>15</v>
      </c>
      <c r="W71" s="112"/>
      <c r="X71" s="96"/>
      <c r="Y71" s="96"/>
      <c r="Z71" s="104"/>
      <c r="AA71" s="99"/>
      <c r="AB71" s="41">
        <f t="shared" si="14"/>
        <v>0</v>
      </c>
      <c r="AC71" s="40">
        <f t="shared" si="15"/>
        <v>0</v>
      </c>
      <c r="AD71" s="42"/>
      <c r="AE71" s="128"/>
      <c r="AF71" s="37">
        <f t="shared" si="16"/>
        <v>15</v>
      </c>
      <c r="AG71" s="43">
        <v>65</v>
      </c>
      <c r="AH71" s="44">
        <f t="shared" si="17"/>
        <v>80</v>
      </c>
      <c r="AI71" s="45">
        <f t="shared" si="18"/>
        <v>0.93</v>
      </c>
      <c r="AJ71" s="46"/>
      <c r="AK71" s="47">
        <v>1E-4</v>
      </c>
      <c r="AL71" s="48">
        <f t="shared" si="19"/>
        <v>1.0001</v>
      </c>
      <c r="AM71" s="49">
        <f t="shared" si="20"/>
        <v>1585912000</v>
      </c>
      <c r="AN71" s="50"/>
      <c r="AO71" s="51"/>
      <c r="AP71" s="51"/>
      <c r="AQ71" s="51"/>
      <c r="AR71" s="51"/>
      <c r="AS71" s="52"/>
      <c r="AT71" s="53">
        <f t="shared" si="21"/>
        <v>0</v>
      </c>
    </row>
    <row r="72" spans="1:46" s="54" customFormat="1" ht="36" customHeight="1" thickBot="1">
      <c r="A72" s="27"/>
      <c r="B72" s="56"/>
      <c r="C72" s="91"/>
      <c r="D72" s="95"/>
      <c r="E72" s="95"/>
      <c r="F72" s="101"/>
      <c r="G72" s="55"/>
      <c r="H72" s="60"/>
      <c r="I72" s="30">
        <v>0.51</v>
      </c>
      <c r="J72" s="119">
        <v>0.49</v>
      </c>
      <c r="K72" s="32"/>
      <c r="L72" s="57"/>
      <c r="M72" s="33"/>
      <c r="N72" s="34">
        <f t="shared" si="11"/>
        <v>1</v>
      </c>
      <c r="O72" s="35"/>
      <c r="P72" s="105">
        <v>15</v>
      </c>
      <c r="Q72" s="106">
        <v>15</v>
      </c>
      <c r="R72" s="38"/>
      <c r="S72" s="38"/>
      <c r="T72" s="37"/>
      <c r="U72" s="39">
        <f t="shared" si="12"/>
        <v>15</v>
      </c>
      <c r="V72" s="40">
        <f t="shared" si="13"/>
        <v>15</v>
      </c>
      <c r="W72" s="112"/>
      <c r="X72" s="96"/>
      <c r="Y72" s="96"/>
      <c r="Z72" s="104"/>
      <c r="AA72" s="99"/>
      <c r="AB72" s="41">
        <f t="shared" si="14"/>
        <v>0</v>
      </c>
      <c r="AC72" s="40">
        <f t="shared" si="15"/>
        <v>0</v>
      </c>
      <c r="AD72" s="42"/>
      <c r="AE72" s="128"/>
      <c r="AF72" s="37">
        <f t="shared" si="16"/>
        <v>15</v>
      </c>
      <c r="AG72" s="43">
        <v>65</v>
      </c>
      <c r="AH72" s="44">
        <f t="shared" si="17"/>
        <v>80</v>
      </c>
      <c r="AI72" s="45">
        <f t="shared" si="18"/>
        <v>0.93</v>
      </c>
      <c r="AJ72" s="46"/>
      <c r="AK72" s="47">
        <v>1E-4</v>
      </c>
      <c r="AL72" s="48">
        <f t="shared" si="19"/>
        <v>1.0001</v>
      </c>
      <c r="AM72" s="49">
        <f t="shared" si="20"/>
        <v>1585912000</v>
      </c>
      <c r="AN72" s="50"/>
      <c r="AO72" s="51"/>
      <c r="AP72" s="51"/>
      <c r="AQ72" s="51"/>
      <c r="AR72" s="51"/>
      <c r="AS72" s="52"/>
      <c r="AT72" s="53">
        <f t="shared" si="21"/>
        <v>0</v>
      </c>
    </row>
    <row r="73" spans="1:46" s="54" customFormat="1" ht="36" customHeight="1" thickBot="1">
      <c r="A73" s="27"/>
      <c r="B73" s="56"/>
      <c r="C73" s="91"/>
      <c r="D73" s="95"/>
      <c r="E73" s="95"/>
      <c r="F73" s="101"/>
      <c r="G73" s="55"/>
      <c r="H73" s="60"/>
      <c r="I73" s="30">
        <v>0.51</v>
      </c>
      <c r="J73" s="119">
        <v>0.49</v>
      </c>
      <c r="K73" s="32"/>
      <c r="L73" s="57"/>
      <c r="M73" s="33"/>
      <c r="N73" s="34">
        <f t="shared" si="11"/>
        <v>1</v>
      </c>
      <c r="O73" s="35"/>
      <c r="P73" s="105">
        <v>15</v>
      </c>
      <c r="Q73" s="106">
        <v>15</v>
      </c>
      <c r="R73" s="38"/>
      <c r="S73" s="38"/>
      <c r="T73" s="37"/>
      <c r="U73" s="39">
        <f t="shared" si="12"/>
        <v>15</v>
      </c>
      <c r="V73" s="40">
        <f t="shared" si="13"/>
        <v>15</v>
      </c>
      <c r="W73" s="112"/>
      <c r="X73" s="96"/>
      <c r="Y73" s="96"/>
      <c r="Z73" s="104"/>
      <c r="AA73" s="99"/>
      <c r="AB73" s="41">
        <f t="shared" si="14"/>
        <v>0</v>
      </c>
      <c r="AC73" s="40">
        <f t="shared" si="15"/>
        <v>0</v>
      </c>
      <c r="AD73" s="42">
        <v>0</v>
      </c>
      <c r="AE73" s="128"/>
      <c r="AF73" s="37">
        <f t="shared" si="16"/>
        <v>15</v>
      </c>
      <c r="AG73" s="43">
        <v>65</v>
      </c>
      <c r="AH73" s="44">
        <f t="shared" si="17"/>
        <v>80</v>
      </c>
      <c r="AI73" s="45">
        <f t="shared" si="18"/>
        <v>0.93</v>
      </c>
      <c r="AJ73" s="46"/>
      <c r="AK73" s="47">
        <v>1E-4</v>
      </c>
      <c r="AL73" s="48">
        <f t="shared" si="19"/>
        <v>1.0001</v>
      </c>
      <c r="AM73" s="49">
        <f t="shared" si="20"/>
        <v>1585912000</v>
      </c>
      <c r="AN73" s="50"/>
      <c r="AO73" s="51"/>
      <c r="AP73" s="51"/>
      <c r="AQ73" s="51"/>
      <c r="AR73" s="51"/>
      <c r="AS73" s="52"/>
      <c r="AT73" s="53">
        <f t="shared" si="21"/>
        <v>0</v>
      </c>
    </row>
    <row r="74" spans="1:46" s="54" customFormat="1" ht="36" customHeight="1" thickBot="1">
      <c r="A74" s="27"/>
      <c r="B74" s="56"/>
      <c r="C74" s="91"/>
      <c r="D74" s="95"/>
      <c r="E74" s="95"/>
      <c r="F74" s="101"/>
      <c r="G74" s="55"/>
      <c r="H74" s="60"/>
      <c r="I74" s="30">
        <v>0.51</v>
      </c>
      <c r="J74" s="119">
        <v>0.49</v>
      </c>
      <c r="K74" s="32"/>
      <c r="L74" s="57"/>
      <c r="M74" s="33"/>
      <c r="N74" s="34">
        <f t="shared" si="11"/>
        <v>1</v>
      </c>
      <c r="O74" s="35"/>
      <c r="P74" s="105">
        <v>15</v>
      </c>
      <c r="Q74" s="106">
        <v>15</v>
      </c>
      <c r="R74" s="38"/>
      <c r="S74" s="38"/>
      <c r="T74" s="37"/>
      <c r="U74" s="39">
        <f t="shared" si="12"/>
        <v>15</v>
      </c>
      <c r="V74" s="40">
        <f t="shared" si="13"/>
        <v>15</v>
      </c>
      <c r="W74" s="112"/>
      <c r="X74" s="96"/>
      <c r="Y74" s="96"/>
      <c r="Z74" s="104"/>
      <c r="AA74" s="99"/>
      <c r="AB74" s="41">
        <f t="shared" si="14"/>
        <v>0</v>
      </c>
      <c r="AC74" s="40">
        <f t="shared" si="15"/>
        <v>0</v>
      </c>
      <c r="AD74" s="42"/>
      <c r="AE74" s="128"/>
      <c r="AF74" s="37">
        <f t="shared" si="16"/>
        <v>15</v>
      </c>
      <c r="AG74" s="43">
        <v>65</v>
      </c>
      <c r="AH74" s="44">
        <f t="shared" si="17"/>
        <v>80</v>
      </c>
      <c r="AI74" s="45">
        <f t="shared" si="18"/>
        <v>0.93</v>
      </c>
      <c r="AJ74" s="46"/>
      <c r="AK74" s="47">
        <v>1E-4</v>
      </c>
      <c r="AL74" s="48">
        <f t="shared" si="19"/>
        <v>1.0001</v>
      </c>
      <c r="AM74" s="49">
        <f t="shared" si="20"/>
        <v>1585912000</v>
      </c>
      <c r="AN74" s="50"/>
      <c r="AO74" s="51"/>
      <c r="AP74" s="51"/>
      <c r="AQ74" s="51"/>
      <c r="AR74" s="51"/>
      <c r="AS74" s="52"/>
      <c r="AT74" s="53">
        <f t="shared" si="21"/>
        <v>0</v>
      </c>
    </row>
    <row r="75" spans="1:46" s="54" customFormat="1" ht="36" customHeight="1" thickBot="1">
      <c r="A75" s="27"/>
      <c r="B75" s="56"/>
      <c r="C75" s="91"/>
      <c r="D75" s="95"/>
      <c r="E75" s="95"/>
      <c r="F75" s="101"/>
      <c r="G75" s="55"/>
      <c r="H75" s="60"/>
      <c r="I75" s="30">
        <v>0.51</v>
      </c>
      <c r="J75" s="119">
        <v>0.49</v>
      </c>
      <c r="K75" s="32"/>
      <c r="L75" s="57"/>
      <c r="M75" s="33"/>
      <c r="N75" s="34">
        <f t="shared" si="11"/>
        <v>1</v>
      </c>
      <c r="O75" s="35"/>
      <c r="P75" s="105">
        <v>15</v>
      </c>
      <c r="Q75" s="106">
        <v>15</v>
      </c>
      <c r="R75" s="38"/>
      <c r="S75" s="38"/>
      <c r="T75" s="37"/>
      <c r="U75" s="39">
        <f t="shared" si="12"/>
        <v>15</v>
      </c>
      <c r="V75" s="40">
        <f t="shared" si="13"/>
        <v>15</v>
      </c>
      <c r="W75" s="112"/>
      <c r="X75" s="96"/>
      <c r="Y75" s="96"/>
      <c r="Z75" s="104"/>
      <c r="AA75" s="99"/>
      <c r="AB75" s="41">
        <f t="shared" si="14"/>
        <v>0</v>
      </c>
      <c r="AC75" s="40">
        <f t="shared" si="15"/>
        <v>0</v>
      </c>
      <c r="AD75" s="42"/>
      <c r="AE75" s="128"/>
      <c r="AF75" s="37">
        <f t="shared" si="16"/>
        <v>15</v>
      </c>
      <c r="AG75" s="43">
        <v>65</v>
      </c>
      <c r="AH75" s="44">
        <f t="shared" si="17"/>
        <v>80</v>
      </c>
      <c r="AI75" s="45">
        <f t="shared" si="18"/>
        <v>0.93</v>
      </c>
      <c r="AJ75" s="46"/>
      <c r="AK75" s="47">
        <v>1E-4</v>
      </c>
      <c r="AL75" s="48">
        <f t="shared" si="19"/>
        <v>1.0001</v>
      </c>
      <c r="AM75" s="49">
        <f t="shared" si="20"/>
        <v>1585912000</v>
      </c>
      <c r="AN75" s="50"/>
      <c r="AO75" s="51"/>
      <c r="AP75" s="51"/>
      <c r="AQ75" s="51"/>
      <c r="AR75" s="51"/>
      <c r="AS75" s="52"/>
      <c r="AT75" s="53">
        <f t="shared" si="21"/>
        <v>0</v>
      </c>
    </row>
    <row r="76" spans="1:46" s="54" customFormat="1" ht="36" customHeight="1" thickBot="1">
      <c r="A76" s="27"/>
      <c r="B76" s="56"/>
      <c r="C76" s="91"/>
      <c r="D76" s="95"/>
      <c r="E76" s="95"/>
      <c r="F76" s="101"/>
      <c r="G76" s="55"/>
      <c r="H76" s="60"/>
      <c r="I76" s="30">
        <v>0.51</v>
      </c>
      <c r="J76" s="119">
        <v>0.49</v>
      </c>
      <c r="K76" s="32"/>
      <c r="L76" s="57"/>
      <c r="M76" s="33"/>
      <c r="N76" s="34">
        <f t="shared" si="11"/>
        <v>1</v>
      </c>
      <c r="O76" s="35"/>
      <c r="P76" s="105">
        <v>15</v>
      </c>
      <c r="Q76" s="106">
        <v>15</v>
      </c>
      <c r="R76" s="38"/>
      <c r="S76" s="38"/>
      <c r="T76" s="37"/>
      <c r="U76" s="39">
        <f t="shared" si="12"/>
        <v>15</v>
      </c>
      <c r="V76" s="40">
        <f t="shared" si="13"/>
        <v>15</v>
      </c>
      <c r="W76" s="112"/>
      <c r="X76" s="96"/>
      <c r="Y76" s="96"/>
      <c r="Z76" s="104"/>
      <c r="AA76" s="99"/>
      <c r="AB76" s="41">
        <f t="shared" si="14"/>
        <v>0</v>
      </c>
      <c r="AC76" s="40">
        <f t="shared" si="15"/>
        <v>0</v>
      </c>
      <c r="AD76" s="42"/>
      <c r="AE76" s="128"/>
      <c r="AF76" s="37">
        <f t="shared" si="16"/>
        <v>15</v>
      </c>
      <c r="AG76" s="43">
        <v>65</v>
      </c>
      <c r="AH76" s="44">
        <f t="shared" si="17"/>
        <v>80</v>
      </c>
      <c r="AI76" s="45">
        <f t="shared" si="18"/>
        <v>0.93</v>
      </c>
      <c r="AJ76" s="46"/>
      <c r="AK76" s="47">
        <v>1E-4</v>
      </c>
      <c r="AL76" s="48">
        <f t="shared" si="19"/>
        <v>1.0001</v>
      </c>
      <c r="AM76" s="49">
        <f t="shared" si="20"/>
        <v>1585912000</v>
      </c>
      <c r="AN76" s="50"/>
      <c r="AO76" s="51"/>
      <c r="AP76" s="51"/>
      <c r="AQ76" s="51"/>
      <c r="AR76" s="51"/>
      <c r="AS76" s="52"/>
      <c r="AT76" s="53">
        <f t="shared" si="21"/>
        <v>0</v>
      </c>
    </row>
    <row r="77" spans="1:46" s="54" customFormat="1" ht="36" customHeight="1" thickBot="1">
      <c r="A77" s="27"/>
      <c r="B77" s="56"/>
      <c r="C77" s="91"/>
      <c r="D77" s="95"/>
      <c r="E77" s="95"/>
      <c r="F77" s="101"/>
      <c r="G77" s="55"/>
      <c r="H77" s="60"/>
      <c r="I77" s="30">
        <v>0.51</v>
      </c>
      <c r="J77" s="119">
        <v>0.49</v>
      </c>
      <c r="K77" s="32"/>
      <c r="L77" s="57"/>
      <c r="M77" s="33"/>
      <c r="N77" s="34">
        <f t="shared" si="11"/>
        <v>1</v>
      </c>
      <c r="O77" s="35"/>
      <c r="P77" s="105">
        <v>15</v>
      </c>
      <c r="Q77" s="106">
        <v>15</v>
      </c>
      <c r="R77" s="38"/>
      <c r="S77" s="38"/>
      <c r="T77" s="37"/>
      <c r="U77" s="39">
        <f t="shared" si="12"/>
        <v>15</v>
      </c>
      <c r="V77" s="40">
        <f t="shared" si="13"/>
        <v>15</v>
      </c>
      <c r="W77" s="112"/>
      <c r="X77" s="96"/>
      <c r="Y77" s="96"/>
      <c r="Z77" s="104"/>
      <c r="AA77" s="99"/>
      <c r="AB77" s="41">
        <f t="shared" si="14"/>
        <v>0</v>
      </c>
      <c r="AC77" s="40">
        <f t="shared" si="15"/>
        <v>0</v>
      </c>
      <c r="AD77" s="42"/>
      <c r="AE77" s="128"/>
      <c r="AF77" s="37">
        <f t="shared" si="16"/>
        <v>15</v>
      </c>
      <c r="AG77" s="43">
        <v>65</v>
      </c>
      <c r="AH77" s="44">
        <f t="shared" si="17"/>
        <v>80</v>
      </c>
      <c r="AI77" s="45">
        <f t="shared" si="18"/>
        <v>0.93</v>
      </c>
      <c r="AJ77" s="46"/>
      <c r="AK77" s="47">
        <v>1E-4</v>
      </c>
      <c r="AL77" s="48">
        <f t="shared" si="19"/>
        <v>1.0001</v>
      </c>
      <c r="AM77" s="49">
        <f t="shared" si="20"/>
        <v>1585912000</v>
      </c>
      <c r="AN77" s="50"/>
      <c r="AO77" s="51"/>
      <c r="AP77" s="51"/>
      <c r="AQ77" s="51"/>
      <c r="AR77" s="51"/>
      <c r="AS77" s="52"/>
      <c r="AT77" s="53">
        <f t="shared" si="21"/>
        <v>0</v>
      </c>
    </row>
    <row r="78" spans="1:46" s="54" customFormat="1" ht="47.25" customHeight="1" thickBot="1">
      <c r="A78" s="27"/>
      <c r="B78" s="56"/>
      <c r="C78" s="91"/>
      <c r="D78" s="95"/>
      <c r="E78" s="95"/>
      <c r="F78" s="101"/>
      <c r="G78" s="55"/>
      <c r="H78" s="60"/>
      <c r="I78" s="30">
        <v>0.51</v>
      </c>
      <c r="J78" s="119">
        <v>0.49</v>
      </c>
      <c r="K78" s="32"/>
      <c r="L78" s="57"/>
      <c r="M78" s="33"/>
      <c r="N78" s="34">
        <f t="shared" si="11"/>
        <v>1</v>
      </c>
      <c r="O78" s="35"/>
      <c r="P78" s="105">
        <v>15</v>
      </c>
      <c r="Q78" s="106">
        <v>15</v>
      </c>
      <c r="R78" s="38"/>
      <c r="S78" s="38"/>
      <c r="T78" s="37"/>
      <c r="U78" s="39">
        <f t="shared" si="12"/>
        <v>15</v>
      </c>
      <c r="V78" s="40">
        <f t="shared" si="13"/>
        <v>15</v>
      </c>
      <c r="W78" s="112"/>
      <c r="X78" s="96"/>
      <c r="Y78" s="96"/>
      <c r="Z78" s="104"/>
      <c r="AA78" s="99"/>
      <c r="AB78" s="41">
        <f t="shared" si="14"/>
        <v>0</v>
      </c>
      <c r="AC78" s="40">
        <f t="shared" si="15"/>
        <v>0</v>
      </c>
      <c r="AD78" s="42"/>
      <c r="AE78" s="128"/>
      <c r="AF78" s="37">
        <f t="shared" si="16"/>
        <v>15</v>
      </c>
      <c r="AG78" s="43">
        <v>65</v>
      </c>
      <c r="AH78" s="44">
        <f t="shared" si="17"/>
        <v>80</v>
      </c>
      <c r="AI78" s="45">
        <f t="shared" si="18"/>
        <v>0.93</v>
      </c>
      <c r="AJ78" s="46"/>
      <c r="AK78" s="47">
        <v>1E-4</v>
      </c>
      <c r="AL78" s="48">
        <f t="shared" si="19"/>
        <v>1.0001</v>
      </c>
      <c r="AM78" s="49">
        <f t="shared" si="20"/>
        <v>1585912000</v>
      </c>
      <c r="AN78" s="50"/>
      <c r="AO78" s="51"/>
      <c r="AP78" s="51"/>
      <c r="AQ78" s="51"/>
      <c r="AR78" s="51"/>
      <c r="AS78" s="52"/>
      <c r="AT78" s="53">
        <f t="shared" si="21"/>
        <v>0</v>
      </c>
    </row>
    <row r="79" spans="1:46" s="54" customFormat="1" ht="36" customHeight="1" thickBot="1">
      <c r="A79" s="27"/>
      <c r="B79" s="56"/>
      <c r="C79" s="91"/>
      <c r="D79" s="95"/>
      <c r="E79" s="95"/>
      <c r="F79" s="101"/>
      <c r="G79" s="55"/>
      <c r="H79" s="60"/>
      <c r="I79" s="30">
        <v>0.51</v>
      </c>
      <c r="J79" s="119">
        <v>0.49</v>
      </c>
      <c r="K79" s="32"/>
      <c r="L79" s="57"/>
      <c r="M79" s="33"/>
      <c r="N79" s="34">
        <f t="shared" si="11"/>
        <v>1</v>
      </c>
      <c r="O79" s="35"/>
      <c r="P79" s="105">
        <v>15</v>
      </c>
      <c r="Q79" s="106">
        <v>15</v>
      </c>
      <c r="R79" s="38"/>
      <c r="S79" s="38"/>
      <c r="T79" s="37"/>
      <c r="U79" s="39">
        <f t="shared" si="12"/>
        <v>15</v>
      </c>
      <c r="V79" s="40">
        <f t="shared" si="13"/>
        <v>15</v>
      </c>
      <c r="W79" s="112"/>
      <c r="X79" s="96"/>
      <c r="Y79" s="96"/>
      <c r="Z79" s="104"/>
      <c r="AA79" s="99"/>
      <c r="AB79" s="41">
        <f t="shared" si="14"/>
        <v>0</v>
      </c>
      <c r="AC79" s="40">
        <f t="shared" si="15"/>
        <v>0</v>
      </c>
      <c r="AD79" s="42"/>
      <c r="AE79" s="128"/>
      <c r="AF79" s="37">
        <f t="shared" si="16"/>
        <v>15</v>
      </c>
      <c r="AG79" s="43">
        <v>65</v>
      </c>
      <c r="AH79" s="44">
        <f t="shared" si="17"/>
        <v>80</v>
      </c>
      <c r="AI79" s="45">
        <f t="shared" si="18"/>
        <v>0.93</v>
      </c>
      <c r="AJ79" s="46"/>
      <c r="AK79" s="47">
        <v>1E-4</v>
      </c>
      <c r="AL79" s="48">
        <f t="shared" si="19"/>
        <v>1.0001</v>
      </c>
      <c r="AM79" s="49">
        <f t="shared" si="20"/>
        <v>1585912000</v>
      </c>
      <c r="AN79" s="50"/>
      <c r="AO79" s="51"/>
      <c r="AP79" s="51"/>
      <c r="AQ79" s="51"/>
      <c r="AR79" s="51"/>
      <c r="AS79" s="52"/>
      <c r="AT79" s="53">
        <f t="shared" si="21"/>
        <v>0</v>
      </c>
    </row>
    <row r="80" spans="1:46" s="54" customFormat="1" ht="36" customHeight="1" thickBot="1">
      <c r="A80" s="27"/>
      <c r="B80" s="56"/>
      <c r="C80" s="91"/>
      <c r="D80" s="95"/>
      <c r="E80" s="95"/>
      <c r="F80" s="101"/>
      <c r="G80" s="55"/>
      <c r="H80" s="64"/>
      <c r="I80" s="30">
        <v>0.51</v>
      </c>
      <c r="J80" s="119">
        <v>0.49</v>
      </c>
      <c r="K80" s="32"/>
      <c r="L80" s="57"/>
      <c r="M80" s="33"/>
      <c r="N80" s="34">
        <f t="shared" si="11"/>
        <v>1</v>
      </c>
      <c r="O80" s="35"/>
      <c r="P80" s="105">
        <v>15</v>
      </c>
      <c r="Q80" s="106">
        <v>15</v>
      </c>
      <c r="R80" s="38"/>
      <c r="S80" s="38"/>
      <c r="T80" s="37"/>
      <c r="U80" s="39">
        <f t="shared" si="12"/>
        <v>15</v>
      </c>
      <c r="V80" s="40">
        <f t="shared" si="13"/>
        <v>15</v>
      </c>
      <c r="W80" s="112"/>
      <c r="X80" s="96"/>
      <c r="Y80" s="96"/>
      <c r="Z80" s="104"/>
      <c r="AA80" s="99"/>
      <c r="AB80" s="41">
        <f t="shared" si="14"/>
        <v>0</v>
      </c>
      <c r="AC80" s="40">
        <f t="shared" si="15"/>
        <v>0</v>
      </c>
      <c r="AD80" s="42"/>
      <c r="AE80" s="128"/>
      <c r="AF80" s="37">
        <f t="shared" si="16"/>
        <v>15</v>
      </c>
      <c r="AG80" s="43">
        <v>65</v>
      </c>
      <c r="AH80" s="44">
        <f t="shared" si="17"/>
        <v>80</v>
      </c>
      <c r="AI80" s="45">
        <f t="shared" si="18"/>
        <v>0.93</v>
      </c>
      <c r="AJ80" s="46"/>
      <c r="AK80" s="47">
        <v>1E-4</v>
      </c>
      <c r="AL80" s="48">
        <f t="shared" si="19"/>
        <v>1.0001</v>
      </c>
      <c r="AM80" s="49">
        <f t="shared" si="20"/>
        <v>1585912000</v>
      </c>
      <c r="AN80" s="50"/>
      <c r="AO80" s="51"/>
      <c r="AP80" s="51"/>
      <c r="AQ80" s="51"/>
      <c r="AR80" s="51"/>
      <c r="AS80" s="52"/>
      <c r="AT80" s="53">
        <f t="shared" si="21"/>
        <v>0</v>
      </c>
    </row>
    <row r="81" spans="1:46" s="54" customFormat="1" ht="36" customHeight="1" thickBot="1">
      <c r="A81" s="27"/>
      <c r="B81" s="56"/>
      <c r="C81" s="91"/>
      <c r="D81" s="95"/>
      <c r="E81" s="95"/>
      <c r="F81" s="101"/>
      <c r="G81" s="55"/>
      <c r="H81" s="60"/>
      <c r="I81" s="30">
        <v>0.51</v>
      </c>
      <c r="J81" s="119">
        <v>0.49</v>
      </c>
      <c r="K81" s="32"/>
      <c r="L81" s="57"/>
      <c r="M81" s="33"/>
      <c r="N81" s="34">
        <f t="shared" si="11"/>
        <v>1</v>
      </c>
      <c r="O81" s="35"/>
      <c r="P81" s="105">
        <v>15</v>
      </c>
      <c r="Q81" s="106">
        <v>15</v>
      </c>
      <c r="R81" s="38"/>
      <c r="S81" s="38"/>
      <c r="T81" s="37"/>
      <c r="U81" s="39">
        <f t="shared" si="12"/>
        <v>15</v>
      </c>
      <c r="V81" s="40">
        <f t="shared" si="13"/>
        <v>15</v>
      </c>
      <c r="W81" s="112"/>
      <c r="X81" s="96"/>
      <c r="Y81" s="96"/>
      <c r="Z81" s="104"/>
      <c r="AA81" s="99"/>
      <c r="AB81" s="41">
        <f t="shared" si="14"/>
        <v>0</v>
      </c>
      <c r="AC81" s="40">
        <f t="shared" si="15"/>
        <v>0</v>
      </c>
      <c r="AD81" s="42"/>
      <c r="AE81" s="128"/>
      <c r="AF81" s="37">
        <f t="shared" si="16"/>
        <v>15</v>
      </c>
      <c r="AG81" s="43">
        <v>65</v>
      </c>
      <c r="AH81" s="44">
        <f t="shared" si="17"/>
        <v>80</v>
      </c>
      <c r="AI81" s="45">
        <f t="shared" si="18"/>
        <v>0.93</v>
      </c>
      <c r="AJ81" s="46"/>
      <c r="AK81" s="47">
        <v>1E-4</v>
      </c>
      <c r="AL81" s="48">
        <f t="shared" si="19"/>
        <v>1.0001</v>
      </c>
      <c r="AM81" s="49">
        <f t="shared" si="20"/>
        <v>1585912000</v>
      </c>
      <c r="AN81" s="50"/>
      <c r="AO81" s="51"/>
      <c r="AP81" s="51"/>
      <c r="AQ81" s="51"/>
      <c r="AR81" s="51"/>
      <c r="AS81" s="52"/>
      <c r="AT81" s="53">
        <f t="shared" si="21"/>
        <v>0</v>
      </c>
    </row>
    <row r="82" spans="1:46" s="54" customFormat="1" ht="36" customHeight="1" thickBot="1">
      <c r="A82" s="27"/>
      <c r="B82" s="56"/>
      <c r="C82" s="91"/>
      <c r="D82" s="95"/>
      <c r="E82" s="95"/>
      <c r="F82" s="101"/>
      <c r="G82" s="55"/>
      <c r="H82" s="60"/>
      <c r="I82" s="30">
        <v>0.51</v>
      </c>
      <c r="J82" s="119">
        <v>0.49</v>
      </c>
      <c r="K82" s="32"/>
      <c r="L82" s="57"/>
      <c r="M82" s="33"/>
      <c r="N82" s="34">
        <f t="shared" si="11"/>
        <v>1</v>
      </c>
      <c r="O82" s="35"/>
      <c r="P82" s="105">
        <v>15</v>
      </c>
      <c r="Q82" s="106">
        <v>15</v>
      </c>
      <c r="R82" s="38"/>
      <c r="S82" s="38"/>
      <c r="T82" s="37"/>
      <c r="U82" s="39">
        <f t="shared" si="12"/>
        <v>15</v>
      </c>
      <c r="V82" s="40">
        <f t="shared" si="13"/>
        <v>15</v>
      </c>
      <c r="W82" s="112"/>
      <c r="X82" s="96"/>
      <c r="Y82" s="96"/>
      <c r="Z82" s="104"/>
      <c r="AA82" s="99"/>
      <c r="AB82" s="41">
        <f t="shared" si="14"/>
        <v>0</v>
      </c>
      <c r="AC82" s="40">
        <f t="shared" si="15"/>
        <v>0</v>
      </c>
      <c r="AD82" s="42"/>
      <c r="AE82" s="128"/>
      <c r="AF82" s="37">
        <f t="shared" si="16"/>
        <v>15</v>
      </c>
      <c r="AG82" s="43">
        <v>65</v>
      </c>
      <c r="AH82" s="44">
        <f t="shared" si="17"/>
        <v>80</v>
      </c>
      <c r="AI82" s="45">
        <f t="shared" si="18"/>
        <v>0.93</v>
      </c>
      <c r="AJ82" s="46"/>
      <c r="AK82" s="47">
        <v>1E-4</v>
      </c>
      <c r="AL82" s="48">
        <f t="shared" si="19"/>
        <v>1.0001</v>
      </c>
      <c r="AM82" s="49">
        <f t="shared" si="20"/>
        <v>1585912000</v>
      </c>
      <c r="AN82" s="50"/>
      <c r="AO82" s="51"/>
      <c r="AP82" s="51"/>
      <c r="AQ82" s="51"/>
      <c r="AR82" s="51"/>
      <c r="AS82" s="52"/>
      <c r="AT82" s="53">
        <f t="shared" si="21"/>
        <v>0</v>
      </c>
    </row>
    <row r="83" spans="1:46" s="54" customFormat="1" ht="36" customHeight="1" thickBot="1">
      <c r="A83" s="27"/>
      <c r="B83" s="56"/>
      <c r="C83" s="91"/>
      <c r="D83" s="95"/>
      <c r="E83" s="95"/>
      <c r="F83" s="101"/>
      <c r="G83" s="55"/>
      <c r="H83" s="60"/>
      <c r="I83" s="30">
        <v>0.51</v>
      </c>
      <c r="J83" s="119">
        <v>0.49</v>
      </c>
      <c r="K83" s="32"/>
      <c r="L83" s="57"/>
      <c r="M83" s="33"/>
      <c r="N83" s="34">
        <f t="shared" si="11"/>
        <v>1</v>
      </c>
      <c r="O83" s="35"/>
      <c r="P83" s="105">
        <v>15</v>
      </c>
      <c r="Q83" s="106">
        <v>15</v>
      </c>
      <c r="R83" s="38"/>
      <c r="S83" s="38"/>
      <c r="T83" s="37"/>
      <c r="U83" s="39">
        <f t="shared" si="12"/>
        <v>15</v>
      </c>
      <c r="V83" s="40">
        <f t="shared" si="13"/>
        <v>15</v>
      </c>
      <c r="W83" s="112"/>
      <c r="X83" s="96"/>
      <c r="Y83" s="96"/>
      <c r="Z83" s="104"/>
      <c r="AA83" s="99"/>
      <c r="AB83" s="41">
        <f t="shared" si="14"/>
        <v>0</v>
      </c>
      <c r="AC83" s="40">
        <f t="shared" si="15"/>
        <v>0</v>
      </c>
      <c r="AD83" s="42"/>
      <c r="AE83" s="128"/>
      <c r="AF83" s="37">
        <f t="shared" si="16"/>
        <v>15</v>
      </c>
      <c r="AG83" s="43">
        <v>65</v>
      </c>
      <c r="AH83" s="44">
        <f t="shared" si="17"/>
        <v>80</v>
      </c>
      <c r="AI83" s="45">
        <f t="shared" si="18"/>
        <v>0.93</v>
      </c>
      <c r="AJ83" s="46"/>
      <c r="AK83" s="47">
        <v>1E-4</v>
      </c>
      <c r="AL83" s="48">
        <f t="shared" si="19"/>
        <v>1.0001</v>
      </c>
      <c r="AM83" s="49">
        <f t="shared" si="20"/>
        <v>1585912000</v>
      </c>
      <c r="AN83" s="50"/>
      <c r="AO83" s="51"/>
      <c r="AP83" s="51"/>
      <c r="AQ83" s="51"/>
      <c r="AR83" s="51"/>
      <c r="AS83" s="52"/>
      <c r="AT83" s="53">
        <f t="shared" si="21"/>
        <v>0</v>
      </c>
    </row>
    <row r="84" spans="1:46" s="54" customFormat="1" ht="36" customHeight="1" thickBot="1">
      <c r="A84" s="27"/>
      <c r="B84" s="56"/>
      <c r="C84" s="91"/>
      <c r="D84" s="95"/>
      <c r="E84" s="95"/>
      <c r="F84" s="101"/>
      <c r="G84" s="55"/>
      <c r="H84" s="60"/>
      <c r="I84" s="30">
        <v>0.51</v>
      </c>
      <c r="J84" s="119">
        <v>0.49</v>
      </c>
      <c r="K84" s="32"/>
      <c r="L84" s="57"/>
      <c r="M84" s="33"/>
      <c r="N84" s="34">
        <f t="shared" si="11"/>
        <v>1</v>
      </c>
      <c r="O84" s="35"/>
      <c r="P84" s="105">
        <v>15</v>
      </c>
      <c r="Q84" s="106">
        <v>15</v>
      </c>
      <c r="R84" s="38"/>
      <c r="S84" s="38"/>
      <c r="T84" s="37"/>
      <c r="U84" s="39">
        <f t="shared" si="12"/>
        <v>15</v>
      </c>
      <c r="V84" s="40">
        <f t="shared" si="13"/>
        <v>15</v>
      </c>
      <c r="W84" s="112"/>
      <c r="X84" s="96"/>
      <c r="Y84" s="96"/>
      <c r="Z84" s="104"/>
      <c r="AA84" s="99"/>
      <c r="AB84" s="41">
        <f t="shared" si="14"/>
        <v>0</v>
      </c>
      <c r="AC84" s="40">
        <f t="shared" si="15"/>
        <v>0</v>
      </c>
      <c r="AD84" s="42"/>
      <c r="AE84" s="128"/>
      <c r="AF84" s="37">
        <f t="shared" si="16"/>
        <v>15</v>
      </c>
      <c r="AG84" s="43">
        <v>65</v>
      </c>
      <c r="AH84" s="44">
        <f t="shared" si="17"/>
        <v>80</v>
      </c>
      <c r="AI84" s="45">
        <f t="shared" si="18"/>
        <v>0.93</v>
      </c>
      <c r="AJ84" s="46"/>
      <c r="AK84" s="47">
        <v>1E-4</v>
      </c>
      <c r="AL84" s="48">
        <f t="shared" si="19"/>
        <v>1.0001</v>
      </c>
      <c r="AM84" s="49">
        <f t="shared" si="20"/>
        <v>1585912000</v>
      </c>
      <c r="AN84" s="50"/>
      <c r="AO84" s="51"/>
      <c r="AP84" s="51"/>
      <c r="AQ84" s="51"/>
      <c r="AR84" s="51"/>
      <c r="AS84" s="52"/>
      <c r="AT84" s="53">
        <f t="shared" si="21"/>
        <v>0</v>
      </c>
    </row>
    <row r="85" spans="1:46" s="54" customFormat="1" ht="36" customHeight="1" thickBot="1">
      <c r="A85" s="27"/>
      <c r="B85" s="56"/>
      <c r="C85" s="91"/>
      <c r="D85" s="95"/>
      <c r="E85" s="95"/>
      <c r="F85" s="101"/>
      <c r="G85" s="55"/>
      <c r="H85" s="60"/>
      <c r="I85" s="30">
        <v>0.51</v>
      </c>
      <c r="J85" s="119">
        <v>0.49</v>
      </c>
      <c r="K85" s="32"/>
      <c r="L85" s="57"/>
      <c r="M85" s="33"/>
      <c r="N85" s="34">
        <f t="shared" si="11"/>
        <v>1</v>
      </c>
      <c r="O85" s="35"/>
      <c r="P85" s="105">
        <v>15</v>
      </c>
      <c r="Q85" s="106">
        <v>15</v>
      </c>
      <c r="R85" s="38"/>
      <c r="S85" s="38"/>
      <c r="T85" s="37"/>
      <c r="U85" s="39">
        <f t="shared" si="12"/>
        <v>15</v>
      </c>
      <c r="V85" s="40">
        <f t="shared" si="13"/>
        <v>15</v>
      </c>
      <c r="W85" s="112"/>
      <c r="X85" s="96"/>
      <c r="Y85" s="96"/>
      <c r="Z85" s="104"/>
      <c r="AA85" s="99"/>
      <c r="AB85" s="41">
        <f t="shared" si="14"/>
        <v>0</v>
      </c>
      <c r="AC85" s="40">
        <f t="shared" si="15"/>
        <v>0</v>
      </c>
      <c r="AD85" s="42"/>
      <c r="AE85" s="128"/>
      <c r="AF85" s="37">
        <f t="shared" si="16"/>
        <v>15</v>
      </c>
      <c r="AG85" s="43">
        <v>65</v>
      </c>
      <c r="AH85" s="44">
        <f t="shared" si="17"/>
        <v>80</v>
      </c>
      <c r="AI85" s="45">
        <f t="shared" si="18"/>
        <v>0.93</v>
      </c>
      <c r="AJ85" s="46"/>
      <c r="AK85" s="47">
        <v>1E-4</v>
      </c>
      <c r="AL85" s="48">
        <f t="shared" si="19"/>
        <v>1.0001</v>
      </c>
      <c r="AM85" s="49">
        <f t="shared" si="20"/>
        <v>1585912000</v>
      </c>
      <c r="AN85" s="50"/>
      <c r="AO85" s="51"/>
      <c r="AP85" s="51"/>
      <c r="AQ85" s="51"/>
      <c r="AR85" s="51"/>
      <c r="AS85" s="52"/>
      <c r="AT85" s="53">
        <f t="shared" si="21"/>
        <v>0</v>
      </c>
    </row>
    <row r="86" spans="1:46" s="54" customFormat="1" ht="36" customHeight="1" thickBot="1">
      <c r="A86" s="27"/>
      <c r="B86" s="56"/>
      <c r="C86" s="91"/>
      <c r="D86" s="95"/>
      <c r="E86" s="95"/>
      <c r="F86" s="101"/>
      <c r="G86" s="55"/>
      <c r="H86" s="60"/>
      <c r="I86" s="30">
        <v>0.51</v>
      </c>
      <c r="J86" s="119">
        <v>0.49</v>
      </c>
      <c r="K86" s="32"/>
      <c r="L86" s="57"/>
      <c r="M86" s="33"/>
      <c r="N86" s="34">
        <f t="shared" si="11"/>
        <v>1</v>
      </c>
      <c r="O86" s="35"/>
      <c r="P86" s="105">
        <v>15</v>
      </c>
      <c r="Q86" s="106">
        <v>15</v>
      </c>
      <c r="R86" s="38"/>
      <c r="S86" s="38"/>
      <c r="T86" s="37"/>
      <c r="U86" s="39">
        <f t="shared" si="12"/>
        <v>15</v>
      </c>
      <c r="V86" s="40">
        <f t="shared" si="13"/>
        <v>15</v>
      </c>
      <c r="W86" s="112"/>
      <c r="X86" s="96"/>
      <c r="Y86" s="96"/>
      <c r="Z86" s="104"/>
      <c r="AA86" s="99"/>
      <c r="AB86" s="41">
        <f t="shared" si="14"/>
        <v>0</v>
      </c>
      <c r="AC86" s="40">
        <f t="shared" si="15"/>
        <v>0</v>
      </c>
      <c r="AD86" s="42"/>
      <c r="AE86" s="128"/>
      <c r="AF86" s="37">
        <f t="shared" si="16"/>
        <v>15</v>
      </c>
      <c r="AG86" s="43">
        <v>65</v>
      </c>
      <c r="AH86" s="44">
        <f t="shared" si="17"/>
        <v>80</v>
      </c>
      <c r="AI86" s="45">
        <f t="shared" si="18"/>
        <v>0.93</v>
      </c>
      <c r="AJ86" s="46"/>
      <c r="AK86" s="47">
        <v>1E-4</v>
      </c>
      <c r="AL86" s="48">
        <f t="shared" si="19"/>
        <v>1.0001</v>
      </c>
      <c r="AM86" s="49">
        <f t="shared" si="20"/>
        <v>1585912000</v>
      </c>
      <c r="AN86" s="50"/>
      <c r="AO86" s="51"/>
      <c r="AP86" s="51"/>
      <c r="AQ86" s="51"/>
      <c r="AR86" s="51"/>
      <c r="AS86" s="52"/>
      <c r="AT86" s="53">
        <f t="shared" si="21"/>
        <v>0</v>
      </c>
    </row>
    <row r="87" spans="1:46" s="54" customFormat="1" ht="36" customHeight="1" thickBot="1">
      <c r="A87" s="27"/>
      <c r="B87" s="56"/>
      <c r="C87" s="91"/>
      <c r="D87" s="95"/>
      <c r="E87" s="95"/>
      <c r="F87" s="101"/>
      <c r="G87" s="55"/>
      <c r="H87" s="60"/>
      <c r="I87" s="30">
        <v>0.51</v>
      </c>
      <c r="J87" s="119">
        <v>0.49</v>
      </c>
      <c r="K87" s="32"/>
      <c r="L87" s="57"/>
      <c r="M87" s="33"/>
      <c r="N87" s="34">
        <f t="shared" si="11"/>
        <v>1</v>
      </c>
      <c r="O87" s="35"/>
      <c r="P87" s="105">
        <v>15</v>
      </c>
      <c r="Q87" s="106">
        <v>15</v>
      </c>
      <c r="R87" s="38"/>
      <c r="S87" s="38"/>
      <c r="T87" s="37"/>
      <c r="U87" s="39">
        <f t="shared" si="12"/>
        <v>15</v>
      </c>
      <c r="V87" s="40">
        <f t="shared" si="13"/>
        <v>15</v>
      </c>
      <c r="W87" s="112"/>
      <c r="X87" s="96"/>
      <c r="Y87" s="96"/>
      <c r="Z87" s="104"/>
      <c r="AA87" s="99"/>
      <c r="AB87" s="41">
        <f t="shared" si="14"/>
        <v>0</v>
      </c>
      <c r="AC87" s="40">
        <f t="shared" si="15"/>
        <v>0</v>
      </c>
      <c r="AD87" s="42"/>
      <c r="AE87" s="128"/>
      <c r="AF87" s="37">
        <f t="shared" si="16"/>
        <v>15</v>
      </c>
      <c r="AG87" s="43">
        <v>65</v>
      </c>
      <c r="AH87" s="44">
        <f t="shared" si="17"/>
        <v>80</v>
      </c>
      <c r="AI87" s="45">
        <f t="shared" si="18"/>
        <v>0.93</v>
      </c>
      <c r="AJ87" s="46"/>
      <c r="AK87" s="47">
        <v>1E-4</v>
      </c>
      <c r="AL87" s="48">
        <f t="shared" si="19"/>
        <v>1.0001</v>
      </c>
      <c r="AM87" s="49">
        <f t="shared" si="20"/>
        <v>1585912000</v>
      </c>
      <c r="AN87" s="50"/>
      <c r="AO87" s="51"/>
      <c r="AP87" s="51"/>
      <c r="AQ87" s="51"/>
      <c r="AR87" s="51"/>
      <c r="AS87" s="52"/>
      <c r="AT87" s="53">
        <f t="shared" si="21"/>
        <v>0</v>
      </c>
    </row>
    <row r="88" spans="1:46" s="54" customFormat="1" ht="36" customHeight="1" thickBot="1">
      <c r="A88" s="27"/>
      <c r="B88" s="56"/>
      <c r="C88" s="91"/>
      <c r="D88" s="95"/>
      <c r="E88" s="95"/>
      <c r="F88" s="101"/>
      <c r="G88" s="55"/>
      <c r="H88" s="60"/>
      <c r="I88" s="30">
        <v>0.51</v>
      </c>
      <c r="J88" s="119">
        <v>0.49</v>
      </c>
      <c r="K88" s="32"/>
      <c r="L88" s="57"/>
      <c r="M88" s="33"/>
      <c r="N88" s="34">
        <f t="shared" si="11"/>
        <v>1</v>
      </c>
      <c r="O88" s="35"/>
      <c r="P88" s="105">
        <v>15</v>
      </c>
      <c r="Q88" s="106">
        <v>15</v>
      </c>
      <c r="R88" s="38"/>
      <c r="S88" s="38"/>
      <c r="T88" s="37"/>
      <c r="U88" s="39">
        <f t="shared" si="12"/>
        <v>15</v>
      </c>
      <c r="V88" s="40">
        <f t="shared" si="13"/>
        <v>15</v>
      </c>
      <c r="W88" s="112"/>
      <c r="X88" s="96"/>
      <c r="Y88" s="96"/>
      <c r="Z88" s="104"/>
      <c r="AA88" s="99"/>
      <c r="AB88" s="41">
        <f t="shared" si="14"/>
        <v>0</v>
      </c>
      <c r="AC88" s="40">
        <f t="shared" si="15"/>
        <v>0</v>
      </c>
      <c r="AD88" s="42"/>
      <c r="AE88" s="128"/>
      <c r="AF88" s="37">
        <f t="shared" si="16"/>
        <v>15</v>
      </c>
      <c r="AG88" s="43">
        <v>65</v>
      </c>
      <c r="AH88" s="44">
        <f t="shared" si="17"/>
        <v>80</v>
      </c>
      <c r="AI88" s="45">
        <f t="shared" si="18"/>
        <v>0.93</v>
      </c>
      <c r="AJ88" s="46"/>
      <c r="AK88" s="47">
        <v>1E-4</v>
      </c>
      <c r="AL88" s="48">
        <f t="shared" si="19"/>
        <v>1.0001</v>
      </c>
      <c r="AM88" s="49">
        <f t="shared" si="20"/>
        <v>1585912000</v>
      </c>
      <c r="AN88" s="50"/>
      <c r="AO88" s="51"/>
      <c r="AP88" s="51"/>
      <c r="AQ88" s="51"/>
      <c r="AR88" s="51"/>
      <c r="AS88" s="52"/>
      <c r="AT88" s="53">
        <f t="shared" si="21"/>
        <v>0</v>
      </c>
    </row>
    <row r="89" spans="1:46" s="54" customFormat="1" ht="36" customHeight="1" thickBot="1">
      <c r="A89" s="27"/>
      <c r="B89" s="56"/>
      <c r="C89" s="91"/>
      <c r="D89" s="95"/>
      <c r="E89" s="95"/>
      <c r="F89" s="101"/>
      <c r="G89" s="55"/>
      <c r="H89" s="60"/>
      <c r="I89" s="30">
        <v>0.51</v>
      </c>
      <c r="J89" s="119">
        <v>0.49</v>
      </c>
      <c r="K89" s="32"/>
      <c r="L89" s="57"/>
      <c r="M89" s="33"/>
      <c r="N89" s="34">
        <f t="shared" si="11"/>
        <v>1</v>
      </c>
      <c r="O89" s="35"/>
      <c r="P89" s="105">
        <v>15</v>
      </c>
      <c r="Q89" s="106">
        <v>15</v>
      </c>
      <c r="R89" s="38"/>
      <c r="S89" s="38"/>
      <c r="T89" s="37"/>
      <c r="U89" s="39">
        <f t="shared" si="12"/>
        <v>15</v>
      </c>
      <c r="V89" s="40">
        <f t="shared" si="13"/>
        <v>15</v>
      </c>
      <c r="W89" s="112"/>
      <c r="X89" s="96"/>
      <c r="Y89" s="96"/>
      <c r="Z89" s="104"/>
      <c r="AA89" s="99"/>
      <c r="AB89" s="41">
        <f t="shared" si="14"/>
        <v>0</v>
      </c>
      <c r="AC89" s="40">
        <f t="shared" si="15"/>
        <v>0</v>
      </c>
      <c r="AD89" s="42"/>
      <c r="AE89" s="128"/>
      <c r="AF89" s="37">
        <f t="shared" si="16"/>
        <v>15</v>
      </c>
      <c r="AG89" s="43">
        <v>65</v>
      </c>
      <c r="AH89" s="44">
        <f t="shared" si="17"/>
        <v>80</v>
      </c>
      <c r="AI89" s="45">
        <f t="shared" si="18"/>
        <v>0.93</v>
      </c>
      <c r="AJ89" s="46"/>
      <c r="AK89" s="47">
        <v>1E-4</v>
      </c>
      <c r="AL89" s="48">
        <f t="shared" si="19"/>
        <v>1.0001</v>
      </c>
      <c r="AM89" s="49">
        <f t="shared" si="20"/>
        <v>1585912000</v>
      </c>
      <c r="AN89" s="50"/>
      <c r="AO89" s="51"/>
      <c r="AP89" s="51"/>
      <c r="AQ89" s="51"/>
      <c r="AR89" s="51"/>
      <c r="AS89" s="52"/>
      <c r="AT89" s="53">
        <f t="shared" si="21"/>
        <v>0</v>
      </c>
    </row>
    <row r="90" spans="1:46" s="54" customFormat="1" ht="36" customHeight="1" thickBot="1">
      <c r="A90" s="27"/>
      <c r="B90" s="56"/>
      <c r="C90" s="91"/>
      <c r="D90" s="95"/>
      <c r="E90" s="95"/>
      <c r="F90" s="101"/>
      <c r="G90" s="55"/>
      <c r="H90" s="60"/>
      <c r="I90" s="30">
        <v>0.51</v>
      </c>
      <c r="J90" s="119">
        <v>0.49</v>
      </c>
      <c r="K90" s="32"/>
      <c r="L90" s="57"/>
      <c r="M90" s="33"/>
      <c r="N90" s="34">
        <f t="shared" si="11"/>
        <v>1</v>
      </c>
      <c r="O90" s="35"/>
      <c r="P90" s="105">
        <v>15</v>
      </c>
      <c r="Q90" s="106">
        <v>15</v>
      </c>
      <c r="R90" s="38"/>
      <c r="S90" s="38"/>
      <c r="T90" s="37"/>
      <c r="U90" s="39">
        <f t="shared" si="12"/>
        <v>15</v>
      </c>
      <c r="V90" s="40">
        <f t="shared" si="13"/>
        <v>15</v>
      </c>
      <c r="W90" s="112"/>
      <c r="X90" s="96"/>
      <c r="Y90" s="96"/>
      <c r="Z90" s="104"/>
      <c r="AA90" s="99"/>
      <c r="AB90" s="41">
        <f t="shared" si="14"/>
        <v>0</v>
      </c>
      <c r="AC90" s="40">
        <f t="shared" si="15"/>
        <v>0</v>
      </c>
      <c r="AD90" s="42"/>
      <c r="AE90" s="128"/>
      <c r="AF90" s="37">
        <f t="shared" si="16"/>
        <v>15</v>
      </c>
      <c r="AG90" s="43">
        <v>65</v>
      </c>
      <c r="AH90" s="44">
        <f t="shared" si="17"/>
        <v>80</v>
      </c>
      <c r="AI90" s="45">
        <f t="shared" si="18"/>
        <v>0.93</v>
      </c>
      <c r="AJ90" s="46"/>
      <c r="AK90" s="47">
        <v>1E-4</v>
      </c>
      <c r="AL90" s="48">
        <f t="shared" si="19"/>
        <v>1.0001</v>
      </c>
      <c r="AM90" s="49">
        <f t="shared" si="20"/>
        <v>1585912000</v>
      </c>
      <c r="AN90" s="50"/>
      <c r="AO90" s="51"/>
      <c r="AP90" s="51"/>
      <c r="AQ90" s="51"/>
      <c r="AR90" s="51"/>
      <c r="AS90" s="52"/>
      <c r="AT90" s="53">
        <f t="shared" si="21"/>
        <v>0</v>
      </c>
    </row>
    <row r="91" spans="1:46" s="54" customFormat="1" ht="36" customHeight="1" thickBot="1">
      <c r="A91" s="27"/>
      <c r="B91" s="56"/>
      <c r="C91" s="91"/>
      <c r="D91" s="95"/>
      <c r="E91" s="95"/>
      <c r="F91" s="101"/>
      <c r="G91" s="55"/>
      <c r="H91" s="60"/>
      <c r="I91" s="30">
        <v>0.51</v>
      </c>
      <c r="J91" s="119">
        <v>0.49</v>
      </c>
      <c r="K91" s="32"/>
      <c r="L91" s="57"/>
      <c r="M91" s="33"/>
      <c r="N91" s="34">
        <f t="shared" si="11"/>
        <v>1</v>
      </c>
      <c r="O91" s="35"/>
      <c r="P91" s="105">
        <v>15</v>
      </c>
      <c r="Q91" s="106">
        <v>15</v>
      </c>
      <c r="R91" s="38"/>
      <c r="S91" s="38"/>
      <c r="T91" s="37"/>
      <c r="U91" s="39">
        <f t="shared" si="12"/>
        <v>15</v>
      </c>
      <c r="V91" s="40">
        <f t="shared" si="13"/>
        <v>15</v>
      </c>
      <c r="W91" s="112"/>
      <c r="X91" s="96"/>
      <c r="Y91" s="96"/>
      <c r="Z91" s="104"/>
      <c r="AA91" s="99"/>
      <c r="AB91" s="41">
        <f t="shared" si="14"/>
        <v>0</v>
      </c>
      <c r="AC91" s="40">
        <f t="shared" si="15"/>
        <v>0</v>
      </c>
      <c r="AD91" s="42"/>
      <c r="AE91" s="128"/>
      <c r="AF91" s="37">
        <f t="shared" si="16"/>
        <v>15</v>
      </c>
      <c r="AG91" s="43">
        <v>65</v>
      </c>
      <c r="AH91" s="44">
        <f t="shared" si="17"/>
        <v>80</v>
      </c>
      <c r="AI91" s="45">
        <f t="shared" si="18"/>
        <v>0.93</v>
      </c>
      <c r="AJ91" s="46"/>
      <c r="AK91" s="47">
        <v>1E-4</v>
      </c>
      <c r="AL91" s="48">
        <f t="shared" si="19"/>
        <v>1.0001</v>
      </c>
      <c r="AM91" s="49">
        <f t="shared" si="20"/>
        <v>1585912000</v>
      </c>
      <c r="AN91" s="50"/>
      <c r="AO91" s="51"/>
      <c r="AP91" s="51"/>
      <c r="AQ91" s="51"/>
      <c r="AR91" s="51"/>
      <c r="AS91" s="52"/>
      <c r="AT91" s="53">
        <f t="shared" si="21"/>
        <v>0</v>
      </c>
    </row>
    <row r="92" spans="1:46" s="54" customFormat="1" ht="47.25" customHeight="1" thickBot="1">
      <c r="A92" s="27"/>
      <c r="B92" s="56"/>
      <c r="C92" s="91"/>
      <c r="D92" s="95"/>
      <c r="E92" s="95"/>
      <c r="F92" s="101"/>
      <c r="G92" s="55"/>
      <c r="H92" s="60"/>
      <c r="I92" s="30">
        <v>0.51</v>
      </c>
      <c r="J92" s="119">
        <v>0.49</v>
      </c>
      <c r="K92" s="32"/>
      <c r="L92" s="57"/>
      <c r="M92" s="33"/>
      <c r="N92" s="34">
        <f t="shared" si="11"/>
        <v>1</v>
      </c>
      <c r="O92" s="35"/>
      <c r="P92" s="105">
        <v>15</v>
      </c>
      <c r="Q92" s="106">
        <v>15</v>
      </c>
      <c r="R92" s="38"/>
      <c r="S92" s="38"/>
      <c r="T92" s="37"/>
      <c r="U92" s="39">
        <f t="shared" si="12"/>
        <v>15</v>
      </c>
      <c r="V92" s="40">
        <f t="shared" si="13"/>
        <v>15</v>
      </c>
      <c r="W92" s="112"/>
      <c r="X92" s="96"/>
      <c r="Y92" s="96"/>
      <c r="Z92" s="104"/>
      <c r="AA92" s="99"/>
      <c r="AB92" s="41">
        <f t="shared" si="14"/>
        <v>0</v>
      </c>
      <c r="AC92" s="40">
        <f t="shared" si="15"/>
        <v>0</v>
      </c>
      <c r="AD92" s="42"/>
      <c r="AE92" s="128"/>
      <c r="AF92" s="37">
        <f t="shared" si="16"/>
        <v>15</v>
      </c>
      <c r="AG92" s="43">
        <v>65</v>
      </c>
      <c r="AH92" s="44">
        <f t="shared" si="17"/>
        <v>80</v>
      </c>
      <c r="AI92" s="45">
        <f t="shared" si="18"/>
        <v>0.93</v>
      </c>
      <c r="AJ92" s="46"/>
      <c r="AK92" s="47">
        <v>1E-4</v>
      </c>
      <c r="AL92" s="48">
        <f t="shared" si="19"/>
        <v>1.0001</v>
      </c>
      <c r="AM92" s="49">
        <f t="shared" si="20"/>
        <v>1585912000</v>
      </c>
      <c r="AN92" s="50"/>
      <c r="AO92" s="51"/>
      <c r="AP92" s="51"/>
      <c r="AQ92" s="51"/>
      <c r="AR92" s="51"/>
      <c r="AS92" s="52"/>
      <c r="AT92" s="53">
        <f t="shared" si="21"/>
        <v>0</v>
      </c>
    </row>
    <row r="93" spans="1:46" s="54" customFormat="1" ht="36" customHeight="1" thickBot="1">
      <c r="A93" s="27"/>
      <c r="B93" s="56"/>
      <c r="C93" s="91"/>
      <c r="D93" s="95"/>
      <c r="E93" s="95"/>
      <c r="F93" s="101"/>
      <c r="G93" s="55"/>
      <c r="H93" s="60"/>
      <c r="I93" s="30">
        <v>0.51</v>
      </c>
      <c r="J93" s="119">
        <v>0.49</v>
      </c>
      <c r="K93" s="32"/>
      <c r="L93" s="57"/>
      <c r="M93" s="33"/>
      <c r="N93" s="34">
        <f t="shared" si="11"/>
        <v>1</v>
      </c>
      <c r="O93" s="35"/>
      <c r="P93" s="105">
        <v>15</v>
      </c>
      <c r="Q93" s="106">
        <v>15</v>
      </c>
      <c r="R93" s="38"/>
      <c r="S93" s="38"/>
      <c r="T93" s="37"/>
      <c r="U93" s="39">
        <f t="shared" si="12"/>
        <v>15</v>
      </c>
      <c r="V93" s="40">
        <f t="shared" si="13"/>
        <v>15</v>
      </c>
      <c r="W93" s="112"/>
      <c r="X93" s="96"/>
      <c r="Y93" s="96"/>
      <c r="Z93" s="104"/>
      <c r="AA93" s="99"/>
      <c r="AB93" s="41">
        <f t="shared" si="14"/>
        <v>0</v>
      </c>
      <c r="AC93" s="40">
        <f t="shared" si="15"/>
        <v>0</v>
      </c>
      <c r="AD93" s="42"/>
      <c r="AE93" s="128"/>
      <c r="AF93" s="37">
        <f t="shared" si="16"/>
        <v>15</v>
      </c>
      <c r="AG93" s="43">
        <v>65</v>
      </c>
      <c r="AH93" s="44">
        <f t="shared" si="17"/>
        <v>80</v>
      </c>
      <c r="AI93" s="45">
        <f t="shared" si="18"/>
        <v>0.93</v>
      </c>
      <c r="AJ93" s="46"/>
      <c r="AK93" s="47">
        <v>1E-4</v>
      </c>
      <c r="AL93" s="48">
        <f t="shared" si="19"/>
        <v>1.0001</v>
      </c>
      <c r="AM93" s="49">
        <f t="shared" si="20"/>
        <v>1585912000</v>
      </c>
      <c r="AN93" s="50"/>
      <c r="AO93" s="51"/>
      <c r="AP93" s="51"/>
      <c r="AQ93" s="51"/>
      <c r="AR93" s="51"/>
      <c r="AS93" s="52"/>
      <c r="AT93" s="53">
        <f t="shared" si="21"/>
        <v>0</v>
      </c>
    </row>
    <row r="94" spans="1:46" s="54" customFormat="1" ht="47.25" customHeight="1" thickBot="1">
      <c r="A94" s="27"/>
      <c r="B94" s="56"/>
      <c r="C94" s="91"/>
      <c r="D94" s="95"/>
      <c r="E94" s="95"/>
      <c r="F94" s="101"/>
      <c r="G94" s="55"/>
      <c r="H94" s="60"/>
      <c r="I94" s="30">
        <v>0.51</v>
      </c>
      <c r="J94" s="119">
        <v>0.49</v>
      </c>
      <c r="K94" s="32"/>
      <c r="L94" s="57"/>
      <c r="M94" s="33"/>
      <c r="N94" s="34">
        <f t="shared" si="11"/>
        <v>1</v>
      </c>
      <c r="O94" s="35"/>
      <c r="P94" s="105">
        <v>15</v>
      </c>
      <c r="Q94" s="106">
        <v>15</v>
      </c>
      <c r="R94" s="38"/>
      <c r="S94" s="38"/>
      <c r="T94" s="37"/>
      <c r="U94" s="39">
        <f t="shared" si="12"/>
        <v>15</v>
      </c>
      <c r="V94" s="40">
        <f t="shared" si="13"/>
        <v>15</v>
      </c>
      <c r="W94" s="112"/>
      <c r="X94" s="96"/>
      <c r="Y94" s="96"/>
      <c r="Z94" s="104"/>
      <c r="AA94" s="99"/>
      <c r="AB94" s="41">
        <f t="shared" si="14"/>
        <v>0</v>
      </c>
      <c r="AC94" s="40">
        <f t="shared" si="15"/>
        <v>0</v>
      </c>
      <c r="AD94" s="42"/>
      <c r="AE94" s="128"/>
      <c r="AF94" s="37">
        <f t="shared" si="16"/>
        <v>15</v>
      </c>
      <c r="AG94" s="43">
        <v>65</v>
      </c>
      <c r="AH94" s="44">
        <f t="shared" si="17"/>
        <v>80</v>
      </c>
      <c r="AI94" s="45">
        <f t="shared" si="18"/>
        <v>0.93</v>
      </c>
      <c r="AJ94" s="46"/>
      <c r="AK94" s="47">
        <v>1E-4</v>
      </c>
      <c r="AL94" s="48">
        <f t="shared" si="19"/>
        <v>1.0001</v>
      </c>
      <c r="AM94" s="49">
        <f t="shared" si="20"/>
        <v>1585912000</v>
      </c>
      <c r="AN94" s="50"/>
      <c r="AO94" s="51"/>
      <c r="AP94" s="51"/>
      <c r="AQ94" s="51"/>
      <c r="AR94" s="51"/>
      <c r="AS94" s="52"/>
      <c r="AT94" s="53">
        <f t="shared" si="21"/>
        <v>0</v>
      </c>
    </row>
    <row r="95" spans="1:46" s="54" customFormat="1" ht="36" customHeight="1" thickBot="1">
      <c r="A95" s="27"/>
      <c r="B95" s="56"/>
      <c r="C95" s="91"/>
      <c r="D95" s="95"/>
      <c r="E95" s="95"/>
      <c r="F95" s="101"/>
      <c r="G95" s="55"/>
      <c r="H95" s="60"/>
      <c r="I95" s="30">
        <v>0.51</v>
      </c>
      <c r="J95" s="119">
        <v>0.49</v>
      </c>
      <c r="K95" s="32"/>
      <c r="L95" s="57"/>
      <c r="M95" s="33"/>
      <c r="N95" s="34">
        <f t="shared" si="11"/>
        <v>1</v>
      </c>
      <c r="O95" s="35"/>
      <c r="P95" s="105">
        <v>15</v>
      </c>
      <c r="Q95" s="106">
        <v>15</v>
      </c>
      <c r="R95" s="38"/>
      <c r="S95" s="38"/>
      <c r="T95" s="37"/>
      <c r="U95" s="39">
        <f t="shared" si="12"/>
        <v>15</v>
      </c>
      <c r="V95" s="40">
        <f t="shared" si="13"/>
        <v>15</v>
      </c>
      <c r="W95" s="112"/>
      <c r="X95" s="96"/>
      <c r="Y95" s="96"/>
      <c r="Z95" s="104"/>
      <c r="AA95" s="99"/>
      <c r="AB95" s="41">
        <f t="shared" si="14"/>
        <v>0</v>
      </c>
      <c r="AC95" s="40">
        <f t="shared" si="15"/>
        <v>0</v>
      </c>
      <c r="AD95" s="42"/>
      <c r="AE95" s="128"/>
      <c r="AF95" s="37">
        <f t="shared" si="16"/>
        <v>15</v>
      </c>
      <c r="AG95" s="43">
        <v>65</v>
      </c>
      <c r="AH95" s="44">
        <f t="shared" si="17"/>
        <v>80</v>
      </c>
      <c r="AI95" s="45">
        <f t="shared" si="18"/>
        <v>0.93</v>
      </c>
      <c r="AJ95" s="46"/>
      <c r="AK95" s="47">
        <v>1E-4</v>
      </c>
      <c r="AL95" s="48">
        <f t="shared" si="19"/>
        <v>1.0001</v>
      </c>
      <c r="AM95" s="49">
        <f t="shared" si="20"/>
        <v>1585912000</v>
      </c>
      <c r="AN95" s="50"/>
      <c r="AO95" s="51"/>
      <c r="AP95" s="51"/>
      <c r="AQ95" s="51"/>
      <c r="AR95" s="51"/>
      <c r="AS95" s="52"/>
      <c r="AT95" s="53">
        <f t="shared" si="21"/>
        <v>0</v>
      </c>
    </row>
    <row r="96" spans="1:46" s="54" customFormat="1" ht="36" customHeight="1" thickBot="1">
      <c r="A96" s="27"/>
      <c r="B96" s="56"/>
      <c r="C96" s="91"/>
      <c r="D96" s="95"/>
      <c r="E96" s="95"/>
      <c r="F96" s="101"/>
      <c r="G96" s="55"/>
      <c r="H96" s="60"/>
      <c r="I96" s="30">
        <v>0.51</v>
      </c>
      <c r="J96" s="119">
        <v>0.49</v>
      </c>
      <c r="K96" s="32"/>
      <c r="L96" s="57"/>
      <c r="M96" s="33"/>
      <c r="N96" s="34">
        <f t="shared" si="11"/>
        <v>1</v>
      </c>
      <c r="O96" s="35"/>
      <c r="P96" s="105">
        <v>15</v>
      </c>
      <c r="Q96" s="106">
        <v>15</v>
      </c>
      <c r="R96" s="38"/>
      <c r="S96" s="38"/>
      <c r="T96" s="37"/>
      <c r="U96" s="39">
        <f t="shared" si="12"/>
        <v>15</v>
      </c>
      <c r="V96" s="40">
        <f t="shared" si="13"/>
        <v>15</v>
      </c>
      <c r="W96" s="112"/>
      <c r="X96" s="96"/>
      <c r="Y96" s="96"/>
      <c r="Z96" s="104"/>
      <c r="AA96" s="99"/>
      <c r="AB96" s="41">
        <f t="shared" si="14"/>
        <v>0</v>
      </c>
      <c r="AC96" s="40">
        <f t="shared" si="15"/>
        <v>0</v>
      </c>
      <c r="AD96" s="42"/>
      <c r="AE96" s="128"/>
      <c r="AF96" s="37">
        <f t="shared" si="16"/>
        <v>15</v>
      </c>
      <c r="AG96" s="43">
        <v>65</v>
      </c>
      <c r="AH96" s="44">
        <f t="shared" si="17"/>
        <v>80</v>
      </c>
      <c r="AI96" s="45">
        <f t="shared" si="18"/>
        <v>0.93</v>
      </c>
      <c r="AJ96" s="46"/>
      <c r="AK96" s="47">
        <v>1E-4</v>
      </c>
      <c r="AL96" s="48">
        <f t="shared" si="19"/>
        <v>1.0001</v>
      </c>
      <c r="AM96" s="49">
        <f t="shared" si="20"/>
        <v>1585912000</v>
      </c>
      <c r="AN96" s="50"/>
      <c r="AO96" s="51"/>
      <c r="AP96" s="51"/>
      <c r="AQ96" s="51"/>
      <c r="AR96" s="51"/>
      <c r="AS96" s="52"/>
      <c r="AT96" s="53">
        <f t="shared" si="21"/>
        <v>0</v>
      </c>
    </row>
    <row r="97" spans="1:46" s="54" customFormat="1" ht="36" customHeight="1" thickBot="1">
      <c r="A97" s="27"/>
      <c r="B97" s="56"/>
      <c r="C97" s="91"/>
      <c r="D97" s="95"/>
      <c r="E97" s="95"/>
      <c r="F97" s="101"/>
      <c r="G97" s="55"/>
      <c r="H97" s="60"/>
      <c r="I97" s="30">
        <v>0.51</v>
      </c>
      <c r="J97" s="119">
        <v>0.49</v>
      </c>
      <c r="K97" s="32"/>
      <c r="L97" s="57"/>
      <c r="M97" s="33"/>
      <c r="N97" s="34">
        <f t="shared" si="11"/>
        <v>1</v>
      </c>
      <c r="O97" s="35"/>
      <c r="P97" s="105">
        <v>15</v>
      </c>
      <c r="Q97" s="106">
        <v>15</v>
      </c>
      <c r="R97" s="38"/>
      <c r="S97" s="38"/>
      <c r="T97" s="37"/>
      <c r="U97" s="39">
        <f t="shared" si="12"/>
        <v>15</v>
      </c>
      <c r="V97" s="40">
        <f t="shared" si="13"/>
        <v>15</v>
      </c>
      <c r="W97" s="112"/>
      <c r="X97" s="96"/>
      <c r="Y97" s="96"/>
      <c r="Z97" s="104"/>
      <c r="AA97" s="99"/>
      <c r="AB97" s="41">
        <f t="shared" si="14"/>
        <v>0</v>
      </c>
      <c r="AC97" s="40">
        <f t="shared" si="15"/>
        <v>0</v>
      </c>
      <c r="AD97" s="42"/>
      <c r="AE97" s="128"/>
      <c r="AF97" s="37">
        <f t="shared" si="16"/>
        <v>15</v>
      </c>
      <c r="AG97" s="43">
        <v>65</v>
      </c>
      <c r="AH97" s="44">
        <f t="shared" si="17"/>
        <v>80</v>
      </c>
      <c r="AI97" s="45">
        <f t="shared" si="18"/>
        <v>0.93</v>
      </c>
      <c r="AJ97" s="46"/>
      <c r="AK97" s="47">
        <v>1E-4</v>
      </c>
      <c r="AL97" s="48">
        <f t="shared" si="19"/>
        <v>1.0001</v>
      </c>
      <c r="AM97" s="49">
        <f t="shared" si="20"/>
        <v>1585912000</v>
      </c>
      <c r="AN97" s="50"/>
      <c r="AO97" s="51"/>
      <c r="AP97" s="51"/>
      <c r="AQ97" s="51"/>
      <c r="AR97" s="51"/>
      <c r="AS97" s="52"/>
      <c r="AT97" s="53">
        <f t="shared" si="21"/>
        <v>0</v>
      </c>
    </row>
    <row r="98" spans="1:46" s="54" customFormat="1" ht="36" customHeight="1" thickBot="1">
      <c r="A98" s="27"/>
      <c r="B98" s="56"/>
      <c r="C98" s="91"/>
      <c r="D98" s="95"/>
      <c r="E98" s="95"/>
      <c r="F98" s="101"/>
      <c r="G98" s="55"/>
      <c r="H98" s="60"/>
      <c r="I98" s="30">
        <v>0.51</v>
      </c>
      <c r="J98" s="119">
        <v>0.49</v>
      </c>
      <c r="K98" s="32"/>
      <c r="L98" s="57"/>
      <c r="M98" s="33"/>
      <c r="N98" s="34">
        <f t="shared" si="11"/>
        <v>1</v>
      </c>
      <c r="O98" s="35"/>
      <c r="P98" s="105">
        <v>15</v>
      </c>
      <c r="Q98" s="106">
        <v>15</v>
      </c>
      <c r="R98" s="38"/>
      <c r="S98" s="38"/>
      <c r="T98" s="37"/>
      <c r="U98" s="39">
        <f t="shared" si="12"/>
        <v>15</v>
      </c>
      <c r="V98" s="40">
        <f t="shared" si="13"/>
        <v>15</v>
      </c>
      <c r="W98" s="112"/>
      <c r="X98" s="96"/>
      <c r="Y98" s="96"/>
      <c r="Z98" s="104"/>
      <c r="AA98" s="99"/>
      <c r="AB98" s="41">
        <f t="shared" si="14"/>
        <v>0</v>
      </c>
      <c r="AC98" s="40">
        <f t="shared" si="15"/>
        <v>0</v>
      </c>
      <c r="AD98" s="42"/>
      <c r="AE98" s="128"/>
      <c r="AF98" s="37">
        <f t="shared" si="16"/>
        <v>15</v>
      </c>
      <c r="AG98" s="43">
        <v>65</v>
      </c>
      <c r="AH98" s="44">
        <f t="shared" si="17"/>
        <v>80</v>
      </c>
      <c r="AI98" s="45">
        <f t="shared" si="18"/>
        <v>0.93</v>
      </c>
      <c r="AJ98" s="46"/>
      <c r="AK98" s="47">
        <v>1E-4</v>
      </c>
      <c r="AL98" s="48">
        <f t="shared" si="19"/>
        <v>1.0001</v>
      </c>
      <c r="AM98" s="49">
        <f t="shared" si="20"/>
        <v>1585912000</v>
      </c>
      <c r="AN98" s="50"/>
      <c r="AO98" s="51"/>
      <c r="AP98" s="51"/>
      <c r="AQ98" s="51"/>
      <c r="AR98" s="51"/>
      <c r="AS98" s="52"/>
      <c r="AT98" s="53">
        <f t="shared" si="21"/>
        <v>0</v>
      </c>
    </row>
    <row r="99" spans="1:46" s="54" customFormat="1" ht="36" customHeight="1" thickBot="1">
      <c r="A99" s="27"/>
      <c r="B99" s="56"/>
      <c r="C99" s="91"/>
      <c r="D99" s="95"/>
      <c r="E99" s="95"/>
      <c r="F99" s="101"/>
      <c r="G99" s="55"/>
      <c r="H99" s="60"/>
      <c r="I99" s="30">
        <v>0.51</v>
      </c>
      <c r="J99" s="119">
        <v>0.49</v>
      </c>
      <c r="K99" s="32"/>
      <c r="L99" s="57"/>
      <c r="M99" s="33"/>
      <c r="N99" s="34">
        <f t="shared" si="11"/>
        <v>1</v>
      </c>
      <c r="O99" s="35"/>
      <c r="P99" s="105">
        <v>15</v>
      </c>
      <c r="Q99" s="106">
        <v>15</v>
      </c>
      <c r="R99" s="38"/>
      <c r="S99" s="38"/>
      <c r="T99" s="37"/>
      <c r="U99" s="39">
        <f t="shared" si="12"/>
        <v>15</v>
      </c>
      <c r="V99" s="40">
        <f t="shared" si="13"/>
        <v>15</v>
      </c>
      <c r="W99" s="112"/>
      <c r="X99" s="96"/>
      <c r="Y99" s="96"/>
      <c r="Z99" s="104"/>
      <c r="AA99" s="99"/>
      <c r="AB99" s="41">
        <f t="shared" si="14"/>
        <v>0</v>
      </c>
      <c r="AC99" s="40">
        <f t="shared" si="15"/>
        <v>0</v>
      </c>
      <c r="AD99" s="42"/>
      <c r="AE99" s="128"/>
      <c r="AF99" s="37">
        <f t="shared" si="16"/>
        <v>15</v>
      </c>
      <c r="AG99" s="43">
        <v>65</v>
      </c>
      <c r="AH99" s="44">
        <f t="shared" si="17"/>
        <v>80</v>
      </c>
      <c r="AI99" s="45">
        <f t="shared" si="18"/>
        <v>0.93</v>
      </c>
      <c r="AJ99" s="46"/>
      <c r="AK99" s="47">
        <v>1E-4</v>
      </c>
      <c r="AL99" s="48">
        <f t="shared" si="19"/>
        <v>1.0001</v>
      </c>
      <c r="AM99" s="49">
        <f t="shared" si="20"/>
        <v>1585912000</v>
      </c>
      <c r="AN99" s="50"/>
      <c r="AO99" s="51"/>
      <c r="AP99" s="51"/>
      <c r="AQ99" s="51"/>
      <c r="AR99" s="51"/>
      <c r="AS99" s="52"/>
      <c r="AT99" s="53">
        <f t="shared" si="21"/>
        <v>0</v>
      </c>
    </row>
    <row r="100" spans="1:46" s="54" customFormat="1" ht="36" customHeight="1" thickBot="1">
      <c r="A100" s="27"/>
      <c r="B100" s="56"/>
      <c r="C100" s="91"/>
      <c r="D100" s="95"/>
      <c r="E100" s="95"/>
      <c r="F100" s="101"/>
      <c r="G100" s="55"/>
      <c r="H100" s="60"/>
      <c r="I100" s="30">
        <v>0.51</v>
      </c>
      <c r="J100" s="119">
        <v>0.49</v>
      </c>
      <c r="K100" s="32"/>
      <c r="L100" s="57"/>
      <c r="M100" s="33"/>
      <c r="N100" s="34">
        <f t="shared" ref="N100:N131" si="22">SUM(I100:M100)</f>
        <v>1</v>
      </c>
      <c r="O100" s="35"/>
      <c r="P100" s="105">
        <v>15</v>
      </c>
      <c r="Q100" s="106">
        <v>15</v>
      </c>
      <c r="R100" s="38"/>
      <c r="S100" s="38"/>
      <c r="T100" s="37"/>
      <c r="U100" s="39">
        <f t="shared" si="12"/>
        <v>15</v>
      </c>
      <c r="V100" s="40">
        <f t="shared" si="13"/>
        <v>15</v>
      </c>
      <c r="W100" s="112"/>
      <c r="X100" s="96"/>
      <c r="Y100" s="96"/>
      <c r="Z100" s="104"/>
      <c r="AA100" s="99"/>
      <c r="AB100" s="41">
        <f t="shared" si="14"/>
        <v>0</v>
      </c>
      <c r="AC100" s="40">
        <f t="shared" si="15"/>
        <v>0</v>
      </c>
      <c r="AD100" s="42"/>
      <c r="AE100" s="128"/>
      <c r="AF100" s="37">
        <f t="shared" si="16"/>
        <v>15</v>
      </c>
      <c r="AG100" s="43">
        <v>65</v>
      </c>
      <c r="AH100" s="44">
        <f t="shared" si="17"/>
        <v>80</v>
      </c>
      <c r="AI100" s="45">
        <f t="shared" si="18"/>
        <v>0.93</v>
      </c>
      <c r="AJ100" s="46"/>
      <c r="AK100" s="47">
        <v>1E-4</v>
      </c>
      <c r="AL100" s="48">
        <f t="shared" si="19"/>
        <v>1.0001</v>
      </c>
      <c r="AM100" s="49">
        <f t="shared" si="20"/>
        <v>1585912000</v>
      </c>
      <c r="AN100" s="50"/>
      <c r="AO100" s="51"/>
      <c r="AP100" s="51"/>
      <c r="AQ100" s="51"/>
      <c r="AR100" s="51"/>
      <c r="AS100" s="52"/>
      <c r="AT100" s="53">
        <f t="shared" si="21"/>
        <v>0</v>
      </c>
    </row>
    <row r="101" spans="1:46" s="54" customFormat="1" ht="36" customHeight="1" thickBot="1">
      <c r="A101" s="27"/>
      <c r="B101" s="56"/>
      <c r="C101" s="91"/>
      <c r="D101" s="95"/>
      <c r="E101" s="95"/>
      <c r="F101" s="101"/>
      <c r="G101" s="55"/>
      <c r="H101" s="60"/>
      <c r="I101" s="30">
        <v>0.51</v>
      </c>
      <c r="J101" s="119">
        <v>0.49</v>
      </c>
      <c r="K101" s="32"/>
      <c r="L101" s="57"/>
      <c r="M101" s="33"/>
      <c r="N101" s="34">
        <f t="shared" si="22"/>
        <v>1</v>
      </c>
      <c r="O101" s="35"/>
      <c r="P101" s="105">
        <v>15</v>
      </c>
      <c r="Q101" s="106">
        <v>15</v>
      </c>
      <c r="R101" s="38"/>
      <c r="S101" s="38"/>
      <c r="T101" s="37"/>
      <c r="U101" s="39">
        <f t="shared" si="12"/>
        <v>15</v>
      </c>
      <c r="V101" s="40">
        <f t="shared" si="13"/>
        <v>15</v>
      </c>
      <c r="W101" s="112"/>
      <c r="X101" s="96"/>
      <c r="Y101" s="96"/>
      <c r="Z101" s="104"/>
      <c r="AA101" s="99"/>
      <c r="AB101" s="41">
        <f t="shared" si="14"/>
        <v>0</v>
      </c>
      <c r="AC101" s="40">
        <f t="shared" si="15"/>
        <v>0</v>
      </c>
      <c r="AD101" s="42"/>
      <c r="AE101" s="128"/>
      <c r="AF101" s="37">
        <f t="shared" si="16"/>
        <v>15</v>
      </c>
      <c r="AG101" s="43">
        <v>65</v>
      </c>
      <c r="AH101" s="44">
        <f t="shared" si="17"/>
        <v>80</v>
      </c>
      <c r="AI101" s="45">
        <f t="shared" si="18"/>
        <v>0.93</v>
      </c>
      <c r="AJ101" s="46"/>
      <c r="AK101" s="47">
        <v>1E-4</v>
      </c>
      <c r="AL101" s="48">
        <f t="shared" si="19"/>
        <v>1.0001</v>
      </c>
      <c r="AM101" s="49">
        <f t="shared" si="20"/>
        <v>1585912000</v>
      </c>
      <c r="AN101" s="50"/>
      <c r="AO101" s="51"/>
      <c r="AP101" s="51"/>
      <c r="AQ101" s="51"/>
      <c r="AR101" s="51"/>
      <c r="AS101" s="52"/>
      <c r="AT101" s="53">
        <f t="shared" si="21"/>
        <v>0</v>
      </c>
    </row>
    <row r="102" spans="1:46" s="54" customFormat="1" ht="36" customHeight="1" thickBot="1">
      <c r="A102" s="27"/>
      <c r="B102" s="56"/>
      <c r="C102" s="91"/>
      <c r="D102" s="95"/>
      <c r="E102" s="95"/>
      <c r="F102" s="101"/>
      <c r="G102" s="55"/>
      <c r="H102" s="60"/>
      <c r="I102" s="30">
        <v>0.51</v>
      </c>
      <c r="J102" s="119">
        <v>0.49</v>
      </c>
      <c r="K102" s="32"/>
      <c r="L102" s="57"/>
      <c r="M102" s="33"/>
      <c r="N102" s="34">
        <f t="shared" si="22"/>
        <v>1</v>
      </c>
      <c r="O102" s="35"/>
      <c r="P102" s="105">
        <v>15</v>
      </c>
      <c r="Q102" s="106">
        <v>15</v>
      </c>
      <c r="R102" s="38"/>
      <c r="S102" s="38"/>
      <c r="T102" s="37"/>
      <c r="U102" s="39">
        <f t="shared" si="12"/>
        <v>15</v>
      </c>
      <c r="V102" s="40">
        <f t="shared" si="13"/>
        <v>15</v>
      </c>
      <c r="W102" s="112"/>
      <c r="X102" s="96"/>
      <c r="Y102" s="96"/>
      <c r="Z102" s="104"/>
      <c r="AA102" s="99"/>
      <c r="AB102" s="41">
        <f t="shared" si="14"/>
        <v>0</v>
      </c>
      <c r="AC102" s="40">
        <f t="shared" si="15"/>
        <v>0</v>
      </c>
      <c r="AD102" s="42"/>
      <c r="AE102" s="128"/>
      <c r="AF102" s="37">
        <f t="shared" si="16"/>
        <v>15</v>
      </c>
      <c r="AG102" s="43">
        <v>65</v>
      </c>
      <c r="AH102" s="44">
        <f t="shared" si="17"/>
        <v>80</v>
      </c>
      <c r="AI102" s="45">
        <f t="shared" si="18"/>
        <v>0.93</v>
      </c>
      <c r="AJ102" s="46"/>
      <c r="AK102" s="47">
        <v>1E-4</v>
      </c>
      <c r="AL102" s="48">
        <f t="shared" si="19"/>
        <v>1.0001</v>
      </c>
      <c r="AM102" s="49">
        <f t="shared" si="20"/>
        <v>1585912000</v>
      </c>
      <c r="AN102" s="50"/>
      <c r="AO102" s="51"/>
      <c r="AP102" s="51"/>
      <c r="AQ102" s="51"/>
      <c r="AR102" s="51"/>
      <c r="AS102" s="52"/>
      <c r="AT102" s="53">
        <f t="shared" si="21"/>
        <v>0</v>
      </c>
    </row>
    <row r="103" spans="1:46" s="54" customFormat="1" ht="36" customHeight="1" thickBot="1">
      <c r="A103" s="27"/>
      <c r="B103" s="56"/>
      <c r="C103" s="91"/>
      <c r="D103" s="95"/>
      <c r="E103" s="95"/>
      <c r="F103" s="101"/>
      <c r="G103" s="55"/>
      <c r="H103" s="60"/>
      <c r="I103" s="30">
        <v>0.51</v>
      </c>
      <c r="J103" s="119">
        <v>0.49</v>
      </c>
      <c r="K103" s="32"/>
      <c r="L103" s="57"/>
      <c r="M103" s="33"/>
      <c r="N103" s="34">
        <f t="shared" si="22"/>
        <v>1</v>
      </c>
      <c r="O103" s="35"/>
      <c r="P103" s="105">
        <v>15</v>
      </c>
      <c r="Q103" s="106">
        <v>15</v>
      </c>
      <c r="R103" s="38"/>
      <c r="S103" s="38"/>
      <c r="T103" s="37"/>
      <c r="U103" s="39">
        <f t="shared" si="12"/>
        <v>15</v>
      </c>
      <c r="V103" s="40">
        <f t="shared" si="13"/>
        <v>15</v>
      </c>
      <c r="W103" s="112"/>
      <c r="X103" s="96"/>
      <c r="Y103" s="96"/>
      <c r="Z103" s="104"/>
      <c r="AA103" s="99"/>
      <c r="AB103" s="41">
        <f t="shared" si="14"/>
        <v>0</v>
      </c>
      <c r="AC103" s="40">
        <f t="shared" si="15"/>
        <v>0</v>
      </c>
      <c r="AD103" s="42"/>
      <c r="AE103" s="128"/>
      <c r="AF103" s="37">
        <f t="shared" si="16"/>
        <v>15</v>
      </c>
      <c r="AG103" s="43">
        <v>65</v>
      </c>
      <c r="AH103" s="44">
        <f t="shared" si="17"/>
        <v>80</v>
      </c>
      <c r="AI103" s="45">
        <f t="shared" si="18"/>
        <v>0.93</v>
      </c>
      <c r="AJ103" s="46"/>
      <c r="AK103" s="47">
        <v>1E-4</v>
      </c>
      <c r="AL103" s="48">
        <f t="shared" si="19"/>
        <v>1.0001</v>
      </c>
      <c r="AM103" s="49">
        <f t="shared" si="20"/>
        <v>1585912000</v>
      </c>
      <c r="AN103" s="50"/>
      <c r="AO103" s="51"/>
      <c r="AP103" s="51"/>
      <c r="AQ103" s="51"/>
      <c r="AR103" s="51"/>
      <c r="AS103" s="52"/>
      <c r="AT103" s="53">
        <f t="shared" si="21"/>
        <v>0</v>
      </c>
    </row>
    <row r="104" spans="1:46" s="54" customFormat="1" ht="36" customHeight="1" thickBot="1">
      <c r="A104" s="27"/>
      <c r="B104" s="56"/>
      <c r="C104" s="91"/>
      <c r="D104" s="95"/>
      <c r="E104" s="95"/>
      <c r="F104" s="101"/>
      <c r="G104" s="55"/>
      <c r="H104" s="60"/>
      <c r="I104" s="30">
        <v>0.51</v>
      </c>
      <c r="J104" s="119">
        <v>0.49</v>
      </c>
      <c r="K104" s="32"/>
      <c r="L104" s="57"/>
      <c r="M104" s="33"/>
      <c r="N104" s="34">
        <f t="shared" si="22"/>
        <v>1</v>
      </c>
      <c r="O104" s="35"/>
      <c r="P104" s="105">
        <v>15</v>
      </c>
      <c r="Q104" s="106">
        <v>15</v>
      </c>
      <c r="R104" s="38"/>
      <c r="S104" s="38"/>
      <c r="T104" s="37"/>
      <c r="U104" s="39">
        <f t="shared" si="12"/>
        <v>15</v>
      </c>
      <c r="V104" s="40">
        <f t="shared" si="13"/>
        <v>15</v>
      </c>
      <c r="W104" s="112"/>
      <c r="X104" s="96"/>
      <c r="Y104" s="96"/>
      <c r="Z104" s="104"/>
      <c r="AA104" s="99"/>
      <c r="AB104" s="41">
        <f t="shared" si="14"/>
        <v>0</v>
      </c>
      <c r="AC104" s="40">
        <f t="shared" si="15"/>
        <v>0</v>
      </c>
      <c r="AD104" s="42"/>
      <c r="AE104" s="128"/>
      <c r="AF104" s="37">
        <f t="shared" si="16"/>
        <v>15</v>
      </c>
      <c r="AG104" s="43">
        <v>65</v>
      </c>
      <c r="AH104" s="44">
        <f t="shared" si="17"/>
        <v>80</v>
      </c>
      <c r="AI104" s="45">
        <f t="shared" si="18"/>
        <v>0.93</v>
      </c>
      <c r="AJ104" s="46"/>
      <c r="AK104" s="47">
        <v>1E-4</v>
      </c>
      <c r="AL104" s="48">
        <f t="shared" si="19"/>
        <v>1.0001</v>
      </c>
      <c r="AM104" s="49">
        <f t="shared" si="20"/>
        <v>1585912000</v>
      </c>
      <c r="AN104" s="50"/>
      <c r="AO104" s="51"/>
      <c r="AP104" s="51"/>
      <c r="AQ104" s="51"/>
      <c r="AR104" s="51"/>
      <c r="AS104" s="52"/>
      <c r="AT104" s="53">
        <f t="shared" si="21"/>
        <v>0</v>
      </c>
    </row>
    <row r="105" spans="1:46" s="54" customFormat="1" ht="36" customHeight="1" thickBot="1">
      <c r="A105" s="27"/>
      <c r="B105" s="56"/>
      <c r="C105" s="91"/>
      <c r="D105" s="95"/>
      <c r="E105" s="95"/>
      <c r="F105" s="101"/>
      <c r="G105" s="55"/>
      <c r="H105" s="60"/>
      <c r="I105" s="30">
        <v>0.51</v>
      </c>
      <c r="J105" s="119">
        <v>0.49</v>
      </c>
      <c r="K105" s="32"/>
      <c r="L105" s="57"/>
      <c r="M105" s="33"/>
      <c r="N105" s="34">
        <f t="shared" si="22"/>
        <v>1</v>
      </c>
      <c r="O105" s="35"/>
      <c r="P105" s="105">
        <v>15</v>
      </c>
      <c r="Q105" s="106">
        <v>15</v>
      </c>
      <c r="R105" s="38"/>
      <c r="S105" s="38"/>
      <c r="T105" s="37"/>
      <c r="U105" s="39">
        <f t="shared" si="12"/>
        <v>15</v>
      </c>
      <c r="V105" s="40">
        <f t="shared" si="13"/>
        <v>15</v>
      </c>
      <c r="W105" s="112"/>
      <c r="X105" s="96"/>
      <c r="Y105" s="96"/>
      <c r="Z105" s="104"/>
      <c r="AA105" s="99"/>
      <c r="AB105" s="41">
        <f t="shared" si="14"/>
        <v>0</v>
      </c>
      <c r="AC105" s="40">
        <f t="shared" si="15"/>
        <v>0</v>
      </c>
      <c r="AD105" s="42"/>
      <c r="AE105" s="128"/>
      <c r="AF105" s="37">
        <f t="shared" si="16"/>
        <v>15</v>
      </c>
      <c r="AG105" s="43">
        <v>65</v>
      </c>
      <c r="AH105" s="44">
        <f t="shared" si="17"/>
        <v>80</v>
      </c>
      <c r="AI105" s="45">
        <f t="shared" si="18"/>
        <v>0.93</v>
      </c>
      <c r="AJ105" s="46"/>
      <c r="AK105" s="47">
        <v>1E-4</v>
      </c>
      <c r="AL105" s="48">
        <f t="shared" si="19"/>
        <v>1.0001</v>
      </c>
      <c r="AM105" s="49">
        <f t="shared" si="20"/>
        <v>1585912000</v>
      </c>
      <c r="AN105" s="50"/>
      <c r="AO105" s="51"/>
      <c r="AP105" s="51"/>
      <c r="AQ105" s="51"/>
      <c r="AR105" s="51"/>
      <c r="AS105" s="52"/>
      <c r="AT105" s="53">
        <f t="shared" si="21"/>
        <v>0</v>
      </c>
    </row>
    <row r="106" spans="1:46" s="54" customFormat="1" ht="36" customHeight="1" thickBot="1">
      <c r="A106" s="27"/>
      <c r="B106" s="56"/>
      <c r="C106" s="91"/>
      <c r="D106" s="95"/>
      <c r="E106" s="95"/>
      <c r="F106" s="101"/>
      <c r="G106" s="55"/>
      <c r="H106" s="60"/>
      <c r="I106" s="30">
        <v>0.51</v>
      </c>
      <c r="J106" s="119">
        <v>0.49</v>
      </c>
      <c r="K106" s="32"/>
      <c r="L106" s="57"/>
      <c r="M106" s="33"/>
      <c r="N106" s="34">
        <f t="shared" si="22"/>
        <v>1</v>
      </c>
      <c r="O106" s="35"/>
      <c r="P106" s="105">
        <v>15</v>
      </c>
      <c r="Q106" s="106">
        <v>15</v>
      </c>
      <c r="R106" s="38"/>
      <c r="S106" s="38"/>
      <c r="T106" s="37"/>
      <c r="U106" s="39">
        <f t="shared" si="12"/>
        <v>15</v>
      </c>
      <c r="V106" s="40">
        <f t="shared" si="13"/>
        <v>15</v>
      </c>
      <c r="W106" s="112"/>
      <c r="X106" s="96"/>
      <c r="Y106" s="96"/>
      <c r="Z106" s="104"/>
      <c r="AA106" s="99"/>
      <c r="AB106" s="41">
        <f t="shared" si="14"/>
        <v>0</v>
      </c>
      <c r="AC106" s="40">
        <f t="shared" si="15"/>
        <v>0</v>
      </c>
      <c r="AD106" s="42"/>
      <c r="AE106" s="128"/>
      <c r="AF106" s="37">
        <f t="shared" si="16"/>
        <v>15</v>
      </c>
      <c r="AG106" s="43">
        <v>65</v>
      </c>
      <c r="AH106" s="44">
        <f t="shared" si="17"/>
        <v>80</v>
      </c>
      <c r="AI106" s="45">
        <f t="shared" si="18"/>
        <v>0.93</v>
      </c>
      <c r="AJ106" s="46"/>
      <c r="AK106" s="47">
        <v>1E-4</v>
      </c>
      <c r="AL106" s="48">
        <f t="shared" si="19"/>
        <v>1.0001</v>
      </c>
      <c r="AM106" s="49">
        <f t="shared" si="20"/>
        <v>1585912000</v>
      </c>
      <c r="AN106" s="50"/>
      <c r="AO106" s="51"/>
      <c r="AP106" s="51"/>
      <c r="AQ106" s="51"/>
      <c r="AR106" s="51"/>
      <c r="AS106" s="52"/>
      <c r="AT106" s="53">
        <f t="shared" si="21"/>
        <v>0</v>
      </c>
    </row>
    <row r="107" spans="1:46" s="54" customFormat="1" ht="36" customHeight="1" thickBot="1">
      <c r="A107" s="27"/>
      <c r="B107" s="56"/>
      <c r="C107" s="91"/>
      <c r="D107" s="95"/>
      <c r="E107" s="95"/>
      <c r="F107" s="101"/>
      <c r="G107" s="55"/>
      <c r="H107" s="60"/>
      <c r="I107" s="30">
        <v>0.51</v>
      </c>
      <c r="J107" s="119">
        <v>0.49</v>
      </c>
      <c r="K107" s="32"/>
      <c r="L107" s="57"/>
      <c r="M107" s="33"/>
      <c r="N107" s="34">
        <f t="shared" si="22"/>
        <v>1</v>
      </c>
      <c r="O107" s="35"/>
      <c r="P107" s="105">
        <v>15</v>
      </c>
      <c r="Q107" s="106">
        <v>15</v>
      </c>
      <c r="R107" s="38"/>
      <c r="S107" s="38"/>
      <c r="T107" s="37"/>
      <c r="U107" s="39">
        <f t="shared" si="12"/>
        <v>15</v>
      </c>
      <c r="V107" s="40">
        <f t="shared" si="13"/>
        <v>15</v>
      </c>
      <c r="W107" s="112"/>
      <c r="X107" s="96"/>
      <c r="Y107" s="96"/>
      <c r="Z107" s="104"/>
      <c r="AA107" s="99"/>
      <c r="AB107" s="41">
        <f t="shared" si="14"/>
        <v>0</v>
      </c>
      <c r="AC107" s="40">
        <f t="shared" si="15"/>
        <v>0</v>
      </c>
      <c r="AD107" s="42"/>
      <c r="AE107" s="128"/>
      <c r="AF107" s="37">
        <f t="shared" si="16"/>
        <v>15</v>
      </c>
      <c r="AG107" s="43">
        <v>65</v>
      </c>
      <c r="AH107" s="44">
        <f t="shared" si="17"/>
        <v>80</v>
      </c>
      <c r="AI107" s="45">
        <f t="shared" si="18"/>
        <v>0.93</v>
      </c>
      <c r="AJ107" s="46"/>
      <c r="AK107" s="47">
        <v>1E-4</v>
      </c>
      <c r="AL107" s="48">
        <f t="shared" si="19"/>
        <v>1.0001</v>
      </c>
      <c r="AM107" s="49">
        <f t="shared" si="20"/>
        <v>1585912000</v>
      </c>
      <c r="AN107" s="50"/>
      <c r="AO107" s="51"/>
      <c r="AP107" s="51"/>
      <c r="AQ107" s="51"/>
      <c r="AR107" s="51"/>
      <c r="AS107" s="52"/>
      <c r="AT107" s="53">
        <f t="shared" si="21"/>
        <v>0</v>
      </c>
    </row>
    <row r="108" spans="1:46" s="54" customFormat="1" ht="36" customHeight="1" thickBot="1">
      <c r="A108" s="27"/>
      <c r="B108" s="56"/>
      <c r="C108" s="91"/>
      <c r="D108" s="95"/>
      <c r="E108" s="95"/>
      <c r="F108" s="101"/>
      <c r="G108" s="55"/>
      <c r="H108" s="60"/>
      <c r="I108" s="30">
        <v>0.51</v>
      </c>
      <c r="J108" s="119">
        <v>0.49</v>
      </c>
      <c r="K108" s="32"/>
      <c r="L108" s="57"/>
      <c r="M108" s="33"/>
      <c r="N108" s="34">
        <f t="shared" si="22"/>
        <v>1</v>
      </c>
      <c r="O108" s="35"/>
      <c r="P108" s="105">
        <v>15</v>
      </c>
      <c r="Q108" s="106">
        <v>15</v>
      </c>
      <c r="R108" s="38"/>
      <c r="S108" s="38"/>
      <c r="T108" s="37"/>
      <c r="U108" s="39">
        <f t="shared" si="12"/>
        <v>15</v>
      </c>
      <c r="V108" s="40">
        <f t="shared" si="13"/>
        <v>15</v>
      </c>
      <c r="W108" s="112"/>
      <c r="X108" s="96"/>
      <c r="Y108" s="96"/>
      <c r="Z108" s="104"/>
      <c r="AA108" s="99"/>
      <c r="AB108" s="41">
        <f t="shared" si="14"/>
        <v>0</v>
      </c>
      <c r="AC108" s="40">
        <f t="shared" si="15"/>
        <v>0</v>
      </c>
      <c r="AD108" s="42"/>
      <c r="AE108" s="128"/>
      <c r="AF108" s="37">
        <f t="shared" si="16"/>
        <v>15</v>
      </c>
      <c r="AG108" s="43">
        <v>65</v>
      </c>
      <c r="AH108" s="44">
        <f t="shared" si="17"/>
        <v>80</v>
      </c>
      <c r="AI108" s="45">
        <f t="shared" si="18"/>
        <v>0.93</v>
      </c>
      <c r="AJ108" s="46"/>
      <c r="AK108" s="47">
        <v>1E-4</v>
      </c>
      <c r="AL108" s="48">
        <f t="shared" si="19"/>
        <v>1.0001</v>
      </c>
      <c r="AM108" s="49">
        <f t="shared" si="20"/>
        <v>1585912000</v>
      </c>
      <c r="AN108" s="50"/>
      <c r="AO108" s="51"/>
      <c r="AP108" s="51"/>
      <c r="AQ108" s="51"/>
      <c r="AR108" s="51"/>
      <c r="AS108" s="52"/>
      <c r="AT108" s="53">
        <f t="shared" si="21"/>
        <v>0</v>
      </c>
    </row>
    <row r="109" spans="1:46" s="54" customFormat="1" ht="36" customHeight="1" thickBot="1">
      <c r="A109" s="27"/>
      <c r="B109" s="56"/>
      <c r="C109" s="91"/>
      <c r="D109" s="95"/>
      <c r="E109" s="95"/>
      <c r="F109" s="101"/>
      <c r="G109" s="55"/>
      <c r="H109" s="60"/>
      <c r="I109" s="30">
        <v>0.51</v>
      </c>
      <c r="J109" s="119">
        <v>0.49</v>
      </c>
      <c r="K109" s="32"/>
      <c r="L109" s="57"/>
      <c r="M109" s="33"/>
      <c r="N109" s="34">
        <f t="shared" si="22"/>
        <v>1</v>
      </c>
      <c r="O109" s="35"/>
      <c r="P109" s="105">
        <v>15</v>
      </c>
      <c r="Q109" s="106">
        <v>15</v>
      </c>
      <c r="R109" s="38"/>
      <c r="S109" s="38"/>
      <c r="T109" s="37"/>
      <c r="U109" s="39">
        <f t="shared" si="12"/>
        <v>15</v>
      </c>
      <c r="V109" s="40">
        <f t="shared" si="13"/>
        <v>15</v>
      </c>
      <c r="W109" s="112"/>
      <c r="X109" s="96"/>
      <c r="Y109" s="96"/>
      <c r="Z109" s="104"/>
      <c r="AA109" s="99"/>
      <c r="AB109" s="41">
        <f t="shared" si="14"/>
        <v>0</v>
      </c>
      <c r="AC109" s="40">
        <f t="shared" si="15"/>
        <v>0</v>
      </c>
      <c r="AD109" s="42">
        <v>0</v>
      </c>
      <c r="AE109" s="128"/>
      <c r="AF109" s="37">
        <f t="shared" si="16"/>
        <v>15</v>
      </c>
      <c r="AG109" s="43">
        <v>65</v>
      </c>
      <c r="AH109" s="44">
        <f t="shared" si="17"/>
        <v>80</v>
      </c>
      <c r="AI109" s="45">
        <f t="shared" si="18"/>
        <v>0.93</v>
      </c>
      <c r="AJ109" s="46"/>
      <c r="AK109" s="47">
        <v>1E-4</v>
      </c>
      <c r="AL109" s="48">
        <f t="shared" si="19"/>
        <v>1.0001</v>
      </c>
      <c r="AM109" s="49">
        <f t="shared" si="20"/>
        <v>1585912000</v>
      </c>
      <c r="AN109" s="50"/>
      <c r="AO109" s="51"/>
      <c r="AP109" s="51"/>
      <c r="AQ109" s="51"/>
      <c r="AR109" s="51"/>
      <c r="AS109" s="52"/>
      <c r="AT109" s="53">
        <f t="shared" si="21"/>
        <v>0</v>
      </c>
    </row>
    <row r="110" spans="1:46" s="54" customFormat="1" ht="36" customHeight="1" thickBot="1">
      <c r="A110" s="27"/>
      <c r="B110" s="56"/>
      <c r="C110" s="91"/>
      <c r="D110" s="95"/>
      <c r="E110" s="95"/>
      <c r="F110" s="101"/>
      <c r="G110" s="55"/>
      <c r="H110" s="60"/>
      <c r="I110" s="30">
        <v>0.51</v>
      </c>
      <c r="J110" s="119">
        <v>0.49</v>
      </c>
      <c r="K110" s="32"/>
      <c r="L110" s="57"/>
      <c r="M110" s="33"/>
      <c r="N110" s="34">
        <f t="shared" si="22"/>
        <v>1</v>
      </c>
      <c r="O110" s="35"/>
      <c r="P110" s="105">
        <v>15</v>
      </c>
      <c r="Q110" s="106">
        <v>15</v>
      </c>
      <c r="R110" s="38"/>
      <c r="S110" s="38"/>
      <c r="T110" s="37"/>
      <c r="U110" s="39">
        <f t="shared" si="12"/>
        <v>15</v>
      </c>
      <c r="V110" s="40">
        <f t="shared" si="13"/>
        <v>15</v>
      </c>
      <c r="W110" s="112"/>
      <c r="X110" s="96"/>
      <c r="Y110" s="96"/>
      <c r="Z110" s="104"/>
      <c r="AA110" s="99"/>
      <c r="AB110" s="41">
        <f t="shared" si="14"/>
        <v>0</v>
      </c>
      <c r="AC110" s="40">
        <f t="shared" si="15"/>
        <v>0</v>
      </c>
      <c r="AD110" s="42"/>
      <c r="AE110" s="128"/>
      <c r="AF110" s="37">
        <f t="shared" si="16"/>
        <v>15</v>
      </c>
      <c r="AG110" s="43">
        <v>65</v>
      </c>
      <c r="AH110" s="44">
        <f t="shared" si="17"/>
        <v>80</v>
      </c>
      <c r="AI110" s="45">
        <f t="shared" si="18"/>
        <v>0.93</v>
      </c>
      <c r="AJ110" s="46"/>
      <c r="AK110" s="47">
        <v>1E-4</v>
      </c>
      <c r="AL110" s="48">
        <f t="shared" si="19"/>
        <v>1.0001</v>
      </c>
      <c r="AM110" s="49">
        <f t="shared" si="20"/>
        <v>1585912000</v>
      </c>
      <c r="AN110" s="50"/>
      <c r="AO110" s="51"/>
      <c r="AP110" s="51"/>
      <c r="AQ110" s="51"/>
      <c r="AR110" s="51"/>
      <c r="AS110" s="52"/>
      <c r="AT110" s="53">
        <f t="shared" si="21"/>
        <v>0</v>
      </c>
    </row>
    <row r="111" spans="1:46" s="54" customFormat="1" ht="36" customHeight="1" thickBot="1">
      <c r="A111" s="27"/>
      <c r="B111" s="56"/>
      <c r="C111" s="91"/>
      <c r="D111" s="95"/>
      <c r="E111" s="95"/>
      <c r="F111" s="101"/>
      <c r="G111" s="55"/>
      <c r="H111" s="60"/>
      <c r="I111" s="30">
        <v>0.51</v>
      </c>
      <c r="J111" s="119">
        <v>0.49</v>
      </c>
      <c r="K111" s="32"/>
      <c r="L111" s="57"/>
      <c r="M111" s="33"/>
      <c r="N111" s="34">
        <f t="shared" si="22"/>
        <v>1</v>
      </c>
      <c r="O111" s="35"/>
      <c r="P111" s="105">
        <v>15</v>
      </c>
      <c r="Q111" s="106">
        <v>15</v>
      </c>
      <c r="R111" s="38"/>
      <c r="S111" s="38"/>
      <c r="T111" s="37"/>
      <c r="U111" s="39">
        <f t="shared" si="12"/>
        <v>15</v>
      </c>
      <c r="V111" s="40">
        <f t="shared" si="13"/>
        <v>15</v>
      </c>
      <c r="W111" s="112"/>
      <c r="X111" s="96"/>
      <c r="Y111" s="96"/>
      <c r="Z111" s="104"/>
      <c r="AA111" s="99"/>
      <c r="AB111" s="41">
        <f t="shared" si="14"/>
        <v>0</v>
      </c>
      <c r="AC111" s="40">
        <f t="shared" si="15"/>
        <v>0</v>
      </c>
      <c r="AD111" s="42"/>
      <c r="AE111" s="128"/>
      <c r="AF111" s="37">
        <f t="shared" si="16"/>
        <v>15</v>
      </c>
      <c r="AG111" s="43">
        <v>65</v>
      </c>
      <c r="AH111" s="44">
        <f t="shared" si="17"/>
        <v>80</v>
      </c>
      <c r="AI111" s="45">
        <f t="shared" si="18"/>
        <v>0.93</v>
      </c>
      <c r="AJ111" s="46"/>
      <c r="AK111" s="47">
        <v>1E-4</v>
      </c>
      <c r="AL111" s="48">
        <f t="shared" si="19"/>
        <v>1.0001</v>
      </c>
      <c r="AM111" s="49">
        <f t="shared" si="20"/>
        <v>1585912000</v>
      </c>
      <c r="AN111" s="50"/>
      <c r="AO111" s="51"/>
      <c r="AP111" s="51"/>
      <c r="AQ111" s="51"/>
      <c r="AR111" s="51"/>
      <c r="AS111" s="52"/>
      <c r="AT111" s="53">
        <f t="shared" si="21"/>
        <v>0</v>
      </c>
    </row>
    <row r="112" spans="1:46" s="54" customFormat="1" ht="36" customHeight="1" thickBot="1">
      <c r="A112" s="27"/>
      <c r="B112" s="56"/>
      <c r="C112" s="91"/>
      <c r="D112" s="95"/>
      <c r="E112" s="95"/>
      <c r="F112" s="101"/>
      <c r="G112" s="55"/>
      <c r="H112" s="60"/>
      <c r="I112" s="30">
        <v>0.51</v>
      </c>
      <c r="J112" s="119">
        <v>0.49</v>
      </c>
      <c r="K112" s="32"/>
      <c r="L112" s="57"/>
      <c r="M112" s="33"/>
      <c r="N112" s="34">
        <f t="shared" si="22"/>
        <v>1</v>
      </c>
      <c r="O112" s="35"/>
      <c r="P112" s="105">
        <v>15</v>
      </c>
      <c r="Q112" s="106">
        <v>15</v>
      </c>
      <c r="R112" s="38"/>
      <c r="S112" s="38"/>
      <c r="T112" s="37"/>
      <c r="U112" s="39">
        <f t="shared" si="12"/>
        <v>15</v>
      </c>
      <c r="V112" s="40">
        <f t="shared" si="13"/>
        <v>15</v>
      </c>
      <c r="W112" s="112"/>
      <c r="X112" s="96"/>
      <c r="Y112" s="96"/>
      <c r="Z112" s="104"/>
      <c r="AA112" s="99"/>
      <c r="AB112" s="41">
        <f t="shared" si="14"/>
        <v>0</v>
      </c>
      <c r="AC112" s="40">
        <f t="shared" si="15"/>
        <v>0</v>
      </c>
      <c r="AD112" s="42"/>
      <c r="AE112" s="128"/>
      <c r="AF112" s="37">
        <f t="shared" si="16"/>
        <v>15</v>
      </c>
      <c r="AG112" s="43">
        <v>65</v>
      </c>
      <c r="AH112" s="44">
        <f t="shared" si="17"/>
        <v>80</v>
      </c>
      <c r="AI112" s="45">
        <f t="shared" si="18"/>
        <v>0.93</v>
      </c>
      <c r="AJ112" s="46"/>
      <c r="AK112" s="47">
        <v>1E-4</v>
      </c>
      <c r="AL112" s="48">
        <f t="shared" si="19"/>
        <v>1.0001</v>
      </c>
      <c r="AM112" s="49">
        <f t="shared" si="20"/>
        <v>1585912000</v>
      </c>
      <c r="AN112" s="50"/>
      <c r="AO112" s="51"/>
      <c r="AP112" s="51"/>
      <c r="AQ112" s="51"/>
      <c r="AR112" s="51"/>
      <c r="AS112" s="52"/>
      <c r="AT112" s="53">
        <f t="shared" si="21"/>
        <v>0</v>
      </c>
    </row>
    <row r="113" spans="1:46" s="54" customFormat="1" ht="36" customHeight="1" thickBot="1">
      <c r="A113" s="27"/>
      <c r="B113" s="56"/>
      <c r="C113" s="91"/>
      <c r="D113" s="95"/>
      <c r="E113" s="95"/>
      <c r="F113" s="101"/>
      <c r="G113" s="55"/>
      <c r="H113" s="60"/>
      <c r="I113" s="30">
        <v>0.51</v>
      </c>
      <c r="J113" s="119">
        <v>0.49</v>
      </c>
      <c r="K113" s="32"/>
      <c r="L113" s="57"/>
      <c r="M113" s="33"/>
      <c r="N113" s="34">
        <f t="shared" si="22"/>
        <v>1</v>
      </c>
      <c r="O113" s="35"/>
      <c r="P113" s="105">
        <v>15</v>
      </c>
      <c r="Q113" s="106">
        <v>15</v>
      </c>
      <c r="R113" s="38"/>
      <c r="S113" s="38"/>
      <c r="T113" s="37"/>
      <c r="U113" s="39">
        <f t="shared" si="12"/>
        <v>15</v>
      </c>
      <c r="V113" s="40">
        <f t="shared" si="13"/>
        <v>15</v>
      </c>
      <c r="W113" s="112"/>
      <c r="X113" s="96"/>
      <c r="Y113" s="96"/>
      <c r="Z113" s="104"/>
      <c r="AA113" s="99"/>
      <c r="AB113" s="41">
        <f t="shared" si="14"/>
        <v>0</v>
      </c>
      <c r="AC113" s="40">
        <f t="shared" si="15"/>
        <v>0</v>
      </c>
      <c r="AD113" s="42"/>
      <c r="AE113" s="128"/>
      <c r="AF113" s="37">
        <f t="shared" si="16"/>
        <v>15</v>
      </c>
      <c r="AG113" s="43">
        <v>65</v>
      </c>
      <c r="AH113" s="44">
        <f t="shared" si="17"/>
        <v>80</v>
      </c>
      <c r="AI113" s="45">
        <f t="shared" si="18"/>
        <v>0.93</v>
      </c>
      <c r="AJ113" s="46"/>
      <c r="AK113" s="47">
        <v>1E-4</v>
      </c>
      <c r="AL113" s="48">
        <f t="shared" si="19"/>
        <v>1.0001</v>
      </c>
      <c r="AM113" s="49">
        <f t="shared" si="20"/>
        <v>1585912000</v>
      </c>
      <c r="AN113" s="50"/>
      <c r="AO113" s="51"/>
      <c r="AP113" s="51"/>
      <c r="AQ113" s="51"/>
      <c r="AR113" s="51"/>
      <c r="AS113" s="52"/>
      <c r="AT113" s="53">
        <f t="shared" si="21"/>
        <v>0</v>
      </c>
    </row>
    <row r="114" spans="1:46" s="54" customFormat="1" ht="47.25" customHeight="1" thickBot="1">
      <c r="A114" s="27"/>
      <c r="B114" s="56"/>
      <c r="C114" s="91"/>
      <c r="D114" s="95"/>
      <c r="E114" s="95"/>
      <c r="F114" s="101"/>
      <c r="G114" s="55"/>
      <c r="H114" s="60"/>
      <c r="I114" s="30">
        <v>0.51</v>
      </c>
      <c r="J114" s="119">
        <v>0.49</v>
      </c>
      <c r="K114" s="32"/>
      <c r="L114" s="57"/>
      <c r="M114" s="33"/>
      <c r="N114" s="34">
        <f t="shared" si="22"/>
        <v>1</v>
      </c>
      <c r="O114" s="35"/>
      <c r="P114" s="105">
        <v>15</v>
      </c>
      <c r="Q114" s="106">
        <v>15</v>
      </c>
      <c r="R114" s="38"/>
      <c r="S114" s="38"/>
      <c r="T114" s="37"/>
      <c r="U114" s="39">
        <f t="shared" si="12"/>
        <v>15</v>
      </c>
      <c r="V114" s="40">
        <f t="shared" si="13"/>
        <v>15</v>
      </c>
      <c r="W114" s="112"/>
      <c r="X114" s="96"/>
      <c r="Y114" s="96"/>
      <c r="Z114" s="104"/>
      <c r="AA114" s="99"/>
      <c r="AB114" s="41">
        <f t="shared" si="14"/>
        <v>0</v>
      </c>
      <c r="AC114" s="40">
        <f t="shared" si="15"/>
        <v>0</v>
      </c>
      <c r="AD114" s="42"/>
      <c r="AE114" s="128"/>
      <c r="AF114" s="37">
        <f t="shared" si="16"/>
        <v>15</v>
      </c>
      <c r="AG114" s="43">
        <v>65</v>
      </c>
      <c r="AH114" s="44">
        <f t="shared" si="17"/>
        <v>80</v>
      </c>
      <c r="AI114" s="45">
        <f t="shared" si="18"/>
        <v>0.93</v>
      </c>
      <c r="AJ114" s="46"/>
      <c r="AK114" s="47">
        <v>1E-4</v>
      </c>
      <c r="AL114" s="48">
        <f t="shared" si="19"/>
        <v>1.0001</v>
      </c>
      <c r="AM114" s="49">
        <f t="shared" si="20"/>
        <v>1585912000</v>
      </c>
      <c r="AN114" s="50"/>
      <c r="AO114" s="51"/>
      <c r="AP114" s="51"/>
      <c r="AQ114" s="51"/>
      <c r="AR114" s="51"/>
      <c r="AS114" s="52"/>
      <c r="AT114" s="53">
        <f t="shared" si="21"/>
        <v>0</v>
      </c>
    </row>
    <row r="115" spans="1:46" s="54" customFormat="1" ht="36" customHeight="1" thickBot="1">
      <c r="A115" s="27"/>
      <c r="B115" s="56"/>
      <c r="C115" s="91"/>
      <c r="D115" s="95"/>
      <c r="E115" s="95"/>
      <c r="F115" s="101"/>
      <c r="G115" s="55"/>
      <c r="H115" s="60"/>
      <c r="I115" s="30">
        <v>0.51</v>
      </c>
      <c r="J115" s="119">
        <v>0.49</v>
      </c>
      <c r="K115" s="32"/>
      <c r="L115" s="57"/>
      <c r="M115" s="33"/>
      <c r="N115" s="34">
        <f t="shared" si="22"/>
        <v>1</v>
      </c>
      <c r="O115" s="35"/>
      <c r="P115" s="105">
        <v>15</v>
      </c>
      <c r="Q115" s="106">
        <v>15</v>
      </c>
      <c r="R115" s="38"/>
      <c r="S115" s="38"/>
      <c r="T115" s="37"/>
      <c r="U115" s="39">
        <f t="shared" si="12"/>
        <v>15</v>
      </c>
      <c r="V115" s="40">
        <f t="shared" si="13"/>
        <v>15</v>
      </c>
      <c r="W115" s="112"/>
      <c r="X115" s="96"/>
      <c r="Y115" s="96"/>
      <c r="Z115" s="104"/>
      <c r="AA115" s="99"/>
      <c r="AB115" s="41">
        <f t="shared" si="14"/>
        <v>0</v>
      </c>
      <c r="AC115" s="40">
        <f t="shared" si="15"/>
        <v>0</v>
      </c>
      <c r="AD115" s="42"/>
      <c r="AE115" s="128"/>
      <c r="AF115" s="37">
        <f t="shared" si="16"/>
        <v>15</v>
      </c>
      <c r="AG115" s="43">
        <v>65</v>
      </c>
      <c r="AH115" s="44">
        <f t="shared" si="17"/>
        <v>80</v>
      </c>
      <c r="AI115" s="45">
        <f t="shared" si="18"/>
        <v>0.93</v>
      </c>
      <c r="AJ115" s="46"/>
      <c r="AK115" s="47">
        <v>1E-4</v>
      </c>
      <c r="AL115" s="48">
        <f t="shared" si="19"/>
        <v>1.0001</v>
      </c>
      <c r="AM115" s="49">
        <f t="shared" si="20"/>
        <v>1585912000</v>
      </c>
      <c r="AN115" s="50"/>
      <c r="AO115" s="51"/>
      <c r="AP115" s="51"/>
      <c r="AQ115" s="51"/>
      <c r="AR115" s="51"/>
      <c r="AS115" s="52"/>
      <c r="AT115" s="53">
        <f t="shared" si="21"/>
        <v>0</v>
      </c>
    </row>
    <row r="116" spans="1:46" s="54" customFormat="1" ht="36" customHeight="1" thickBot="1">
      <c r="A116" s="27"/>
      <c r="B116" s="56"/>
      <c r="C116" s="91"/>
      <c r="D116" s="95"/>
      <c r="E116" s="95"/>
      <c r="F116" s="101"/>
      <c r="G116" s="55"/>
      <c r="H116" s="64"/>
      <c r="I116" s="30">
        <v>0.51</v>
      </c>
      <c r="J116" s="119">
        <v>0.49</v>
      </c>
      <c r="K116" s="32"/>
      <c r="L116" s="57"/>
      <c r="M116" s="33"/>
      <c r="N116" s="34">
        <f t="shared" si="22"/>
        <v>1</v>
      </c>
      <c r="O116" s="35"/>
      <c r="P116" s="105">
        <v>15</v>
      </c>
      <c r="Q116" s="106">
        <v>15</v>
      </c>
      <c r="R116" s="38"/>
      <c r="S116" s="38"/>
      <c r="T116" s="37"/>
      <c r="U116" s="39">
        <f t="shared" si="12"/>
        <v>15</v>
      </c>
      <c r="V116" s="40">
        <f t="shared" si="13"/>
        <v>15</v>
      </c>
      <c r="W116" s="112"/>
      <c r="X116" s="96"/>
      <c r="Y116" s="96"/>
      <c r="Z116" s="104"/>
      <c r="AA116" s="99"/>
      <c r="AB116" s="41">
        <f t="shared" si="14"/>
        <v>0</v>
      </c>
      <c r="AC116" s="40">
        <f t="shared" si="15"/>
        <v>0</v>
      </c>
      <c r="AD116" s="42"/>
      <c r="AE116" s="128"/>
      <c r="AF116" s="37">
        <f t="shared" si="16"/>
        <v>15</v>
      </c>
      <c r="AG116" s="43">
        <v>65</v>
      </c>
      <c r="AH116" s="44">
        <f t="shared" si="17"/>
        <v>80</v>
      </c>
      <c r="AI116" s="45">
        <f t="shared" si="18"/>
        <v>0.93</v>
      </c>
      <c r="AJ116" s="46"/>
      <c r="AK116" s="47">
        <v>1E-4</v>
      </c>
      <c r="AL116" s="48">
        <f t="shared" si="19"/>
        <v>1.0001</v>
      </c>
      <c r="AM116" s="49">
        <f t="shared" si="20"/>
        <v>1585912000</v>
      </c>
      <c r="AN116" s="50"/>
      <c r="AO116" s="51"/>
      <c r="AP116" s="51"/>
      <c r="AQ116" s="51"/>
      <c r="AR116" s="51"/>
      <c r="AS116" s="52"/>
      <c r="AT116" s="53">
        <f t="shared" si="21"/>
        <v>0</v>
      </c>
    </row>
    <row r="117" spans="1:46" s="54" customFormat="1" ht="36" customHeight="1" thickBot="1">
      <c r="A117" s="27"/>
      <c r="B117" s="56"/>
      <c r="C117" s="91"/>
      <c r="D117" s="95"/>
      <c r="E117" s="95"/>
      <c r="F117" s="101"/>
      <c r="G117" s="55"/>
      <c r="H117" s="60"/>
      <c r="I117" s="30">
        <v>0.51</v>
      </c>
      <c r="J117" s="119">
        <v>0.49</v>
      </c>
      <c r="K117" s="32"/>
      <c r="L117" s="57"/>
      <c r="M117" s="33"/>
      <c r="N117" s="34">
        <f t="shared" si="22"/>
        <v>1</v>
      </c>
      <c r="O117" s="35"/>
      <c r="P117" s="105">
        <v>15</v>
      </c>
      <c r="Q117" s="106">
        <v>15</v>
      </c>
      <c r="R117" s="38"/>
      <c r="S117" s="38"/>
      <c r="T117" s="37"/>
      <c r="U117" s="39">
        <f t="shared" si="12"/>
        <v>15</v>
      </c>
      <c r="V117" s="40">
        <f t="shared" si="13"/>
        <v>15</v>
      </c>
      <c r="W117" s="112"/>
      <c r="X117" s="96"/>
      <c r="Y117" s="96"/>
      <c r="Z117" s="104"/>
      <c r="AA117" s="99"/>
      <c r="AB117" s="41">
        <f t="shared" si="14"/>
        <v>0</v>
      </c>
      <c r="AC117" s="40">
        <f t="shared" si="15"/>
        <v>0</v>
      </c>
      <c r="AD117" s="42"/>
      <c r="AE117" s="128"/>
      <c r="AF117" s="37">
        <f t="shared" si="16"/>
        <v>15</v>
      </c>
      <c r="AG117" s="43">
        <v>65</v>
      </c>
      <c r="AH117" s="44">
        <f t="shared" si="17"/>
        <v>80</v>
      </c>
      <c r="AI117" s="45">
        <f t="shared" si="18"/>
        <v>0.93</v>
      </c>
      <c r="AJ117" s="46"/>
      <c r="AK117" s="47">
        <v>1E-4</v>
      </c>
      <c r="AL117" s="48">
        <f t="shared" si="19"/>
        <v>1.0001</v>
      </c>
      <c r="AM117" s="49">
        <f t="shared" si="20"/>
        <v>1585912000</v>
      </c>
      <c r="AN117" s="50"/>
      <c r="AO117" s="51"/>
      <c r="AP117" s="51"/>
      <c r="AQ117" s="51"/>
      <c r="AR117" s="51"/>
      <c r="AS117" s="52"/>
      <c r="AT117" s="53">
        <f t="shared" si="21"/>
        <v>0</v>
      </c>
    </row>
    <row r="118" spans="1:46" s="54" customFormat="1" ht="36" customHeight="1" thickBot="1">
      <c r="A118" s="27"/>
      <c r="B118" s="56"/>
      <c r="C118" s="91"/>
      <c r="D118" s="95"/>
      <c r="E118" s="95"/>
      <c r="F118" s="101"/>
      <c r="G118" s="55"/>
      <c r="H118" s="64"/>
      <c r="I118" s="30">
        <v>0.51</v>
      </c>
      <c r="J118" s="119">
        <v>0.49</v>
      </c>
      <c r="K118" s="32"/>
      <c r="L118" s="57"/>
      <c r="M118" s="65"/>
      <c r="N118" s="34">
        <f t="shared" si="22"/>
        <v>1</v>
      </c>
      <c r="O118" s="66"/>
      <c r="P118" s="105">
        <v>15</v>
      </c>
      <c r="Q118" s="106">
        <v>15</v>
      </c>
      <c r="R118" s="38"/>
      <c r="S118" s="38"/>
      <c r="T118" s="67"/>
      <c r="U118" s="39">
        <f t="shared" si="12"/>
        <v>15</v>
      </c>
      <c r="V118" s="40">
        <f t="shared" si="13"/>
        <v>15</v>
      </c>
      <c r="W118" s="112"/>
      <c r="X118" s="96"/>
      <c r="Y118" s="96"/>
      <c r="Z118" s="104"/>
      <c r="AA118" s="108"/>
      <c r="AB118" s="41">
        <f t="shared" si="14"/>
        <v>0</v>
      </c>
      <c r="AC118" s="40">
        <f t="shared" si="15"/>
        <v>0</v>
      </c>
      <c r="AD118" s="69"/>
      <c r="AE118" s="129"/>
      <c r="AF118" s="37">
        <f t="shared" si="16"/>
        <v>15</v>
      </c>
      <c r="AG118" s="43">
        <v>65</v>
      </c>
      <c r="AH118" s="44">
        <f t="shared" si="17"/>
        <v>80</v>
      </c>
      <c r="AI118" s="45">
        <f t="shared" si="18"/>
        <v>0.93</v>
      </c>
      <c r="AJ118" s="46"/>
      <c r="AK118" s="47">
        <v>1E-4</v>
      </c>
      <c r="AL118" s="48">
        <f t="shared" si="19"/>
        <v>1.0001</v>
      </c>
      <c r="AM118" s="49">
        <f t="shared" si="20"/>
        <v>1585912000</v>
      </c>
      <c r="AN118" s="70"/>
      <c r="AO118" s="71"/>
      <c r="AP118" s="71"/>
      <c r="AQ118" s="71"/>
      <c r="AR118" s="71"/>
      <c r="AS118" s="72"/>
      <c r="AT118" s="53">
        <f t="shared" si="21"/>
        <v>0</v>
      </c>
    </row>
    <row r="119" spans="1:46" s="54" customFormat="1" ht="36" customHeight="1" thickBot="1">
      <c r="A119" s="27"/>
      <c r="B119" s="56"/>
      <c r="C119" s="91"/>
      <c r="D119" s="95"/>
      <c r="E119" s="95"/>
      <c r="F119" s="101"/>
      <c r="G119" s="55"/>
      <c r="H119" s="60"/>
      <c r="I119" s="30">
        <v>0.51</v>
      </c>
      <c r="J119" s="119">
        <v>0.49</v>
      </c>
      <c r="K119" s="32"/>
      <c r="L119" s="57"/>
      <c r="M119" s="33"/>
      <c r="N119" s="34">
        <f t="shared" si="22"/>
        <v>1</v>
      </c>
      <c r="O119" s="35"/>
      <c r="P119" s="105">
        <v>15</v>
      </c>
      <c r="Q119" s="106">
        <v>15</v>
      </c>
      <c r="R119" s="38"/>
      <c r="S119" s="38"/>
      <c r="T119" s="37"/>
      <c r="U119" s="39">
        <f t="shared" si="12"/>
        <v>15</v>
      </c>
      <c r="V119" s="40">
        <f t="shared" si="13"/>
        <v>15</v>
      </c>
      <c r="W119" s="112"/>
      <c r="X119" s="96"/>
      <c r="Y119" s="96"/>
      <c r="Z119" s="104"/>
      <c r="AA119" s="99"/>
      <c r="AB119" s="41">
        <f t="shared" si="14"/>
        <v>0</v>
      </c>
      <c r="AC119" s="40">
        <f t="shared" si="15"/>
        <v>0</v>
      </c>
      <c r="AD119" s="42"/>
      <c r="AE119" s="128"/>
      <c r="AF119" s="37">
        <f t="shared" si="16"/>
        <v>15</v>
      </c>
      <c r="AG119" s="43">
        <v>65</v>
      </c>
      <c r="AH119" s="44">
        <f t="shared" si="17"/>
        <v>80</v>
      </c>
      <c r="AI119" s="45">
        <f t="shared" si="18"/>
        <v>0.93</v>
      </c>
      <c r="AJ119" s="46"/>
      <c r="AK119" s="47">
        <v>1E-4</v>
      </c>
      <c r="AL119" s="48">
        <f t="shared" si="19"/>
        <v>1.0001</v>
      </c>
      <c r="AM119" s="49">
        <f t="shared" si="20"/>
        <v>1585912000</v>
      </c>
      <c r="AN119" s="50"/>
      <c r="AO119" s="51"/>
      <c r="AP119" s="51"/>
      <c r="AQ119" s="51"/>
      <c r="AR119" s="51"/>
      <c r="AS119" s="52"/>
      <c r="AT119" s="53">
        <f t="shared" si="21"/>
        <v>0</v>
      </c>
    </row>
    <row r="120" spans="1:46" s="54" customFormat="1" ht="36" customHeight="1" thickBot="1">
      <c r="A120" s="27"/>
      <c r="B120" s="56"/>
      <c r="C120" s="91"/>
      <c r="D120" s="95"/>
      <c r="E120" s="95"/>
      <c r="F120" s="101"/>
      <c r="G120" s="55"/>
      <c r="H120" s="60"/>
      <c r="I120" s="30">
        <v>0.51</v>
      </c>
      <c r="J120" s="119">
        <v>0.49</v>
      </c>
      <c r="K120" s="32"/>
      <c r="L120" s="57"/>
      <c r="M120" s="33"/>
      <c r="N120" s="34">
        <f t="shared" si="22"/>
        <v>1</v>
      </c>
      <c r="O120" s="35"/>
      <c r="P120" s="105">
        <v>15</v>
      </c>
      <c r="Q120" s="106">
        <v>15</v>
      </c>
      <c r="R120" s="38"/>
      <c r="S120" s="38"/>
      <c r="T120" s="37"/>
      <c r="U120" s="39">
        <f t="shared" si="12"/>
        <v>15</v>
      </c>
      <c r="V120" s="40">
        <f t="shared" si="13"/>
        <v>15</v>
      </c>
      <c r="W120" s="112"/>
      <c r="X120" s="96"/>
      <c r="Y120" s="96"/>
      <c r="Z120" s="104"/>
      <c r="AA120" s="99"/>
      <c r="AB120" s="41">
        <f t="shared" si="14"/>
        <v>0</v>
      </c>
      <c r="AC120" s="40">
        <f t="shared" si="15"/>
        <v>0</v>
      </c>
      <c r="AD120" s="42"/>
      <c r="AE120" s="128"/>
      <c r="AF120" s="37">
        <f t="shared" si="16"/>
        <v>15</v>
      </c>
      <c r="AG120" s="43">
        <v>65</v>
      </c>
      <c r="AH120" s="44">
        <f t="shared" si="17"/>
        <v>80</v>
      </c>
      <c r="AI120" s="45">
        <f t="shared" si="18"/>
        <v>0.93</v>
      </c>
      <c r="AJ120" s="46"/>
      <c r="AK120" s="47">
        <v>1E-4</v>
      </c>
      <c r="AL120" s="48">
        <f t="shared" si="19"/>
        <v>1.0001</v>
      </c>
      <c r="AM120" s="49">
        <f t="shared" si="20"/>
        <v>1585912000</v>
      </c>
      <c r="AN120" s="50"/>
      <c r="AO120" s="51"/>
      <c r="AP120" s="51"/>
      <c r="AQ120" s="51"/>
      <c r="AR120" s="51"/>
      <c r="AS120" s="52"/>
      <c r="AT120" s="53">
        <f t="shared" si="21"/>
        <v>0</v>
      </c>
    </row>
    <row r="121" spans="1:46" s="54" customFormat="1" ht="36" customHeight="1" thickBot="1">
      <c r="A121" s="27"/>
      <c r="B121" s="56"/>
      <c r="C121" s="91"/>
      <c r="D121" s="95"/>
      <c r="E121" s="95"/>
      <c r="F121" s="101"/>
      <c r="G121" s="55"/>
      <c r="H121" s="64"/>
      <c r="I121" s="30">
        <v>0.51</v>
      </c>
      <c r="J121" s="119">
        <v>0.49</v>
      </c>
      <c r="K121" s="32"/>
      <c r="L121" s="57"/>
      <c r="M121" s="73"/>
      <c r="N121" s="34">
        <f t="shared" si="22"/>
        <v>1</v>
      </c>
      <c r="O121" s="35"/>
      <c r="P121" s="105">
        <v>15</v>
      </c>
      <c r="Q121" s="106">
        <v>15</v>
      </c>
      <c r="R121" s="38"/>
      <c r="S121" s="38"/>
      <c r="T121" s="68"/>
      <c r="U121" s="120">
        <f t="shared" si="12"/>
        <v>15</v>
      </c>
      <c r="V121" s="40">
        <f t="shared" si="13"/>
        <v>15</v>
      </c>
      <c r="W121" s="112"/>
      <c r="X121" s="96"/>
      <c r="Y121" s="96"/>
      <c r="Z121" s="104"/>
      <c r="AA121" s="108"/>
      <c r="AB121" s="41">
        <f t="shared" si="14"/>
        <v>0</v>
      </c>
      <c r="AC121" s="40">
        <f t="shared" si="15"/>
        <v>0</v>
      </c>
      <c r="AD121" s="42"/>
      <c r="AE121" s="128"/>
      <c r="AF121" s="37">
        <f t="shared" si="16"/>
        <v>15</v>
      </c>
      <c r="AG121" s="43">
        <v>65</v>
      </c>
      <c r="AH121" s="44">
        <f t="shared" si="17"/>
        <v>80</v>
      </c>
      <c r="AI121" s="45">
        <f t="shared" si="18"/>
        <v>0.93</v>
      </c>
      <c r="AJ121" s="46"/>
      <c r="AK121" s="47">
        <v>1E-4</v>
      </c>
      <c r="AL121" s="48">
        <f t="shared" si="19"/>
        <v>1.0001</v>
      </c>
      <c r="AM121" s="49">
        <f t="shared" si="20"/>
        <v>1585912000</v>
      </c>
      <c r="AN121" s="74"/>
      <c r="AO121" s="51"/>
      <c r="AP121" s="51"/>
      <c r="AQ121" s="51"/>
      <c r="AR121" s="51"/>
      <c r="AS121" s="52"/>
      <c r="AT121" s="53">
        <f t="shared" si="21"/>
        <v>0</v>
      </c>
    </row>
    <row r="122" spans="1:46" s="54" customFormat="1" ht="36" customHeight="1" thickBot="1">
      <c r="A122" s="27"/>
      <c r="B122" s="56"/>
      <c r="C122" s="91"/>
      <c r="D122" s="95"/>
      <c r="E122" s="95"/>
      <c r="F122" s="101"/>
      <c r="G122" s="55"/>
      <c r="H122" s="60"/>
      <c r="I122" s="30">
        <v>0.51</v>
      </c>
      <c r="J122" s="119">
        <v>0.49</v>
      </c>
      <c r="K122" s="32"/>
      <c r="L122" s="57"/>
      <c r="M122" s="33"/>
      <c r="N122" s="34">
        <f t="shared" si="22"/>
        <v>1</v>
      </c>
      <c r="O122" s="35"/>
      <c r="P122" s="105">
        <v>15</v>
      </c>
      <c r="Q122" s="106">
        <v>15</v>
      </c>
      <c r="R122" s="38"/>
      <c r="S122" s="38"/>
      <c r="T122" s="37"/>
      <c r="U122" s="39">
        <f t="shared" si="12"/>
        <v>15</v>
      </c>
      <c r="V122" s="40">
        <f t="shared" si="13"/>
        <v>15</v>
      </c>
      <c r="W122" s="112"/>
      <c r="X122" s="96"/>
      <c r="Y122" s="96"/>
      <c r="Z122" s="104"/>
      <c r="AA122" s="99"/>
      <c r="AB122" s="41">
        <f t="shared" si="14"/>
        <v>0</v>
      </c>
      <c r="AC122" s="40">
        <f t="shared" si="15"/>
        <v>0</v>
      </c>
      <c r="AD122" s="42"/>
      <c r="AE122" s="128"/>
      <c r="AF122" s="37">
        <f t="shared" si="16"/>
        <v>15</v>
      </c>
      <c r="AG122" s="43">
        <v>65</v>
      </c>
      <c r="AH122" s="44">
        <f t="shared" si="17"/>
        <v>80</v>
      </c>
      <c r="AI122" s="45">
        <f t="shared" si="18"/>
        <v>0.93</v>
      </c>
      <c r="AJ122" s="46"/>
      <c r="AK122" s="47">
        <v>1E-4</v>
      </c>
      <c r="AL122" s="48">
        <f t="shared" si="19"/>
        <v>1.0001</v>
      </c>
      <c r="AM122" s="49">
        <f t="shared" si="20"/>
        <v>1585912000</v>
      </c>
      <c r="AN122" s="50"/>
      <c r="AO122" s="51"/>
      <c r="AP122" s="51"/>
      <c r="AQ122" s="51"/>
      <c r="AR122" s="51"/>
      <c r="AS122" s="52"/>
      <c r="AT122" s="53">
        <f t="shared" si="21"/>
        <v>0</v>
      </c>
    </row>
    <row r="123" spans="1:46" s="17" customFormat="1" ht="39.75" customHeight="1" thickBot="1">
      <c r="A123" s="27"/>
      <c r="B123" s="56"/>
      <c r="C123" s="91"/>
      <c r="D123" s="95"/>
      <c r="E123" s="95"/>
      <c r="F123" s="101"/>
      <c r="G123" s="55"/>
      <c r="H123" s="76"/>
      <c r="I123" s="30">
        <v>0.51</v>
      </c>
      <c r="J123" s="119">
        <v>0.49</v>
      </c>
      <c r="K123" s="32"/>
      <c r="L123" s="57"/>
      <c r="M123" s="75"/>
      <c r="N123" s="34">
        <f t="shared" si="22"/>
        <v>1</v>
      </c>
      <c r="O123" s="76"/>
      <c r="P123" s="105">
        <v>15</v>
      </c>
      <c r="Q123" s="106">
        <v>15</v>
      </c>
      <c r="R123" s="38"/>
      <c r="S123" s="38"/>
      <c r="T123" s="195"/>
      <c r="U123" s="39">
        <f t="shared" si="12"/>
        <v>15</v>
      </c>
      <c r="V123" s="40">
        <f t="shared" si="13"/>
        <v>15</v>
      </c>
      <c r="W123" s="112"/>
      <c r="X123" s="96"/>
      <c r="Y123" s="96"/>
      <c r="Z123" s="104"/>
      <c r="AA123" s="132"/>
      <c r="AB123" s="41">
        <f t="shared" si="14"/>
        <v>0</v>
      </c>
      <c r="AC123" s="40">
        <f t="shared" si="15"/>
        <v>0</v>
      </c>
      <c r="AD123" s="77"/>
      <c r="AE123" s="130"/>
      <c r="AF123" s="37">
        <f t="shared" si="16"/>
        <v>15</v>
      </c>
      <c r="AG123" s="43">
        <v>65</v>
      </c>
      <c r="AH123" s="44">
        <f t="shared" si="17"/>
        <v>80</v>
      </c>
      <c r="AI123" s="45">
        <f t="shared" si="18"/>
        <v>0.93</v>
      </c>
      <c r="AJ123" s="46"/>
      <c r="AK123" s="47">
        <v>1E-4</v>
      </c>
      <c r="AL123" s="48">
        <f t="shared" si="19"/>
        <v>1.0001</v>
      </c>
      <c r="AM123" s="49">
        <f t="shared" si="20"/>
        <v>1585912000</v>
      </c>
      <c r="AN123" s="75"/>
      <c r="AO123" s="78"/>
      <c r="AP123" s="78"/>
      <c r="AQ123" s="78"/>
      <c r="AR123" s="78"/>
      <c r="AS123" s="78"/>
      <c r="AT123" s="53">
        <f t="shared" si="21"/>
        <v>0</v>
      </c>
    </row>
    <row r="124" spans="1:46" s="54" customFormat="1" ht="47.25" customHeight="1" thickBot="1">
      <c r="A124" s="27"/>
      <c r="B124" s="56"/>
      <c r="C124" s="91"/>
      <c r="D124" s="95"/>
      <c r="E124" s="95"/>
      <c r="F124" s="101"/>
      <c r="G124" s="55"/>
      <c r="H124" s="60"/>
      <c r="I124" s="30">
        <v>0.51</v>
      </c>
      <c r="J124" s="119">
        <v>0.49</v>
      </c>
      <c r="K124" s="32"/>
      <c r="L124" s="57"/>
      <c r="M124" s="33"/>
      <c r="N124" s="34">
        <f t="shared" si="22"/>
        <v>1</v>
      </c>
      <c r="O124" s="35"/>
      <c r="P124" s="105">
        <v>15</v>
      </c>
      <c r="Q124" s="106">
        <v>15</v>
      </c>
      <c r="R124" s="38"/>
      <c r="S124" s="38"/>
      <c r="T124" s="37"/>
      <c r="U124" s="39">
        <f t="shared" si="12"/>
        <v>15</v>
      </c>
      <c r="V124" s="40">
        <f t="shared" si="13"/>
        <v>15</v>
      </c>
      <c r="W124" s="112"/>
      <c r="X124" s="96"/>
      <c r="Y124" s="96"/>
      <c r="Z124" s="104"/>
      <c r="AA124" s="99"/>
      <c r="AB124" s="41">
        <f t="shared" si="14"/>
        <v>0</v>
      </c>
      <c r="AC124" s="40">
        <f t="shared" si="15"/>
        <v>0</v>
      </c>
      <c r="AD124" s="42"/>
      <c r="AE124" s="128"/>
      <c r="AF124" s="37">
        <f t="shared" si="16"/>
        <v>15</v>
      </c>
      <c r="AG124" s="43">
        <v>65</v>
      </c>
      <c r="AH124" s="44">
        <f t="shared" si="17"/>
        <v>80</v>
      </c>
      <c r="AI124" s="45">
        <f t="shared" si="18"/>
        <v>0.93</v>
      </c>
      <c r="AJ124" s="46"/>
      <c r="AK124" s="47">
        <v>1E-4</v>
      </c>
      <c r="AL124" s="48">
        <f t="shared" si="19"/>
        <v>1.0001</v>
      </c>
      <c r="AM124" s="49">
        <f t="shared" si="20"/>
        <v>1585912000</v>
      </c>
      <c r="AN124" s="50"/>
      <c r="AO124" s="51"/>
      <c r="AP124" s="51"/>
      <c r="AQ124" s="51"/>
      <c r="AR124" s="51"/>
      <c r="AS124" s="52"/>
      <c r="AT124" s="53">
        <f t="shared" si="21"/>
        <v>0</v>
      </c>
    </row>
    <row r="125" spans="1:46" s="54" customFormat="1" ht="36" customHeight="1" thickBot="1">
      <c r="A125" s="27"/>
      <c r="B125" s="56"/>
      <c r="C125" s="91"/>
      <c r="D125" s="95"/>
      <c r="E125" s="95"/>
      <c r="F125" s="101"/>
      <c r="G125" s="55"/>
      <c r="H125" s="60"/>
      <c r="I125" s="30">
        <v>0.51</v>
      </c>
      <c r="J125" s="119">
        <v>0.49</v>
      </c>
      <c r="K125" s="32"/>
      <c r="L125" s="57"/>
      <c r="M125" s="33"/>
      <c r="N125" s="34">
        <f t="shared" si="22"/>
        <v>1</v>
      </c>
      <c r="O125" s="35"/>
      <c r="P125" s="105">
        <v>15</v>
      </c>
      <c r="Q125" s="106">
        <v>15</v>
      </c>
      <c r="R125" s="38"/>
      <c r="S125" s="38"/>
      <c r="T125" s="37"/>
      <c r="U125" s="39">
        <f t="shared" si="12"/>
        <v>15</v>
      </c>
      <c r="V125" s="40">
        <f t="shared" si="13"/>
        <v>15</v>
      </c>
      <c r="W125" s="112"/>
      <c r="X125" s="96"/>
      <c r="Y125" s="96"/>
      <c r="Z125" s="104"/>
      <c r="AA125" s="99"/>
      <c r="AB125" s="41">
        <f t="shared" si="14"/>
        <v>0</v>
      </c>
      <c r="AC125" s="40">
        <f t="shared" si="15"/>
        <v>0</v>
      </c>
      <c r="AD125" s="42"/>
      <c r="AE125" s="128"/>
      <c r="AF125" s="37">
        <f t="shared" si="16"/>
        <v>15</v>
      </c>
      <c r="AG125" s="43">
        <v>65</v>
      </c>
      <c r="AH125" s="44">
        <f t="shared" si="17"/>
        <v>80</v>
      </c>
      <c r="AI125" s="45">
        <f t="shared" si="18"/>
        <v>0.93</v>
      </c>
      <c r="AJ125" s="46"/>
      <c r="AK125" s="47">
        <v>1E-4</v>
      </c>
      <c r="AL125" s="48">
        <f t="shared" si="19"/>
        <v>1.0001</v>
      </c>
      <c r="AM125" s="49">
        <f t="shared" si="20"/>
        <v>1585912000</v>
      </c>
      <c r="AN125" s="50"/>
      <c r="AO125" s="51"/>
      <c r="AP125" s="51"/>
      <c r="AQ125" s="51"/>
      <c r="AR125" s="51"/>
      <c r="AS125" s="52"/>
      <c r="AT125" s="53">
        <f t="shared" si="21"/>
        <v>0</v>
      </c>
    </row>
    <row r="126" spans="1:46" s="54" customFormat="1" ht="36" customHeight="1" thickBot="1">
      <c r="A126" s="27"/>
      <c r="B126" s="56"/>
      <c r="C126" s="91"/>
      <c r="D126" s="95"/>
      <c r="E126" s="95"/>
      <c r="F126" s="101"/>
      <c r="G126" s="55"/>
      <c r="H126" s="60"/>
      <c r="I126" s="30">
        <v>0.51</v>
      </c>
      <c r="J126" s="119">
        <v>0.49</v>
      </c>
      <c r="K126" s="32"/>
      <c r="L126" s="57"/>
      <c r="M126" s="33"/>
      <c r="N126" s="34">
        <f t="shared" si="22"/>
        <v>1</v>
      </c>
      <c r="O126" s="35"/>
      <c r="P126" s="105">
        <v>15</v>
      </c>
      <c r="Q126" s="106">
        <v>15</v>
      </c>
      <c r="R126" s="38"/>
      <c r="S126" s="38"/>
      <c r="T126" s="37"/>
      <c r="U126" s="39">
        <f t="shared" si="12"/>
        <v>15</v>
      </c>
      <c r="V126" s="40">
        <f t="shared" si="13"/>
        <v>15</v>
      </c>
      <c r="W126" s="112"/>
      <c r="X126" s="96"/>
      <c r="Y126" s="96"/>
      <c r="Z126" s="104"/>
      <c r="AA126" s="99"/>
      <c r="AB126" s="41">
        <f t="shared" si="14"/>
        <v>0</v>
      </c>
      <c r="AC126" s="40">
        <f t="shared" si="15"/>
        <v>0</v>
      </c>
      <c r="AD126" s="42"/>
      <c r="AE126" s="128"/>
      <c r="AF126" s="37">
        <f t="shared" si="16"/>
        <v>15</v>
      </c>
      <c r="AG126" s="43">
        <v>65</v>
      </c>
      <c r="AH126" s="44">
        <f t="shared" si="17"/>
        <v>80</v>
      </c>
      <c r="AI126" s="45">
        <f t="shared" si="18"/>
        <v>0.93</v>
      </c>
      <c r="AJ126" s="46"/>
      <c r="AK126" s="47">
        <v>1E-4</v>
      </c>
      <c r="AL126" s="48">
        <f t="shared" si="19"/>
        <v>1.0001</v>
      </c>
      <c r="AM126" s="49">
        <f t="shared" si="20"/>
        <v>1585912000</v>
      </c>
      <c r="AN126" s="50"/>
      <c r="AO126" s="51"/>
      <c r="AP126" s="51"/>
      <c r="AQ126" s="51"/>
      <c r="AR126" s="51"/>
      <c r="AS126" s="52"/>
      <c r="AT126" s="53">
        <f t="shared" si="21"/>
        <v>0</v>
      </c>
    </row>
    <row r="127" spans="1:46" s="54" customFormat="1" ht="36" customHeight="1" thickBot="1">
      <c r="A127" s="27"/>
      <c r="B127" s="56"/>
      <c r="C127" s="91"/>
      <c r="D127" s="95"/>
      <c r="E127" s="95"/>
      <c r="F127" s="101"/>
      <c r="G127" s="55"/>
      <c r="H127" s="60"/>
      <c r="I127" s="30">
        <v>0.51</v>
      </c>
      <c r="J127" s="119">
        <v>0.49</v>
      </c>
      <c r="K127" s="32"/>
      <c r="L127" s="57"/>
      <c r="M127" s="33"/>
      <c r="N127" s="34">
        <f t="shared" si="22"/>
        <v>1</v>
      </c>
      <c r="O127" s="35"/>
      <c r="P127" s="105">
        <v>15</v>
      </c>
      <c r="Q127" s="106">
        <v>15</v>
      </c>
      <c r="R127" s="38"/>
      <c r="S127" s="38"/>
      <c r="T127" s="37"/>
      <c r="U127" s="39">
        <f t="shared" si="12"/>
        <v>15</v>
      </c>
      <c r="V127" s="40">
        <f t="shared" si="13"/>
        <v>15</v>
      </c>
      <c r="W127" s="112"/>
      <c r="X127" s="96"/>
      <c r="Y127" s="96"/>
      <c r="Z127" s="104"/>
      <c r="AA127" s="99"/>
      <c r="AB127" s="41">
        <f t="shared" si="14"/>
        <v>0</v>
      </c>
      <c r="AC127" s="40">
        <f t="shared" si="15"/>
        <v>0</v>
      </c>
      <c r="AD127" s="42"/>
      <c r="AE127" s="128"/>
      <c r="AF127" s="37">
        <f t="shared" si="16"/>
        <v>15</v>
      </c>
      <c r="AG127" s="43">
        <v>65</v>
      </c>
      <c r="AH127" s="44">
        <f t="shared" si="17"/>
        <v>80</v>
      </c>
      <c r="AI127" s="45">
        <f t="shared" si="18"/>
        <v>0.93</v>
      </c>
      <c r="AJ127" s="46"/>
      <c r="AK127" s="47">
        <v>1E-4</v>
      </c>
      <c r="AL127" s="48">
        <f t="shared" si="19"/>
        <v>1.0001</v>
      </c>
      <c r="AM127" s="49">
        <f t="shared" si="20"/>
        <v>1585912000</v>
      </c>
      <c r="AN127" s="50"/>
      <c r="AO127" s="51"/>
      <c r="AP127" s="51"/>
      <c r="AQ127" s="51"/>
      <c r="AR127" s="51"/>
      <c r="AS127" s="52"/>
      <c r="AT127" s="53">
        <f t="shared" si="21"/>
        <v>0</v>
      </c>
    </row>
    <row r="128" spans="1:46" s="54" customFormat="1" ht="36" customHeight="1" thickBot="1">
      <c r="A128" s="27"/>
      <c r="B128" s="56"/>
      <c r="C128" s="91"/>
      <c r="D128" s="95"/>
      <c r="E128" s="95"/>
      <c r="F128" s="101"/>
      <c r="G128" s="55"/>
      <c r="H128" s="60"/>
      <c r="I128" s="30">
        <v>0.51</v>
      </c>
      <c r="J128" s="119">
        <v>0.49</v>
      </c>
      <c r="K128" s="32"/>
      <c r="L128" s="57"/>
      <c r="M128" s="33"/>
      <c r="N128" s="34">
        <f t="shared" si="22"/>
        <v>1</v>
      </c>
      <c r="O128" s="35"/>
      <c r="P128" s="105">
        <v>15</v>
      </c>
      <c r="Q128" s="106">
        <v>15</v>
      </c>
      <c r="R128" s="38"/>
      <c r="S128" s="38"/>
      <c r="T128" s="37"/>
      <c r="U128" s="39">
        <f t="shared" si="12"/>
        <v>15</v>
      </c>
      <c r="V128" s="40">
        <f t="shared" si="13"/>
        <v>15</v>
      </c>
      <c r="W128" s="112"/>
      <c r="X128" s="96"/>
      <c r="Y128" s="96"/>
      <c r="Z128" s="104"/>
      <c r="AA128" s="99"/>
      <c r="AB128" s="41">
        <f t="shared" si="14"/>
        <v>0</v>
      </c>
      <c r="AC128" s="40">
        <f t="shared" si="15"/>
        <v>0</v>
      </c>
      <c r="AD128" s="42"/>
      <c r="AE128" s="128"/>
      <c r="AF128" s="37">
        <f t="shared" si="16"/>
        <v>15</v>
      </c>
      <c r="AG128" s="43">
        <v>65</v>
      </c>
      <c r="AH128" s="44">
        <f t="shared" si="17"/>
        <v>80</v>
      </c>
      <c r="AI128" s="45">
        <f t="shared" si="18"/>
        <v>0.93</v>
      </c>
      <c r="AJ128" s="46"/>
      <c r="AK128" s="47">
        <v>1E-4</v>
      </c>
      <c r="AL128" s="48">
        <f t="shared" si="19"/>
        <v>1.0001</v>
      </c>
      <c r="AM128" s="49">
        <f t="shared" si="20"/>
        <v>1585912000</v>
      </c>
      <c r="AN128" s="50"/>
      <c r="AO128" s="51"/>
      <c r="AP128" s="51"/>
      <c r="AQ128" s="51"/>
      <c r="AR128" s="51"/>
      <c r="AS128" s="52"/>
      <c r="AT128" s="53">
        <f t="shared" si="21"/>
        <v>0</v>
      </c>
    </row>
    <row r="129" spans="1:46" s="54" customFormat="1" ht="36" customHeight="1" thickBot="1">
      <c r="A129" s="27"/>
      <c r="B129" s="56"/>
      <c r="C129" s="91"/>
      <c r="D129" s="95"/>
      <c r="E129" s="95"/>
      <c r="F129" s="101"/>
      <c r="G129" s="55"/>
      <c r="H129" s="60"/>
      <c r="I129" s="30">
        <v>0.51</v>
      </c>
      <c r="J129" s="119">
        <v>0.49</v>
      </c>
      <c r="K129" s="32"/>
      <c r="L129" s="57"/>
      <c r="M129" s="33"/>
      <c r="N129" s="34">
        <f t="shared" si="22"/>
        <v>1</v>
      </c>
      <c r="O129" s="35"/>
      <c r="P129" s="105">
        <v>15</v>
      </c>
      <c r="Q129" s="106">
        <v>15</v>
      </c>
      <c r="R129" s="38"/>
      <c r="S129" s="38"/>
      <c r="T129" s="37"/>
      <c r="U129" s="39">
        <f t="shared" si="12"/>
        <v>15</v>
      </c>
      <c r="V129" s="40">
        <f t="shared" si="13"/>
        <v>15</v>
      </c>
      <c r="W129" s="112"/>
      <c r="X129" s="96"/>
      <c r="Y129" s="96"/>
      <c r="Z129" s="104"/>
      <c r="AA129" s="99"/>
      <c r="AB129" s="41">
        <f t="shared" si="14"/>
        <v>0</v>
      </c>
      <c r="AC129" s="40">
        <f t="shared" si="15"/>
        <v>0</v>
      </c>
      <c r="AD129" s="42"/>
      <c r="AE129" s="128"/>
      <c r="AF129" s="37">
        <f t="shared" si="16"/>
        <v>15</v>
      </c>
      <c r="AG129" s="43">
        <v>65</v>
      </c>
      <c r="AH129" s="44">
        <f t="shared" si="17"/>
        <v>80</v>
      </c>
      <c r="AI129" s="45">
        <f t="shared" si="18"/>
        <v>0.93</v>
      </c>
      <c r="AJ129" s="46"/>
      <c r="AK129" s="47">
        <v>1E-4</v>
      </c>
      <c r="AL129" s="48">
        <f t="shared" si="19"/>
        <v>1.0001</v>
      </c>
      <c r="AM129" s="49">
        <f t="shared" si="20"/>
        <v>1585912000</v>
      </c>
      <c r="AN129" s="50"/>
      <c r="AO129" s="51"/>
      <c r="AP129" s="51"/>
      <c r="AQ129" s="51"/>
      <c r="AR129" s="51"/>
      <c r="AS129" s="52"/>
      <c r="AT129" s="53">
        <f t="shared" si="21"/>
        <v>0</v>
      </c>
    </row>
    <row r="130" spans="1:46" s="54" customFormat="1" ht="36" customHeight="1" thickBot="1">
      <c r="A130" s="27"/>
      <c r="B130" s="56"/>
      <c r="C130" s="91"/>
      <c r="D130" s="95"/>
      <c r="E130" s="95"/>
      <c r="F130" s="101"/>
      <c r="G130" s="55"/>
      <c r="H130" s="60"/>
      <c r="I130" s="30">
        <v>0.51</v>
      </c>
      <c r="J130" s="119">
        <v>0.49</v>
      </c>
      <c r="K130" s="32"/>
      <c r="L130" s="57"/>
      <c r="M130" s="33"/>
      <c r="N130" s="34">
        <f t="shared" si="22"/>
        <v>1</v>
      </c>
      <c r="O130" s="35"/>
      <c r="P130" s="105">
        <v>15</v>
      </c>
      <c r="Q130" s="106">
        <v>15</v>
      </c>
      <c r="R130" s="38"/>
      <c r="S130" s="38"/>
      <c r="T130" s="37"/>
      <c r="U130" s="39">
        <f t="shared" si="12"/>
        <v>15</v>
      </c>
      <c r="V130" s="40">
        <f t="shared" si="13"/>
        <v>15</v>
      </c>
      <c r="W130" s="112"/>
      <c r="X130" s="96"/>
      <c r="Y130" s="96"/>
      <c r="Z130" s="104"/>
      <c r="AA130" s="99"/>
      <c r="AB130" s="41">
        <f t="shared" si="14"/>
        <v>0</v>
      </c>
      <c r="AC130" s="40">
        <f t="shared" si="15"/>
        <v>0</v>
      </c>
      <c r="AD130" s="42"/>
      <c r="AE130" s="128"/>
      <c r="AF130" s="37">
        <f t="shared" si="16"/>
        <v>15</v>
      </c>
      <c r="AG130" s="43">
        <v>65</v>
      </c>
      <c r="AH130" s="44">
        <f t="shared" si="17"/>
        <v>80</v>
      </c>
      <c r="AI130" s="45">
        <f t="shared" si="18"/>
        <v>0.93</v>
      </c>
      <c r="AJ130" s="46"/>
      <c r="AK130" s="47">
        <v>1E-4</v>
      </c>
      <c r="AL130" s="48">
        <f t="shared" si="19"/>
        <v>1.0001</v>
      </c>
      <c r="AM130" s="49">
        <f t="shared" si="20"/>
        <v>1585912000</v>
      </c>
      <c r="AN130" s="50"/>
      <c r="AO130" s="51"/>
      <c r="AP130" s="51"/>
      <c r="AQ130" s="51"/>
      <c r="AR130" s="51"/>
      <c r="AS130" s="52"/>
      <c r="AT130" s="53">
        <f t="shared" si="21"/>
        <v>0</v>
      </c>
    </row>
    <row r="131" spans="1:46" s="54" customFormat="1" ht="36" customHeight="1" thickBot="1">
      <c r="A131" s="27"/>
      <c r="B131" s="56"/>
      <c r="C131" s="91"/>
      <c r="D131" s="95"/>
      <c r="E131" s="95"/>
      <c r="F131" s="101"/>
      <c r="G131" s="55"/>
      <c r="H131" s="60"/>
      <c r="I131" s="30">
        <v>0.51</v>
      </c>
      <c r="J131" s="119">
        <v>0.49</v>
      </c>
      <c r="K131" s="32"/>
      <c r="L131" s="57"/>
      <c r="M131" s="33"/>
      <c r="N131" s="34">
        <f t="shared" si="22"/>
        <v>1</v>
      </c>
      <c r="O131" s="35"/>
      <c r="P131" s="105">
        <v>15</v>
      </c>
      <c r="Q131" s="106">
        <v>15</v>
      </c>
      <c r="R131" s="38"/>
      <c r="S131" s="38"/>
      <c r="T131" s="37"/>
      <c r="U131" s="39">
        <f t="shared" si="12"/>
        <v>15</v>
      </c>
      <c r="V131" s="40">
        <f t="shared" si="13"/>
        <v>15</v>
      </c>
      <c r="W131" s="112"/>
      <c r="X131" s="96"/>
      <c r="Y131" s="96"/>
      <c r="Z131" s="104"/>
      <c r="AA131" s="99"/>
      <c r="AB131" s="41">
        <f t="shared" si="14"/>
        <v>0</v>
      </c>
      <c r="AC131" s="40">
        <f t="shared" si="15"/>
        <v>0</v>
      </c>
      <c r="AD131" s="42"/>
      <c r="AE131" s="128"/>
      <c r="AF131" s="37">
        <f t="shared" si="16"/>
        <v>15</v>
      </c>
      <c r="AG131" s="43">
        <v>65</v>
      </c>
      <c r="AH131" s="44">
        <f t="shared" si="17"/>
        <v>80</v>
      </c>
      <c r="AI131" s="45">
        <f t="shared" si="18"/>
        <v>0.93</v>
      </c>
      <c r="AJ131" s="46"/>
      <c r="AK131" s="47">
        <v>1E-4</v>
      </c>
      <c r="AL131" s="48">
        <f t="shared" si="19"/>
        <v>1.0001</v>
      </c>
      <c r="AM131" s="49">
        <f t="shared" si="20"/>
        <v>1585912000</v>
      </c>
      <c r="AN131" s="50"/>
      <c r="AO131" s="51"/>
      <c r="AP131" s="51"/>
      <c r="AQ131" s="51"/>
      <c r="AR131" s="51"/>
      <c r="AS131" s="52"/>
      <c r="AT131" s="53">
        <f t="shared" si="21"/>
        <v>0</v>
      </c>
    </row>
    <row r="132" spans="1:46" s="54" customFormat="1" ht="36" customHeight="1" thickBot="1">
      <c r="A132" s="27"/>
      <c r="B132" s="56"/>
      <c r="C132" s="91"/>
      <c r="D132" s="95"/>
      <c r="E132" s="95"/>
      <c r="F132" s="101"/>
      <c r="G132" s="55"/>
      <c r="H132" s="60"/>
      <c r="I132" s="30">
        <v>0.51</v>
      </c>
      <c r="J132" s="119">
        <v>0.49</v>
      </c>
      <c r="K132" s="32"/>
      <c r="L132" s="57"/>
      <c r="M132" s="33"/>
      <c r="N132" s="34">
        <f t="shared" ref="N132:N139" si="23">SUM(I132:M132)</f>
        <v>1</v>
      </c>
      <c r="O132" s="35"/>
      <c r="P132" s="105">
        <v>15</v>
      </c>
      <c r="Q132" s="106">
        <v>15</v>
      </c>
      <c r="R132" s="38"/>
      <c r="S132" s="38"/>
      <c r="T132" s="37"/>
      <c r="U132" s="39">
        <f t="shared" si="12"/>
        <v>15</v>
      </c>
      <c r="V132" s="40">
        <f t="shared" si="13"/>
        <v>15</v>
      </c>
      <c r="W132" s="112"/>
      <c r="X132" s="96"/>
      <c r="Y132" s="96"/>
      <c r="Z132" s="104"/>
      <c r="AA132" s="99"/>
      <c r="AB132" s="41">
        <f t="shared" si="14"/>
        <v>0</v>
      </c>
      <c r="AC132" s="40">
        <f t="shared" si="15"/>
        <v>0</v>
      </c>
      <c r="AD132" s="42"/>
      <c r="AE132" s="128"/>
      <c r="AF132" s="37">
        <f t="shared" si="16"/>
        <v>15</v>
      </c>
      <c r="AG132" s="43">
        <v>65</v>
      </c>
      <c r="AH132" s="44">
        <f t="shared" si="17"/>
        <v>80</v>
      </c>
      <c r="AI132" s="45">
        <f t="shared" si="18"/>
        <v>0.93</v>
      </c>
      <c r="AJ132" s="46"/>
      <c r="AK132" s="47">
        <v>1E-4</v>
      </c>
      <c r="AL132" s="48">
        <f t="shared" si="19"/>
        <v>1.0001</v>
      </c>
      <c r="AM132" s="49">
        <f t="shared" si="20"/>
        <v>1585912000</v>
      </c>
      <c r="AN132" s="50"/>
      <c r="AO132" s="51"/>
      <c r="AP132" s="51"/>
      <c r="AQ132" s="51"/>
      <c r="AR132" s="51"/>
      <c r="AS132" s="52"/>
      <c r="AT132" s="53">
        <f t="shared" si="21"/>
        <v>0</v>
      </c>
    </row>
    <row r="133" spans="1:46" s="54" customFormat="1" ht="36" customHeight="1" thickBot="1">
      <c r="A133" s="27"/>
      <c r="B133" s="56"/>
      <c r="C133" s="91"/>
      <c r="D133" s="95"/>
      <c r="E133" s="95"/>
      <c r="F133" s="101"/>
      <c r="G133" s="55"/>
      <c r="H133" s="60"/>
      <c r="I133" s="30">
        <v>0.51</v>
      </c>
      <c r="J133" s="119">
        <v>0.49</v>
      </c>
      <c r="K133" s="32"/>
      <c r="L133" s="57"/>
      <c r="M133" s="33"/>
      <c r="N133" s="34">
        <f t="shared" si="23"/>
        <v>1</v>
      </c>
      <c r="O133" s="35"/>
      <c r="P133" s="105">
        <v>15</v>
      </c>
      <c r="Q133" s="106">
        <v>15</v>
      </c>
      <c r="R133" s="38"/>
      <c r="S133" s="38"/>
      <c r="T133" s="37"/>
      <c r="U133" s="39">
        <f t="shared" ref="U133:U139" si="24">ROUNDUP(((P133*I133)+(Q133*J133)+(R133*K133)+(S133*L133)+(T133*M133)),2)</f>
        <v>15</v>
      </c>
      <c r="V133" s="40">
        <f t="shared" ref="V133:V139" si="25">IF(U133&gt;=15,15,U133)</f>
        <v>15</v>
      </c>
      <c r="W133" s="112"/>
      <c r="X133" s="96"/>
      <c r="Y133" s="96"/>
      <c r="Z133" s="104"/>
      <c r="AA133" s="99"/>
      <c r="AB133" s="41">
        <f t="shared" ref="AB133:AB139" si="26">ROUNDUP((((W133*I133)+(X133*J133)+(Y133*K133)+(Z133*L133)+(AA133*M133))/$I$2*15),2)</f>
        <v>0</v>
      </c>
      <c r="AC133" s="40">
        <f t="shared" ref="AC133:AC139" si="27">IF(AB133&gt;=15,15,AB133)</f>
        <v>0</v>
      </c>
      <c r="AD133" s="42"/>
      <c r="AE133" s="128"/>
      <c r="AF133" s="37">
        <f t="shared" ref="AF133:AF139" si="28">IF((V133+AC133+AD133)&gt;=30,30,(V133+AC133+AD133))</f>
        <v>15</v>
      </c>
      <c r="AG133" s="43">
        <v>65</v>
      </c>
      <c r="AH133" s="44">
        <f t="shared" ref="AH133:AH139" si="29">AF133+AG133+AE133</f>
        <v>80</v>
      </c>
      <c r="AI133" s="45">
        <f t="shared" ref="AI133:AI139" si="30">-((50-((176+(45+(30-AF133)))))/200)</f>
        <v>0.93</v>
      </c>
      <c r="AJ133" s="46"/>
      <c r="AK133" s="47">
        <v>1E-4</v>
      </c>
      <c r="AL133" s="48">
        <f t="shared" ref="AL133:AL139" si="31">100%+AK133</f>
        <v>1.0001</v>
      </c>
      <c r="AM133" s="49">
        <f t="shared" ref="AM133:AM139" si="32">ROUNDUP($D$2*AI133*AL133,-3)</f>
        <v>1585912000</v>
      </c>
      <c r="AN133" s="50"/>
      <c r="AO133" s="51"/>
      <c r="AP133" s="51"/>
      <c r="AQ133" s="51"/>
      <c r="AR133" s="51"/>
      <c r="AS133" s="52"/>
      <c r="AT133" s="53">
        <f t="shared" ref="AT133:AT139" si="33">(AO133*I133)+(AP133*J133)+(AQ133*K133)+(AR133*L133)+(AS133*M133)</f>
        <v>0</v>
      </c>
    </row>
    <row r="134" spans="1:46" s="54" customFormat="1" ht="36" customHeight="1" thickBot="1">
      <c r="A134" s="27"/>
      <c r="B134" s="56"/>
      <c r="C134" s="91"/>
      <c r="D134" s="95"/>
      <c r="E134" s="95"/>
      <c r="F134" s="101"/>
      <c r="G134" s="55"/>
      <c r="H134" s="60"/>
      <c r="I134" s="30">
        <v>0.51</v>
      </c>
      <c r="J134" s="119">
        <v>0.49</v>
      </c>
      <c r="K134" s="32"/>
      <c r="L134" s="57"/>
      <c r="M134" s="33"/>
      <c r="N134" s="34">
        <f t="shared" si="23"/>
        <v>1</v>
      </c>
      <c r="O134" s="35"/>
      <c r="P134" s="105">
        <v>15</v>
      </c>
      <c r="Q134" s="106">
        <v>15</v>
      </c>
      <c r="R134" s="38"/>
      <c r="S134" s="38"/>
      <c r="T134" s="37"/>
      <c r="U134" s="39">
        <f t="shared" si="24"/>
        <v>15</v>
      </c>
      <c r="V134" s="40">
        <f t="shared" si="25"/>
        <v>15</v>
      </c>
      <c r="W134" s="112"/>
      <c r="X134" s="96"/>
      <c r="Y134" s="96"/>
      <c r="Z134" s="104"/>
      <c r="AA134" s="99"/>
      <c r="AB134" s="41">
        <f t="shared" si="26"/>
        <v>0</v>
      </c>
      <c r="AC134" s="40">
        <f t="shared" si="27"/>
        <v>0</v>
      </c>
      <c r="AD134" s="42"/>
      <c r="AE134" s="128"/>
      <c r="AF134" s="37">
        <f t="shared" si="28"/>
        <v>15</v>
      </c>
      <c r="AG134" s="43">
        <v>65</v>
      </c>
      <c r="AH134" s="44">
        <f t="shared" si="29"/>
        <v>80</v>
      </c>
      <c r="AI134" s="45">
        <f t="shared" si="30"/>
        <v>0.93</v>
      </c>
      <c r="AJ134" s="46"/>
      <c r="AK134" s="47">
        <v>1E-4</v>
      </c>
      <c r="AL134" s="48">
        <f t="shared" si="31"/>
        <v>1.0001</v>
      </c>
      <c r="AM134" s="49">
        <f t="shared" si="32"/>
        <v>1585912000</v>
      </c>
      <c r="AN134" s="50"/>
      <c r="AO134" s="51"/>
      <c r="AP134" s="51"/>
      <c r="AQ134" s="51"/>
      <c r="AR134" s="51"/>
      <c r="AS134" s="52"/>
      <c r="AT134" s="53">
        <f t="shared" si="33"/>
        <v>0</v>
      </c>
    </row>
    <row r="135" spans="1:46" s="54" customFormat="1" ht="44.25" customHeight="1" thickBot="1">
      <c r="A135" s="27"/>
      <c r="B135" s="56"/>
      <c r="C135" s="91"/>
      <c r="D135" s="95"/>
      <c r="E135" s="95"/>
      <c r="F135" s="101"/>
      <c r="G135" s="55"/>
      <c r="H135" s="60"/>
      <c r="I135" s="30">
        <v>0.51</v>
      </c>
      <c r="J135" s="119">
        <v>0.49</v>
      </c>
      <c r="K135" s="32"/>
      <c r="L135" s="57"/>
      <c r="M135" s="33"/>
      <c r="N135" s="34">
        <f t="shared" si="23"/>
        <v>1</v>
      </c>
      <c r="O135" s="35"/>
      <c r="P135" s="105">
        <v>15</v>
      </c>
      <c r="Q135" s="106">
        <v>15</v>
      </c>
      <c r="R135" s="38"/>
      <c r="S135" s="38"/>
      <c r="T135" s="37"/>
      <c r="U135" s="39">
        <f t="shared" si="24"/>
        <v>15</v>
      </c>
      <c r="V135" s="40">
        <f t="shared" si="25"/>
        <v>15</v>
      </c>
      <c r="W135" s="112"/>
      <c r="X135" s="96"/>
      <c r="Y135" s="96"/>
      <c r="Z135" s="104"/>
      <c r="AA135" s="99"/>
      <c r="AB135" s="41">
        <f t="shared" si="26"/>
        <v>0</v>
      </c>
      <c r="AC135" s="40">
        <f t="shared" si="27"/>
        <v>0</v>
      </c>
      <c r="AD135" s="42"/>
      <c r="AE135" s="128"/>
      <c r="AF135" s="37">
        <f t="shared" si="28"/>
        <v>15</v>
      </c>
      <c r="AG135" s="43">
        <v>65</v>
      </c>
      <c r="AH135" s="44">
        <f t="shared" si="29"/>
        <v>80</v>
      </c>
      <c r="AI135" s="45">
        <f t="shared" si="30"/>
        <v>0.93</v>
      </c>
      <c r="AJ135" s="46"/>
      <c r="AK135" s="47">
        <v>1E-4</v>
      </c>
      <c r="AL135" s="48">
        <f t="shared" si="31"/>
        <v>1.0001</v>
      </c>
      <c r="AM135" s="49">
        <f t="shared" si="32"/>
        <v>1585912000</v>
      </c>
      <c r="AN135" s="50"/>
      <c r="AO135" s="51"/>
      <c r="AP135" s="51"/>
      <c r="AQ135" s="51"/>
      <c r="AR135" s="51"/>
      <c r="AS135" s="52"/>
      <c r="AT135" s="53">
        <f t="shared" si="33"/>
        <v>0</v>
      </c>
    </row>
    <row r="136" spans="1:46" s="54" customFormat="1" ht="36" customHeight="1" thickBot="1">
      <c r="A136" s="27"/>
      <c r="B136" s="56"/>
      <c r="C136" s="91"/>
      <c r="D136" s="95"/>
      <c r="E136" s="95"/>
      <c r="F136" s="101"/>
      <c r="G136" s="55"/>
      <c r="H136" s="79"/>
      <c r="I136" s="30">
        <v>0.51</v>
      </c>
      <c r="J136" s="119">
        <v>0.49</v>
      </c>
      <c r="K136" s="32"/>
      <c r="L136" s="57"/>
      <c r="M136" s="80"/>
      <c r="N136" s="34">
        <f t="shared" si="23"/>
        <v>1</v>
      </c>
      <c r="O136" s="81"/>
      <c r="P136" s="105">
        <v>15</v>
      </c>
      <c r="Q136" s="106">
        <v>15</v>
      </c>
      <c r="R136" s="38"/>
      <c r="S136" s="38"/>
      <c r="T136" s="58"/>
      <c r="U136" s="39">
        <f t="shared" si="24"/>
        <v>15</v>
      </c>
      <c r="V136" s="82">
        <f t="shared" si="25"/>
        <v>15</v>
      </c>
      <c r="W136" s="112"/>
      <c r="X136" s="96"/>
      <c r="Y136" s="96"/>
      <c r="Z136" s="104"/>
      <c r="AA136" s="133"/>
      <c r="AB136" s="41">
        <f t="shared" si="26"/>
        <v>0</v>
      </c>
      <c r="AC136" s="40">
        <f t="shared" si="27"/>
        <v>0</v>
      </c>
      <c r="AD136" s="83"/>
      <c r="AE136" s="131"/>
      <c r="AF136" s="37">
        <f t="shared" si="28"/>
        <v>15</v>
      </c>
      <c r="AG136" s="43">
        <v>65</v>
      </c>
      <c r="AH136" s="44">
        <f t="shared" si="29"/>
        <v>80</v>
      </c>
      <c r="AI136" s="45">
        <f t="shared" si="30"/>
        <v>0.93</v>
      </c>
      <c r="AJ136" s="46"/>
      <c r="AK136" s="47">
        <v>1E-4</v>
      </c>
      <c r="AL136" s="48">
        <f t="shared" si="31"/>
        <v>1.0001</v>
      </c>
      <c r="AM136" s="49">
        <f t="shared" si="32"/>
        <v>1585912000</v>
      </c>
      <c r="AN136" s="84"/>
      <c r="AO136" s="85"/>
      <c r="AP136" s="85"/>
      <c r="AQ136" s="85"/>
      <c r="AR136" s="85"/>
      <c r="AS136" s="86"/>
      <c r="AT136" s="53">
        <f t="shared" si="33"/>
        <v>0</v>
      </c>
    </row>
    <row r="137" spans="1:46" s="54" customFormat="1" ht="36" customHeight="1" thickBot="1">
      <c r="A137" s="27"/>
      <c r="B137" s="56"/>
      <c r="C137" s="91"/>
      <c r="D137" s="95"/>
      <c r="E137" s="95"/>
      <c r="F137" s="101"/>
      <c r="G137" s="55"/>
      <c r="H137" s="60"/>
      <c r="I137" s="30">
        <v>0.51</v>
      </c>
      <c r="J137" s="119">
        <v>0.49</v>
      </c>
      <c r="K137" s="32"/>
      <c r="L137" s="57"/>
      <c r="M137" s="33"/>
      <c r="N137" s="34">
        <f t="shared" si="23"/>
        <v>1</v>
      </c>
      <c r="O137" s="35"/>
      <c r="P137" s="105">
        <v>15</v>
      </c>
      <c r="Q137" s="106">
        <v>15</v>
      </c>
      <c r="R137" s="38"/>
      <c r="S137" s="38"/>
      <c r="T137" s="37"/>
      <c r="U137" s="39">
        <f t="shared" si="24"/>
        <v>15</v>
      </c>
      <c r="V137" s="40">
        <f t="shared" si="25"/>
        <v>15</v>
      </c>
      <c r="W137" s="112"/>
      <c r="X137" s="96"/>
      <c r="Y137" s="96"/>
      <c r="Z137" s="104"/>
      <c r="AA137" s="99"/>
      <c r="AB137" s="41">
        <f t="shared" si="26"/>
        <v>0</v>
      </c>
      <c r="AC137" s="40">
        <f t="shared" si="27"/>
        <v>0</v>
      </c>
      <c r="AD137" s="42"/>
      <c r="AE137" s="128"/>
      <c r="AF137" s="37">
        <f t="shared" si="28"/>
        <v>15</v>
      </c>
      <c r="AG137" s="43">
        <v>65</v>
      </c>
      <c r="AH137" s="44">
        <f t="shared" si="29"/>
        <v>80</v>
      </c>
      <c r="AI137" s="45">
        <f t="shared" si="30"/>
        <v>0.93</v>
      </c>
      <c r="AJ137" s="46"/>
      <c r="AK137" s="47">
        <v>1E-4</v>
      </c>
      <c r="AL137" s="48">
        <f t="shared" si="31"/>
        <v>1.0001</v>
      </c>
      <c r="AM137" s="49">
        <f t="shared" si="32"/>
        <v>1585912000</v>
      </c>
      <c r="AN137" s="50"/>
      <c r="AO137" s="51"/>
      <c r="AP137" s="51"/>
      <c r="AQ137" s="51"/>
      <c r="AR137" s="51"/>
      <c r="AS137" s="52"/>
      <c r="AT137" s="53">
        <f t="shared" si="33"/>
        <v>0</v>
      </c>
    </row>
    <row r="138" spans="1:46" s="54" customFormat="1" ht="36" customHeight="1" thickBot="1">
      <c r="A138" s="27"/>
      <c r="B138" s="56"/>
      <c r="C138" s="91"/>
      <c r="D138" s="95"/>
      <c r="E138" s="95"/>
      <c r="F138" s="101"/>
      <c r="G138" s="55"/>
      <c r="H138" s="60"/>
      <c r="I138" s="30">
        <v>0.51</v>
      </c>
      <c r="J138" s="119">
        <v>0.49</v>
      </c>
      <c r="K138" s="32"/>
      <c r="L138" s="57"/>
      <c r="M138" s="33"/>
      <c r="N138" s="34">
        <f t="shared" si="23"/>
        <v>1</v>
      </c>
      <c r="O138" s="35"/>
      <c r="P138" s="105">
        <v>15</v>
      </c>
      <c r="Q138" s="106">
        <v>15</v>
      </c>
      <c r="R138" s="38"/>
      <c r="S138" s="38"/>
      <c r="T138" s="37"/>
      <c r="U138" s="39">
        <f t="shared" si="24"/>
        <v>15</v>
      </c>
      <c r="V138" s="40">
        <f t="shared" si="25"/>
        <v>15</v>
      </c>
      <c r="W138" s="112"/>
      <c r="X138" s="96"/>
      <c r="Y138" s="96"/>
      <c r="Z138" s="104"/>
      <c r="AA138" s="99"/>
      <c r="AB138" s="41">
        <f t="shared" si="26"/>
        <v>0</v>
      </c>
      <c r="AC138" s="40">
        <f t="shared" si="27"/>
        <v>0</v>
      </c>
      <c r="AD138" s="42"/>
      <c r="AE138" s="128"/>
      <c r="AF138" s="37">
        <f t="shared" si="28"/>
        <v>15</v>
      </c>
      <c r="AG138" s="43">
        <v>65</v>
      </c>
      <c r="AH138" s="44">
        <f t="shared" si="29"/>
        <v>80</v>
      </c>
      <c r="AI138" s="45">
        <f t="shared" si="30"/>
        <v>0.93</v>
      </c>
      <c r="AJ138" s="46"/>
      <c r="AK138" s="47">
        <v>1E-4</v>
      </c>
      <c r="AL138" s="48">
        <f t="shared" si="31"/>
        <v>1.0001</v>
      </c>
      <c r="AM138" s="49">
        <f t="shared" si="32"/>
        <v>1585912000</v>
      </c>
      <c r="AN138" s="50"/>
      <c r="AO138" s="51"/>
      <c r="AP138" s="51"/>
      <c r="AQ138" s="51"/>
      <c r="AR138" s="51"/>
      <c r="AS138" s="52"/>
      <c r="AT138" s="53">
        <f t="shared" si="33"/>
        <v>0</v>
      </c>
    </row>
    <row r="139" spans="1:46" s="54" customFormat="1" ht="36" customHeight="1" thickBot="1">
      <c r="A139" s="27"/>
      <c r="B139" s="56"/>
      <c r="C139" s="91"/>
      <c r="D139" s="95"/>
      <c r="E139" s="95"/>
      <c r="F139" s="101"/>
      <c r="G139" s="55"/>
      <c r="H139" s="28"/>
      <c r="I139" s="30">
        <v>0.51</v>
      </c>
      <c r="J139" s="119">
        <v>0.49</v>
      </c>
      <c r="K139" s="32"/>
      <c r="L139" s="57"/>
      <c r="M139" s="31"/>
      <c r="N139" s="34">
        <f t="shared" si="23"/>
        <v>1</v>
      </c>
      <c r="O139" s="37"/>
      <c r="P139" s="105">
        <v>15</v>
      </c>
      <c r="Q139" s="106">
        <v>15</v>
      </c>
      <c r="R139" s="38"/>
      <c r="S139" s="38"/>
      <c r="T139" s="37"/>
      <c r="U139" s="39">
        <f t="shared" si="24"/>
        <v>15</v>
      </c>
      <c r="V139" s="40">
        <f t="shared" si="25"/>
        <v>15</v>
      </c>
      <c r="W139" s="112"/>
      <c r="X139" s="96"/>
      <c r="Y139" s="96"/>
      <c r="Z139" s="104"/>
      <c r="AA139" s="99"/>
      <c r="AB139" s="41">
        <f t="shared" si="26"/>
        <v>0</v>
      </c>
      <c r="AC139" s="40">
        <f t="shared" si="27"/>
        <v>0</v>
      </c>
      <c r="AD139" s="87"/>
      <c r="AE139" s="128"/>
      <c r="AF139" s="37">
        <f t="shared" si="28"/>
        <v>15</v>
      </c>
      <c r="AG139" s="43">
        <v>65</v>
      </c>
      <c r="AH139" s="44">
        <f t="shared" si="29"/>
        <v>80</v>
      </c>
      <c r="AI139" s="45">
        <f t="shared" si="30"/>
        <v>0.93</v>
      </c>
      <c r="AJ139" s="46"/>
      <c r="AK139" s="47">
        <v>1E-4</v>
      </c>
      <c r="AL139" s="48">
        <f t="shared" si="31"/>
        <v>1.0001</v>
      </c>
      <c r="AM139" s="49">
        <f t="shared" si="32"/>
        <v>1585912000</v>
      </c>
      <c r="AN139" s="88"/>
      <c r="AO139" s="51"/>
      <c r="AP139" s="51"/>
      <c r="AQ139" s="51"/>
      <c r="AR139" s="51"/>
      <c r="AS139" s="52"/>
      <c r="AT139" s="53">
        <f t="shared" si="33"/>
        <v>0</v>
      </c>
    </row>
  </sheetData>
  <mergeCells count="28">
    <mergeCell ref="AS3:AS4"/>
    <mergeCell ref="AT3:AT4"/>
    <mergeCell ref="AM3:AM4"/>
    <mergeCell ref="AN3:AN4"/>
    <mergeCell ref="AO3:AO4"/>
    <mergeCell ref="AP3:AP4"/>
    <mergeCell ref="AQ3:AQ4"/>
    <mergeCell ref="AR3:AR4"/>
    <mergeCell ref="AL3:AL4"/>
    <mergeCell ref="A3:A4"/>
    <mergeCell ref="B3:B4"/>
    <mergeCell ref="C3:H3"/>
    <mergeCell ref="I3:M3"/>
    <mergeCell ref="N3:N4"/>
    <mergeCell ref="O3:O4"/>
    <mergeCell ref="P3:U3"/>
    <mergeCell ref="W3:AB3"/>
    <mergeCell ref="AI3:AI4"/>
    <mergeCell ref="AJ3:AJ4"/>
    <mergeCell ref="AK3:AK4"/>
    <mergeCell ref="D1:E1"/>
    <mergeCell ref="I1:J1"/>
    <mergeCell ref="N1:AG1"/>
    <mergeCell ref="AH1:AK1"/>
    <mergeCell ref="D2:E2"/>
    <mergeCell ref="F2:G2"/>
    <mergeCell ref="I2:J2"/>
    <mergeCell ref="P2:U2"/>
  </mergeCells>
  <phoneticPr fontId="3" type="noConversion"/>
  <printOptions horizontalCentered="1"/>
  <pageMargins left="0.17" right="0.17" top="0.33" bottom="0.24" header="0.26" footer="0.18"/>
  <pageSetup paperSize="9" scale="57" orientation="landscape" r:id="rId1"/>
  <headerFooter alignWithMargins="0"/>
  <rowBreaks count="1" manualBreakCount="1">
    <brk id="30" max="41" man="1"/>
  </rowBreaks>
  <colBreaks count="1" manualBreakCount="1">
    <brk id="29" max="139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T139"/>
  <sheetViews>
    <sheetView showZeros="0" view="pageBreakPreview" zoomScale="85" zoomScaleSheetLayoutView="85" workbookViewId="0">
      <selection activeCell="I2" sqref="I2:J2"/>
    </sheetView>
  </sheetViews>
  <sheetFormatPr defaultColWidth="8.88671875" defaultRowHeight="13.5"/>
  <cols>
    <col min="1" max="1" width="5" style="1" customWidth="1"/>
    <col min="2" max="2" width="5.109375" style="2" customWidth="1"/>
    <col min="3" max="3" width="9.21875" style="89" customWidth="1"/>
    <col min="4" max="7" width="9.21875" style="1" customWidth="1"/>
    <col min="8" max="8" width="6.6640625" style="1" customWidth="1"/>
    <col min="9" max="10" width="7.33203125" style="1" customWidth="1"/>
    <col min="11" max="11" width="7.6640625" style="1" customWidth="1"/>
    <col min="12" max="13" width="6.77734375" style="1" customWidth="1"/>
    <col min="14" max="14" width="6.44140625" style="1" customWidth="1"/>
    <col min="15" max="15" width="5.109375" style="1" customWidth="1"/>
    <col min="16" max="16" width="7.109375" style="1" customWidth="1"/>
    <col min="17" max="17" width="6.77734375" style="1" customWidth="1"/>
    <col min="18" max="20" width="6.6640625" style="1" customWidth="1"/>
    <col min="21" max="21" width="7.109375" style="1" customWidth="1"/>
    <col min="22" max="22" width="10.44140625" style="90" hidden="1" customWidth="1"/>
    <col min="23" max="24" width="8" style="1" customWidth="1"/>
    <col min="25" max="27" width="7.21875" style="1" customWidth="1"/>
    <col min="28" max="28" width="9.6640625" style="1" customWidth="1"/>
    <col min="29" max="29" width="2" style="90" hidden="1" customWidth="1"/>
    <col min="30" max="31" width="6.21875" style="1" customWidth="1"/>
    <col min="32" max="32" width="7" style="1" customWidth="1"/>
    <col min="33" max="33" width="4.6640625" style="1" customWidth="1"/>
    <col min="34" max="34" width="8.21875" style="1" customWidth="1"/>
    <col min="35" max="35" width="8.77734375" style="1" customWidth="1"/>
    <col min="36" max="36" width="7.5546875" style="1" customWidth="1"/>
    <col min="37" max="38" width="8.33203125" style="1" customWidth="1"/>
    <col min="39" max="39" width="20.21875" style="1" customWidth="1"/>
    <col min="40" max="40" width="8.33203125" style="1" customWidth="1"/>
    <col min="41" max="42" width="17.6640625" style="1" customWidth="1"/>
    <col min="43" max="45" width="17.6640625" style="1" hidden="1" customWidth="1"/>
    <col min="46" max="46" width="17.6640625" style="1" customWidth="1"/>
    <col min="47" max="16384" width="8.88671875" style="1"/>
  </cols>
  <sheetData>
    <row r="1" spans="1:46" ht="33.75" customHeight="1">
      <c r="C1" s="3" t="s">
        <v>37</v>
      </c>
      <c r="D1" s="353">
        <v>1651800000</v>
      </c>
      <c r="E1" s="353"/>
      <c r="F1" s="4"/>
      <c r="G1" s="4"/>
      <c r="H1" s="3" t="s">
        <v>0</v>
      </c>
      <c r="I1" s="354">
        <v>1414707000</v>
      </c>
      <c r="J1" s="354"/>
      <c r="K1" s="118">
        <f>TRUNC(I1/F2,7)</f>
        <v>0.88170660000000001</v>
      </c>
      <c r="L1" s="111"/>
      <c r="M1" s="5"/>
      <c r="N1" s="355" t="s">
        <v>219</v>
      </c>
      <c r="O1" s="355"/>
      <c r="P1" s="355"/>
      <c r="Q1" s="355"/>
      <c r="R1" s="355"/>
      <c r="S1" s="355"/>
      <c r="T1" s="355"/>
      <c r="U1" s="355"/>
      <c r="V1" s="355"/>
      <c r="W1" s="355"/>
      <c r="X1" s="355"/>
      <c r="Y1" s="355"/>
      <c r="Z1" s="355"/>
      <c r="AA1" s="355"/>
      <c r="AB1" s="355"/>
      <c r="AC1" s="355"/>
      <c r="AD1" s="355"/>
      <c r="AE1" s="355"/>
      <c r="AF1" s="355"/>
      <c r="AG1" s="355"/>
      <c r="AH1" s="356" t="s">
        <v>205</v>
      </c>
      <c r="AI1" s="356"/>
      <c r="AJ1" s="356"/>
      <c r="AK1" s="356"/>
      <c r="AL1" s="145"/>
      <c r="AM1" s="145"/>
      <c r="AN1" s="145"/>
      <c r="AO1" s="122"/>
      <c r="AP1" s="122"/>
      <c r="AQ1" s="122"/>
      <c r="AR1" s="122"/>
      <c r="AS1" s="122"/>
      <c r="AT1" s="122"/>
    </row>
    <row r="2" spans="1:46" s="11" customFormat="1" ht="30" customHeight="1" thickBot="1">
      <c r="A2" s="6"/>
      <c r="B2" s="7"/>
      <c r="C2" s="8" t="s">
        <v>36</v>
      </c>
      <c r="D2" s="357">
        <f>D1*1.1</f>
        <v>1816980000.0000002</v>
      </c>
      <c r="E2" s="358"/>
      <c r="F2" s="357">
        <f>D2*86.745%*101.8%</f>
        <v>1604509808.4180002</v>
      </c>
      <c r="G2" s="358"/>
      <c r="H2" s="3" t="s">
        <v>32</v>
      </c>
      <c r="I2" s="359">
        <f>D2*1</f>
        <v>1816980000.0000002</v>
      </c>
      <c r="J2" s="360"/>
      <c r="K2" s="117" t="s">
        <v>29</v>
      </c>
      <c r="L2" s="4"/>
      <c r="M2" s="4"/>
      <c r="N2" s="4"/>
      <c r="O2" s="9" t="s">
        <v>35</v>
      </c>
      <c r="P2" s="361">
        <v>45925.458333333336</v>
      </c>
      <c r="Q2" s="361"/>
      <c r="R2" s="361"/>
      <c r="S2" s="361"/>
      <c r="T2" s="361"/>
      <c r="U2" s="361"/>
      <c r="V2" s="10"/>
      <c r="W2" s="10"/>
      <c r="X2" s="6"/>
      <c r="Y2" s="6"/>
      <c r="Z2" s="6"/>
      <c r="AA2" s="6"/>
      <c r="AB2" s="6"/>
      <c r="AC2" s="10"/>
      <c r="AD2" s="6"/>
      <c r="AE2" s="6"/>
      <c r="AF2" s="6"/>
      <c r="AG2" s="6"/>
      <c r="AH2" s="6"/>
      <c r="AJ2" s="12"/>
      <c r="AK2" s="13"/>
      <c r="AL2" s="13"/>
      <c r="AM2" s="14" t="s">
        <v>52</v>
      </c>
      <c r="AO2" s="63" t="s">
        <v>40</v>
      </c>
      <c r="AP2" s="63"/>
      <c r="AQ2" s="123"/>
      <c r="AR2" s="124"/>
      <c r="AS2" s="126"/>
      <c r="AT2" s="125"/>
    </row>
    <row r="3" spans="1:46" s="17" customFormat="1" ht="24.95" customHeight="1" thickBot="1">
      <c r="A3" s="364" t="s">
        <v>1</v>
      </c>
      <c r="B3" s="366" t="s">
        <v>2</v>
      </c>
      <c r="C3" s="368" t="s">
        <v>3</v>
      </c>
      <c r="D3" s="369"/>
      <c r="E3" s="369"/>
      <c r="F3" s="369"/>
      <c r="G3" s="369"/>
      <c r="H3" s="370"/>
      <c r="I3" s="371" t="s">
        <v>4</v>
      </c>
      <c r="J3" s="369"/>
      <c r="K3" s="369"/>
      <c r="L3" s="369"/>
      <c r="M3" s="370"/>
      <c r="N3" s="372" t="s">
        <v>5</v>
      </c>
      <c r="O3" s="374" t="s">
        <v>6</v>
      </c>
      <c r="P3" s="371" t="s">
        <v>7</v>
      </c>
      <c r="Q3" s="369"/>
      <c r="R3" s="369"/>
      <c r="S3" s="369"/>
      <c r="T3" s="369"/>
      <c r="U3" s="370"/>
      <c r="V3" s="15"/>
      <c r="W3" s="371" t="s">
        <v>30</v>
      </c>
      <c r="X3" s="369"/>
      <c r="Y3" s="369"/>
      <c r="Z3" s="369"/>
      <c r="AA3" s="369"/>
      <c r="AB3" s="370"/>
      <c r="AC3" s="15"/>
      <c r="AD3" s="15"/>
      <c r="AE3" s="15"/>
      <c r="AF3" s="15"/>
      <c r="AG3" s="15"/>
      <c r="AH3" s="16"/>
      <c r="AI3" s="376" t="s">
        <v>8</v>
      </c>
      <c r="AJ3" s="366" t="s">
        <v>9</v>
      </c>
      <c r="AK3" s="378" t="s">
        <v>10</v>
      </c>
      <c r="AL3" s="362" t="s">
        <v>11</v>
      </c>
      <c r="AM3" s="381" t="s">
        <v>12</v>
      </c>
      <c r="AN3" s="383" t="s">
        <v>13</v>
      </c>
      <c r="AO3" s="380" t="s">
        <v>14</v>
      </c>
      <c r="AP3" s="380" t="s">
        <v>41</v>
      </c>
      <c r="AQ3" s="380" t="s">
        <v>42</v>
      </c>
      <c r="AR3" s="380" t="s">
        <v>43</v>
      </c>
      <c r="AS3" s="380" t="s">
        <v>44</v>
      </c>
      <c r="AT3" s="380" t="s">
        <v>15</v>
      </c>
    </row>
    <row r="4" spans="1:46" s="17" customFormat="1" ht="39.75" customHeight="1" thickBot="1">
      <c r="A4" s="365"/>
      <c r="B4" s="367"/>
      <c r="C4" s="103" t="s">
        <v>16</v>
      </c>
      <c r="D4" s="19" t="s">
        <v>17</v>
      </c>
      <c r="E4" s="20" t="s">
        <v>18</v>
      </c>
      <c r="F4" s="20" t="s">
        <v>19</v>
      </c>
      <c r="G4" s="20" t="s">
        <v>20</v>
      </c>
      <c r="H4" s="21" t="s">
        <v>31</v>
      </c>
      <c r="I4" s="18" t="s">
        <v>16</v>
      </c>
      <c r="J4" s="19" t="s">
        <v>17</v>
      </c>
      <c r="K4" s="20" t="s">
        <v>18</v>
      </c>
      <c r="L4" s="103" t="s">
        <v>19</v>
      </c>
      <c r="M4" s="20" t="s">
        <v>20</v>
      </c>
      <c r="N4" s="373"/>
      <c r="O4" s="375"/>
      <c r="P4" s="18" t="s">
        <v>16</v>
      </c>
      <c r="Q4" s="19" t="s">
        <v>17</v>
      </c>
      <c r="R4" s="20" t="s">
        <v>18</v>
      </c>
      <c r="S4" s="103" t="s">
        <v>19</v>
      </c>
      <c r="T4" s="20" t="s">
        <v>20</v>
      </c>
      <c r="U4" s="22" t="s">
        <v>21</v>
      </c>
      <c r="V4" s="23" t="s">
        <v>22</v>
      </c>
      <c r="W4" s="18" t="s">
        <v>16</v>
      </c>
      <c r="X4" s="19" t="s">
        <v>17</v>
      </c>
      <c r="Y4" s="20" t="s">
        <v>18</v>
      </c>
      <c r="Z4" s="103" t="s">
        <v>19</v>
      </c>
      <c r="AA4" s="20" t="s">
        <v>20</v>
      </c>
      <c r="AB4" s="24" t="s">
        <v>23</v>
      </c>
      <c r="AC4" s="23" t="s">
        <v>46</v>
      </c>
      <c r="AD4" s="121" t="s">
        <v>47</v>
      </c>
      <c r="AE4" s="127" t="s">
        <v>48</v>
      </c>
      <c r="AF4" s="25" t="s">
        <v>24</v>
      </c>
      <c r="AG4" s="26" t="s">
        <v>25</v>
      </c>
      <c r="AH4" s="26" t="s">
        <v>26</v>
      </c>
      <c r="AI4" s="377"/>
      <c r="AJ4" s="367"/>
      <c r="AK4" s="379"/>
      <c r="AL4" s="363"/>
      <c r="AM4" s="382"/>
      <c r="AN4" s="384"/>
      <c r="AO4" s="380"/>
      <c r="AP4" s="380"/>
      <c r="AQ4" s="380"/>
      <c r="AR4" s="380"/>
      <c r="AS4" s="380"/>
      <c r="AT4" s="380"/>
    </row>
    <row r="5" spans="1:46" s="54" customFormat="1" ht="40.5" customHeight="1" thickBot="1">
      <c r="A5" s="27">
        <v>1</v>
      </c>
      <c r="B5" s="28"/>
      <c r="C5" s="62" t="s">
        <v>27</v>
      </c>
      <c r="D5" s="94"/>
      <c r="E5" s="95"/>
      <c r="F5" s="91"/>
      <c r="G5" s="91"/>
      <c r="H5" s="115"/>
      <c r="I5" s="109">
        <v>1</v>
      </c>
      <c r="J5" s="31"/>
      <c r="K5" s="31"/>
      <c r="L5" s="31"/>
      <c r="M5" s="33"/>
      <c r="N5" s="34">
        <f t="shared" ref="N5:N35" si="0">SUM(I5:M5)</f>
        <v>1</v>
      </c>
      <c r="O5" s="35"/>
      <c r="P5" s="105">
        <v>15</v>
      </c>
      <c r="Q5" s="58"/>
      <c r="R5" s="37"/>
      <c r="S5" s="38"/>
      <c r="T5" s="37"/>
      <c r="U5" s="39">
        <f t="shared" ref="U5:U68" si="1">ROUNDUP(((P5*I5)+(Q5*J5)+(R5*K5)+(S5*L5)+(T5*M5)),2)</f>
        <v>15</v>
      </c>
      <c r="V5" s="40">
        <f t="shared" ref="V5:V68" si="2">IF(U5&gt;=15,15,U5)</f>
        <v>15</v>
      </c>
      <c r="W5" s="100">
        <v>59183685000</v>
      </c>
      <c r="X5" s="104"/>
      <c r="Y5" s="110"/>
      <c r="Z5" s="107"/>
      <c r="AA5" s="99"/>
      <c r="AB5" s="41">
        <f t="shared" ref="AB5:AB68" si="3">ROUNDUP((((W5*I5)+(X5*J5)+(Y5*K5)+(Z5*L5)+(AA5*M5))/$I$2*15),2)</f>
        <v>488.59</v>
      </c>
      <c r="AC5" s="40">
        <f t="shared" ref="AC5:AC68" si="4">IF(AB5&gt;=15,15,AB5)</f>
        <v>15</v>
      </c>
      <c r="AD5" s="42"/>
      <c r="AE5" s="128"/>
      <c r="AF5" s="98">
        <f t="shared" ref="AF5:AF68" si="5">IF((V5+AC5+AD5)&gt;=30,30,(V5+AC5+AD5))</f>
        <v>30</v>
      </c>
      <c r="AG5" s="43">
        <v>65</v>
      </c>
      <c r="AH5" s="44">
        <f t="shared" ref="AH5:AH68" si="6">AF5+AG5+AE5</f>
        <v>95</v>
      </c>
      <c r="AI5" s="45">
        <f t="shared" ref="AI5:AI68" si="7">-((50-((176+(45+(30-AF5)))))/200)</f>
        <v>0.85499999999999998</v>
      </c>
      <c r="AJ5" s="46"/>
      <c r="AK5" s="47">
        <v>1E-4</v>
      </c>
      <c r="AL5" s="48">
        <f t="shared" ref="AL5:AL68" si="8">100%+AK5</f>
        <v>1.0001</v>
      </c>
      <c r="AM5" s="49">
        <f t="shared" ref="AM5:AM68" si="9">ROUNDUP($D$2*AI5*AL5,-3)</f>
        <v>1553674000</v>
      </c>
      <c r="AN5" s="50"/>
      <c r="AO5" s="51"/>
      <c r="AP5" s="51"/>
      <c r="AQ5" s="51"/>
      <c r="AR5" s="51"/>
      <c r="AS5" s="52"/>
      <c r="AT5" s="53">
        <f t="shared" ref="AT5:AT68" si="10">(AO5*I5)+(AP5*J5)+(AQ5*K5)+(AR5*L5)+(AS5*M5)</f>
        <v>0</v>
      </c>
    </row>
    <row r="6" spans="1:46" s="54" customFormat="1" ht="40.5" customHeight="1" thickBot="1">
      <c r="A6" s="27">
        <v>2</v>
      </c>
      <c r="B6" s="28"/>
      <c r="C6" s="93" t="s">
        <v>55</v>
      </c>
      <c r="D6" s="95"/>
      <c r="F6" s="91"/>
      <c r="G6" s="55"/>
      <c r="H6" s="29"/>
      <c r="I6" s="109">
        <v>1</v>
      </c>
      <c r="J6" s="31"/>
      <c r="K6" s="31"/>
      <c r="L6" s="57"/>
      <c r="M6" s="33"/>
      <c r="N6" s="34">
        <f t="shared" si="0"/>
        <v>1</v>
      </c>
      <c r="O6" s="35"/>
      <c r="P6" s="105">
        <v>15</v>
      </c>
      <c r="Q6" s="58"/>
      <c r="R6" s="106"/>
      <c r="S6" s="38"/>
      <c r="T6" s="37"/>
      <c r="U6" s="39">
        <f t="shared" si="1"/>
        <v>15</v>
      </c>
      <c r="V6" s="40">
        <f t="shared" si="2"/>
        <v>15</v>
      </c>
      <c r="W6" s="140">
        <v>14977246000</v>
      </c>
      <c r="X6" s="140"/>
      <c r="Y6" s="100"/>
      <c r="Z6" s="96"/>
      <c r="AA6" s="99"/>
      <c r="AB6" s="41">
        <f t="shared" si="3"/>
        <v>123.65</v>
      </c>
      <c r="AC6" s="40">
        <f t="shared" si="4"/>
        <v>15</v>
      </c>
      <c r="AD6" s="42"/>
      <c r="AE6" s="128"/>
      <c r="AF6" s="37">
        <f t="shared" si="5"/>
        <v>30</v>
      </c>
      <c r="AG6" s="43">
        <v>65</v>
      </c>
      <c r="AH6" s="44">
        <f t="shared" si="6"/>
        <v>95</v>
      </c>
      <c r="AI6" s="45">
        <f t="shared" si="7"/>
        <v>0.85499999999999998</v>
      </c>
      <c r="AJ6" s="46"/>
      <c r="AK6" s="47">
        <v>1E-4</v>
      </c>
      <c r="AL6" s="48">
        <f t="shared" si="8"/>
        <v>1.0001</v>
      </c>
      <c r="AM6" s="49">
        <f t="shared" si="9"/>
        <v>1553674000</v>
      </c>
      <c r="AN6" s="50"/>
      <c r="AO6" s="51"/>
      <c r="AP6" s="51"/>
      <c r="AQ6" s="51"/>
      <c r="AR6" s="51"/>
      <c r="AS6" s="52"/>
      <c r="AT6" s="53">
        <f t="shared" si="10"/>
        <v>0</v>
      </c>
    </row>
    <row r="7" spans="1:46" s="54" customFormat="1" ht="40.5" customHeight="1" thickBot="1">
      <c r="A7" s="27">
        <v>3</v>
      </c>
      <c r="B7" s="28"/>
      <c r="C7" s="93" t="s">
        <v>33</v>
      </c>
      <c r="D7" s="95"/>
      <c r="E7" s="94"/>
      <c r="F7" s="91"/>
      <c r="G7" s="92"/>
      <c r="H7" s="135"/>
      <c r="I7" s="109">
        <v>1</v>
      </c>
      <c r="J7" s="31"/>
      <c r="K7" s="31"/>
      <c r="L7" s="57"/>
      <c r="M7" s="33"/>
      <c r="N7" s="34">
        <f t="shared" si="0"/>
        <v>1</v>
      </c>
      <c r="O7" s="35"/>
      <c r="P7" s="105">
        <v>15</v>
      </c>
      <c r="Q7" s="142"/>
      <c r="R7" s="38"/>
      <c r="S7" s="38"/>
      <c r="T7" s="37"/>
      <c r="U7" s="39">
        <f t="shared" si="1"/>
        <v>15</v>
      </c>
      <c r="V7" s="40">
        <f t="shared" si="2"/>
        <v>15</v>
      </c>
      <c r="W7" s="136">
        <v>39361754000</v>
      </c>
      <c r="X7" s="96"/>
      <c r="Y7" s="96"/>
      <c r="Z7" s="96"/>
      <c r="AA7" s="108"/>
      <c r="AB7" s="41">
        <f t="shared" si="3"/>
        <v>324.95</v>
      </c>
      <c r="AC7" s="40">
        <f t="shared" si="4"/>
        <v>15</v>
      </c>
      <c r="AD7" s="42"/>
      <c r="AE7" s="128"/>
      <c r="AF7" s="37">
        <f t="shared" si="5"/>
        <v>30</v>
      </c>
      <c r="AG7" s="43">
        <v>65</v>
      </c>
      <c r="AH7" s="44">
        <f t="shared" si="6"/>
        <v>95</v>
      </c>
      <c r="AI7" s="45">
        <f t="shared" si="7"/>
        <v>0.85499999999999998</v>
      </c>
      <c r="AJ7" s="46"/>
      <c r="AK7" s="47">
        <v>1E-4</v>
      </c>
      <c r="AL7" s="48">
        <f t="shared" si="8"/>
        <v>1.0001</v>
      </c>
      <c r="AM7" s="49">
        <f t="shared" si="9"/>
        <v>1553674000</v>
      </c>
      <c r="AN7" s="50"/>
      <c r="AO7" s="51"/>
      <c r="AP7" s="51"/>
      <c r="AQ7" s="51"/>
      <c r="AR7" s="51"/>
      <c r="AS7" s="52"/>
      <c r="AT7" s="53">
        <f t="shared" si="10"/>
        <v>0</v>
      </c>
    </row>
    <row r="8" spans="1:46" s="54" customFormat="1" ht="40.5" customHeight="1" thickBot="1">
      <c r="A8" s="27">
        <v>4</v>
      </c>
      <c r="B8" s="56"/>
      <c r="C8" s="93" t="s">
        <v>39</v>
      </c>
      <c r="D8" s="95"/>
      <c r="E8" s="94"/>
      <c r="F8" s="95"/>
      <c r="G8" s="55"/>
      <c r="H8" s="116"/>
      <c r="I8" s="30">
        <v>1</v>
      </c>
      <c r="J8" s="31"/>
      <c r="K8" s="137"/>
      <c r="L8" s="31"/>
      <c r="M8" s="33"/>
      <c r="N8" s="34">
        <f t="shared" si="0"/>
        <v>1</v>
      </c>
      <c r="O8" s="35"/>
      <c r="P8" s="36">
        <v>15</v>
      </c>
      <c r="Q8" s="58"/>
      <c r="R8" s="38"/>
      <c r="S8" s="38"/>
      <c r="T8" s="37"/>
      <c r="U8" s="39">
        <f t="shared" si="1"/>
        <v>15</v>
      </c>
      <c r="V8" s="40">
        <f t="shared" si="2"/>
        <v>15</v>
      </c>
      <c r="W8" s="136">
        <v>34748832000</v>
      </c>
      <c r="X8" s="100"/>
      <c r="Y8" s="112"/>
      <c r="Z8" s="96"/>
      <c r="AA8" s="99"/>
      <c r="AB8" s="41">
        <f t="shared" si="3"/>
        <v>286.87</v>
      </c>
      <c r="AC8" s="40">
        <f t="shared" si="4"/>
        <v>15</v>
      </c>
      <c r="AD8" s="42"/>
      <c r="AE8" s="128"/>
      <c r="AF8" s="37">
        <f t="shared" si="5"/>
        <v>30</v>
      </c>
      <c r="AG8" s="43">
        <v>65</v>
      </c>
      <c r="AH8" s="44">
        <f t="shared" si="6"/>
        <v>95</v>
      </c>
      <c r="AI8" s="45">
        <f t="shared" si="7"/>
        <v>0.85499999999999998</v>
      </c>
      <c r="AJ8" s="46"/>
      <c r="AK8" s="47">
        <v>1E-4</v>
      </c>
      <c r="AL8" s="48">
        <f t="shared" si="8"/>
        <v>1.0001</v>
      </c>
      <c r="AM8" s="49">
        <f t="shared" si="9"/>
        <v>1553674000</v>
      </c>
      <c r="AN8" s="50"/>
      <c r="AO8" s="51"/>
      <c r="AP8" s="51"/>
      <c r="AQ8" s="51"/>
      <c r="AR8" s="51"/>
      <c r="AS8" s="52"/>
      <c r="AT8" s="53">
        <f t="shared" si="10"/>
        <v>0</v>
      </c>
    </row>
    <row r="9" spans="1:46" s="54" customFormat="1" ht="40.5" customHeight="1" thickBot="1">
      <c r="A9" s="27">
        <v>5</v>
      </c>
      <c r="B9" s="56"/>
      <c r="C9" s="93" t="s">
        <v>28</v>
      </c>
      <c r="D9" s="94"/>
      <c r="E9" s="94"/>
      <c r="F9" s="95"/>
      <c r="G9" s="55"/>
      <c r="H9" s="116"/>
      <c r="I9" s="30">
        <v>1</v>
      </c>
      <c r="J9" s="31"/>
      <c r="K9" s="31"/>
      <c r="L9" s="57"/>
      <c r="M9" s="33"/>
      <c r="N9" s="34">
        <f t="shared" si="0"/>
        <v>1</v>
      </c>
      <c r="O9" s="35"/>
      <c r="P9" s="105">
        <v>15</v>
      </c>
      <c r="Q9" s="106"/>
      <c r="R9" s="38"/>
      <c r="S9" s="38"/>
      <c r="T9" s="37"/>
      <c r="U9" s="39">
        <f t="shared" si="1"/>
        <v>15</v>
      </c>
      <c r="V9" s="40">
        <f t="shared" si="2"/>
        <v>15</v>
      </c>
      <c r="W9" s="136">
        <v>57539030000</v>
      </c>
      <c r="X9" s="96"/>
      <c r="Y9" s="96"/>
      <c r="Z9" s="96"/>
      <c r="AA9" s="99"/>
      <c r="AB9" s="41">
        <f t="shared" si="3"/>
        <v>475.02</v>
      </c>
      <c r="AC9" s="40">
        <f t="shared" si="4"/>
        <v>15</v>
      </c>
      <c r="AD9" s="42"/>
      <c r="AE9" s="128"/>
      <c r="AF9" s="37">
        <f t="shared" si="5"/>
        <v>30</v>
      </c>
      <c r="AG9" s="43">
        <v>65</v>
      </c>
      <c r="AH9" s="44">
        <f t="shared" si="6"/>
        <v>95</v>
      </c>
      <c r="AI9" s="45">
        <f t="shared" si="7"/>
        <v>0.85499999999999998</v>
      </c>
      <c r="AJ9" s="46"/>
      <c r="AK9" s="47">
        <v>1E-4</v>
      </c>
      <c r="AL9" s="48">
        <f t="shared" si="8"/>
        <v>1.0001</v>
      </c>
      <c r="AM9" s="49">
        <f t="shared" si="9"/>
        <v>1553674000</v>
      </c>
      <c r="AN9" s="50"/>
      <c r="AO9" s="51"/>
      <c r="AP9" s="51"/>
      <c r="AQ9" s="51"/>
      <c r="AR9" s="51"/>
      <c r="AS9" s="52"/>
      <c r="AT9" s="53">
        <f t="shared" si="10"/>
        <v>0</v>
      </c>
    </row>
    <row r="10" spans="1:46" s="54" customFormat="1" ht="40.5" customHeight="1" thickBot="1">
      <c r="A10" s="27">
        <v>6</v>
      </c>
      <c r="B10" s="56"/>
      <c r="C10" s="95" t="s">
        <v>45</v>
      </c>
      <c r="D10" s="62" t="s">
        <v>206</v>
      </c>
      <c r="E10" s="94"/>
      <c r="F10" s="95"/>
      <c r="G10" s="29"/>
      <c r="H10" s="29"/>
      <c r="I10" s="30">
        <v>0.51</v>
      </c>
      <c r="J10" s="31">
        <v>0.49</v>
      </c>
      <c r="K10" s="31"/>
      <c r="L10" s="31"/>
      <c r="M10" s="33"/>
      <c r="N10" s="34">
        <f t="shared" si="0"/>
        <v>1</v>
      </c>
      <c r="O10" s="35"/>
      <c r="P10" s="105">
        <v>15</v>
      </c>
      <c r="Q10" s="106">
        <v>15</v>
      </c>
      <c r="R10" s="38"/>
      <c r="S10" s="38"/>
      <c r="T10" s="37"/>
      <c r="U10" s="39">
        <f t="shared" si="1"/>
        <v>15</v>
      </c>
      <c r="V10" s="40">
        <f t="shared" si="2"/>
        <v>15</v>
      </c>
      <c r="W10" s="136">
        <v>32826052000</v>
      </c>
      <c r="X10" s="96">
        <v>708518000</v>
      </c>
      <c r="Y10" s="96"/>
      <c r="Z10" s="96"/>
      <c r="AA10" s="99"/>
      <c r="AB10" s="41">
        <f t="shared" si="3"/>
        <v>141.07999999999998</v>
      </c>
      <c r="AC10" s="40">
        <f t="shared" si="4"/>
        <v>15</v>
      </c>
      <c r="AD10" s="42"/>
      <c r="AE10" s="128"/>
      <c r="AF10" s="37">
        <f t="shared" si="5"/>
        <v>30</v>
      </c>
      <c r="AG10" s="43">
        <v>65</v>
      </c>
      <c r="AH10" s="44">
        <f t="shared" si="6"/>
        <v>95</v>
      </c>
      <c r="AI10" s="45">
        <f t="shared" si="7"/>
        <v>0.85499999999999998</v>
      </c>
      <c r="AJ10" s="46"/>
      <c r="AK10" s="47">
        <v>1E-4</v>
      </c>
      <c r="AL10" s="48">
        <f t="shared" si="8"/>
        <v>1.0001</v>
      </c>
      <c r="AM10" s="49">
        <f t="shared" si="9"/>
        <v>1553674000</v>
      </c>
      <c r="AN10" s="50"/>
      <c r="AO10" s="51"/>
      <c r="AP10" s="51"/>
      <c r="AQ10" s="51"/>
      <c r="AR10" s="51"/>
      <c r="AS10" s="52"/>
      <c r="AT10" s="53">
        <f t="shared" si="10"/>
        <v>0</v>
      </c>
    </row>
    <row r="11" spans="1:46" s="54" customFormat="1" ht="40.5" customHeight="1" thickBot="1">
      <c r="A11" s="27">
        <v>7</v>
      </c>
      <c r="B11" s="56"/>
      <c r="C11" s="95" t="s">
        <v>34</v>
      </c>
      <c r="D11" s="93" t="s">
        <v>50</v>
      </c>
      <c r="E11" s="94"/>
      <c r="F11" s="139"/>
      <c r="G11" s="55"/>
      <c r="H11" s="29"/>
      <c r="I11" s="30">
        <v>0.51</v>
      </c>
      <c r="J11" s="31">
        <v>0.49</v>
      </c>
      <c r="K11" s="32"/>
      <c r="L11" s="57"/>
      <c r="M11" s="33"/>
      <c r="N11" s="34">
        <f t="shared" si="0"/>
        <v>1</v>
      </c>
      <c r="O11" s="35"/>
      <c r="P11" s="105">
        <v>15</v>
      </c>
      <c r="Q11" s="106">
        <v>15</v>
      </c>
      <c r="R11" s="38"/>
      <c r="S11" s="38"/>
      <c r="T11" s="37"/>
      <c r="U11" s="39">
        <f t="shared" si="1"/>
        <v>15</v>
      </c>
      <c r="V11" s="40">
        <f t="shared" si="2"/>
        <v>15</v>
      </c>
      <c r="W11" s="136">
        <v>8216820000</v>
      </c>
      <c r="X11" s="96">
        <v>14643377000</v>
      </c>
      <c r="Y11" s="100"/>
      <c r="Z11" s="112"/>
      <c r="AA11" s="99"/>
      <c r="AB11" s="41">
        <f t="shared" si="3"/>
        <v>93.84</v>
      </c>
      <c r="AC11" s="40">
        <f t="shared" si="4"/>
        <v>15</v>
      </c>
      <c r="AD11" s="42"/>
      <c r="AE11" s="128"/>
      <c r="AF11" s="37">
        <f t="shared" si="5"/>
        <v>30</v>
      </c>
      <c r="AG11" s="43">
        <v>65</v>
      </c>
      <c r="AH11" s="44">
        <f t="shared" si="6"/>
        <v>95</v>
      </c>
      <c r="AI11" s="45">
        <f t="shared" si="7"/>
        <v>0.85499999999999998</v>
      </c>
      <c r="AJ11" s="46"/>
      <c r="AK11" s="47">
        <v>1E-4</v>
      </c>
      <c r="AL11" s="48">
        <f t="shared" si="8"/>
        <v>1.0001</v>
      </c>
      <c r="AM11" s="49">
        <f t="shared" si="9"/>
        <v>1553674000</v>
      </c>
      <c r="AN11" s="50"/>
      <c r="AO11" s="51"/>
      <c r="AP11" s="51"/>
      <c r="AQ11" s="51"/>
      <c r="AR11" s="51"/>
      <c r="AS11" s="52"/>
      <c r="AT11" s="53">
        <f t="shared" si="10"/>
        <v>0</v>
      </c>
    </row>
    <row r="12" spans="1:46" s="54" customFormat="1" ht="40.5" customHeight="1" thickBot="1">
      <c r="A12" s="27">
        <v>8</v>
      </c>
      <c r="B12" s="56"/>
      <c r="C12" s="95" t="s">
        <v>38</v>
      </c>
      <c r="D12" s="62" t="s">
        <v>51</v>
      </c>
      <c r="E12" s="94"/>
      <c r="F12" s="95"/>
      <c r="G12" s="55"/>
      <c r="H12" s="29"/>
      <c r="I12" s="30">
        <v>0.51</v>
      </c>
      <c r="J12" s="31">
        <v>0.49</v>
      </c>
      <c r="K12" s="32"/>
      <c r="L12" s="57"/>
      <c r="M12" s="33"/>
      <c r="N12" s="34">
        <f t="shared" si="0"/>
        <v>1</v>
      </c>
      <c r="O12" s="35"/>
      <c r="P12" s="105">
        <v>15</v>
      </c>
      <c r="Q12" s="106">
        <v>15</v>
      </c>
      <c r="R12" s="38"/>
      <c r="S12" s="38"/>
      <c r="T12" s="37"/>
      <c r="U12" s="39">
        <f t="shared" si="1"/>
        <v>15</v>
      </c>
      <c r="V12" s="40">
        <f t="shared" si="2"/>
        <v>15</v>
      </c>
      <c r="W12" s="114">
        <v>328448752000</v>
      </c>
      <c r="X12" s="96">
        <v>17523143000</v>
      </c>
      <c r="Y12" s="102"/>
      <c r="Z12" s="96"/>
      <c r="AA12" s="99"/>
      <c r="AB12" s="41">
        <f t="shared" si="3"/>
        <v>1453.75</v>
      </c>
      <c r="AC12" s="40">
        <f t="shared" si="4"/>
        <v>15</v>
      </c>
      <c r="AD12" s="42"/>
      <c r="AE12" s="128"/>
      <c r="AF12" s="37">
        <f t="shared" si="5"/>
        <v>30</v>
      </c>
      <c r="AG12" s="43">
        <v>65</v>
      </c>
      <c r="AH12" s="44">
        <f t="shared" si="6"/>
        <v>95</v>
      </c>
      <c r="AI12" s="45">
        <f t="shared" si="7"/>
        <v>0.85499999999999998</v>
      </c>
      <c r="AJ12" s="46"/>
      <c r="AK12" s="47">
        <v>1E-4</v>
      </c>
      <c r="AL12" s="48">
        <f t="shared" si="8"/>
        <v>1.0001</v>
      </c>
      <c r="AM12" s="49">
        <f t="shared" si="9"/>
        <v>1553674000</v>
      </c>
      <c r="AN12" s="50"/>
      <c r="AO12" s="51"/>
      <c r="AP12" s="51"/>
      <c r="AQ12" s="51"/>
      <c r="AR12" s="51"/>
      <c r="AS12" s="52"/>
      <c r="AT12" s="53">
        <f t="shared" si="10"/>
        <v>0</v>
      </c>
    </row>
    <row r="13" spans="1:46" s="54" customFormat="1" ht="40.5" customHeight="1" thickBot="1">
      <c r="A13" s="27">
        <v>9</v>
      </c>
      <c r="B13" s="28"/>
      <c r="C13" s="95" t="s">
        <v>56</v>
      </c>
      <c r="D13" s="138" t="s">
        <v>207</v>
      </c>
      <c r="E13" s="28"/>
      <c r="F13" s="95"/>
      <c r="G13" s="59"/>
      <c r="H13" s="60"/>
      <c r="I13" s="30">
        <v>0.51</v>
      </c>
      <c r="J13" s="31">
        <v>0.49</v>
      </c>
      <c r="K13" s="32"/>
      <c r="L13" s="57"/>
      <c r="M13" s="33"/>
      <c r="N13" s="34">
        <f t="shared" si="0"/>
        <v>1</v>
      </c>
      <c r="O13" s="35"/>
      <c r="P13" s="36">
        <v>15</v>
      </c>
      <c r="Q13" s="58">
        <v>15</v>
      </c>
      <c r="R13" s="38"/>
      <c r="S13" s="38"/>
      <c r="T13" s="37"/>
      <c r="U13" s="39">
        <f t="shared" si="1"/>
        <v>15</v>
      </c>
      <c r="V13" s="40">
        <f t="shared" si="2"/>
        <v>15</v>
      </c>
      <c r="W13" s="143">
        <v>229675529000</v>
      </c>
      <c r="X13" s="112">
        <v>0</v>
      </c>
      <c r="Y13" s="134"/>
      <c r="Z13" s="96"/>
      <c r="AA13" s="99"/>
      <c r="AB13" s="41">
        <f t="shared" si="3"/>
        <v>967</v>
      </c>
      <c r="AC13" s="40">
        <f t="shared" si="4"/>
        <v>15</v>
      </c>
      <c r="AD13" s="42"/>
      <c r="AE13" s="128"/>
      <c r="AF13" s="37">
        <f t="shared" si="5"/>
        <v>30</v>
      </c>
      <c r="AG13" s="43">
        <v>65</v>
      </c>
      <c r="AH13" s="44">
        <f t="shared" si="6"/>
        <v>95</v>
      </c>
      <c r="AI13" s="45">
        <f t="shared" si="7"/>
        <v>0.85499999999999998</v>
      </c>
      <c r="AJ13" s="46"/>
      <c r="AK13" s="47">
        <v>1E-4</v>
      </c>
      <c r="AL13" s="48">
        <f t="shared" si="8"/>
        <v>1.0001</v>
      </c>
      <c r="AM13" s="49">
        <f t="shared" si="9"/>
        <v>1553674000</v>
      </c>
      <c r="AN13" s="50"/>
      <c r="AO13" s="51"/>
      <c r="AP13" s="51"/>
      <c r="AQ13" s="51"/>
      <c r="AR13" s="51"/>
      <c r="AS13" s="52"/>
      <c r="AT13" s="53">
        <f t="shared" si="10"/>
        <v>0</v>
      </c>
    </row>
    <row r="14" spans="1:46" s="54" customFormat="1" ht="40.5" customHeight="1" thickBot="1">
      <c r="A14" s="27">
        <v>10</v>
      </c>
      <c r="B14" s="56"/>
      <c r="C14" s="95" t="s">
        <v>54</v>
      </c>
      <c r="D14" s="93" t="s">
        <v>58</v>
      </c>
      <c r="E14" s="28"/>
      <c r="F14" s="95"/>
      <c r="G14" s="59"/>
      <c r="H14" s="60"/>
      <c r="I14" s="30">
        <v>0.51</v>
      </c>
      <c r="J14" s="31">
        <v>0.49</v>
      </c>
      <c r="K14" s="32"/>
      <c r="L14" s="57"/>
      <c r="M14" s="33"/>
      <c r="N14" s="34">
        <f t="shared" si="0"/>
        <v>1</v>
      </c>
      <c r="O14" s="35"/>
      <c r="P14" s="36">
        <v>15</v>
      </c>
      <c r="Q14" s="58">
        <v>15</v>
      </c>
      <c r="R14" s="38"/>
      <c r="S14" s="38"/>
      <c r="T14" s="37"/>
      <c r="U14" s="39">
        <f t="shared" si="1"/>
        <v>15</v>
      </c>
      <c r="V14" s="40">
        <f t="shared" si="2"/>
        <v>15</v>
      </c>
      <c r="W14" s="97">
        <v>3664456000</v>
      </c>
      <c r="X14" s="96">
        <v>4319931000</v>
      </c>
      <c r="Y14" s="112"/>
      <c r="Z14" s="113"/>
      <c r="AA14" s="99"/>
      <c r="AB14" s="41">
        <f t="shared" si="3"/>
        <v>32.909999999999997</v>
      </c>
      <c r="AC14" s="40">
        <f t="shared" si="4"/>
        <v>15</v>
      </c>
      <c r="AD14" s="42"/>
      <c r="AE14" s="128"/>
      <c r="AF14" s="37">
        <f t="shared" si="5"/>
        <v>30</v>
      </c>
      <c r="AG14" s="43">
        <v>65</v>
      </c>
      <c r="AH14" s="44">
        <f t="shared" si="6"/>
        <v>95</v>
      </c>
      <c r="AI14" s="45">
        <f t="shared" si="7"/>
        <v>0.85499999999999998</v>
      </c>
      <c r="AJ14" s="46"/>
      <c r="AK14" s="47">
        <v>1E-4</v>
      </c>
      <c r="AL14" s="48">
        <f t="shared" si="8"/>
        <v>1.0001</v>
      </c>
      <c r="AM14" s="49">
        <f t="shared" si="9"/>
        <v>1553674000</v>
      </c>
      <c r="AN14" s="50"/>
      <c r="AO14" s="51"/>
      <c r="AP14" s="51"/>
      <c r="AQ14" s="51"/>
      <c r="AR14" s="51"/>
      <c r="AS14" s="52"/>
      <c r="AT14" s="53">
        <f t="shared" si="10"/>
        <v>0</v>
      </c>
    </row>
    <row r="15" spans="1:46" s="54" customFormat="1" ht="40.5" customHeight="1" thickBot="1">
      <c r="A15" s="27">
        <v>11</v>
      </c>
      <c r="B15" s="56"/>
      <c r="C15" s="95" t="s">
        <v>209</v>
      </c>
      <c r="D15" s="93" t="s">
        <v>208</v>
      </c>
      <c r="E15" s="28"/>
      <c r="F15" s="28"/>
      <c r="G15" s="59"/>
      <c r="H15" s="60"/>
      <c r="I15" s="30">
        <v>0.51</v>
      </c>
      <c r="J15" s="31">
        <v>0.49</v>
      </c>
      <c r="K15" s="32"/>
      <c r="L15" s="57"/>
      <c r="M15" s="33"/>
      <c r="N15" s="34">
        <f t="shared" si="0"/>
        <v>1</v>
      </c>
      <c r="O15" s="35"/>
      <c r="P15" s="36">
        <v>15</v>
      </c>
      <c r="Q15" s="58">
        <v>15</v>
      </c>
      <c r="R15" s="58"/>
      <c r="S15" s="38"/>
      <c r="T15" s="37"/>
      <c r="U15" s="39">
        <f t="shared" si="1"/>
        <v>15</v>
      </c>
      <c r="V15" s="40">
        <f t="shared" si="2"/>
        <v>15</v>
      </c>
      <c r="W15" s="100">
        <v>10737437000</v>
      </c>
      <c r="X15" s="146">
        <v>1281708000</v>
      </c>
      <c r="Y15" s="96"/>
      <c r="Z15" s="96"/>
      <c r="AA15" s="99"/>
      <c r="AB15" s="41">
        <f t="shared" si="3"/>
        <v>50.4</v>
      </c>
      <c r="AC15" s="40">
        <f t="shared" si="4"/>
        <v>15</v>
      </c>
      <c r="AD15" s="42"/>
      <c r="AE15" s="128"/>
      <c r="AF15" s="37">
        <f t="shared" si="5"/>
        <v>30</v>
      </c>
      <c r="AG15" s="43">
        <v>65</v>
      </c>
      <c r="AH15" s="44">
        <f t="shared" si="6"/>
        <v>95</v>
      </c>
      <c r="AI15" s="45">
        <f t="shared" si="7"/>
        <v>0.85499999999999998</v>
      </c>
      <c r="AJ15" s="46"/>
      <c r="AK15" s="47">
        <v>1E-4</v>
      </c>
      <c r="AL15" s="48">
        <f t="shared" si="8"/>
        <v>1.0001</v>
      </c>
      <c r="AM15" s="49">
        <f t="shared" si="9"/>
        <v>1553674000</v>
      </c>
      <c r="AN15" s="50"/>
      <c r="AO15" s="51"/>
      <c r="AP15" s="51"/>
      <c r="AQ15" s="51"/>
      <c r="AR15" s="51"/>
      <c r="AS15" s="52"/>
      <c r="AT15" s="53">
        <f t="shared" si="10"/>
        <v>0</v>
      </c>
    </row>
    <row r="16" spans="1:46" s="54" customFormat="1" ht="40.5" customHeight="1" thickBot="1">
      <c r="A16" s="27"/>
      <c r="B16" s="56"/>
      <c r="C16" s="95"/>
      <c r="D16" s="28"/>
      <c r="E16" s="28"/>
      <c r="F16" s="28"/>
      <c r="G16" s="59"/>
      <c r="H16" s="60"/>
      <c r="I16" s="30">
        <v>0.51</v>
      </c>
      <c r="J16" s="31">
        <v>0.49</v>
      </c>
      <c r="K16" s="32"/>
      <c r="L16" s="57"/>
      <c r="M16" s="33"/>
      <c r="N16" s="34">
        <f t="shared" si="0"/>
        <v>1</v>
      </c>
      <c r="O16" s="35"/>
      <c r="P16" s="36">
        <v>15</v>
      </c>
      <c r="Q16" s="37">
        <v>15</v>
      </c>
      <c r="R16" s="38"/>
      <c r="S16" s="38"/>
      <c r="T16" s="37"/>
      <c r="U16" s="39">
        <f t="shared" si="1"/>
        <v>15</v>
      </c>
      <c r="V16" s="40">
        <f t="shared" si="2"/>
        <v>15</v>
      </c>
      <c r="W16" s="96"/>
      <c r="X16" s="104"/>
      <c r="Y16" s="96"/>
      <c r="Z16" s="104"/>
      <c r="AA16" s="99"/>
      <c r="AB16" s="41">
        <f t="shared" si="3"/>
        <v>0</v>
      </c>
      <c r="AC16" s="40">
        <f t="shared" si="4"/>
        <v>0</v>
      </c>
      <c r="AD16" s="42"/>
      <c r="AE16" s="128"/>
      <c r="AF16" s="37">
        <f t="shared" si="5"/>
        <v>15</v>
      </c>
      <c r="AG16" s="43">
        <v>65</v>
      </c>
      <c r="AH16" s="44">
        <f t="shared" si="6"/>
        <v>80</v>
      </c>
      <c r="AI16" s="45">
        <f t="shared" si="7"/>
        <v>0.93</v>
      </c>
      <c r="AJ16" s="46"/>
      <c r="AK16" s="47">
        <v>1E-4</v>
      </c>
      <c r="AL16" s="48">
        <f t="shared" si="8"/>
        <v>1.0001</v>
      </c>
      <c r="AM16" s="49">
        <f t="shared" si="9"/>
        <v>1689961000</v>
      </c>
      <c r="AN16" s="50"/>
      <c r="AO16" s="51"/>
      <c r="AP16" s="51"/>
      <c r="AQ16" s="51"/>
      <c r="AR16" s="51"/>
      <c r="AS16" s="52"/>
      <c r="AT16" s="53">
        <f t="shared" si="10"/>
        <v>0</v>
      </c>
    </row>
    <row r="17" spans="1:46" s="54" customFormat="1" ht="40.5" customHeight="1" thickBot="1">
      <c r="A17" s="27"/>
      <c r="B17" s="56"/>
      <c r="C17" s="95"/>
      <c r="D17" s="139"/>
      <c r="E17" s="28"/>
      <c r="F17" s="28"/>
      <c r="G17" s="29"/>
      <c r="H17" s="29"/>
      <c r="I17" s="30">
        <v>0.51</v>
      </c>
      <c r="J17" s="119">
        <v>0.49</v>
      </c>
      <c r="K17" s="32"/>
      <c r="L17" s="57"/>
      <c r="M17" s="33"/>
      <c r="N17" s="34">
        <f t="shared" si="0"/>
        <v>1</v>
      </c>
      <c r="O17" s="35"/>
      <c r="P17" s="105">
        <v>15</v>
      </c>
      <c r="Q17" s="106">
        <v>15</v>
      </c>
      <c r="R17" s="38"/>
      <c r="S17" s="38"/>
      <c r="T17" s="37"/>
      <c r="U17" s="39">
        <f t="shared" si="1"/>
        <v>15</v>
      </c>
      <c r="V17" s="40">
        <f t="shared" si="2"/>
        <v>15</v>
      </c>
      <c r="W17" s="113"/>
      <c r="X17" s="96"/>
      <c r="Y17" s="96"/>
      <c r="Z17" s="104"/>
      <c r="AA17" s="99"/>
      <c r="AB17" s="41">
        <f t="shared" si="3"/>
        <v>0</v>
      </c>
      <c r="AC17" s="40">
        <f t="shared" si="4"/>
        <v>0</v>
      </c>
      <c r="AD17" s="42"/>
      <c r="AE17" s="128"/>
      <c r="AF17" s="37">
        <f t="shared" si="5"/>
        <v>15</v>
      </c>
      <c r="AG17" s="43">
        <v>65</v>
      </c>
      <c r="AH17" s="44">
        <f t="shared" si="6"/>
        <v>80</v>
      </c>
      <c r="AI17" s="45">
        <f t="shared" si="7"/>
        <v>0.93</v>
      </c>
      <c r="AJ17" s="46"/>
      <c r="AK17" s="47">
        <v>1E-4</v>
      </c>
      <c r="AL17" s="48">
        <f t="shared" si="8"/>
        <v>1.0001</v>
      </c>
      <c r="AM17" s="49">
        <f t="shared" si="9"/>
        <v>1689961000</v>
      </c>
      <c r="AN17" s="50"/>
      <c r="AO17" s="51"/>
      <c r="AP17" s="51"/>
      <c r="AQ17" s="51"/>
      <c r="AR17" s="51"/>
      <c r="AS17" s="52"/>
      <c r="AT17" s="53">
        <f t="shared" si="10"/>
        <v>0</v>
      </c>
    </row>
    <row r="18" spans="1:46" s="54" customFormat="1" ht="40.5" customHeight="1" thickBot="1">
      <c r="A18" s="27"/>
      <c r="B18" s="28"/>
      <c r="C18" s="95"/>
      <c r="D18" s="95"/>
      <c r="E18" s="28"/>
      <c r="F18" s="94"/>
      <c r="G18" s="29"/>
      <c r="H18" s="60"/>
      <c r="I18" s="30">
        <v>0.51</v>
      </c>
      <c r="J18" s="119">
        <v>0.49</v>
      </c>
      <c r="K18" s="32"/>
      <c r="L18" s="57"/>
      <c r="M18" s="33"/>
      <c r="N18" s="34">
        <f t="shared" si="0"/>
        <v>1</v>
      </c>
      <c r="O18" s="35"/>
      <c r="P18" s="105">
        <v>15</v>
      </c>
      <c r="Q18" s="106">
        <v>15</v>
      </c>
      <c r="R18" s="38"/>
      <c r="S18" s="38"/>
      <c r="T18" s="37"/>
      <c r="U18" s="39">
        <f t="shared" si="1"/>
        <v>15</v>
      </c>
      <c r="V18" s="40">
        <f t="shared" si="2"/>
        <v>15</v>
      </c>
      <c r="W18" s="112"/>
      <c r="X18" s="96"/>
      <c r="Y18" s="96"/>
      <c r="Z18" s="104"/>
      <c r="AA18" s="99"/>
      <c r="AB18" s="41">
        <f t="shared" si="3"/>
        <v>0</v>
      </c>
      <c r="AC18" s="40">
        <f t="shared" si="4"/>
        <v>0</v>
      </c>
      <c r="AD18" s="42"/>
      <c r="AE18" s="128"/>
      <c r="AF18" s="37">
        <f t="shared" si="5"/>
        <v>15</v>
      </c>
      <c r="AG18" s="43">
        <v>65</v>
      </c>
      <c r="AH18" s="44">
        <f t="shared" si="6"/>
        <v>80</v>
      </c>
      <c r="AI18" s="45">
        <f t="shared" si="7"/>
        <v>0.93</v>
      </c>
      <c r="AJ18" s="46"/>
      <c r="AK18" s="47">
        <v>1E-4</v>
      </c>
      <c r="AL18" s="48">
        <f t="shared" si="8"/>
        <v>1.0001</v>
      </c>
      <c r="AM18" s="49">
        <f t="shared" si="9"/>
        <v>1689961000</v>
      </c>
      <c r="AN18" s="50"/>
      <c r="AO18" s="51"/>
      <c r="AP18" s="51"/>
      <c r="AQ18" s="51"/>
      <c r="AR18" s="51"/>
      <c r="AS18" s="52"/>
      <c r="AT18" s="53">
        <f t="shared" si="10"/>
        <v>0</v>
      </c>
    </row>
    <row r="19" spans="1:46" s="54" customFormat="1" ht="40.5" customHeight="1" thickBot="1">
      <c r="A19" s="27"/>
      <c r="B19" s="56"/>
      <c r="C19" s="91"/>
      <c r="D19" s="95"/>
      <c r="E19" s="56"/>
      <c r="F19" s="28"/>
      <c r="G19" s="59"/>
      <c r="H19" s="60"/>
      <c r="I19" s="30">
        <v>0.51</v>
      </c>
      <c r="J19" s="119">
        <v>0.49</v>
      </c>
      <c r="K19" s="32"/>
      <c r="L19" s="57"/>
      <c r="M19" s="33"/>
      <c r="N19" s="34">
        <f t="shared" si="0"/>
        <v>1</v>
      </c>
      <c r="O19" s="35"/>
      <c r="P19" s="105">
        <v>15</v>
      </c>
      <c r="Q19" s="106">
        <v>15</v>
      </c>
      <c r="R19" s="38"/>
      <c r="S19" s="38"/>
      <c r="T19" s="37"/>
      <c r="U19" s="39">
        <f t="shared" si="1"/>
        <v>15</v>
      </c>
      <c r="V19" s="40">
        <f t="shared" si="2"/>
        <v>15</v>
      </c>
      <c r="W19" s="112"/>
      <c r="X19" s="96"/>
      <c r="Y19" s="96"/>
      <c r="Z19" s="104"/>
      <c r="AA19" s="99"/>
      <c r="AB19" s="41">
        <f t="shared" si="3"/>
        <v>0</v>
      </c>
      <c r="AC19" s="40">
        <f t="shared" si="4"/>
        <v>0</v>
      </c>
      <c r="AD19" s="42"/>
      <c r="AE19" s="128"/>
      <c r="AF19" s="37">
        <f t="shared" si="5"/>
        <v>15</v>
      </c>
      <c r="AG19" s="43">
        <v>65</v>
      </c>
      <c r="AH19" s="44">
        <f t="shared" si="6"/>
        <v>80</v>
      </c>
      <c r="AI19" s="45">
        <f t="shared" si="7"/>
        <v>0.93</v>
      </c>
      <c r="AJ19" s="46"/>
      <c r="AK19" s="47">
        <v>1E-4</v>
      </c>
      <c r="AL19" s="48">
        <f t="shared" si="8"/>
        <v>1.0001</v>
      </c>
      <c r="AM19" s="49">
        <f t="shared" si="9"/>
        <v>1689961000</v>
      </c>
      <c r="AN19" s="50"/>
      <c r="AO19" s="51"/>
      <c r="AP19" s="51"/>
      <c r="AQ19" s="51"/>
      <c r="AR19" s="51"/>
      <c r="AS19" s="52"/>
      <c r="AT19" s="53">
        <f t="shared" si="10"/>
        <v>0</v>
      </c>
    </row>
    <row r="20" spans="1:46" s="54" customFormat="1" ht="40.5" customHeight="1" thickBot="1">
      <c r="A20" s="27"/>
      <c r="B20" s="56"/>
      <c r="C20" s="138"/>
      <c r="D20" s="93"/>
      <c r="E20" s="56"/>
      <c r="F20" s="28"/>
      <c r="G20" s="55"/>
      <c r="H20" s="60"/>
      <c r="I20" s="30">
        <v>0.51</v>
      </c>
      <c r="J20" s="119">
        <v>0.49</v>
      </c>
      <c r="K20" s="32"/>
      <c r="L20" s="57"/>
      <c r="M20" s="33"/>
      <c r="N20" s="34">
        <f t="shared" si="0"/>
        <v>1</v>
      </c>
      <c r="O20" s="35"/>
      <c r="P20" s="105">
        <v>15</v>
      </c>
      <c r="Q20" s="106">
        <v>15</v>
      </c>
      <c r="R20" s="38"/>
      <c r="S20" s="38"/>
      <c r="T20" s="37"/>
      <c r="U20" s="39">
        <f t="shared" si="1"/>
        <v>15</v>
      </c>
      <c r="V20" s="40">
        <f t="shared" si="2"/>
        <v>15</v>
      </c>
      <c r="W20" s="112"/>
      <c r="X20" s="96"/>
      <c r="Y20" s="96"/>
      <c r="Z20" s="104"/>
      <c r="AA20" s="99"/>
      <c r="AB20" s="41">
        <f t="shared" si="3"/>
        <v>0</v>
      </c>
      <c r="AC20" s="40">
        <f t="shared" si="4"/>
        <v>0</v>
      </c>
      <c r="AD20" s="42"/>
      <c r="AE20" s="128"/>
      <c r="AF20" s="37">
        <f t="shared" si="5"/>
        <v>15</v>
      </c>
      <c r="AG20" s="43">
        <v>65</v>
      </c>
      <c r="AH20" s="44">
        <f t="shared" si="6"/>
        <v>80</v>
      </c>
      <c r="AI20" s="45">
        <f t="shared" si="7"/>
        <v>0.93</v>
      </c>
      <c r="AJ20" s="46"/>
      <c r="AK20" s="47">
        <v>1E-4</v>
      </c>
      <c r="AL20" s="48">
        <f t="shared" si="8"/>
        <v>1.0001</v>
      </c>
      <c r="AM20" s="49">
        <f t="shared" si="9"/>
        <v>1689961000</v>
      </c>
      <c r="AN20" s="50"/>
      <c r="AO20" s="51"/>
      <c r="AP20" s="51"/>
      <c r="AQ20" s="51"/>
      <c r="AR20" s="51"/>
      <c r="AS20" s="52"/>
      <c r="AT20" s="53">
        <f t="shared" si="10"/>
        <v>0</v>
      </c>
    </row>
    <row r="21" spans="1:46" s="54" customFormat="1" ht="40.5" customHeight="1" thickBot="1">
      <c r="A21" s="27"/>
      <c r="B21" s="61"/>
      <c r="C21" s="91"/>
      <c r="D21" s="91"/>
      <c r="E21" s="28"/>
      <c r="F21" s="28"/>
      <c r="G21" s="59"/>
      <c r="H21" s="60"/>
      <c r="I21" s="30">
        <v>0.51</v>
      </c>
      <c r="J21" s="119">
        <v>0.49</v>
      </c>
      <c r="K21" s="32"/>
      <c r="L21" s="57"/>
      <c r="M21" s="33"/>
      <c r="N21" s="34">
        <f t="shared" si="0"/>
        <v>1</v>
      </c>
      <c r="O21" s="35"/>
      <c r="P21" s="105">
        <v>15</v>
      </c>
      <c r="Q21" s="106">
        <v>15</v>
      </c>
      <c r="R21" s="38"/>
      <c r="S21" s="38"/>
      <c r="T21" s="37"/>
      <c r="U21" s="39">
        <f t="shared" si="1"/>
        <v>15</v>
      </c>
      <c r="V21" s="40">
        <f t="shared" si="2"/>
        <v>15</v>
      </c>
      <c r="W21" s="112"/>
      <c r="X21" s="96"/>
      <c r="Y21" s="96"/>
      <c r="Z21" s="104"/>
      <c r="AA21" s="99"/>
      <c r="AB21" s="41">
        <f t="shared" si="3"/>
        <v>0</v>
      </c>
      <c r="AC21" s="40">
        <f t="shared" si="4"/>
        <v>0</v>
      </c>
      <c r="AD21" s="42"/>
      <c r="AE21" s="128"/>
      <c r="AF21" s="37">
        <f t="shared" si="5"/>
        <v>15</v>
      </c>
      <c r="AG21" s="43">
        <v>65</v>
      </c>
      <c r="AH21" s="44">
        <f t="shared" si="6"/>
        <v>80</v>
      </c>
      <c r="AI21" s="45">
        <f t="shared" si="7"/>
        <v>0.93</v>
      </c>
      <c r="AJ21" s="46"/>
      <c r="AK21" s="47">
        <v>1E-4</v>
      </c>
      <c r="AL21" s="48">
        <f t="shared" si="8"/>
        <v>1.0001</v>
      </c>
      <c r="AM21" s="49">
        <f t="shared" si="9"/>
        <v>1689961000</v>
      </c>
      <c r="AN21" s="50"/>
      <c r="AO21" s="51"/>
      <c r="AP21" s="51"/>
      <c r="AQ21" s="51"/>
      <c r="AR21" s="51"/>
      <c r="AS21" s="52"/>
      <c r="AT21" s="53">
        <f t="shared" si="10"/>
        <v>0</v>
      </c>
    </row>
    <row r="22" spans="1:46" s="54" customFormat="1" ht="40.5" customHeight="1" thickBot="1">
      <c r="A22" s="27"/>
      <c r="B22" s="61"/>
      <c r="C22" s="28"/>
      <c r="D22" s="28"/>
      <c r="E22" s="56"/>
      <c r="F22" s="28"/>
      <c r="G22" s="55"/>
      <c r="H22" s="29"/>
      <c r="I22" s="30">
        <v>0.51</v>
      </c>
      <c r="J22" s="119">
        <v>0.49</v>
      </c>
      <c r="K22" s="32"/>
      <c r="L22" s="57"/>
      <c r="M22" s="33"/>
      <c r="N22" s="34">
        <f t="shared" si="0"/>
        <v>1</v>
      </c>
      <c r="O22" s="35"/>
      <c r="P22" s="105">
        <v>15</v>
      </c>
      <c r="Q22" s="106">
        <v>15</v>
      </c>
      <c r="R22" s="38"/>
      <c r="S22" s="38"/>
      <c r="T22" s="37"/>
      <c r="U22" s="39">
        <f t="shared" si="1"/>
        <v>15</v>
      </c>
      <c r="V22" s="40">
        <f t="shared" si="2"/>
        <v>15</v>
      </c>
      <c r="W22" s="112"/>
      <c r="X22" s="96"/>
      <c r="Y22" s="96"/>
      <c r="Z22" s="104"/>
      <c r="AA22" s="99"/>
      <c r="AB22" s="41">
        <f t="shared" si="3"/>
        <v>0</v>
      </c>
      <c r="AC22" s="40">
        <f t="shared" si="4"/>
        <v>0</v>
      </c>
      <c r="AD22" s="42"/>
      <c r="AE22" s="128"/>
      <c r="AF22" s="37">
        <f t="shared" si="5"/>
        <v>15</v>
      </c>
      <c r="AG22" s="43">
        <v>65</v>
      </c>
      <c r="AH22" s="44">
        <f t="shared" si="6"/>
        <v>80</v>
      </c>
      <c r="AI22" s="45">
        <f t="shared" si="7"/>
        <v>0.93</v>
      </c>
      <c r="AJ22" s="46"/>
      <c r="AK22" s="47">
        <v>1E-4</v>
      </c>
      <c r="AL22" s="48">
        <f t="shared" si="8"/>
        <v>1.0001</v>
      </c>
      <c r="AM22" s="49">
        <f t="shared" si="9"/>
        <v>1689961000</v>
      </c>
      <c r="AN22" s="50"/>
      <c r="AO22" s="51"/>
      <c r="AP22" s="51"/>
      <c r="AQ22" s="51"/>
      <c r="AR22" s="51"/>
      <c r="AS22" s="52"/>
      <c r="AT22" s="53">
        <f t="shared" si="10"/>
        <v>0</v>
      </c>
    </row>
    <row r="23" spans="1:46" s="54" customFormat="1" ht="40.5" customHeight="1" thickBot="1">
      <c r="A23" s="27"/>
      <c r="B23" s="61"/>
      <c r="C23" s="28"/>
      <c r="D23" s="28"/>
      <c r="E23" s="28"/>
      <c r="F23" s="28"/>
      <c r="G23" s="55"/>
      <c r="H23" s="29"/>
      <c r="I23" s="30">
        <v>0.51</v>
      </c>
      <c r="J23" s="119">
        <v>0.49</v>
      </c>
      <c r="K23" s="32"/>
      <c r="L23" s="57"/>
      <c r="M23" s="33"/>
      <c r="N23" s="34">
        <f t="shared" si="0"/>
        <v>1</v>
      </c>
      <c r="O23" s="35"/>
      <c r="P23" s="105">
        <v>15</v>
      </c>
      <c r="Q23" s="106">
        <v>15</v>
      </c>
      <c r="R23" s="38"/>
      <c r="S23" s="38"/>
      <c r="T23" s="37"/>
      <c r="U23" s="39">
        <f t="shared" si="1"/>
        <v>15</v>
      </c>
      <c r="V23" s="40">
        <f t="shared" si="2"/>
        <v>15</v>
      </c>
      <c r="W23" s="112"/>
      <c r="X23" s="96"/>
      <c r="Y23" s="96"/>
      <c r="Z23" s="104"/>
      <c r="AA23" s="99"/>
      <c r="AB23" s="41">
        <f t="shared" si="3"/>
        <v>0</v>
      </c>
      <c r="AC23" s="40">
        <f t="shared" si="4"/>
        <v>0</v>
      </c>
      <c r="AD23" s="42"/>
      <c r="AE23" s="128"/>
      <c r="AF23" s="37">
        <f t="shared" si="5"/>
        <v>15</v>
      </c>
      <c r="AG23" s="43">
        <v>65</v>
      </c>
      <c r="AH23" s="44">
        <f t="shared" si="6"/>
        <v>80</v>
      </c>
      <c r="AI23" s="45">
        <f t="shared" si="7"/>
        <v>0.93</v>
      </c>
      <c r="AJ23" s="46"/>
      <c r="AK23" s="47">
        <v>1E-4</v>
      </c>
      <c r="AL23" s="48">
        <f t="shared" si="8"/>
        <v>1.0001</v>
      </c>
      <c r="AM23" s="49">
        <f t="shared" si="9"/>
        <v>1689961000</v>
      </c>
      <c r="AN23" s="50"/>
      <c r="AO23" s="51"/>
      <c r="AP23" s="51"/>
      <c r="AQ23" s="51"/>
      <c r="AR23" s="51"/>
      <c r="AS23" s="52"/>
      <c r="AT23" s="53">
        <f t="shared" si="10"/>
        <v>0</v>
      </c>
    </row>
    <row r="24" spans="1:46" s="54" customFormat="1" ht="40.5" customHeight="1" thickBot="1">
      <c r="A24" s="27"/>
      <c r="B24" s="61"/>
      <c r="C24" s="28"/>
      <c r="D24" s="28"/>
      <c r="E24" s="28"/>
      <c r="F24" s="28"/>
      <c r="G24" s="55"/>
      <c r="H24" s="29"/>
      <c r="I24" s="30">
        <v>0.51</v>
      </c>
      <c r="J24" s="119">
        <v>0.49</v>
      </c>
      <c r="K24" s="32"/>
      <c r="L24" s="57"/>
      <c r="M24" s="33"/>
      <c r="N24" s="34">
        <f t="shared" si="0"/>
        <v>1</v>
      </c>
      <c r="O24" s="35"/>
      <c r="P24" s="105">
        <v>15</v>
      </c>
      <c r="Q24" s="106">
        <v>15</v>
      </c>
      <c r="R24" s="38"/>
      <c r="S24" s="38"/>
      <c r="T24" s="37"/>
      <c r="U24" s="39">
        <f t="shared" si="1"/>
        <v>15</v>
      </c>
      <c r="V24" s="40">
        <f t="shared" si="2"/>
        <v>15</v>
      </c>
      <c r="W24" s="112"/>
      <c r="X24" s="96"/>
      <c r="Y24" s="96"/>
      <c r="Z24" s="104"/>
      <c r="AA24" s="99"/>
      <c r="AB24" s="41">
        <f t="shared" si="3"/>
        <v>0</v>
      </c>
      <c r="AC24" s="40">
        <f t="shared" si="4"/>
        <v>0</v>
      </c>
      <c r="AD24" s="42"/>
      <c r="AE24" s="128"/>
      <c r="AF24" s="37">
        <f t="shared" si="5"/>
        <v>15</v>
      </c>
      <c r="AG24" s="43">
        <v>65</v>
      </c>
      <c r="AH24" s="44">
        <f t="shared" si="6"/>
        <v>80</v>
      </c>
      <c r="AI24" s="45">
        <f t="shared" si="7"/>
        <v>0.93</v>
      </c>
      <c r="AJ24" s="46"/>
      <c r="AK24" s="47">
        <v>1E-4</v>
      </c>
      <c r="AL24" s="48">
        <f t="shared" si="8"/>
        <v>1.0001</v>
      </c>
      <c r="AM24" s="49">
        <f t="shared" si="9"/>
        <v>1689961000</v>
      </c>
      <c r="AN24" s="50"/>
      <c r="AO24" s="51"/>
      <c r="AP24" s="51"/>
      <c r="AQ24" s="51"/>
      <c r="AR24" s="51"/>
      <c r="AS24" s="52"/>
      <c r="AT24" s="53">
        <f t="shared" si="10"/>
        <v>0</v>
      </c>
    </row>
    <row r="25" spans="1:46" s="54" customFormat="1" ht="36" customHeight="1" thickBot="1">
      <c r="A25" s="27"/>
      <c r="B25" s="61"/>
      <c r="C25" s="28"/>
      <c r="D25" s="91"/>
      <c r="E25" s="28"/>
      <c r="F25" s="28"/>
      <c r="G25" s="55"/>
      <c r="H25" s="60"/>
      <c r="I25" s="30">
        <v>0.51</v>
      </c>
      <c r="J25" s="119">
        <v>0.49</v>
      </c>
      <c r="K25" s="32"/>
      <c r="L25" s="57"/>
      <c r="M25" s="33"/>
      <c r="N25" s="34">
        <f t="shared" si="0"/>
        <v>1</v>
      </c>
      <c r="O25" s="35"/>
      <c r="P25" s="105">
        <v>15</v>
      </c>
      <c r="Q25" s="106">
        <v>15</v>
      </c>
      <c r="R25" s="38"/>
      <c r="S25" s="38"/>
      <c r="T25" s="37"/>
      <c r="U25" s="39">
        <f t="shared" si="1"/>
        <v>15</v>
      </c>
      <c r="V25" s="40">
        <f t="shared" si="2"/>
        <v>15</v>
      </c>
      <c r="W25" s="112"/>
      <c r="X25" s="96"/>
      <c r="Y25" s="96"/>
      <c r="Z25" s="104"/>
      <c r="AA25" s="99"/>
      <c r="AB25" s="41">
        <f t="shared" si="3"/>
        <v>0</v>
      </c>
      <c r="AC25" s="40">
        <f t="shared" si="4"/>
        <v>0</v>
      </c>
      <c r="AD25" s="42"/>
      <c r="AE25" s="128"/>
      <c r="AF25" s="37">
        <f t="shared" si="5"/>
        <v>15</v>
      </c>
      <c r="AG25" s="43">
        <v>65</v>
      </c>
      <c r="AH25" s="44">
        <f t="shared" si="6"/>
        <v>80</v>
      </c>
      <c r="AI25" s="45">
        <f t="shared" si="7"/>
        <v>0.93</v>
      </c>
      <c r="AJ25" s="46"/>
      <c r="AK25" s="47">
        <v>1E-4</v>
      </c>
      <c r="AL25" s="48">
        <f t="shared" si="8"/>
        <v>1.0001</v>
      </c>
      <c r="AM25" s="49">
        <f t="shared" si="9"/>
        <v>1689961000</v>
      </c>
      <c r="AN25" s="50"/>
      <c r="AO25" s="51"/>
      <c r="AP25" s="51"/>
      <c r="AQ25" s="51"/>
      <c r="AR25" s="51"/>
      <c r="AS25" s="52"/>
      <c r="AT25" s="53">
        <f t="shared" si="10"/>
        <v>0</v>
      </c>
    </row>
    <row r="26" spans="1:46" s="54" customFormat="1" ht="36" customHeight="1" thickBot="1">
      <c r="A26" s="27"/>
      <c r="B26" s="61"/>
      <c r="C26" s="28"/>
      <c r="D26" s="91"/>
      <c r="E26" s="28"/>
      <c r="F26" s="28"/>
      <c r="G26" s="55"/>
      <c r="H26" s="29"/>
      <c r="I26" s="30">
        <v>0.51</v>
      </c>
      <c r="J26" s="119">
        <v>0.49</v>
      </c>
      <c r="K26" s="32"/>
      <c r="L26" s="57"/>
      <c r="M26" s="33"/>
      <c r="N26" s="34">
        <f t="shared" si="0"/>
        <v>1</v>
      </c>
      <c r="O26" s="35"/>
      <c r="P26" s="105">
        <v>15</v>
      </c>
      <c r="Q26" s="106">
        <v>15</v>
      </c>
      <c r="R26" s="38"/>
      <c r="S26" s="38"/>
      <c r="T26" s="37"/>
      <c r="U26" s="39">
        <f t="shared" si="1"/>
        <v>15</v>
      </c>
      <c r="V26" s="40">
        <f t="shared" si="2"/>
        <v>15</v>
      </c>
      <c r="W26" s="112"/>
      <c r="X26" s="96"/>
      <c r="Y26" s="96"/>
      <c r="Z26" s="104"/>
      <c r="AA26" s="99"/>
      <c r="AB26" s="41">
        <f t="shared" si="3"/>
        <v>0</v>
      </c>
      <c r="AC26" s="40">
        <f t="shared" si="4"/>
        <v>0</v>
      </c>
      <c r="AD26" s="42"/>
      <c r="AE26" s="128"/>
      <c r="AF26" s="37">
        <f t="shared" si="5"/>
        <v>15</v>
      </c>
      <c r="AG26" s="43">
        <v>65</v>
      </c>
      <c r="AH26" s="44">
        <f t="shared" si="6"/>
        <v>80</v>
      </c>
      <c r="AI26" s="45">
        <f t="shared" si="7"/>
        <v>0.93</v>
      </c>
      <c r="AJ26" s="46"/>
      <c r="AK26" s="47">
        <v>1E-4</v>
      </c>
      <c r="AL26" s="48">
        <f t="shared" si="8"/>
        <v>1.0001</v>
      </c>
      <c r="AM26" s="49">
        <f t="shared" si="9"/>
        <v>1689961000</v>
      </c>
      <c r="AN26" s="50"/>
      <c r="AO26" s="51"/>
      <c r="AP26" s="51"/>
      <c r="AQ26" s="51"/>
      <c r="AR26" s="51"/>
      <c r="AS26" s="52"/>
      <c r="AT26" s="53">
        <f t="shared" si="10"/>
        <v>0</v>
      </c>
    </row>
    <row r="27" spans="1:46" s="54" customFormat="1" ht="36" customHeight="1" thickBot="1">
      <c r="A27" s="27"/>
      <c r="B27" s="61"/>
      <c r="C27" s="28"/>
      <c r="D27" s="91"/>
      <c r="E27" s="91"/>
      <c r="F27" s="91"/>
      <c r="G27" s="92"/>
      <c r="H27" s="60"/>
      <c r="I27" s="30">
        <v>0.51</v>
      </c>
      <c r="J27" s="119">
        <v>0.49</v>
      </c>
      <c r="K27" s="32"/>
      <c r="L27" s="57"/>
      <c r="M27" s="33"/>
      <c r="N27" s="34">
        <f t="shared" si="0"/>
        <v>1</v>
      </c>
      <c r="O27" s="35"/>
      <c r="P27" s="105">
        <v>15</v>
      </c>
      <c r="Q27" s="106">
        <v>15</v>
      </c>
      <c r="R27" s="38"/>
      <c r="S27" s="38"/>
      <c r="T27" s="37"/>
      <c r="U27" s="39">
        <f t="shared" si="1"/>
        <v>15</v>
      </c>
      <c r="V27" s="40">
        <f t="shared" si="2"/>
        <v>15</v>
      </c>
      <c r="W27" s="112"/>
      <c r="X27" s="96"/>
      <c r="Y27" s="96"/>
      <c r="Z27" s="104"/>
      <c r="AA27" s="99"/>
      <c r="AB27" s="41">
        <f t="shared" si="3"/>
        <v>0</v>
      </c>
      <c r="AC27" s="40">
        <f t="shared" si="4"/>
        <v>0</v>
      </c>
      <c r="AD27" s="42"/>
      <c r="AE27" s="128"/>
      <c r="AF27" s="37">
        <f t="shared" si="5"/>
        <v>15</v>
      </c>
      <c r="AG27" s="43">
        <v>65</v>
      </c>
      <c r="AH27" s="44">
        <f t="shared" si="6"/>
        <v>80</v>
      </c>
      <c r="AI27" s="45">
        <f t="shared" si="7"/>
        <v>0.93</v>
      </c>
      <c r="AJ27" s="46"/>
      <c r="AK27" s="47">
        <v>1E-4</v>
      </c>
      <c r="AL27" s="48">
        <f t="shared" si="8"/>
        <v>1.0001</v>
      </c>
      <c r="AM27" s="49">
        <f t="shared" si="9"/>
        <v>1689961000</v>
      </c>
      <c r="AN27" s="50"/>
      <c r="AO27" s="51"/>
      <c r="AP27" s="51"/>
      <c r="AQ27" s="51"/>
      <c r="AR27" s="51"/>
      <c r="AS27" s="52"/>
      <c r="AT27" s="53">
        <f t="shared" si="10"/>
        <v>0</v>
      </c>
    </row>
    <row r="28" spans="1:46" s="54" customFormat="1" ht="36" customHeight="1" thickBot="1">
      <c r="A28" s="27"/>
      <c r="B28" s="61"/>
      <c r="C28" s="28"/>
      <c r="D28" s="91"/>
      <c r="E28" s="91"/>
      <c r="F28" s="91"/>
      <c r="G28" s="92"/>
      <c r="H28" s="60"/>
      <c r="I28" s="30">
        <v>0.51</v>
      </c>
      <c r="J28" s="119">
        <v>0.49</v>
      </c>
      <c r="K28" s="32"/>
      <c r="L28" s="57"/>
      <c r="M28" s="33"/>
      <c r="N28" s="34">
        <f t="shared" si="0"/>
        <v>1</v>
      </c>
      <c r="O28" s="35"/>
      <c r="P28" s="105">
        <v>15</v>
      </c>
      <c r="Q28" s="106">
        <v>15</v>
      </c>
      <c r="R28" s="38"/>
      <c r="S28" s="38"/>
      <c r="T28" s="37"/>
      <c r="U28" s="39">
        <f t="shared" si="1"/>
        <v>15</v>
      </c>
      <c r="V28" s="40">
        <f t="shared" si="2"/>
        <v>15</v>
      </c>
      <c r="W28" s="112"/>
      <c r="X28" s="96"/>
      <c r="Y28" s="96"/>
      <c r="Z28" s="104"/>
      <c r="AA28" s="99"/>
      <c r="AB28" s="41">
        <f t="shared" si="3"/>
        <v>0</v>
      </c>
      <c r="AC28" s="40">
        <f t="shared" si="4"/>
        <v>0</v>
      </c>
      <c r="AD28" s="42"/>
      <c r="AE28" s="128"/>
      <c r="AF28" s="37">
        <f t="shared" si="5"/>
        <v>15</v>
      </c>
      <c r="AG28" s="43">
        <v>65</v>
      </c>
      <c r="AH28" s="44">
        <f t="shared" si="6"/>
        <v>80</v>
      </c>
      <c r="AI28" s="45">
        <f t="shared" si="7"/>
        <v>0.93</v>
      </c>
      <c r="AJ28" s="46"/>
      <c r="AK28" s="47">
        <v>1E-4</v>
      </c>
      <c r="AL28" s="48">
        <f t="shared" si="8"/>
        <v>1.0001</v>
      </c>
      <c r="AM28" s="49">
        <f t="shared" si="9"/>
        <v>1689961000</v>
      </c>
      <c r="AN28" s="50"/>
      <c r="AO28" s="51"/>
      <c r="AP28" s="51"/>
      <c r="AQ28" s="51"/>
      <c r="AR28" s="51"/>
      <c r="AS28" s="52"/>
      <c r="AT28" s="53">
        <f t="shared" si="10"/>
        <v>0</v>
      </c>
    </row>
    <row r="29" spans="1:46" s="54" customFormat="1" ht="36" customHeight="1" thickBot="1">
      <c r="A29" s="27"/>
      <c r="B29" s="61"/>
      <c r="C29" s="28"/>
      <c r="D29" s="91"/>
      <c r="E29" s="91"/>
      <c r="F29" s="91"/>
      <c r="G29" s="92"/>
      <c r="H29" s="29"/>
      <c r="I29" s="30">
        <v>0.51</v>
      </c>
      <c r="J29" s="119">
        <v>0.49</v>
      </c>
      <c r="K29" s="32"/>
      <c r="L29" s="57"/>
      <c r="M29" s="33"/>
      <c r="N29" s="34">
        <f t="shared" si="0"/>
        <v>1</v>
      </c>
      <c r="O29" s="35"/>
      <c r="P29" s="105">
        <v>15</v>
      </c>
      <c r="Q29" s="106">
        <v>15</v>
      </c>
      <c r="R29" s="38"/>
      <c r="S29" s="38"/>
      <c r="T29" s="37"/>
      <c r="U29" s="39">
        <f t="shared" si="1"/>
        <v>15</v>
      </c>
      <c r="V29" s="40">
        <f t="shared" si="2"/>
        <v>15</v>
      </c>
      <c r="W29" s="112"/>
      <c r="X29" s="96"/>
      <c r="Y29" s="96"/>
      <c r="Z29" s="104"/>
      <c r="AA29" s="99"/>
      <c r="AB29" s="41">
        <f t="shared" si="3"/>
        <v>0</v>
      </c>
      <c r="AC29" s="40">
        <f t="shared" si="4"/>
        <v>0</v>
      </c>
      <c r="AD29" s="42"/>
      <c r="AE29" s="128"/>
      <c r="AF29" s="37">
        <f t="shared" si="5"/>
        <v>15</v>
      </c>
      <c r="AG29" s="43">
        <v>65</v>
      </c>
      <c r="AH29" s="44">
        <f t="shared" si="6"/>
        <v>80</v>
      </c>
      <c r="AI29" s="45">
        <f t="shared" si="7"/>
        <v>0.93</v>
      </c>
      <c r="AJ29" s="46"/>
      <c r="AK29" s="47">
        <v>1E-4</v>
      </c>
      <c r="AL29" s="48">
        <f t="shared" si="8"/>
        <v>1.0001</v>
      </c>
      <c r="AM29" s="49">
        <f t="shared" si="9"/>
        <v>1689961000</v>
      </c>
      <c r="AN29" s="50"/>
      <c r="AO29" s="51"/>
      <c r="AP29" s="51"/>
      <c r="AQ29" s="51"/>
      <c r="AR29" s="51"/>
      <c r="AS29" s="52"/>
      <c r="AT29" s="53">
        <f t="shared" si="10"/>
        <v>0</v>
      </c>
    </row>
    <row r="30" spans="1:46" s="54" customFormat="1" ht="36" customHeight="1" thickBot="1">
      <c r="A30" s="27"/>
      <c r="B30" s="61"/>
      <c r="C30" s="28"/>
      <c r="D30" s="91"/>
      <c r="E30" s="91"/>
      <c r="F30" s="91"/>
      <c r="G30" s="92"/>
      <c r="H30" s="29"/>
      <c r="I30" s="30">
        <v>0.51</v>
      </c>
      <c r="J30" s="119">
        <v>0.49</v>
      </c>
      <c r="K30" s="32"/>
      <c r="L30" s="57"/>
      <c r="M30" s="33"/>
      <c r="N30" s="34">
        <f t="shared" si="0"/>
        <v>1</v>
      </c>
      <c r="O30" s="35"/>
      <c r="P30" s="105">
        <v>15</v>
      </c>
      <c r="Q30" s="106">
        <v>15</v>
      </c>
      <c r="R30" s="38"/>
      <c r="S30" s="38"/>
      <c r="T30" s="37"/>
      <c r="U30" s="39">
        <f t="shared" si="1"/>
        <v>15</v>
      </c>
      <c r="V30" s="40">
        <f t="shared" si="2"/>
        <v>15</v>
      </c>
      <c r="W30" s="112"/>
      <c r="X30" s="96"/>
      <c r="Y30" s="96"/>
      <c r="Z30" s="104"/>
      <c r="AA30" s="99"/>
      <c r="AB30" s="41">
        <f t="shared" si="3"/>
        <v>0</v>
      </c>
      <c r="AC30" s="40">
        <f t="shared" si="4"/>
        <v>0</v>
      </c>
      <c r="AD30" s="42"/>
      <c r="AE30" s="128"/>
      <c r="AF30" s="37">
        <f t="shared" si="5"/>
        <v>15</v>
      </c>
      <c r="AG30" s="43">
        <v>65</v>
      </c>
      <c r="AH30" s="44">
        <f t="shared" si="6"/>
        <v>80</v>
      </c>
      <c r="AI30" s="45">
        <f t="shared" si="7"/>
        <v>0.93</v>
      </c>
      <c r="AJ30" s="46"/>
      <c r="AK30" s="47">
        <v>1E-4</v>
      </c>
      <c r="AL30" s="48">
        <f t="shared" si="8"/>
        <v>1.0001</v>
      </c>
      <c r="AM30" s="49">
        <f t="shared" si="9"/>
        <v>1689961000</v>
      </c>
      <c r="AN30" s="50"/>
      <c r="AO30" s="51"/>
      <c r="AP30" s="51"/>
      <c r="AQ30" s="51"/>
      <c r="AR30" s="51"/>
      <c r="AS30" s="52"/>
      <c r="AT30" s="53">
        <f t="shared" si="10"/>
        <v>0</v>
      </c>
    </row>
    <row r="31" spans="1:46" s="54" customFormat="1" ht="36" customHeight="1" thickBot="1">
      <c r="A31" s="27"/>
      <c r="B31" s="61"/>
      <c r="C31" s="28"/>
      <c r="D31" s="91"/>
      <c r="E31" s="91"/>
      <c r="F31" s="91"/>
      <c r="G31" s="92"/>
      <c r="H31" s="29"/>
      <c r="I31" s="30">
        <v>0.51</v>
      </c>
      <c r="J31" s="119">
        <v>0.49</v>
      </c>
      <c r="K31" s="32"/>
      <c r="L31" s="57"/>
      <c r="M31" s="33"/>
      <c r="N31" s="34">
        <f t="shared" si="0"/>
        <v>1</v>
      </c>
      <c r="O31" s="35"/>
      <c r="P31" s="105">
        <v>15</v>
      </c>
      <c r="Q31" s="106">
        <v>15</v>
      </c>
      <c r="R31" s="38"/>
      <c r="S31" s="38"/>
      <c r="T31" s="37"/>
      <c r="U31" s="39">
        <f t="shared" si="1"/>
        <v>15</v>
      </c>
      <c r="V31" s="40">
        <f t="shared" si="2"/>
        <v>15</v>
      </c>
      <c r="W31" s="112"/>
      <c r="X31" s="96"/>
      <c r="Y31" s="96"/>
      <c r="Z31" s="104"/>
      <c r="AA31" s="99"/>
      <c r="AB31" s="41">
        <f t="shared" si="3"/>
        <v>0</v>
      </c>
      <c r="AC31" s="40">
        <f t="shared" si="4"/>
        <v>0</v>
      </c>
      <c r="AD31" s="42"/>
      <c r="AE31" s="128"/>
      <c r="AF31" s="37">
        <f t="shared" si="5"/>
        <v>15</v>
      </c>
      <c r="AG31" s="43">
        <v>65</v>
      </c>
      <c r="AH31" s="44">
        <f t="shared" si="6"/>
        <v>80</v>
      </c>
      <c r="AI31" s="45">
        <f t="shared" si="7"/>
        <v>0.93</v>
      </c>
      <c r="AJ31" s="46"/>
      <c r="AK31" s="47">
        <v>1E-4</v>
      </c>
      <c r="AL31" s="48">
        <f t="shared" si="8"/>
        <v>1.0001</v>
      </c>
      <c r="AM31" s="49">
        <f t="shared" si="9"/>
        <v>1689961000</v>
      </c>
      <c r="AN31" s="50"/>
      <c r="AO31" s="51"/>
      <c r="AP31" s="51"/>
      <c r="AQ31" s="51"/>
      <c r="AR31" s="51"/>
      <c r="AS31" s="52"/>
      <c r="AT31" s="53">
        <f t="shared" si="10"/>
        <v>0</v>
      </c>
    </row>
    <row r="32" spans="1:46" s="54" customFormat="1" ht="36" customHeight="1" thickBot="1">
      <c r="A32" s="27"/>
      <c r="B32" s="61"/>
      <c r="C32" s="28"/>
      <c r="D32" s="91"/>
      <c r="E32" s="91"/>
      <c r="F32" s="91"/>
      <c r="G32" s="92"/>
      <c r="H32" s="29"/>
      <c r="I32" s="30">
        <v>0.51</v>
      </c>
      <c r="J32" s="119">
        <v>0.49</v>
      </c>
      <c r="K32" s="32"/>
      <c r="L32" s="57"/>
      <c r="M32" s="33"/>
      <c r="N32" s="34">
        <f t="shared" si="0"/>
        <v>1</v>
      </c>
      <c r="O32" s="35"/>
      <c r="P32" s="105">
        <v>15</v>
      </c>
      <c r="Q32" s="106">
        <v>15</v>
      </c>
      <c r="R32" s="38"/>
      <c r="S32" s="38"/>
      <c r="T32" s="37"/>
      <c r="U32" s="39">
        <f t="shared" si="1"/>
        <v>15</v>
      </c>
      <c r="V32" s="40">
        <f t="shared" si="2"/>
        <v>15</v>
      </c>
      <c r="W32" s="112"/>
      <c r="X32" s="96"/>
      <c r="Y32" s="96"/>
      <c r="Z32" s="104"/>
      <c r="AA32" s="99"/>
      <c r="AB32" s="41">
        <f t="shared" si="3"/>
        <v>0</v>
      </c>
      <c r="AC32" s="40">
        <f t="shared" si="4"/>
        <v>0</v>
      </c>
      <c r="AD32" s="42"/>
      <c r="AE32" s="128"/>
      <c r="AF32" s="37">
        <f t="shared" si="5"/>
        <v>15</v>
      </c>
      <c r="AG32" s="43">
        <v>65</v>
      </c>
      <c r="AH32" s="44">
        <f t="shared" si="6"/>
        <v>80</v>
      </c>
      <c r="AI32" s="45">
        <f t="shared" si="7"/>
        <v>0.93</v>
      </c>
      <c r="AJ32" s="46"/>
      <c r="AK32" s="47">
        <v>1E-4</v>
      </c>
      <c r="AL32" s="48">
        <f t="shared" si="8"/>
        <v>1.0001</v>
      </c>
      <c r="AM32" s="49">
        <f t="shared" si="9"/>
        <v>1689961000</v>
      </c>
      <c r="AN32" s="50"/>
      <c r="AO32" s="51"/>
      <c r="AP32" s="51"/>
      <c r="AQ32" s="51"/>
      <c r="AR32" s="51"/>
      <c r="AS32" s="52"/>
      <c r="AT32" s="53">
        <f t="shared" si="10"/>
        <v>0</v>
      </c>
    </row>
    <row r="33" spans="1:46" s="54" customFormat="1" ht="36" customHeight="1" thickBot="1">
      <c r="A33" s="27"/>
      <c r="B33" s="56"/>
      <c r="C33" s="91"/>
      <c r="D33" s="95"/>
      <c r="E33" s="95"/>
      <c r="F33" s="101"/>
      <c r="G33" s="55"/>
      <c r="H33" s="29"/>
      <c r="I33" s="30">
        <v>0.51</v>
      </c>
      <c r="J33" s="119">
        <v>0.49</v>
      </c>
      <c r="K33" s="32"/>
      <c r="L33" s="57"/>
      <c r="M33" s="33"/>
      <c r="N33" s="34">
        <f t="shared" si="0"/>
        <v>1</v>
      </c>
      <c r="O33" s="35"/>
      <c r="P33" s="105">
        <v>15</v>
      </c>
      <c r="Q33" s="106">
        <v>15</v>
      </c>
      <c r="R33" s="38"/>
      <c r="S33" s="38"/>
      <c r="T33" s="37"/>
      <c r="U33" s="39">
        <f t="shared" si="1"/>
        <v>15</v>
      </c>
      <c r="V33" s="40">
        <f t="shared" si="2"/>
        <v>15</v>
      </c>
      <c r="W33" s="112"/>
      <c r="X33" s="96"/>
      <c r="Y33" s="96"/>
      <c r="Z33" s="104"/>
      <c r="AA33" s="99"/>
      <c r="AB33" s="41">
        <f t="shared" si="3"/>
        <v>0</v>
      </c>
      <c r="AC33" s="40">
        <f t="shared" si="4"/>
        <v>0</v>
      </c>
      <c r="AD33" s="42"/>
      <c r="AE33" s="128"/>
      <c r="AF33" s="37">
        <f t="shared" si="5"/>
        <v>15</v>
      </c>
      <c r="AG33" s="43">
        <v>65</v>
      </c>
      <c r="AH33" s="44">
        <f t="shared" si="6"/>
        <v>80</v>
      </c>
      <c r="AI33" s="45">
        <f t="shared" si="7"/>
        <v>0.93</v>
      </c>
      <c r="AJ33" s="46"/>
      <c r="AK33" s="47">
        <v>1E-4</v>
      </c>
      <c r="AL33" s="48">
        <f t="shared" si="8"/>
        <v>1.0001</v>
      </c>
      <c r="AM33" s="49">
        <f t="shared" si="9"/>
        <v>1689961000</v>
      </c>
      <c r="AN33" s="50"/>
      <c r="AO33" s="51"/>
      <c r="AP33" s="51"/>
      <c r="AQ33" s="51"/>
      <c r="AR33" s="51"/>
      <c r="AS33" s="52"/>
      <c r="AT33" s="53">
        <f t="shared" si="10"/>
        <v>0</v>
      </c>
    </row>
    <row r="34" spans="1:46" s="54" customFormat="1" ht="36" customHeight="1" thickBot="1">
      <c r="A34" s="27"/>
      <c r="B34" s="56"/>
      <c r="C34" s="91"/>
      <c r="D34" s="95"/>
      <c r="E34" s="95"/>
      <c r="F34" s="101"/>
      <c r="G34" s="55"/>
      <c r="H34" s="29"/>
      <c r="I34" s="30">
        <v>0.51</v>
      </c>
      <c r="J34" s="119">
        <v>0.49</v>
      </c>
      <c r="K34" s="32"/>
      <c r="L34" s="57"/>
      <c r="M34" s="33"/>
      <c r="N34" s="34">
        <f t="shared" si="0"/>
        <v>1</v>
      </c>
      <c r="O34" s="35"/>
      <c r="P34" s="105">
        <v>15</v>
      </c>
      <c r="Q34" s="106">
        <v>15</v>
      </c>
      <c r="R34" s="38"/>
      <c r="S34" s="38"/>
      <c r="T34" s="37"/>
      <c r="U34" s="39">
        <f t="shared" si="1"/>
        <v>15</v>
      </c>
      <c r="V34" s="40">
        <f t="shared" si="2"/>
        <v>15</v>
      </c>
      <c r="W34" s="112"/>
      <c r="X34" s="96"/>
      <c r="Y34" s="96"/>
      <c r="Z34" s="104"/>
      <c r="AA34" s="99"/>
      <c r="AB34" s="41">
        <f t="shared" si="3"/>
        <v>0</v>
      </c>
      <c r="AC34" s="40">
        <f t="shared" si="4"/>
        <v>0</v>
      </c>
      <c r="AD34" s="42"/>
      <c r="AE34" s="128"/>
      <c r="AF34" s="37">
        <f t="shared" si="5"/>
        <v>15</v>
      </c>
      <c r="AG34" s="43">
        <v>65</v>
      </c>
      <c r="AH34" s="44">
        <f t="shared" si="6"/>
        <v>80</v>
      </c>
      <c r="AI34" s="45">
        <f t="shared" si="7"/>
        <v>0.93</v>
      </c>
      <c r="AJ34" s="46"/>
      <c r="AK34" s="47">
        <v>1E-4</v>
      </c>
      <c r="AL34" s="48">
        <f t="shared" si="8"/>
        <v>1.0001</v>
      </c>
      <c r="AM34" s="49">
        <f t="shared" si="9"/>
        <v>1689961000</v>
      </c>
      <c r="AN34" s="50"/>
      <c r="AO34" s="51"/>
      <c r="AP34" s="51"/>
      <c r="AQ34" s="51"/>
      <c r="AR34" s="51"/>
      <c r="AS34" s="52"/>
      <c r="AT34" s="53">
        <f t="shared" si="10"/>
        <v>0</v>
      </c>
    </row>
    <row r="35" spans="1:46" s="54" customFormat="1" ht="36" customHeight="1" thickBot="1">
      <c r="A35" s="27"/>
      <c r="B35" s="56"/>
      <c r="C35" s="91"/>
      <c r="D35" s="95"/>
      <c r="E35" s="95"/>
      <c r="F35" s="101"/>
      <c r="G35" s="55"/>
      <c r="H35" s="29"/>
      <c r="I35" s="30">
        <v>0.51</v>
      </c>
      <c r="J35" s="119">
        <v>0.49</v>
      </c>
      <c r="K35" s="32"/>
      <c r="L35" s="57"/>
      <c r="M35" s="33"/>
      <c r="N35" s="34">
        <f t="shared" si="0"/>
        <v>1</v>
      </c>
      <c r="O35" s="35"/>
      <c r="P35" s="105">
        <v>15</v>
      </c>
      <c r="Q35" s="106">
        <v>15</v>
      </c>
      <c r="R35" s="38"/>
      <c r="S35" s="38"/>
      <c r="T35" s="37"/>
      <c r="U35" s="39">
        <f t="shared" si="1"/>
        <v>15</v>
      </c>
      <c r="V35" s="40">
        <f t="shared" si="2"/>
        <v>15</v>
      </c>
      <c r="W35" s="112"/>
      <c r="X35" s="96"/>
      <c r="Y35" s="96"/>
      <c r="Z35" s="104"/>
      <c r="AA35" s="99"/>
      <c r="AB35" s="41">
        <f t="shared" si="3"/>
        <v>0</v>
      </c>
      <c r="AC35" s="40">
        <f t="shared" si="4"/>
        <v>0</v>
      </c>
      <c r="AD35" s="42"/>
      <c r="AE35" s="128"/>
      <c r="AF35" s="37">
        <f t="shared" si="5"/>
        <v>15</v>
      </c>
      <c r="AG35" s="43">
        <v>65</v>
      </c>
      <c r="AH35" s="44">
        <f t="shared" si="6"/>
        <v>80</v>
      </c>
      <c r="AI35" s="45">
        <f t="shared" si="7"/>
        <v>0.93</v>
      </c>
      <c r="AJ35" s="46"/>
      <c r="AK35" s="47">
        <v>1E-4</v>
      </c>
      <c r="AL35" s="48">
        <f t="shared" si="8"/>
        <v>1.0001</v>
      </c>
      <c r="AM35" s="49">
        <f t="shared" si="9"/>
        <v>1689961000</v>
      </c>
      <c r="AN35" s="50"/>
      <c r="AO35" s="51"/>
      <c r="AP35" s="51"/>
      <c r="AQ35" s="51"/>
      <c r="AR35" s="51"/>
      <c r="AS35" s="52"/>
      <c r="AT35" s="53">
        <f t="shared" si="10"/>
        <v>0</v>
      </c>
    </row>
    <row r="36" spans="1:46" s="54" customFormat="1" ht="36" customHeight="1" thickBot="1">
      <c r="A36" s="27"/>
      <c r="B36" s="56"/>
      <c r="C36" s="91"/>
      <c r="D36" s="95"/>
      <c r="E36" s="95"/>
      <c r="F36" s="101"/>
      <c r="G36" s="55"/>
      <c r="H36" s="29"/>
      <c r="I36" s="30">
        <v>0.51</v>
      </c>
      <c r="J36" s="119">
        <v>0.49</v>
      </c>
      <c r="K36" s="32"/>
      <c r="L36" s="57"/>
      <c r="M36" s="33"/>
      <c r="N36" s="34">
        <f t="shared" ref="N36:N99" si="11">SUM(I36:M36)</f>
        <v>1</v>
      </c>
      <c r="O36" s="35"/>
      <c r="P36" s="105">
        <v>15</v>
      </c>
      <c r="Q36" s="106">
        <v>15</v>
      </c>
      <c r="R36" s="38"/>
      <c r="S36" s="38"/>
      <c r="T36" s="37"/>
      <c r="U36" s="39">
        <f t="shared" si="1"/>
        <v>15</v>
      </c>
      <c r="V36" s="40">
        <f t="shared" si="2"/>
        <v>15</v>
      </c>
      <c r="W36" s="112"/>
      <c r="X36" s="96"/>
      <c r="Y36" s="96"/>
      <c r="Z36" s="104"/>
      <c r="AA36" s="99"/>
      <c r="AB36" s="41">
        <f t="shared" si="3"/>
        <v>0</v>
      </c>
      <c r="AC36" s="40">
        <f t="shared" si="4"/>
        <v>0</v>
      </c>
      <c r="AD36" s="42"/>
      <c r="AE36" s="128"/>
      <c r="AF36" s="37">
        <f t="shared" si="5"/>
        <v>15</v>
      </c>
      <c r="AG36" s="43">
        <v>65</v>
      </c>
      <c r="AH36" s="44">
        <f t="shared" si="6"/>
        <v>80</v>
      </c>
      <c r="AI36" s="45">
        <f t="shared" si="7"/>
        <v>0.93</v>
      </c>
      <c r="AJ36" s="46"/>
      <c r="AK36" s="47">
        <v>1E-4</v>
      </c>
      <c r="AL36" s="48">
        <f t="shared" si="8"/>
        <v>1.0001</v>
      </c>
      <c r="AM36" s="49">
        <f t="shared" si="9"/>
        <v>1689961000</v>
      </c>
      <c r="AN36" s="50"/>
      <c r="AO36" s="51"/>
      <c r="AP36" s="51"/>
      <c r="AQ36" s="51"/>
      <c r="AR36" s="51"/>
      <c r="AS36" s="52"/>
      <c r="AT36" s="53">
        <f t="shared" si="10"/>
        <v>0</v>
      </c>
    </row>
    <row r="37" spans="1:46" s="54" customFormat="1" ht="36" customHeight="1" thickBot="1">
      <c r="A37" s="27"/>
      <c r="B37" s="56"/>
      <c r="C37" s="91"/>
      <c r="D37" s="95"/>
      <c r="E37" s="95"/>
      <c r="F37" s="101"/>
      <c r="G37" s="55"/>
      <c r="H37" s="29"/>
      <c r="I37" s="30">
        <v>0.51</v>
      </c>
      <c r="J37" s="119">
        <v>0.49</v>
      </c>
      <c r="K37" s="32"/>
      <c r="L37" s="57"/>
      <c r="M37" s="33"/>
      <c r="N37" s="34">
        <f t="shared" si="11"/>
        <v>1</v>
      </c>
      <c r="O37" s="35"/>
      <c r="P37" s="105">
        <v>15</v>
      </c>
      <c r="Q37" s="106">
        <v>15</v>
      </c>
      <c r="R37" s="38"/>
      <c r="S37" s="38"/>
      <c r="T37" s="37"/>
      <c r="U37" s="39">
        <f t="shared" si="1"/>
        <v>15</v>
      </c>
      <c r="V37" s="40">
        <f t="shared" si="2"/>
        <v>15</v>
      </c>
      <c r="W37" s="112"/>
      <c r="X37" s="96"/>
      <c r="Y37" s="96"/>
      <c r="Z37" s="104"/>
      <c r="AA37" s="99"/>
      <c r="AB37" s="41">
        <f t="shared" si="3"/>
        <v>0</v>
      </c>
      <c r="AC37" s="40">
        <f t="shared" si="4"/>
        <v>0</v>
      </c>
      <c r="AD37" s="42"/>
      <c r="AE37" s="128"/>
      <c r="AF37" s="37">
        <f t="shared" si="5"/>
        <v>15</v>
      </c>
      <c r="AG37" s="43">
        <v>65</v>
      </c>
      <c r="AH37" s="44">
        <f t="shared" si="6"/>
        <v>80</v>
      </c>
      <c r="AI37" s="45">
        <f t="shared" si="7"/>
        <v>0.93</v>
      </c>
      <c r="AJ37" s="46"/>
      <c r="AK37" s="47">
        <v>1E-4</v>
      </c>
      <c r="AL37" s="48">
        <f t="shared" si="8"/>
        <v>1.0001</v>
      </c>
      <c r="AM37" s="49">
        <f t="shared" si="9"/>
        <v>1689961000</v>
      </c>
      <c r="AN37" s="50"/>
      <c r="AO37" s="51"/>
      <c r="AP37" s="51"/>
      <c r="AQ37" s="51"/>
      <c r="AR37" s="51"/>
      <c r="AS37" s="52"/>
      <c r="AT37" s="53">
        <f t="shared" si="10"/>
        <v>0</v>
      </c>
    </row>
    <row r="38" spans="1:46" s="54" customFormat="1" ht="47.25" customHeight="1" thickBot="1">
      <c r="A38" s="27"/>
      <c r="B38" s="56"/>
      <c r="C38" s="91"/>
      <c r="D38" s="95"/>
      <c r="E38" s="95"/>
      <c r="F38" s="101"/>
      <c r="G38" s="55"/>
      <c r="H38" s="29"/>
      <c r="I38" s="30">
        <v>0.51</v>
      </c>
      <c r="J38" s="119">
        <v>0.49</v>
      </c>
      <c r="K38" s="32"/>
      <c r="L38" s="57"/>
      <c r="M38" s="33"/>
      <c r="N38" s="34">
        <f t="shared" si="11"/>
        <v>1</v>
      </c>
      <c r="O38" s="35"/>
      <c r="P38" s="105">
        <v>15</v>
      </c>
      <c r="Q38" s="106">
        <v>15</v>
      </c>
      <c r="R38" s="38"/>
      <c r="S38" s="38"/>
      <c r="T38" s="37"/>
      <c r="U38" s="39">
        <f t="shared" si="1"/>
        <v>15</v>
      </c>
      <c r="V38" s="40">
        <f t="shared" si="2"/>
        <v>15</v>
      </c>
      <c r="W38" s="112"/>
      <c r="X38" s="96"/>
      <c r="Y38" s="96"/>
      <c r="Z38" s="104"/>
      <c r="AA38" s="99"/>
      <c r="AB38" s="41">
        <f t="shared" si="3"/>
        <v>0</v>
      </c>
      <c r="AC38" s="40">
        <f t="shared" si="4"/>
        <v>0</v>
      </c>
      <c r="AD38" s="42"/>
      <c r="AE38" s="128"/>
      <c r="AF38" s="37">
        <f t="shared" si="5"/>
        <v>15</v>
      </c>
      <c r="AG38" s="43">
        <v>65</v>
      </c>
      <c r="AH38" s="44">
        <f t="shared" si="6"/>
        <v>80</v>
      </c>
      <c r="AI38" s="45">
        <f t="shared" si="7"/>
        <v>0.93</v>
      </c>
      <c r="AJ38" s="46"/>
      <c r="AK38" s="47">
        <v>1E-4</v>
      </c>
      <c r="AL38" s="48">
        <f t="shared" si="8"/>
        <v>1.0001</v>
      </c>
      <c r="AM38" s="49">
        <f t="shared" si="9"/>
        <v>1689961000</v>
      </c>
      <c r="AN38" s="50"/>
      <c r="AO38" s="51"/>
      <c r="AP38" s="51"/>
      <c r="AQ38" s="51"/>
      <c r="AR38" s="51"/>
      <c r="AS38" s="52"/>
      <c r="AT38" s="53">
        <f t="shared" si="10"/>
        <v>0</v>
      </c>
    </row>
    <row r="39" spans="1:46" s="54" customFormat="1" ht="47.25" customHeight="1" thickBot="1">
      <c r="A39" s="27"/>
      <c r="B39" s="56"/>
      <c r="C39" s="91"/>
      <c r="D39" s="95"/>
      <c r="E39" s="95"/>
      <c r="F39" s="101"/>
      <c r="G39" s="55"/>
      <c r="H39" s="60"/>
      <c r="I39" s="30">
        <v>0.51</v>
      </c>
      <c r="J39" s="119">
        <v>0.49</v>
      </c>
      <c r="K39" s="32"/>
      <c r="L39" s="57"/>
      <c r="M39" s="33"/>
      <c r="N39" s="34">
        <f t="shared" si="11"/>
        <v>1</v>
      </c>
      <c r="O39" s="35"/>
      <c r="P39" s="105">
        <v>15</v>
      </c>
      <c r="Q39" s="106">
        <v>15</v>
      </c>
      <c r="R39" s="38"/>
      <c r="S39" s="38"/>
      <c r="T39" s="37"/>
      <c r="U39" s="39">
        <f t="shared" si="1"/>
        <v>15</v>
      </c>
      <c r="V39" s="40">
        <f t="shared" si="2"/>
        <v>15</v>
      </c>
      <c r="W39" s="112"/>
      <c r="X39" s="96"/>
      <c r="Y39" s="96"/>
      <c r="Z39" s="104"/>
      <c r="AA39" s="99"/>
      <c r="AB39" s="41">
        <f t="shared" si="3"/>
        <v>0</v>
      </c>
      <c r="AC39" s="40">
        <f t="shared" si="4"/>
        <v>0</v>
      </c>
      <c r="AD39" s="42"/>
      <c r="AE39" s="128"/>
      <c r="AF39" s="37">
        <f t="shared" si="5"/>
        <v>15</v>
      </c>
      <c r="AG39" s="43">
        <v>65</v>
      </c>
      <c r="AH39" s="44">
        <f t="shared" si="6"/>
        <v>80</v>
      </c>
      <c r="AI39" s="45">
        <f t="shared" si="7"/>
        <v>0.93</v>
      </c>
      <c r="AJ39" s="46"/>
      <c r="AK39" s="47">
        <v>1E-4</v>
      </c>
      <c r="AL39" s="48">
        <f t="shared" si="8"/>
        <v>1.0001</v>
      </c>
      <c r="AM39" s="49">
        <f t="shared" si="9"/>
        <v>1689961000</v>
      </c>
      <c r="AN39" s="50"/>
      <c r="AO39" s="51"/>
      <c r="AP39" s="51"/>
      <c r="AQ39" s="51"/>
      <c r="AR39" s="51"/>
      <c r="AS39" s="52"/>
      <c r="AT39" s="53">
        <f t="shared" si="10"/>
        <v>0</v>
      </c>
    </row>
    <row r="40" spans="1:46" s="54" customFormat="1" ht="47.25" customHeight="1" thickBot="1">
      <c r="A40" s="27"/>
      <c r="B40" s="56"/>
      <c r="C40" s="91"/>
      <c r="D40" s="95"/>
      <c r="E40" s="95"/>
      <c r="F40" s="101"/>
      <c r="G40" s="55"/>
      <c r="H40" s="60"/>
      <c r="I40" s="30">
        <v>0.51</v>
      </c>
      <c r="J40" s="119">
        <v>0.49</v>
      </c>
      <c r="K40" s="32"/>
      <c r="L40" s="57"/>
      <c r="M40" s="33"/>
      <c r="N40" s="34">
        <f t="shared" si="11"/>
        <v>1</v>
      </c>
      <c r="O40" s="35"/>
      <c r="P40" s="105">
        <v>15</v>
      </c>
      <c r="Q40" s="106">
        <v>15</v>
      </c>
      <c r="R40" s="38"/>
      <c r="S40" s="38"/>
      <c r="T40" s="37"/>
      <c r="U40" s="39">
        <f t="shared" si="1"/>
        <v>15</v>
      </c>
      <c r="V40" s="40">
        <f t="shared" si="2"/>
        <v>15</v>
      </c>
      <c r="W40" s="112"/>
      <c r="X40" s="96"/>
      <c r="Y40" s="96"/>
      <c r="Z40" s="104"/>
      <c r="AA40" s="99"/>
      <c r="AB40" s="41">
        <f t="shared" si="3"/>
        <v>0</v>
      </c>
      <c r="AC40" s="40">
        <f t="shared" si="4"/>
        <v>0</v>
      </c>
      <c r="AD40" s="42"/>
      <c r="AE40" s="128"/>
      <c r="AF40" s="37">
        <f t="shared" si="5"/>
        <v>15</v>
      </c>
      <c r="AG40" s="43">
        <v>65</v>
      </c>
      <c r="AH40" s="44">
        <f t="shared" si="6"/>
        <v>80</v>
      </c>
      <c r="AI40" s="45">
        <f t="shared" si="7"/>
        <v>0.93</v>
      </c>
      <c r="AJ40" s="46"/>
      <c r="AK40" s="47">
        <v>1E-4</v>
      </c>
      <c r="AL40" s="48">
        <f t="shared" si="8"/>
        <v>1.0001</v>
      </c>
      <c r="AM40" s="49">
        <f t="shared" si="9"/>
        <v>1689961000</v>
      </c>
      <c r="AN40" s="50"/>
      <c r="AO40" s="51"/>
      <c r="AP40" s="51"/>
      <c r="AQ40" s="51"/>
      <c r="AR40" s="51"/>
      <c r="AS40" s="52"/>
      <c r="AT40" s="53">
        <f t="shared" si="10"/>
        <v>0</v>
      </c>
    </row>
    <row r="41" spans="1:46" s="54" customFormat="1" ht="47.25" customHeight="1" thickBot="1">
      <c r="A41" s="27"/>
      <c r="B41" s="56"/>
      <c r="C41" s="91"/>
      <c r="D41" s="95"/>
      <c r="E41" s="95"/>
      <c r="F41" s="101"/>
      <c r="G41" s="55"/>
      <c r="H41" s="29"/>
      <c r="I41" s="30">
        <v>0.51</v>
      </c>
      <c r="J41" s="119">
        <v>0.49</v>
      </c>
      <c r="K41" s="32"/>
      <c r="L41" s="57"/>
      <c r="M41" s="33"/>
      <c r="N41" s="34">
        <f t="shared" si="11"/>
        <v>1</v>
      </c>
      <c r="O41" s="35"/>
      <c r="P41" s="105">
        <v>15</v>
      </c>
      <c r="Q41" s="106">
        <v>15</v>
      </c>
      <c r="R41" s="38"/>
      <c r="S41" s="38"/>
      <c r="T41" s="37"/>
      <c r="U41" s="39">
        <f t="shared" si="1"/>
        <v>15</v>
      </c>
      <c r="V41" s="40">
        <f t="shared" si="2"/>
        <v>15</v>
      </c>
      <c r="W41" s="112"/>
      <c r="X41" s="96"/>
      <c r="Y41" s="96"/>
      <c r="Z41" s="104"/>
      <c r="AA41" s="99"/>
      <c r="AB41" s="41">
        <f t="shared" si="3"/>
        <v>0</v>
      </c>
      <c r="AC41" s="40">
        <f t="shared" si="4"/>
        <v>0</v>
      </c>
      <c r="AD41" s="42"/>
      <c r="AE41" s="128"/>
      <c r="AF41" s="37">
        <f t="shared" si="5"/>
        <v>15</v>
      </c>
      <c r="AG41" s="43">
        <v>65</v>
      </c>
      <c r="AH41" s="44">
        <f t="shared" si="6"/>
        <v>80</v>
      </c>
      <c r="AI41" s="45">
        <f t="shared" si="7"/>
        <v>0.93</v>
      </c>
      <c r="AJ41" s="46"/>
      <c r="AK41" s="47">
        <v>1E-4</v>
      </c>
      <c r="AL41" s="48">
        <f t="shared" si="8"/>
        <v>1.0001</v>
      </c>
      <c r="AM41" s="49">
        <f t="shared" si="9"/>
        <v>1689961000</v>
      </c>
      <c r="AN41" s="50"/>
      <c r="AO41" s="51"/>
      <c r="AP41" s="51"/>
      <c r="AQ41" s="51"/>
      <c r="AR41" s="51"/>
      <c r="AS41" s="52"/>
      <c r="AT41" s="53">
        <f t="shared" si="10"/>
        <v>0</v>
      </c>
    </row>
    <row r="42" spans="1:46" s="54" customFormat="1" ht="36" customHeight="1" thickBot="1">
      <c r="A42" s="27"/>
      <c r="B42" s="56"/>
      <c r="C42" s="91"/>
      <c r="D42" s="95"/>
      <c r="E42" s="95"/>
      <c r="F42" s="101"/>
      <c r="G42" s="55"/>
      <c r="H42" s="60"/>
      <c r="I42" s="30">
        <v>0.51</v>
      </c>
      <c r="J42" s="119">
        <v>0.49</v>
      </c>
      <c r="K42" s="32"/>
      <c r="L42" s="57"/>
      <c r="M42" s="33"/>
      <c r="N42" s="34">
        <f t="shared" si="11"/>
        <v>1</v>
      </c>
      <c r="O42" s="35"/>
      <c r="P42" s="105">
        <v>15</v>
      </c>
      <c r="Q42" s="106">
        <v>15</v>
      </c>
      <c r="R42" s="38"/>
      <c r="S42" s="38"/>
      <c r="T42" s="37"/>
      <c r="U42" s="39">
        <f t="shared" si="1"/>
        <v>15</v>
      </c>
      <c r="V42" s="40">
        <f t="shared" si="2"/>
        <v>15</v>
      </c>
      <c r="W42" s="112"/>
      <c r="X42" s="96"/>
      <c r="Y42" s="96"/>
      <c r="Z42" s="104"/>
      <c r="AA42" s="99"/>
      <c r="AB42" s="41">
        <f t="shared" si="3"/>
        <v>0</v>
      </c>
      <c r="AC42" s="40">
        <f t="shared" si="4"/>
        <v>0</v>
      </c>
      <c r="AD42" s="42"/>
      <c r="AE42" s="128"/>
      <c r="AF42" s="37">
        <f t="shared" si="5"/>
        <v>15</v>
      </c>
      <c r="AG42" s="43">
        <v>65</v>
      </c>
      <c r="AH42" s="44">
        <f t="shared" si="6"/>
        <v>80</v>
      </c>
      <c r="AI42" s="45">
        <f t="shared" si="7"/>
        <v>0.93</v>
      </c>
      <c r="AJ42" s="46"/>
      <c r="AK42" s="47">
        <v>1E-4</v>
      </c>
      <c r="AL42" s="48">
        <f t="shared" si="8"/>
        <v>1.0001</v>
      </c>
      <c r="AM42" s="49">
        <f t="shared" si="9"/>
        <v>1689961000</v>
      </c>
      <c r="AN42" s="50"/>
      <c r="AO42" s="51"/>
      <c r="AP42" s="51"/>
      <c r="AQ42" s="51"/>
      <c r="AR42" s="51"/>
      <c r="AS42" s="52"/>
      <c r="AT42" s="53">
        <f t="shared" si="10"/>
        <v>0</v>
      </c>
    </row>
    <row r="43" spans="1:46" s="54" customFormat="1" ht="47.25" customHeight="1" thickBot="1">
      <c r="A43" s="27"/>
      <c r="B43" s="56"/>
      <c r="C43" s="91"/>
      <c r="D43" s="95"/>
      <c r="E43" s="95"/>
      <c r="F43" s="101"/>
      <c r="G43" s="55"/>
      <c r="H43" s="29"/>
      <c r="I43" s="30">
        <v>0.51</v>
      </c>
      <c r="J43" s="119">
        <v>0.49</v>
      </c>
      <c r="K43" s="32"/>
      <c r="L43" s="57"/>
      <c r="M43" s="33"/>
      <c r="N43" s="34">
        <f t="shared" si="11"/>
        <v>1</v>
      </c>
      <c r="O43" s="35"/>
      <c r="P43" s="105">
        <v>15</v>
      </c>
      <c r="Q43" s="106">
        <v>15</v>
      </c>
      <c r="R43" s="38"/>
      <c r="S43" s="38"/>
      <c r="T43" s="37"/>
      <c r="U43" s="39">
        <f t="shared" si="1"/>
        <v>15</v>
      </c>
      <c r="V43" s="40">
        <f t="shared" si="2"/>
        <v>15</v>
      </c>
      <c r="W43" s="112"/>
      <c r="X43" s="96"/>
      <c r="Y43" s="96"/>
      <c r="Z43" s="104"/>
      <c r="AA43" s="99"/>
      <c r="AB43" s="41">
        <f t="shared" si="3"/>
        <v>0</v>
      </c>
      <c r="AC43" s="40">
        <f t="shared" si="4"/>
        <v>0</v>
      </c>
      <c r="AD43" s="42"/>
      <c r="AE43" s="128"/>
      <c r="AF43" s="37">
        <f t="shared" si="5"/>
        <v>15</v>
      </c>
      <c r="AG43" s="43">
        <v>65</v>
      </c>
      <c r="AH43" s="44">
        <f t="shared" si="6"/>
        <v>80</v>
      </c>
      <c r="AI43" s="45">
        <f t="shared" si="7"/>
        <v>0.93</v>
      </c>
      <c r="AJ43" s="46"/>
      <c r="AK43" s="47">
        <v>1E-4</v>
      </c>
      <c r="AL43" s="48">
        <f t="shared" si="8"/>
        <v>1.0001</v>
      </c>
      <c r="AM43" s="49">
        <f t="shared" si="9"/>
        <v>1689961000</v>
      </c>
      <c r="AN43" s="50"/>
      <c r="AO43" s="51"/>
      <c r="AP43" s="51"/>
      <c r="AQ43" s="51"/>
      <c r="AR43" s="51"/>
      <c r="AS43" s="52"/>
      <c r="AT43" s="53">
        <f t="shared" si="10"/>
        <v>0</v>
      </c>
    </row>
    <row r="44" spans="1:46" s="54" customFormat="1" ht="47.25" customHeight="1" thickBot="1">
      <c r="A44" s="27"/>
      <c r="B44" s="56"/>
      <c r="C44" s="91"/>
      <c r="D44" s="95"/>
      <c r="E44" s="95"/>
      <c r="F44" s="101"/>
      <c r="G44" s="55"/>
      <c r="H44" s="60"/>
      <c r="I44" s="30">
        <v>0.51</v>
      </c>
      <c r="J44" s="119">
        <v>0.49</v>
      </c>
      <c r="K44" s="32"/>
      <c r="L44" s="57"/>
      <c r="M44" s="33"/>
      <c r="N44" s="34">
        <f t="shared" si="11"/>
        <v>1</v>
      </c>
      <c r="O44" s="35"/>
      <c r="P44" s="105">
        <v>15</v>
      </c>
      <c r="Q44" s="106">
        <v>15</v>
      </c>
      <c r="R44" s="38"/>
      <c r="S44" s="38"/>
      <c r="T44" s="37"/>
      <c r="U44" s="39">
        <f t="shared" si="1"/>
        <v>15</v>
      </c>
      <c r="V44" s="40">
        <f t="shared" si="2"/>
        <v>15</v>
      </c>
      <c r="W44" s="112"/>
      <c r="X44" s="96"/>
      <c r="Y44" s="96"/>
      <c r="Z44" s="104"/>
      <c r="AA44" s="99"/>
      <c r="AB44" s="41">
        <f t="shared" si="3"/>
        <v>0</v>
      </c>
      <c r="AC44" s="40">
        <f t="shared" si="4"/>
        <v>0</v>
      </c>
      <c r="AD44" s="42"/>
      <c r="AE44" s="128"/>
      <c r="AF44" s="37">
        <f t="shared" si="5"/>
        <v>15</v>
      </c>
      <c r="AG44" s="43">
        <v>65</v>
      </c>
      <c r="AH44" s="44">
        <f t="shared" si="6"/>
        <v>80</v>
      </c>
      <c r="AI44" s="45">
        <f t="shared" si="7"/>
        <v>0.93</v>
      </c>
      <c r="AJ44" s="46"/>
      <c r="AK44" s="47">
        <v>1E-4</v>
      </c>
      <c r="AL44" s="48">
        <f t="shared" si="8"/>
        <v>1.0001</v>
      </c>
      <c r="AM44" s="49">
        <f t="shared" si="9"/>
        <v>1689961000</v>
      </c>
      <c r="AN44" s="50"/>
      <c r="AO44" s="51"/>
      <c r="AP44" s="51"/>
      <c r="AQ44" s="51"/>
      <c r="AR44" s="51"/>
      <c r="AS44" s="52"/>
      <c r="AT44" s="53">
        <f t="shared" si="10"/>
        <v>0</v>
      </c>
    </row>
    <row r="45" spans="1:46" s="54" customFormat="1" ht="36" customHeight="1" thickBot="1">
      <c r="A45" s="27"/>
      <c r="B45" s="56"/>
      <c r="C45" s="91"/>
      <c r="D45" s="95"/>
      <c r="E45" s="95"/>
      <c r="F45" s="101"/>
      <c r="G45" s="55"/>
      <c r="H45" s="60"/>
      <c r="I45" s="30">
        <v>0.51</v>
      </c>
      <c r="J45" s="119">
        <v>0.49</v>
      </c>
      <c r="K45" s="32"/>
      <c r="L45" s="57"/>
      <c r="M45" s="33"/>
      <c r="N45" s="34">
        <f t="shared" si="11"/>
        <v>1</v>
      </c>
      <c r="O45" s="35"/>
      <c r="P45" s="105">
        <v>15</v>
      </c>
      <c r="Q45" s="106">
        <v>15</v>
      </c>
      <c r="R45" s="38"/>
      <c r="S45" s="38"/>
      <c r="T45" s="37"/>
      <c r="U45" s="39">
        <f t="shared" si="1"/>
        <v>15</v>
      </c>
      <c r="V45" s="40">
        <f t="shared" si="2"/>
        <v>15</v>
      </c>
      <c r="W45" s="112"/>
      <c r="X45" s="96"/>
      <c r="Y45" s="96"/>
      <c r="Z45" s="104"/>
      <c r="AA45" s="99"/>
      <c r="AB45" s="41">
        <f t="shared" si="3"/>
        <v>0</v>
      </c>
      <c r="AC45" s="40">
        <f t="shared" si="4"/>
        <v>0</v>
      </c>
      <c r="AD45" s="42"/>
      <c r="AE45" s="128"/>
      <c r="AF45" s="37">
        <f t="shared" si="5"/>
        <v>15</v>
      </c>
      <c r="AG45" s="43">
        <v>65</v>
      </c>
      <c r="AH45" s="44">
        <f t="shared" si="6"/>
        <v>80</v>
      </c>
      <c r="AI45" s="45">
        <f t="shared" si="7"/>
        <v>0.93</v>
      </c>
      <c r="AJ45" s="46"/>
      <c r="AK45" s="47">
        <v>1E-4</v>
      </c>
      <c r="AL45" s="48">
        <f t="shared" si="8"/>
        <v>1.0001</v>
      </c>
      <c r="AM45" s="49">
        <f t="shared" si="9"/>
        <v>1689961000</v>
      </c>
      <c r="AN45" s="50"/>
      <c r="AO45" s="51"/>
      <c r="AP45" s="51"/>
      <c r="AQ45" s="51"/>
      <c r="AR45" s="51"/>
      <c r="AS45" s="52"/>
      <c r="AT45" s="53">
        <f t="shared" si="10"/>
        <v>0</v>
      </c>
    </row>
    <row r="46" spans="1:46" s="54" customFormat="1" ht="36" customHeight="1" thickBot="1">
      <c r="A46" s="27"/>
      <c r="B46" s="56"/>
      <c r="C46" s="91"/>
      <c r="D46" s="95"/>
      <c r="E46" s="95"/>
      <c r="F46" s="101"/>
      <c r="G46" s="55"/>
      <c r="H46" s="60"/>
      <c r="I46" s="30">
        <v>0.51</v>
      </c>
      <c r="J46" s="119">
        <v>0.49</v>
      </c>
      <c r="K46" s="32"/>
      <c r="L46" s="57"/>
      <c r="M46" s="33"/>
      <c r="N46" s="34">
        <f t="shared" si="11"/>
        <v>1</v>
      </c>
      <c r="O46" s="35"/>
      <c r="P46" s="105">
        <v>15</v>
      </c>
      <c r="Q46" s="106">
        <v>15</v>
      </c>
      <c r="R46" s="38"/>
      <c r="S46" s="38"/>
      <c r="T46" s="37"/>
      <c r="U46" s="39">
        <f t="shared" si="1"/>
        <v>15</v>
      </c>
      <c r="V46" s="40">
        <f t="shared" si="2"/>
        <v>15</v>
      </c>
      <c r="W46" s="112"/>
      <c r="X46" s="96"/>
      <c r="Y46" s="96"/>
      <c r="Z46" s="104"/>
      <c r="AA46" s="99"/>
      <c r="AB46" s="41">
        <f t="shared" si="3"/>
        <v>0</v>
      </c>
      <c r="AC46" s="40">
        <f t="shared" si="4"/>
        <v>0</v>
      </c>
      <c r="AD46" s="42"/>
      <c r="AE46" s="128"/>
      <c r="AF46" s="37">
        <f t="shared" si="5"/>
        <v>15</v>
      </c>
      <c r="AG46" s="43">
        <v>65</v>
      </c>
      <c r="AH46" s="44">
        <f t="shared" si="6"/>
        <v>80</v>
      </c>
      <c r="AI46" s="45">
        <f t="shared" si="7"/>
        <v>0.93</v>
      </c>
      <c r="AJ46" s="46"/>
      <c r="AK46" s="47">
        <v>1E-4</v>
      </c>
      <c r="AL46" s="48">
        <f t="shared" si="8"/>
        <v>1.0001</v>
      </c>
      <c r="AM46" s="49">
        <f t="shared" si="9"/>
        <v>1689961000</v>
      </c>
      <c r="AN46" s="50"/>
      <c r="AO46" s="51"/>
      <c r="AP46" s="51"/>
      <c r="AQ46" s="51"/>
      <c r="AR46" s="51"/>
      <c r="AS46" s="52"/>
      <c r="AT46" s="53">
        <f t="shared" si="10"/>
        <v>0</v>
      </c>
    </row>
    <row r="47" spans="1:46" s="54" customFormat="1" ht="36" customHeight="1" thickBot="1">
      <c r="A47" s="27"/>
      <c r="B47" s="56"/>
      <c r="C47" s="91"/>
      <c r="D47" s="95"/>
      <c r="E47" s="95"/>
      <c r="F47" s="101"/>
      <c r="G47" s="55"/>
      <c r="H47" s="60"/>
      <c r="I47" s="30">
        <v>0.51</v>
      </c>
      <c r="J47" s="119">
        <v>0.49</v>
      </c>
      <c r="K47" s="32"/>
      <c r="L47" s="57"/>
      <c r="M47" s="33"/>
      <c r="N47" s="34">
        <f t="shared" si="11"/>
        <v>1</v>
      </c>
      <c r="O47" s="35"/>
      <c r="P47" s="105">
        <v>15</v>
      </c>
      <c r="Q47" s="106">
        <v>15</v>
      </c>
      <c r="R47" s="38"/>
      <c r="S47" s="38"/>
      <c r="T47" s="37"/>
      <c r="U47" s="39">
        <f t="shared" si="1"/>
        <v>15</v>
      </c>
      <c r="V47" s="40">
        <f t="shared" si="2"/>
        <v>15</v>
      </c>
      <c r="W47" s="112"/>
      <c r="X47" s="96"/>
      <c r="Y47" s="96"/>
      <c r="Z47" s="104"/>
      <c r="AA47" s="99"/>
      <c r="AB47" s="41">
        <f t="shared" si="3"/>
        <v>0</v>
      </c>
      <c r="AC47" s="40">
        <f t="shared" si="4"/>
        <v>0</v>
      </c>
      <c r="AD47" s="42"/>
      <c r="AE47" s="128"/>
      <c r="AF47" s="37">
        <f t="shared" si="5"/>
        <v>15</v>
      </c>
      <c r="AG47" s="43">
        <v>65</v>
      </c>
      <c r="AH47" s="44">
        <f t="shared" si="6"/>
        <v>80</v>
      </c>
      <c r="AI47" s="45">
        <f t="shared" si="7"/>
        <v>0.93</v>
      </c>
      <c r="AJ47" s="46"/>
      <c r="AK47" s="47">
        <v>1E-4</v>
      </c>
      <c r="AL47" s="48">
        <f t="shared" si="8"/>
        <v>1.0001</v>
      </c>
      <c r="AM47" s="49">
        <f t="shared" si="9"/>
        <v>1689961000</v>
      </c>
      <c r="AN47" s="50"/>
      <c r="AO47" s="51"/>
      <c r="AP47" s="51"/>
      <c r="AQ47" s="51"/>
      <c r="AR47" s="51"/>
      <c r="AS47" s="52"/>
      <c r="AT47" s="53">
        <f t="shared" si="10"/>
        <v>0</v>
      </c>
    </row>
    <row r="48" spans="1:46" s="54" customFormat="1" ht="36" customHeight="1" thickBot="1">
      <c r="A48" s="27"/>
      <c r="B48" s="56"/>
      <c r="C48" s="91"/>
      <c r="D48" s="95"/>
      <c r="E48" s="95"/>
      <c r="F48" s="101"/>
      <c r="G48" s="55"/>
      <c r="H48" s="29"/>
      <c r="I48" s="30">
        <v>0.51</v>
      </c>
      <c r="J48" s="119">
        <v>0.49</v>
      </c>
      <c r="K48" s="32"/>
      <c r="L48" s="57"/>
      <c r="M48" s="33"/>
      <c r="N48" s="34">
        <f t="shared" si="11"/>
        <v>1</v>
      </c>
      <c r="O48" s="35"/>
      <c r="P48" s="105">
        <v>15</v>
      </c>
      <c r="Q48" s="106">
        <v>15</v>
      </c>
      <c r="R48" s="38"/>
      <c r="S48" s="38"/>
      <c r="T48" s="37"/>
      <c r="U48" s="39">
        <f t="shared" si="1"/>
        <v>15</v>
      </c>
      <c r="V48" s="40">
        <f t="shared" si="2"/>
        <v>15</v>
      </c>
      <c r="W48" s="112"/>
      <c r="X48" s="96"/>
      <c r="Y48" s="96"/>
      <c r="Z48" s="104"/>
      <c r="AA48" s="99"/>
      <c r="AB48" s="41">
        <f t="shared" si="3"/>
        <v>0</v>
      </c>
      <c r="AC48" s="40">
        <f t="shared" si="4"/>
        <v>0</v>
      </c>
      <c r="AD48" s="42"/>
      <c r="AE48" s="128"/>
      <c r="AF48" s="37">
        <f t="shared" si="5"/>
        <v>15</v>
      </c>
      <c r="AG48" s="43">
        <v>65</v>
      </c>
      <c r="AH48" s="44">
        <f t="shared" si="6"/>
        <v>80</v>
      </c>
      <c r="AI48" s="45">
        <f t="shared" si="7"/>
        <v>0.93</v>
      </c>
      <c r="AJ48" s="46"/>
      <c r="AK48" s="47">
        <v>1E-4</v>
      </c>
      <c r="AL48" s="48">
        <f t="shared" si="8"/>
        <v>1.0001</v>
      </c>
      <c r="AM48" s="49">
        <f t="shared" si="9"/>
        <v>1689961000</v>
      </c>
      <c r="AN48" s="50"/>
      <c r="AO48" s="51"/>
      <c r="AP48" s="51"/>
      <c r="AQ48" s="51"/>
      <c r="AR48" s="51"/>
      <c r="AS48" s="52"/>
      <c r="AT48" s="53">
        <f t="shared" si="10"/>
        <v>0</v>
      </c>
    </row>
    <row r="49" spans="1:46" s="54" customFormat="1" ht="36" customHeight="1" thickBot="1">
      <c r="A49" s="27"/>
      <c r="B49" s="56"/>
      <c r="C49" s="91"/>
      <c r="D49" s="95"/>
      <c r="E49" s="95"/>
      <c r="F49" s="101"/>
      <c r="G49" s="55"/>
      <c r="H49" s="29"/>
      <c r="I49" s="30">
        <v>0.51</v>
      </c>
      <c r="J49" s="119">
        <v>0.49</v>
      </c>
      <c r="K49" s="32"/>
      <c r="L49" s="57"/>
      <c r="M49" s="33"/>
      <c r="N49" s="34">
        <f t="shared" si="11"/>
        <v>1</v>
      </c>
      <c r="O49" s="35"/>
      <c r="P49" s="105">
        <v>15</v>
      </c>
      <c r="Q49" s="106">
        <v>15</v>
      </c>
      <c r="R49" s="38"/>
      <c r="S49" s="38"/>
      <c r="T49" s="37"/>
      <c r="U49" s="39">
        <f t="shared" si="1"/>
        <v>15</v>
      </c>
      <c r="V49" s="40">
        <f t="shared" si="2"/>
        <v>15</v>
      </c>
      <c r="W49" s="112"/>
      <c r="X49" s="96"/>
      <c r="Y49" s="96"/>
      <c r="Z49" s="104"/>
      <c r="AA49" s="99"/>
      <c r="AB49" s="41">
        <f t="shared" si="3"/>
        <v>0</v>
      </c>
      <c r="AC49" s="40">
        <f t="shared" si="4"/>
        <v>0</v>
      </c>
      <c r="AD49" s="42"/>
      <c r="AE49" s="128"/>
      <c r="AF49" s="37">
        <f t="shared" si="5"/>
        <v>15</v>
      </c>
      <c r="AG49" s="43">
        <v>65</v>
      </c>
      <c r="AH49" s="44">
        <f t="shared" si="6"/>
        <v>80</v>
      </c>
      <c r="AI49" s="45">
        <f t="shared" si="7"/>
        <v>0.93</v>
      </c>
      <c r="AJ49" s="46"/>
      <c r="AK49" s="47">
        <v>1E-4</v>
      </c>
      <c r="AL49" s="48">
        <f t="shared" si="8"/>
        <v>1.0001</v>
      </c>
      <c r="AM49" s="49">
        <f t="shared" si="9"/>
        <v>1689961000</v>
      </c>
      <c r="AN49" s="50"/>
      <c r="AO49" s="51"/>
      <c r="AP49" s="51"/>
      <c r="AQ49" s="51"/>
      <c r="AR49" s="51"/>
      <c r="AS49" s="52"/>
      <c r="AT49" s="53">
        <f t="shared" si="10"/>
        <v>0</v>
      </c>
    </row>
    <row r="50" spans="1:46" s="54" customFormat="1" ht="36" customHeight="1" thickBot="1">
      <c r="A50" s="27"/>
      <c r="B50" s="56"/>
      <c r="C50" s="91"/>
      <c r="D50" s="95"/>
      <c r="E50" s="95"/>
      <c r="F50" s="101"/>
      <c r="G50" s="55"/>
      <c r="H50" s="29"/>
      <c r="I50" s="30">
        <v>0.51</v>
      </c>
      <c r="J50" s="119">
        <v>0.49</v>
      </c>
      <c r="K50" s="32"/>
      <c r="L50" s="57"/>
      <c r="M50" s="33"/>
      <c r="N50" s="34">
        <f t="shared" si="11"/>
        <v>1</v>
      </c>
      <c r="O50" s="35"/>
      <c r="P50" s="105">
        <v>15</v>
      </c>
      <c r="Q50" s="106">
        <v>15</v>
      </c>
      <c r="R50" s="38"/>
      <c r="S50" s="38"/>
      <c r="T50" s="37"/>
      <c r="U50" s="39">
        <f t="shared" si="1"/>
        <v>15</v>
      </c>
      <c r="V50" s="40">
        <f t="shared" si="2"/>
        <v>15</v>
      </c>
      <c r="W50" s="112"/>
      <c r="X50" s="96"/>
      <c r="Y50" s="96"/>
      <c r="Z50" s="104"/>
      <c r="AA50" s="99"/>
      <c r="AB50" s="41">
        <f t="shared" si="3"/>
        <v>0</v>
      </c>
      <c r="AC50" s="40">
        <f t="shared" si="4"/>
        <v>0</v>
      </c>
      <c r="AD50" s="42"/>
      <c r="AE50" s="128"/>
      <c r="AF50" s="37">
        <f t="shared" si="5"/>
        <v>15</v>
      </c>
      <c r="AG50" s="43">
        <v>65</v>
      </c>
      <c r="AH50" s="44">
        <f t="shared" si="6"/>
        <v>80</v>
      </c>
      <c r="AI50" s="45">
        <f t="shared" si="7"/>
        <v>0.93</v>
      </c>
      <c r="AJ50" s="46"/>
      <c r="AK50" s="47">
        <v>1E-4</v>
      </c>
      <c r="AL50" s="48">
        <f t="shared" si="8"/>
        <v>1.0001</v>
      </c>
      <c r="AM50" s="49">
        <f t="shared" si="9"/>
        <v>1689961000</v>
      </c>
      <c r="AN50" s="50"/>
      <c r="AO50" s="51"/>
      <c r="AP50" s="51"/>
      <c r="AQ50" s="51"/>
      <c r="AR50" s="51"/>
      <c r="AS50" s="52"/>
      <c r="AT50" s="53">
        <f t="shared" si="10"/>
        <v>0</v>
      </c>
    </row>
    <row r="51" spans="1:46" s="54" customFormat="1" ht="36" customHeight="1" thickBot="1">
      <c r="A51" s="27"/>
      <c r="B51" s="56"/>
      <c r="C51" s="91"/>
      <c r="D51" s="95"/>
      <c r="E51" s="95"/>
      <c r="F51" s="101"/>
      <c r="G51" s="55"/>
      <c r="H51" s="29"/>
      <c r="I51" s="30">
        <v>0.51</v>
      </c>
      <c r="J51" s="119">
        <v>0.49</v>
      </c>
      <c r="K51" s="32"/>
      <c r="L51" s="57"/>
      <c r="M51" s="33"/>
      <c r="N51" s="34">
        <f t="shared" si="11"/>
        <v>1</v>
      </c>
      <c r="O51" s="35"/>
      <c r="P51" s="105">
        <v>15</v>
      </c>
      <c r="Q51" s="106">
        <v>15</v>
      </c>
      <c r="R51" s="38"/>
      <c r="S51" s="38"/>
      <c r="T51" s="37"/>
      <c r="U51" s="39">
        <f t="shared" si="1"/>
        <v>15</v>
      </c>
      <c r="V51" s="40">
        <f t="shared" si="2"/>
        <v>15</v>
      </c>
      <c r="W51" s="112"/>
      <c r="X51" s="96"/>
      <c r="Y51" s="96"/>
      <c r="Z51" s="104"/>
      <c r="AA51" s="99"/>
      <c r="AB51" s="41">
        <f t="shared" si="3"/>
        <v>0</v>
      </c>
      <c r="AC51" s="40">
        <f t="shared" si="4"/>
        <v>0</v>
      </c>
      <c r="AD51" s="42"/>
      <c r="AE51" s="128"/>
      <c r="AF51" s="37">
        <f t="shared" si="5"/>
        <v>15</v>
      </c>
      <c r="AG51" s="43">
        <v>65</v>
      </c>
      <c r="AH51" s="44">
        <f t="shared" si="6"/>
        <v>80</v>
      </c>
      <c r="AI51" s="45">
        <f t="shared" si="7"/>
        <v>0.93</v>
      </c>
      <c r="AJ51" s="46"/>
      <c r="AK51" s="47">
        <v>1E-4</v>
      </c>
      <c r="AL51" s="48">
        <f t="shared" si="8"/>
        <v>1.0001</v>
      </c>
      <c r="AM51" s="49">
        <f t="shared" si="9"/>
        <v>1689961000</v>
      </c>
      <c r="AN51" s="50"/>
      <c r="AO51" s="51"/>
      <c r="AP51" s="51"/>
      <c r="AQ51" s="51"/>
      <c r="AR51" s="51"/>
      <c r="AS51" s="52"/>
      <c r="AT51" s="53">
        <f t="shared" si="10"/>
        <v>0</v>
      </c>
    </row>
    <row r="52" spans="1:46" s="54" customFormat="1" ht="51.75" customHeight="1" thickBot="1">
      <c r="A52" s="27"/>
      <c r="B52" s="56"/>
      <c r="C52" s="91"/>
      <c r="D52" s="95"/>
      <c r="E52" s="95"/>
      <c r="F52" s="101"/>
      <c r="G52" s="55"/>
      <c r="H52" s="29"/>
      <c r="I52" s="30">
        <v>0.51</v>
      </c>
      <c r="J52" s="119">
        <v>0.49</v>
      </c>
      <c r="K52" s="32"/>
      <c r="L52" s="57"/>
      <c r="M52" s="33"/>
      <c r="N52" s="34">
        <f t="shared" si="11"/>
        <v>1</v>
      </c>
      <c r="O52" s="35"/>
      <c r="P52" s="105">
        <v>15</v>
      </c>
      <c r="Q52" s="106">
        <v>15</v>
      </c>
      <c r="R52" s="38"/>
      <c r="S52" s="38"/>
      <c r="T52" s="37"/>
      <c r="U52" s="39">
        <f t="shared" si="1"/>
        <v>15</v>
      </c>
      <c r="V52" s="40">
        <f t="shared" si="2"/>
        <v>15</v>
      </c>
      <c r="W52" s="112"/>
      <c r="X52" s="96"/>
      <c r="Y52" s="96"/>
      <c r="Z52" s="104"/>
      <c r="AA52" s="99"/>
      <c r="AB52" s="41">
        <f t="shared" si="3"/>
        <v>0</v>
      </c>
      <c r="AC52" s="40">
        <f t="shared" si="4"/>
        <v>0</v>
      </c>
      <c r="AD52" s="42"/>
      <c r="AE52" s="128"/>
      <c r="AF52" s="37">
        <f t="shared" si="5"/>
        <v>15</v>
      </c>
      <c r="AG52" s="43">
        <v>65</v>
      </c>
      <c r="AH52" s="44">
        <f t="shared" si="6"/>
        <v>80</v>
      </c>
      <c r="AI52" s="45">
        <f t="shared" si="7"/>
        <v>0.93</v>
      </c>
      <c r="AJ52" s="46"/>
      <c r="AK52" s="47">
        <v>1E-4</v>
      </c>
      <c r="AL52" s="48">
        <f t="shared" si="8"/>
        <v>1.0001</v>
      </c>
      <c r="AM52" s="49">
        <f t="shared" si="9"/>
        <v>1689961000</v>
      </c>
      <c r="AN52" s="50"/>
      <c r="AO52" s="51"/>
      <c r="AP52" s="51"/>
      <c r="AQ52" s="51"/>
      <c r="AR52" s="51"/>
      <c r="AS52" s="52"/>
      <c r="AT52" s="53">
        <f t="shared" si="10"/>
        <v>0</v>
      </c>
    </row>
    <row r="53" spans="1:46" s="54" customFormat="1" ht="51.75" customHeight="1" thickBot="1">
      <c r="A53" s="27"/>
      <c r="B53" s="56"/>
      <c r="C53" s="91"/>
      <c r="D53" s="95"/>
      <c r="E53" s="95"/>
      <c r="F53" s="101"/>
      <c r="G53" s="55"/>
      <c r="H53" s="29"/>
      <c r="I53" s="30">
        <v>0.51</v>
      </c>
      <c r="J53" s="119">
        <v>0.49</v>
      </c>
      <c r="K53" s="32"/>
      <c r="L53" s="57"/>
      <c r="M53" s="33"/>
      <c r="N53" s="34">
        <f t="shared" si="11"/>
        <v>1</v>
      </c>
      <c r="O53" s="35"/>
      <c r="P53" s="105">
        <v>15</v>
      </c>
      <c r="Q53" s="106">
        <v>15</v>
      </c>
      <c r="R53" s="38"/>
      <c r="S53" s="38"/>
      <c r="T53" s="37"/>
      <c r="U53" s="39">
        <f t="shared" si="1"/>
        <v>15</v>
      </c>
      <c r="V53" s="40">
        <f t="shared" si="2"/>
        <v>15</v>
      </c>
      <c r="W53" s="112"/>
      <c r="X53" s="96"/>
      <c r="Y53" s="96"/>
      <c r="Z53" s="104"/>
      <c r="AA53" s="99"/>
      <c r="AB53" s="41">
        <f t="shared" si="3"/>
        <v>0</v>
      </c>
      <c r="AC53" s="40">
        <f t="shared" si="4"/>
        <v>0</v>
      </c>
      <c r="AD53" s="42"/>
      <c r="AE53" s="128"/>
      <c r="AF53" s="37">
        <f t="shared" si="5"/>
        <v>15</v>
      </c>
      <c r="AG53" s="43">
        <v>65</v>
      </c>
      <c r="AH53" s="44">
        <f t="shared" si="6"/>
        <v>80</v>
      </c>
      <c r="AI53" s="45">
        <f t="shared" si="7"/>
        <v>0.93</v>
      </c>
      <c r="AJ53" s="46"/>
      <c r="AK53" s="47">
        <v>1E-4</v>
      </c>
      <c r="AL53" s="48">
        <f t="shared" si="8"/>
        <v>1.0001</v>
      </c>
      <c r="AM53" s="49">
        <f t="shared" si="9"/>
        <v>1689961000</v>
      </c>
      <c r="AN53" s="50"/>
      <c r="AO53" s="51"/>
      <c r="AP53" s="51"/>
      <c r="AQ53" s="51"/>
      <c r="AR53" s="51"/>
      <c r="AS53" s="52"/>
      <c r="AT53" s="53">
        <f t="shared" si="10"/>
        <v>0</v>
      </c>
    </row>
    <row r="54" spans="1:46" s="54" customFormat="1" ht="36" customHeight="1" thickBot="1">
      <c r="A54" s="27"/>
      <c r="B54" s="56"/>
      <c r="C54" s="91"/>
      <c r="D54" s="95"/>
      <c r="E54" s="95"/>
      <c r="F54" s="101"/>
      <c r="G54" s="55"/>
      <c r="H54" s="29"/>
      <c r="I54" s="30">
        <v>0.51</v>
      </c>
      <c r="J54" s="119">
        <v>0.49</v>
      </c>
      <c r="K54" s="32"/>
      <c r="L54" s="57"/>
      <c r="M54" s="33"/>
      <c r="N54" s="34">
        <f t="shared" si="11"/>
        <v>1</v>
      </c>
      <c r="O54" s="35"/>
      <c r="P54" s="105">
        <v>15</v>
      </c>
      <c r="Q54" s="106">
        <v>15</v>
      </c>
      <c r="R54" s="38"/>
      <c r="S54" s="38"/>
      <c r="T54" s="37"/>
      <c r="U54" s="39">
        <f t="shared" si="1"/>
        <v>15</v>
      </c>
      <c r="V54" s="40">
        <f t="shared" si="2"/>
        <v>15</v>
      </c>
      <c r="W54" s="112"/>
      <c r="X54" s="96"/>
      <c r="Y54" s="96"/>
      <c r="Z54" s="104"/>
      <c r="AA54" s="99"/>
      <c r="AB54" s="41">
        <f t="shared" si="3"/>
        <v>0</v>
      </c>
      <c r="AC54" s="40">
        <f t="shared" si="4"/>
        <v>0</v>
      </c>
      <c r="AD54" s="42"/>
      <c r="AE54" s="128"/>
      <c r="AF54" s="37">
        <f t="shared" si="5"/>
        <v>15</v>
      </c>
      <c r="AG54" s="43">
        <v>65</v>
      </c>
      <c r="AH54" s="44">
        <f t="shared" si="6"/>
        <v>80</v>
      </c>
      <c r="AI54" s="45">
        <f t="shared" si="7"/>
        <v>0.93</v>
      </c>
      <c r="AJ54" s="46"/>
      <c r="AK54" s="47">
        <v>1E-4</v>
      </c>
      <c r="AL54" s="48">
        <f t="shared" si="8"/>
        <v>1.0001</v>
      </c>
      <c r="AM54" s="49">
        <f t="shared" si="9"/>
        <v>1689961000</v>
      </c>
      <c r="AN54" s="50"/>
      <c r="AO54" s="51"/>
      <c r="AP54" s="51"/>
      <c r="AQ54" s="51"/>
      <c r="AR54" s="51"/>
      <c r="AS54" s="52"/>
      <c r="AT54" s="53">
        <f t="shared" si="10"/>
        <v>0</v>
      </c>
    </row>
    <row r="55" spans="1:46" s="54" customFormat="1" ht="36" customHeight="1" thickBot="1">
      <c r="A55" s="27"/>
      <c r="B55" s="56"/>
      <c r="C55" s="91"/>
      <c r="D55" s="95"/>
      <c r="E55" s="95"/>
      <c r="F55" s="101"/>
      <c r="G55" s="55"/>
      <c r="H55" s="29"/>
      <c r="I55" s="30">
        <v>0.51</v>
      </c>
      <c r="J55" s="119">
        <v>0.49</v>
      </c>
      <c r="K55" s="32"/>
      <c r="L55" s="57"/>
      <c r="M55" s="33"/>
      <c r="N55" s="34">
        <f t="shared" si="11"/>
        <v>1</v>
      </c>
      <c r="O55" s="35"/>
      <c r="P55" s="105">
        <v>15</v>
      </c>
      <c r="Q55" s="106">
        <v>15</v>
      </c>
      <c r="R55" s="38"/>
      <c r="S55" s="38"/>
      <c r="T55" s="37"/>
      <c r="U55" s="39">
        <f t="shared" si="1"/>
        <v>15</v>
      </c>
      <c r="V55" s="40">
        <f t="shared" si="2"/>
        <v>15</v>
      </c>
      <c r="W55" s="112"/>
      <c r="X55" s="96"/>
      <c r="Y55" s="96"/>
      <c r="Z55" s="104"/>
      <c r="AA55" s="99"/>
      <c r="AB55" s="41">
        <f t="shared" si="3"/>
        <v>0</v>
      </c>
      <c r="AC55" s="40">
        <f t="shared" si="4"/>
        <v>0</v>
      </c>
      <c r="AD55" s="42"/>
      <c r="AE55" s="128"/>
      <c r="AF55" s="37">
        <f t="shared" si="5"/>
        <v>15</v>
      </c>
      <c r="AG55" s="43">
        <v>65</v>
      </c>
      <c r="AH55" s="44">
        <f t="shared" si="6"/>
        <v>80</v>
      </c>
      <c r="AI55" s="45">
        <f t="shared" si="7"/>
        <v>0.93</v>
      </c>
      <c r="AJ55" s="46"/>
      <c r="AK55" s="47">
        <v>1E-4</v>
      </c>
      <c r="AL55" s="48">
        <f t="shared" si="8"/>
        <v>1.0001</v>
      </c>
      <c r="AM55" s="49">
        <f t="shared" si="9"/>
        <v>1689961000</v>
      </c>
      <c r="AN55" s="50"/>
      <c r="AO55" s="51"/>
      <c r="AP55" s="51"/>
      <c r="AQ55" s="51"/>
      <c r="AR55" s="51"/>
      <c r="AS55" s="52"/>
      <c r="AT55" s="53">
        <f t="shared" si="10"/>
        <v>0</v>
      </c>
    </row>
    <row r="56" spans="1:46" s="54" customFormat="1" ht="36" customHeight="1" thickBot="1">
      <c r="A56" s="27"/>
      <c r="B56" s="56"/>
      <c r="C56" s="91"/>
      <c r="D56" s="95"/>
      <c r="E56" s="95"/>
      <c r="F56" s="101"/>
      <c r="G56" s="55"/>
      <c r="H56" s="29"/>
      <c r="I56" s="30">
        <v>0.51</v>
      </c>
      <c r="J56" s="119">
        <v>0.49</v>
      </c>
      <c r="K56" s="32"/>
      <c r="L56" s="57"/>
      <c r="M56" s="33"/>
      <c r="N56" s="34">
        <f t="shared" si="11"/>
        <v>1</v>
      </c>
      <c r="O56" s="35"/>
      <c r="P56" s="105">
        <v>15</v>
      </c>
      <c r="Q56" s="106">
        <v>15</v>
      </c>
      <c r="R56" s="38"/>
      <c r="S56" s="38"/>
      <c r="T56" s="37"/>
      <c r="U56" s="39">
        <f t="shared" si="1"/>
        <v>15</v>
      </c>
      <c r="V56" s="40">
        <f t="shared" si="2"/>
        <v>15</v>
      </c>
      <c r="W56" s="112"/>
      <c r="X56" s="96"/>
      <c r="Y56" s="96"/>
      <c r="Z56" s="104"/>
      <c r="AA56" s="99"/>
      <c r="AB56" s="41">
        <f t="shared" si="3"/>
        <v>0</v>
      </c>
      <c r="AC56" s="40">
        <f t="shared" si="4"/>
        <v>0</v>
      </c>
      <c r="AD56" s="42"/>
      <c r="AE56" s="128"/>
      <c r="AF56" s="37">
        <f t="shared" si="5"/>
        <v>15</v>
      </c>
      <c r="AG56" s="43">
        <v>65</v>
      </c>
      <c r="AH56" s="44">
        <f t="shared" si="6"/>
        <v>80</v>
      </c>
      <c r="AI56" s="45">
        <f t="shared" si="7"/>
        <v>0.93</v>
      </c>
      <c r="AJ56" s="46"/>
      <c r="AK56" s="47">
        <v>1E-4</v>
      </c>
      <c r="AL56" s="48">
        <f t="shared" si="8"/>
        <v>1.0001</v>
      </c>
      <c r="AM56" s="49">
        <f t="shared" si="9"/>
        <v>1689961000</v>
      </c>
      <c r="AN56" s="50"/>
      <c r="AO56" s="51"/>
      <c r="AP56" s="51"/>
      <c r="AQ56" s="51"/>
      <c r="AR56" s="51"/>
      <c r="AS56" s="52"/>
      <c r="AT56" s="53">
        <f t="shared" si="10"/>
        <v>0</v>
      </c>
    </row>
    <row r="57" spans="1:46" s="54" customFormat="1" ht="36" customHeight="1" thickBot="1">
      <c r="A57" s="27"/>
      <c r="B57" s="56"/>
      <c r="C57" s="91"/>
      <c r="D57" s="95"/>
      <c r="E57" s="95"/>
      <c r="F57" s="101"/>
      <c r="G57" s="55"/>
      <c r="H57" s="29"/>
      <c r="I57" s="30">
        <v>0.51</v>
      </c>
      <c r="J57" s="119">
        <v>0.49</v>
      </c>
      <c r="K57" s="32"/>
      <c r="L57" s="57"/>
      <c r="M57" s="33"/>
      <c r="N57" s="34">
        <f t="shared" si="11"/>
        <v>1</v>
      </c>
      <c r="O57" s="35"/>
      <c r="P57" s="105">
        <v>15</v>
      </c>
      <c r="Q57" s="106">
        <v>15</v>
      </c>
      <c r="R57" s="38"/>
      <c r="S57" s="38"/>
      <c r="T57" s="37"/>
      <c r="U57" s="39">
        <f t="shared" si="1"/>
        <v>15</v>
      </c>
      <c r="V57" s="40">
        <f t="shared" si="2"/>
        <v>15</v>
      </c>
      <c r="W57" s="112"/>
      <c r="X57" s="96"/>
      <c r="Y57" s="96"/>
      <c r="Z57" s="104"/>
      <c r="AA57" s="99"/>
      <c r="AB57" s="41">
        <f t="shared" si="3"/>
        <v>0</v>
      </c>
      <c r="AC57" s="40">
        <f t="shared" si="4"/>
        <v>0</v>
      </c>
      <c r="AD57" s="42"/>
      <c r="AE57" s="128"/>
      <c r="AF57" s="37">
        <f t="shared" si="5"/>
        <v>15</v>
      </c>
      <c r="AG57" s="43">
        <v>65</v>
      </c>
      <c r="AH57" s="44">
        <f t="shared" si="6"/>
        <v>80</v>
      </c>
      <c r="AI57" s="45">
        <f t="shared" si="7"/>
        <v>0.93</v>
      </c>
      <c r="AJ57" s="46"/>
      <c r="AK57" s="47">
        <v>1E-4</v>
      </c>
      <c r="AL57" s="48">
        <f t="shared" si="8"/>
        <v>1.0001</v>
      </c>
      <c r="AM57" s="49">
        <f t="shared" si="9"/>
        <v>1689961000</v>
      </c>
      <c r="AN57" s="50"/>
      <c r="AO57" s="51"/>
      <c r="AP57" s="51"/>
      <c r="AQ57" s="51"/>
      <c r="AR57" s="51"/>
      <c r="AS57" s="52"/>
      <c r="AT57" s="53">
        <f t="shared" si="10"/>
        <v>0</v>
      </c>
    </row>
    <row r="58" spans="1:46" s="54" customFormat="1" ht="47.25" customHeight="1" thickBot="1">
      <c r="A58" s="27"/>
      <c r="B58" s="56"/>
      <c r="C58" s="91"/>
      <c r="D58" s="95"/>
      <c r="E58" s="95"/>
      <c r="F58" s="101"/>
      <c r="G58" s="55"/>
      <c r="H58" s="60"/>
      <c r="I58" s="30">
        <v>0.51</v>
      </c>
      <c r="J58" s="119">
        <v>0.49</v>
      </c>
      <c r="K58" s="32"/>
      <c r="L58" s="57"/>
      <c r="M58" s="33"/>
      <c r="N58" s="34">
        <f t="shared" si="11"/>
        <v>1</v>
      </c>
      <c r="O58" s="35"/>
      <c r="P58" s="105">
        <v>15</v>
      </c>
      <c r="Q58" s="106">
        <v>15</v>
      </c>
      <c r="R58" s="38"/>
      <c r="S58" s="38"/>
      <c r="T58" s="37"/>
      <c r="U58" s="39">
        <f t="shared" si="1"/>
        <v>15</v>
      </c>
      <c r="V58" s="40">
        <f t="shared" si="2"/>
        <v>15</v>
      </c>
      <c r="W58" s="112"/>
      <c r="X58" s="96"/>
      <c r="Y58" s="96"/>
      <c r="Z58" s="104"/>
      <c r="AA58" s="99"/>
      <c r="AB58" s="41">
        <f t="shared" si="3"/>
        <v>0</v>
      </c>
      <c r="AC58" s="40">
        <f t="shared" si="4"/>
        <v>0</v>
      </c>
      <c r="AD58" s="42"/>
      <c r="AE58" s="128"/>
      <c r="AF58" s="37">
        <f t="shared" si="5"/>
        <v>15</v>
      </c>
      <c r="AG58" s="43">
        <v>65</v>
      </c>
      <c r="AH58" s="44">
        <f t="shared" si="6"/>
        <v>80</v>
      </c>
      <c r="AI58" s="45">
        <f t="shared" si="7"/>
        <v>0.93</v>
      </c>
      <c r="AJ58" s="46"/>
      <c r="AK58" s="47">
        <v>1E-4</v>
      </c>
      <c r="AL58" s="48">
        <f t="shared" si="8"/>
        <v>1.0001</v>
      </c>
      <c r="AM58" s="49">
        <f t="shared" si="9"/>
        <v>1689961000</v>
      </c>
      <c r="AN58" s="50"/>
      <c r="AO58" s="51"/>
      <c r="AP58" s="51"/>
      <c r="AQ58" s="51"/>
      <c r="AR58" s="51"/>
      <c r="AS58" s="52"/>
      <c r="AT58" s="53">
        <f t="shared" si="10"/>
        <v>0</v>
      </c>
    </row>
    <row r="59" spans="1:46" s="54" customFormat="1" ht="47.25" customHeight="1" thickBot="1">
      <c r="A59" s="27"/>
      <c r="B59" s="56"/>
      <c r="C59" s="91"/>
      <c r="D59" s="95"/>
      <c r="E59" s="95"/>
      <c r="F59" s="101"/>
      <c r="G59" s="55"/>
      <c r="H59" s="29"/>
      <c r="I59" s="30">
        <v>0.51</v>
      </c>
      <c r="J59" s="119">
        <v>0.49</v>
      </c>
      <c r="K59" s="32"/>
      <c r="L59" s="57"/>
      <c r="M59" s="33"/>
      <c r="N59" s="34">
        <f t="shared" si="11"/>
        <v>1</v>
      </c>
      <c r="O59" s="35"/>
      <c r="P59" s="105">
        <v>15</v>
      </c>
      <c r="Q59" s="106">
        <v>15</v>
      </c>
      <c r="R59" s="38"/>
      <c r="S59" s="38"/>
      <c r="T59" s="37"/>
      <c r="U59" s="39">
        <f t="shared" si="1"/>
        <v>15</v>
      </c>
      <c r="V59" s="40">
        <f t="shared" si="2"/>
        <v>15</v>
      </c>
      <c r="W59" s="112"/>
      <c r="X59" s="96"/>
      <c r="Y59" s="96"/>
      <c r="Z59" s="104"/>
      <c r="AA59" s="99"/>
      <c r="AB59" s="41">
        <f t="shared" si="3"/>
        <v>0</v>
      </c>
      <c r="AC59" s="40">
        <f t="shared" si="4"/>
        <v>0</v>
      </c>
      <c r="AD59" s="42"/>
      <c r="AE59" s="128"/>
      <c r="AF59" s="37">
        <f t="shared" si="5"/>
        <v>15</v>
      </c>
      <c r="AG59" s="43">
        <v>65</v>
      </c>
      <c r="AH59" s="44">
        <f t="shared" si="6"/>
        <v>80</v>
      </c>
      <c r="AI59" s="45">
        <f t="shared" si="7"/>
        <v>0.93</v>
      </c>
      <c r="AJ59" s="46"/>
      <c r="AK59" s="47">
        <v>1E-4</v>
      </c>
      <c r="AL59" s="48">
        <f t="shared" si="8"/>
        <v>1.0001</v>
      </c>
      <c r="AM59" s="49">
        <f t="shared" si="9"/>
        <v>1689961000</v>
      </c>
      <c r="AN59" s="50"/>
      <c r="AO59" s="51"/>
      <c r="AP59" s="51"/>
      <c r="AQ59" s="51"/>
      <c r="AR59" s="51"/>
      <c r="AS59" s="52"/>
      <c r="AT59" s="53">
        <f t="shared" si="10"/>
        <v>0</v>
      </c>
    </row>
    <row r="60" spans="1:46" s="54" customFormat="1" ht="47.25" customHeight="1" thickBot="1">
      <c r="A60" s="27"/>
      <c r="B60" s="56"/>
      <c r="C60" s="91"/>
      <c r="D60" s="95"/>
      <c r="E60" s="95"/>
      <c r="F60" s="101"/>
      <c r="G60" s="55"/>
      <c r="H60" s="60"/>
      <c r="I60" s="30">
        <v>0.51</v>
      </c>
      <c r="J60" s="119">
        <v>0.49</v>
      </c>
      <c r="K60" s="32"/>
      <c r="L60" s="57"/>
      <c r="M60" s="33"/>
      <c r="N60" s="34">
        <f t="shared" si="11"/>
        <v>1</v>
      </c>
      <c r="O60" s="35"/>
      <c r="P60" s="105">
        <v>15</v>
      </c>
      <c r="Q60" s="106">
        <v>15</v>
      </c>
      <c r="R60" s="38"/>
      <c r="S60" s="38"/>
      <c r="T60" s="37"/>
      <c r="U60" s="39">
        <f t="shared" si="1"/>
        <v>15</v>
      </c>
      <c r="V60" s="40">
        <f t="shared" si="2"/>
        <v>15</v>
      </c>
      <c r="W60" s="112"/>
      <c r="X60" s="96"/>
      <c r="Y60" s="96"/>
      <c r="Z60" s="104"/>
      <c r="AA60" s="99"/>
      <c r="AB60" s="41">
        <f t="shared" si="3"/>
        <v>0</v>
      </c>
      <c r="AC60" s="40">
        <f t="shared" si="4"/>
        <v>0</v>
      </c>
      <c r="AD60" s="42"/>
      <c r="AE60" s="128"/>
      <c r="AF60" s="37">
        <f t="shared" si="5"/>
        <v>15</v>
      </c>
      <c r="AG60" s="43">
        <v>65</v>
      </c>
      <c r="AH60" s="44">
        <f t="shared" si="6"/>
        <v>80</v>
      </c>
      <c r="AI60" s="45">
        <f t="shared" si="7"/>
        <v>0.93</v>
      </c>
      <c r="AJ60" s="46"/>
      <c r="AK60" s="47">
        <v>1E-4</v>
      </c>
      <c r="AL60" s="48">
        <f t="shared" si="8"/>
        <v>1.0001</v>
      </c>
      <c r="AM60" s="49">
        <f t="shared" si="9"/>
        <v>1689961000</v>
      </c>
      <c r="AN60" s="50"/>
      <c r="AO60" s="51"/>
      <c r="AP60" s="51"/>
      <c r="AQ60" s="51"/>
      <c r="AR60" s="51"/>
      <c r="AS60" s="52"/>
      <c r="AT60" s="53">
        <f t="shared" si="10"/>
        <v>0</v>
      </c>
    </row>
    <row r="61" spans="1:46" s="54" customFormat="1" ht="36" customHeight="1" thickBot="1">
      <c r="A61" s="27"/>
      <c r="B61" s="56"/>
      <c r="C61" s="91"/>
      <c r="D61" s="95"/>
      <c r="E61" s="95"/>
      <c r="F61" s="101"/>
      <c r="G61" s="55"/>
      <c r="H61" s="60"/>
      <c r="I61" s="30">
        <v>0.51</v>
      </c>
      <c r="J61" s="119">
        <v>0.49</v>
      </c>
      <c r="K61" s="32"/>
      <c r="L61" s="57"/>
      <c r="M61" s="33"/>
      <c r="N61" s="34">
        <f t="shared" si="11"/>
        <v>1</v>
      </c>
      <c r="O61" s="35"/>
      <c r="P61" s="105">
        <v>15</v>
      </c>
      <c r="Q61" s="106">
        <v>15</v>
      </c>
      <c r="R61" s="38"/>
      <c r="S61" s="38"/>
      <c r="T61" s="37"/>
      <c r="U61" s="39">
        <f t="shared" si="1"/>
        <v>15</v>
      </c>
      <c r="V61" s="40">
        <f t="shared" si="2"/>
        <v>15</v>
      </c>
      <c r="W61" s="112"/>
      <c r="X61" s="96"/>
      <c r="Y61" s="96"/>
      <c r="Z61" s="104"/>
      <c r="AA61" s="99"/>
      <c r="AB61" s="41">
        <f t="shared" si="3"/>
        <v>0</v>
      </c>
      <c r="AC61" s="40">
        <f t="shared" si="4"/>
        <v>0</v>
      </c>
      <c r="AD61" s="42"/>
      <c r="AE61" s="128"/>
      <c r="AF61" s="37">
        <f t="shared" si="5"/>
        <v>15</v>
      </c>
      <c r="AG61" s="43">
        <v>65</v>
      </c>
      <c r="AH61" s="44">
        <f t="shared" si="6"/>
        <v>80</v>
      </c>
      <c r="AI61" s="45">
        <f t="shared" si="7"/>
        <v>0.93</v>
      </c>
      <c r="AJ61" s="46"/>
      <c r="AK61" s="47">
        <v>1E-4</v>
      </c>
      <c r="AL61" s="48">
        <f t="shared" si="8"/>
        <v>1.0001</v>
      </c>
      <c r="AM61" s="49">
        <f t="shared" si="9"/>
        <v>1689961000</v>
      </c>
      <c r="AN61" s="50"/>
      <c r="AO61" s="51"/>
      <c r="AP61" s="51"/>
      <c r="AQ61" s="51"/>
      <c r="AR61" s="51"/>
      <c r="AS61" s="52"/>
      <c r="AT61" s="53">
        <f t="shared" si="10"/>
        <v>0</v>
      </c>
    </row>
    <row r="62" spans="1:46" s="54" customFormat="1" ht="36" customHeight="1" thickBot="1">
      <c r="A62" s="27"/>
      <c r="B62" s="56"/>
      <c r="C62" s="91"/>
      <c r="D62" s="95"/>
      <c r="E62" s="95"/>
      <c r="F62" s="101"/>
      <c r="G62" s="55"/>
      <c r="H62" s="60"/>
      <c r="I62" s="30">
        <v>0.51</v>
      </c>
      <c r="J62" s="119">
        <v>0.49</v>
      </c>
      <c r="K62" s="32"/>
      <c r="L62" s="57"/>
      <c r="M62" s="33"/>
      <c r="N62" s="34">
        <f t="shared" si="11"/>
        <v>1</v>
      </c>
      <c r="O62" s="35"/>
      <c r="P62" s="105">
        <v>15</v>
      </c>
      <c r="Q62" s="106">
        <v>15</v>
      </c>
      <c r="R62" s="38"/>
      <c r="S62" s="38"/>
      <c r="T62" s="37"/>
      <c r="U62" s="39">
        <f t="shared" si="1"/>
        <v>15</v>
      </c>
      <c r="V62" s="40">
        <f t="shared" si="2"/>
        <v>15</v>
      </c>
      <c r="W62" s="112"/>
      <c r="X62" s="96"/>
      <c r="Y62" s="96"/>
      <c r="Z62" s="104"/>
      <c r="AA62" s="99"/>
      <c r="AB62" s="41">
        <f t="shared" si="3"/>
        <v>0</v>
      </c>
      <c r="AC62" s="40">
        <f t="shared" si="4"/>
        <v>0</v>
      </c>
      <c r="AD62" s="42"/>
      <c r="AE62" s="128"/>
      <c r="AF62" s="37">
        <f t="shared" si="5"/>
        <v>15</v>
      </c>
      <c r="AG62" s="43">
        <v>65</v>
      </c>
      <c r="AH62" s="44">
        <f t="shared" si="6"/>
        <v>80</v>
      </c>
      <c r="AI62" s="45">
        <f t="shared" si="7"/>
        <v>0.93</v>
      </c>
      <c r="AJ62" s="46"/>
      <c r="AK62" s="47">
        <v>1E-4</v>
      </c>
      <c r="AL62" s="48">
        <f t="shared" si="8"/>
        <v>1.0001</v>
      </c>
      <c r="AM62" s="49">
        <f t="shared" si="9"/>
        <v>1689961000</v>
      </c>
      <c r="AN62" s="50"/>
      <c r="AO62" s="51"/>
      <c r="AP62" s="51"/>
      <c r="AQ62" s="51"/>
      <c r="AR62" s="51"/>
      <c r="AS62" s="52"/>
      <c r="AT62" s="53">
        <f t="shared" si="10"/>
        <v>0</v>
      </c>
    </row>
    <row r="63" spans="1:46" s="54" customFormat="1" ht="36" customHeight="1" thickBot="1">
      <c r="A63" s="27"/>
      <c r="B63" s="56"/>
      <c r="C63" s="91"/>
      <c r="D63" s="95"/>
      <c r="E63" s="95"/>
      <c r="F63" s="101"/>
      <c r="G63" s="55"/>
      <c r="H63" s="60"/>
      <c r="I63" s="30">
        <v>0.51</v>
      </c>
      <c r="J63" s="119">
        <v>0.49</v>
      </c>
      <c r="K63" s="32"/>
      <c r="L63" s="57"/>
      <c r="M63" s="33"/>
      <c r="N63" s="34">
        <f t="shared" si="11"/>
        <v>1</v>
      </c>
      <c r="O63" s="35"/>
      <c r="P63" s="105">
        <v>15</v>
      </c>
      <c r="Q63" s="106">
        <v>15</v>
      </c>
      <c r="R63" s="38"/>
      <c r="S63" s="38"/>
      <c r="T63" s="37"/>
      <c r="U63" s="39">
        <f t="shared" si="1"/>
        <v>15</v>
      </c>
      <c r="V63" s="40">
        <f t="shared" si="2"/>
        <v>15</v>
      </c>
      <c r="W63" s="112"/>
      <c r="X63" s="96"/>
      <c r="Y63" s="96"/>
      <c r="Z63" s="104"/>
      <c r="AA63" s="99"/>
      <c r="AB63" s="41">
        <f t="shared" si="3"/>
        <v>0</v>
      </c>
      <c r="AC63" s="40">
        <f t="shared" si="4"/>
        <v>0</v>
      </c>
      <c r="AD63" s="42"/>
      <c r="AE63" s="128"/>
      <c r="AF63" s="37">
        <f t="shared" si="5"/>
        <v>15</v>
      </c>
      <c r="AG63" s="43">
        <v>65</v>
      </c>
      <c r="AH63" s="44">
        <f t="shared" si="6"/>
        <v>80</v>
      </c>
      <c r="AI63" s="45">
        <f t="shared" si="7"/>
        <v>0.93</v>
      </c>
      <c r="AJ63" s="46"/>
      <c r="AK63" s="47">
        <v>1E-4</v>
      </c>
      <c r="AL63" s="48">
        <f t="shared" si="8"/>
        <v>1.0001</v>
      </c>
      <c r="AM63" s="49">
        <f t="shared" si="9"/>
        <v>1689961000</v>
      </c>
      <c r="AN63" s="50"/>
      <c r="AO63" s="51"/>
      <c r="AP63" s="51"/>
      <c r="AQ63" s="51"/>
      <c r="AR63" s="51"/>
      <c r="AS63" s="52"/>
      <c r="AT63" s="53">
        <f t="shared" si="10"/>
        <v>0</v>
      </c>
    </row>
    <row r="64" spans="1:46" s="54" customFormat="1" ht="36" customHeight="1" thickBot="1">
      <c r="A64" s="27"/>
      <c r="B64" s="56"/>
      <c r="C64" s="91"/>
      <c r="D64" s="95"/>
      <c r="E64" s="95"/>
      <c r="F64" s="101"/>
      <c r="G64" s="55"/>
      <c r="H64" s="60"/>
      <c r="I64" s="30">
        <v>0.51</v>
      </c>
      <c r="J64" s="119">
        <v>0.49</v>
      </c>
      <c r="K64" s="32"/>
      <c r="L64" s="57"/>
      <c r="M64" s="33"/>
      <c r="N64" s="34">
        <f t="shared" si="11"/>
        <v>1</v>
      </c>
      <c r="O64" s="35"/>
      <c r="P64" s="105">
        <v>15</v>
      </c>
      <c r="Q64" s="106">
        <v>15</v>
      </c>
      <c r="R64" s="38"/>
      <c r="S64" s="38"/>
      <c r="T64" s="37"/>
      <c r="U64" s="39">
        <f t="shared" si="1"/>
        <v>15</v>
      </c>
      <c r="V64" s="40">
        <f t="shared" si="2"/>
        <v>15</v>
      </c>
      <c r="W64" s="112"/>
      <c r="X64" s="96"/>
      <c r="Y64" s="96"/>
      <c r="Z64" s="104"/>
      <c r="AA64" s="99"/>
      <c r="AB64" s="41">
        <f t="shared" si="3"/>
        <v>0</v>
      </c>
      <c r="AC64" s="40">
        <f t="shared" si="4"/>
        <v>0</v>
      </c>
      <c r="AD64" s="42"/>
      <c r="AE64" s="128"/>
      <c r="AF64" s="37">
        <f t="shared" si="5"/>
        <v>15</v>
      </c>
      <c r="AG64" s="43">
        <v>65</v>
      </c>
      <c r="AH64" s="44">
        <f t="shared" si="6"/>
        <v>80</v>
      </c>
      <c r="AI64" s="45">
        <f t="shared" si="7"/>
        <v>0.93</v>
      </c>
      <c r="AJ64" s="46"/>
      <c r="AK64" s="47">
        <v>1E-4</v>
      </c>
      <c r="AL64" s="48">
        <f t="shared" si="8"/>
        <v>1.0001</v>
      </c>
      <c r="AM64" s="49">
        <f t="shared" si="9"/>
        <v>1689961000</v>
      </c>
      <c r="AN64" s="50"/>
      <c r="AO64" s="51"/>
      <c r="AP64" s="51"/>
      <c r="AQ64" s="51"/>
      <c r="AR64" s="51"/>
      <c r="AS64" s="52"/>
      <c r="AT64" s="53">
        <f t="shared" si="10"/>
        <v>0</v>
      </c>
    </row>
    <row r="65" spans="1:46" s="54" customFormat="1" ht="36" customHeight="1" thickBot="1">
      <c r="A65" s="27"/>
      <c r="B65" s="56"/>
      <c r="C65" s="91"/>
      <c r="D65" s="95"/>
      <c r="E65" s="95"/>
      <c r="F65" s="101"/>
      <c r="G65" s="55"/>
      <c r="H65" s="60"/>
      <c r="I65" s="30">
        <v>0.51</v>
      </c>
      <c r="J65" s="119">
        <v>0.49</v>
      </c>
      <c r="K65" s="32"/>
      <c r="L65" s="57"/>
      <c r="M65" s="33"/>
      <c r="N65" s="34">
        <f t="shared" si="11"/>
        <v>1</v>
      </c>
      <c r="O65" s="35"/>
      <c r="P65" s="105">
        <v>15</v>
      </c>
      <c r="Q65" s="106">
        <v>15</v>
      </c>
      <c r="R65" s="38"/>
      <c r="S65" s="38"/>
      <c r="T65" s="37"/>
      <c r="U65" s="39">
        <f t="shared" si="1"/>
        <v>15</v>
      </c>
      <c r="V65" s="40">
        <f t="shared" si="2"/>
        <v>15</v>
      </c>
      <c r="W65" s="112"/>
      <c r="X65" s="96"/>
      <c r="Y65" s="96"/>
      <c r="Z65" s="104"/>
      <c r="AA65" s="99"/>
      <c r="AB65" s="41">
        <f t="shared" si="3"/>
        <v>0</v>
      </c>
      <c r="AC65" s="40">
        <f t="shared" si="4"/>
        <v>0</v>
      </c>
      <c r="AD65" s="42"/>
      <c r="AE65" s="128"/>
      <c r="AF65" s="37">
        <f t="shared" si="5"/>
        <v>15</v>
      </c>
      <c r="AG65" s="43">
        <v>65</v>
      </c>
      <c r="AH65" s="44">
        <f t="shared" si="6"/>
        <v>80</v>
      </c>
      <c r="AI65" s="45">
        <f t="shared" si="7"/>
        <v>0.93</v>
      </c>
      <c r="AJ65" s="46"/>
      <c r="AK65" s="47">
        <v>1E-4</v>
      </c>
      <c r="AL65" s="48">
        <f t="shared" si="8"/>
        <v>1.0001</v>
      </c>
      <c r="AM65" s="49">
        <f t="shared" si="9"/>
        <v>1689961000</v>
      </c>
      <c r="AN65" s="50"/>
      <c r="AO65" s="51"/>
      <c r="AP65" s="51"/>
      <c r="AQ65" s="51"/>
      <c r="AR65" s="51"/>
      <c r="AS65" s="52"/>
      <c r="AT65" s="53">
        <f t="shared" si="10"/>
        <v>0</v>
      </c>
    </row>
    <row r="66" spans="1:46" s="54" customFormat="1" ht="36" customHeight="1" thickBot="1">
      <c r="A66" s="27"/>
      <c r="B66" s="56"/>
      <c r="C66" s="91"/>
      <c r="D66" s="95"/>
      <c r="E66" s="95"/>
      <c r="F66" s="101"/>
      <c r="G66" s="55"/>
      <c r="H66" s="60"/>
      <c r="I66" s="30">
        <v>0.51</v>
      </c>
      <c r="J66" s="119">
        <v>0.49</v>
      </c>
      <c r="K66" s="32"/>
      <c r="L66" s="57"/>
      <c r="M66" s="33"/>
      <c r="N66" s="34">
        <f t="shared" si="11"/>
        <v>1</v>
      </c>
      <c r="O66" s="35"/>
      <c r="P66" s="105">
        <v>15</v>
      </c>
      <c r="Q66" s="106">
        <v>15</v>
      </c>
      <c r="R66" s="38"/>
      <c r="S66" s="38"/>
      <c r="T66" s="37"/>
      <c r="U66" s="39">
        <f t="shared" si="1"/>
        <v>15</v>
      </c>
      <c r="V66" s="40">
        <f t="shared" si="2"/>
        <v>15</v>
      </c>
      <c r="W66" s="112"/>
      <c r="X66" s="96"/>
      <c r="Y66" s="96"/>
      <c r="Z66" s="104"/>
      <c r="AA66" s="99"/>
      <c r="AB66" s="41">
        <f t="shared" si="3"/>
        <v>0</v>
      </c>
      <c r="AC66" s="40">
        <f t="shared" si="4"/>
        <v>0</v>
      </c>
      <c r="AD66" s="42"/>
      <c r="AE66" s="128"/>
      <c r="AF66" s="37">
        <f t="shared" si="5"/>
        <v>15</v>
      </c>
      <c r="AG66" s="43">
        <v>65</v>
      </c>
      <c r="AH66" s="44">
        <f t="shared" si="6"/>
        <v>80</v>
      </c>
      <c r="AI66" s="45">
        <f t="shared" si="7"/>
        <v>0.93</v>
      </c>
      <c r="AJ66" s="46"/>
      <c r="AK66" s="47">
        <v>1E-4</v>
      </c>
      <c r="AL66" s="48">
        <f t="shared" si="8"/>
        <v>1.0001</v>
      </c>
      <c r="AM66" s="49">
        <f t="shared" si="9"/>
        <v>1689961000</v>
      </c>
      <c r="AN66" s="50"/>
      <c r="AO66" s="51"/>
      <c r="AP66" s="51"/>
      <c r="AQ66" s="51"/>
      <c r="AR66" s="51"/>
      <c r="AS66" s="52"/>
      <c r="AT66" s="53">
        <f t="shared" si="10"/>
        <v>0</v>
      </c>
    </row>
    <row r="67" spans="1:46" s="54" customFormat="1" ht="36" customHeight="1" thickBot="1">
      <c r="A67" s="27"/>
      <c r="B67" s="56"/>
      <c r="C67" s="91"/>
      <c r="D67" s="95"/>
      <c r="E67" s="95"/>
      <c r="F67" s="101"/>
      <c r="G67" s="55"/>
      <c r="H67" s="60"/>
      <c r="I67" s="30">
        <v>0.51</v>
      </c>
      <c r="J67" s="119">
        <v>0.49</v>
      </c>
      <c r="K67" s="32"/>
      <c r="L67" s="57"/>
      <c r="M67" s="33"/>
      <c r="N67" s="34">
        <f t="shared" si="11"/>
        <v>1</v>
      </c>
      <c r="O67" s="35"/>
      <c r="P67" s="105">
        <v>15</v>
      </c>
      <c r="Q67" s="106">
        <v>15</v>
      </c>
      <c r="R67" s="38"/>
      <c r="S67" s="38"/>
      <c r="T67" s="37"/>
      <c r="U67" s="39">
        <f t="shared" si="1"/>
        <v>15</v>
      </c>
      <c r="V67" s="40">
        <f t="shared" si="2"/>
        <v>15</v>
      </c>
      <c r="W67" s="112"/>
      <c r="X67" s="96"/>
      <c r="Y67" s="96"/>
      <c r="Z67" s="104"/>
      <c r="AA67" s="99"/>
      <c r="AB67" s="41">
        <f t="shared" si="3"/>
        <v>0</v>
      </c>
      <c r="AC67" s="40">
        <f t="shared" si="4"/>
        <v>0</v>
      </c>
      <c r="AD67" s="42"/>
      <c r="AE67" s="128"/>
      <c r="AF67" s="37">
        <f t="shared" si="5"/>
        <v>15</v>
      </c>
      <c r="AG67" s="43">
        <v>65</v>
      </c>
      <c r="AH67" s="44">
        <f t="shared" si="6"/>
        <v>80</v>
      </c>
      <c r="AI67" s="45">
        <f t="shared" si="7"/>
        <v>0.93</v>
      </c>
      <c r="AJ67" s="46"/>
      <c r="AK67" s="47">
        <v>1E-4</v>
      </c>
      <c r="AL67" s="48">
        <f t="shared" si="8"/>
        <v>1.0001</v>
      </c>
      <c r="AM67" s="49">
        <f t="shared" si="9"/>
        <v>1689961000</v>
      </c>
      <c r="AN67" s="50"/>
      <c r="AO67" s="51"/>
      <c r="AP67" s="51"/>
      <c r="AQ67" s="51"/>
      <c r="AR67" s="51"/>
      <c r="AS67" s="52"/>
      <c r="AT67" s="53">
        <f t="shared" si="10"/>
        <v>0</v>
      </c>
    </row>
    <row r="68" spans="1:46" s="54" customFormat="1" ht="36" customHeight="1" thickBot="1">
      <c r="A68" s="27"/>
      <c r="B68" s="56"/>
      <c r="C68" s="91"/>
      <c r="D68" s="95"/>
      <c r="E68" s="95"/>
      <c r="F68" s="101"/>
      <c r="G68" s="55"/>
      <c r="H68" s="60"/>
      <c r="I68" s="30">
        <v>0.51</v>
      </c>
      <c r="J68" s="119">
        <v>0.49</v>
      </c>
      <c r="K68" s="32"/>
      <c r="L68" s="57"/>
      <c r="M68" s="33"/>
      <c r="N68" s="34">
        <f t="shared" si="11"/>
        <v>1</v>
      </c>
      <c r="O68" s="35"/>
      <c r="P68" s="105">
        <v>15</v>
      </c>
      <c r="Q68" s="106">
        <v>15</v>
      </c>
      <c r="R68" s="38"/>
      <c r="S68" s="38"/>
      <c r="T68" s="37"/>
      <c r="U68" s="39">
        <f t="shared" si="1"/>
        <v>15</v>
      </c>
      <c r="V68" s="40">
        <f t="shared" si="2"/>
        <v>15</v>
      </c>
      <c r="W68" s="112"/>
      <c r="X68" s="96"/>
      <c r="Y68" s="96"/>
      <c r="Z68" s="104"/>
      <c r="AA68" s="99"/>
      <c r="AB68" s="41">
        <f t="shared" si="3"/>
        <v>0</v>
      </c>
      <c r="AC68" s="40">
        <f t="shared" si="4"/>
        <v>0</v>
      </c>
      <c r="AD68" s="42"/>
      <c r="AE68" s="128"/>
      <c r="AF68" s="37">
        <f t="shared" si="5"/>
        <v>15</v>
      </c>
      <c r="AG68" s="43">
        <v>65</v>
      </c>
      <c r="AH68" s="44">
        <f t="shared" si="6"/>
        <v>80</v>
      </c>
      <c r="AI68" s="45">
        <f t="shared" si="7"/>
        <v>0.93</v>
      </c>
      <c r="AJ68" s="46"/>
      <c r="AK68" s="47">
        <v>1E-4</v>
      </c>
      <c r="AL68" s="48">
        <f t="shared" si="8"/>
        <v>1.0001</v>
      </c>
      <c r="AM68" s="49">
        <f t="shared" si="9"/>
        <v>1689961000</v>
      </c>
      <c r="AN68" s="50"/>
      <c r="AO68" s="51"/>
      <c r="AP68" s="51"/>
      <c r="AQ68" s="51"/>
      <c r="AR68" s="51"/>
      <c r="AS68" s="52"/>
      <c r="AT68" s="53">
        <f t="shared" si="10"/>
        <v>0</v>
      </c>
    </row>
    <row r="69" spans="1:46" s="54" customFormat="1" ht="36" customHeight="1" thickBot="1">
      <c r="A69" s="27"/>
      <c r="B69" s="56"/>
      <c r="C69" s="91"/>
      <c r="D69" s="95"/>
      <c r="E69" s="95"/>
      <c r="F69" s="101"/>
      <c r="G69" s="55"/>
      <c r="H69" s="60"/>
      <c r="I69" s="30">
        <v>0.51</v>
      </c>
      <c r="J69" s="119">
        <v>0.49</v>
      </c>
      <c r="K69" s="32"/>
      <c r="L69" s="57"/>
      <c r="M69" s="33"/>
      <c r="N69" s="34">
        <f t="shared" si="11"/>
        <v>1</v>
      </c>
      <c r="O69" s="35"/>
      <c r="P69" s="105">
        <v>15</v>
      </c>
      <c r="Q69" s="106">
        <v>15</v>
      </c>
      <c r="R69" s="38"/>
      <c r="S69" s="38"/>
      <c r="T69" s="37"/>
      <c r="U69" s="39">
        <f t="shared" ref="U69:U132" si="12">ROUNDUP(((P69*I69)+(Q69*J69)+(R69*K69)+(S69*L69)+(T69*M69)),2)</f>
        <v>15</v>
      </c>
      <c r="V69" s="40">
        <f t="shared" ref="V69:V132" si="13">IF(U69&gt;=15,15,U69)</f>
        <v>15</v>
      </c>
      <c r="W69" s="112"/>
      <c r="X69" s="96"/>
      <c r="Y69" s="96"/>
      <c r="Z69" s="104"/>
      <c r="AA69" s="99"/>
      <c r="AB69" s="41">
        <f t="shared" ref="AB69:AB132" si="14">ROUNDUP((((W69*I69)+(X69*J69)+(Y69*K69)+(Z69*L69)+(AA69*M69))/$I$2*15),2)</f>
        <v>0</v>
      </c>
      <c r="AC69" s="40">
        <f t="shared" ref="AC69:AC132" si="15">IF(AB69&gt;=15,15,AB69)</f>
        <v>0</v>
      </c>
      <c r="AD69" s="42"/>
      <c r="AE69" s="128"/>
      <c r="AF69" s="37">
        <f t="shared" ref="AF69:AF132" si="16">IF((V69+AC69+AD69)&gt;=30,30,(V69+AC69+AD69))</f>
        <v>15</v>
      </c>
      <c r="AG69" s="43">
        <v>65</v>
      </c>
      <c r="AH69" s="44">
        <f t="shared" ref="AH69:AH132" si="17">AF69+AG69+AE69</f>
        <v>80</v>
      </c>
      <c r="AI69" s="45">
        <f t="shared" ref="AI69:AI132" si="18">-((50-((176+(45+(30-AF69)))))/200)</f>
        <v>0.93</v>
      </c>
      <c r="AJ69" s="46"/>
      <c r="AK69" s="47">
        <v>1E-4</v>
      </c>
      <c r="AL69" s="48">
        <f t="shared" ref="AL69:AL132" si="19">100%+AK69</f>
        <v>1.0001</v>
      </c>
      <c r="AM69" s="49">
        <f t="shared" ref="AM69:AM132" si="20">ROUNDUP($D$2*AI69*AL69,-3)</f>
        <v>1689961000</v>
      </c>
      <c r="AN69" s="50"/>
      <c r="AO69" s="51"/>
      <c r="AP69" s="51"/>
      <c r="AQ69" s="51"/>
      <c r="AR69" s="51"/>
      <c r="AS69" s="52"/>
      <c r="AT69" s="53">
        <f t="shared" ref="AT69:AT132" si="21">(AO69*I69)+(AP69*J69)+(AQ69*K69)+(AR69*L69)+(AS69*M69)</f>
        <v>0</v>
      </c>
    </row>
    <row r="70" spans="1:46" s="54" customFormat="1" ht="36" customHeight="1" thickBot="1">
      <c r="A70" s="27"/>
      <c r="B70" s="56"/>
      <c r="C70" s="91"/>
      <c r="D70" s="95"/>
      <c r="E70" s="95"/>
      <c r="F70" s="101"/>
      <c r="G70" s="55"/>
      <c r="H70" s="60"/>
      <c r="I70" s="30">
        <v>0.51</v>
      </c>
      <c r="J70" s="119">
        <v>0.49</v>
      </c>
      <c r="K70" s="32"/>
      <c r="L70" s="57"/>
      <c r="M70" s="33"/>
      <c r="N70" s="34">
        <f t="shared" si="11"/>
        <v>1</v>
      </c>
      <c r="O70" s="35"/>
      <c r="P70" s="105">
        <v>15</v>
      </c>
      <c r="Q70" s="106">
        <v>15</v>
      </c>
      <c r="R70" s="38"/>
      <c r="S70" s="38"/>
      <c r="T70" s="37"/>
      <c r="U70" s="39">
        <f t="shared" si="12"/>
        <v>15</v>
      </c>
      <c r="V70" s="40">
        <f t="shared" si="13"/>
        <v>15</v>
      </c>
      <c r="W70" s="112"/>
      <c r="X70" s="96"/>
      <c r="Y70" s="96"/>
      <c r="Z70" s="104"/>
      <c r="AA70" s="99"/>
      <c r="AB70" s="41">
        <f t="shared" si="14"/>
        <v>0</v>
      </c>
      <c r="AC70" s="40">
        <f t="shared" si="15"/>
        <v>0</v>
      </c>
      <c r="AD70" s="42"/>
      <c r="AE70" s="128"/>
      <c r="AF70" s="37">
        <f t="shared" si="16"/>
        <v>15</v>
      </c>
      <c r="AG70" s="43">
        <v>65</v>
      </c>
      <c r="AH70" s="44">
        <f t="shared" si="17"/>
        <v>80</v>
      </c>
      <c r="AI70" s="45">
        <f t="shared" si="18"/>
        <v>0.93</v>
      </c>
      <c r="AJ70" s="46"/>
      <c r="AK70" s="47">
        <v>1E-4</v>
      </c>
      <c r="AL70" s="48">
        <f t="shared" si="19"/>
        <v>1.0001</v>
      </c>
      <c r="AM70" s="49">
        <f t="shared" si="20"/>
        <v>1689961000</v>
      </c>
      <c r="AN70" s="50"/>
      <c r="AO70" s="51"/>
      <c r="AP70" s="51"/>
      <c r="AQ70" s="51"/>
      <c r="AR70" s="51"/>
      <c r="AS70" s="52"/>
      <c r="AT70" s="53">
        <f t="shared" si="21"/>
        <v>0</v>
      </c>
    </row>
    <row r="71" spans="1:46" s="54" customFormat="1" ht="36" customHeight="1" thickBot="1">
      <c r="A71" s="27"/>
      <c r="B71" s="56"/>
      <c r="C71" s="91"/>
      <c r="D71" s="95"/>
      <c r="E71" s="95"/>
      <c r="F71" s="101"/>
      <c r="G71" s="55"/>
      <c r="H71" s="60"/>
      <c r="I71" s="30">
        <v>0.51</v>
      </c>
      <c r="J71" s="119">
        <v>0.49</v>
      </c>
      <c r="K71" s="32"/>
      <c r="L71" s="57"/>
      <c r="M71" s="33"/>
      <c r="N71" s="34">
        <f t="shared" si="11"/>
        <v>1</v>
      </c>
      <c r="O71" s="35"/>
      <c r="P71" s="105">
        <v>15</v>
      </c>
      <c r="Q71" s="106">
        <v>15</v>
      </c>
      <c r="R71" s="38"/>
      <c r="S71" s="38"/>
      <c r="T71" s="37"/>
      <c r="U71" s="39">
        <f t="shared" si="12"/>
        <v>15</v>
      </c>
      <c r="V71" s="40">
        <f t="shared" si="13"/>
        <v>15</v>
      </c>
      <c r="W71" s="112"/>
      <c r="X71" s="96"/>
      <c r="Y71" s="96"/>
      <c r="Z71" s="104"/>
      <c r="AA71" s="99"/>
      <c r="AB71" s="41">
        <f t="shared" si="14"/>
        <v>0</v>
      </c>
      <c r="AC71" s="40">
        <f t="shared" si="15"/>
        <v>0</v>
      </c>
      <c r="AD71" s="42"/>
      <c r="AE71" s="128"/>
      <c r="AF71" s="37">
        <f t="shared" si="16"/>
        <v>15</v>
      </c>
      <c r="AG71" s="43">
        <v>65</v>
      </c>
      <c r="AH71" s="44">
        <f t="shared" si="17"/>
        <v>80</v>
      </c>
      <c r="AI71" s="45">
        <f t="shared" si="18"/>
        <v>0.93</v>
      </c>
      <c r="AJ71" s="46"/>
      <c r="AK71" s="47">
        <v>1E-4</v>
      </c>
      <c r="AL71" s="48">
        <f t="shared" si="19"/>
        <v>1.0001</v>
      </c>
      <c r="AM71" s="49">
        <f t="shared" si="20"/>
        <v>1689961000</v>
      </c>
      <c r="AN71" s="50"/>
      <c r="AO71" s="51"/>
      <c r="AP71" s="51"/>
      <c r="AQ71" s="51"/>
      <c r="AR71" s="51"/>
      <c r="AS71" s="52"/>
      <c r="AT71" s="53">
        <f t="shared" si="21"/>
        <v>0</v>
      </c>
    </row>
    <row r="72" spans="1:46" s="54" customFormat="1" ht="36" customHeight="1" thickBot="1">
      <c r="A72" s="27"/>
      <c r="B72" s="56"/>
      <c r="C72" s="91"/>
      <c r="D72" s="95"/>
      <c r="E72" s="95"/>
      <c r="F72" s="101"/>
      <c r="G72" s="55"/>
      <c r="H72" s="60"/>
      <c r="I72" s="30">
        <v>0.51</v>
      </c>
      <c r="J72" s="119">
        <v>0.49</v>
      </c>
      <c r="K72" s="32"/>
      <c r="L72" s="57"/>
      <c r="M72" s="33"/>
      <c r="N72" s="34">
        <f t="shared" si="11"/>
        <v>1</v>
      </c>
      <c r="O72" s="35"/>
      <c r="P72" s="105">
        <v>15</v>
      </c>
      <c r="Q72" s="106">
        <v>15</v>
      </c>
      <c r="R72" s="38"/>
      <c r="S72" s="38"/>
      <c r="T72" s="37"/>
      <c r="U72" s="39">
        <f t="shared" si="12"/>
        <v>15</v>
      </c>
      <c r="V72" s="40">
        <f t="shared" si="13"/>
        <v>15</v>
      </c>
      <c r="W72" s="112"/>
      <c r="X72" s="96"/>
      <c r="Y72" s="96"/>
      <c r="Z72" s="104"/>
      <c r="AA72" s="99"/>
      <c r="AB72" s="41">
        <f t="shared" si="14"/>
        <v>0</v>
      </c>
      <c r="AC72" s="40">
        <f t="shared" si="15"/>
        <v>0</v>
      </c>
      <c r="AD72" s="42"/>
      <c r="AE72" s="128"/>
      <c r="AF72" s="37">
        <f t="shared" si="16"/>
        <v>15</v>
      </c>
      <c r="AG72" s="43">
        <v>65</v>
      </c>
      <c r="AH72" s="44">
        <f t="shared" si="17"/>
        <v>80</v>
      </c>
      <c r="AI72" s="45">
        <f t="shared" si="18"/>
        <v>0.93</v>
      </c>
      <c r="AJ72" s="46"/>
      <c r="AK72" s="47">
        <v>1E-4</v>
      </c>
      <c r="AL72" s="48">
        <f t="shared" si="19"/>
        <v>1.0001</v>
      </c>
      <c r="AM72" s="49">
        <f t="shared" si="20"/>
        <v>1689961000</v>
      </c>
      <c r="AN72" s="50"/>
      <c r="AO72" s="51"/>
      <c r="AP72" s="51"/>
      <c r="AQ72" s="51"/>
      <c r="AR72" s="51"/>
      <c r="AS72" s="52"/>
      <c r="AT72" s="53">
        <f t="shared" si="21"/>
        <v>0</v>
      </c>
    </row>
    <row r="73" spans="1:46" s="54" customFormat="1" ht="36" customHeight="1" thickBot="1">
      <c r="A73" s="27"/>
      <c r="B73" s="56"/>
      <c r="C73" s="91"/>
      <c r="D73" s="95"/>
      <c r="E73" s="95"/>
      <c r="F73" s="101"/>
      <c r="G73" s="55"/>
      <c r="H73" s="60"/>
      <c r="I73" s="30">
        <v>0.51</v>
      </c>
      <c r="J73" s="119">
        <v>0.49</v>
      </c>
      <c r="K73" s="32"/>
      <c r="L73" s="57"/>
      <c r="M73" s="33"/>
      <c r="N73" s="34">
        <f t="shared" si="11"/>
        <v>1</v>
      </c>
      <c r="O73" s="35"/>
      <c r="P73" s="105">
        <v>15</v>
      </c>
      <c r="Q73" s="106">
        <v>15</v>
      </c>
      <c r="R73" s="38"/>
      <c r="S73" s="38"/>
      <c r="T73" s="37"/>
      <c r="U73" s="39">
        <f t="shared" si="12"/>
        <v>15</v>
      </c>
      <c r="V73" s="40">
        <f t="shared" si="13"/>
        <v>15</v>
      </c>
      <c r="W73" s="112"/>
      <c r="X73" s="96"/>
      <c r="Y73" s="96"/>
      <c r="Z73" s="104"/>
      <c r="AA73" s="99"/>
      <c r="AB73" s="41">
        <f t="shared" si="14"/>
        <v>0</v>
      </c>
      <c r="AC73" s="40">
        <f t="shared" si="15"/>
        <v>0</v>
      </c>
      <c r="AD73" s="42">
        <v>0</v>
      </c>
      <c r="AE73" s="128"/>
      <c r="AF73" s="37">
        <f t="shared" si="16"/>
        <v>15</v>
      </c>
      <c r="AG73" s="43">
        <v>65</v>
      </c>
      <c r="AH73" s="44">
        <f t="shared" si="17"/>
        <v>80</v>
      </c>
      <c r="AI73" s="45">
        <f t="shared" si="18"/>
        <v>0.93</v>
      </c>
      <c r="AJ73" s="46"/>
      <c r="AK73" s="47">
        <v>1E-4</v>
      </c>
      <c r="AL73" s="48">
        <f t="shared" si="19"/>
        <v>1.0001</v>
      </c>
      <c r="AM73" s="49">
        <f t="shared" si="20"/>
        <v>1689961000</v>
      </c>
      <c r="AN73" s="50"/>
      <c r="AO73" s="51"/>
      <c r="AP73" s="51"/>
      <c r="AQ73" s="51"/>
      <c r="AR73" s="51"/>
      <c r="AS73" s="52"/>
      <c r="AT73" s="53">
        <f t="shared" si="21"/>
        <v>0</v>
      </c>
    </row>
    <row r="74" spans="1:46" s="54" customFormat="1" ht="36" customHeight="1" thickBot="1">
      <c r="A74" s="27"/>
      <c r="B74" s="56"/>
      <c r="C74" s="91"/>
      <c r="D74" s="95"/>
      <c r="E74" s="95"/>
      <c r="F74" s="101"/>
      <c r="G74" s="55"/>
      <c r="H74" s="60"/>
      <c r="I74" s="30">
        <v>0.51</v>
      </c>
      <c r="J74" s="119">
        <v>0.49</v>
      </c>
      <c r="K74" s="32"/>
      <c r="L74" s="57"/>
      <c r="M74" s="33"/>
      <c r="N74" s="34">
        <f t="shared" si="11"/>
        <v>1</v>
      </c>
      <c r="O74" s="35"/>
      <c r="P74" s="105">
        <v>15</v>
      </c>
      <c r="Q74" s="106">
        <v>15</v>
      </c>
      <c r="R74" s="38"/>
      <c r="S74" s="38"/>
      <c r="T74" s="37"/>
      <c r="U74" s="39">
        <f t="shared" si="12"/>
        <v>15</v>
      </c>
      <c r="V74" s="40">
        <f t="shared" si="13"/>
        <v>15</v>
      </c>
      <c r="W74" s="112"/>
      <c r="X74" s="96"/>
      <c r="Y74" s="96"/>
      <c r="Z74" s="104"/>
      <c r="AA74" s="99"/>
      <c r="AB74" s="41">
        <f t="shared" si="14"/>
        <v>0</v>
      </c>
      <c r="AC74" s="40">
        <f t="shared" si="15"/>
        <v>0</v>
      </c>
      <c r="AD74" s="42"/>
      <c r="AE74" s="128"/>
      <c r="AF74" s="37">
        <f t="shared" si="16"/>
        <v>15</v>
      </c>
      <c r="AG74" s="43">
        <v>65</v>
      </c>
      <c r="AH74" s="44">
        <f t="shared" si="17"/>
        <v>80</v>
      </c>
      <c r="AI74" s="45">
        <f t="shared" si="18"/>
        <v>0.93</v>
      </c>
      <c r="AJ74" s="46"/>
      <c r="AK74" s="47">
        <v>1E-4</v>
      </c>
      <c r="AL74" s="48">
        <f t="shared" si="19"/>
        <v>1.0001</v>
      </c>
      <c r="AM74" s="49">
        <f t="shared" si="20"/>
        <v>1689961000</v>
      </c>
      <c r="AN74" s="50"/>
      <c r="AO74" s="51"/>
      <c r="AP74" s="51"/>
      <c r="AQ74" s="51"/>
      <c r="AR74" s="51"/>
      <c r="AS74" s="52"/>
      <c r="AT74" s="53">
        <f t="shared" si="21"/>
        <v>0</v>
      </c>
    </row>
    <row r="75" spans="1:46" s="54" customFormat="1" ht="36" customHeight="1" thickBot="1">
      <c r="A75" s="27"/>
      <c r="B75" s="56"/>
      <c r="C75" s="91"/>
      <c r="D75" s="95"/>
      <c r="E75" s="95"/>
      <c r="F75" s="101"/>
      <c r="G75" s="55"/>
      <c r="H75" s="60"/>
      <c r="I75" s="30">
        <v>0.51</v>
      </c>
      <c r="J75" s="119">
        <v>0.49</v>
      </c>
      <c r="K75" s="32"/>
      <c r="L75" s="57"/>
      <c r="M75" s="33"/>
      <c r="N75" s="34">
        <f t="shared" si="11"/>
        <v>1</v>
      </c>
      <c r="O75" s="35"/>
      <c r="P75" s="105">
        <v>15</v>
      </c>
      <c r="Q75" s="106">
        <v>15</v>
      </c>
      <c r="R75" s="38"/>
      <c r="S75" s="38"/>
      <c r="T75" s="37"/>
      <c r="U75" s="39">
        <f t="shared" si="12"/>
        <v>15</v>
      </c>
      <c r="V75" s="40">
        <f t="shared" si="13"/>
        <v>15</v>
      </c>
      <c r="W75" s="112"/>
      <c r="X75" s="96"/>
      <c r="Y75" s="96"/>
      <c r="Z75" s="104"/>
      <c r="AA75" s="99"/>
      <c r="AB75" s="41">
        <f t="shared" si="14"/>
        <v>0</v>
      </c>
      <c r="AC75" s="40">
        <f t="shared" si="15"/>
        <v>0</v>
      </c>
      <c r="AD75" s="42"/>
      <c r="AE75" s="128"/>
      <c r="AF75" s="37">
        <f t="shared" si="16"/>
        <v>15</v>
      </c>
      <c r="AG75" s="43">
        <v>65</v>
      </c>
      <c r="AH75" s="44">
        <f t="shared" si="17"/>
        <v>80</v>
      </c>
      <c r="AI75" s="45">
        <f t="shared" si="18"/>
        <v>0.93</v>
      </c>
      <c r="AJ75" s="46"/>
      <c r="AK75" s="47">
        <v>1E-4</v>
      </c>
      <c r="AL75" s="48">
        <f t="shared" si="19"/>
        <v>1.0001</v>
      </c>
      <c r="AM75" s="49">
        <f t="shared" si="20"/>
        <v>1689961000</v>
      </c>
      <c r="AN75" s="50"/>
      <c r="AO75" s="51"/>
      <c r="AP75" s="51"/>
      <c r="AQ75" s="51"/>
      <c r="AR75" s="51"/>
      <c r="AS75" s="52"/>
      <c r="AT75" s="53">
        <f t="shared" si="21"/>
        <v>0</v>
      </c>
    </row>
    <row r="76" spans="1:46" s="54" customFormat="1" ht="36" customHeight="1" thickBot="1">
      <c r="A76" s="27"/>
      <c r="B76" s="56"/>
      <c r="C76" s="91"/>
      <c r="D76" s="95"/>
      <c r="E76" s="95"/>
      <c r="F76" s="101"/>
      <c r="G76" s="55"/>
      <c r="H76" s="60"/>
      <c r="I76" s="30">
        <v>0.51</v>
      </c>
      <c r="J76" s="119">
        <v>0.49</v>
      </c>
      <c r="K76" s="32"/>
      <c r="L76" s="57"/>
      <c r="M76" s="33"/>
      <c r="N76" s="34">
        <f t="shared" si="11"/>
        <v>1</v>
      </c>
      <c r="O76" s="35"/>
      <c r="P76" s="105">
        <v>15</v>
      </c>
      <c r="Q76" s="106">
        <v>15</v>
      </c>
      <c r="R76" s="38"/>
      <c r="S76" s="38"/>
      <c r="T76" s="37"/>
      <c r="U76" s="39">
        <f t="shared" si="12"/>
        <v>15</v>
      </c>
      <c r="V76" s="40">
        <f t="shared" si="13"/>
        <v>15</v>
      </c>
      <c r="W76" s="112"/>
      <c r="X76" s="96"/>
      <c r="Y76" s="96"/>
      <c r="Z76" s="104"/>
      <c r="AA76" s="99"/>
      <c r="AB76" s="41">
        <f t="shared" si="14"/>
        <v>0</v>
      </c>
      <c r="AC76" s="40">
        <f t="shared" si="15"/>
        <v>0</v>
      </c>
      <c r="AD76" s="42"/>
      <c r="AE76" s="128"/>
      <c r="AF76" s="37">
        <f t="shared" si="16"/>
        <v>15</v>
      </c>
      <c r="AG76" s="43">
        <v>65</v>
      </c>
      <c r="AH76" s="44">
        <f t="shared" si="17"/>
        <v>80</v>
      </c>
      <c r="AI76" s="45">
        <f t="shared" si="18"/>
        <v>0.93</v>
      </c>
      <c r="AJ76" s="46"/>
      <c r="AK76" s="47">
        <v>1E-4</v>
      </c>
      <c r="AL76" s="48">
        <f t="shared" si="19"/>
        <v>1.0001</v>
      </c>
      <c r="AM76" s="49">
        <f t="shared" si="20"/>
        <v>1689961000</v>
      </c>
      <c r="AN76" s="50"/>
      <c r="AO76" s="51"/>
      <c r="AP76" s="51"/>
      <c r="AQ76" s="51"/>
      <c r="AR76" s="51"/>
      <c r="AS76" s="52"/>
      <c r="AT76" s="53">
        <f t="shared" si="21"/>
        <v>0</v>
      </c>
    </row>
    <row r="77" spans="1:46" s="54" customFormat="1" ht="36" customHeight="1" thickBot="1">
      <c r="A77" s="27"/>
      <c r="B77" s="56"/>
      <c r="C77" s="91"/>
      <c r="D77" s="95"/>
      <c r="E77" s="95"/>
      <c r="F77" s="101"/>
      <c r="G77" s="55"/>
      <c r="H77" s="60"/>
      <c r="I77" s="30">
        <v>0.51</v>
      </c>
      <c r="J77" s="119">
        <v>0.49</v>
      </c>
      <c r="K77" s="32"/>
      <c r="L77" s="57"/>
      <c r="M77" s="33"/>
      <c r="N77" s="34">
        <f t="shared" si="11"/>
        <v>1</v>
      </c>
      <c r="O77" s="35"/>
      <c r="P77" s="105">
        <v>15</v>
      </c>
      <c r="Q77" s="106">
        <v>15</v>
      </c>
      <c r="R77" s="38"/>
      <c r="S77" s="38"/>
      <c r="T77" s="37"/>
      <c r="U77" s="39">
        <f t="shared" si="12"/>
        <v>15</v>
      </c>
      <c r="V77" s="40">
        <f t="shared" si="13"/>
        <v>15</v>
      </c>
      <c r="W77" s="112"/>
      <c r="X77" s="96"/>
      <c r="Y77" s="96"/>
      <c r="Z77" s="104"/>
      <c r="AA77" s="99"/>
      <c r="AB77" s="41">
        <f t="shared" si="14"/>
        <v>0</v>
      </c>
      <c r="AC77" s="40">
        <f t="shared" si="15"/>
        <v>0</v>
      </c>
      <c r="AD77" s="42"/>
      <c r="AE77" s="128"/>
      <c r="AF77" s="37">
        <f t="shared" si="16"/>
        <v>15</v>
      </c>
      <c r="AG77" s="43">
        <v>65</v>
      </c>
      <c r="AH77" s="44">
        <f t="shared" si="17"/>
        <v>80</v>
      </c>
      <c r="AI77" s="45">
        <f t="shared" si="18"/>
        <v>0.93</v>
      </c>
      <c r="AJ77" s="46"/>
      <c r="AK77" s="47">
        <v>1E-4</v>
      </c>
      <c r="AL77" s="48">
        <f t="shared" si="19"/>
        <v>1.0001</v>
      </c>
      <c r="AM77" s="49">
        <f t="shared" si="20"/>
        <v>1689961000</v>
      </c>
      <c r="AN77" s="50"/>
      <c r="AO77" s="51"/>
      <c r="AP77" s="51"/>
      <c r="AQ77" s="51"/>
      <c r="AR77" s="51"/>
      <c r="AS77" s="52"/>
      <c r="AT77" s="53">
        <f t="shared" si="21"/>
        <v>0</v>
      </c>
    </row>
    <row r="78" spans="1:46" s="54" customFormat="1" ht="47.25" customHeight="1" thickBot="1">
      <c r="A78" s="27"/>
      <c r="B78" s="56"/>
      <c r="C78" s="91"/>
      <c r="D78" s="95"/>
      <c r="E78" s="95"/>
      <c r="F78" s="101"/>
      <c r="G78" s="55"/>
      <c r="H78" s="60"/>
      <c r="I78" s="30">
        <v>0.51</v>
      </c>
      <c r="J78" s="119">
        <v>0.49</v>
      </c>
      <c r="K78" s="32"/>
      <c r="L78" s="57"/>
      <c r="M78" s="33"/>
      <c r="N78" s="34">
        <f t="shared" si="11"/>
        <v>1</v>
      </c>
      <c r="O78" s="35"/>
      <c r="P78" s="105">
        <v>15</v>
      </c>
      <c r="Q78" s="106">
        <v>15</v>
      </c>
      <c r="R78" s="38"/>
      <c r="S78" s="38"/>
      <c r="T78" s="37"/>
      <c r="U78" s="39">
        <f t="shared" si="12"/>
        <v>15</v>
      </c>
      <c r="V78" s="40">
        <f t="shared" si="13"/>
        <v>15</v>
      </c>
      <c r="W78" s="112"/>
      <c r="X78" s="96"/>
      <c r="Y78" s="96"/>
      <c r="Z78" s="104"/>
      <c r="AA78" s="99"/>
      <c r="AB78" s="41">
        <f t="shared" si="14"/>
        <v>0</v>
      </c>
      <c r="AC78" s="40">
        <f t="shared" si="15"/>
        <v>0</v>
      </c>
      <c r="AD78" s="42"/>
      <c r="AE78" s="128"/>
      <c r="AF78" s="37">
        <f t="shared" si="16"/>
        <v>15</v>
      </c>
      <c r="AG78" s="43">
        <v>65</v>
      </c>
      <c r="AH78" s="44">
        <f t="shared" si="17"/>
        <v>80</v>
      </c>
      <c r="AI78" s="45">
        <f t="shared" si="18"/>
        <v>0.93</v>
      </c>
      <c r="AJ78" s="46"/>
      <c r="AK78" s="47">
        <v>1E-4</v>
      </c>
      <c r="AL78" s="48">
        <f t="shared" si="19"/>
        <v>1.0001</v>
      </c>
      <c r="AM78" s="49">
        <f t="shared" si="20"/>
        <v>1689961000</v>
      </c>
      <c r="AN78" s="50"/>
      <c r="AO78" s="51"/>
      <c r="AP78" s="51"/>
      <c r="AQ78" s="51"/>
      <c r="AR78" s="51"/>
      <c r="AS78" s="52"/>
      <c r="AT78" s="53">
        <f t="shared" si="21"/>
        <v>0</v>
      </c>
    </row>
    <row r="79" spans="1:46" s="54" customFormat="1" ht="36" customHeight="1" thickBot="1">
      <c r="A79" s="27"/>
      <c r="B79" s="56"/>
      <c r="C79" s="91"/>
      <c r="D79" s="95"/>
      <c r="E79" s="95"/>
      <c r="F79" s="101"/>
      <c r="G79" s="55"/>
      <c r="H79" s="60"/>
      <c r="I79" s="30">
        <v>0.51</v>
      </c>
      <c r="J79" s="119">
        <v>0.49</v>
      </c>
      <c r="K79" s="32"/>
      <c r="L79" s="57"/>
      <c r="M79" s="33"/>
      <c r="N79" s="34">
        <f t="shared" si="11"/>
        <v>1</v>
      </c>
      <c r="O79" s="35"/>
      <c r="P79" s="105">
        <v>15</v>
      </c>
      <c r="Q79" s="106">
        <v>15</v>
      </c>
      <c r="R79" s="38"/>
      <c r="S79" s="38"/>
      <c r="T79" s="37"/>
      <c r="U79" s="39">
        <f t="shared" si="12"/>
        <v>15</v>
      </c>
      <c r="V79" s="40">
        <f t="shared" si="13"/>
        <v>15</v>
      </c>
      <c r="W79" s="112"/>
      <c r="X79" s="96"/>
      <c r="Y79" s="96"/>
      <c r="Z79" s="104"/>
      <c r="AA79" s="99"/>
      <c r="AB79" s="41">
        <f t="shared" si="14"/>
        <v>0</v>
      </c>
      <c r="AC79" s="40">
        <f t="shared" si="15"/>
        <v>0</v>
      </c>
      <c r="AD79" s="42"/>
      <c r="AE79" s="128"/>
      <c r="AF79" s="37">
        <f t="shared" si="16"/>
        <v>15</v>
      </c>
      <c r="AG79" s="43">
        <v>65</v>
      </c>
      <c r="AH79" s="44">
        <f t="shared" si="17"/>
        <v>80</v>
      </c>
      <c r="AI79" s="45">
        <f t="shared" si="18"/>
        <v>0.93</v>
      </c>
      <c r="AJ79" s="46"/>
      <c r="AK79" s="47">
        <v>1E-4</v>
      </c>
      <c r="AL79" s="48">
        <f t="shared" si="19"/>
        <v>1.0001</v>
      </c>
      <c r="AM79" s="49">
        <f t="shared" si="20"/>
        <v>1689961000</v>
      </c>
      <c r="AN79" s="50"/>
      <c r="AO79" s="51"/>
      <c r="AP79" s="51"/>
      <c r="AQ79" s="51"/>
      <c r="AR79" s="51"/>
      <c r="AS79" s="52"/>
      <c r="AT79" s="53">
        <f t="shared" si="21"/>
        <v>0</v>
      </c>
    </row>
    <row r="80" spans="1:46" s="54" customFormat="1" ht="36" customHeight="1" thickBot="1">
      <c r="A80" s="27"/>
      <c r="B80" s="56"/>
      <c r="C80" s="91"/>
      <c r="D80" s="95"/>
      <c r="E80" s="95"/>
      <c r="F80" s="101"/>
      <c r="G80" s="55"/>
      <c r="H80" s="64"/>
      <c r="I80" s="30">
        <v>0.51</v>
      </c>
      <c r="J80" s="119">
        <v>0.49</v>
      </c>
      <c r="K80" s="32"/>
      <c r="L80" s="57"/>
      <c r="M80" s="33"/>
      <c r="N80" s="34">
        <f t="shared" si="11"/>
        <v>1</v>
      </c>
      <c r="O80" s="35"/>
      <c r="P80" s="105">
        <v>15</v>
      </c>
      <c r="Q80" s="106">
        <v>15</v>
      </c>
      <c r="R80" s="38"/>
      <c r="S80" s="38"/>
      <c r="T80" s="37"/>
      <c r="U80" s="39">
        <f t="shared" si="12"/>
        <v>15</v>
      </c>
      <c r="V80" s="40">
        <f t="shared" si="13"/>
        <v>15</v>
      </c>
      <c r="W80" s="112"/>
      <c r="X80" s="96"/>
      <c r="Y80" s="96"/>
      <c r="Z80" s="104"/>
      <c r="AA80" s="99"/>
      <c r="AB80" s="41">
        <f t="shared" si="14"/>
        <v>0</v>
      </c>
      <c r="AC80" s="40">
        <f t="shared" si="15"/>
        <v>0</v>
      </c>
      <c r="AD80" s="42"/>
      <c r="AE80" s="128"/>
      <c r="AF80" s="37">
        <f t="shared" si="16"/>
        <v>15</v>
      </c>
      <c r="AG80" s="43">
        <v>65</v>
      </c>
      <c r="AH80" s="44">
        <f t="shared" si="17"/>
        <v>80</v>
      </c>
      <c r="AI80" s="45">
        <f t="shared" si="18"/>
        <v>0.93</v>
      </c>
      <c r="AJ80" s="46"/>
      <c r="AK80" s="47">
        <v>1E-4</v>
      </c>
      <c r="AL80" s="48">
        <f t="shared" si="19"/>
        <v>1.0001</v>
      </c>
      <c r="AM80" s="49">
        <f t="shared" si="20"/>
        <v>1689961000</v>
      </c>
      <c r="AN80" s="50"/>
      <c r="AO80" s="51"/>
      <c r="AP80" s="51"/>
      <c r="AQ80" s="51"/>
      <c r="AR80" s="51"/>
      <c r="AS80" s="52"/>
      <c r="AT80" s="53">
        <f t="shared" si="21"/>
        <v>0</v>
      </c>
    </row>
    <row r="81" spans="1:46" s="54" customFormat="1" ht="36" customHeight="1" thickBot="1">
      <c r="A81" s="27"/>
      <c r="B81" s="56"/>
      <c r="C81" s="91"/>
      <c r="D81" s="95"/>
      <c r="E81" s="95"/>
      <c r="F81" s="101"/>
      <c r="G81" s="55"/>
      <c r="H81" s="60"/>
      <c r="I81" s="30">
        <v>0.51</v>
      </c>
      <c r="J81" s="119">
        <v>0.49</v>
      </c>
      <c r="K81" s="32"/>
      <c r="L81" s="57"/>
      <c r="M81" s="33"/>
      <c r="N81" s="34">
        <f t="shared" si="11"/>
        <v>1</v>
      </c>
      <c r="O81" s="35"/>
      <c r="P81" s="105">
        <v>15</v>
      </c>
      <c r="Q81" s="106">
        <v>15</v>
      </c>
      <c r="R81" s="38"/>
      <c r="S81" s="38"/>
      <c r="T81" s="37"/>
      <c r="U81" s="39">
        <f t="shared" si="12"/>
        <v>15</v>
      </c>
      <c r="V81" s="40">
        <f t="shared" si="13"/>
        <v>15</v>
      </c>
      <c r="W81" s="112"/>
      <c r="X81" s="96"/>
      <c r="Y81" s="96"/>
      <c r="Z81" s="104"/>
      <c r="AA81" s="99"/>
      <c r="AB81" s="41">
        <f t="shared" si="14"/>
        <v>0</v>
      </c>
      <c r="AC81" s="40">
        <f t="shared" si="15"/>
        <v>0</v>
      </c>
      <c r="AD81" s="42"/>
      <c r="AE81" s="128"/>
      <c r="AF81" s="37">
        <f t="shared" si="16"/>
        <v>15</v>
      </c>
      <c r="AG81" s="43">
        <v>65</v>
      </c>
      <c r="AH81" s="44">
        <f t="shared" si="17"/>
        <v>80</v>
      </c>
      <c r="AI81" s="45">
        <f t="shared" si="18"/>
        <v>0.93</v>
      </c>
      <c r="AJ81" s="46"/>
      <c r="AK81" s="47">
        <v>1E-4</v>
      </c>
      <c r="AL81" s="48">
        <f t="shared" si="19"/>
        <v>1.0001</v>
      </c>
      <c r="AM81" s="49">
        <f t="shared" si="20"/>
        <v>1689961000</v>
      </c>
      <c r="AN81" s="50"/>
      <c r="AO81" s="51"/>
      <c r="AP81" s="51"/>
      <c r="AQ81" s="51"/>
      <c r="AR81" s="51"/>
      <c r="AS81" s="52"/>
      <c r="AT81" s="53">
        <f t="shared" si="21"/>
        <v>0</v>
      </c>
    </row>
    <row r="82" spans="1:46" s="54" customFormat="1" ht="36" customHeight="1" thickBot="1">
      <c r="A82" s="27"/>
      <c r="B82" s="56"/>
      <c r="C82" s="91"/>
      <c r="D82" s="95"/>
      <c r="E82" s="95"/>
      <c r="F82" s="101"/>
      <c r="G82" s="55"/>
      <c r="H82" s="60"/>
      <c r="I82" s="30">
        <v>0.51</v>
      </c>
      <c r="J82" s="119">
        <v>0.49</v>
      </c>
      <c r="K82" s="32"/>
      <c r="L82" s="57"/>
      <c r="M82" s="33"/>
      <c r="N82" s="34">
        <f t="shared" si="11"/>
        <v>1</v>
      </c>
      <c r="O82" s="35"/>
      <c r="P82" s="105">
        <v>15</v>
      </c>
      <c r="Q82" s="106">
        <v>15</v>
      </c>
      <c r="R82" s="38"/>
      <c r="S82" s="38"/>
      <c r="T82" s="37"/>
      <c r="U82" s="39">
        <f t="shared" si="12"/>
        <v>15</v>
      </c>
      <c r="V82" s="40">
        <f t="shared" si="13"/>
        <v>15</v>
      </c>
      <c r="W82" s="112"/>
      <c r="X82" s="96"/>
      <c r="Y82" s="96"/>
      <c r="Z82" s="104"/>
      <c r="AA82" s="99"/>
      <c r="AB82" s="41">
        <f t="shared" si="14"/>
        <v>0</v>
      </c>
      <c r="AC82" s="40">
        <f t="shared" si="15"/>
        <v>0</v>
      </c>
      <c r="AD82" s="42"/>
      <c r="AE82" s="128"/>
      <c r="AF82" s="37">
        <f t="shared" si="16"/>
        <v>15</v>
      </c>
      <c r="AG82" s="43">
        <v>65</v>
      </c>
      <c r="AH82" s="44">
        <f t="shared" si="17"/>
        <v>80</v>
      </c>
      <c r="AI82" s="45">
        <f t="shared" si="18"/>
        <v>0.93</v>
      </c>
      <c r="AJ82" s="46"/>
      <c r="AK82" s="47">
        <v>1E-4</v>
      </c>
      <c r="AL82" s="48">
        <f t="shared" si="19"/>
        <v>1.0001</v>
      </c>
      <c r="AM82" s="49">
        <f t="shared" si="20"/>
        <v>1689961000</v>
      </c>
      <c r="AN82" s="50"/>
      <c r="AO82" s="51"/>
      <c r="AP82" s="51"/>
      <c r="AQ82" s="51"/>
      <c r="AR82" s="51"/>
      <c r="AS82" s="52"/>
      <c r="AT82" s="53">
        <f t="shared" si="21"/>
        <v>0</v>
      </c>
    </row>
    <row r="83" spans="1:46" s="54" customFormat="1" ht="36" customHeight="1" thickBot="1">
      <c r="A83" s="27"/>
      <c r="B83" s="56"/>
      <c r="C83" s="91"/>
      <c r="D83" s="95"/>
      <c r="E83" s="95"/>
      <c r="F83" s="101"/>
      <c r="G83" s="55"/>
      <c r="H83" s="60"/>
      <c r="I83" s="30">
        <v>0.51</v>
      </c>
      <c r="J83" s="119">
        <v>0.49</v>
      </c>
      <c r="K83" s="32"/>
      <c r="L83" s="57"/>
      <c r="M83" s="33"/>
      <c r="N83" s="34">
        <f t="shared" si="11"/>
        <v>1</v>
      </c>
      <c r="O83" s="35"/>
      <c r="P83" s="105">
        <v>15</v>
      </c>
      <c r="Q83" s="106">
        <v>15</v>
      </c>
      <c r="R83" s="38"/>
      <c r="S83" s="38"/>
      <c r="T83" s="37"/>
      <c r="U83" s="39">
        <f t="shared" si="12"/>
        <v>15</v>
      </c>
      <c r="V83" s="40">
        <f t="shared" si="13"/>
        <v>15</v>
      </c>
      <c r="W83" s="112"/>
      <c r="X83" s="96"/>
      <c r="Y83" s="96"/>
      <c r="Z83" s="104"/>
      <c r="AA83" s="99"/>
      <c r="AB83" s="41">
        <f t="shared" si="14"/>
        <v>0</v>
      </c>
      <c r="AC83" s="40">
        <f t="shared" si="15"/>
        <v>0</v>
      </c>
      <c r="AD83" s="42"/>
      <c r="AE83" s="128"/>
      <c r="AF83" s="37">
        <f t="shared" si="16"/>
        <v>15</v>
      </c>
      <c r="AG83" s="43">
        <v>65</v>
      </c>
      <c r="AH83" s="44">
        <f t="shared" si="17"/>
        <v>80</v>
      </c>
      <c r="AI83" s="45">
        <f t="shared" si="18"/>
        <v>0.93</v>
      </c>
      <c r="AJ83" s="46"/>
      <c r="AK83" s="47">
        <v>1E-4</v>
      </c>
      <c r="AL83" s="48">
        <f t="shared" si="19"/>
        <v>1.0001</v>
      </c>
      <c r="AM83" s="49">
        <f t="shared" si="20"/>
        <v>1689961000</v>
      </c>
      <c r="AN83" s="50"/>
      <c r="AO83" s="51"/>
      <c r="AP83" s="51"/>
      <c r="AQ83" s="51"/>
      <c r="AR83" s="51"/>
      <c r="AS83" s="52"/>
      <c r="AT83" s="53">
        <f t="shared" si="21"/>
        <v>0</v>
      </c>
    </row>
    <row r="84" spans="1:46" s="54" customFormat="1" ht="36" customHeight="1" thickBot="1">
      <c r="A84" s="27"/>
      <c r="B84" s="56"/>
      <c r="C84" s="91"/>
      <c r="D84" s="95"/>
      <c r="E84" s="95"/>
      <c r="F84" s="101"/>
      <c r="G84" s="55"/>
      <c r="H84" s="60"/>
      <c r="I84" s="30">
        <v>0.51</v>
      </c>
      <c r="J84" s="119">
        <v>0.49</v>
      </c>
      <c r="K84" s="32"/>
      <c r="L84" s="57"/>
      <c r="M84" s="33"/>
      <c r="N84" s="34">
        <f t="shared" si="11"/>
        <v>1</v>
      </c>
      <c r="O84" s="35"/>
      <c r="P84" s="105">
        <v>15</v>
      </c>
      <c r="Q84" s="106">
        <v>15</v>
      </c>
      <c r="R84" s="38"/>
      <c r="S84" s="38"/>
      <c r="T84" s="37"/>
      <c r="U84" s="39">
        <f t="shared" si="12"/>
        <v>15</v>
      </c>
      <c r="V84" s="40">
        <f t="shared" si="13"/>
        <v>15</v>
      </c>
      <c r="W84" s="112"/>
      <c r="X84" s="96"/>
      <c r="Y84" s="96"/>
      <c r="Z84" s="104"/>
      <c r="AA84" s="99"/>
      <c r="AB84" s="41">
        <f t="shared" si="14"/>
        <v>0</v>
      </c>
      <c r="AC84" s="40">
        <f t="shared" si="15"/>
        <v>0</v>
      </c>
      <c r="AD84" s="42"/>
      <c r="AE84" s="128"/>
      <c r="AF84" s="37">
        <f t="shared" si="16"/>
        <v>15</v>
      </c>
      <c r="AG84" s="43">
        <v>65</v>
      </c>
      <c r="AH84" s="44">
        <f t="shared" si="17"/>
        <v>80</v>
      </c>
      <c r="AI84" s="45">
        <f t="shared" si="18"/>
        <v>0.93</v>
      </c>
      <c r="AJ84" s="46"/>
      <c r="AK84" s="47">
        <v>1E-4</v>
      </c>
      <c r="AL84" s="48">
        <f t="shared" si="19"/>
        <v>1.0001</v>
      </c>
      <c r="AM84" s="49">
        <f t="shared" si="20"/>
        <v>1689961000</v>
      </c>
      <c r="AN84" s="50"/>
      <c r="AO84" s="51"/>
      <c r="AP84" s="51"/>
      <c r="AQ84" s="51"/>
      <c r="AR84" s="51"/>
      <c r="AS84" s="52"/>
      <c r="AT84" s="53">
        <f t="shared" si="21"/>
        <v>0</v>
      </c>
    </row>
    <row r="85" spans="1:46" s="54" customFormat="1" ht="36" customHeight="1" thickBot="1">
      <c r="A85" s="27"/>
      <c r="B85" s="56"/>
      <c r="C85" s="91"/>
      <c r="D85" s="95"/>
      <c r="E85" s="95"/>
      <c r="F85" s="101"/>
      <c r="G85" s="55"/>
      <c r="H85" s="60"/>
      <c r="I85" s="30">
        <v>0.51</v>
      </c>
      <c r="J85" s="119">
        <v>0.49</v>
      </c>
      <c r="K85" s="32"/>
      <c r="L85" s="57"/>
      <c r="M85" s="33"/>
      <c r="N85" s="34">
        <f t="shared" si="11"/>
        <v>1</v>
      </c>
      <c r="O85" s="35"/>
      <c r="P85" s="105">
        <v>15</v>
      </c>
      <c r="Q85" s="106">
        <v>15</v>
      </c>
      <c r="R85" s="38"/>
      <c r="S85" s="38"/>
      <c r="T85" s="37"/>
      <c r="U85" s="39">
        <f t="shared" si="12"/>
        <v>15</v>
      </c>
      <c r="V85" s="40">
        <f t="shared" si="13"/>
        <v>15</v>
      </c>
      <c r="W85" s="112"/>
      <c r="X85" s="96"/>
      <c r="Y85" s="96"/>
      <c r="Z85" s="104"/>
      <c r="AA85" s="99"/>
      <c r="AB85" s="41">
        <f t="shared" si="14"/>
        <v>0</v>
      </c>
      <c r="AC85" s="40">
        <f t="shared" si="15"/>
        <v>0</v>
      </c>
      <c r="AD85" s="42"/>
      <c r="AE85" s="128"/>
      <c r="AF85" s="37">
        <f t="shared" si="16"/>
        <v>15</v>
      </c>
      <c r="AG85" s="43">
        <v>65</v>
      </c>
      <c r="AH85" s="44">
        <f t="shared" si="17"/>
        <v>80</v>
      </c>
      <c r="AI85" s="45">
        <f t="shared" si="18"/>
        <v>0.93</v>
      </c>
      <c r="AJ85" s="46"/>
      <c r="AK85" s="47">
        <v>1E-4</v>
      </c>
      <c r="AL85" s="48">
        <f t="shared" si="19"/>
        <v>1.0001</v>
      </c>
      <c r="AM85" s="49">
        <f t="shared" si="20"/>
        <v>1689961000</v>
      </c>
      <c r="AN85" s="50"/>
      <c r="AO85" s="51"/>
      <c r="AP85" s="51"/>
      <c r="AQ85" s="51"/>
      <c r="AR85" s="51"/>
      <c r="AS85" s="52"/>
      <c r="AT85" s="53">
        <f t="shared" si="21"/>
        <v>0</v>
      </c>
    </row>
    <row r="86" spans="1:46" s="54" customFormat="1" ht="36" customHeight="1" thickBot="1">
      <c r="A86" s="27"/>
      <c r="B86" s="56"/>
      <c r="C86" s="91"/>
      <c r="D86" s="95"/>
      <c r="E86" s="95"/>
      <c r="F86" s="101"/>
      <c r="G86" s="55"/>
      <c r="H86" s="60"/>
      <c r="I86" s="30">
        <v>0.51</v>
      </c>
      <c r="J86" s="119">
        <v>0.49</v>
      </c>
      <c r="K86" s="32"/>
      <c r="L86" s="57"/>
      <c r="M86" s="33"/>
      <c r="N86" s="34">
        <f t="shared" si="11"/>
        <v>1</v>
      </c>
      <c r="O86" s="35"/>
      <c r="P86" s="105">
        <v>15</v>
      </c>
      <c r="Q86" s="106">
        <v>15</v>
      </c>
      <c r="R86" s="38"/>
      <c r="S86" s="38"/>
      <c r="T86" s="37"/>
      <c r="U86" s="39">
        <f t="shared" si="12"/>
        <v>15</v>
      </c>
      <c r="V86" s="40">
        <f t="shared" si="13"/>
        <v>15</v>
      </c>
      <c r="W86" s="112"/>
      <c r="X86" s="96"/>
      <c r="Y86" s="96"/>
      <c r="Z86" s="104"/>
      <c r="AA86" s="99"/>
      <c r="AB86" s="41">
        <f t="shared" si="14"/>
        <v>0</v>
      </c>
      <c r="AC86" s="40">
        <f t="shared" si="15"/>
        <v>0</v>
      </c>
      <c r="AD86" s="42"/>
      <c r="AE86" s="128"/>
      <c r="AF86" s="37">
        <f t="shared" si="16"/>
        <v>15</v>
      </c>
      <c r="AG86" s="43">
        <v>65</v>
      </c>
      <c r="AH86" s="44">
        <f t="shared" si="17"/>
        <v>80</v>
      </c>
      <c r="AI86" s="45">
        <f t="shared" si="18"/>
        <v>0.93</v>
      </c>
      <c r="AJ86" s="46"/>
      <c r="AK86" s="47">
        <v>1E-4</v>
      </c>
      <c r="AL86" s="48">
        <f t="shared" si="19"/>
        <v>1.0001</v>
      </c>
      <c r="AM86" s="49">
        <f t="shared" si="20"/>
        <v>1689961000</v>
      </c>
      <c r="AN86" s="50"/>
      <c r="AO86" s="51"/>
      <c r="AP86" s="51"/>
      <c r="AQ86" s="51"/>
      <c r="AR86" s="51"/>
      <c r="AS86" s="52"/>
      <c r="AT86" s="53">
        <f t="shared" si="21"/>
        <v>0</v>
      </c>
    </row>
    <row r="87" spans="1:46" s="54" customFormat="1" ht="36" customHeight="1" thickBot="1">
      <c r="A87" s="27"/>
      <c r="B87" s="56"/>
      <c r="C87" s="91"/>
      <c r="D87" s="95"/>
      <c r="E87" s="95"/>
      <c r="F87" s="101"/>
      <c r="G87" s="55"/>
      <c r="H87" s="60"/>
      <c r="I87" s="30">
        <v>0.51</v>
      </c>
      <c r="J87" s="119">
        <v>0.49</v>
      </c>
      <c r="K87" s="32"/>
      <c r="L87" s="57"/>
      <c r="M87" s="33"/>
      <c r="N87" s="34">
        <f t="shared" si="11"/>
        <v>1</v>
      </c>
      <c r="O87" s="35"/>
      <c r="P87" s="105">
        <v>15</v>
      </c>
      <c r="Q87" s="106">
        <v>15</v>
      </c>
      <c r="R87" s="38"/>
      <c r="S87" s="38"/>
      <c r="T87" s="37"/>
      <c r="U87" s="39">
        <f t="shared" si="12"/>
        <v>15</v>
      </c>
      <c r="V87" s="40">
        <f t="shared" si="13"/>
        <v>15</v>
      </c>
      <c r="W87" s="112"/>
      <c r="X87" s="96"/>
      <c r="Y87" s="96"/>
      <c r="Z87" s="104"/>
      <c r="AA87" s="99"/>
      <c r="AB87" s="41">
        <f t="shared" si="14"/>
        <v>0</v>
      </c>
      <c r="AC87" s="40">
        <f t="shared" si="15"/>
        <v>0</v>
      </c>
      <c r="AD87" s="42"/>
      <c r="AE87" s="128"/>
      <c r="AF87" s="37">
        <f t="shared" si="16"/>
        <v>15</v>
      </c>
      <c r="AG87" s="43">
        <v>65</v>
      </c>
      <c r="AH87" s="44">
        <f t="shared" si="17"/>
        <v>80</v>
      </c>
      <c r="AI87" s="45">
        <f t="shared" si="18"/>
        <v>0.93</v>
      </c>
      <c r="AJ87" s="46"/>
      <c r="AK87" s="47">
        <v>1E-4</v>
      </c>
      <c r="AL87" s="48">
        <f t="shared" si="19"/>
        <v>1.0001</v>
      </c>
      <c r="AM87" s="49">
        <f t="shared" si="20"/>
        <v>1689961000</v>
      </c>
      <c r="AN87" s="50"/>
      <c r="AO87" s="51"/>
      <c r="AP87" s="51"/>
      <c r="AQ87" s="51"/>
      <c r="AR87" s="51"/>
      <c r="AS87" s="52"/>
      <c r="AT87" s="53">
        <f t="shared" si="21"/>
        <v>0</v>
      </c>
    </row>
    <row r="88" spans="1:46" s="54" customFormat="1" ht="36" customHeight="1" thickBot="1">
      <c r="A88" s="27"/>
      <c r="B88" s="56"/>
      <c r="C88" s="91"/>
      <c r="D88" s="95"/>
      <c r="E88" s="95"/>
      <c r="F88" s="101"/>
      <c r="G88" s="55"/>
      <c r="H88" s="60"/>
      <c r="I88" s="30">
        <v>0.51</v>
      </c>
      <c r="J88" s="119">
        <v>0.49</v>
      </c>
      <c r="K88" s="32"/>
      <c r="L88" s="57"/>
      <c r="M88" s="33"/>
      <c r="N88" s="34">
        <f t="shared" si="11"/>
        <v>1</v>
      </c>
      <c r="O88" s="35"/>
      <c r="P88" s="105">
        <v>15</v>
      </c>
      <c r="Q88" s="106">
        <v>15</v>
      </c>
      <c r="R88" s="38"/>
      <c r="S88" s="38"/>
      <c r="T88" s="37"/>
      <c r="U88" s="39">
        <f t="shared" si="12"/>
        <v>15</v>
      </c>
      <c r="V88" s="40">
        <f t="shared" si="13"/>
        <v>15</v>
      </c>
      <c r="W88" s="112"/>
      <c r="X88" s="96"/>
      <c r="Y88" s="96"/>
      <c r="Z88" s="104"/>
      <c r="AA88" s="99"/>
      <c r="AB88" s="41">
        <f t="shared" si="14"/>
        <v>0</v>
      </c>
      <c r="AC88" s="40">
        <f t="shared" si="15"/>
        <v>0</v>
      </c>
      <c r="AD88" s="42"/>
      <c r="AE88" s="128"/>
      <c r="AF88" s="37">
        <f t="shared" si="16"/>
        <v>15</v>
      </c>
      <c r="AG88" s="43">
        <v>65</v>
      </c>
      <c r="AH88" s="44">
        <f t="shared" si="17"/>
        <v>80</v>
      </c>
      <c r="AI88" s="45">
        <f t="shared" si="18"/>
        <v>0.93</v>
      </c>
      <c r="AJ88" s="46"/>
      <c r="AK88" s="47">
        <v>1E-4</v>
      </c>
      <c r="AL88" s="48">
        <f t="shared" si="19"/>
        <v>1.0001</v>
      </c>
      <c r="AM88" s="49">
        <f t="shared" si="20"/>
        <v>1689961000</v>
      </c>
      <c r="AN88" s="50"/>
      <c r="AO88" s="51"/>
      <c r="AP88" s="51"/>
      <c r="AQ88" s="51"/>
      <c r="AR88" s="51"/>
      <c r="AS88" s="52"/>
      <c r="AT88" s="53">
        <f t="shared" si="21"/>
        <v>0</v>
      </c>
    </row>
    <row r="89" spans="1:46" s="54" customFormat="1" ht="36" customHeight="1" thickBot="1">
      <c r="A89" s="27"/>
      <c r="B89" s="56"/>
      <c r="C89" s="91"/>
      <c r="D89" s="95"/>
      <c r="E89" s="95"/>
      <c r="F89" s="101"/>
      <c r="G89" s="55"/>
      <c r="H89" s="60"/>
      <c r="I89" s="30">
        <v>0.51</v>
      </c>
      <c r="J89" s="119">
        <v>0.49</v>
      </c>
      <c r="K89" s="32"/>
      <c r="L89" s="57"/>
      <c r="M89" s="33"/>
      <c r="N89" s="34">
        <f t="shared" si="11"/>
        <v>1</v>
      </c>
      <c r="O89" s="35"/>
      <c r="P89" s="105">
        <v>15</v>
      </c>
      <c r="Q89" s="106">
        <v>15</v>
      </c>
      <c r="R89" s="38"/>
      <c r="S89" s="38"/>
      <c r="T89" s="37"/>
      <c r="U89" s="39">
        <f t="shared" si="12"/>
        <v>15</v>
      </c>
      <c r="V89" s="40">
        <f t="shared" si="13"/>
        <v>15</v>
      </c>
      <c r="W89" s="112"/>
      <c r="X89" s="96"/>
      <c r="Y89" s="96"/>
      <c r="Z89" s="104"/>
      <c r="AA89" s="99"/>
      <c r="AB89" s="41">
        <f t="shared" si="14"/>
        <v>0</v>
      </c>
      <c r="AC89" s="40">
        <f t="shared" si="15"/>
        <v>0</v>
      </c>
      <c r="AD89" s="42"/>
      <c r="AE89" s="128"/>
      <c r="AF89" s="37">
        <f t="shared" si="16"/>
        <v>15</v>
      </c>
      <c r="AG89" s="43">
        <v>65</v>
      </c>
      <c r="AH89" s="44">
        <f t="shared" si="17"/>
        <v>80</v>
      </c>
      <c r="AI89" s="45">
        <f t="shared" si="18"/>
        <v>0.93</v>
      </c>
      <c r="AJ89" s="46"/>
      <c r="AK89" s="47">
        <v>1E-4</v>
      </c>
      <c r="AL89" s="48">
        <f t="shared" si="19"/>
        <v>1.0001</v>
      </c>
      <c r="AM89" s="49">
        <f t="shared" si="20"/>
        <v>1689961000</v>
      </c>
      <c r="AN89" s="50"/>
      <c r="AO89" s="51"/>
      <c r="AP89" s="51"/>
      <c r="AQ89" s="51"/>
      <c r="AR89" s="51"/>
      <c r="AS89" s="52"/>
      <c r="AT89" s="53">
        <f t="shared" si="21"/>
        <v>0</v>
      </c>
    </row>
    <row r="90" spans="1:46" s="54" customFormat="1" ht="36" customHeight="1" thickBot="1">
      <c r="A90" s="27"/>
      <c r="B90" s="56"/>
      <c r="C90" s="91"/>
      <c r="D90" s="95"/>
      <c r="E90" s="95"/>
      <c r="F90" s="101"/>
      <c r="G90" s="55"/>
      <c r="H90" s="60"/>
      <c r="I90" s="30">
        <v>0.51</v>
      </c>
      <c r="J90" s="119">
        <v>0.49</v>
      </c>
      <c r="K90" s="32"/>
      <c r="L90" s="57"/>
      <c r="M90" s="33"/>
      <c r="N90" s="34">
        <f t="shared" si="11"/>
        <v>1</v>
      </c>
      <c r="O90" s="35"/>
      <c r="P90" s="105">
        <v>15</v>
      </c>
      <c r="Q90" s="106">
        <v>15</v>
      </c>
      <c r="R90" s="38"/>
      <c r="S90" s="38"/>
      <c r="T90" s="37"/>
      <c r="U90" s="39">
        <f t="shared" si="12"/>
        <v>15</v>
      </c>
      <c r="V90" s="40">
        <f t="shared" si="13"/>
        <v>15</v>
      </c>
      <c r="W90" s="112"/>
      <c r="X90" s="96"/>
      <c r="Y90" s="96"/>
      <c r="Z90" s="104"/>
      <c r="AA90" s="99"/>
      <c r="AB90" s="41">
        <f t="shared" si="14"/>
        <v>0</v>
      </c>
      <c r="AC90" s="40">
        <f t="shared" si="15"/>
        <v>0</v>
      </c>
      <c r="AD90" s="42"/>
      <c r="AE90" s="128"/>
      <c r="AF90" s="37">
        <f t="shared" si="16"/>
        <v>15</v>
      </c>
      <c r="AG90" s="43">
        <v>65</v>
      </c>
      <c r="AH90" s="44">
        <f t="shared" si="17"/>
        <v>80</v>
      </c>
      <c r="AI90" s="45">
        <f t="shared" si="18"/>
        <v>0.93</v>
      </c>
      <c r="AJ90" s="46"/>
      <c r="AK90" s="47">
        <v>1E-4</v>
      </c>
      <c r="AL90" s="48">
        <f t="shared" si="19"/>
        <v>1.0001</v>
      </c>
      <c r="AM90" s="49">
        <f t="shared" si="20"/>
        <v>1689961000</v>
      </c>
      <c r="AN90" s="50"/>
      <c r="AO90" s="51"/>
      <c r="AP90" s="51"/>
      <c r="AQ90" s="51"/>
      <c r="AR90" s="51"/>
      <c r="AS90" s="52"/>
      <c r="AT90" s="53">
        <f t="shared" si="21"/>
        <v>0</v>
      </c>
    </row>
    <row r="91" spans="1:46" s="54" customFormat="1" ht="36" customHeight="1" thickBot="1">
      <c r="A91" s="27"/>
      <c r="B91" s="56"/>
      <c r="C91" s="91"/>
      <c r="D91" s="95"/>
      <c r="E91" s="95"/>
      <c r="F91" s="101"/>
      <c r="G91" s="55"/>
      <c r="H91" s="60"/>
      <c r="I91" s="30">
        <v>0.51</v>
      </c>
      <c r="J91" s="119">
        <v>0.49</v>
      </c>
      <c r="K91" s="32"/>
      <c r="L91" s="57"/>
      <c r="M91" s="33"/>
      <c r="N91" s="34">
        <f t="shared" si="11"/>
        <v>1</v>
      </c>
      <c r="O91" s="35"/>
      <c r="P91" s="105">
        <v>15</v>
      </c>
      <c r="Q91" s="106">
        <v>15</v>
      </c>
      <c r="R91" s="38"/>
      <c r="S91" s="38"/>
      <c r="T91" s="37"/>
      <c r="U91" s="39">
        <f t="shared" si="12"/>
        <v>15</v>
      </c>
      <c r="V91" s="40">
        <f t="shared" si="13"/>
        <v>15</v>
      </c>
      <c r="W91" s="112"/>
      <c r="X91" s="96"/>
      <c r="Y91" s="96"/>
      <c r="Z91" s="104"/>
      <c r="AA91" s="99"/>
      <c r="AB91" s="41">
        <f t="shared" si="14"/>
        <v>0</v>
      </c>
      <c r="AC91" s="40">
        <f t="shared" si="15"/>
        <v>0</v>
      </c>
      <c r="AD91" s="42"/>
      <c r="AE91" s="128"/>
      <c r="AF91" s="37">
        <f t="shared" si="16"/>
        <v>15</v>
      </c>
      <c r="AG91" s="43">
        <v>65</v>
      </c>
      <c r="AH91" s="44">
        <f t="shared" si="17"/>
        <v>80</v>
      </c>
      <c r="AI91" s="45">
        <f t="shared" si="18"/>
        <v>0.93</v>
      </c>
      <c r="AJ91" s="46"/>
      <c r="AK91" s="47">
        <v>1E-4</v>
      </c>
      <c r="AL91" s="48">
        <f t="shared" si="19"/>
        <v>1.0001</v>
      </c>
      <c r="AM91" s="49">
        <f t="shared" si="20"/>
        <v>1689961000</v>
      </c>
      <c r="AN91" s="50"/>
      <c r="AO91" s="51"/>
      <c r="AP91" s="51"/>
      <c r="AQ91" s="51"/>
      <c r="AR91" s="51"/>
      <c r="AS91" s="52"/>
      <c r="AT91" s="53">
        <f t="shared" si="21"/>
        <v>0</v>
      </c>
    </row>
    <row r="92" spans="1:46" s="54" customFormat="1" ht="47.25" customHeight="1" thickBot="1">
      <c r="A92" s="27"/>
      <c r="B92" s="56"/>
      <c r="C92" s="91"/>
      <c r="D92" s="95"/>
      <c r="E92" s="95"/>
      <c r="F92" s="101"/>
      <c r="G92" s="55"/>
      <c r="H92" s="60"/>
      <c r="I92" s="30">
        <v>0.51</v>
      </c>
      <c r="J92" s="119">
        <v>0.49</v>
      </c>
      <c r="K92" s="32"/>
      <c r="L92" s="57"/>
      <c r="M92" s="33"/>
      <c r="N92" s="34">
        <f t="shared" si="11"/>
        <v>1</v>
      </c>
      <c r="O92" s="35"/>
      <c r="P92" s="105">
        <v>15</v>
      </c>
      <c r="Q92" s="106">
        <v>15</v>
      </c>
      <c r="R92" s="38"/>
      <c r="S92" s="38"/>
      <c r="T92" s="37"/>
      <c r="U92" s="39">
        <f t="shared" si="12"/>
        <v>15</v>
      </c>
      <c r="V92" s="40">
        <f t="shared" si="13"/>
        <v>15</v>
      </c>
      <c r="W92" s="112"/>
      <c r="X92" s="96"/>
      <c r="Y92" s="96"/>
      <c r="Z92" s="104"/>
      <c r="AA92" s="99"/>
      <c r="AB92" s="41">
        <f t="shared" si="14"/>
        <v>0</v>
      </c>
      <c r="AC92" s="40">
        <f t="shared" si="15"/>
        <v>0</v>
      </c>
      <c r="AD92" s="42"/>
      <c r="AE92" s="128"/>
      <c r="AF92" s="37">
        <f t="shared" si="16"/>
        <v>15</v>
      </c>
      <c r="AG92" s="43">
        <v>65</v>
      </c>
      <c r="AH92" s="44">
        <f t="shared" si="17"/>
        <v>80</v>
      </c>
      <c r="AI92" s="45">
        <f t="shared" si="18"/>
        <v>0.93</v>
      </c>
      <c r="AJ92" s="46"/>
      <c r="AK92" s="47">
        <v>1E-4</v>
      </c>
      <c r="AL92" s="48">
        <f t="shared" si="19"/>
        <v>1.0001</v>
      </c>
      <c r="AM92" s="49">
        <f t="shared" si="20"/>
        <v>1689961000</v>
      </c>
      <c r="AN92" s="50"/>
      <c r="AO92" s="51"/>
      <c r="AP92" s="51"/>
      <c r="AQ92" s="51"/>
      <c r="AR92" s="51"/>
      <c r="AS92" s="52"/>
      <c r="AT92" s="53">
        <f t="shared" si="21"/>
        <v>0</v>
      </c>
    </row>
    <row r="93" spans="1:46" s="54" customFormat="1" ht="36" customHeight="1" thickBot="1">
      <c r="A93" s="27"/>
      <c r="B93" s="56"/>
      <c r="C93" s="91"/>
      <c r="D93" s="95"/>
      <c r="E93" s="95"/>
      <c r="F93" s="101"/>
      <c r="G93" s="55"/>
      <c r="H93" s="60"/>
      <c r="I93" s="30">
        <v>0.51</v>
      </c>
      <c r="J93" s="119">
        <v>0.49</v>
      </c>
      <c r="K93" s="32"/>
      <c r="L93" s="57"/>
      <c r="M93" s="33"/>
      <c r="N93" s="34">
        <f t="shared" si="11"/>
        <v>1</v>
      </c>
      <c r="O93" s="35"/>
      <c r="P93" s="105">
        <v>15</v>
      </c>
      <c r="Q93" s="106">
        <v>15</v>
      </c>
      <c r="R93" s="38"/>
      <c r="S93" s="38"/>
      <c r="T93" s="37"/>
      <c r="U93" s="39">
        <f t="shared" si="12"/>
        <v>15</v>
      </c>
      <c r="V93" s="40">
        <f t="shared" si="13"/>
        <v>15</v>
      </c>
      <c r="W93" s="112"/>
      <c r="X93" s="96"/>
      <c r="Y93" s="96"/>
      <c r="Z93" s="104"/>
      <c r="AA93" s="99"/>
      <c r="AB93" s="41">
        <f t="shared" si="14"/>
        <v>0</v>
      </c>
      <c r="AC93" s="40">
        <f t="shared" si="15"/>
        <v>0</v>
      </c>
      <c r="AD93" s="42"/>
      <c r="AE93" s="128"/>
      <c r="AF93" s="37">
        <f t="shared" si="16"/>
        <v>15</v>
      </c>
      <c r="AG93" s="43">
        <v>65</v>
      </c>
      <c r="AH93" s="44">
        <f t="shared" si="17"/>
        <v>80</v>
      </c>
      <c r="AI93" s="45">
        <f t="shared" si="18"/>
        <v>0.93</v>
      </c>
      <c r="AJ93" s="46"/>
      <c r="AK93" s="47">
        <v>1E-4</v>
      </c>
      <c r="AL93" s="48">
        <f t="shared" si="19"/>
        <v>1.0001</v>
      </c>
      <c r="AM93" s="49">
        <f t="shared" si="20"/>
        <v>1689961000</v>
      </c>
      <c r="AN93" s="50"/>
      <c r="AO93" s="51"/>
      <c r="AP93" s="51"/>
      <c r="AQ93" s="51"/>
      <c r="AR93" s="51"/>
      <c r="AS93" s="52"/>
      <c r="AT93" s="53">
        <f t="shared" si="21"/>
        <v>0</v>
      </c>
    </row>
    <row r="94" spans="1:46" s="54" customFormat="1" ht="47.25" customHeight="1" thickBot="1">
      <c r="A94" s="27"/>
      <c r="B94" s="56"/>
      <c r="C94" s="91"/>
      <c r="D94" s="95"/>
      <c r="E94" s="95"/>
      <c r="F94" s="101"/>
      <c r="G94" s="55"/>
      <c r="H94" s="60"/>
      <c r="I94" s="30">
        <v>0.51</v>
      </c>
      <c r="J94" s="119">
        <v>0.49</v>
      </c>
      <c r="K94" s="32"/>
      <c r="L94" s="57"/>
      <c r="M94" s="33"/>
      <c r="N94" s="34">
        <f t="shared" si="11"/>
        <v>1</v>
      </c>
      <c r="O94" s="35"/>
      <c r="P94" s="105">
        <v>15</v>
      </c>
      <c r="Q94" s="106">
        <v>15</v>
      </c>
      <c r="R94" s="38"/>
      <c r="S94" s="38"/>
      <c r="T94" s="37"/>
      <c r="U94" s="39">
        <f t="shared" si="12"/>
        <v>15</v>
      </c>
      <c r="V94" s="40">
        <f t="shared" si="13"/>
        <v>15</v>
      </c>
      <c r="W94" s="112"/>
      <c r="X94" s="96"/>
      <c r="Y94" s="96"/>
      <c r="Z94" s="104"/>
      <c r="AA94" s="99"/>
      <c r="AB94" s="41">
        <f t="shared" si="14"/>
        <v>0</v>
      </c>
      <c r="AC94" s="40">
        <f t="shared" si="15"/>
        <v>0</v>
      </c>
      <c r="AD94" s="42"/>
      <c r="AE94" s="128"/>
      <c r="AF94" s="37">
        <f t="shared" si="16"/>
        <v>15</v>
      </c>
      <c r="AG94" s="43">
        <v>65</v>
      </c>
      <c r="AH94" s="44">
        <f t="shared" si="17"/>
        <v>80</v>
      </c>
      <c r="AI94" s="45">
        <f t="shared" si="18"/>
        <v>0.93</v>
      </c>
      <c r="AJ94" s="46"/>
      <c r="AK94" s="47">
        <v>1E-4</v>
      </c>
      <c r="AL94" s="48">
        <f t="shared" si="19"/>
        <v>1.0001</v>
      </c>
      <c r="AM94" s="49">
        <f t="shared" si="20"/>
        <v>1689961000</v>
      </c>
      <c r="AN94" s="50"/>
      <c r="AO94" s="51"/>
      <c r="AP94" s="51"/>
      <c r="AQ94" s="51"/>
      <c r="AR94" s="51"/>
      <c r="AS94" s="52"/>
      <c r="AT94" s="53">
        <f t="shared" si="21"/>
        <v>0</v>
      </c>
    </row>
    <row r="95" spans="1:46" s="54" customFormat="1" ht="36" customHeight="1" thickBot="1">
      <c r="A95" s="27"/>
      <c r="B95" s="56"/>
      <c r="C95" s="91"/>
      <c r="D95" s="95"/>
      <c r="E95" s="95"/>
      <c r="F95" s="101"/>
      <c r="G95" s="55"/>
      <c r="H95" s="60"/>
      <c r="I95" s="30">
        <v>0.51</v>
      </c>
      <c r="J95" s="119">
        <v>0.49</v>
      </c>
      <c r="K95" s="32"/>
      <c r="L95" s="57"/>
      <c r="M95" s="33"/>
      <c r="N95" s="34">
        <f t="shared" si="11"/>
        <v>1</v>
      </c>
      <c r="O95" s="35"/>
      <c r="P95" s="105">
        <v>15</v>
      </c>
      <c r="Q95" s="106">
        <v>15</v>
      </c>
      <c r="R95" s="38"/>
      <c r="S95" s="38"/>
      <c r="T95" s="37"/>
      <c r="U95" s="39">
        <f t="shared" si="12"/>
        <v>15</v>
      </c>
      <c r="V95" s="40">
        <f t="shared" si="13"/>
        <v>15</v>
      </c>
      <c r="W95" s="112"/>
      <c r="X95" s="96"/>
      <c r="Y95" s="96"/>
      <c r="Z95" s="104"/>
      <c r="AA95" s="99"/>
      <c r="AB95" s="41">
        <f t="shared" si="14"/>
        <v>0</v>
      </c>
      <c r="AC95" s="40">
        <f t="shared" si="15"/>
        <v>0</v>
      </c>
      <c r="AD95" s="42"/>
      <c r="AE95" s="128"/>
      <c r="AF95" s="37">
        <f t="shared" si="16"/>
        <v>15</v>
      </c>
      <c r="AG95" s="43">
        <v>65</v>
      </c>
      <c r="AH95" s="44">
        <f t="shared" si="17"/>
        <v>80</v>
      </c>
      <c r="AI95" s="45">
        <f t="shared" si="18"/>
        <v>0.93</v>
      </c>
      <c r="AJ95" s="46"/>
      <c r="AK95" s="47">
        <v>1E-4</v>
      </c>
      <c r="AL95" s="48">
        <f t="shared" si="19"/>
        <v>1.0001</v>
      </c>
      <c r="AM95" s="49">
        <f t="shared" si="20"/>
        <v>1689961000</v>
      </c>
      <c r="AN95" s="50"/>
      <c r="AO95" s="51"/>
      <c r="AP95" s="51"/>
      <c r="AQ95" s="51"/>
      <c r="AR95" s="51"/>
      <c r="AS95" s="52"/>
      <c r="AT95" s="53">
        <f t="shared" si="21"/>
        <v>0</v>
      </c>
    </row>
    <row r="96" spans="1:46" s="54" customFormat="1" ht="36" customHeight="1" thickBot="1">
      <c r="A96" s="27"/>
      <c r="B96" s="56"/>
      <c r="C96" s="91"/>
      <c r="D96" s="95"/>
      <c r="E96" s="95"/>
      <c r="F96" s="101"/>
      <c r="G96" s="55"/>
      <c r="H96" s="60"/>
      <c r="I96" s="30">
        <v>0.51</v>
      </c>
      <c r="J96" s="119">
        <v>0.49</v>
      </c>
      <c r="K96" s="32"/>
      <c r="L96" s="57"/>
      <c r="M96" s="33"/>
      <c r="N96" s="34">
        <f t="shared" si="11"/>
        <v>1</v>
      </c>
      <c r="O96" s="35"/>
      <c r="P96" s="105">
        <v>15</v>
      </c>
      <c r="Q96" s="106">
        <v>15</v>
      </c>
      <c r="R96" s="38"/>
      <c r="S96" s="38"/>
      <c r="T96" s="37"/>
      <c r="U96" s="39">
        <f t="shared" si="12"/>
        <v>15</v>
      </c>
      <c r="V96" s="40">
        <f t="shared" si="13"/>
        <v>15</v>
      </c>
      <c r="W96" s="112"/>
      <c r="X96" s="96"/>
      <c r="Y96" s="96"/>
      <c r="Z96" s="104"/>
      <c r="AA96" s="99"/>
      <c r="AB96" s="41">
        <f t="shared" si="14"/>
        <v>0</v>
      </c>
      <c r="AC96" s="40">
        <f t="shared" si="15"/>
        <v>0</v>
      </c>
      <c r="AD96" s="42"/>
      <c r="AE96" s="128"/>
      <c r="AF96" s="37">
        <f t="shared" si="16"/>
        <v>15</v>
      </c>
      <c r="AG96" s="43">
        <v>65</v>
      </c>
      <c r="AH96" s="44">
        <f t="shared" si="17"/>
        <v>80</v>
      </c>
      <c r="AI96" s="45">
        <f t="shared" si="18"/>
        <v>0.93</v>
      </c>
      <c r="AJ96" s="46"/>
      <c r="AK96" s="47">
        <v>1E-4</v>
      </c>
      <c r="AL96" s="48">
        <f t="shared" si="19"/>
        <v>1.0001</v>
      </c>
      <c r="AM96" s="49">
        <f t="shared" si="20"/>
        <v>1689961000</v>
      </c>
      <c r="AN96" s="50"/>
      <c r="AO96" s="51"/>
      <c r="AP96" s="51"/>
      <c r="AQ96" s="51"/>
      <c r="AR96" s="51"/>
      <c r="AS96" s="52"/>
      <c r="AT96" s="53">
        <f t="shared" si="21"/>
        <v>0</v>
      </c>
    </row>
    <row r="97" spans="1:46" s="54" customFormat="1" ht="36" customHeight="1" thickBot="1">
      <c r="A97" s="27"/>
      <c r="B97" s="56"/>
      <c r="C97" s="91"/>
      <c r="D97" s="95"/>
      <c r="E97" s="95"/>
      <c r="F97" s="101"/>
      <c r="G97" s="55"/>
      <c r="H97" s="60"/>
      <c r="I97" s="30">
        <v>0.51</v>
      </c>
      <c r="J97" s="119">
        <v>0.49</v>
      </c>
      <c r="K97" s="32"/>
      <c r="L97" s="57"/>
      <c r="M97" s="33"/>
      <c r="N97" s="34">
        <f t="shared" si="11"/>
        <v>1</v>
      </c>
      <c r="O97" s="35"/>
      <c r="P97" s="105">
        <v>15</v>
      </c>
      <c r="Q97" s="106">
        <v>15</v>
      </c>
      <c r="R97" s="38"/>
      <c r="S97" s="38"/>
      <c r="T97" s="37"/>
      <c r="U97" s="39">
        <f t="shared" si="12"/>
        <v>15</v>
      </c>
      <c r="V97" s="40">
        <f t="shared" si="13"/>
        <v>15</v>
      </c>
      <c r="W97" s="112"/>
      <c r="X97" s="96"/>
      <c r="Y97" s="96"/>
      <c r="Z97" s="104"/>
      <c r="AA97" s="99"/>
      <c r="AB97" s="41">
        <f t="shared" si="14"/>
        <v>0</v>
      </c>
      <c r="AC97" s="40">
        <f t="shared" si="15"/>
        <v>0</v>
      </c>
      <c r="AD97" s="42"/>
      <c r="AE97" s="128"/>
      <c r="AF97" s="37">
        <f t="shared" si="16"/>
        <v>15</v>
      </c>
      <c r="AG97" s="43">
        <v>65</v>
      </c>
      <c r="AH97" s="44">
        <f t="shared" si="17"/>
        <v>80</v>
      </c>
      <c r="AI97" s="45">
        <f t="shared" si="18"/>
        <v>0.93</v>
      </c>
      <c r="AJ97" s="46"/>
      <c r="AK97" s="47">
        <v>1E-4</v>
      </c>
      <c r="AL97" s="48">
        <f t="shared" si="19"/>
        <v>1.0001</v>
      </c>
      <c r="AM97" s="49">
        <f t="shared" si="20"/>
        <v>1689961000</v>
      </c>
      <c r="AN97" s="50"/>
      <c r="AO97" s="51"/>
      <c r="AP97" s="51"/>
      <c r="AQ97" s="51"/>
      <c r="AR97" s="51"/>
      <c r="AS97" s="52"/>
      <c r="AT97" s="53">
        <f t="shared" si="21"/>
        <v>0</v>
      </c>
    </row>
    <row r="98" spans="1:46" s="54" customFormat="1" ht="36" customHeight="1" thickBot="1">
      <c r="A98" s="27"/>
      <c r="B98" s="56"/>
      <c r="C98" s="91"/>
      <c r="D98" s="95"/>
      <c r="E98" s="95"/>
      <c r="F98" s="101"/>
      <c r="G98" s="55"/>
      <c r="H98" s="60"/>
      <c r="I98" s="30">
        <v>0.51</v>
      </c>
      <c r="J98" s="119">
        <v>0.49</v>
      </c>
      <c r="K98" s="32"/>
      <c r="L98" s="57"/>
      <c r="M98" s="33"/>
      <c r="N98" s="34">
        <f t="shared" si="11"/>
        <v>1</v>
      </c>
      <c r="O98" s="35"/>
      <c r="P98" s="105">
        <v>15</v>
      </c>
      <c r="Q98" s="106">
        <v>15</v>
      </c>
      <c r="R98" s="38"/>
      <c r="S98" s="38"/>
      <c r="T98" s="37"/>
      <c r="U98" s="39">
        <f t="shared" si="12"/>
        <v>15</v>
      </c>
      <c r="V98" s="40">
        <f t="shared" si="13"/>
        <v>15</v>
      </c>
      <c r="W98" s="112"/>
      <c r="X98" s="96"/>
      <c r="Y98" s="96"/>
      <c r="Z98" s="104"/>
      <c r="AA98" s="99"/>
      <c r="AB98" s="41">
        <f t="shared" si="14"/>
        <v>0</v>
      </c>
      <c r="AC98" s="40">
        <f t="shared" si="15"/>
        <v>0</v>
      </c>
      <c r="AD98" s="42"/>
      <c r="AE98" s="128"/>
      <c r="AF98" s="37">
        <f t="shared" si="16"/>
        <v>15</v>
      </c>
      <c r="AG98" s="43">
        <v>65</v>
      </c>
      <c r="AH98" s="44">
        <f t="shared" si="17"/>
        <v>80</v>
      </c>
      <c r="AI98" s="45">
        <f t="shared" si="18"/>
        <v>0.93</v>
      </c>
      <c r="AJ98" s="46"/>
      <c r="AK98" s="47">
        <v>1E-4</v>
      </c>
      <c r="AL98" s="48">
        <f t="shared" si="19"/>
        <v>1.0001</v>
      </c>
      <c r="AM98" s="49">
        <f t="shared" si="20"/>
        <v>1689961000</v>
      </c>
      <c r="AN98" s="50"/>
      <c r="AO98" s="51"/>
      <c r="AP98" s="51"/>
      <c r="AQ98" s="51"/>
      <c r="AR98" s="51"/>
      <c r="AS98" s="52"/>
      <c r="AT98" s="53">
        <f t="shared" si="21"/>
        <v>0</v>
      </c>
    </row>
    <row r="99" spans="1:46" s="54" customFormat="1" ht="36" customHeight="1" thickBot="1">
      <c r="A99" s="27"/>
      <c r="B99" s="56"/>
      <c r="C99" s="91"/>
      <c r="D99" s="95"/>
      <c r="E99" s="95"/>
      <c r="F99" s="101"/>
      <c r="G99" s="55"/>
      <c r="H99" s="60"/>
      <c r="I99" s="30">
        <v>0.51</v>
      </c>
      <c r="J99" s="119">
        <v>0.49</v>
      </c>
      <c r="K99" s="32"/>
      <c r="L99" s="57"/>
      <c r="M99" s="33"/>
      <c r="N99" s="34">
        <f t="shared" si="11"/>
        <v>1</v>
      </c>
      <c r="O99" s="35"/>
      <c r="P99" s="105">
        <v>15</v>
      </c>
      <c r="Q99" s="106">
        <v>15</v>
      </c>
      <c r="R99" s="38"/>
      <c r="S99" s="38"/>
      <c r="T99" s="37"/>
      <c r="U99" s="39">
        <f t="shared" si="12"/>
        <v>15</v>
      </c>
      <c r="V99" s="40">
        <f t="shared" si="13"/>
        <v>15</v>
      </c>
      <c r="W99" s="112"/>
      <c r="X99" s="96"/>
      <c r="Y99" s="96"/>
      <c r="Z99" s="104"/>
      <c r="AA99" s="99"/>
      <c r="AB99" s="41">
        <f t="shared" si="14"/>
        <v>0</v>
      </c>
      <c r="AC99" s="40">
        <f t="shared" si="15"/>
        <v>0</v>
      </c>
      <c r="AD99" s="42"/>
      <c r="AE99" s="128"/>
      <c r="AF99" s="37">
        <f t="shared" si="16"/>
        <v>15</v>
      </c>
      <c r="AG99" s="43">
        <v>65</v>
      </c>
      <c r="AH99" s="44">
        <f t="shared" si="17"/>
        <v>80</v>
      </c>
      <c r="AI99" s="45">
        <f t="shared" si="18"/>
        <v>0.93</v>
      </c>
      <c r="AJ99" s="46"/>
      <c r="AK99" s="47">
        <v>1E-4</v>
      </c>
      <c r="AL99" s="48">
        <f t="shared" si="19"/>
        <v>1.0001</v>
      </c>
      <c r="AM99" s="49">
        <f t="shared" si="20"/>
        <v>1689961000</v>
      </c>
      <c r="AN99" s="50"/>
      <c r="AO99" s="51"/>
      <c r="AP99" s="51"/>
      <c r="AQ99" s="51"/>
      <c r="AR99" s="51"/>
      <c r="AS99" s="52"/>
      <c r="AT99" s="53">
        <f t="shared" si="21"/>
        <v>0</v>
      </c>
    </row>
    <row r="100" spans="1:46" s="54" customFormat="1" ht="36" customHeight="1" thickBot="1">
      <c r="A100" s="27"/>
      <c r="B100" s="56"/>
      <c r="C100" s="91"/>
      <c r="D100" s="95"/>
      <c r="E100" s="95"/>
      <c r="F100" s="101"/>
      <c r="G100" s="55"/>
      <c r="H100" s="60"/>
      <c r="I100" s="30">
        <v>0.51</v>
      </c>
      <c r="J100" s="119">
        <v>0.49</v>
      </c>
      <c r="K100" s="32"/>
      <c r="L100" s="57"/>
      <c r="M100" s="33"/>
      <c r="N100" s="34">
        <f t="shared" ref="N100:N131" si="22">SUM(I100:M100)</f>
        <v>1</v>
      </c>
      <c r="O100" s="35"/>
      <c r="P100" s="105">
        <v>15</v>
      </c>
      <c r="Q100" s="106">
        <v>15</v>
      </c>
      <c r="R100" s="38"/>
      <c r="S100" s="38"/>
      <c r="T100" s="37"/>
      <c r="U100" s="39">
        <f t="shared" si="12"/>
        <v>15</v>
      </c>
      <c r="V100" s="40">
        <f t="shared" si="13"/>
        <v>15</v>
      </c>
      <c r="W100" s="112"/>
      <c r="X100" s="96"/>
      <c r="Y100" s="96"/>
      <c r="Z100" s="104"/>
      <c r="AA100" s="99"/>
      <c r="AB100" s="41">
        <f t="shared" si="14"/>
        <v>0</v>
      </c>
      <c r="AC100" s="40">
        <f t="shared" si="15"/>
        <v>0</v>
      </c>
      <c r="AD100" s="42"/>
      <c r="AE100" s="128"/>
      <c r="AF100" s="37">
        <f t="shared" si="16"/>
        <v>15</v>
      </c>
      <c r="AG100" s="43">
        <v>65</v>
      </c>
      <c r="AH100" s="44">
        <f t="shared" si="17"/>
        <v>80</v>
      </c>
      <c r="AI100" s="45">
        <f t="shared" si="18"/>
        <v>0.93</v>
      </c>
      <c r="AJ100" s="46"/>
      <c r="AK100" s="47">
        <v>1E-4</v>
      </c>
      <c r="AL100" s="48">
        <f t="shared" si="19"/>
        <v>1.0001</v>
      </c>
      <c r="AM100" s="49">
        <f t="shared" si="20"/>
        <v>1689961000</v>
      </c>
      <c r="AN100" s="50"/>
      <c r="AO100" s="51"/>
      <c r="AP100" s="51"/>
      <c r="AQ100" s="51"/>
      <c r="AR100" s="51"/>
      <c r="AS100" s="52"/>
      <c r="AT100" s="53">
        <f t="shared" si="21"/>
        <v>0</v>
      </c>
    </row>
    <row r="101" spans="1:46" s="54" customFormat="1" ht="36" customHeight="1" thickBot="1">
      <c r="A101" s="27"/>
      <c r="B101" s="56"/>
      <c r="C101" s="91"/>
      <c r="D101" s="95"/>
      <c r="E101" s="95"/>
      <c r="F101" s="101"/>
      <c r="G101" s="55"/>
      <c r="H101" s="60"/>
      <c r="I101" s="30">
        <v>0.51</v>
      </c>
      <c r="J101" s="119">
        <v>0.49</v>
      </c>
      <c r="K101" s="32"/>
      <c r="L101" s="57"/>
      <c r="M101" s="33"/>
      <c r="N101" s="34">
        <f t="shared" si="22"/>
        <v>1</v>
      </c>
      <c r="O101" s="35"/>
      <c r="P101" s="105">
        <v>15</v>
      </c>
      <c r="Q101" s="106">
        <v>15</v>
      </c>
      <c r="R101" s="38"/>
      <c r="S101" s="38"/>
      <c r="T101" s="37"/>
      <c r="U101" s="39">
        <f t="shared" si="12"/>
        <v>15</v>
      </c>
      <c r="V101" s="40">
        <f t="shared" si="13"/>
        <v>15</v>
      </c>
      <c r="W101" s="112"/>
      <c r="X101" s="96"/>
      <c r="Y101" s="96"/>
      <c r="Z101" s="104"/>
      <c r="AA101" s="99"/>
      <c r="AB101" s="41">
        <f t="shared" si="14"/>
        <v>0</v>
      </c>
      <c r="AC101" s="40">
        <f t="shared" si="15"/>
        <v>0</v>
      </c>
      <c r="AD101" s="42"/>
      <c r="AE101" s="128"/>
      <c r="AF101" s="37">
        <f t="shared" si="16"/>
        <v>15</v>
      </c>
      <c r="AG101" s="43">
        <v>65</v>
      </c>
      <c r="AH101" s="44">
        <f t="shared" si="17"/>
        <v>80</v>
      </c>
      <c r="AI101" s="45">
        <f t="shared" si="18"/>
        <v>0.93</v>
      </c>
      <c r="AJ101" s="46"/>
      <c r="AK101" s="47">
        <v>1E-4</v>
      </c>
      <c r="AL101" s="48">
        <f t="shared" si="19"/>
        <v>1.0001</v>
      </c>
      <c r="AM101" s="49">
        <f t="shared" si="20"/>
        <v>1689961000</v>
      </c>
      <c r="AN101" s="50"/>
      <c r="AO101" s="51"/>
      <c r="AP101" s="51"/>
      <c r="AQ101" s="51"/>
      <c r="AR101" s="51"/>
      <c r="AS101" s="52"/>
      <c r="AT101" s="53">
        <f t="shared" si="21"/>
        <v>0</v>
      </c>
    </row>
    <row r="102" spans="1:46" s="54" customFormat="1" ht="36" customHeight="1" thickBot="1">
      <c r="A102" s="27"/>
      <c r="B102" s="56"/>
      <c r="C102" s="91"/>
      <c r="D102" s="95"/>
      <c r="E102" s="95"/>
      <c r="F102" s="101"/>
      <c r="G102" s="55"/>
      <c r="H102" s="60"/>
      <c r="I102" s="30">
        <v>0.51</v>
      </c>
      <c r="J102" s="119">
        <v>0.49</v>
      </c>
      <c r="K102" s="32"/>
      <c r="L102" s="57"/>
      <c r="M102" s="33"/>
      <c r="N102" s="34">
        <f t="shared" si="22"/>
        <v>1</v>
      </c>
      <c r="O102" s="35"/>
      <c r="P102" s="105">
        <v>15</v>
      </c>
      <c r="Q102" s="106">
        <v>15</v>
      </c>
      <c r="R102" s="38"/>
      <c r="S102" s="38"/>
      <c r="T102" s="37"/>
      <c r="U102" s="39">
        <f t="shared" si="12"/>
        <v>15</v>
      </c>
      <c r="V102" s="40">
        <f t="shared" si="13"/>
        <v>15</v>
      </c>
      <c r="W102" s="112"/>
      <c r="X102" s="96"/>
      <c r="Y102" s="96"/>
      <c r="Z102" s="104"/>
      <c r="AA102" s="99"/>
      <c r="AB102" s="41">
        <f t="shared" si="14"/>
        <v>0</v>
      </c>
      <c r="AC102" s="40">
        <f t="shared" si="15"/>
        <v>0</v>
      </c>
      <c r="AD102" s="42"/>
      <c r="AE102" s="128"/>
      <c r="AF102" s="37">
        <f t="shared" si="16"/>
        <v>15</v>
      </c>
      <c r="AG102" s="43">
        <v>65</v>
      </c>
      <c r="AH102" s="44">
        <f t="shared" si="17"/>
        <v>80</v>
      </c>
      <c r="AI102" s="45">
        <f t="shared" si="18"/>
        <v>0.93</v>
      </c>
      <c r="AJ102" s="46"/>
      <c r="AK102" s="47">
        <v>1E-4</v>
      </c>
      <c r="AL102" s="48">
        <f t="shared" si="19"/>
        <v>1.0001</v>
      </c>
      <c r="AM102" s="49">
        <f t="shared" si="20"/>
        <v>1689961000</v>
      </c>
      <c r="AN102" s="50"/>
      <c r="AO102" s="51"/>
      <c r="AP102" s="51"/>
      <c r="AQ102" s="51"/>
      <c r="AR102" s="51"/>
      <c r="AS102" s="52"/>
      <c r="AT102" s="53">
        <f t="shared" si="21"/>
        <v>0</v>
      </c>
    </row>
    <row r="103" spans="1:46" s="54" customFormat="1" ht="36" customHeight="1" thickBot="1">
      <c r="A103" s="27"/>
      <c r="B103" s="56"/>
      <c r="C103" s="91"/>
      <c r="D103" s="95"/>
      <c r="E103" s="95"/>
      <c r="F103" s="101"/>
      <c r="G103" s="55"/>
      <c r="H103" s="60"/>
      <c r="I103" s="30">
        <v>0.51</v>
      </c>
      <c r="J103" s="119">
        <v>0.49</v>
      </c>
      <c r="K103" s="32"/>
      <c r="L103" s="57"/>
      <c r="M103" s="33"/>
      <c r="N103" s="34">
        <f t="shared" si="22"/>
        <v>1</v>
      </c>
      <c r="O103" s="35"/>
      <c r="P103" s="105">
        <v>15</v>
      </c>
      <c r="Q103" s="106">
        <v>15</v>
      </c>
      <c r="R103" s="38"/>
      <c r="S103" s="38"/>
      <c r="T103" s="37"/>
      <c r="U103" s="39">
        <f t="shared" si="12"/>
        <v>15</v>
      </c>
      <c r="V103" s="40">
        <f t="shared" si="13"/>
        <v>15</v>
      </c>
      <c r="W103" s="112"/>
      <c r="X103" s="96"/>
      <c r="Y103" s="96"/>
      <c r="Z103" s="104"/>
      <c r="AA103" s="99"/>
      <c r="AB103" s="41">
        <f t="shared" si="14"/>
        <v>0</v>
      </c>
      <c r="AC103" s="40">
        <f t="shared" si="15"/>
        <v>0</v>
      </c>
      <c r="AD103" s="42"/>
      <c r="AE103" s="128"/>
      <c r="AF103" s="37">
        <f t="shared" si="16"/>
        <v>15</v>
      </c>
      <c r="AG103" s="43">
        <v>65</v>
      </c>
      <c r="AH103" s="44">
        <f t="shared" si="17"/>
        <v>80</v>
      </c>
      <c r="AI103" s="45">
        <f t="shared" si="18"/>
        <v>0.93</v>
      </c>
      <c r="AJ103" s="46"/>
      <c r="AK103" s="47">
        <v>1E-4</v>
      </c>
      <c r="AL103" s="48">
        <f t="shared" si="19"/>
        <v>1.0001</v>
      </c>
      <c r="AM103" s="49">
        <f t="shared" si="20"/>
        <v>1689961000</v>
      </c>
      <c r="AN103" s="50"/>
      <c r="AO103" s="51"/>
      <c r="AP103" s="51"/>
      <c r="AQ103" s="51"/>
      <c r="AR103" s="51"/>
      <c r="AS103" s="52"/>
      <c r="AT103" s="53">
        <f t="shared" si="21"/>
        <v>0</v>
      </c>
    </row>
    <row r="104" spans="1:46" s="54" customFormat="1" ht="36" customHeight="1" thickBot="1">
      <c r="A104" s="27"/>
      <c r="B104" s="56"/>
      <c r="C104" s="91"/>
      <c r="D104" s="95"/>
      <c r="E104" s="95"/>
      <c r="F104" s="101"/>
      <c r="G104" s="55"/>
      <c r="H104" s="60"/>
      <c r="I104" s="30">
        <v>0.51</v>
      </c>
      <c r="J104" s="119">
        <v>0.49</v>
      </c>
      <c r="K104" s="32"/>
      <c r="L104" s="57"/>
      <c r="M104" s="33"/>
      <c r="N104" s="34">
        <f t="shared" si="22"/>
        <v>1</v>
      </c>
      <c r="O104" s="35"/>
      <c r="P104" s="105">
        <v>15</v>
      </c>
      <c r="Q104" s="106">
        <v>15</v>
      </c>
      <c r="R104" s="38"/>
      <c r="S104" s="38"/>
      <c r="T104" s="37"/>
      <c r="U104" s="39">
        <f t="shared" si="12"/>
        <v>15</v>
      </c>
      <c r="V104" s="40">
        <f t="shared" si="13"/>
        <v>15</v>
      </c>
      <c r="W104" s="112"/>
      <c r="X104" s="96"/>
      <c r="Y104" s="96"/>
      <c r="Z104" s="104"/>
      <c r="AA104" s="99"/>
      <c r="AB104" s="41">
        <f t="shared" si="14"/>
        <v>0</v>
      </c>
      <c r="AC104" s="40">
        <f t="shared" si="15"/>
        <v>0</v>
      </c>
      <c r="AD104" s="42"/>
      <c r="AE104" s="128"/>
      <c r="AF104" s="37">
        <f t="shared" si="16"/>
        <v>15</v>
      </c>
      <c r="AG104" s="43">
        <v>65</v>
      </c>
      <c r="AH104" s="44">
        <f t="shared" si="17"/>
        <v>80</v>
      </c>
      <c r="AI104" s="45">
        <f t="shared" si="18"/>
        <v>0.93</v>
      </c>
      <c r="AJ104" s="46"/>
      <c r="AK104" s="47">
        <v>1E-4</v>
      </c>
      <c r="AL104" s="48">
        <f t="shared" si="19"/>
        <v>1.0001</v>
      </c>
      <c r="AM104" s="49">
        <f t="shared" si="20"/>
        <v>1689961000</v>
      </c>
      <c r="AN104" s="50"/>
      <c r="AO104" s="51"/>
      <c r="AP104" s="51"/>
      <c r="AQ104" s="51"/>
      <c r="AR104" s="51"/>
      <c r="AS104" s="52"/>
      <c r="AT104" s="53">
        <f t="shared" si="21"/>
        <v>0</v>
      </c>
    </row>
    <row r="105" spans="1:46" s="54" customFormat="1" ht="36" customHeight="1" thickBot="1">
      <c r="A105" s="27"/>
      <c r="B105" s="56"/>
      <c r="C105" s="91"/>
      <c r="D105" s="95"/>
      <c r="E105" s="95"/>
      <c r="F105" s="101"/>
      <c r="G105" s="55"/>
      <c r="H105" s="60"/>
      <c r="I105" s="30">
        <v>0.51</v>
      </c>
      <c r="J105" s="119">
        <v>0.49</v>
      </c>
      <c r="K105" s="32"/>
      <c r="L105" s="57"/>
      <c r="M105" s="33"/>
      <c r="N105" s="34">
        <f t="shared" si="22"/>
        <v>1</v>
      </c>
      <c r="O105" s="35"/>
      <c r="P105" s="105">
        <v>15</v>
      </c>
      <c r="Q105" s="106">
        <v>15</v>
      </c>
      <c r="R105" s="38"/>
      <c r="S105" s="38"/>
      <c r="T105" s="37"/>
      <c r="U105" s="39">
        <f t="shared" si="12"/>
        <v>15</v>
      </c>
      <c r="V105" s="40">
        <f t="shared" si="13"/>
        <v>15</v>
      </c>
      <c r="W105" s="112"/>
      <c r="X105" s="96"/>
      <c r="Y105" s="96"/>
      <c r="Z105" s="104"/>
      <c r="AA105" s="99"/>
      <c r="AB105" s="41">
        <f t="shared" si="14"/>
        <v>0</v>
      </c>
      <c r="AC105" s="40">
        <f t="shared" si="15"/>
        <v>0</v>
      </c>
      <c r="AD105" s="42"/>
      <c r="AE105" s="128"/>
      <c r="AF105" s="37">
        <f t="shared" si="16"/>
        <v>15</v>
      </c>
      <c r="AG105" s="43">
        <v>65</v>
      </c>
      <c r="AH105" s="44">
        <f t="shared" si="17"/>
        <v>80</v>
      </c>
      <c r="AI105" s="45">
        <f t="shared" si="18"/>
        <v>0.93</v>
      </c>
      <c r="AJ105" s="46"/>
      <c r="AK105" s="47">
        <v>1E-4</v>
      </c>
      <c r="AL105" s="48">
        <f t="shared" si="19"/>
        <v>1.0001</v>
      </c>
      <c r="AM105" s="49">
        <f t="shared" si="20"/>
        <v>1689961000</v>
      </c>
      <c r="AN105" s="50"/>
      <c r="AO105" s="51"/>
      <c r="AP105" s="51"/>
      <c r="AQ105" s="51"/>
      <c r="AR105" s="51"/>
      <c r="AS105" s="52"/>
      <c r="AT105" s="53">
        <f t="shared" si="21"/>
        <v>0</v>
      </c>
    </row>
    <row r="106" spans="1:46" s="54" customFormat="1" ht="36" customHeight="1" thickBot="1">
      <c r="A106" s="27"/>
      <c r="B106" s="56"/>
      <c r="C106" s="91"/>
      <c r="D106" s="95"/>
      <c r="E106" s="95"/>
      <c r="F106" s="101"/>
      <c r="G106" s="55"/>
      <c r="H106" s="60"/>
      <c r="I106" s="30">
        <v>0.51</v>
      </c>
      <c r="J106" s="119">
        <v>0.49</v>
      </c>
      <c r="K106" s="32"/>
      <c r="L106" s="57"/>
      <c r="M106" s="33"/>
      <c r="N106" s="34">
        <f t="shared" si="22"/>
        <v>1</v>
      </c>
      <c r="O106" s="35"/>
      <c r="P106" s="105">
        <v>15</v>
      </c>
      <c r="Q106" s="106">
        <v>15</v>
      </c>
      <c r="R106" s="38"/>
      <c r="S106" s="38"/>
      <c r="T106" s="37"/>
      <c r="U106" s="39">
        <f t="shared" si="12"/>
        <v>15</v>
      </c>
      <c r="V106" s="40">
        <f t="shared" si="13"/>
        <v>15</v>
      </c>
      <c r="W106" s="112"/>
      <c r="X106" s="96"/>
      <c r="Y106" s="96"/>
      <c r="Z106" s="104"/>
      <c r="AA106" s="99"/>
      <c r="AB106" s="41">
        <f t="shared" si="14"/>
        <v>0</v>
      </c>
      <c r="AC106" s="40">
        <f t="shared" si="15"/>
        <v>0</v>
      </c>
      <c r="AD106" s="42"/>
      <c r="AE106" s="128"/>
      <c r="AF106" s="37">
        <f t="shared" si="16"/>
        <v>15</v>
      </c>
      <c r="AG106" s="43">
        <v>65</v>
      </c>
      <c r="AH106" s="44">
        <f t="shared" si="17"/>
        <v>80</v>
      </c>
      <c r="AI106" s="45">
        <f t="shared" si="18"/>
        <v>0.93</v>
      </c>
      <c r="AJ106" s="46"/>
      <c r="AK106" s="47">
        <v>1E-4</v>
      </c>
      <c r="AL106" s="48">
        <f t="shared" si="19"/>
        <v>1.0001</v>
      </c>
      <c r="AM106" s="49">
        <f t="shared" si="20"/>
        <v>1689961000</v>
      </c>
      <c r="AN106" s="50"/>
      <c r="AO106" s="51"/>
      <c r="AP106" s="51"/>
      <c r="AQ106" s="51"/>
      <c r="AR106" s="51"/>
      <c r="AS106" s="52"/>
      <c r="AT106" s="53">
        <f t="shared" si="21"/>
        <v>0</v>
      </c>
    </row>
    <row r="107" spans="1:46" s="54" customFormat="1" ht="36" customHeight="1" thickBot="1">
      <c r="A107" s="27"/>
      <c r="B107" s="56"/>
      <c r="C107" s="91"/>
      <c r="D107" s="95"/>
      <c r="E107" s="95"/>
      <c r="F107" s="101"/>
      <c r="G107" s="55"/>
      <c r="H107" s="60"/>
      <c r="I107" s="30">
        <v>0.51</v>
      </c>
      <c r="J107" s="119">
        <v>0.49</v>
      </c>
      <c r="K107" s="32"/>
      <c r="L107" s="57"/>
      <c r="M107" s="33"/>
      <c r="N107" s="34">
        <f t="shared" si="22"/>
        <v>1</v>
      </c>
      <c r="O107" s="35"/>
      <c r="P107" s="105">
        <v>15</v>
      </c>
      <c r="Q107" s="106">
        <v>15</v>
      </c>
      <c r="R107" s="38"/>
      <c r="S107" s="38"/>
      <c r="T107" s="37"/>
      <c r="U107" s="39">
        <f t="shared" si="12"/>
        <v>15</v>
      </c>
      <c r="V107" s="40">
        <f t="shared" si="13"/>
        <v>15</v>
      </c>
      <c r="W107" s="112"/>
      <c r="X107" s="96"/>
      <c r="Y107" s="96"/>
      <c r="Z107" s="104"/>
      <c r="AA107" s="99"/>
      <c r="AB107" s="41">
        <f t="shared" si="14"/>
        <v>0</v>
      </c>
      <c r="AC107" s="40">
        <f t="shared" si="15"/>
        <v>0</v>
      </c>
      <c r="AD107" s="42"/>
      <c r="AE107" s="128"/>
      <c r="AF107" s="37">
        <f t="shared" si="16"/>
        <v>15</v>
      </c>
      <c r="AG107" s="43">
        <v>65</v>
      </c>
      <c r="AH107" s="44">
        <f t="shared" si="17"/>
        <v>80</v>
      </c>
      <c r="AI107" s="45">
        <f t="shared" si="18"/>
        <v>0.93</v>
      </c>
      <c r="AJ107" s="46"/>
      <c r="AK107" s="47">
        <v>1E-4</v>
      </c>
      <c r="AL107" s="48">
        <f t="shared" si="19"/>
        <v>1.0001</v>
      </c>
      <c r="AM107" s="49">
        <f t="shared" si="20"/>
        <v>1689961000</v>
      </c>
      <c r="AN107" s="50"/>
      <c r="AO107" s="51"/>
      <c r="AP107" s="51"/>
      <c r="AQ107" s="51"/>
      <c r="AR107" s="51"/>
      <c r="AS107" s="52"/>
      <c r="AT107" s="53">
        <f t="shared" si="21"/>
        <v>0</v>
      </c>
    </row>
    <row r="108" spans="1:46" s="54" customFormat="1" ht="36" customHeight="1" thickBot="1">
      <c r="A108" s="27"/>
      <c r="B108" s="56"/>
      <c r="C108" s="91"/>
      <c r="D108" s="95"/>
      <c r="E108" s="95"/>
      <c r="F108" s="101"/>
      <c r="G108" s="55"/>
      <c r="H108" s="60"/>
      <c r="I108" s="30">
        <v>0.51</v>
      </c>
      <c r="J108" s="119">
        <v>0.49</v>
      </c>
      <c r="K108" s="32"/>
      <c r="L108" s="57"/>
      <c r="M108" s="33"/>
      <c r="N108" s="34">
        <f t="shared" si="22"/>
        <v>1</v>
      </c>
      <c r="O108" s="35"/>
      <c r="P108" s="105">
        <v>15</v>
      </c>
      <c r="Q108" s="106">
        <v>15</v>
      </c>
      <c r="R108" s="38"/>
      <c r="S108" s="38"/>
      <c r="T108" s="37"/>
      <c r="U108" s="39">
        <f t="shared" si="12"/>
        <v>15</v>
      </c>
      <c r="V108" s="40">
        <f t="shared" si="13"/>
        <v>15</v>
      </c>
      <c r="W108" s="112"/>
      <c r="X108" s="96"/>
      <c r="Y108" s="96"/>
      <c r="Z108" s="104"/>
      <c r="AA108" s="99"/>
      <c r="AB108" s="41">
        <f t="shared" si="14"/>
        <v>0</v>
      </c>
      <c r="AC108" s="40">
        <f t="shared" si="15"/>
        <v>0</v>
      </c>
      <c r="AD108" s="42"/>
      <c r="AE108" s="128"/>
      <c r="AF108" s="37">
        <f t="shared" si="16"/>
        <v>15</v>
      </c>
      <c r="AG108" s="43">
        <v>65</v>
      </c>
      <c r="AH108" s="44">
        <f t="shared" si="17"/>
        <v>80</v>
      </c>
      <c r="AI108" s="45">
        <f t="shared" si="18"/>
        <v>0.93</v>
      </c>
      <c r="AJ108" s="46"/>
      <c r="AK108" s="47">
        <v>1E-4</v>
      </c>
      <c r="AL108" s="48">
        <f t="shared" si="19"/>
        <v>1.0001</v>
      </c>
      <c r="AM108" s="49">
        <f t="shared" si="20"/>
        <v>1689961000</v>
      </c>
      <c r="AN108" s="50"/>
      <c r="AO108" s="51"/>
      <c r="AP108" s="51"/>
      <c r="AQ108" s="51"/>
      <c r="AR108" s="51"/>
      <c r="AS108" s="52"/>
      <c r="AT108" s="53">
        <f t="shared" si="21"/>
        <v>0</v>
      </c>
    </row>
    <row r="109" spans="1:46" s="54" customFormat="1" ht="36" customHeight="1" thickBot="1">
      <c r="A109" s="27"/>
      <c r="B109" s="56"/>
      <c r="C109" s="91"/>
      <c r="D109" s="95"/>
      <c r="E109" s="95"/>
      <c r="F109" s="101"/>
      <c r="G109" s="55"/>
      <c r="H109" s="60"/>
      <c r="I109" s="30">
        <v>0.51</v>
      </c>
      <c r="J109" s="119">
        <v>0.49</v>
      </c>
      <c r="K109" s="32"/>
      <c r="L109" s="57"/>
      <c r="M109" s="33"/>
      <c r="N109" s="34">
        <f t="shared" si="22"/>
        <v>1</v>
      </c>
      <c r="O109" s="35"/>
      <c r="P109" s="105">
        <v>15</v>
      </c>
      <c r="Q109" s="106">
        <v>15</v>
      </c>
      <c r="R109" s="38"/>
      <c r="S109" s="38"/>
      <c r="T109" s="37"/>
      <c r="U109" s="39">
        <f t="shared" si="12"/>
        <v>15</v>
      </c>
      <c r="V109" s="40">
        <f t="shared" si="13"/>
        <v>15</v>
      </c>
      <c r="W109" s="112"/>
      <c r="X109" s="96"/>
      <c r="Y109" s="96"/>
      <c r="Z109" s="104"/>
      <c r="AA109" s="99"/>
      <c r="AB109" s="41">
        <f t="shared" si="14"/>
        <v>0</v>
      </c>
      <c r="AC109" s="40">
        <f t="shared" si="15"/>
        <v>0</v>
      </c>
      <c r="AD109" s="42">
        <v>0</v>
      </c>
      <c r="AE109" s="128"/>
      <c r="AF109" s="37">
        <f t="shared" si="16"/>
        <v>15</v>
      </c>
      <c r="AG109" s="43">
        <v>65</v>
      </c>
      <c r="AH109" s="44">
        <f t="shared" si="17"/>
        <v>80</v>
      </c>
      <c r="AI109" s="45">
        <f t="shared" si="18"/>
        <v>0.93</v>
      </c>
      <c r="AJ109" s="46"/>
      <c r="AK109" s="47">
        <v>1E-4</v>
      </c>
      <c r="AL109" s="48">
        <f t="shared" si="19"/>
        <v>1.0001</v>
      </c>
      <c r="AM109" s="49">
        <f t="shared" si="20"/>
        <v>1689961000</v>
      </c>
      <c r="AN109" s="50"/>
      <c r="AO109" s="51"/>
      <c r="AP109" s="51"/>
      <c r="AQ109" s="51"/>
      <c r="AR109" s="51"/>
      <c r="AS109" s="52"/>
      <c r="AT109" s="53">
        <f t="shared" si="21"/>
        <v>0</v>
      </c>
    </row>
    <row r="110" spans="1:46" s="54" customFormat="1" ht="36" customHeight="1" thickBot="1">
      <c r="A110" s="27"/>
      <c r="B110" s="56"/>
      <c r="C110" s="91"/>
      <c r="D110" s="95"/>
      <c r="E110" s="95"/>
      <c r="F110" s="101"/>
      <c r="G110" s="55"/>
      <c r="H110" s="60"/>
      <c r="I110" s="30">
        <v>0.51</v>
      </c>
      <c r="J110" s="119">
        <v>0.49</v>
      </c>
      <c r="K110" s="32"/>
      <c r="L110" s="57"/>
      <c r="M110" s="33"/>
      <c r="N110" s="34">
        <f t="shared" si="22"/>
        <v>1</v>
      </c>
      <c r="O110" s="35"/>
      <c r="P110" s="105">
        <v>15</v>
      </c>
      <c r="Q110" s="106">
        <v>15</v>
      </c>
      <c r="R110" s="38"/>
      <c r="S110" s="38"/>
      <c r="T110" s="37"/>
      <c r="U110" s="39">
        <f t="shared" si="12"/>
        <v>15</v>
      </c>
      <c r="V110" s="40">
        <f t="shared" si="13"/>
        <v>15</v>
      </c>
      <c r="W110" s="112"/>
      <c r="X110" s="96"/>
      <c r="Y110" s="96"/>
      <c r="Z110" s="104"/>
      <c r="AA110" s="99"/>
      <c r="AB110" s="41">
        <f t="shared" si="14"/>
        <v>0</v>
      </c>
      <c r="AC110" s="40">
        <f t="shared" si="15"/>
        <v>0</v>
      </c>
      <c r="AD110" s="42"/>
      <c r="AE110" s="128"/>
      <c r="AF110" s="37">
        <f t="shared" si="16"/>
        <v>15</v>
      </c>
      <c r="AG110" s="43">
        <v>65</v>
      </c>
      <c r="AH110" s="44">
        <f t="shared" si="17"/>
        <v>80</v>
      </c>
      <c r="AI110" s="45">
        <f t="shared" si="18"/>
        <v>0.93</v>
      </c>
      <c r="AJ110" s="46"/>
      <c r="AK110" s="47">
        <v>1E-4</v>
      </c>
      <c r="AL110" s="48">
        <f t="shared" si="19"/>
        <v>1.0001</v>
      </c>
      <c r="AM110" s="49">
        <f t="shared" si="20"/>
        <v>1689961000</v>
      </c>
      <c r="AN110" s="50"/>
      <c r="AO110" s="51"/>
      <c r="AP110" s="51"/>
      <c r="AQ110" s="51"/>
      <c r="AR110" s="51"/>
      <c r="AS110" s="52"/>
      <c r="AT110" s="53">
        <f t="shared" si="21"/>
        <v>0</v>
      </c>
    </row>
    <row r="111" spans="1:46" s="54" customFormat="1" ht="36" customHeight="1" thickBot="1">
      <c r="A111" s="27"/>
      <c r="B111" s="56"/>
      <c r="C111" s="91"/>
      <c r="D111" s="95"/>
      <c r="E111" s="95"/>
      <c r="F111" s="101"/>
      <c r="G111" s="55"/>
      <c r="H111" s="60"/>
      <c r="I111" s="30">
        <v>0.51</v>
      </c>
      <c r="J111" s="119">
        <v>0.49</v>
      </c>
      <c r="K111" s="32"/>
      <c r="L111" s="57"/>
      <c r="M111" s="33"/>
      <c r="N111" s="34">
        <f t="shared" si="22"/>
        <v>1</v>
      </c>
      <c r="O111" s="35"/>
      <c r="P111" s="105">
        <v>15</v>
      </c>
      <c r="Q111" s="106">
        <v>15</v>
      </c>
      <c r="R111" s="38"/>
      <c r="S111" s="38"/>
      <c r="T111" s="37"/>
      <c r="U111" s="39">
        <f t="shared" si="12"/>
        <v>15</v>
      </c>
      <c r="V111" s="40">
        <f t="shared" si="13"/>
        <v>15</v>
      </c>
      <c r="W111" s="112"/>
      <c r="X111" s="96"/>
      <c r="Y111" s="96"/>
      <c r="Z111" s="104"/>
      <c r="AA111" s="99"/>
      <c r="AB111" s="41">
        <f t="shared" si="14"/>
        <v>0</v>
      </c>
      <c r="AC111" s="40">
        <f t="shared" si="15"/>
        <v>0</v>
      </c>
      <c r="AD111" s="42"/>
      <c r="AE111" s="128"/>
      <c r="AF111" s="37">
        <f t="shared" si="16"/>
        <v>15</v>
      </c>
      <c r="AG111" s="43">
        <v>65</v>
      </c>
      <c r="AH111" s="44">
        <f t="shared" si="17"/>
        <v>80</v>
      </c>
      <c r="AI111" s="45">
        <f t="shared" si="18"/>
        <v>0.93</v>
      </c>
      <c r="AJ111" s="46"/>
      <c r="AK111" s="47">
        <v>1E-4</v>
      </c>
      <c r="AL111" s="48">
        <f t="shared" si="19"/>
        <v>1.0001</v>
      </c>
      <c r="AM111" s="49">
        <f t="shared" si="20"/>
        <v>1689961000</v>
      </c>
      <c r="AN111" s="50"/>
      <c r="AO111" s="51"/>
      <c r="AP111" s="51"/>
      <c r="AQ111" s="51"/>
      <c r="AR111" s="51"/>
      <c r="AS111" s="52"/>
      <c r="AT111" s="53">
        <f t="shared" si="21"/>
        <v>0</v>
      </c>
    </row>
    <row r="112" spans="1:46" s="54" customFormat="1" ht="36" customHeight="1" thickBot="1">
      <c r="A112" s="27"/>
      <c r="B112" s="56"/>
      <c r="C112" s="91"/>
      <c r="D112" s="95"/>
      <c r="E112" s="95"/>
      <c r="F112" s="101"/>
      <c r="G112" s="55"/>
      <c r="H112" s="60"/>
      <c r="I112" s="30">
        <v>0.51</v>
      </c>
      <c r="J112" s="119">
        <v>0.49</v>
      </c>
      <c r="K112" s="32"/>
      <c r="L112" s="57"/>
      <c r="M112" s="33"/>
      <c r="N112" s="34">
        <f t="shared" si="22"/>
        <v>1</v>
      </c>
      <c r="O112" s="35"/>
      <c r="P112" s="105">
        <v>15</v>
      </c>
      <c r="Q112" s="106">
        <v>15</v>
      </c>
      <c r="R112" s="38"/>
      <c r="S112" s="38"/>
      <c r="T112" s="37"/>
      <c r="U112" s="39">
        <f t="shared" si="12"/>
        <v>15</v>
      </c>
      <c r="V112" s="40">
        <f t="shared" si="13"/>
        <v>15</v>
      </c>
      <c r="W112" s="112"/>
      <c r="X112" s="96"/>
      <c r="Y112" s="96"/>
      <c r="Z112" s="104"/>
      <c r="AA112" s="99"/>
      <c r="AB112" s="41">
        <f t="shared" si="14"/>
        <v>0</v>
      </c>
      <c r="AC112" s="40">
        <f t="shared" si="15"/>
        <v>0</v>
      </c>
      <c r="AD112" s="42"/>
      <c r="AE112" s="128"/>
      <c r="AF112" s="37">
        <f t="shared" si="16"/>
        <v>15</v>
      </c>
      <c r="AG112" s="43">
        <v>65</v>
      </c>
      <c r="AH112" s="44">
        <f t="shared" si="17"/>
        <v>80</v>
      </c>
      <c r="AI112" s="45">
        <f t="shared" si="18"/>
        <v>0.93</v>
      </c>
      <c r="AJ112" s="46"/>
      <c r="AK112" s="47">
        <v>1E-4</v>
      </c>
      <c r="AL112" s="48">
        <f t="shared" si="19"/>
        <v>1.0001</v>
      </c>
      <c r="AM112" s="49">
        <f t="shared" si="20"/>
        <v>1689961000</v>
      </c>
      <c r="AN112" s="50"/>
      <c r="AO112" s="51"/>
      <c r="AP112" s="51"/>
      <c r="AQ112" s="51"/>
      <c r="AR112" s="51"/>
      <c r="AS112" s="52"/>
      <c r="AT112" s="53">
        <f t="shared" si="21"/>
        <v>0</v>
      </c>
    </row>
    <row r="113" spans="1:46" s="54" customFormat="1" ht="36" customHeight="1" thickBot="1">
      <c r="A113" s="27"/>
      <c r="B113" s="56"/>
      <c r="C113" s="91"/>
      <c r="D113" s="95"/>
      <c r="E113" s="95"/>
      <c r="F113" s="101"/>
      <c r="G113" s="55"/>
      <c r="H113" s="60"/>
      <c r="I113" s="30">
        <v>0.51</v>
      </c>
      <c r="J113" s="119">
        <v>0.49</v>
      </c>
      <c r="K113" s="32"/>
      <c r="L113" s="57"/>
      <c r="M113" s="33"/>
      <c r="N113" s="34">
        <f t="shared" si="22"/>
        <v>1</v>
      </c>
      <c r="O113" s="35"/>
      <c r="P113" s="105">
        <v>15</v>
      </c>
      <c r="Q113" s="106">
        <v>15</v>
      </c>
      <c r="R113" s="38"/>
      <c r="S113" s="38"/>
      <c r="T113" s="37"/>
      <c r="U113" s="39">
        <f t="shared" si="12"/>
        <v>15</v>
      </c>
      <c r="V113" s="40">
        <f t="shared" si="13"/>
        <v>15</v>
      </c>
      <c r="W113" s="112"/>
      <c r="X113" s="96"/>
      <c r="Y113" s="96"/>
      <c r="Z113" s="104"/>
      <c r="AA113" s="99"/>
      <c r="AB113" s="41">
        <f t="shared" si="14"/>
        <v>0</v>
      </c>
      <c r="AC113" s="40">
        <f t="shared" si="15"/>
        <v>0</v>
      </c>
      <c r="AD113" s="42"/>
      <c r="AE113" s="128"/>
      <c r="AF113" s="37">
        <f t="shared" si="16"/>
        <v>15</v>
      </c>
      <c r="AG113" s="43">
        <v>65</v>
      </c>
      <c r="AH113" s="44">
        <f t="shared" si="17"/>
        <v>80</v>
      </c>
      <c r="AI113" s="45">
        <f t="shared" si="18"/>
        <v>0.93</v>
      </c>
      <c r="AJ113" s="46"/>
      <c r="AK113" s="47">
        <v>1E-4</v>
      </c>
      <c r="AL113" s="48">
        <f t="shared" si="19"/>
        <v>1.0001</v>
      </c>
      <c r="AM113" s="49">
        <f t="shared" si="20"/>
        <v>1689961000</v>
      </c>
      <c r="AN113" s="50"/>
      <c r="AO113" s="51"/>
      <c r="AP113" s="51"/>
      <c r="AQ113" s="51"/>
      <c r="AR113" s="51"/>
      <c r="AS113" s="52"/>
      <c r="AT113" s="53">
        <f t="shared" si="21"/>
        <v>0</v>
      </c>
    </row>
    <row r="114" spans="1:46" s="54" customFormat="1" ht="47.25" customHeight="1" thickBot="1">
      <c r="A114" s="27"/>
      <c r="B114" s="56"/>
      <c r="C114" s="91"/>
      <c r="D114" s="95"/>
      <c r="E114" s="95"/>
      <c r="F114" s="101"/>
      <c r="G114" s="55"/>
      <c r="H114" s="60"/>
      <c r="I114" s="30">
        <v>0.51</v>
      </c>
      <c r="J114" s="119">
        <v>0.49</v>
      </c>
      <c r="K114" s="32"/>
      <c r="L114" s="57"/>
      <c r="M114" s="33"/>
      <c r="N114" s="34">
        <f t="shared" si="22"/>
        <v>1</v>
      </c>
      <c r="O114" s="35"/>
      <c r="P114" s="105">
        <v>15</v>
      </c>
      <c r="Q114" s="106">
        <v>15</v>
      </c>
      <c r="R114" s="38"/>
      <c r="S114" s="38"/>
      <c r="T114" s="37"/>
      <c r="U114" s="39">
        <f t="shared" si="12"/>
        <v>15</v>
      </c>
      <c r="V114" s="40">
        <f t="shared" si="13"/>
        <v>15</v>
      </c>
      <c r="W114" s="112"/>
      <c r="X114" s="96"/>
      <c r="Y114" s="96"/>
      <c r="Z114" s="104"/>
      <c r="AA114" s="99"/>
      <c r="AB114" s="41">
        <f t="shared" si="14"/>
        <v>0</v>
      </c>
      <c r="AC114" s="40">
        <f t="shared" si="15"/>
        <v>0</v>
      </c>
      <c r="AD114" s="42"/>
      <c r="AE114" s="128"/>
      <c r="AF114" s="37">
        <f t="shared" si="16"/>
        <v>15</v>
      </c>
      <c r="AG114" s="43">
        <v>65</v>
      </c>
      <c r="AH114" s="44">
        <f t="shared" si="17"/>
        <v>80</v>
      </c>
      <c r="AI114" s="45">
        <f t="shared" si="18"/>
        <v>0.93</v>
      </c>
      <c r="AJ114" s="46"/>
      <c r="AK114" s="47">
        <v>1E-4</v>
      </c>
      <c r="AL114" s="48">
        <f t="shared" si="19"/>
        <v>1.0001</v>
      </c>
      <c r="AM114" s="49">
        <f t="shared" si="20"/>
        <v>1689961000</v>
      </c>
      <c r="AN114" s="50"/>
      <c r="AO114" s="51"/>
      <c r="AP114" s="51"/>
      <c r="AQ114" s="51"/>
      <c r="AR114" s="51"/>
      <c r="AS114" s="52"/>
      <c r="AT114" s="53">
        <f t="shared" si="21"/>
        <v>0</v>
      </c>
    </row>
    <row r="115" spans="1:46" s="54" customFormat="1" ht="36" customHeight="1" thickBot="1">
      <c r="A115" s="27"/>
      <c r="B115" s="56"/>
      <c r="C115" s="91"/>
      <c r="D115" s="95"/>
      <c r="E115" s="95"/>
      <c r="F115" s="101"/>
      <c r="G115" s="55"/>
      <c r="H115" s="60"/>
      <c r="I115" s="30">
        <v>0.51</v>
      </c>
      <c r="J115" s="119">
        <v>0.49</v>
      </c>
      <c r="K115" s="32"/>
      <c r="L115" s="57"/>
      <c r="M115" s="33"/>
      <c r="N115" s="34">
        <f t="shared" si="22"/>
        <v>1</v>
      </c>
      <c r="O115" s="35"/>
      <c r="P115" s="105">
        <v>15</v>
      </c>
      <c r="Q115" s="106">
        <v>15</v>
      </c>
      <c r="R115" s="38"/>
      <c r="S115" s="38"/>
      <c r="T115" s="37"/>
      <c r="U115" s="39">
        <f t="shared" si="12"/>
        <v>15</v>
      </c>
      <c r="V115" s="40">
        <f t="shared" si="13"/>
        <v>15</v>
      </c>
      <c r="W115" s="112"/>
      <c r="X115" s="96"/>
      <c r="Y115" s="96"/>
      <c r="Z115" s="104"/>
      <c r="AA115" s="99"/>
      <c r="AB115" s="41">
        <f t="shared" si="14"/>
        <v>0</v>
      </c>
      <c r="AC115" s="40">
        <f t="shared" si="15"/>
        <v>0</v>
      </c>
      <c r="AD115" s="42"/>
      <c r="AE115" s="128"/>
      <c r="AF115" s="37">
        <f t="shared" si="16"/>
        <v>15</v>
      </c>
      <c r="AG115" s="43">
        <v>65</v>
      </c>
      <c r="AH115" s="44">
        <f t="shared" si="17"/>
        <v>80</v>
      </c>
      <c r="AI115" s="45">
        <f t="shared" si="18"/>
        <v>0.93</v>
      </c>
      <c r="AJ115" s="46"/>
      <c r="AK115" s="47">
        <v>1E-4</v>
      </c>
      <c r="AL115" s="48">
        <f t="shared" si="19"/>
        <v>1.0001</v>
      </c>
      <c r="AM115" s="49">
        <f t="shared" si="20"/>
        <v>1689961000</v>
      </c>
      <c r="AN115" s="50"/>
      <c r="AO115" s="51"/>
      <c r="AP115" s="51"/>
      <c r="AQ115" s="51"/>
      <c r="AR115" s="51"/>
      <c r="AS115" s="52"/>
      <c r="AT115" s="53">
        <f t="shared" si="21"/>
        <v>0</v>
      </c>
    </row>
    <row r="116" spans="1:46" s="54" customFormat="1" ht="36" customHeight="1" thickBot="1">
      <c r="A116" s="27"/>
      <c r="B116" s="56"/>
      <c r="C116" s="91"/>
      <c r="D116" s="95"/>
      <c r="E116" s="95"/>
      <c r="F116" s="101"/>
      <c r="G116" s="55"/>
      <c r="H116" s="64"/>
      <c r="I116" s="30">
        <v>0.51</v>
      </c>
      <c r="J116" s="119">
        <v>0.49</v>
      </c>
      <c r="K116" s="32"/>
      <c r="L116" s="57"/>
      <c r="M116" s="33"/>
      <c r="N116" s="34">
        <f t="shared" si="22"/>
        <v>1</v>
      </c>
      <c r="O116" s="35"/>
      <c r="P116" s="105">
        <v>15</v>
      </c>
      <c r="Q116" s="106">
        <v>15</v>
      </c>
      <c r="R116" s="38"/>
      <c r="S116" s="38"/>
      <c r="T116" s="37"/>
      <c r="U116" s="39">
        <f t="shared" si="12"/>
        <v>15</v>
      </c>
      <c r="V116" s="40">
        <f t="shared" si="13"/>
        <v>15</v>
      </c>
      <c r="W116" s="112"/>
      <c r="X116" s="96"/>
      <c r="Y116" s="96"/>
      <c r="Z116" s="104"/>
      <c r="AA116" s="99"/>
      <c r="AB116" s="41">
        <f t="shared" si="14"/>
        <v>0</v>
      </c>
      <c r="AC116" s="40">
        <f t="shared" si="15"/>
        <v>0</v>
      </c>
      <c r="AD116" s="42"/>
      <c r="AE116" s="128"/>
      <c r="AF116" s="37">
        <f t="shared" si="16"/>
        <v>15</v>
      </c>
      <c r="AG116" s="43">
        <v>65</v>
      </c>
      <c r="AH116" s="44">
        <f t="shared" si="17"/>
        <v>80</v>
      </c>
      <c r="AI116" s="45">
        <f t="shared" si="18"/>
        <v>0.93</v>
      </c>
      <c r="AJ116" s="46"/>
      <c r="AK116" s="47">
        <v>1E-4</v>
      </c>
      <c r="AL116" s="48">
        <f t="shared" si="19"/>
        <v>1.0001</v>
      </c>
      <c r="AM116" s="49">
        <f t="shared" si="20"/>
        <v>1689961000</v>
      </c>
      <c r="AN116" s="50"/>
      <c r="AO116" s="51"/>
      <c r="AP116" s="51"/>
      <c r="AQ116" s="51"/>
      <c r="AR116" s="51"/>
      <c r="AS116" s="52"/>
      <c r="AT116" s="53">
        <f t="shared" si="21"/>
        <v>0</v>
      </c>
    </row>
    <row r="117" spans="1:46" s="54" customFormat="1" ht="36" customHeight="1" thickBot="1">
      <c r="A117" s="27"/>
      <c r="B117" s="56"/>
      <c r="C117" s="91"/>
      <c r="D117" s="95"/>
      <c r="E117" s="95"/>
      <c r="F117" s="101"/>
      <c r="G117" s="55"/>
      <c r="H117" s="60"/>
      <c r="I117" s="30">
        <v>0.51</v>
      </c>
      <c r="J117" s="119">
        <v>0.49</v>
      </c>
      <c r="K117" s="32"/>
      <c r="L117" s="57"/>
      <c r="M117" s="33"/>
      <c r="N117" s="34">
        <f t="shared" si="22"/>
        <v>1</v>
      </c>
      <c r="O117" s="35"/>
      <c r="P117" s="105">
        <v>15</v>
      </c>
      <c r="Q117" s="106">
        <v>15</v>
      </c>
      <c r="R117" s="38"/>
      <c r="S117" s="38"/>
      <c r="T117" s="37"/>
      <c r="U117" s="39">
        <f t="shared" si="12"/>
        <v>15</v>
      </c>
      <c r="V117" s="40">
        <f t="shared" si="13"/>
        <v>15</v>
      </c>
      <c r="W117" s="112"/>
      <c r="X117" s="96"/>
      <c r="Y117" s="96"/>
      <c r="Z117" s="104"/>
      <c r="AA117" s="99"/>
      <c r="AB117" s="41">
        <f t="shared" si="14"/>
        <v>0</v>
      </c>
      <c r="AC117" s="40">
        <f t="shared" si="15"/>
        <v>0</v>
      </c>
      <c r="AD117" s="42"/>
      <c r="AE117" s="128"/>
      <c r="AF117" s="37">
        <f t="shared" si="16"/>
        <v>15</v>
      </c>
      <c r="AG117" s="43">
        <v>65</v>
      </c>
      <c r="AH117" s="44">
        <f t="shared" si="17"/>
        <v>80</v>
      </c>
      <c r="AI117" s="45">
        <f t="shared" si="18"/>
        <v>0.93</v>
      </c>
      <c r="AJ117" s="46"/>
      <c r="AK117" s="47">
        <v>1E-4</v>
      </c>
      <c r="AL117" s="48">
        <f t="shared" si="19"/>
        <v>1.0001</v>
      </c>
      <c r="AM117" s="49">
        <f t="shared" si="20"/>
        <v>1689961000</v>
      </c>
      <c r="AN117" s="50"/>
      <c r="AO117" s="51"/>
      <c r="AP117" s="51"/>
      <c r="AQ117" s="51"/>
      <c r="AR117" s="51"/>
      <c r="AS117" s="52"/>
      <c r="AT117" s="53">
        <f t="shared" si="21"/>
        <v>0</v>
      </c>
    </row>
    <row r="118" spans="1:46" s="54" customFormat="1" ht="36" customHeight="1" thickBot="1">
      <c r="A118" s="27"/>
      <c r="B118" s="56"/>
      <c r="C118" s="91"/>
      <c r="D118" s="95"/>
      <c r="E118" s="95"/>
      <c r="F118" s="101"/>
      <c r="G118" s="55"/>
      <c r="H118" s="64"/>
      <c r="I118" s="30">
        <v>0.51</v>
      </c>
      <c r="J118" s="119">
        <v>0.49</v>
      </c>
      <c r="K118" s="32"/>
      <c r="L118" s="57"/>
      <c r="M118" s="65"/>
      <c r="N118" s="34">
        <f t="shared" si="22"/>
        <v>1</v>
      </c>
      <c r="O118" s="66"/>
      <c r="P118" s="105">
        <v>15</v>
      </c>
      <c r="Q118" s="106">
        <v>15</v>
      </c>
      <c r="R118" s="38"/>
      <c r="S118" s="38"/>
      <c r="T118" s="67"/>
      <c r="U118" s="39">
        <f t="shared" si="12"/>
        <v>15</v>
      </c>
      <c r="V118" s="40">
        <f t="shared" si="13"/>
        <v>15</v>
      </c>
      <c r="W118" s="112"/>
      <c r="X118" s="96"/>
      <c r="Y118" s="96"/>
      <c r="Z118" s="104"/>
      <c r="AA118" s="108"/>
      <c r="AB118" s="41">
        <f t="shared" si="14"/>
        <v>0</v>
      </c>
      <c r="AC118" s="40">
        <f t="shared" si="15"/>
        <v>0</v>
      </c>
      <c r="AD118" s="69"/>
      <c r="AE118" s="129"/>
      <c r="AF118" s="37">
        <f t="shared" si="16"/>
        <v>15</v>
      </c>
      <c r="AG118" s="43">
        <v>65</v>
      </c>
      <c r="AH118" s="44">
        <f t="shared" si="17"/>
        <v>80</v>
      </c>
      <c r="AI118" s="45">
        <f t="shared" si="18"/>
        <v>0.93</v>
      </c>
      <c r="AJ118" s="46"/>
      <c r="AK118" s="47">
        <v>1E-4</v>
      </c>
      <c r="AL118" s="48">
        <f t="shared" si="19"/>
        <v>1.0001</v>
      </c>
      <c r="AM118" s="49">
        <f t="shared" si="20"/>
        <v>1689961000</v>
      </c>
      <c r="AN118" s="70"/>
      <c r="AO118" s="71"/>
      <c r="AP118" s="71"/>
      <c r="AQ118" s="71"/>
      <c r="AR118" s="71"/>
      <c r="AS118" s="72"/>
      <c r="AT118" s="53">
        <f t="shared" si="21"/>
        <v>0</v>
      </c>
    </row>
    <row r="119" spans="1:46" s="54" customFormat="1" ht="36" customHeight="1" thickBot="1">
      <c r="A119" s="27"/>
      <c r="B119" s="56"/>
      <c r="C119" s="91"/>
      <c r="D119" s="95"/>
      <c r="E119" s="95"/>
      <c r="F119" s="101"/>
      <c r="G119" s="55"/>
      <c r="H119" s="60"/>
      <c r="I119" s="30">
        <v>0.51</v>
      </c>
      <c r="J119" s="119">
        <v>0.49</v>
      </c>
      <c r="K119" s="32"/>
      <c r="L119" s="57"/>
      <c r="M119" s="33"/>
      <c r="N119" s="34">
        <f t="shared" si="22"/>
        <v>1</v>
      </c>
      <c r="O119" s="35"/>
      <c r="P119" s="105">
        <v>15</v>
      </c>
      <c r="Q119" s="106">
        <v>15</v>
      </c>
      <c r="R119" s="38"/>
      <c r="S119" s="38"/>
      <c r="T119" s="37"/>
      <c r="U119" s="39">
        <f t="shared" si="12"/>
        <v>15</v>
      </c>
      <c r="V119" s="40">
        <f t="shared" si="13"/>
        <v>15</v>
      </c>
      <c r="W119" s="112"/>
      <c r="X119" s="96"/>
      <c r="Y119" s="96"/>
      <c r="Z119" s="104"/>
      <c r="AA119" s="99"/>
      <c r="AB119" s="41">
        <f t="shared" si="14"/>
        <v>0</v>
      </c>
      <c r="AC119" s="40">
        <f t="shared" si="15"/>
        <v>0</v>
      </c>
      <c r="AD119" s="42"/>
      <c r="AE119" s="128"/>
      <c r="AF119" s="37">
        <f t="shared" si="16"/>
        <v>15</v>
      </c>
      <c r="AG119" s="43">
        <v>65</v>
      </c>
      <c r="AH119" s="44">
        <f t="shared" si="17"/>
        <v>80</v>
      </c>
      <c r="AI119" s="45">
        <f t="shared" si="18"/>
        <v>0.93</v>
      </c>
      <c r="AJ119" s="46"/>
      <c r="AK119" s="47">
        <v>1E-4</v>
      </c>
      <c r="AL119" s="48">
        <f t="shared" si="19"/>
        <v>1.0001</v>
      </c>
      <c r="AM119" s="49">
        <f t="shared" si="20"/>
        <v>1689961000</v>
      </c>
      <c r="AN119" s="50"/>
      <c r="AO119" s="51"/>
      <c r="AP119" s="51"/>
      <c r="AQ119" s="51"/>
      <c r="AR119" s="51"/>
      <c r="AS119" s="52"/>
      <c r="AT119" s="53">
        <f t="shared" si="21"/>
        <v>0</v>
      </c>
    </row>
    <row r="120" spans="1:46" s="54" customFormat="1" ht="36" customHeight="1" thickBot="1">
      <c r="A120" s="27"/>
      <c r="B120" s="56"/>
      <c r="C120" s="91"/>
      <c r="D120" s="95"/>
      <c r="E120" s="95"/>
      <c r="F120" s="101"/>
      <c r="G120" s="55"/>
      <c r="H120" s="60"/>
      <c r="I120" s="30">
        <v>0.51</v>
      </c>
      <c r="J120" s="119">
        <v>0.49</v>
      </c>
      <c r="K120" s="32"/>
      <c r="L120" s="57"/>
      <c r="M120" s="33"/>
      <c r="N120" s="34">
        <f t="shared" si="22"/>
        <v>1</v>
      </c>
      <c r="O120" s="35"/>
      <c r="P120" s="105">
        <v>15</v>
      </c>
      <c r="Q120" s="106">
        <v>15</v>
      </c>
      <c r="R120" s="38"/>
      <c r="S120" s="38"/>
      <c r="T120" s="37"/>
      <c r="U120" s="39">
        <f t="shared" si="12"/>
        <v>15</v>
      </c>
      <c r="V120" s="40">
        <f t="shared" si="13"/>
        <v>15</v>
      </c>
      <c r="W120" s="112"/>
      <c r="X120" s="96"/>
      <c r="Y120" s="96"/>
      <c r="Z120" s="104"/>
      <c r="AA120" s="99"/>
      <c r="AB120" s="41">
        <f t="shared" si="14"/>
        <v>0</v>
      </c>
      <c r="AC120" s="40">
        <f t="shared" si="15"/>
        <v>0</v>
      </c>
      <c r="AD120" s="42"/>
      <c r="AE120" s="128"/>
      <c r="AF120" s="37">
        <f t="shared" si="16"/>
        <v>15</v>
      </c>
      <c r="AG120" s="43">
        <v>65</v>
      </c>
      <c r="AH120" s="44">
        <f t="shared" si="17"/>
        <v>80</v>
      </c>
      <c r="AI120" s="45">
        <f t="shared" si="18"/>
        <v>0.93</v>
      </c>
      <c r="AJ120" s="46"/>
      <c r="AK120" s="47">
        <v>1E-4</v>
      </c>
      <c r="AL120" s="48">
        <f t="shared" si="19"/>
        <v>1.0001</v>
      </c>
      <c r="AM120" s="49">
        <f t="shared" si="20"/>
        <v>1689961000</v>
      </c>
      <c r="AN120" s="50"/>
      <c r="AO120" s="51"/>
      <c r="AP120" s="51"/>
      <c r="AQ120" s="51"/>
      <c r="AR120" s="51"/>
      <c r="AS120" s="52"/>
      <c r="AT120" s="53">
        <f t="shared" si="21"/>
        <v>0</v>
      </c>
    </row>
    <row r="121" spans="1:46" s="54" customFormat="1" ht="36" customHeight="1" thickBot="1">
      <c r="A121" s="27"/>
      <c r="B121" s="56"/>
      <c r="C121" s="91"/>
      <c r="D121" s="95"/>
      <c r="E121" s="95"/>
      <c r="F121" s="101"/>
      <c r="G121" s="55"/>
      <c r="H121" s="64"/>
      <c r="I121" s="30">
        <v>0.51</v>
      </c>
      <c r="J121" s="119">
        <v>0.49</v>
      </c>
      <c r="K121" s="32"/>
      <c r="L121" s="57"/>
      <c r="M121" s="73"/>
      <c r="N121" s="34">
        <f t="shared" si="22"/>
        <v>1</v>
      </c>
      <c r="O121" s="35"/>
      <c r="P121" s="105">
        <v>15</v>
      </c>
      <c r="Q121" s="106">
        <v>15</v>
      </c>
      <c r="R121" s="38"/>
      <c r="S121" s="38"/>
      <c r="T121" s="68"/>
      <c r="U121" s="120">
        <f t="shared" si="12"/>
        <v>15</v>
      </c>
      <c r="V121" s="40">
        <f t="shared" si="13"/>
        <v>15</v>
      </c>
      <c r="W121" s="112"/>
      <c r="X121" s="96"/>
      <c r="Y121" s="96"/>
      <c r="Z121" s="104"/>
      <c r="AA121" s="108"/>
      <c r="AB121" s="41">
        <f t="shared" si="14"/>
        <v>0</v>
      </c>
      <c r="AC121" s="40">
        <f t="shared" si="15"/>
        <v>0</v>
      </c>
      <c r="AD121" s="42"/>
      <c r="AE121" s="128"/>
      <c r="AF121" s="37">
        <f t="shared" si="16"/>
        <v>15</v>
      </c>
      <c r="AG121" s="43">
        <v>65</v>
      </c>
      <c r="AH121" s="44">
        <f t="shared" si="17"/>
        <v>80</v>
      </c>
      <c r="AI121" s="45">
        <f t="shared" si="18"/>
        <v>0.93</v>
      </c>
      <c r="AJ121" s="46"/>
      <c r="AK121" s="47">
        <v>1E-4</v>
      </c>
      <c r="AL121" s="48">
        <f t="shared" si="19"/>
        <v>1.0001</v>
      </c>
      <c r="AM121" s="49">
        <f t="shared" si="20"/>
        <v>1689961000</v>
      </c>
      <c r="AN121" s="74"/>
      <c r="AO121" s="51"/>
      <c r="AP121" s="51"/>
      <c r="AQ121" s="51"/>
      <c r="AR121" s="51"/>
      <c r="AS121" s="52"/>
      <c r="AT121" s="53">
        <f t="shared" si="21"/>
        <v>0</v>
      </c>
    </row>
    <row r="122" spans="1:46" s="54" customFormat="1" ht="36" customHeight="1" thickBot="1">
      <c r="A122" s="27"/>
      <c r="B122" s="56"/>
      <c r="C122" s="91"/>
      <c r="D122" s="95"/>
      <c r="E122" s="95"/>
      <c r="F122" s="101"/>
      <c r="G122" s="55"/>
      <c r="H122" s="60"/>
      <c r="I122" s="30">
        <v>0.51</v>
      </c>
      <c r="J122" s="119">
        <v>0.49</v>
      </c>
      <c r="K122" s="32"/>
      <c r="L122" s="57"/>
      <c r="M122" s="33"/>
      <c r="N122" s="34">
        <f t="shared" si="22"/>
        <v>1</v>
      </c>
      <c r="O122" s="35"/>
      <c r="P122" s="105">
        <v>15</v>
      </c>
      <c r="Q122" s="106">
        <v>15</v>
      </c>
      <c r="R122" s="38"/>
      <c r="S122" s="38"/>
      <c r="T122" s="37"/>
      <c r="U122" s="39">
        <f t="shared" si="12"/>
        <v>15</v>
      </c>
      <c r="V122" s="40">
        <f t="shared" si="13"/>
        <v>15</v>
      </c>
      <c r="W122" s="112"/>
      <c r="X122" s="96"/>
      <c r="Y122" s="96"/>
      <c r="Z122" s="104"/>
      <c r="AA122" s="99"/>
      <c r="AB122" s="41">
        <f t="shared" si="14"/>
        <v>0</v>
      </c>
      <c r="AC122" s="40">
        <f t="shared" si="15"/>
        <v>0</v>
      </c>
      <c r="AD122" s="42"/>
      <c r="AE122" s="128"/>
      <c r="AF122" s="37">
        <f t="shared" si="16"/>
        <v>15</v>
      </c>
      <c r="AG122" s="43">
        <v>65</v>
      </c>
      <c r="AH122" s="44">
        <f t="shared" si="17"/>
        <v>80</v>
      </c>
      <c r="AI122" s="45">
        <f t="shared" si="18"/>
        <v>0.93</v>
      </c>
      <c r="AJ122" s="46"/>
      <c r="AK122" s="47">
        <v>1E-4</v>
      </c>
      <c r="AL122" s="48">
        <f t="shared" si="19"/>
        <v>1.0001</v>
      </c>
      <c r="AM122" s="49">
        <f t="shared" si="20"/>
        <v>1689961000</v>
      </c>
      <c r="AN122" s="50"/>
      <c r="AO122" s="51"/>
      <c r="AP122" s="51"/>
      <c r="AQ122" s="51"/>
      <c r="AR122" s="51"/>
      <c r="AS122" s="52"/>
      <c r="AT122" s="53">
        <f t="shared" si="21"/>
        <v>0</v>
      </c>
    </row>
    <row r="123" spans="1:46" s="17" customFormat="1" ht="39.75" customHeight="1" thickBot="1">
      <c r="A123" s="27"/>
      <c r="B123" s="56"/>
      <c r="C123" s="91"/>
      <c r="D123" s="95"/>
      <c r="E123" s="95"/>
      <c r="F123" s="101"/>
      <c r="G123" s="55"/>
      <c r="H123" s="76"/>
      <c r="I123" s="30">
        <v>0.51</v>
      </c>
      <c r="J123" s="119">
        <v>0.49</v>
      </c>
      <c r="K123" s="32"/>
      <c r="L123" s="57"/>
      <c r="M123" s="75"/>
      <c r="N123" s="34">
        <f t="shared" si="22"/>
        <v>1</v>
      </c>
      <c r="O123" s="76"/>
      <c r="P123" s="105">
        <v>15</v>
      </c>
      <c r="Q123" s="106">
        <v>15</v>
      </c>
      <c r="R123" s="38"/>
      <c r="S123" s="38"/>
      <c r="T123" s="196"/>
      <c r="U123" s="39">
        <f t="shared" si="12"/>
        <v>15</v>
      </c>
      <c r="V123" s="40">
        <f t="shared" si="13"/>
        <v>15</v>
      </c>
      <c r="W123" s="112"/>
      <c r="X123" s="96"/>
      <c r="Y123" s="96"/>
      <c r="Z123" s="104"/>
      <c r="AA123" s="132"/>
      <c r="AB123" s="41">
        <f t="shared" si="14"/>
        <v>0</v>
      </c>
      <c r="AC123" s="40">
        <f t="shared" si="15"/>
        <v>0</v>
      </c>
      <c r="AD123" s="77"/>
      <c r="AE123" s="130"/>
      <c r="AF123" s="37">
        <f t="shared" si="16"/>
        <v>15</v>
      </c>
      <c r="AG123" s="43">
        <v>65</v>
      </c>
      <c r="AH123" s="44">
        <f t="shared" si="17"/>
        <v>80</v>
      </c>
      <c r="AI123" s="45">
        <f t="shared" si="18"/>
        <v>0.93</v>
      </c>
      <c r="AJ123" s="46"/>
      <c r="AK123" s="47">
        <v>1E-4</v>
      </c>
      <c r="AL123" s="48">
        <f t="shared" si="19"/>
        <v>1.0001</v>
      </c>
      <c r="AM123" s="49">
        <f t="shared" si="20"/>
        <v>1689961000</v>
      </c>
      <c r="AN123" s="75"/>
      <c r="AO123" s="78"/>
      <c r="AP123" s="78"/>
      <c r="AQ123" s="78"/>
      <c r="AR123" s="78"/>
      <c r="AS123" s="78"/>
      <c r="AT123" s="53">
        <f t="shared" si="21"/>
        <v>0</v>
      </c>
    </row>
    <row r="124" spans="1:46" s="54" customFormat="1" ht="47.25" customHeight="1" thickBot="1">
      <c r="A124" s="27"/>
      <c r="B124" s="56"/>
      <c r="C124" s="91"/>
      <c r="D124" s="95"/>
      <c r="E124" s="95"/>
      <c r="F124" s="101"/>
      <c r="G124" s="55"/>
      <c r="H124" s="60"/>
      <c r="I124" s="30">
        <v>0.51</v>
      </c>
      <c r="J124" s="119">
        <v>0.49</v>
      </c>
      <c r="K124" s="32"/>
      <c r="L124" s="57"/>
      <c r="M124" s="33"/>
      <c r="N124" s="34">
        <f t="shared" si="22"/>
        <v>1</v>
      </c>
      <c r="O124" s="35"/>
      <c r="P124" s="105">
        <v>15</v>
      </c>
      <c r="Q124" s="106">
        <v>15</v>
      </c>
      <c r="R124" s="38"/>
      <c r="S124" s="38"/>
      <c r="T124" s="37"/>
      <c r="U124" s="39">
        <f t="shared" si="12"/>
        <v>15</v>
      </c>
      <c r="V124" s="40">
        <f t="shared" si="13"/>
        <v>15</v>
      </c>
      <c r="W124" s="112"/>
      <c r="X124" s="96"/>
      <c r="Y124" s="96"/>
      <c r="Z124" s="104"/>
      <c r="AA124" s="99"/>
      <c r="AB124" s="41">
        <f t="shared" si="14"/>
        <v>0</v>
      </c>
      <c r="AC124" s="40">
        <f t="shared" si="15"/>
        <v>0</v>
      </c>
      <c r="AD124" s="42"/>
      <c r="AE124" s="128"/>
      <c r="AF124" s="37">
        <f t="shared" si="16"/>
        <v>15</v>
      </c>
      <c r="AG124" s="43">
        <v>65</v>
      </c>
      <c r="AH124" s="44">
        <f t="shared" si="17"/>
        <v>80</v>
      </c>
      <c r="AI124" s="45">
        <f t="shared" si="18"/>
        <v>0.93</v>
      </c>
      <c r="AJ124" s="46"/>
      <c r="AK124" s="47">
        <v>1E-4</v>
      </c>
      <c r="AL124" s="48">
        <f t="shared" si="19"/>
        <v>1.0001</v>
      </c>
      <c r="AM124" s="49">
        <f t="shared" si="20"/>
        <v>1689961000</v>
      </c>
      <c r="AN124" s="50"/>
      <c r="AO124" s="51"/>
      <c r="AP124" s="51"/>
      <c r="AQ124" s="51"/>
      <c r="AR124" s="51"/>
      <c r="AS124" s="52"/>
      <c r="AT124" s="53">
        <f t="shared" si="21"/>
        <v>0</v>
      </c>
    </row>
    <row r="125" spans="1:46" s="54" customFormat="1" ht="36" customHeight="1" thickBot="1">
      <c r="A125" s="27"/>
      <c r="B125" s="56"/>
      <c r="C125" s="91"/>
      <c r="D125" s="95"/>
      <c r="E125" s="95"/>
      <c r="F125" s="101"/>
      <c r="G125" s="55"/>
      <c r="H125" s="60"/>
      <c r="I125" s="30">
        <v>0.51</v>
      </c>
      <c r="J125" s="119">
        <v>0.49</v>
      </c>
      <c r="K125" s="32"/>
      <c r="L125" s="57"/>
      <c r="M125" s="33"/>
      <c r="N125" s="34">
        <f t="shared" si="22"/>
        <v>1</v>
      </c>
      <c r="O125" s="35"/>
      <c r="P125" s="105">
        <v>15</v>
      </c>
      <c r="Q125" s="106">
        <v>15</v>
      </c>
      <c r="R125" s="38"/>
      <c r="S125" s="38"/>
      <c r="T125" s="37"/>
      <c r="U125" s="39">
        <f t="shared" si="12"/>
        <v>15</v>
      </c>
      <c r="V125" s="40">
        <f t="shared" si="13"/>
        <v>15</v>
      </c>
      <c r="W125" s="112"/>
      <c r="X125" s="96"/>
      <c r="Y125" s="96"/>
      <c r="Z125" s="104"/>
      <c r="AA125" s="99"/>
      <c r="AB125" s="41">
        <f t="shared" si="14"/>
        <v>0</v>
      </c>
      <c r="AC125" s="40">
        <f t="shared" si="15"/>
        <v>0</v>
      </c>
      <c r="AD125" s="42"/>
      <c r="AE125" s="128"/>
      <c r="AF125" s="37">
        <f t="shared" si="16"/>
        <v>15</v>
      </c>
      <c r="AG125" s="43">
        <v>65</v>
      </c>
      <c r="AH125" s="44">
        <f t="shared" si="17"/>
        <v>80</v>
      </c>
      <c r="AI125" s="45">
        <f t="shared" si="18"/>
        <v>0.93</v>
      </c>
      <c r="AJ125" s="46"/>
      <c r="AK125" s="47">
        <v>1E-4</v>
      </c>
      <c r="AL125" s="48">
        <f t="shared" si="19"/>
        <v>1.0001</v>
      </c>
      <c r="AM125" s="49">
        <f t="shared" si="20"/>
        <v>1689961000</v>
      </c>
      <c r="AN125" s="50"/>
      <c r="AO125" s="51"/>
      <c r="AP125" s="51"/>
      <c r="AQ125" s="51"/>
      <c r="AR125" s="51"/>
      <c r="AS125" s="52"/>
      <c r="AT125" s="53">
        <f t="shared" si="21"/>
        <v>0</v>
      </c>
    </row>
    <row r="126" spans="1:46" s="54" customFormat="1" ht="36" customHeight="1" thickBot="1">
      <c r="A126" s="27"/>
      <c r="B126" s="56"/>
      <c r="C126" s="91"/>
      <c r="D126" s="95"/>
      <c r="E126" s="95"/>
      <c r="F126" s="101"/>
      <c r="G126" s="55"/>
      <c r="H126" s="60"/>
      <c r="I126" s="30">
        <v>0.51</v>
      </c>
      <c r="J126" s="119">
        <v>0.49</v>
      </c>
      <c r="K126" s="32"/>
      <c r="L126" s="57"/>
      <c r="M126" s="33"/>
      <c r="N126" s="34">
        <f t="shared" si="22"/>
        <v>1</v>
      </c>
      <c r="O126" s="35"/>
      <c r="P126" s="105">
        <v>15</v>
      </c>
      <c r="Q126" s="106">
        <v>15</v>
      </c>
      <c r="R126" s="38"/>
      <c r="S126" s="38"/>
      <c r="T126" s="37"/>
      <c r="U126" s="39">
        <f t="shared" si="12"/>
        <v>15</v>
      </c>
      <c r="V126" s="40">
        <f t="shared" si="13"/>
        <v>15</v>
      </c>
      <c r="W126" s="112"/>
      <c r="X126" s="96"/>
      <c r="Y126" s="96"/>
      <c r="Z126" s="104"/>
      <c r="AA126" s="99"/>
      <c r="AB126" s="41">
        <f t="shared" si="14"/>
        <v>0</v>
      </c>
      <c r="AC126" s="40">
        <f t="shared" si="15"/>
        <v>0</v>
      </c>
      <c r="AD126" s="42"/>
      <c r="AE126" s="128"/>
      <c r="AF126" s="37">
        <f t="shared" si="16"/>
        <v>15</v>
      </c>
      <c r="AG126" s="43">
        <v>65</v>
      </c>
      <c r="AH126" s="44">
        <f t="shared" si="17"/>
        <v>80</v>
      </c>
      <c r="AI126" s="45">
        <f t="shared" si="18"/>
        <v>0.93</v>
      </c>
      <c r="AJ126" s="46"/>
      <c r="AK126" s="47">
        <v>1E-4</v>
      </c>
      <c r="AL126" s="48">
        <f t="shared" si="19"/>
        <v>1.0001</v>
      </c>
      <c r="AM126" s="49">
        <f t="shared" si="20"/>
        <v>1689961000</v>
      </c>
      <c r="AN126" s="50"/>
      <c r="AO126" s="51"/>
      <c r="AP126" s="51"/>
      <c r="AQ126" s="51"/>
      <c r="AR126" s="51"/>
      <c r="AS126" s="52"/>
      <c r="AT126" s="53">
        <f t="shared" si="21"/>
        <v>0</v>
      </c>
    </row>
    <row r="127" spans="1:46" s="54" customFormat="1" ht="36" customHeight="1" thickBot="1">
      <c r="A127" s="27"/>
      <c r="B127" s="56"/>
      <c r="C127" s="91"/>
      <c r="D127" s="95"/>
      <c r="E127" s="95"/>
      <c r="F127" s="101"/>
      <c r="G127" s="55"/>
      <c r="H127" s="60"/>
      <c r="I127" s="30">
        <v>0.51</v>
      </c>
      <c r="J127" s="119">
        <v>0.49</v>
      </c>
      <c r="K127" s="32"/>
      <c r="L127" s="57"/>
      <c r="M127" s="33"/>
      <c r="N127" s="34">
        <f t="shared" si="22"/>
        <v>1</v>
      </c>
      <c r="O127" s="35"/>
      <c r="P127" s="105">
        <v>15</v>
      </c>
      <c r="Q127" s="106">
        <v>15</v>
      </c>
      <c r="R127" s="38"/>
      <c r="S127" s="38"/>
      <c r="T127" s="37"/>
      <c r="U127" s="39">
        <f t="shared" si="12"/>
        <v>15</v>
      </c>
      <c r="V127" s="40">
        <f t="shared" si="13"/>
        <v>15</v>
      </c>
      <c r="W127" s="112"/>
      <c r="X127" s="96"/>
      <c r="Y127" s="96"/>
      <c r="Z127" s="104"/>
      <c r="AA127" s="99"/>
      <c r="AB127" s="41">
        <f t="shared" si="14"/>
        <v>0</v>
      </c>
      <c r="AC127" s="40">
        <f t="shared" si="15"/>
        <v>0</v>
      </c>
      <c r="AD127" s="42"/>
      <c r="AE127" s="128"/>
      <c r="AF127" s="37">
        <f t="shared" si="16"/>
        <v>15</v>
      </c>
      <c r="AG127" s="43">
        <v>65</v>
      </c>
      <c r="AH127" s="44">
        <f t="shared" si="17"/>
        <v>80</v>
      </c>
      <c r="AI127" s="45">
        <f t="shared" si="18"/>
        <v>0.93</v>
      </c>
      <c r="AJ127" s="46"/>
      <c r="AK127" s="47">
        <v>1E-4</v>
      </c>
      <c r="AL127" s="48">
        <f t="shared" si="19"/>
        <v>1.0001</v>
      </c>
      <c r="AM127" s="49">
        <f t="shared" si="20"/>
        <v>1689961000</v>
      </c>
      <c r="AN127" s="50"/>
      <c r="AO127" s="51"/>
      <c r="AP127" s="51"/>
      <c r="AQ127" s="51"/>
      <c r="AR127" s="51"/>
      <c r="AS127" s="52"/>
      <c r="AT127" s="53">
        <f t="shared" si="21"/>
        <v>0</v>
      </c>
    </row>
    <row r="128" spans="1:46" s="54" customFormat="1" ht="36" customHeight="1" thickBot="1">
      <c r="A128" s="27"/>
      <c r="B128" s="56"/>
      <c r="C128" s="91"/>
      <c r="D128" s="95"/>
      <c r="E128" s="95"/>
      <c r="F128" s="101"/>
      <c r="G128" s="55"/>
      <c r="H128" s="60"/>
      <c r="I128" s="30">
        <v>0.51</v>
      </c>
      <c r="J128" s="119">
        <v>0.49</v>
      </c>
      <c r="K128" s="32"/>
      <c r="L128" s="57"/>
      <c r="M128" s="33"/>
      <c r="N128" s="34">
        <f t="shared" si="22"/>
        <v>1</v>
      </c>
      <c r="O128" s="35"/>
      <c r="P128" s="105">
        <v>15</v>
      </c>
      <c r="Q128" s="106">
        <v>15</v>
      </c>
      <c r="R128" s="38"/>
      <c r="S128" s="38"/>
      <c r="T128" s="37"/>
      <c r="U128" s="39">
        <f t="shared" si="12"/>
        <v>15</v>
      </c>
      <c r="V128" s="40">
        <f t="shared" si="13"/>
        <v>15</v>
      </c>
      <c r="W128" s="112"/>
      <c r="X128" s="96"/>
      <c r="Y128" s="96"/>
      <c r="Z128" s="104"/>
      <c r="AA128" s="99"/>
      <c r="AB128" s="41">
        <f t="shared" si="14"/>
        <v>0</v>
      </c>
      <c r="AC128" s="40">
        <f t="shared" si="15"/>
        <v>0</v>
      </c>
      <c r="AD128" s="42"/>
      <c r="AE128" s="128"/>
      <c r="AF128" s="37">
        <f t="shared" si="16"/>
        <v>15</v>
      </c>
      <c r="AG128" s="43">
        <v>65</v>
      </c>
      <c r="AH128" s="44">
        <f t="shared" si="17"/>
        <v>80</v>
      </c>
      <c r="AI128" s="45">
        <f t="shared" si="18"/>
        <v>0.93</v>
      </c>
      <c r="AJ128" s="46"/>
      <c r="AK128" s="47">
        <v>1E-4</v>
      </c>
      <c r="AL128" s="48">
        <f t="shared" si="19"/>
        <v>1.0001</v>
      </c>
      <c r="AM128" s="49">
        <f t="shared" si="20"/>
        <v>1689961000</v>
      </c>
      <c r="AN128" s="50"/>
      <c r="AO128" s="51"/>
      <c r="AP128" s="51"/>
      <c r="AQ128" s="51"/>
      <c r="AR128" s="51"/>
      <c r="AS128" s="52"/>
      <c r="AT128" s="53">
        <f t="shared" si="21"/>
        <v>0</v>
      </c>
    </row>
    <row r="129" spans="1:46" s="54" customFormat="1" ht="36" customHeight="1" thickBot="1">
      <c r="A129" s="27"/>
      <c r="B129" s="56"/>
      <c r="C129" s="91"/>
      <c r="D129" s="95"/>
      <c r="E129" s="95"/>
      <c r="F129" s="101"/>
      <c r="G129" s="55"/>
      <c r="H129" s="60"/>
      <c r="I129" s="30">
        <v>0.51</v>
      </c>
      <c r="J129" s="119">
        <v>0.49</v>
      </c>
      <c r="K129" s="32"/>
      <c r="L129" s="57"/>
      <c r="M129" s="33"/>
      <c r="N129" s="34">
        <f t="shared" si="22"/>
        <v>1</v>
      </c>
      <c r="O129" s="35"/>
      <c r="P129" s="105">
        <v>15</v>
      </c>
      <c r="Q129" s="106">
        <v>15</v>
      </c>
      <c r="R129" s="38"/>
      <c r="S129" s="38"/>
      <c r="T129" s="37"/>
      <c r="U129" s="39">
        <f t="shared" si="12"/>
        <v>15</v>
      </c>
      <c r="V129" s="40">
        <f t="shared" si="13"/>
        <v>15</v>
      </c>
      <c r="W129" s="112"/>
      <c r="X129" s="96"/>
      <c r="Y129" s="96"/>
      <c r="Z129" s="104"/>
      <c r="AA129" s="99"/>
      <c r="AB129" s="41">
        <f t="shared" si="14"/>
        <v>0</v>
      </c>
      <c r="AC129" s="40">
        <f t="shared" si="15"/>
        <v>0</v>
      </c>
      <c r="AD129" s="42"/>
      <c r="AE129" s="128"/>
      <c r="AF129" s="37">
        <f t="shared" si="16"/>
        <v>15</v>
      </c>
      <c r="AG129" s="43">
        <v>65</v>
      </c>
      <c r="AH129" s="44">
        <f t="shared" si="17"/>
        <v>80</v>
      </c>
      <c r="AI129" s="45">
        <f t="shared" si="18"/>
        <v>0.93</v>
      </c>
      <c r="AJ129" s="46"/>
      <c r="AK129" s="47">
        <v>1E-4</v>
      </c>
      <c r="AL129" s="48">
        <f t="shared" si="19"/>
        <v>1.0001</v>
      </c>
      <c r="AM129" s="49">
        <f t="shared" si="20"/>
        <v>1689961000</v>
      </c>
      <c r="AN129" s="50"/>
      <c r="AO129" s="51"/>
      <c r="AP129" s="51"/>
      <c r="AQ129" s="51"/>
      <c r="AR129" s="51"/>
      <c r="AS129" s="52"/>
      <c r="AT129" s="53">
        <f t="shared" si="21"/>
        <v>0</v>
      </c>
    </row>
    <row r="130" spans="1:46" s="54" customFormat="1" ht="36" customHeight="1" thickBot="1">
      <c r="A130" s="27"/>
      <c r="B130" s="56"/>
      <c r="C130" s="91"/>
      <c r="D130" s="95"/>
      <c r="E130" s="95"/>
      <c r="F130" s="101"/>
      <c r="G130" s="55"/>
      <c r="H130" s="60"/>
      <c r="I130" s="30">
        <v>0.51</v>
      </c>
      <c r="J130" s="119">
        <v>0.49</v>
      </c>
      <c r="K130" s="32"/>
      <c r="L130" s="57"/>
      <c r="M130" s="33"/>
      <c r="N130" s="34">
        <f t="shared" si="22"/>
        <v>1</v>
      </c>
      <c r="O130" s="35"/>
      <c r="P130" s="105">
        <v>15</v>
      </c>
      <c r="Q130" s="106">
        <v>15</v>
      </c>
      <c r="R130" s="38"/>
      <c r="S130" s="38"/>
      <c r="T130" s="37"/>
      <c r="U130" s="39">
        <f t="shared" si="12"/>
        <v>15</v>
      </c>
      <c r="V130" s="40">
        <f t="shared" si="13"/>
        <v>15</v>
      </c>
      <c r="W130" s="112"/>
      <c r="X130" s="96"/>
      <c r="Y130" s="96"/>
      <c r="Z130" s="104"/>
      <c r="AA130" s="99"/>
      <c r="AB130" s="41">
        <f t="shared" si="14"/>
        <v>0</v>
      </c>
      <c r="AC130" s="40">
        <f t="shared" si="15"/>
        <v>0</v>
      </c>
      <c r="AD130" s="42"/>
      <c r="AE130" s="128"/>
      <c r="AF130" s="37">
        <f t="shared" si="16"/>
        <v>15</v>
      </c>
      <c r="AG130" s="43">
        <v>65</v>
      </c>
      <c r="AH130" s="44">
        <f t="shared" si="17"/>
        <v>80</v>
      </c>
      <c r="AI130" s="45">
        <f t="shared" si="18"/>
        <v>0.93</v>
      </c>
      <c r="AJ130" s="46"/>
      <c r="AK130" s="47">
        <v>1E-4</v>
      </c>
      <c r="AL130" s="48">
        <f t="shared" si="19"/>
        <v>1.0001</v>
      </c>
      <c r="AM130" s="49">
        <f t="shared" si="20"/>
        <v>1689961000</v>
      </c>
      <c r="AN130" s="50"/>
      <c r="AO130" s="51"/>
      <c r="AP130" s="51"/>
      <c r="AQ130" s="51"/>
      <c r="AR130" s="51"/>
      <c r="AS130" s="52"/>
      <c r="AT130" s="53">
        <f t="shared" si="21"/>
        <v>0</v>
      </c>
    </row>
    <row r="131" spans="1:46" s="54" customFormat="1" ht="36" customHeight="1" thickBot="1">
      <c r="A131" s="27"/>
      <c r="B131" s="56"/>
      <c r="C131" s="91"/>
      <c r="D131" s="95"/>
      <c r="E131" s="95"/>
      <c r="F131" s="101"/>
      <c r="G131" s="55"/>
      <c r="H131" s="60"/>
      <c r="I131" s="30">
        <v>0.51</v>
      </c>
      <c r="J131" s="119">
        <v>0.49</v>
      </c>
      <c r="K131" s="32"/>
      <c r="L131" s="57"/>
      <c r="M131" s="33"/>
      <c r="N131" s="34">
        <f t="shared" si="22"/>
        <v>1</v>
      </c>
      <c r="O131" s="35"/>
      <c r="P131" s="105">
        <v>15</v>
      </c>
      <c r="Q131" s="106">
        <v>15</v>
      </c>
      <c r="R131" s="38"/>
      <c r="S131" s="38"/>
      <c r="T131" s="37"/>
      <c r="U131" s="39">
        <f t="shared" si="12"/>
        <v>15</v>
      </c>
      <c r="V131" s="40">
        <f t="shared" si="13"/>
        <v>15</v>
      </c>
      <c r="W131" s="112"/>
      <c r="X131" s="96"/>
      <c r="Y131" s="96"/>
      <c r="Z131" s="104"/>
      <c r="AA131" s="99"/>
      <c r="AB131" s="41">
        <f t="shared" si="14"/>
        <v>0</v>
      </c>
      <c r="AC131" s="40">
        <f t="shared" si="15"/>
        <v>0</v>
      </c>
      <c r="AD131" s="42"/>
      <c r="AE131" s="128"/>
      <c r="AF131" s="37">
        <f t="shared" si="16"/>
        <v>15</v>
      </c>
      <c r="AG131" s="43">
        <v>65</v>
      </c>
      <c r="AH131" s="44">
        <f t="shared" si="17"/>
        <v>80</v>
      </c>
      <c r="AI131" s="45">
        <f t="shared" si="18"/>
        <v>0.93</v>
      </c>
      <c r="AJ131" s="46"/>
      <c r="AK131" s="47">
        <v>1E-4</v>
      </c>
      <c r="AL131" s="48">
        <f t="shared" si="19"/>
        <v>1.0001</v>
      </c>
      <c r="AM131" s="49">
        <f t="shared" si="20"/>
        <v>1689961000</v>
      </c>
      <c r="AN131" s="50"/>
      <c r="AO131" s="51"/>
      <c r="AP131" s="51"/>
      <c r="AQ131" s="51"/>
      <c r="AR131" s="51"/>
      <c r="AS131" s="52"/>
      <c r="AT131" s="53">
        <f t="shared" si="21"/>
        <v>0</v>
      </c>
    </row>
    <row r="132" spans="1:46" s="54" customFormat="1" ht="36" customHeight="1" thickBot="1">
      <c r="A132" s="27"/>
      <c r="B132" s="56"/>
      <c r="C132" s="91"/>
      <c r="D132" s="95"/>
      <c r="E132" s="95"/>
      <c r="F132" s="101"/>
      <c r="G132" s="55"/>
      <c r="H132" s="60"/>
      <c r="I132" s="30">
        <v>0.51</v>
      </c>
      <c r="J132" s="119">
        <v>0.49</v>
      </c>
      <c r="K132" s="32"/>
      <c r="L132" s="57"/>
      <c r="M132" s="33"/>
      <c r="N132" s="34">
        <f t="shared" ref="N132:N139" si="23">SUM(I132:M132)</f>
        <v>1</v>
      </c>
      <c r="O132" s="35"/>
      <c r="P132" s="105">
        <v>15</v>
      </c>
      <c r="Q132" s="106">
        <v>15</v>
      </c>
      <c r="R132" s="38"/>
      <c r="S132" s="38"/>
      <c r="T132" s="37"/>
      <c r="U132" s="39">
        <f t="shared" si="12"/>
        <v>15</v>
      </c>
      <c r="V132" s="40">
        <f t="shared" si="13"/>
        <v>15</v>
      </c>
      <c r="W132" s="112"/>
      <c r="X132" s="96"/>
      <c r="Y132" s="96"/>
      <c r="Z132" s="104"/>
      <c r="AA132" s="99"/>
      <c r="AB132" s="41">
        <f t="shared" si="14"/>
        <v>0</v>
      </c>
      <c r="AC132" s="40">
        <f t="shared" si="15"/>
        <v>0</v>
      </c>
      <c r="AD132" s="42"/>
      <c r="AE132" s="128"/>
      <c r="AF132" s="37">
        <f t="shared" si="16"/>
        <v>15</v>
      </c>
      <c r="AG132" s="43">
        <v>65</v>
      </c>
      <c r="AH132" s="44">
        <f t="shared" si="17"/>
        <v>80</v>
      </c>
      <c r="AI132" s="45">
        <f t="shared" si="18"/>
        <v>0.93</v>
      </c>
      <c r="AJ132" s="46"/>
      <c r="AK132" s="47">
        <v>1E-4</v>
      </c>
      <c r="AL132" s="48">
        <f t="shared" si="19"/>
        <v>1.0001</v>
      </c>
      <c r="AM132" s="49">
        <f t="shared" si="20"/>
        <v>1689961000</v>
      </c>
      <c r="AN132" s="50"/>
      <c r="AO132" s="51"/>
      <c r="AP132" s="51"/>
      <c r="AQ132" s="51"/>
      <c r="AR132" s="51"/>
      <c r="AS132" s="52"/>
      <c r="AT132" s="53">
        <f t="shared" si="21"/>
        <v>0</v>
      </c>
    </row>
    <row r="133" spans="1:46" s="54" customFormat="1" ht="36" customHeight="1" thickBot="1">
      <c r="A133" s="27"/>
      <c r="B133" s="56"/>
      <c r="C133" s="91"/>
      <c r="D133" s="95"/>
      <c r="E133" s="95"/>
      <c r="F133" s="101"/>
      <c r="G133" s="55"/>
      <c r="H133" s="60"/>
      <c r="I133" s="30">
        <v>0.51</v>
      </c>
      <c r="J133" s="119">
        <v>0.49</v>
      </c>
      <c r="K133" s="32"/>
      <c r="L133" s="57"/>
      <c r="M133" s="33"/>
      <c r="N133" s="34">
        <f t="shared" si="23"/>
        <v>1</v>
      </c>
      <c r="O133" s="35"/>
      <c r="P133" s="105">
        <v>15</v>
      </c>
      <c r="Q133" s="106">
        <v>15</v>
      </c>
      <c r="R133" s="38"/>
      <c r="S133" s="38"/>
      <c r="T133" s="37"/>
      <c r="U133" s="39">
        <f t="shared" ref="U133:U139" si="24">ROUNDUP(((P133*I133)+(Q133*J133)+(R133*K133)+(S133*L133)+(T133*M133)),2)</f>
        <v>15</v>
      </c>
      <c r="V133" s="40">
        <f t="shared" ref="V133:V139" si="25">IF(U133&gt;=15,15,U133)</f>
        <v>15</v>
      </c>
      <c r="W133" s="112"/>
      <c r="X133" s="96"/>
      <c r="Y133" s="96"/>
      <c r="Z133" s="104"/>
      <c r="AA133" s="99"/>
      <c r="AB133" s="41">
        <f t="shared" ref="AB133:AB139" si="26">ROUNDUP((((W133*I133)+(X133*J133)+(Y133*K133)+(Z133*L133)+(AA133*M133))/$I$2*15),2)</f>
        <v>0</v>
      </c>
      <c r="AC133" s="40">
        <f t="shared" ref="AC133:AC139" si="27">IF(AB133&gt;=15,15,AB133)</f>
        <v>0</v>
      </c>
      <c r="AD133" s="42"/>
      <c r="AE133" s="128"/>
      <c r="AF133" s="37">
        <f t="shared" ref="AF133:AF139" si="28">IF((V133+AC133+AD133)&gt;=30,30,(V133+AC133+AD133))</f>
        <v>15</v>
      </c>
      <c r="AG133" s="43">
        <v>65</v>
      </c>
      <c r="AH133" s="44">
        <f t="shared" ref="AH133:AH139" si="29">AF133+AG133+AE133</f>
        <v>80</v>
      </c>
      <c r="AI133" s="45">
        <f t="shared" ref="AI133:AI139" si="30">-((50-((176+(45+(30-AF133)))))/200)</f>
        <v>0.93</v>
      </c>
      <c r="AJ133" s="46"/>
      <c r="AK133" s="47">
        <v>1E-4</v>
      </c>
      <c r="AL133" s="48">
        <f t="shared" ref="AL133:AL139" si="31">100%+AK133</f>
        <v>1.0001</v>
      </c>
      <c r="AM133" s="49">
        <f t="shared" ref="AM133:AM139" si="32">ROUNDUP($D$2*AI133*AL133,-3)</f>
        <v>1689961000</v>
      </c>
      <c r="AN133" s="50"/>
      <c r="AO133" s="51"/>
      <c r="AP133" s="51"/>
      <c r="AQ133" s="51"/>
      <c r="AR133" s="51"/>
      <c r="AS133" s="52"/>
      <c r="AT133" s="53">
        <f t="shared" ref="AT133:AT139" si="33">(AO133*I133)+(AP133*J133)+(AQ133*K133)+(AR133*L133)+(AS133*M133)</f>
        <v>0</v>
      </c>
    </row>
    <row r="134" spans="1:46" s="54" customFormat="1" ht="36" customHeight="1" thickBot="1">
      <c r="A134" s="27"/>
      <c r="B134" s="56"/>
      <c r="C134" s="91"/>
      <c r="D134" s="95"/>
      <c r="E134" s="95"/>
      <c r="F134" s="101"/>
      <c r="G134" s="55"/>
      <c r="H134" s="60"/>
      <c r="I134" s="30">
        <v>0.51</v>
      </c>
      <c r="J134" s="119">
        <v>0.49</v>
      </c>
      <c r="K134" s="32"/>
      <c r="L134" s="57"/>
      <c r="M134" s="33"/>
      <c r="N134" s="34">
        <f t="shared" si="23"/>
        <v>1</v>
      </c>
      <c r="O134" s="35"/>
      <c r="P134" s="105">
        <v>15</v>
      </c>
      <c r="Q134" s="106">
        <v>15</v>
      </c>
      <c r="R134" s="38"/>
      <c r="S134" s="38"/>
      <c r="T134" s="37"/>
      <c r="U134" s="39">
        <f t="shared" si="24"/>
        <v>15</v>
      </c>
      <c r="V134" s="40">
        <f t="shared" si="25"/>
        <v>15</v>
      </c>
      <c r="W134" s="112"/>
      <c r="X134" s="96"/>
      <c r="Y134" s="96"/>
      <c r="Z134" s="104"/>
      <c r="AA134" s="99"/>
      <c r="AB134" s="41">
        <f t="shared" si="26"/>
        <v>0</v>
      </c>
      <c r="AC134" s="40">
        <f t="shared" si="27"/>
        <v>0</v>
      </c>
      <c r="AD134" s="42"/>
      <c r="AE134" s="128"/>
      <c r="AF134" s="37">
        <f t="shared" si="28"/>
        <v>15</v>
      </c>
      <c r="AG134" s="43">
        <v>65</v>
      </c>
      <c r="AH134" s="44">
        <f t="shared" si="29"/>
        <v>80</v>
      </c>
      <c r="AI134" s="45">
        <f t="shared" si="30"/>
        <v>0.93</v>
      </c>
      <c r="AJ134" s="46"/>
      <c r="AK134" s="47">
        <v>1E-4</v>
      </c>
      <c r="AL134" s="48">
        <f t="shared" si="31"/>
        <v>1.0001</v>
      </c>
      <c r="AM134" s="49">
        <f t="shared" si="32"/>
        <v>1689961000</v>
      </c>
      <c r="AN134" s="50"/>
      <c r="AO134" s="51"/>
      <c r="AP134" s="51"/>
      <c r="AQ134" s="51"/>
      <c r="AR134" s="51"/>
      <c r="AS134" s="52"/>
      <c r="AT134" s="53">
        <f t="shared" si="33"/>
        <v>0</v>
      </c>
    </row>
    <row r="135" spans="1:46" s="54" customFormat="1" ht="44.25" customHeight="1" thickBot="1">
      <c r="A135" s="27"/>
      <c r="B135" s="56"/>
      <c r="C135" s="91"/>
      <c r="D135" s="95"/>
      <c r="E135" s="95"/>
      <c r="F135" s="101"/>
      <c r="G135" s="55"/>
      <c r="H135" s="60"/>
      <c r="I135" s="30">
        <v>0.51</v>
      </c>
      <c r="J135" s="119">
        <v>0.49</v>
      </c>
      <c r="K135" s="32"/>
      <c r="L135" s="57"/>
      <c r="M135" s="33"/>
      <c r="N135" s="34">
        <f t="shared" si="23"/>
        <v>1</v>
      </c>
      <c r="O135" s="35"/>
      <c r="P135" s="105">
        <v>15</v>
      </c>
      <c r="Q135" s="106">
        <v>15</v>
      </c>
      <c r="R135" s="38"/>
      <c r="S135" s="38"/>
      <c r="T135" s="37"/>
      <c r="U135" s="39">
        <f t="shared" si="24"/>
        <v>15</v>
      </c>
      <c r="V135" s="40">
        <f t="shared" si="25"/>
        <v>15</v>
      </c>
      <c r="W135" s="112"/>
      <c r="X135" s="96"/>
      <c r="Y135" s="96"/>
      <c r="Z135" s="104"/>
      <c r="AA135" s="99"/>
      <c r="AB135" s="41">
        <f t="shared" si="26"/>
        <v>0</v>
      </c>
      <c r="AC135" s="40">
        <f t="shared" si="27"/>
        <v>0</v>
      </c>
      <c r="AD135" s="42"/>
      <c r="AE135" s="128"/>
      <c r="AF135" s="37">
        <f t="shared" si="28"/>
        <v>15</v>
      </c>
      <c r="AG135" s="43">
        <v>65</v>
      </c>
      <c r="AH135" s="44">
        <f t="shared" si="29"/>
        <v>80</v>
      </c>
      <c r="AI135" s="45">
        <f t="shared" si="30"/>
        <v>0.93</v>
      </c>
      <c r="AJ135" s="46"/>
      <c r="AK135" s="47">
        <v>1E-4</v>
      </c>
      <c r="AL135" s="48">
        <f t="shared" si="31"/>
        <v>1.0001</v>
      </c>
      <c r="AM135" s="49">
        <f t="shared" si="32"/>
        <v>1689961000</v>
      </c>
      <c r="AN135" s="50"/>
      <c r="AO135" s="51"/>
      <c r="AP135" s="51"/>
      <c r="AQ135" s="51"/>
      <c r="AR135" s="51"/>
      <c r="AS135" s="52"/>
      <c r="AT135" s="53">
        <f t="shared" si="33"/>
        <v>0</v>
      </c>
    </row>
    <row r="136" spans="1:46" s="54" customFormat="1" ht="36" customHeight="1" thickBot="1">
      <c r="A136" s="27"/>
      <c r="B136" s="56"/>
      <c r="C136" s="91"/>
      <c r="D136" s="95"/>
      <c r="E136" s="95"/>
      <c r="F136" s="101"/>
      <c r="G136" s="55"/>
      <c r="H136" s="79"/>
      <c r="I136" s="30">
        <v>0.51</v>
      </c>
      <c r="J136" s="119">
        <v>0.49</v>
      </c>
      <c r="K136" s="32"/>
      <c r="L136" s="57"/>
      <c r="M136" s="80"/>
      <c r="N136" s="34">
        <f t="shared" si="23"/>
        <v>1</v>
      </c>
      <c r="O136" s="81"/>
      <c r="P136" s="105">
        <v>15</v>
      </c>
      <c r="Q136" s="106">
        <v>15</v>
      </c>
      <c r="R136" s="38"/>
      <c r="S136" s="38"/>
      <c r="T136" s="58"/>
      <c r="U136" s="39">
        <f t="shared" si="24"/>
        <v>15</v>
      </c>
      <c r="V136" s="82">
        <f t="shared" si="25"/>
        <v>15</v>
      </c>
      <c r="W136" s="112"/>
      <c r="X136" s="96"/>
      <c r="Y136" s="96"/>
      <c r="Z136" s="104"/>
      <c r="AA136" s="133"/>
      <c r="AB136" s="41">
        <f t="shared" si="26"/>
        <v>0</v>
      </c>
      <c r="AC136" s="40">
        <f t="shared" si="27"/>
        <v>0</v>
      </c>
      <c r="AD136" s="83"/>
      <c r="AE136" s="131"/>
      <c r="AF136" s="37">
        <f t="shared" si="28"/>
        <v>15</v>
      </c>
      <c r="AG136" s="43">
        <v>65</v>
      </c>
      <c r="AH136" s="44">
        <f t="shared" si="29"/>
        <v>80</v>
      </c>
      <c r="AI136" s="45">
        <f t="shared" si="30"/>
        <v>0.93</v>
      </c>
      <c r="AJ136" s="46"/>
      <c r="AK136" s="47">
        <v>1E-4</v>
      </c>
      <c r="AL136" s="48">
        <f t="shared" si="31"/>
        <v>1.0001</v>
      </c>
      <c r="AM136" s="49">
        <f t="shared" si="32"/>
        <v>1689961000</v>
      </c>
      <c r="AN136" s="84"/>
      <c r="AO136" s="85"/>
      <c r="AP136" s="85"/>
      <c r="AQ136" s="85"/>
      <c r="AR136" s="85"/>
      <c r="AS136" s="86"/>
      <c r="AT136" s="53">
        <f t="shared" si="33"/>
        <v>0</v>
      </c>
    </row>
    <row r="137" spans="1:46" s="54" customFormat="1" ht="36" customHeight="1" thickBot="1">
      <c r="A137" s="27"/>
      <c r="B137" s="56"/>
      <c r="C137" s="91"/>
      <c r="D137" s="95"/>
      <c r="E137" s="95"/>
      <c r="F137" s="101"/>
      <c r="G137" s="55"/>
      <c r="H137" s="60"/>
      <c r="I137" s="30">
        <v>0.51</v>
      </c>
      <c r="J137" s="119">
        <v>0.49</v>
      </c>
      <c r="K137" s="32"/>
      <c r="L137" s="57"/>
      <c r="M137" s="33"/>
      <c r="N137" s="34">
        <f t="shared" si="23"/>
        <v>1</v>
      </c>
      <c r="O137" s="35"/>
      <c r="P137" s="105">
        <v>15</v>
      </c>
      <c r="Q137" s="106">
        <v>15</v>
      </c>
      <c r="R137" s="38"/>
      <c r="S137" s="38"/>
      <c r="T137" s="37"/>
      <c r="U137" s="39">
        <f t="shared" si="24"/>
        <v>15</v>
      </c>
      <c r="V137" s="40">
        <f t="shared" si="25"/>
        <v>15</v>
      </c>
      <c r="W137" s="112"/>
      <c r="X137" s="96"/>
      <c r="Y137" s="96"/>
      <c r="Z137" s="104"/>
      <c r="AA137" s="99"/>
      <c r="AB137" s="41">
        <f t="shared" si="26"/>
        <v>0</v>
      </c>
      <c r="AC137" s="40">
        <f t="shared" si="27"/>
        <v>0</v>
      </c>
      <c r="AD137" s="42"/>
      <c r="AE137" s="128"/>
      <c r="AF137" s="37">
        <f t="shared" si="28"/>
        <v>15</v>
      </c>
      <c r="AG137" s="43">
        <v>65</v>
      </c>
      <c r="AH137" s="44">
        <f t="shared" si="29"/>
        <v>80</v>
      </c>
      <c r="AI137" s="45">
        <f t="shared" si="30"/>
        <v>0.93</v>
      </c>
      <c r="AJ137" s="46"/>
      <c r="AK137" s="47">
        <v>1E-4</v>
      </c>
      <c r="AL137" s="48">
        <f t="shared" si="31"/>
        <v>1.0001</v>
      </c>
      <c r="AM137" s="49">
        <f t="shared" si="32"/>
        <v>1689961000</v>
      </c>
      <c r="AN137" s="50"/>
      <c r="AO137" s="51"/>
      <c r="AP137" s="51"/>
      <c r="AQ137" s="51"/>
      <c r="AR137" s="51"/>
      <c r="AS137" s="52"/>
      <c r="AT137" s="53">
        <f t="shared" si="33"/>
        <v>0</v>
      </c>
    </row>
    <row r="138" spans="1:46" s="54" customFormat="1" ht="36" customHeight="1" thickBot="1">
      <c r="A138" s="27"/>
      <c r="B138" s="56"/>
      <c r="C138" s="91"/>
      <c r="D138" s="95"/>
      <c r="E138" s="95"/>
      <c r="F138" s="101"/>
      <c r="G138" s="55"/>
      <c r="H138" s="60"/>
      <c r="I138" s="30">
        <v>0.51</v>
      </c>
      <c r="J138" s="119">
        <v>0.49</v>
      </c>
      <c r="K138" s="32"/>
      <c r="L138" s="57"/>
      <c r="M138" s="33"/>
      <c r="N138" s="34">
        <f t="shared" si="23"/>
        <v>1</v>
      </c>
      <c r="O138" s="35"/>
      <c r="P138" s="105">
        <v>15</v>
      </c>
      <c r="Q138" s="106">
        <v>15</v>
      </c>
      <c r="R138" s="38"/>
      <c r="S138" s="38"/>
      <c r="T138" s="37"/>
      <c r="U138" s="39">
        <f t="shared" si="24"/>
        <v>15</v>
      </c>
      <c r="V138" s="40">
        <f t="shared" si="25"/>
        <v>15</v>
      </c>
      <c r="W138" s="112"/>
      <c r="X138" s="96"/>
      <c r="Y138" s="96"/>
      <c r="Z138" s="104"/>
      <c r="AA138" s="99"/>
      <c r="AB138" s="41">
        <f t="shared" si="26"/>
        <v>0</v>
      </c>
      <c r="AC138" s="40">
        <f t="shared" si="27"/>
        <v>0</v>
      </c>
      <c r="AD138" s="42"/>
      <c r="AE138" s="128"/>
      <c r="AF138" s="37">
        <f t="shared" si="28"/>
        <v>15</v>
      </c>
      <c r="AG138" s="43">
        <v>65</v>
      </c>
      <c r="AH138" s="44">
        <f t="shared" si="29"/>
        <v>80</v>
      </c>
      <c r="AI138" s="45">
        <f t="shared" si="30"/>
        <v>0.93</v>
      </c>
      <c r="AJ138" s="46"/>
      <c r="AK138" s="47">
        <v>1E-4</v>
      </c>
      <c r="AL138" s="48">
        <f t="shared" si="31"/>
        <v>1.0001</v>
      </c>
      <c r="AM138" s="49">
        <f t="shared" si="32"/>
        <v>1689961000</v>
      </c>
      <c r="AN138" s="50"/>
      <c r="AO138" s="51"/>
      <c r="AP138" s="51"/>
      <c r="AQ138" s="51"/>
      <c r="AR138" s="51"/>
      <c r="AS138" s="52"/>
      <c r="AT138" s="53">
        <f t="shared" si="33"/>
        <v>0</v>
      </c>
    </row>
    <row r="139" spans="1:46" s="54" customFormat="1" ht="36" customHeight="1" thickBot="1">
      <c r="A139" s="27"/>
      <c r="B139" s="56"/>
      <c r="C139" s="91"/>
      <c r="D139" s="95"/>
      <c r="E139" s="95"/>
      <c r="F139" s="101"/>
      <c r="G139" s="55"/>
      <c r="H139" s="28"/>
      <c r="I139" s="30">
        <v>0.51</v>
      </c>
      <c r="J139" s="119">
        <v>0.49</v>
      </c>
      <c r="K139" s="32"/>
      <c r="L139" s="57"/>
      <c r="M139" s="31"/>
      <c r="N139" s="34">
        <f t="shared" si="23"/>
        <v>1</v>
      </c>
      <c r="O139" s="37"/>
      <c r="P139" s="105">
        <v>15</v>
      </c>
      <c r="Q139" s="106">
        <v>15</v>
      </c>
      <c r="R139" s="38"/>
      <c r="S139" s="38"/>
      <c r="T139" s="37"/>
      <c r="U139" s="39">
        <f t="shared" si="24"/>
        <v>15</v>
      </c>
      <c r="V139" s="40">
        <f t="shared" si="25"/>
        <v>15</v>
      </c>
      <c r="W139" s="112"/>
      <c r="X139" s="96"/>
      <c r="Y139" s="96"/>
      <c r="Z139" s="104"/>
      <c r="AA139" s="99"/>
      <c r="AB139" s="41">
        <f t="shared" si="26"/>
        <v>0</v>
      </c>
      <c r="AC139" s="40">
        <f t="shared" si="27"/>
        <v>0</v>
      </c>
      <c r="AD139" s="87"/>
      <c r="AE139" s="128"/>
      <c r="AF139" s="37">
        <f t="shared" si="28"/>
        <v>15</v>
      </c>
      <c r="AG139" s="43">
        <v>65</v>
      </c>
      <c r="AH139" s="44">
        <f t="shared" si="29"/>
        <v>80</v>
      </c>
      <c r="AI139" s="45">
        <f t="shared" si="30"/>
        <v>0.93</v>
      </c>
      <c r="AJ139" s="46"/>
      <c r="AK139" s="47">
        <v>1E-4</v>
      </c>
      <c r="AL139" s="48">
        <f t="shared" si="31"/>
        <v>1.0001</v>
      </c>
      <c r="AM139" s="49">
        <f t="shared" si="32"/>
        <v>1689961000</v>
      </c>
      <c r="AN139" s="88"/>
      <c r="AO139" s="51"/>
      <c r="AP139" s="51"/>
      <c r="AQ139" s="51"/>
      <c r="AR139" s="51"/>
      <c r="AS139" s="52"/>
      <c r="AT139" s="53">
        <f t="shared" si="33"/>
        <v>0</v>
      </c>
    </row>
  </sheetData>
  <mergeCells count="28">
    <mergeCell ref="D1:E1"/>
    <mergeCell ref="I1:J1"/>
    <mergeCell ref="N1:AG1"/>
    <mergeCell ref="AH1:AK1"/>
    <mergeCell ref="D2:E2"/>
    <mergeCell ref="F2:G2"/>
    <mergeCell ref="I2:J2"/>
    <mergeCell ref="P2:U2"/>
    <mergeCell ref="AL3:AL4"/>
    <mergeCell ref="A3:A4"/>
    <mergeCell ref="B3:B4"/>
    <mergeCell ref="C3:H3"/>
    <mergeCell ref="I3:M3"/>
    <mergeCell ref="N3:N4"/>
    <mergeCell ref="O3:O4"/>
    <mergeCell ref="P3:U3"/>
    <mergeCell ref="W3:AB3"/>
    <mergeCell ref="AI3:AI4"/>
    <mergeCell ref="AJ3:AJ4"/>
    <mergeCell ref="AK3:AK4"/>
    <mergeCell ref="AS3:AS4"/>
    <mergeCell ref="AT3:AT4"/>
    <mergeCell ref="AM3:AM4"/>
    <mergeCell ref="AN3:AN4"/>
    <mergeCell ref="AO3:AO4"/>
    <mergeCell ref="AP3:AP4"/>
    <mergeCell ref="AQ3:AQ4"/>
    <mergeCell ref="AR3:AR4"/>
  </mergeCells>
  <phoneticPr fontId="3" type="noConversion"/>
  <printOptions horizontalCentered="1"/>
  <pageMargins left="0.17" right="0.17" top="0.33" bottom="0.24" header="0.26" footer="0.18"/>
  <pageSetup paperSize="9" scale="57" orientation="landscape" r:id="rId1"/>
  <headerFooter alignWithMargins="0"/>
  <rowBreaks count="1" manualBreakCount="1">
    <brk id="30" max="41" man="1"/>
  </rowBreaks>
  <colBreaks count="1" manualBreakCount="1">
    <brk id="29" max="139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T139"/>
  <sheetViews>
    <sheetView showZeros="0" view="pageBreakPreview" zoomScale="80" workbookViewId="0">
      <selection activeCell="AH1" sqref="AH1:AK1"/>
    </sheetView>
  </sheetViews>
  <sheetFormatPr defaultColWidth="8.88671875" defaultRowHeight="13.5"/>
  <cols>
    <col min="1" max="1" width="5" style="1" customWidth="1"/>
    <col min="2" max="2" width="5.109375" style="2" customWidth="1"/>
    <col min="3" max="3" width="9.21875" style="89" customWidth="1"/>
    <col min="4" max="7" width="9.21875" style="1" customWidth="1"/>
    <col min="8" max="8" width="6.6640625" style="1" customWidth="1"/>
    <col min="9" max="10" width="7.33203125" style="1" customWidth="1"/>
    <col min="11" max="11" width="7.6640625" style="1" customWidth="1"/>
    <col min="12" max="13" width="6.77734375" style="1" customWidth="1"/>
    <col min="14" max="14" width="6.44140625" style="1" customWidth="1"/>
    <col min="15" max="15" width="5.109375" style="1" customWidth="1"/>
    <col min="16" max="16" width="7.109375" style="1" customWidth="1"/>
    <col min="17" max="17" width="6.77734375" style="1" customWidth="1"/>
    <col min="18" max="20" width="6.6640625" style="1" customWidth="1"/>
    <col min="21" max="21" width="7.109375" style="1" customWidth="1"/>
    <col min="22" max="22" width="10.44140625" style="90" hidden="1" customWidth="1"/>
    <col min="23" max="24" width="8" style="1" customWidth="1"/>
    <col min="25" max="27" width="7.21875" style="1" customWidth="1"/>
    <col min="28" max="28" width="9.6640625" style="1" customWidth="1"/>
    <col min="29" max="29" width="2" style="90" hidden="1" customWidth="1"/>
    <col min="30" max="31" width="6.21875" style="1" customWidth="1"/>
    <col min="32" max="32" width="7" style="1" customWidth="1"/>
    <col min="33" max="33" width="4.6640625" style="1" customWidth="1"/>
    <col min="34" max="34" width="8.21875" style="1" customWidth="1"/>
    <col min="35" max="35" width="8.77734375" style="1" customWidth="1"/>
    <col min="36" max="36" width="7.5546875" style="1" customWidth="1"/>
    <col min="37" max="38" width="8.33203125" style="1" customWidth="1"/>
    <col min="39" max="39" width="20.21875" style="1" customWidth="1"/>
    <col min="40" max="40" width="8.33203125" style="1" customWidth="1"/>
    <col min="41" max="42" width="17.6640625" style="1" customWidth="1"/>
    <col min="43" max="45" width="17.6640625" style="1" hidden="1" customWidth="1"/>
    <col min="46" max="46" width="17.6640625" style="1" customWidth="1"/>
    <col min="47" max="16384" width="8.88671875" style="1"/>
  </cols>
  <sheetData>
    <row r="1" spans="1:46" ht="33.75" customHeight="1">
      <c r="C1" s="3" t="s">
        <v>37</v>
      </c>
      <c r="D1" s="353">
        <v>1689627273</v>
      </c>
      <c r="E1" s="353"/>
      <c r="F1" s="4"/>
      <c r="G1" s="4"/>
      <c r="H1" s="3" t="s">
        <v>0</v>
      </c>
      <c r="I1" s="354">
        <v>801032000</v>
      </c>
      <c r="J1" s="354"/>
      <c r="K1" s="118">
        <f>TRUNC(I1/F2,7)</f>
        <v>0.4890216</v>
      </c>
      <c r="L1" s="111"/>
      <c r="M1" s="198" t="s">
        <v>238</v>
      </c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H1" s="356" t="s">
        <v>210</v>
      </c>
      <c r="AI1" s="356"/>
      <c r="AJ1" s="356"/>
      <c r="AK1" s="356"/>
      <c r="AL1" s="145"/>
      <c r="AM1" s="145"/>
      <c r="AN1" s="145"/>
      <c r="AO1" s="122"/>
      <c r="AP1" s="122"/>
      <c r="AQ1" s="122"/>
      <c r="AR1" s="122"/>
      <c r="AS1" s="122"/>
      <c r="AT1" s="122"/>
    </row>
    <row r="2" spans="1:46" s="11" customFormat="1" ht="30" customHeight="1" thickBot="1">
      <c r="A2" s="6"/>
      <c r="B2" s="7"/>
      <c r="C2" s="8" t="s">
        <v>36</v>
      </c>
      <c r="D2" s="357">
        <f>D1*1.1</f>
        <v>1858590000.3000002</v>
      </c>
      <c r="E2" s="358"/>
      <c r="F2" s="357">
        <f>D2*86.745%*101.6%</f>
        <v>1638029638.0923991</v>
      </c>
      <c r="G2" s="358"/>
      <c r="H2" s="3" t="s">
        <v>32</v>
      </c>
      <c r="I2" s="359">
        <f>D2*1</f>
        <v>1858590000.3000002</v>
      </c>
      <c r="J2" s="360"/>
      <c r="K2" s="117" t="s">
        <v>29</v>
      </c>
      <c r="L2" s="4"/>
      <c r="M2" s="4"/>
      <c r="N2" s="4"/>
      <c r="O2" s="9" t="s">
        <v>35</v>
      </c>
      <c r="P2" s="361">
        <v>45918.458333333336</v>
      </c>
      <c r="Q2" s="361"/>
      <c r="R2" s="361"/>
      <c r="S2" s="361"/>
      <c r="T2" s="361"/>
      <c r="U2" s="361"/>
      <c r="V2" s="10"/>
      <c r="W2" s="10"/>
      <c r="X2" s="6"/>
      <c r="Y2" s="6"/>
      <c r="Z2" s="6"/>
      <c r="AA2" s="6"/>
      <c r="AB2" s="6"/>
      <c r="AC2" s="10"/>
      <c r="AD2" s="6"/>
      <c r="AE2" s="6"/>
      <c r="AF2" s="6"/>
      <c r="AG2" s="6"/>
      <c r="AH2" s="6"/>
      <c r="AJ2" s="12"/>
      <c r="AK2" s="13"/>
      <c r="AL2" s="13"/>
      <c r="AM2" s="14" t="s">
        <v>52</v>
      </c>
      <c r="AO2" s="63" t="s">
        <v>40</v>
      </c>
      <c r="AP2" s="63"/>
      <c r="AQ2" s="123"/>
      <c r="AR2" s="124"/>
      <c r="AS2" s="126"/>
      <c r="AT2" s="125"/>
    </row>
    <row r="3" spans="1:46" s="17" customFormat="1" ht="24.95" customHeight="1" thickBot="1">
      <c r="A3" s="364" t="s">
        <v>1</v>
      </c>
      <c r="B3" s="366" t="s">
        <v>2</v>
      </c>
      <c r="C3" s="368" t="s">
        <v>3</v>
      </c>
      <c r="D3" s="369"/>
      <c r="E3" s="369"/>
      <c r="F3" s="369"/>
      <c r="G3" s="369"/>
      <c r="H3" s="370"/>
      <c r="I3" s="371" t="s">
        <v>4</v>
      </c>
      <c r="J3" s="369"/>
      <c r="K3" s="369"/>
      <c r="L3" s="369"/>
      <c r="M3" s="370"/>
      <c r="N3" s="372" t="s">
        <v>5</v>
      </c>
      <c r="O3" s="374" t="s">
        <v>6</v>
      </c>
      <c r="P3" s="371" t="s">
        <v>7</v>
      </c>
      <c r="Q3" s="369"/>
      <c r="R3" s="369"/>
      <c r="S3" s="369"/>
      <c r="T3" s="369"/>
      <c r="U3" s="370"/>
      <c r="V3" s="15"/>
      <c r="W3" s="371" t="s">
        <v>30</v>
      </c>
      <c r="X3" s="369"/>
      <c r="Y3" s="369"/>
      <c r="Z3" s="369"/>
      <c r="AA3" s="369"/>
      <c r="AB3" s="370"/>
      <c r="AC3" s="15"/>
      <c r="AD3" s="15"/>
      <c r="AE3" s="15"/>
      <c r="AF3" s="15"/>
      <c r="AG3" s="15"/>
      <c r="AH3" s="16"/>
      <c r="AI3" s="376" t="s">
        <v>8</v>
      </c>
      <c r="AJ3" s="366" t="s">
        <v>9</v>
      </c>
      <c r="AK3" s="378" t="s">
        <v>10</v>
      </c>
      <c r="AL3" s="362" t="s">
        <v>11</v>
      </c>
      <c r="AM3" s="381" t="s">
        <v>12</v>
      </c>
      <c r="AN3" s="383" t="s">
        <v>13</v>
      </c>
      <c r="AO3" s="380" t="s">
        <v>14</v>
      </c>
      <c r="AP3" s="380" t="s">
        <v>41</v>
      </c>
      <c r="AQ3" s="380" t="s">
        <v>42</v>
      </c>
      <c r="AR3" s="380" t="s">
        <v>43</v>
      </c>
      <c r="AS3" s="380" t="s">
        <v>44</v>
      </c>
      <c r="AT3" s="380" t="s">
        <v>15</v>
      </c>
    </row>
    <row r="4" spans="1:46" s="17" customFormat="1" ht="39.75" customHeight="1" thickBot="1">
      <c r="A4" s="365"/>
      <c r="B4" s="367"/>
      <c r="C4" s="103" t="s">
        <v>16</v>
      </c>
      <c r="D4" s="19" t="s">
        <v>17</v>
      </c>
      <c r="E4" s="20" t="s">
        <v>18</v>
      </c>
      <c r="F4" s="20" t="s">
        <v>19</v>
      </c>
      <c r="G4" s="20" t="s">
        <v>20</v>
      </c>
      <c r="H4" s="21" t="s">
        <v>31</v>
      </c>
      <c r="I4" s="18" t="s">
        <v>16</v>
      </c>
      <c r="J4" s="19" t="s">
        <v>17</v>
      </c>
      <c r="K4" s="20" t="s">
        <v>18</v>
      </c>
      <c r="L4" s="103" t="s">
        <v>19</v>
      </c>
      <c r="M4" s="20" t="s">
        <v>20</v>
      </c>
      <c r="N4" s="373"/>
      <c r="O4" s="375"/>
      <c r="P4" s="18" t="s">
        <v>16</v>
      </c>
      <c r="Q4" s="19" t="s">
        <v>17</v>
      </c>
      <c r="R4" s="20" t="s">
        <v>18</v>
      </c>
      <c r="S4" s="103" t="s">
        <v>19</v>
      </c>
      <c r="T4" s="20" t="s">
        <v>20</v>
      </c>
      <c r="U4" s="22" t="s">
        <v>21</v>
      </c>
      <c r="V4" s="23" t="s">
        <v>22</v>
      </c>
      <c r="W4" s="18" t="s">
        <v>16</v>
      </c>
      <c r="X4" s="19" t="s">
        <v>17</v>
      </c>
      <c r="Y4" s="20" t="s">
        <v>18</v>
      </c>
      <c r="Z4" s="103" t="s">
        <v>19</v>
      </c>
      <c r="AA4" s="20" t="s">
        <v>20</v>
      </c>
      <c r="AB4" s="24" t="s">
        <v>23</v>
      </c>
      <c r="AC4" s="23" t="s">
        <v>46</v>
      </c>
      <c r="AD4" s="121" t="s">
        <v>47</v>
      </c>
      <c r="AE4" s="127" t="s">
        <v>48</v>
      </c>
      <c r="AF4" s="25" t="s">
        <v>24</v>
      </c>
      <c r="AG4" s="26" t="s">
        <v>25</v>
      </c>
      <c r="AH4" s="26" t="s">
        <v>26</v>
      </c>
      <c r="AI4" s="377"/>
      <c r="AJ4" s="367"/>
      <c r="AK4" s="379"/>
      <c r="AL4" s="363"/>
      <c r="AM4" s="382"/>
      <c r="AN4" s="384"/>
      <c r="AO4" s="380"/>
      <c r="AP4" s="380"/>
      <c r="AQ4" s="380"/>
      <c r="AR4" s="380"/>
      <c r="AS4" s="380"/>
      <c r="AT4" s="380"/>
    </row>
    <row r="5" spans="1:46" s="54" customFormat="1" ht="40.5" customHeight="1" thickBot="1">
      <c r="A5" s="27">
        <v>1</v>
      </c>
      <c r="B5" s="28"/>
      <c r="C5" s="94" t="s">
        <v>216</v>
      </c>
      <c r="D5" s="93" t="s">
        <v>212</v>
      </c>
      <c r="E5" s="94"/>
      <c r="F5" s="95"/>
      <c r="G5" s="91"/>
      <c r="H5" s="202"/>
      <c r="I5" s="109">
        <v>0.51</v>
      </c>
      <c r="J5" s="203">
        <v>0.49</v>
      </c>
      <c r="K5" s="31"/>
      <c r="L5" s="31"/>
      <c r="M5" s="33"/>
      <c r="N5" s="34">
        <f t="shared" ref="N5:N35" si="0">SUM(I5:M5)</f>
        <v>1</v>
      </c>
      <c r="O5" s="35"/>
      <c r="P5" s="105">
        <v>15</v>
      </c>
      <c r="Q5" s="142">
        <v>15</v>
      </c>
      <c r="R5" s="37"/>
      <c r="S5" s="38"/>
      <c r="T5" s="37"/>
      <c r="U5" s="39">
        <f t="shared" ref="U5:U68" si="1">ROUNDUP(((P5*I5)+(Q5*J5)+(R5*K5)+(S5*L5)+(T5*M5)),2)</f>
        <v>15</v>
      </c>
      <c r="V5" s="40">
        <f t="shared" ref="V5:V68" si="2">IF(U5&gt;=15,15,U5)</f>
        <v>15</v>
      </c>
      <c r="W5" s="140">
        <v>57539030000</v>
      </c>
      <c r="X5" s="157">
        <v>7960993000</v>
      </c>
      <c r="Y5" s="140"/>
      <c r="Z5" s="100"/>
      <c r="AA5" s="99"/>
      <c r="AB5" s="41">
        <f t="shared" ref="AB5:AB68" si="3">ROUNDUP((((W5*I5)+(X5*J5)+(Y5*K5)+(Z5*L5)+(AA5*M5))/$I$2*15),2)</f>
        <v>268.32</v>
      </c>
      <c r="AC5" s="40">
        <f t="shared" ref="AC5:AC68" si="4">IF(AB5&gt;=15,15,AB5)</f>
        <v>15</v>
      </c>
      <c r="AD5" s="42"/>
      <c r="AE5" s="128"/>
      <c r="AF5" s="98">
        <f t="shared" ref="AF5:AF68" si="5">IF((V5+AC5+AD5)&gt;=30,30,(V5+AC5+AD5))</f>
        <v>30</v>
      </c>
      <c r="AG5" s="43">
        <v>65</v>
      </c>
      <c r="AH5" s="44">
        <f t="shared" ref="AH5:AH68" si="6">AF5+AG5+AE5</f>
        <v>95</v>
      </c>
      <c r="AI5" s="45">
        <f t="shared" ref="AI5:AI68" si="7">-((50-((176+(45+(30-AF5)))))/200)</f>
        <v>0.85499999999999998</v>
      </c>
      <c r="AJ5" s="46"/>
      <c r="AK5" s="47">
        <v>1E-4</v>
      </c>
      <c r="AL5" s="48">
        <f t="shared" ref="AL5:AL68" si="8">100%+AK5</f>
        <v>1.0001</v>
      </c>
      <c r="AM5" s="49">
        <f t="shared" ref="AM5:AM68" si="9">ROUNDUP($D$2*AI5*AL5,-3)</f>
        <v>1589254000</v>
      </c>
      <c r="AN5" s="50"/>
      <c r="AO5" s="51"/>
      <c r="AP5" s="51"/>
      <c r="AQ5" s="51"/>
      <c r="AR5" s="51"/>
      <c r="AS5" s="52"/>
      <c r="AT5" s="53">
        <f t="shared" ref="AT5:AT68" si="10">(AO5*I5)+(AP5*J5)+(AQ5*K5)+(AR5*L5)+(AS5*M5)</f>
        <v>0</v>
      </c>
    </row>
    <row r="6" spans="1:46" s="54" customFormat="1" ht="40.5" customHeight="1" thickBot="1">
      <c r="A6" s="27">
        <v>2</v>
      </c>
      <c r="B6" s="28"/>
      <c r="C6" s="95" t="s">
        <v>213</v>
      </c>
      <c r="D6" s="93" t="s">
        <v>215</v>
      </c>
      <c r="E6" s="95"/>
      <c r="F6" s="94"/>
      <c r="G6" s="55"/>
      <c r="H6" s="205" t="s">
        <v>218</v>
      </c>
      <c r="I6" s="206">
        <v>0.51</v>
      </c>
      <c r="J6" s="194">
        <v>0.48899999999999999</v>
      </c>
      <c r="K6" s="31"/>
      <c r="L6" s="57"/>
      <c r="M6" s="33"/>
      <c r="N6" s="34">
        <f t="shared" si="0"/>
        <v>0.999</v>
      </c>
      <c r="O6" s="35"/>
      <c r="P6" s="105">
        <v>15</v>
      </c>
      <c r="Q6" s="58">
        <v>15</v>
      </c>
      <c r="R6" s="106"/>
      <c r="S6" s="38"/>
      <c r="T6" s="37"/>
      <c r="U6" s="39">
        <f t="shared" si="1"/>
        <v>14.99</v>
      </c>
      <c r="V6" s="40">
        <f t="shared" si="2"/>
        <v>14.99</v>
      </c>
      <c r="W6" s="100">
        <v>14977246000</v>
      </c>
      <c r="X6" s="140">
        <v>1012882000</v>
      </c>
      <c r="Y6" s="140"/>
      <c r="Z6" s="140"/>
      <c r="AA6" s="99"/>
      <c r="AB6" s="41">
        <f t="shared" si="3"/>
        <v>65.650000000000006</v>
      </c>
      <c r="AC6" s="40">
        <f t="shared" si="4"/>
        <v>15</v>
      </c>
      <c r="AD6" s="42">
        <f>0.5*I6</f>
        <v>0.255</v>
      </c>
      <c r="AE6" s="42"/>
      <c r="AF6" s="37">
        <f t="shared" si="5"/>
        <v>30</v>
      </c>
      <c r="AG6" s="43">
        <v>65</v>
      </c>
      <c r="AH6" s="44">
        <f t="shared" si="6"/>
        <v>95</v>
      </c>
      <c r="AI6" s="45">
        <f t="shared" si="7"/>
        <v>0.85499999999999998</v>
      </c>
      <c r="AJ6" s="46"/>
      <c r="AK6" s="47">
        <v>1E-4</v>
      </c>
      <c r="AL6" s="48">
        <f t="shared" si="8"/>
        <v>1.0001</v>
      </c>
      <c r="AM6" s="49">
        <f t="shared" si="9"/>
        <v>1589254000</v>
      </c>
      <c r="AN6" s="50"/>
      <c r="AO6" s="51"/>
      <c r="AP6" s="51"/>
      <c r="AQ6" s="51"/>
      <c r="AR6" s="51"/>
      <c r="AS6" s="52"/>
      <c r="AT6" s="53">
        <f t="shared" si="10"/>
        <v>0</v>
      </c>
    </row>
    <row r="7" spans="1:46" s="54" customFormat="1" ht="40.5" customHeight="1" thickBot="1">
      <c r="A7" s="27"/>
      <c r="B7" s="28"/>
      <c r="C7" s="95"/>
      <c r="D7" s="95"/>
      <c r="E7" s="94"/>
      <c r="F7" s="91"/>
      <c r="G7" s="92"/>
      <c r="H7" s="135"/>
      <c r="I7" s="109">
        <v>0.51</v>
      </c>
      <c r="J7" s="119">
        <v>0.49</v>
      </c>
      <c r="K7" s="31"/>
      <c r="L7" s="57"/>
      <c r="M7" s="33"/>
      <c r="N7" s="34">
        <f t="shared" si="0"/>
        <v>1</v>
      </c>
      <c r="O7" s="35"/>
      <c r="P7" s="105">
        <v>15</v>
      </c>
      <c r="Q7" s="142">
        <v>15</v>
      </c>
      <c r="R7" s="38"/>
      <c r="S7" s="38"/>
      <c r="T7" s="37"/>
      <c r="U7" s="39">
        <f t="shared" si="1"/>
        <v>15</v>
      </c>
      <c r="V7" s="40">
        <f t="shared" si="2"/>
        <v>15</v>
      </c>
      <c r="W7" s="136"/>
      <c r="X7" s="96"/>
      <c r="Y7" s="96"/>
      <c r="Z7" s="96"/>
      <c r="AA7" s="108"/>
      <c r="AB7" s="41">
        <f t="shared" si="3"/>
        <v>0</v>
      </c>
      <c r="AC7" s="40">
        <f t="shared" si="4"/>
        <v>0</v>
      </c>
      <c r="AD7" s="42"/>
      <c r="AE7" s="128"/>
      <c r="AF7" s="37">
        <f t="shared" si="5"/>
        <v>15</v>
      </c>
      <c r="AG7" s="43">
        <v>65</v>
      </c>
      <c r="AH7" s="44">
        <f t="shared" si="6"/>
        <v>80</v>
      </c>
      <c r="AI7" s="45">
        <f t="shared" si="7"/>
        <v>0.93</v>
      </c>
      <c r="AJ7" s="46"/>
      <c r="AK7" s="47">
        <v>1E-4</v>
      </c>
      <c r="AL7" s="48">
        <f t="shared" si="8"/>
        <v>1.0001</v>
      </c>
      <c r="AM7" s="49">
        <f t="shared" si="9"/>
        <v>1728662000</v>
      </c>
      <c r="AN7" s="50"/>
      <c r="AO7" s="51"/>
      <c r="AP7" s="51"/>
      <c r="AQ7" s="51"/>
      <c r="AR7" s="51"/>
      <c r="AS7" s="52"/>
      <c r="AT7" s="53">
        <f t="shared" si="10"/>
        <v>0</v>
      </c>
    </row>
    <row r="8" spans="1:46" s="54" customFormat="1" ht="40.5" customHeight="1" thickBot="1">
      <c r="A8" s="27"/>
      <c r="B8" s="56"/>
      <c r="C8" s="95"/>
      <c r="D8" s="95"/>
      <c r="E8" s="94"/>
      <c r="F8" s="95"/>
      <c r="G8" s="55"/>
      <c r="H8" s="116"/>
      <c r="I8" s="30">
        <v>1</v>
      </c>
      <c r="J8" s="31"/>
      <c r="K8" s="137"/>
      <c r="L8" s="31"/>
      <c r="M8" s="33"/>
      <c r="N8" s="34">
        <f t="shared" si="0"/>
        <v>1</v>
      </c>
      <c r="O8" s="35"/>
      <c r="P8" s="36">
        <v>15</v>
      </c>
      <c r="Q8" s="58"/>
      <c r="R8" s="38"/>
      <c r="S8" s="38"/>
      <c r="T8" s="37"/>
      <c r="U8" s="39">
        <f t="shared" si="1"/>
        <v>15</v>
      </c>
      <c r="V8" s="40">
        <f t="shared" si="2"/>
        <v>15</v>
      </c>
      <c r="W8" s="136"/>
      <c r="X8" s="100"/>
      <c r="Y8" s="112"/>
      <c r="Z8" s="96"/>
      <c r="AA8" s="99"/>
      <c r="AB8" s="41">
        <f t="shared" si="3"/>
        <v>0</v>
      </c>
      <c r="AC8" s="40">
        <f t="shared" si="4"/>
        <v>0</v>
      </c>
      <c r="AD8" s="42"/>
      <c r="AE8" s="128"/>
      <c r="AF8" s="37">
        <f t="shared" si="5"/>
        <v>15</v>
      </c>
      <c r="AG8" s="43">
        <v>65</v>
      </c>
      <c r="AH8" s="44">
        <f t="shared" si="6"/>
        <v>80</v>
      </c>
      <c r="AI8" s="45">
        <f t="shared" si="7"/>
        <v>0.93</v>
      </c>
      <c r="AJ8" s="46"/>
      <c r="AK8" s="47">
        <v>1E-4</v>
      </c>
      <c r="AL8" s="48">
        <f t="shared" si="8"/>
        <v>1.0001</v>
      </c>
      <c r="AM8" s="49">
        <f t="shared" si="9"/>
        <v>1728662000</v>
      </c>
      <c r="AN8" s="50"/>
      <c r="AO8" s="51"/>
      <c r="AP8" s="51"/>
      <c r="AQ8" s="51"/>
      <c r="AR8" s="51"/>
      <c r="AS8" s="52"/>
      <c r="AT8" s="53">
        <f t="shared" si="10"/>
        <v>0</v>
      </c>
    </row>
    <row r="9" spans="1:46" s="54" customFormat="1" ht="40.5" customHeight="1" thickBot="1">
      <c r="A9" s="27"/>
      <c r="B9" s="56"/>
      <c r="C9" s="95"/>
      <c r="D9" s="94"/>
      <c r="E9" s="94"/>
      <c r="F9" s="95"/>
      <c r="G9" s="55"/>
      <c r="H9" s="116"/>
      <c r="I9" s="30">
        <v>1</v>
      </c>
      <c r="J9" s="31"/>
      <c r="K9" s="31"/>
      <c r="L9" s="57"/>
      <c r="M9" s="33"/>
      <c r="N9" s="34">
        <f t="shared" si="0"/>
        <v>1</v>
      </c>
      <c r="O9" s="35"/>
      <c r="P9" s="105">
        <v>15</v>
      </c>
      <c r="Q9" s="106"/>
      <c r="R9" s="38"/>
      <c r="S9" s="38"/>
      <c r="T9" s="37"/>
      <c r="U9" s="39">
        <f t="shared" si="1"/>
        <v>15</v>
      </c>
      <c r="V9" s="40">
        <f t="shared" si="2"/>
        <v>15</v>
      </c>
      <c r="W9" s="136"/>
      <c r="X9" s="204"/>
      <c r="Y9" s="96"/>
      <c r="Z9" s="96"/>
      <c r="AA9" s="99"/>
      <c r="AB9" s="41">
        <f t="shared" si="3"/>
        <v>0</v>
      </c>
      <c r="AC9" s="40">
        <f t="shared" si="4"/>
        <v>0</v>
      </c>
      <c r="AD9" s="42"/>
      <c r="AE9" s="128"/>
      <c r="AF9" s="37">
        <f t="shared" si="5"/>
        <v>15</v>
      </c>
      <c r="AG9" s="43">
        <v>65</v>
      </c>
      <c r="AH9" s="44">
        <f t="shared" si="6"/>
        <v>80</v>
      </c>
      <c r="AI9" s="45">
        <f t="shared" si="7"/>
        <v>0.93</v>
      </c>
      <c r="AJ9" s="46"/>
      <c r="AK9" s="47">
        <v>1E-4</v>
      </c>
      <c r="AL9" s="48">
        <f t="shared" si="8"/>
        <v>1.0001</v>
      </c>
      <c r="AM9" s="49">
        <f t="shared" si="9"/>
        <v>1728662000</v>
      </c>
      <c r="AN9" s="50"/>
      <c r="AO9" s="51"/>
      <c r="AP9" s="51"/>
      <c r="AQ9" s="51"/>
      <c r="AR9" s="51"/>
      <c r="AS9" s="52"/>
      <c r="AT9" s="53">
        <f t="shared" si="10"/>
        <v>0</v>
      </c>
    </row>
    <row r="10" spans="1:46" s="54" customFormat="1" ht="40.5" customHeight="1" thickBot="1">
      <c r="A10" s="27"/>
      <c r="B10" s="56"/>
      <c r="C10" s="94" t="s">
        <v>211</v>
      </c>
      <c r="D10" s="62" t="s">
        <v>214</v>
      </c>
      <c r="E10" s="94"/>
      <c r="F10" s="95"/>
      <c r="G10" s="29"/>
      <c r="H10" s="202" t="s">
        <v>217</v>
      </c>
      <c r="I10" s="109">
        <v>0.51</v>
      </c>
      <c r="J10" s="201">
        <v>0.31390000000000001</v>
      </c>
      <c r="K10" s="31"/>
      <c r="L10" s="31"/>
      <c r="M10" s="33"/>
      <c r="N10" s="34">
        <f t="shared" si="0"/>
        <v>0.82390000000000008</v>
      </c>
      <c r="O10" s="35"/>
      <c r="P10" s="105">
        <v>15</v>
      </c>
      <c r="Q10" s="106">
        <v>15</v>
      </c>
      <c r="R10" s="38"/>
      <c r="S10" s="38"/>
      <c r="T10" s="37"/>
      <c r="U10" s="39">
        <f t="shared" si="1"/>
        <v>12.36</v>
      </c>
      <c r="V10" s="40">
        <f t="shared" si="2"/>
        <v>12.36</v>
      </c>
      <c r="W10" s="136">
        <v>39361754000</v>
      </c>
      <c r="X10" s="96">
        <v>298531000</v>
      </c>
      <c r="Y10" s="96"/>
      <c r="Z10" s="96"/>
      <c r="AA10" s="99"/>
      <c r="AB10" s="41">
        <f t="shared" si="3"/>
        <v>162.78</v>
      </c>
      <c r="AC10" s="40">
        <f t="shared" si="4"/>
        <v>15</v>
      </c>
      <c r="AD10" s="42">
        <v>1.53</v>
      </c>
      <c r="AE10" s="128"/>
      <c r="AF10" s="37">
        <f t="shared" si="5"/>
        <v>28.89</v>
      </c>
      <c r="AG10" s="43">
        <v>65</v>
      </c>
      <c r="AH10" s="44">
        <f t="shared" si="6"/>
        <v>93.89</v>
      </c>
      <c r="AI10" s="45">
        <f t="shared" si="7"/>
        <v>0.86055000000000004</v>
      </c>
      <c r="AJ10" s="46"/>
      <c r="AK10" s="47">
        <v>1E-4</v>
      </c>
      <c r="AL10" s="48">
        <f t="shared" si="8"/>
        <v>1.0001</v>
      </c>
      <c r="AM10" s="49">
        <f t="shared" si="9"/>
        <v>1599570000</v>
      </c>
      <c r="AN10" s="50"/>
      <c r="AO10" s="51"/>
      <c r="AP10" s="51"/>
      <c r="AQ10" s="51"/>
      <c r="AR10" s="51"/>
      <c r="AS10" s="52"/>
      <c r="AT10" s="53">
        <f t="shared" si="10"/>
        <v>0</v>
      </c>
    </row>
    <row r="11" spans="1:46" s="54" customFormat="1" ht="40.5" customHeight="1" thickBot="1">
      <c r="A11" s="27"/>
      <c r="B11" s="56"/>
      <c r="C11" s="95"/>
      <c r="D11" s="139"/>
      <c r="E11" s="94"/>
      <c r="F11" s="141"/>
      <c r="G11" s="55"/>
      <c r="H11" s="29"/>
      <c r="I11" s="30">
        <v>0.51</v>
      </c>
      <c r="J11" s="31">
        <v>0.49</v>
      </c>
      <c r="K11" s="32"/>
      <c r="L11" s="57"/>
      <c r="M11" s="33"/>
      <c r="N11" s="34">
        <f t="shared" si="0"/>
        <v>1</v>
      </c>
      <c r="O11" s="35"/>
      <c r="P11" s="105">
        <v>55</v>
      </c>
      <c r="Q11" s="106">
        <v>45</v>
      </c>
      <c r="R11" s="38"/>
      <c r="S11" s="38"/>
      <c r="T11" s="37"/>
      <c r="U11" s="39">
        <f t="shared" si="1"/>
        <v>50.1</v>
      </c>
      <c r="V11" s="40">
        <f t="shared" si="2"/>
        <v>15</v>
      </c>
      <c r="W11" s="136"/>
      <c r="X11" s="112"/>
      <c r="Y11" s="100"/>
      <c r="Z11" s="96"/>
      <c r="AA11" s="99"/>
      <c r="AB11" s="41">
        <f t="shared" si="3"/>
        <v>0</v>
      </c>
      <c r="AC11" s="40">
        <f t="shared" si="4"/>
        <v>0</v>
      </c>
      <c r="AD11" s="42"/>
      <c r="AE11" s="128"/>
      <c r="AF11" s="37">
        <f t="shared" si="5"/>
        <v>15</v>
      </c>
      <c r="AG11" s="43">
        <v>65</v>
      </c>
      <c r="AH11" s="44">
        <f t="shared" si="6"/>
        <v>80</v>
      </c>
      <c r="AI11" s="45">
        <f t="shared" si="7"/>
        <v>0.93</v>
      </c>
      <c r="AJ11" s="46"/>
      <c r="AK11" s="47">
        <v>1E-4</v>
      </c>
      <c r="AL11" s="48">
        <f t="shared" si="8"/>
        <v>1.0001</v>
      </c>
      <c r="AM11" s="49">
        <f t="shared" si="9"/>
        <v>1728662000</v>
      </c>
      <c r="AN11" s="50"/>
      <c r="AO11" s="51"/>
      <c r="AP11" s="51"/>
      <c r="AQ11" s="51"/>
      <c r="AR11" s="51"/>
      <c r="AS11" s="52"/>
      <c r="AT11" s="53">
        <f t="shared" si="10"/>
        <v>0</v>
      </c>
    </row>
    <row r="12" spans="1:46" s="54" customFormat="1" ht="40.5" customHeight="1" thickBot="1">
      <c r="A12" s="27"/>
      <c r="B12" s="56"/>
      <c r="C12" s="95"/>
      <c r="D12" s="94"/>
      <c r="E12" s="94"/>
      <c r="F12" s="95"/>
      <c r="G12" s="55"/>
      <c r="H12" s="29"/>
      <c r="I12" s="30">
        <v>0.51</v>
      </c>
      <c r="J12" s="31">
        <v>0.49</v>
      </c>
      <c r="K12" s="32"/>
      <c r="L12" s="57"/>
      <c r="M12" s="33"/>
      <c r="N12" s="34">
        <f t="shared" si="0"/>
        <v>1</v>
      </c>
      <c r="O12" s="35"/>
      <c r="P12" s="105">
        <v>15</v>
      </c>
      <c r="Q12" s="106">
        <v>15</v>
      </c>
      <c r="R12" s="38"/>
      <c r="S12" s="38"/>
      <c r="T12" s="37"/>
      <c r="U12" s="39">
        <f t="shared" si="1"/>
        <v>15</v>
      </c>
      <c r="V12" s="40">
        <f t="shared" si="2"/>
        <v>15</v>
      </c>
      <c r="W12" s="114"/>
      <c r="X12" s="96"/>
      <c r="Y12" s="102"/>
      <c r="Z12" s="96"/>
      <c r="AA12" s="99"/>
      <c r="AB12" s="41">
        <f t="shared" si="3"/>
        <v>0</v>
      </c>
      <c r="AC12" s="40">
        <f t="shared" si="4"/>
        <v>0</v>
      </c>
      <c r="AD12" s="42"/>
      <c r="AE12" s="128"/>
      <c r="AF12" s="37">
        <f t="shared" si="5"/>
        <v>15</v>
      </c>
      <c r="AG12" s="43">
        <v>65</v>
      </c>
      <c r="AH12" s="44">
        <f t="shared" si="6"/>
        <v>80</v>
      </c>
      <c r="AI12" s="45">
        <f t="shared" si="7"/>
        <v>0.93</v>
      </c>
      <c r="AJ12" s="46"/>
      <c r="AK12" s="47">
        <v>1E-4</v>
      </c>
      <c r="AL12" s="48">
        <f t="shared" si="8"/>
        <v>1.0001</v>
      </c>
      <c r="AM12" s="49">
        <f t="shared" si="9"/>
        <v>1728662000</v>
      </c>
      <c r="AN12" s="50"/>
      <c r="AO12" s="51"/>
      <c r="AP12" s="51"/>
      <c r="AQ12" s="51"/>
      <c r="AR12" s="51"/>
      <c r="AS12" s="52"/>
      <c r="AT12" s="53">
        <f t="shared" si="10"/>
        <v>0</v>
      </c>
    </row>
    <row r="13" spans="1:46" s="54" customFormat="1" ht="40.5" customHeight="1" thickBot="1">
      <c r="A13" s="27"/>
      <c r="B13" s="28"/>
      <c r="C13" s="95"/>
      <c r="D13" s="95"/>
      <c r="E13" s="28"/>
      <c r="F13" s="28"/>
      <c r="G13" s="59"/>
      <c r="H13" s="60"/>
      <c r="I13" s="30">
        <v>0.51</v>
      </c>
      <c r="J13" s="31">
        <v>0.49</v>
      </c>
      <c r="K13" s="32"/>
      <c r="L13" s="57"/>
      <c r="M13" s="33"/>
      <c r="N13" s="34">
        <f t="shared" si="0"/>
        <v>1</v>
      </c>
      <c r="O13" s="35"/>
      <c r="P13" s="36">
        <v>15</v>
      </c>
      <c r="Q13" s="58">
        <v>15</v>
      </c>
      <c r="R13" s="38"/>
      <c r="S13" s="38"/>
      <c r="T13" s="37"/>
      <c r="U13" s="39">
        <f t="shared" si="1"/>
        <v>15</v>
      </c>
      <c r="V13" s="40">
        <f t="shared" si="2"/>
        <v>15</v>
      </c>
      <c r="W13" s="143"/>
      <c r="X13" s="96"/>
      <c r="Y13" s="134"/>
      <c r="Z13" s="96"/>
      <c r="AA13" s="99"/>
      <c r="AB13" s="41">
        <f t="shared" si="3"/>
        <v>0</v>
      </c>
      <c r="AC13" s="40">
        <f t="shared" si="4"/>
        <v>0</v>
      </c>
      <c r="AD13" s="42"/>
      <c r="AE13" s="128"/>
      <c r="AF13" s="37">
        <f t="shared" si="5"/>
        <v>15</v>
      </c>
      <c r="AG13" s="43">
        <v>65</v>
      </c>
      <c r="AH13" s="44">
        <f t="shared" si="6"/>
        <v>80</v>
      </c>
      <c r="AI13" s="45">
        <f t="shared" si="7"/>
        <v>0.93</v>
      </c>
      <c r="AJ13" s="46"/>
      <c r="AK13" s="47">
        <v>1E-4</v>
      </c>
      <c r="AL13" s="48">
        <f t="shared" si="8"/>
        <v>1.0001</v>
      </c>
      <c r="AM13" s="49">
        <f t="shared" si="9"/>
        <v>1728662000</v>
      </c>
      <c r="AN13" s="50"/>
      <c r="AO13" s="51"/>
      <c r="AP13" s="51"/>
      <c r="AQ13" s="51"/>
      <c r="AR13" s="51"/>
      <c r="AS13" s="52"/>
      <c r="AT13" s="53">
        <f t="shared" si="10"/>
        <v>0</v>
      </c>
    </row>
    <row r="14" spans="1:46" s="54" customFormat="1" ht="40.5" customHeight="1" thickBot="1">
      <c r="A14" s="27"/>
      <c r="B14" s="56"/>
      <c r="C14" s="95"/>
      <c r="D14" s="95"/>
      <c r="E14" s="28"/>
      <c r="F14" s="95"/>
      <c r="G14" s="59"/>
      <c r="H14" s="60"/>
      <c r="I14" s="30">
        <v>0.51</v>
      </c>
      <c r="J14" s="31">
        <v>0.49</v>
      </c>
      <c r="K14" s="32"/>
      <c r="L14" s="57"/>
      <c r="M14" s="33"/>
      <c r="N14" s="34">
        <f t="shared" si="0"/>
        <v>1</v>
      </c>
      <c r="O14" s="35"/>
      <c r="P14" s="36">
        <v>15</v>
      </c>
      <c r="Q14" s="58">
        <v>15</v>
      </c>
      <c r="R14" s="38"/>
      <c r="S14" s="38"/>
      <c r="T14" s="37"/>
      <c r="U14" s="39">
        <f t="shared" si="1"/>
        <v>15</v>
      </c>
      <c r="V14" s="40">
        <f t="shared" si="2"/>
        <v>15</v>
      </c>
      <c r="W14" s="100"/>
      <c r="X14" s="146"/>
      <c r="Y14" s="112"/>
      <c r="Z14" s="113"/>
      <c r="AA14" s="99"/>
      <c r="AB14" s="41">
        <f t="shared" si="3"/>
        <v>0</v>
      </c>
      <c r="AC14" s="40">
        <f t="shared" si="4"/>
        <v>0</v>
      </c>
      <c r="AD14" s="42"/>
      <c r="AE14" s="128"/>
      <c r="AF14" s="37">
        <f t="shared" si="5"/>
        <v>15</v>
      </c>
      <c r="AG14" s="43">
        <v>65</v>
      </c>
      <c r="AH14" s="44">
        <f t="shared" si="6"/>
        <v>80</v>
      </c>
      <c r="AI14" s="45">
        <f t="shared" si="7"/>
        <v>0.93</v>
      </c>
      <c r="AJ14" s="46"/>
      <c r="AK14" s="47">
        <v>1E-4</v>
      </c>
      <c r="AL14" s="48">
        <f t="shared" si="8"/>
        <v>1.0001</v>
      </c>
      <c r="AM14" s="49">
        <f t="shared" si="9"/>
        <v>1728662000</v>
      </c>
      <c r="AN14" s="50"/>
      <c r="AO14" s="51"/>
      <c r="AP14" s="51"/>
      <c r="AQ14" s="51"/>
      <c r="AR14" s="51"/>
      <c r="AS14" s="52"/>
      <c r="AT14" s="53">
        <f t="shared" si="10"/>
        <v>0</v>
      </c>
    </row>
    <row r="15" spans="1:46" s="54" customFormat="1" ht="40.5" customHeight="1" thickBot="1">
      <c r="A15" s="27"/>
      <c r="B15" s="56"/>
      <c r="C15" s="95"/>
      <c r="D15" s="95"/>
      <c r="E15" s="28"/>
      <c r="F15" s="28"/>
      <c r="G15" s="59"/>
      <c r="H15" s="60"/>
      <c r="I15" s="30">
        <v>0.51</v>
      </c>
      <c r="J15" s="31">
        <v>0.49</v>
      </c>
      <c r="K15" s="32"/>
      <c r="L15" s="57"/>
      <c r="M15" s="33"/>
      <c r="N15" s="34">
        <f t="shared" si="0"/>
        <v>1</v>
      </c>
      <c r="O15" s="35"/>
      <c r="P15" s="36">
        <v>15</v>
      </c>
      <c r="Q15" s="58">
        <v>15</v>
      </c>
      <c r="R15" s="58"/>
      <c r="S15" s="38"/>
      <c r="T15" s="37"/>
      <c r="U15" s="39">
        <f t="shared" si="1"/>
        <v>15</v>
      </c>
      <c r="V15" s="40">
        <f t="shared" si="2"/>
        <v>15</v>
      </c>
      <c r="W15" s="100"/>
      <c r="X15" s="146"/>
      <c r="Y15" s="96"/>
      <c r="Z15" s="96"/>
      <c r="AA15" s="99"/>
      <c r="AB15" s="41">
        <f t="shared" si="3"/>
        <v>0</v>
      </c>
      <c r="AC15" s="40">
        <f t="shared" si="4"/>
        <v>0</v>
      </c>
      <c r="AD15" s="42"/>
      <c r="AE15" s="128"/>
      <c r="AF15" s="37">
        <f t="shared" si="5"/>
        <v>15</v>
      </c>
      <c r="AG15" s="43">
        <v>65</v>
      </c>
      <c r="AH15" s="44">
        <f t="shared" si="6"/>
        <v>80</v>
      </c>
      <c r="AI15" s="45">
        <f t="shared" si="7"/>
        <v>0.93</v>
      </c>
      <c r="AJ15" s="46"/>
      <c r="AK15" s="47">
        <v>1E-4</v>
      </c>
      <c r="AL15" s="48">
        <f t="shared" si="8"/>
        <v>1.0001</v>
      </c>
      <c r="AM15" s="49">
        <f t="shared" si="9"/>
        <v>1728662000</v>
      </c>
      <c r="AN15" s="50"/>
      <c r="AO15" s="51"/>
      <c r="AP15" s="51"/>
      <c r="AQ15" s="51"/>
      <c r="AR15" s="51"/>
      <c r="AS15" s="52"/>
      <c r="AT15" s="53">
        <f t="shared" si="10"/>
        <v>0</v>
      </c>
    </row>
    <row r="16" spans="1:46" s="54" customFormat="1" ht="40.5" customHeight="1" thickBot="1">
      <c r="A16" s="27"/>
      <c r="B16" s="56"/>
      <c r="C16" s="95"/>
      <c r="D16" s="28"/>
      <c r="E16" s="28"/>
      <c r="F16" s="28"/>
      <c r="G16" s="59"/>
      <c r="H16" s="60"/>
      <c r="I16" s="30">
        <v>0.51</v>
      </c>
      <c r="J16" s="31">
        <v>0.49</v>
      </c>
      <c r="K16" s="32"/>
      <c r="L16" s="57"/>
      <c r="M16" s="33"/>
      <c r="N16" s="34">
        <f t="shared" si="0"/>
        <v>1</v>
      </c>
      <c r="O16" s="35"/>
      <c r="P16" s="36">
        <v>15</v>
      </c>
      <c r="Q16" s="37">
        <v>15</v>
      </c>
      <c r="R16" s="38"/>
      <c r="S16" s="38"/>
      <c r="T16" s="37"/>
      <c r="U16" s="39">
        <f t="shared" si="1"/>
        <v>15</v>
      </c>
      <c r="V16" s="40">
        <f t="shared" si="2"/>
        <v>15</v>
      </c>
      <c r="W16" s="96"/>
      <c r="X16" s="104"/>
      <c r="Y16" s="96"/>
      <c r="Z16" s="104"/>
      <c r="AA16" s="99"/>
      <c r="AB16" s="41">
        <f t="shared" si="3"/>
        <v>0</v>
      </c>
      <c r="AC16" s="40">
        <f t="shared" si="4"/>
        <v>0</v>
      </c>
      <c r="AD16" s="42"/>
      <c r="AE16" s="128"/>
      <c r="AF16" s="37">
        <f t="shared" si="5"/>
        <v>15</v>
      </c>
      <c r="AG16" s="43">
        <v>65</v>
      </c>
      <c r="AH16" s="44">
        <f t="shared" si="6"/>
        <v>80</v>
      </c>
      <c r="AI16" s="45">
        <f t="shared" si="7"/>
        <v>0.93</v>
      </c>
      <c r="AJ16" s="46"/>
      <c r="AK16" s="47">
        <v>1E-4</v>
      </c>
      <c r="AL16" s="48">
        <f t="shared" si="8"/>
        <v>1.0001</v>
      </c>
      <c r="AM16" s="49">
        <f t="shared" si="9"/>
        <v>1728662000</v>
      </c>
      <c r="AN16" s="50"/>
      <c r="AO16" s="51"/>
      <c r="AP16" s="51"/>
      <c r="AQ16" s="51"/>
      <c r="AR16" s="51"/>
      <c r="AS16" s="52"/>
      <c r="AT16" s="53">
        <f t="shared" si="10"/>
        <v>0</v>
      </c>
    </row>
    <row r="17" spans="1:46" s="54" customFormat="1" ht="40.5" customHeight="1" thickBot="1">
      <c r="A17" s="27"/>
      <c r="B17" s="56"/>
      <c r="C17" s="95"/>
      <c r="D17" s="139"/>
      <c r="E17" s="28"/>
      <c r="F17" s="28"/>
      <c r="G17" s="29"/>
      <c r="H17" s="29"/>
      <c r="I17" s="30">
        <v>0.51</v>
      </c>
      <c r="J17" s="119">
        <v>0.49</v>
      </c>
      <c r="K17" s="32"/>
      <c r="L17" s="57"/>
      <c r="M17" s="33"/>
      <c r="N17" s="34">
        <f t="shared" si="0"/>
        <v>1</v>
      </c>
      <c r="O17" s="35"/>
      <c r="P17" s="105">
        <v>15</v>
      </c>
      <c r="Q17" s="106">
        <v>15</v>
      </c>
      <c r="R17" s="38"/>
      <c r="S17" s="38"/>
      <c r="T17" s="37"/>
      <c r="U17" s="39">
        <f t="shared" si="1"/>
        <v>15</v>
      </c>
      <c r="V17" s="40">
        <f t="shared" si="2"/>
        <v>15</v>
      </c>
      <c r="W17" s="113"/>
      <c r="X17" s="96"/>
      <c r="Y17" s="96"/>
      <c r="Z17" s="104"/>
      <c r="AA17" s="99"/>
      <c r="AB17" s="41">
        <f t="shared" si="3"/>
        <v>0</v>
      </c>
      <c r="AC17" s="40">
        <f t="shared" si="4"/>
        <v>0</v>
      </c>
      <c r="AD17" s="42"/>
      <c r="AE17" s="128"/>
      <c r="AF17" s="37">
        <f t="shared" si="5"/>
        <v>15</v>
      </c>
      <c r="AG17" s="43">
        <v>65</v>
      </c>
      <c r="AH17" s="44">
        <f t="shared" si="6"/>
        <v>80</v>
      </c>
      <c r="AI17" s="45">
        <f t="shared" si="7"/>
        <v>0.93</v>
      </c>
      <c r="AJ17" s="46"/>
      <c r="AK17" s="47">
        <v>1E-4</v>
      </c>
      <c r="AL17" s="48">
        <f t="shared" si="8"/>
        <v>1.0001</v>
      </c>
      <c r="AM17" s="49">
        <f t="shared" si="9"/>
        <v>1728662000</v>
      </c>
      <c r="AN17" s="50"/>
      <c r="AO17" s="51"/>
      <c r="AP17" s="51"/>
      <c r="AQ17" s="51"/>
      <c r="AR17" s="51"/>
      <c r="AS17" s="52"/>
      <c r="AT17" s="53">
        <f t="shared" si="10"/>
        <v>0</v>
      </c>
    </row>
    <row r="18" spans="1:46" s="54" customFormat="1" ht="40.5" customHeight="1" thickBot="1">
      <c r="A18" s="27"/>
      <c r="B18" s="28"/>
      <c r="C18" s="95"/>
      <c r="D18" s="95"/>
      <c r="E18" s="28"/>
      <c r="F18" s="94"/>
      <c r="G18" s="29"/>
      <c r="H18" s="60"/>
      <c r="I18" s="30">
        <v>0.51</v>
      </c>
      <c r="J18" s="119">
        <v>0.49</v>
      </c>
      <c r="K18" s="32"/>
      <c r="L18" s="57"/>
      <c r="M18" s="33"/>
      <c r="N18" s="34">
        <f t="shared" si="0"/>
        <v>1</v>
      </c>
      <c r="O18" s="35"/>
      <c r="P18" s="105">
        <v>15</v>
      </c>
      <c r="Q18" s="106">
        <v>15</v>
      </c>
      <c r="R18" s="38"/>
      <c r="S18" s="38"/>
      <c r="T18" s="37"/>
      <c r="U18" s="39">
        <f t="shared" si="1"/>
        <v>15</v>
      </c>
      <c r="V18" s="40">
        <f t="shared" si="2"/>
        <v>15</v>
      </c>
      <c r="W18" s="112"/>
      <c r="X18" s="96"/>
      <c r="Y18" s="96"/>
      <c r="Z18" s="104"/>
      <c r="AA18" s="99"/>
      <c r="AB18" s="41">
        <f t="shared" si="3"/>
        <v>0</v>
      </c>
      <c r="AC18" s="40">
        <f t="shared" si="4"/>
        <v>0</v>
      </c>
      <c r="AD18" s="42"/>
      <c r="AE18" s="128"/>
      <c r="AF18" s="37">
        <f t="shared" si="5"/>
        <v>15</v>
      </c>
      <c r="AG18" s="43">
        <v>65</v>
      </c>
      <c r="AH18" s="44">
        <f t="shared" si="6"/>
        <v>80</v>
      </c>
      <c r="AI18" s="45">
        <f t="shared" si="7"/>
        <v>0.93</v>
      </c>
      <c r="AJ18" s="46"/>
      <c r="AK18" s="47">
        <v>1E-4</v>
      </c>
      <c r="AL18" s="48">
        <f t="shared" si="8"/>
        <v>1.0001</v>
      </c>
      <c r="AM18" s="49">
        <f t="shared" si="9"/>
        <v>1728662000</v>
      </c>
      <c r="AN18" s="50"/>
      <c r="AO18" s="51"/>
      <c r="AP18" s="51"/>
      <c r="AQ18" s="51"/>
      <c r="AR18" s="51"/>
      <c r="AS18" s="52"/>
      <c r="AT18" s="53">
        <f t="shared" si="10"/>
        <v>0</v>
      </c>
    </row>
    <row r="19" spans="1:46" s="54" customFormat="1" ht="40.5" customHeight="1" thickBot="1">
      <c r="A19" s="27"/>
      <c r="B19" s="56"/>
      <c r="C19" s="91"/>
      <c r="D19" s="95"/>
      <c r="E19" s="56"/>
      <c r="F19" s="28"/>
      <c r="G19" s="59"/>
      <c r="H19" s="60"/>
      <c r="I19" s="30">
        <v>0.51</v>
      </c>
      <c r="J19" s="119">
        <v>0.49</v>
      </c>
      <c r="K19" s="32"/>
      <c r="L19" s="57"/>
      <c r="M19" s="33"/>
      <c r="N19" s="34">
        <f t="shared" si="0"/>
        <v>1</v>
      </c>
      <c r="O19" s="35"/>
      <c r="P19" s="105">
        <v>15</v>
      </c>
      <c r="Q19" s="106">
        <v>15</v>
      </c>
      <c r="R19" s="38"/>
      <c r="S19" s="38"/>
      <c r="T19" s="37"/>
      <c r="U19" s="39">
        <f t="shared" si="1"/>
        <v>15</v>
      </c>
      <c r="V19" s="40">
        <f t="shared" si="2"/>
        <v>15</v>
      </c>
      <c r="W19" s="112"/>
      <c r="X19" s="96"/>
      <c r="Y19" s="96"/>
      <c r="Z19" s="104"/>
      <c r="AA19" s="99"/>
      <c r="AB19" s="41">
        <f t="shared" si="3"/>
        <v>0</v>
      </c>
      <c r="AC19" s="40">
        <f t="shared" si="4"/>
        <v>0</v>
      </c>
      <c r="AD19" s="42"/>
      <c r="AE19" s="128"/>
      <c r="AF19" s="37">
        <f t="shared" si="5"/>
        <v>15</v>
      </c>
      <c r="AG19" s="43">
        <v>65</v>
      </c>
      <c r="AH19" s="44">
        <f t="shared" si="6"/>
        <v>80</v>
      </c>
      <c r="AI19" s="45">
        <f t="shared" si="7"/>
        <v>0.93</v>
      </c>
      <c r="AJ19" s="46"/>
      <c r="AK19" s="47">
        <v>1E-4</v>
      </c>
      <c r="AL19" s="48">
        <f t="shared" si="8"/>
        <v>1.0001</v>
      </c>
      <c r="AM19" s="49">
        <f t="shared" si="9"/>
        <v>1728662000</v>
      </c>
      <c r="AN19" s="50"/>
      <c r="AO19" s="51"/>
      <c r="AP19" s="51"/>
      <c r="AQ19" s="51"/>
      <c r="AR19" s="51"/>
      <c r="AS19" s="52"/>
      <c r="AT19" s="53">
        <f t="shared" si="10"/>
        <v>0</v>
      </c>
    </row>
    <row r="20" spans="1:46" s="54" customFormat="1" ht="40.5" customHeight="1" thickBot="1">
      <c r="A20" s="27"/>
      <c r="B20" s="56"/>
      <c r="C20" s="93"/>
      <c r="D20" s="95"/>
      <c r="E20" s="56"/>
      <c r="F20" s="28"/>
      <c r="G20" s="55"/>
      <c r="H20" s="60"/>
      <c r="I20" s="30">
        <v>0.51</v>
      </c>
      <c r="J20" s="119">
        <v>0.49</v>
      </c>
      <c r="K20" s="32"/>
      <c r="L20" s="57"/>
      <c r="M20" s="33"/>
      <c r="N20" s="34">
        <f t="shared" si="0"/>
        <v>1</v>
      </c>
      <c r="O20" s="35"/>
      <c r="P20" s="105">
        <v>15</v>
      </c>
      <c r="Q20" s="106">
        <v>15</v>
      </c>
      <c r="R20" s="38"/>
      <c r="S20" s="38"/>
      <c r="T20" s="37"/>
      <c r="U20" s="39">
        <f t="shared" si="1"/>
        <v>15</v>
      </c>
      <c r="V20" s="40">
        <f t="shared" si="2"/>
        <v>15</v>
      </c>
      <c r="W20" s="112"/>
      <c r="X20" s="96"/>
      <c r="Y20" s="96"/>
      <c r="Z20" s="104"/>
      <c r="AA20" s="99"/>
      <c r="AB20" s="41">
        <f t="shared" si="3"/>
        <v>0</v>
      </c>
      <c r="AC20" s="40">
        <f t="shared" si="4"/>
        <v>0</v>
      </c>
      <c r="AD20" s="42"/>
      <c r="AE20" s="128"/>
      <c r="AF20" s="37">
        <f t="shared" si="5"/>
        <v>15</v>
      </c>
      <c r="AG20" s="43">
        <v>65</v>
      </c>
      <c r="AH20" s="44">
        <f t="shared" si="6"/>
        <v>80</v>
      </c>
      <c r="AI20" s="45">
        <f t="shared" si="7"/>
        <v>0.93</v>
      </c>
      <c r="AJ20" s="46"/>
      <c r="AK20" s="47">
        <v>1E-4</v>
      </c>
      <c r="AL20" s="48">
        <f t="shared" si="8"/>
        <v>1.0001</v>
      </c>
      <c r="AM20" s="49">
        <f t="shared" si="9"/>
        <v>1728662000</v>
      </c>
      <c r="AN20" s="50"/>
      <c r="AO20" s="51"/>
      <c r="AP20" s="51"/>
      <c r="AQ20" s="51"/>
      <c r="AR20" s="51"/>
      <c r="AS20" s="52"/>
      <c r="AT20" s="53">
        <f t="shared" si="10"/>
        <v>0</v>
      </c>
    </row>
    <row r="21" spans="1:46" s="54" customFormat="1" ht="40.5" customHeight="1" thickBot="1">
      <c r="A21" s="27"/>
      <c r="B21" s="61"/>
      <c r="C21" s="91"/>
      <c r="D21" s="91"/>
      <c r="E21" s="28"/>
      <c r="F21" s="28"/>
      <c r="G21" s="59"/>
      <c r="H21" s="60"/>
      <c r="I21" s="30">
        <v>0.51</v>
      </c>
      <c r="J21" s="119">
        <v>0.49</v>
      </c>
      <c r="K21" s="32"/>
      <c r="L21" s="57"/>
      <c r="M21" s="33"/>
      <c r="N21" s="34">
        <f t="shared" si="0"/>
        <v>1</v>
      </c>
      <c r="O21" s="35"/>
      <c r="P21" s="105">
        <v>15</v>
      </c>
      <c r="Q21" s="106">
        <v>15</v>
      </c>
      <c r="R21" s="38"/>
      <c r="S21" s="38"/>
      <c r="T21" s="37"/>
      <c r="U21" s="39">
        <f t="shared" si="1"/>
        <v>15</v>
      </c>
      <c r="V21" s="40">
        <f t="shared" si="2"/>
        <v>15</v>
      </c>
      <c r="W21" s="112"/>
      <c r="X21" s="96"/>
      <c r="Y21" s="96"/>
      <c r="Z21" s="104"/>
      <c r="AA21" s="99"/>
      <c r="AB21" s="41">
        <f t="shared" si="3"/>
        <v>0</v>
      </c>
      <c r="AC21" s="40">
        <f t="shared" si="4"/>
        <v>0</v>
      </c>
      <c r="AD21" s="42"/>
      <c r="AE21" s="128"/>
      <c r="AF21" s="37">
        <f t="shared" si="5"/>
        <v>15</v>
      </c>
      <c r="AG21" s="43">
        <v>65</v>
      </c>
      <c r="AH21" s="44">
        <f t="shared" si="6"/>
        <v>80</v>
      </c>
      <c r="AI21" s="45">
        <f t="shared" si="7"/>
        <v>0.93</v>
      </c>
      <c r="AJ21" s="46"/>
      <c r="AK21" s="47">
        <v>1E-4</v>
      </c>
      <c r="AL21" s="48">
        <f t="shared" si="8"/>
        <v>1.0001</v>
      </c>
      <c r="AM21" s="49">
        <f t="shared" si="9"/>
        <v>1728662000</v>
      </c>
      <c r="AN21" s="50"/>
      <c r="AO21" s="51"/>
      <c r="AP21" s="51"/>
      <c r="AQ21" s="51"/>
      <c r="AR21" s="51"/>
      <c r="AS21" s="52"/>
      <c r="AT21" s="53">
        <f t="shared" si="10"/>
        <v>0</v>
      </c>
    </row>
    <row r="22" spans="1:46" s="54" customFormat="1" ht="40.5" customHeight="1" thickBot="1">
      <c r="A22" s="27"/>
      <c r="B22" s="61"/>
      <c r="C22" s="28"/>
      <c r="D22" s="28"/>
      <c r="E22" s="56"/>
      <c r="F22" s="28"/>
      <c r="G22" s="55"/>
      <c r="H22" s="29"/>
      <c r="I22" s="30">
        <v>0.51</v>
      </c>
      <c r="J22" s="119">
        <v>0.49</v>
      </c>
      <c r="K22" s="32"/>
      <c r="L22" s="57"/>
      <c r="M22" s="33"/>
      <c r="N22" s="34">
        <f t="shared" si="0"/>
        <v>1</v>
      </c>
      <c r="O22" s="35"/>
      <c r="P22" s="105">
        <v>15</v>
      </c>
      <c r="Q22" s="106">
        <v>15</v>
      </c>
      <c r="R22" s="38"/>
      <c r="S22" s="38"/>
      <c r="T22" s="37"/>
      <c r="U22" s="39">
        <f t="shared" si="1"/>
        <v>15</v>
      </c>
      <c r="V22" s="40">
        <f t="shared" si="2"/>
        <v>15</v>
      </c>
      <c r="W22" s="112"/>
      <c r="X22" s="96"/>
      <c r="Y22" s="96"/>
      <c r="Z22" s="104"/>
      <c r="AA22" s="99"/>
      <c r="AB22" s="41">
        <f t="shared" si="3"/>
        <v>0</v>
      </c>
      <c r="AC22" s="40">
        <f t="shared" si="4"/>
        <v>0</v>
      </c>
      <c r="AD22" s="42"/>
      <c r="AE22" s="128"/>
      <c r="AF22" s="37">
        <f t="shared" si="5"/>
        <v>15</v>
      </c>
      <c r="AG22" s="43">
        <v>65</v>
      </c>
      <c r="AH22" s="44">
        <f t="shared" si="6"/>
        <v>80</v>
      </c>
      <c r="AI22" s="45">
        <f t="shared" si="7"/>
        <v>0.93</v>
      </c>
      <c r="AJ22" s="46"/>
      <c r="AK22" s="47">
        <v>1E-4</v>
      </c>
      <c r="AL22" s="48">
        <f t="shared" si="8"/>
        <v>1.0001</v>
      </c>
      <c r="AM22" s="49">
        <f t="shared" si="9"/>
        <v>1728662000</v>
      </c>
      <c r="AN22" s="50"/>
      <c r="AO22" s="51"/>
      <c r="AP22" s="51"/>
      <c r="AQ22" s="51"/>
      <c r="AR22" s="51"/>
      <c r="AS22" s="52"/>
      <c r="AT22" s="53">
        <f t="shared" si="10"/>
        <v>0</v>
      </c>
    </row>
    <row r="23" spans="1:46" s="54" customFormat="1" ht="40.5" customHeight="1" thickBot="1">
      <c r="A23" s="27"/>
      <c r="B23" s="61"/>
      <c r="C23" s="28"/>
      <c r="D23" s="28"/>
      <c r="E23" s="28"/>
      <c r="F23" s="28"/>
      <c r="G23" s="55"/>
      <c r="H23" s="29"/>
      <c r="I23" s="30">
        <v>0.51</v>
      </c>
      <c r="J23" s="119">
        <v>0.49</v>
      </c>
      <c r="K23" s="32"/>
      <c r="L23" s="57"/>
      <c r="M23" s="33"/>
      <c r="N23" s="34">
        <f t="shared" si="0"/>
        <v>1</v>
      </c>
      <c r="O23" s="35"/>
      <c r="P23" s="105">
        <v>15</v>
      </c>
      <c r="Q23" s="106">
        <v>15</v>
      </c>
      <c r="R23" s="38"/>
      <c r="S23" s="38"/>
      <c r="T23" s="37"/>
      <c r="U23" s="39">
        <f t="shared" si="1"/>
        <v>15</v>
      </c>
      <c r="V23" s="40">
        <f t="shared" si="2"/>
        <v>15</v>
      </c>
      <c r="W23" s="112"/>
      <c r="X23" s="96"/>
      <c r="Y23" s="96"/>
      <c r="Z23" s="104"/>
      <c r="AA23" s="99"/>
      <c r="AB23" s="41">
        <f t="shared" si="3"/>
        <v>0</v>
      </c>
      <c r="AC23" s="40">
        <f t="shared" si="4"/>
        <v>0</v>
      </c>
      <c r="AD23" s="42"/>
      <c r="AE23" s="128"/>
      <c r="AF23" s="37">
        <f t="shared" si="5"/>
        <v>15</v>
      </c>
      <c r="AG23" s="43">
        <v>65</v>
      </c>
      <c r="AH23" s="44">
        <f t="shared" si="6"/>
        <v>80</v>
      </c>
      <c r="AI23" s="45">
        <f t="shared" si="7"/>
        <v>0.93</v>
      </c>
      <c r="AJ23" s="46"/>
      <c r="AK23" s="47">
        <v>1E-4</v>
      </c>
      <c r="AL23" s="48">
        <f t="shared" si="8"/>
        <v>1.0001</v>
      </c>
      <c r="AM23" s="49">
        <f t="shared" si="9"/>
        <v>1728662000</v>
      </c>
      <c r="AN23" s="50"/>
      <c r="AO23" s="51"/>
      <c r="AP23" s="51"/>
      <c r="AQ23" s="51"/>
      <c r="AR23" s="51"/>
      <c r="AS23" s="52"/>
      <c r="AT23" s="53">
        <f t="shared" si="10"/>
        <v>0</v>
      </c>
    </row>
    <row r="24" spans="1:46" s="54" customFormat="1" ht="40.5" customHeight="1" thickBot="1">
      <c r="A24" s="27"/>
      <c r="B24" s="61"/>
      <c r="C24" s="28"/>
      <c r="D24" s="28"/>
      <c r="E24" s="28"/>
      <c r="F24" s="28"/>
      <c r="G24" s="55"/>
      <c r="H24" s="29"/>
      <c r="I24" s="30">
        <v>0.51</v>
      </c>
      <c r="J24" s="119">
        <v>0.49</v>
      </c>
      <c r="K24" s="32"/>
      <c r="L24" s="57"/>
      <c r="M24" s="33"/>
      <c r="N24" s="34">
        <f t="shared" si="0"/>
        <v>1</v>
      </c>
      <c r="O24" s="35"/>
      <c r="P24" s="105">
        <v>15</v>
      </c>
      <c r="Q24" s="106">
        <v>15</v>
      </c>
      <c r="R24" s="38"/>
      <c r="S24" s="38"/>
      <c r="T24" s="37"/>
      <c r="U24" s="39">
        <f t="shared" si="1"/>
        <v>15</v>
      </c>
      <c r="V24" s="40">
        <f t="shared" si="2"/>
        <v>15</v>
      </c>
      <c r="W24" s="112"/>
      <c r="X24" s="96"/>
      <c r="Y24" s="96"/>
      <c r="Z24" s="104"/>
      <c r="AA24" s="99"/>
      <c r="AB24" s="41">
        <f t="shared" si="3"/>
        <v>0</v>
      </c>
      <c r="AC24" s="40">
        <f t="shared" si="4"/>
        <v>0</v>
      </c>
      <c r="AD24" s="42"/>
      <c r="AE24" s="128"/>
      <c r="AF24" s="37">
        <f t="shared" si="5"/>
        <v>15</v>
      </c>
      <c r="AG24" s="43">
        <v>65</v>
      </c>
      <c r="AH24" s="44">
        <f t="shared" si="6"/>
        <v>80</v>
      </c>
      <c r="AI24" s="45">
        <f t="shared" si="7"/>
        <v>0.93</v>
      </c>
      <c r="AJ24" s="46"/>
      <c r="AK24" s="47">
        <v>1E-4</v>
      </c>
      <c r="AL24" s="48">
        <f t="shared" si="8"/>
        <v>1.0001</v>
      </c>
      <c r="AM24" s="49">
        <f t="shared" si="9"/>
        <v>1728662000</v>
      </c>
      <c r="AN24" s="50"/>
      <c r="AO24" s="51"/>
      <c r="AP24" s="51"/>
      <c r="AQ24" s="51"/>
      <c r="AR24" s="51"/>
      <c r="AS24" s="52"/>
      <c r="AT24" s="53">
        <f t="shared" si="10"/>
        <v>0</v>
      </c>
    </row>
    <row r="25" spans="1:46" s="54" customFormat="1" ht="36" customHeight="1" thickBot="1">
      <c r="A25" s="27"/>
      <c r="B25" s="61"/>
      <c r="C25" s="28"/>
      <c r="D25" s="91"/>
      <c r="E25" s="28"/>
      <c r="F25" s="28"/>
      <c r="G25" s="55"/>
      <c r="H25" s="60"/>
      <c r="I25" s="30">
        <v>0.51</v>
      </c>
      <c r="J25" s="119">
        <v>0.49</v>
      </c>
      <c r="K25" s="32"/>
      <c r="L25" s="57"/>
      <c r="M25" s="33"/>
      <c r="N25" s="34">
        <f t="shared" si="0"/>
        <v>1</v>
      </c>
      <c r="O25" s="35"/>
      <c r="P25" s="105">
        <v>15</v>
      </c>
      <c r="Q25" s="106">
        <v>15</v>
      </c>
      <c r="R25" s="38"/>
      <c r="S25" s="38"/>
      <c r="T25" s="37"/>
      <c r="U25" s="39">
        <f t="shared" si="1"/>
        <v>15</v>
      </c>
      <c r="V25" s="40">
        <f t="shared" si="2"/>
        <v>15</v>
      </c>
      <c r="W25" s="112"/>
      <c r="X25" s="96"/>
      <c r="Y25" s="96"/>
      <c r="Z25" s="104"/>
      <c r="AA25" s="99"/>
      <c r="AB25" s="41">
        <f t="shared" si="3"/>
        <v>0</v>
      </c>
      <c r="AC25" s="40">
        <f t="shared" si="4"/>
        <v>0</v>
      </c>
      <c r="AD25" s="42"/>
      <c r="AE25" s="128"/>
      <c r="AF25" s="37">
        <f t="shared" si="5"/>
        <v>15</v>
      </c>
      <c r="AG25" s="43">
        <v>65</v>
      </c>
      <c r="AH25" s="44">
        <f t="shared" si="6"/>
        <v>80</v>
      </c>
      <c r="AI25" s="45">
        <f t="shared" si="7"/>
        <v>0.93</v>
      </c>
      <c r="AJ25" s="46"/>
      <c r="AK25" s="47">
        <v>1E-4</v>
      </c>
      <c r="AL25" s="48">
        <f t="shared" si="8"/>
        <v>1.0001</v>
      </c>
      <c r="AM25" s="49">
        <f t="shared" si="9"/>
        <v>1728662000</v>
      </c>
      <c r="AN25" s="50"/>
      <c r="AO25" s="51"/>
      <c r="AP25" s="51"/>
      <c r="AQ25" s="51"/>
      <c r="AR25" s="51"/>
      <c r="AS25" s="52"/>
      <c r="AT25" s="53">
        <f t="shared" si="10"/>
        <v>0</v>
      </c>
    </row>
    <row r="26" spans="1:46" s="54" customFormat="1" ht="36" customHeight="1" thickBot="1">
      <c r="A26" s="27"/>
      <c r="B26" s="61"/>
      <c r="C26" s="28"/>
      <c r="D26" s="91"/>
      <c r="E26" s="28"/>
      <c r="F26" s="28"/>
      <c r="G26" s="55"/>
      <c r="H26" s="29"/>
      <c r="I26" s="30">
        <v>0.51</v>
      </c>
      <c r="J26" s="119">
        <v>0.49</v>
      </c>
      <c r="K26" s="32"/>
      <c r="L26" s="57"/>
      <c r="M26" s="33"/>
      <c r="N26" s="34">
        <f t="shared" si="0"/>
        <v>1</v>
      </c>
      <c r="O26" s="35"/>
      <c r="P26" s="105">
        <v>15</v>
      </c>
      <c r="Q26" s="106">
        <v>15</v>
      </c>
      <c r="R26" s="38"/>
      <c r="S26" s="38"/>
      <c r="T26" s="37"/>
      <c r="U26" s="39">
        <f t="shared" si="1"/>
        <v>15</v>
      </c>
      <c r="V26" s="40">
        <f t="shared" si="2"/>
        <v>15</v>
      </c>
      <c r="W26" s="112"/>
      <c r="X26" s="96"/>
      <c r="Y26" s="96"/>
      <c r="Z26" s="104"/>
      <c r="AA26" s="99"/>
      <c r="AB26" s="41">
        <f t="shared" si="3"/>
        <v>0</v>
      </c>
      <c r="AC26" s="40">
        <f t="shared" si="4"/>
        <v>0</v>
      </c>
      <c r="AD26" s="42"/>
      <c r="AE26" s="128"/>
      <c r="AF26" s="37">
        <f t="shared" si="5"/>
        <v>15</v>
      </c>
      <c r="AG26" s="43">
        <v>65</v>
      </c>
      <c r="AH26" s="44">
        <f t="shared" si="6"/>
        <v>80</v>
      </c>
      <c r="AI26" s="45">
        <f t="shared" si="7"/>
        <v>0.93</v>
      </c>
      <c r="AJ26" s="46"/>
      <c r="AK26" s="47">
        <v>1E-4</v>
      </c>
      <c r="AL26" s="48">
        <f t="shared" si="8"/>
        <v>1.0001</v>
      </c>
      <c r="AM26" s="49">
        <f t="shared" si="9"/>
        <v>1728662000</v>
      </c>
      <c r="AN26" s="50"/>
      <c r="AO26" s="51"/>
      <c r="AP26" s="51"/>
      <c r="AQ26" s="51"/>
      <c r="AR26" s="51"/>
      <c r="AS26" s="52"/>
      <c r="AT26" s="53">
        <f t="shared" si="10"/>
        <v>0</v>
      </c>
    </row>
    <row r="27" spans="1:46" s="54" customFormat="1" ht="36" customHeight="1" thickBot="1">
      <c r="A27" s="27"/>
      <c r="B27" s="61"/>
      <c r="C27" s="28"/>
      <c r="D27" s="91"/>
      <c r="E27" s="91"/>
      <c r="F27" s="91"/>
      <c r="G27" s="92"/>
      <c r="H27" s="60"/>
      <c r="I27" s="30">
        <v>0.51</v>
      </c>
      <c r="J27" s="119">
        <v>0.49</v>
      </c>
      <c r="K27" s="32"/>
      <c r="L27" s="57"/>
      <c r="M27" s="33"/>
      <c r="N27" s="34">
        <f t="shared" si="0"/>
        <v>1</v>
      </c>
      <c r="O27" s="35"/>
      <c r="P27" s="105">
        <v>15</v>
      </c>
      <c r="Q27" s="106">
        <v>15</v>
      </c>
      <c r="R27" s="38"/>
      <c r="S27" s="38"/>
      <c r="T27" s="37"/>
      <c r="U27" s="39">
        <f t="shared" si="1"/>
        <v>15</v>
      </c>
      <c r="V27" s="40">
        <f t="shared" si="2"/>
        <v>15</v>
      </c>
      <c r="W27" s="112"/>
      <c r="X27" s="96"/>
      <c r="Y27" s="96"/>
      <c r="Z27" s="104"/>
      <c r="AA27" s="99"/>
      <c r="AB27" s="41">
        <f t="shared" si="3"/>
        <v>0</v>
      </c>
      <c r="AC27" s="40">
        <f t="shared" si="4"/>
        <v>0</v>
      </c>
      <c r="AD27" s="42"/>
      <c r="AE27" s="128"/>
      <c r="AF27" s="37">
        <f t="shared" si="5"/>
        <v>15</v>
      </c>
      <c r="AG27" s="43">
        <v>65</v>
      </c>
      <c r="AH27" s="44">
        <f t="shared" si="6"/>
        <v>80</v>
      </c>
      <c r="AI27" s="45">
        <f t="shared" si="7"/>
        <v>0.93</v>
      </c>
      <c r="AJ27" s="46"/>
      <c r="AK27" s="47">
        <v>1E-4</v>
      </c>
      <c r="AL27" s="48">
        <f t="shared" si="8"/>
        <v>1.0001</v>
      </c>
      <c r="AM27" s="49">
        <f t="shared" si="9"/>
        <v>1728662000</v>
      </c>
      <c r="AN27" s="50"/>
      <c r="AO27" s="51"/>
      <c r="AP27" s="51"/>
      <c r="AQ27" s="51"/>
      <c r="AR27" s="51"/>
      <c r="AS27" s="52"/>
      <c r="AT27" s="53">
        <f t="shared" si="10"/>
        <v>0</v>
      </c>
    </row>
    <row r="28" spans="1:46" s="54" customFormat="1" ht="36" customHeight="1" thickBot="1">
      <c r="A28" s="27"/>
      <c r="B28" s="61"/>
      <c r="C28" s="28"/>
      <c r="D28" s="91"/>
      <c r="E28" s="91"/>
      <c r="F28" s="91"/>
      <c r="G28" s="92"/>
      <c r="H28" s="60"/>
      <c r="I28" s="30">
        <v>0.51</v>
      </c>
      <c r="J28" s="119">
        <v>0.49</v>
      </c>
      <c r="K28" s="32"/>
      <c r="L28" s="57"/>
      <c r="M28" s="33"/>
      <c r="N28" s="34">
        <f t="shared" si="0"/>
        <v>1</v>
      </c>
      <c r="O28" s="35"/>
      <c r="P28" s="105">
        <v>15</v>
      </c>
      <c r="Q28" s="106">
        <v>15</v>
      </c>
      <c r="R28" s="38"/>
      <c r="S28" s="38"/>
      <c r="T28" s="37"/>
      <c r="U28" s="39">
        <f t="shared" si="1"/>
        <v>15</v>
      </c>
      <c r="V28" s="40">
        <f t="shared" si="2"/>
        <v>15</v>
      </c>
      <c r="W28" s="112"/>
      <c r="X28" s="96"/>
      <c r="Y28" s="96"/>
      <c r="Z28" s="104"/>
      <c r="AA28" s="99"/>
      <c r="AB28" s="41">
        <f t="shared" si="3"/>
        <v>0</v>
      </c>
      <c r="AC28" s="40">
        <f t="shared" si="4"/>
        <v>0</v>
      </c>
      <c r="AD28" s="42"/>
      <c r="AE28" s="128"/>
      <c r="AF28" s="37">
        <f t="shared" si="5"/>
        <v>15</v>
      </c>
      <c r="AG28" s="43">
        <v>65</v>
      </c>
      <c r="AH28" s="44">
        <f t="shared" si="6"/>
        <v>80</v>
      </c>
      <c r="AI28" s="45">
        <f t="shared" si="7"/>
        <v>0.93</v>
      </c>
      <c r="AJ28" s="46"/>
      <c r="AK28" s="47">
        <v>1E-4</v>
      </c>
      <c r="AL28" s="48">
        <f t="shared" si="8"/>
        <v>1.0001</v>
      </c>
      <c r="AM28" s="49">
        <f t="shared" si="9"/>
        <v>1728662000</v>
      </c>
      <c r="AN28" s="50"/>
      <c r="AO28" s="51"/>
      <c r="AP28" s="51"/>
      <c r="AQ28" s="51"/>
      <c r="AR28" s="51"/>
      <c r="AS28" s="52"/>
      <c r="AT28" s="53">
        <f t="shared" si="10"/>
        <v>0</v>
      </c>
    </row>
    <row r="29" spans="1:46" s="54" customFormat="1" ht="36" customHeight="1" thickBot="1">
      <c r="A29" s="27"/>
      <c r="B29" s="61"/>
      <c r="C29" s="28"/>
      <c r="D29" s="91"/>
      <c r="E29" s="91"/>
      <c r="F29" s="91"/>
      <c r="G29" s="92"/>
      <c r="H29" s="29"/>
      <c r="I29" s="30">
        <v>0.51</v>
      </c>
      <c r="J29" s="119">
        <v>0.49</v>
      </c>
      <c r="K29" s="32"/>
      <c r="L29" s="57"/>
      <c r="M29" s="33"/>
      <c r="N29" s="34">
        <f t="shared" si="0"/>
        <v>1</v>
      </c>
      <c r="O29" s="35"/>
      <c r="P29" s="105">
        <v>15</v>
      </c>
      <c r="Q29" s="106">
        <v>15</v>
      </c>
      <c r="R29" s="38"/>
      <c r="S29" s="38"/>
      <c r="T29" s="37"/>
      <c r="U29" s="39">
        <f t="shared" si="1"/>
        <v>15</v>
      </c>
      <c r="V29" s="40">
        <f t="shared" si="2"/>
        <v>15</v>
      </c>
      <c r="W29" s="112"/>
      <c r="X29" s="96"/>
      <c r="Y29" s="96"/>
      <c r="Z29" s="104"/>
      <c r="AA29" s="99"/>
      <c r="AB29" s="41">
        <f t="shared" si="3"/>
        <v>0</v>
      </c>
      <c r="AC29" s="40">
        <f t="shared" si="4"/>
        <v>0</v>
      </c>
      <c r="AD29" s="42"/>
      <c r="AE29" s="128"/>
      <c r="AF29" s="37">
        <f t="shared" si="5"/>
        <v>15</v>
      </c>
      <c r="AG29" s="43">
        <v>65</v>
      </c>
      <c r="AH29" s="44">
        <f t="shared" si="6"/>
        <v>80</v>
      </c>
      <c r="AI29" s="45">
        <f t="shared" si="7"/>
        <v>0.93</v>
      </c>
      <c r="AJ29" s="46"/>
      <c r="AK29" s="47">
        <v>1E-4</v>
      </c>
      <c r="AL29" s="48">
        <f t="shared" si="8"/>
        <v>1.0001</v>
      </c>
      <c r="AM29" s="49">
        <f t="shared" si="9"/>
        <v>1728662000</v>
      </c>
      <c r="AN29" s="50"/>
      <c r="AO29" s="51"/>
      <c r="AP29" s="51"/>
      <c r="AQ29" s="51"/>
      <c r="AR29" s="51"/>
      <c r="AS29" s="52"/>
      <c r="AT29" s="53">
        <f t="shared" si="10"/>
        <v>0</v>
      </c>
    </row>
    <row r="30" spans="1:46" s="54" customFormat="1" ht="36" customHeight="1" thickBot="1">
      <c r="A30" s="27"/>
      <c r="B30" s="61"/>
      <c r="C30" s="28"/>
      <c r="D30" s="91"/>
      <c r="E30" s="91"/>
      <c r="F30" s="91"/>
      <c r="G30" s="92"/>
      <c r="H30" s="29"/>
      <c r="I30" s="30">
        <v>0.51</v>
      </c>
      <c r="J30" s="119">
        <v>0.49</v>
      </c>
      <c r="K30" s="32"/>
      <c r="L30" s="57"/>
      <c r="M30" s="33"/>
      <c r="N30" s="34">
        <f t="shared" si="0"/>
        <v>1</v>
      </c>
      <c r="O30" s="35"/>
      <c r="P30" s="105">
        <v>15</v>
      </c>
      <c r="Q30" s="106">
        <v>15</v>
      </c>
      <c r="R30" s="38"/>
      <c r="S30" s="38"/>
      <c r="T30" s="37"/>
      <c r="U30" s="39">
        <f t="shared" si="1"/>
        <v>15</v>
      </c>
      <c r="V30" s="40">
        <f t="shared" si="2"/>
        <v>15</v>
      </c>
      <c r="W30" s="112"/>
      <c r="X30" s="96"/>
      <c r="Y30" s="96"/>
      <c r="Z30" s="104"/>
      <c r="AA30" s="99"/>
      <c r="AB30" s="41">
        <f t="shared" si="3"/>
        <v>0</v>
      </c>
      <c r="AC30" s="40">
        <f t="shared" si="4"/>
        <v>0</v>
      </c>
      <c r="AD30" s="42"/>
      <c r="AE30" s="128"/>
      <c r="AF30" s="37">
        <f t="shared" si="5"/>
        <v>15</v>
      </c>
      <c r="AG30" s="43">
        <v>65</v>
      </c>
      <c r="AH30" s="44">
        <f t="shared" si="6"/>
        <v>80</v>
      </c>
      <c r="AI30" s="45">
        <f t="shared" si="7"/>
        <v>0.93</v>
      </c>
      <c r="AJ30" s="46"/>
      <c r="AK30" s="47">
        <v>1E-4</v>
      </c>
      <c r="AL30" s="48">
        <f t="shared" si="8"/>
        <v>1.0001</v>
      </c>
      <c r="AM30" s="49">
        <f t="shared" si="9"/>
        <v>1728662000</v>
      </c>
      <c r="AN30" s="50"/>
      <c r="AO30" s="51"/>
      <c r="AP30" s="51"/>
      <c r="AQ30" s="51"/>
      <c r="AR30" s="51"/>
      <c r="AS30" s="52"/>
      <c r="AT30" s="53">
        <f t="shared" si="10"/>
        <v>0</v>
      </c>
    </row>
    <row r="31" spans="1:46" s="54" customFormat="1" ht="36" customHeight="1" thickBot="1">
      <c r="A31" s="27"/>
      <c r="B31" s="61"/>
      <c r="C31" s="28"/>
      <c r="D31" s="91"/>
      <c r="E31" s="91"/>
      <c r="F31" s="91"/>
      <c r="G31" s="92"/>
      <c r="H31" s="29"/>
      <c r="I31" s="30">
        <v>0.51</v>
      </c>
      <c r="J31" s="119">
        <v>0.49</v>
      </c>
      <c r="K31" s="32"/>
      <c r="L31" s="57"/>
      <c r="M31" s="33"/>
      <c r="N31" s="34">
        <f t="shared" si="0"/>
        <v>1</v>
      </c>
      <c r="O31" s="35"/>
      <c r="P31" s="105">
        <v>15</v>
      </c>
      <c r="Q31" s="106">
        <v>15</v>
      </c>
      <c r="R31" s="38"/>
      <c r="S31" s="38"/>
      <c r="T31" s="37"/>
      <c r="U31" s="39">
        <f t="shared" si="1"/>
        <v>15</v>
      </c>
      <c r="V31" s="40">
        <f t="shared" si="2"/>
        <v>15</v>
      </c>
      <c r="W31" s="112"/>
      <c r="X31" s="96"/>
      <c r="Y31" s="96"/>
      <c r="Z31" s="104"/>
      <c r="AA31" s="99"/>
      <c r="AB31" s="41">
        <f t="shared" si="3"/>
        <v>0</v>
      </c>
      <c r="AC31" s="40">
        <f t="shared" si="4"/>
        <v>0</v>
      </c>
      <c r="AD31" s="42"/>
      <c r="AE31" s="128"/>
      <c r="AF31" s="37">
        <f t="shared" si="5"/>
        <v>15</v>
      </c>
      <c r="AG31" s="43">
        <v>65</v>
      </c>
      <c r="AH31" s="44">
        <f t="shared" si="6"/>
        <v>80</v>
      </c>
      <c r="AI31" s="45">
        <f t="shared" si="7"/>
        <v>0.93</v>
      </c>
      <c r="AJ31" s="46"/>
      <c r="AK31" s="47">
        <v>1E-4</v>
      </c>
      <c r="AL31" s="48">
        <f t="shared" si="8"/>
        <v>1.0001</v>
      </c>
      <c r="AM31" s="49">
        <f t="shared" si="9"/>
        <v>1728662000</v>
      </c>
      <c r="AN31" s="50"/>
      <c r="AO31" s="51"/>
      <c r="AP31" s="51"/>
      <c r="AQ31" s="51"/>
      <c r="AR31" s="51"/>
      <c r="AS31" s="52"/>
      <c r="AT31" s="53">
        <f t="shared" si="10"/>
        <v>0</v>
      </c>
    </row>
    <row r="32" spans="1:46" s="54" customFormat="1" ht="36" customHeight="1" thickBot="1">
      <c r="A32" s="27"/>
      <c r="B32" s="61"/>
      <c r="C32" s="28"/>
      <c r="D32" s="91"/>
      <c r="E32" s="91"/>
      <c r="F32" s="91"/>
      <c r="G32" s="92"/>
      <c r="H32" s="29"/>
      <c r="I32" s="30">
        <v>0.51</v>
      </c>
      <c r="J32" s="119">
        <v>0.49</v>
      </c>
      <c r="K32" s="32"/>
      <c r="L32" s="57"/>
      <c r="M32" s="33"/>
      <c r="N32" s="34">
        <f t="shared" si="0"/>
        <v>1</v>
      </c>
      <c r="O32" s="35"/>
      <c r="P32" s="105">
        <v>15</v>
      </c>
      <c r="Q32" s="106">
        <v>15</v>
      </c>
      <c r="R32" s="38"/>
      <c r="S32" s="38"/>
      <c r="T32" s="37"/>
      <c r="U32" s="39">
        <f t="shared" si="1"/>
        <v>15</v>
      </c>
      <c r="V32" s="40">
        <f t="shared" si="2"/>
        <v>15</v>
      </c>
      <c r="W32" s="112"/>
      <c r="X32" s="96"/>
      <c r="Y32" s="96"/>
      <c r="Z32" s="104"/>
      <c r="AA32" s="99"/>
      <c r="AB32" s="41">
        <f t="shared" si="3"/>
        <v>0</v>
      </c>
      <c r="AC32" s="40">
        <f t="shared" si="4"/>
        <v>0</v>
      </c>
      <c r="AD32" s="42"/>
      <c r="AE32" s="128"/>
      <c r="AF32" s="37">
        <f t="shared" si="5"/>
        <v>15</v>
      </c>
      <c r="AG32" s="43">
        <v>65</v>
      </c>
      <c r="AH32" s="44">
        <f t="shared" si="6"/>
        <v>80</v>
      </c>
      <c r="AI32" s="45">
        <f t="shared" si="7"/>
        <v>0.93</v>
      </c>
      <c r="AJ32" s="46"/>
      <c r="AK32" s="47">
        <v>1E-4</v>
      </c>
      <c r="AL32" s="48">
        <f t="shared" si="8"/>
        <v>1.0001</v>
      </c>
      <c r="AM32" s="49">
        <f t="shared" si="9"/>
        <v>1728662000</v>
      </c>
      <c r="AN32" s="50"/>
      <c r="AO32" s="51"/>
      <c r="AP32" s="51"/>
      <c r="AQ32" s="51"/>
      <c r="AR32" s="51"/>
      <c r="AS32" s="52"/>
      <c r="AT32" s="53">
        <f t="shared" si="10"/>
        <v>0</v>
      </c>
    </row>
    <row r="33" spans="1:46" s="54" customFormat="1" ht="36" customHeight="1" thickBot="1">
      <c r="A33" s="27"/>
      <c r="B33" s="56"/>
      <c r="C33" s="91"/>
      <c r="D33" s="95"/>
      <c r="E33" s="95"/>
      <c r="F33" s="101"/>
      <c r="G33" s="55"/>
      <c r="H33" s="29"/>
      <c r="I33" s="30">
        <v>0.51</v>
      </c>
      <c r="J33" s="119">
        <v>0.49</v>
      </c>
      <c r="K33" s="32"/>
      <c r="L33" s="57"/>
      <c r="M33" s="33"/>
      <c r="N33" s="34">
        <f t="shared" si="0"/>
        <v>1</v>
      </c>
      <c r="O33" s="35"/>
      <c r="P33" s="105">
        <v>15</v>
      </c>
      <c r="Q33" s="106">
        <v>15</v>
      </c>
      <c r="R33" s="38"/>
      <c r="S33" s="38"/>
      <c r="T33" s="37"/>
      <c r="U33" s="39">
        <f t="shared" si="1"/>
        <v>15</v>
      </c>
      <c r="V33" s="40">
        <f t="shared" si="2"/>
        <v>15</v>
      </c>
      <c r="W33" s="112"/>
      <c r="X33" s="96"/>
      <c r="Y33" s="96"/>
      <c r="Z33" s="104"/>
      <c r="AA33" s="99"/>
      <c r="AB33" s="41">
        <f t="shared" si="3"/>
        <v>0</v>
      </c>
      <c r="AC33" s="40">
        <f t="shared" si="4"/>
        <v>0</v>
      </c>
      <c r="AD33" s="42"/>
      <c r="AE33" s="128"/>
      <c r="AF33" s="37">
        <f t="shared" si="5"/>
        <v>15</v>
      </c>
      <c r="AG33" s="43">
        <v>65</v>
      </c>
      <c r="AH33" s="44">
        <f t="shared" si="6"/>
        <v>80</v>
      </c>
      <c r="AI33" s="45">
        <f t="shared" si="7"/>
        <v>0.93</v>
      </c>
      <c r="AJ33" s="46"/>
      <c r="AK33" s="47">
        <v>1E-4</v>
      </c>
      <c r="AL33" s="48">
        <f t="shared" si="8"/>
        <v>1.0001</v>
      </c>
      <c r="AM33" s="49">
        <f t="shared" si="9"/>
        <v>1728662000</v>
      </c>
      <c r="AN33" s="50"/>
      <c r="AO33" s="51"/>
      <c r="AP33" s="51"/>
      <c r="AQ33" s="51"/>
      <c r="AR33" s="51"/>
      <c r="AS33" s="52"/>
      <c r="AT33" s="53">
        <f t="shared" si="10"/>
        <v>0</v>
      </c>
    </row>
    <row r="34" spans="1:46" s="54" customFormat="1" ht="36" customHeight="1" thickBot="1">
      <c r="A34" s="27"/>
      <c r="B34" s="56"/>
      <c r="C34" s="91"/>
      <c r="D34" s="95"/>
      <c r="E34" s="95"/>
      <c r="F34" s="101"/>
      <c r="G34" s="55"/>
      <c r="H34" s="29"/>
      <c r="I34" s="30">
        <v>0.51</v>
      </c>
      <c r="J34" s="119">
        <v>0.49</v>
      </c>
      <c r="K34" s="32"/>
      <c r="L34" s="57"/>
      <c r="M34" s="33"/>
      <c r="N34" s="34">
        <f t="shared" si="0"/>
        <v>1</v>
      </c>
      <c r="O34" s="35"/>
      <c r="P34" s="105">
        <v>15</v>
      </c>
      <c r="Q34" s="106">
        <v>15</v>
      </c>
      <c r="R34" s="38"/>
      <c r="S34" s="38"/>
      <c r="T34" s="37"/>
      <c r="U34" s="39">
        <f t="shared" si="1"/>
        <v>15</v>
      </c>
      <c r="V34" s="40">
        <f t="shared" si="2"/>
        <v>15</v>
      </c>
      <c r="W34" s="112"/>
      <c r="X34" s="96"/>
      <c r="Y34" s="96"/>
      <c r="Z34" s="104"/>
      <c r="AA34" s="99"/>
      <c r="AB34" s="41">
        <f t="shared" si="3"/>
        <v>0</v>
      </c>
      <c r="AC34" s="40">
        <f t="shared" si="4"/>
        <v>0</v>
      </c>
      <c r="AD34" s="42"/>
      <c r="AE34" s="128"/>
      <c r="AF34" s="37">
        <f t="shared" si="5"/>
        <v>15</v>
      </c>
      <c r="AG34" s="43">
        <v>65</v>
      </c>
      <c r="AH34" s="44">
        <f t="shared" si="6"/>
        <v>80</v>
      </c>
      <c r="AI34" s="45">
        <f t="shared" si="7"/>
        <v>0.93</v>
      </c>
      <c r="AJ34" s="46"/>
      <c r="AK34" s="47">
        <v>1E-4</v>
      </c>
      <c r="AL34" s="48">
        <f t="shared" si="8"/>
        <v>1.0001</v>
      </c>
      <c r="AM34" s="49">
        <f t="shared" si="9"/>
        <v>1728662000</v>
      </c>
      <c r="AN34" s="50"/>
      <c r="AO34" s="51"/>
      <c r="AP34" s="51"/>
      <c r="AQ34" s="51"/>
      <c r="AR34" s="51"/>
      <c r="AS34" s="52"/>
      <c r="AT34" s="53">
        <f t="shared" si="10"/>
        <v>0</v>
      </c>
    </row>
    <row r="35" spans="1:46" s="54" customFormat="1" ht="36" customHeight="1" thickBot="1">
      <c r="A35" s="27"/>
      <c r="B35" s="56"/>
      <c r="C35" s="91"/>
      <c r="D35" s="95"/>
      <c r="E35" s="95"/>
      <c r="F35" s="101"/>
      <c r="G35" s="55"/>
      <c r="H35" s="29"/>
      <c r="I35" s="30">
        <v>0.51</v>
      </c>
      <c r="J35" s="119">
        <v>0.49</v>
      </c>
      <c r="K35" s="32"/>
      <c r="L35" s="57"/>
      <c r="M35" s="33"/>
      <c r="N35" s="34">
        <f t="shared" si="0"/>
        <v>1</v>
      </c>
      <c r="O35" s="35"/>
      <c r="P35" s="105">
        <v>15</v>
      </c>
      <c r="Q35" s="106">
        <v>15</v>
      </c>
      <c r="R35" s="38"/>
      <c r="S35" s="38"/>
      <c r="T35" s="37"/>
      <c r="U35" s="39">
        <f t="shared" si="1"/>
        <v>15</v>
      </c>
      <c r="V35" s="40">
        <f t="shared" si="2"/>
        <v>15</v>
      </c>
      <c r="W35" s="112"/>
      <c r="X35" s="96"/>
      <c r="Y35" s="96"/>
      <c r="Z35" s="104"/>
      <c r="AA35" s="99"/>
      <c r="AB35" s="41">
        <f t="shared" si="3"/>
        <v>0</v>
      </c>
      <c r="AC35" s="40">
        <f t="shared" si="4"/>
        <v>0</v>
      </c>
      <c r="AD35" s="42"/>
      <c r="AE35" s="128"/>
      <c r="AF35" s="37">
        <f t="shared" si="5"/>
        <v>15</v>
      </c>
      <c r="AG35" s="43">
        <v>65</v>
      </c>
      <c r="AH35" s="44">
        <f t="shared" si="6"/>
        <v>80</v>
      </c>
      <c r="AI35" s="45">
        <f t="shared" si="7"/>
        <v>0.93</v>
      </c>
      <c r="AJ35" s="46"/>
      <c r="AK35" s="47">
        <v>1E-4</v>
      </c>
      <c r="AL35" s="48">
        <f t="shared" si="8"/>
        <v>1.0001</v>
      </c>
      <c r="AM35" s="49">
        <f t="shared" si="9"/>
        <v>1728662000</v>
      </c>
      <c r="AN35" s="50"/>
      <c r="AO35" s="51"/>
      <c r="AP35" s="51"/>
      <c r="AQ35" s="51"/>
      <c r="AR35" s="51"/>
      <c r="AS35" s="52"/>
      <c r="AT35" s="53">
        <f t="shared" si="10"/>
        <v>0</v>
      </c>
    </row>
    <row r="36" spans="1:46" s="54" customFormat="1" ht="36" customHeight="1" thickBot="1">
      <c r="A36" s="27"/>
      <c r="B36" s="56"/>
      <c r="C36" s="91"/>
      <c r="D36" s="95"/>
      <c r="E36" s="95"/>
      <c r="F36" s="101"/>
      <c r="G36" s="55"/>
      <c r="H36" s="29"/>
      <c r="I36" s="30">
        <v>0.51</v>
      </c>
      <c r="J36" s="119">
        <v>0.49</v>
      </c>
      <c r="K36" s="32"/>
      <c r="L36" s="57"/>
      <c r="M36" s="33"/>
      <c r="N36" s="34">
        <f t="shared" ref="N36:N99" si="11">SUM(I36:M36)</f>
        <v>1</v>
      </c>
      <c r="O36" s="35"/>
      <c r="P36" s="105">
        <v>15</v>
      </c>
      <c r="Q36" s="106">
        <v>15</v>
      </c>
      <c r="R36" s="38"/>
      <c r="S36" s="38"/>
      <c r="T36" s="37"/>
      <c r="U36" s="39">
        <f t="shared" si="1"/>
        <v>15</v>
      </c>
      <c r="V36" s="40">
        <f t="shared" si="2"/>
        <v>15</v>
      </c>
      <c r="W36" s="112"/>
      <c r="X36" s="96"/>
      <c r="Y36" s="96"/>
      <c r="Z36" s="104"/>
      <c r="AA36" s="99"/>
      <c r="AB36" s="41">
        <f t="shared" si="3"/>
        <v>0</v>
      </c>
      <c r="AC36" s="40">
        <f t="shared" si="4"/>
        <v>0</v>
      </c>
      <c r="AD36" s="42"/>
      <c r="AE36" s="128"/>
      <c r="AF36" s="37">
        <f t="shared" si="5"/>
        <v>15</v>
      </c>
      <c r="AG36" s="43">
        <v>65</v>
      </c>
      <c r="AH36" s="44">
        <f t="shared" si="6"/>
        <v>80</v>
      </c>
      <c r="AI36" s="45">
        <f t="shared" si="7"/>
        <v>0.93</v>
      </c>
      <c r="AJ36" s="46"/>
      <c r="AK36" s="47">
        <v>1E-4</v>
      </c>
      <c r="AL36" s="48">
        <f t="shared" si="8"/>
        <v>1.0001</v>
      </c>
      <c r="AM36" s="49">
        <f t="shared" si="9"/>
        <v>1728662000</v>
      </c>
      <c r="AN36" s="50"/>
      <c r="AO36" s="51"/>
      <c r="AP36" s="51"/>
      <c r="AQ36" s="51"/>
      <c r="AR36" s="51"/>
      <c r="AS36" s="52"/>
      <c r="AT36" s="53">
        <f t="shared" si="10"/>
        <v>0</v>
      </c>
    </row>
    <row r="37" spans="1:46" s="54" customFormat="1" ht="36" customHeight="1" thickBot="1">
      <c r="A37" s="27"/>
      <c r="B37" s="56"/>
      <c r="C37" s="91"/>
      <c r="D37" s="95"/>
      <c r="E37" s="95"/>
      <c r="F37" s="101"/>
      <c r="G37" s="55"/>
      <c r="H37" s="29"/>
      <c r="I37" s="30">
        <v>0.51</v>
      </c>
      <c r="J37" s="119">
        <v>0.49</v>
      </c>
      <c r="K37" s="32"/>
      <c r="L37" s="57"/>
      <c r="M37" s="33"/>
      <c r="N37" s="34">
        <f t="shared" si="11"/>
        <v>1</v>
      </c>
      <c r="O37" s="35"/>
      <c r="P37" s="105">
        <v>15</v>
      </c>
      <c r="Q37" s="106">
        <v>15</v>
      </c>
      <c r="R37" s="38"/>
      <c r="S37" s="38"/>
      <c r="T37" s="37"/>
      <c r="U37" s="39">
        <f t="shared" si="1"/>
        <v>15</v>
      </c>
      <c r="V37" s="40">
        <f t="shared" si="2"/>
        <v>15</v>
      </c>
      <c r="W37" s="112"/>
      <c r="X37" s="96"/>
      <c r="Y37" s="96"/>
      <c r="Z37" s="104"/>
      <c r="AA37" s="99"/>
      <c r="AB37" s="41">
        <f t="shared" si="3"/>
        <v>0</v>
      </c>
      <c r="AC37" s="40">
        <f t="shared" si="4"/>
        <v>0</v>
      </c>
      <c r="AD37" s="42"/>
      <c r="AE37" s="128"/>
      <c r="AF37" s="37">
        <f t="shared" si="5"/>
        <v>15</v>
      </c>
      <c r="AG37" s="43">
        <v>65</v>
      </c>
      <c r="AH37" s="44">
        <f t="shared" si="6"/>
        <v>80</v>
      </c>
      <c r="AI37" s="45">
        <f t="shared" si="7"/>
        <v>0.93</v>
      </c>
      <c r="AJ37" s="46"/>
      <c r="AK37" s="47">
        <v>1E-4</v>
      </c>
      <c r="AL37" s="48">
        <f t="shared" si="8"/>
        <v>1.0001</v>
      </c>
      <c r="AM37" s="49">
        <f t="shared" si="9"/>
        <v>1728662000</v>
      </c>
      <c r="AN37" s="50"/>
      <c r="AO37" s="51"/>
      <c r="AP37" s="51"/>
      <c r="AQ37" s="51"/>
      <c r="AR37" s="51"/>
      <c r="AS37" s="52"/>
      <c r="AT37" s="53">
        <f t="shared" si="10"/>
        <v>0</v>
      </c>
    </row>
    <row r="38" spans="1:46" s="54" customFormat="1" ht="47.25" customHeight="1" thickBot="1">
      <c r="A38" s="27"/>
      <c r="B38" s="56"/>
      <c r="C38" s="91"/>
      <c r="D38" s="95"/>
      <c r="E38" s="95"/>
      <c r="F38" s="101"/>
      <c r="G38" s="55"/>
      <c r="H38" s="29"/>
      <c r="I38" s="30">
        <v>0.51</v>
      </c>
      <c r="J38" s="119">
        <v>0.49</v>
      </c>
      <c r="K38" s="32"/>
      <c r="L38" s="57"/>
      <c r="M38" s="33"/>
      <c r="N38" s="34">
        <f t="shared" si="11"/>
        <v>1</v>
      </c>
      <c r="O38" s="35"/>
      <c r="P38" s="105">
        <v>15</v>
      </c>
      <c r="Q38" s="106">
        <v>15</v>
      </c>
      <c r="R38" s="38"/>
      <c r="S38" s="38"/>
      <c r="T38" s="37"/>
      <c r="U38" s="39">
        <f t="shared" si="1"/>
        <v>15</v>
      </c>
      <c r="V38" s="40">
        <f t="shared" si="2"/>
        <v>15</v>
      </c>
      <c r="W38" s="112"/>
      <c r="X38" s="96"/>
      <c r="Y38" s="96"/>
      <c r="Z38" s="104"/>
      <c r="AA38" s="99"/>
      <c r="AB38" s="41">
        <f t="shared" si="3"/>
        <v>0</v>
      </c>
      <c r="AC38" s="40">
        <f t="shared" si="4"/>
        <v>0</v>
      </c>
      <c r="AD38" s="42"/>
      <c r="AE38" s="128"/>
      <c r="AF38" s="37">
        <f t="shared" si="5"/>
        <v>15</v>
      </c>
      <c r="AG38" s="43">
        <v>65</v>
      </c>
      <c r="AH38" s="44">
        <f t="shared" si="6"/>
        <v>80</v>
      </c>
      <c r="AI38" s="45">
        <f t="shared" si="7"/>
        <v>0.93</v>
      </c>
      <c r="AJ38" s="46"/>
      <c r="AK38" s="47">
        <v>1E-4</v>
      </c>
      <c r="AL38" s="48">
        <f t="shared" si="8"/>
        <v>1.0001</v>
      </c>
      <c r="AM38" s="49">
        <f t="shared" si="9"/>
        <v>1728662000</v>
      </c>
      <c r="AN38" s="50"/>
      <c r="AO38" s="51"/>
      <c r="AP38" s="51"/>
      <c r="AQ38" s="51"/>
      <c r="AR38" s="51"/>
      <c r="AS38" s="52"/>
      <c r="AT38" s="53">
        <f t="shared" si="10"/>
        <v>0</v>
      </c>
    </row>
    <row r="39" spans="1:46" s="54" customFormat="1" ht="47.25" customHeight="1" thickBot="1">
      <c r="A39" s="27"/>
      <c r="B39" s="56"/>
      <c r="C39" s="91"/>
      <c r="D39" s="95"/>
      <c r="E39" s="95"/>
      <c r="F39" s="101"/>
      <c r="G39" s="55"/>
      <c r="H39" s="60"/>
      <c r="I39" s="30">
        <v>0.51</v>
      </c>
      <c r="J39" s="119">
        <v>0.49</v>
      </c>
      <c r="K39" s="32"/>
      <c r="L39" s="57"/>
      <c r="M39" s="33"/>
      <c r="N39" s="34">
        <f t="shared" si="11"/>
        <v>1</v>
      </c>
      <c r="O39" s="35"/>
      <c r="P39" s="105">
        <v>15</v>
      </c>
      <c r="Q39" s="106">
        <v>15</v>
      </c>
      <c r="R39" s="38"/>
      <c r="S39" s="38"/>
      <c r="T39" s="37"/>
      <c r="U39" s="39">
        <f t="shared" si="1"/>
        <v>15</v>
      </c>
      <c r="V39" s="40">
        <f t="shared" si="2"/>
        <v>15</v>
      </c>
      <c r="W39" s="112"/>
      <c r="X39" s="96"/>
      <c r="Y39" s="96"/>
      <c r="Z39" s="104"/>
      <c r="AA39" s="99"/>
      <c r="AB39" s="41">
        <f t="shared" si="3"/>
        <v>0</v>
      </c>
      <c r="AC39" s="40">
        <f t="shared" si="4"/>
        <v>0</v>
      </c>
      <c r="AD39" s="42"/>
      <c r="AE39" s="128"/>
      <c r="AF39" s="37">
        <f t="shared" si="5"/>
        <v>15</v>
      </c>
      <c r="AG39" s="43">
        <v>65</v>
      </c>
      <c r="AH39" s="44">
        <f t="shared" si="6"/>
        <v>80</v>
      </c>
      <c r="AI39" s="45">
        <f t="shared" si="7"/>
        <v>0.93</v>
      </c>
      <c r="AJ39" s="46"/>
      <c r="AK39" s="47">
        <v>1E-4</v>
      </c>
      <c r="AL39" s="48">
        <f t="shared" si="8"/>
        <v>1.0001</v>
      </c>
      <c r="AM39" s="49">
        <f t="shared" si="9"/>
        <v>1728662000</v>
      </c>
      <c r="AN39" s="50"/>
      <c r="AO39" s="51"/>
      <c r="AP39" s="51"/>
      <c r="AQ39" s="51"/>
      <c r="AR39" s="51"/>
      <c r="AS39" s="52"/>
      <c r="AT39" s="53">
        <f t="shared" si="10"/>
        <v>0</v>
      </c>
    </row>
    <row r="40" spans="1:46" s="54" customFormat="1" ht="47.25" customHeight="1" thickBot="1">
      <c r="A40" s="27"/>
      <c r="B40" s="56"/>
      <c r="C40" s="91"/>
      <c r="D40" s="95"/>
      <c r="E40" s="95"/>
      <c r="F40" s="101"/>
      <c r="G40" s="55"/>
      <c r="H40" s="60"/>
      <c r="I40" s="30">
        <v>0.51</v>
      </c>
      <c r="J40" s="119">
        <v>0.49</v>
      </c>
      <c r="K40" s="32"/>
      <c r="L40" s="57"/>
      <c r="M40" s="33"/>
      <c r="N40" s="34">
        <f t="shared" si="11"/>
        <v>1</v>
      </c>
      <c r="O40" s="35"/>
      <c r="P40" s="105">
        <v>15</v>
      </c>
      <c r="Q40" s="106">
        <v>15</v>
      </c>
      <c r="R40" s="38"/>
      <c r="S40" s="38"/>
      <c r="T40" s="37"/>
      <c r="U40" s="39">
        <f t="shared" si="1"/>
        <v>15</v>
      </c>
      <c r="V40" s="40">
        <f t="shared" si="2"/>
        <v>15</v>
      </c>
      <c r="W40" s="112"/>
      <c r="X40" s="96"/>
      <c r="Y40" s="96"/>
      <c r="Z40" s="104"/>
      <c r="AA40" s="99"/>
      <c r="AB40" s="41">
        <f t="shared" si="3"/>
        <v>0</v>
      </c>
      <c r="AC40" s="40">
        <f t="shared" si="4"/>
        <v>0</v>
      </c>
      <c r="AD40" s="42"/>
      <c r="AE40" s="128"/>
      <c r="AF40" s="37">
        <f t="shared" si="5"/>
        <v>15</v>
      </c>
      <c r="AG40" s="43">
        <v>65</v>
      </c>
      <c r="AH40" s="44">
        <f t="shared" si="6"/>
        <v>80</v>
      </c>
      <c r="AI40" s="45">
        <f t="shared" si="7"/>
        <v>0.93</v>
      </c>
      <c r="AJ40" s="46"/>
      <c r="AK40" s="47">
        <v>1E-4</v>
      </c>
      <c r="AL40" s="48">
        <f t="shared" si="8"/>
        <v>1.0001</v>
      </c>
      <c r="AM40" s="49">
        <f t="shared" si="9"/>
        <v>1728662000</v>
      </c>
      <c r="AN40" s="50"/>
      <c r="AO40" s="51"/>
      <c r="AP40" s="51"/>
      <c r="AQ40" s="51"/>
      <c r="AR40" s="51"/>
      <c r="AS40" s="52"/>
      <c r="AT40" s="53">
        <f t="shared" si="10"/>
        <v>0</v>
      </c>
    </row>
    <row r="41" spans="1:46" s="54" customFormat="1" ht="47.25" customHeight="1" thickBot="1">
      <c r="A41" s="27"/>
      <c r="B41" s="56"/>
      <c r="C41" s="91"/>
      <c r="D41" s="95"/>
      <c r="E41" s="95"/>
      <c r="F41" s="101"/>
      <c r="G41" s="55"/>
      <c r="H41" s="29"/>
      <c r="I41" s="30">
        <v>0.51</v>
      </c>
      <c r="J41" s="119">
        <v>0.49</v>
      </c>
      <c r="K41" s="32"/>
      <c r="L41" s="57"/>
      <c r="M41" s="33"/>
      <c r="N41" s="34">
        <f t="shared" si="11"/>
        <v>1</v>
      </c>
      <c r="O41" s="35"/>
      <c r="P41" s="105">
        <v>15</v>
      </c>
      <c r="Q41" s="106">
        <v>15</v>
      </c>
      <c r="R41" s="38"/>
      <c r="S41" s="38"/>
      <c r="T41" s="37"/>
      <c r="U41" s="39">
        <f t="shared" si="1"/>
        <v>15</v>
      </c>
      <c r="V41" s="40">
        <f t="shared" si="2"/>
        <v>15</v>
      </c>
      <c r="W41" s="112"/>
      <c r="X41" s="96"/>
      <c r="Y41" s="96"/>
      <c r="Z41" s="104"/>
      <c r="AA41" s="99"/>
      <c r="AB41" s="41">
        <f t="shared" si="3"/>
        <v>0</v>
      </c>
      <c r="AC41" s="40">
        <f t="shared" si="4"/>
        <v>0</v>
      </c>
      <c r="AD41" s="42"/>
      <c r="AE41" s="128"/>
      <c r="AF41" s="37">
        <f t="shared" si="5"/>
        <v>15</v>
      </c>
      <c r="AG41" s="43">
        <v>65</v>
      </c>
      <c r="AH41" s="44">
        <f t="shared" si="6"/>
        <v>80</v>
      </c>
      <c r="AI41" s="45">
        <f t="shared" si="7"/>
        <v>0.93</v>
      </c>
      <c r="AJ41" s="46"/>
      <c r="AK41" s="47">
        <v>1E-4</v>
      </c>
      <c r="AL41" s="48">
        <f t="shared" si="8"/>
        <v>1.0001</v>
      </c>
      <c r="AM41" s="49">
        <f t="shared" si="9"/>
        <v>1728662000</v>
      </c>
      <c r="AN41" s="50"/>
      <c r="AO41" s="51"/>
      <c r="AP41" s="51"/>
      <c r="AQ41" s="51"/>
      <c r="AR41" s="51"/>
      <c r="AS41" s="52"/>
      <c r="AT41" s="53">
        <f t="shared" si="10"/>
        <v>0</v>
      </c>
    </row>
    <row r="42" spans="1:46" s="54" customFormat="1" ht="36" customHeight="1" thickBot="1">
      <c r="A42" s="27"/>
      <c r="B42" s="56"/>
      <c r="C42" s="91"/>
      <c r="D42" s="95"/>
      <c r="E42" s="95"/>
      <c r="F42" s="101"/>
      <c r="G42" s="55"/>
      <c r="H42" s="60"/>
      <c r="I42" s="30">
        <v>0.51</v>
      </c>
      <c r="J42" s="119">
        <v>0.49</v>
      </c>
      <c r="K42" s="32"/>
      <c r="L42" s="57"/>
      <c r="M42" s="33"/>
      <c r="N42" s="34">
        <f t="shared" si="11"/>
        <v>1</v>
      </c>
      <c r="O42" s="35"/>
      <c r="P42" s="105">
        <v>15</v>
      </c>
      <c r="Q42" s="106">
        <v>15</v>
      </c>
      <c r="R42" s="38"/>
      <c r="S42" s="38"/>
      <c r="T42" s="37"/>
      <c r="U42" s="39">
        <f t="shared" si="1"/>
        <v>15</v>
      </c>
      <c r="V42" s="40">
        <f t="shared" si="2"/>
        <v>15</v>
      </c>
      <c r="W42" s="112"/>
      <c r="X42" s="96"/>
      <c r="Y42" s="96"/>
      <c r="Z42" s="104"/>
      <c r="AA42" s="99"/>
      <c r="AB42" s="41">
        <f t="shared" si="3"/>
        <v>0</v>
      </c>
      <c r="AC42" s="40">
        <f t="shared" si="4"/>
        <v>0</v>
      </c>
      <c r="AD42" s="42"/>
      <c r="AE42" s="128"/>
      <c r="AF42" s="37">
        <f t="shared" si="5"/>
        <v>15</v>
      </c>
      <c r="AG42" s="43">
        <v>65</v>
      </c>
      <c r="AH42" s="44">
        <f t="shared" si="6"/>
        <v>80</v>
      </c>
      <c r="AI42" s="45">
        <f t="shared" si="7"/>
        <v>0.93</v>
      </c>
      <c r="AJ42" s="46"/>
      <c r="AK42" s="47">
        <v>1E-4</v>
      </c>
      <c r="AL42" s="48">
        <f t="shared" si="8"/>
        <v>1.0001</v>
      </c>
      <c r="AM42" s="49">
        <f t="shared" si="9"/>
        <v>1728662000</v>
      </c>
      <c r="AN42" s="50"/>
      <c r="AO42" s="51"/>
      <c r="AP42" s="51"/>
      <c r="AQ42" s="51"/>
      <c r="AR42" s="51"/>
      <c r="AS42" s="52"/>
      <c r="AT42" s="53">
        <f t="shared" si="10"/>
        <v>0</v>
      </c>
    </row>
    <row r="43" spans="1:46" s="54" customFormat="1" ht="47.25" customHeight="1" thickBot="1">
      <c r="A43" s="27"/>
      <c r="B43" s="56"/>
      <c r="C43" s="91"/>
      <c r="D43" s="95"/>
      <c r="E43" s="95"/>
      <c r="F43" s="101"/>
      <c r="G43" s="55"/>
      <c r="H43" s="29"/>
      <c r="I43" s="30">
        <v>0.51</v>
      </c>
      <c r="J43" s="119">
        <v>0.49</v>
      </c>
      <c r="K43" s="32"/>
      <c r="L43" s="57"/>
      <c r="M43" s="33"/>
      <c r="N43" s="34">
        <f t="shared" si="11"/>
        <v>1</v>
      </c>
      <c r="O43" s="35"/>
      <c r="P43" s="105">
        <v>15</v>
      </c>
      <c r="Q43" s="106">
        <v>15</v>
      </c>
      <c r="R43" s="38"/>
      <c r="S43" s="38"/>
      <c r="T43" s="37"/>
      <c r="U43" s="39">
        <f t="shared" si="1"/>
        <v>15</v>
      </c>
      <c r="V43" s="40">
        <f t="shared" si="2"/>
        <v>15</v>
      </c>
      <c r="W43" s="112"/>
      <c r="X43" s="96"/>
      <c r="Y43" s="96"/>
      <c r="Z43" s="104"/>
      <c r="AA43" s="99"/>
      <c r="AB43" s="41">
        <f t="shared" si="3"/>
        <v>0</v>
      </c>
      <c r="AC43" s="40">
        <f t="shared" si="4"/>
        <v>0</v>
      </c>
      <c r="AD43" s="42"/>
      <c r="AE43" s="128"/>
      <c r="AF43" s="37">
        <f t="shared" si="5"/>
        <v>15</v>
      </c>
      <c r="AG43" s="43">
        <v>65</v>
      </c>
      <c r="AH43" s="44">
        <f t="shared" si="6"/>
        <v>80</v>
      </c>
      <c r="AI43" s="45">
        <f t="shared" si="7"/>
        <v>0.93</v>
      </c>
      <c r="AJ43" s="46"/>
      <c r="AK43" s="47">
        <v>1E-4</v>
      </c>
      <c r="AL43" s="48">
        <f t="shared" si="8"/>
        <v>1.0001</v>
      </c>
      <c r="AM43" s="49">
        <f t="shared" si="9"/>
        <v>1728662000</v>
      </c>
      <c r="AN43" s="50"/>
      <c r="AO43" s="51"/>
      <c r="AP43" s="51"/>
      <c r="AQ43" s="51"/>
      <c r="AR43" s="51"/>
      <c r="AS43" s="52"/>
      <c r="AT43" s="53">
        <f t="shared" si="10"/>
        <v>0</v>
      </c>
    </row>
    <row r="44" spans="1:46" s="54" customFormat="1" ht="47.25" customHeight="1" thickBot="1">
      <c r="A44" s="27"/>
      <c r="B44" s="56"/>
      <c r="C44" s="91"/>
      <c r="D44" s="95"/>
      <c r="E44" s="95"/>
      <c r="F44" s="101"/>
      <c r="G44" s="55"/>
      <c r="H44" s="60"/>
      <c r="I44" s="30">
        <v>0.51</v>
      </c>
      <c r="J44" s="119">
        <v>0.49</v>
      </c>
      <c r="K44" s="32"/>
      <c r="L44" s="57"/>
      <c r="M44" s="33"/>
      <c r="N44" s="34">
        <f t="shared" si="11"/>
        <v>1</v>
      </c>
      <c r="O44" s="35"/>
      <c r="P44" s="105">
        <v>15</v>
      </c>
      <c r="Q44" s="106">
        <v>15</v>
      </c>
      <c r="R44" s="38"/>
      <c r="S44" s="38"/>
      <c r="T44" s="37"/>
      <c r="U44" s="39">
        <f t="shared" si="1"/>
        <v>15</v>
      </c>
      <c r="V44" s="40">
        <f t="shared" si="2"/>
        <v>15</v>
      </c>
      <c r="W44" s="112"/>
      <c r="X44" s="96"/>
      <c r="Y44" s="96"/>
      <c r="Z44" s="104"/>
      <c r="AA44" s="99"/>
      <c r="AB44" s="41">
        <f t="shared" si="3"/>
        <v>0</v>
      </c>
      <c r="AC44" s="40">
        <f t="shared" si="4"/>
        <v>0</v>
      </c>
      <c r="AD44" s="42"/>
      <c r="AE44" s="128"/>
      <c r="AF44" s="37">
        <f t="shared" si="5"/>
        <v>15</v>
      </c>
      <c r="AG44" s="43">
        <v>65</v>
      </c>
      <c r="AH44" s="44">
        <f t="shared" si="6"/>
        <v>80</v>
      </c>
      <c r="AI44" s="45">
        <f t="shared" si="7"/>
        <v>0.93</v>
      </c>
      <c r="AJ44" s="46"/>
      <c r="AK44" s="47">
        <v>1E-4</v>
      </c>
      <c r="AL44" s="48">
        <f t="shared" si="8"/>
        <v>1.0001</v>
      </c>
      <c r="AM44" s="49">
        <f t="shared" si="9"/>
        <v>1728662000</v>
      </c>
      <c r="AN44" s="50"/>
      <c r="AO44" s="51"/>
      <c r="AP44" s="51"/>
      <c r="AQ44" s="51"/>
      <c r="AR44" s="51"/>
      <c r="AS44" s="52"/>
      <c r="AT44" s="53">
        <f t="shared" si="10"/>
        <v>0</v>
      </c>
    </row>
    <row r="45" spans="1:46" s="54" customFormat="1" ht="36" customHeight="1" thickBot="1">
      <c r="A45" s="27"/>
      <c r="B45" s="56"/>
      <c r="C45" s="91"/>
      <c r="D45" s="95"/>
      <c r="E45" s="95"/>
      <c r="F45" s="101"/>
      <c r="G45" s="55"/>
      <c r="H45" s="60"/>
      <c r="I45" s="30">
        <v>0.51</v>
      </c>
      <c r="J45" s="119">
        <v>0.49</v>
      </c>
      <c r="K45" s="32"/>
      <c r="L45" s="57"/>
      <c r="M45" s="33"/>
      <c r="N45" s="34">
        <f t="shared" si="11"/>
        <v>1</v>
      </c>
      <c r="O45" s="35"/>
      <c r="P45" s="105">
        <v>15</v>
      </c>
      <c r="Q45" s="106">
        <v>15</v>
      </c>
      <c r="R45" s="38"/>
      <c r="S45" s="38"/>
      <c r="T45" s="37"/>
      <c r="U45" s="39">
        <f t="shared" si="1"/>
        <v>15</v>
      </c>
      <c r="V45" s="40">
        <f t="shared" si="2"/>
        <v>15</v>
      </c>
      <c r="W45" s="112"/>
      <c r="X45" s="96"/>
      <c r="Y45" s="96"/>
      <c r="Z45" s="104"/>
      <c r="AA45" s="99"/>
      <c r="AB45" s="41">
        <f t="shared" si="3"/>
        <v>0</v>
      </c>
      <c r="AC45" s="40">
        <f t="shared" si="4"/>
        <v>0</v>
      </c>
      <c r="AD45" s="42"/>
      <c r="AE45" s="128"/>
      <c r="AF45" s="37">
        <f t="shared" si="5"/>
        <v>15</v>
      </c>
      <c r="AG45" s="43">
        <v>65</v>
      </c>
      <c r="AH45" s="44">
        <f t="shared" si="6"/>
        <v>80</v>
      </c>
      <c r="AI45" s="45">
        <f t="shared" si="7"/>
        <v>0.93</v>
      </c>
      <c r="AJ45" s="46"/>
      <c r="AK45" s="47">
        <v>1E-4</v>
      </c>
      <c r="AL45" s="48">
        <f t="shared" si="8"/>
        <v>1.0001</v>
      </c>
      <c r="AM45" s="49">
        <f t="shared" si="9"/>
        <v>1728662000</v>
      </c>
      <c r="AN45" s="50"/>
      <c r="AO45" s="51"/>
      <c r="AP45" s="51"/>
      <c r="AQ45" s="51"/>
      <c r="AR45" s="51"/>
      <c r="AS45" s="52"/>
      <c r="AT45" s="53">
        <f t="shared" si="10"/>
        <v>0</v>
      </c>
    </row>
    <row r="46" spans="1:46" s="54" customFormat="1" ht="36" customHeight="1" thickBot="1">
      <c r="A46" s="27"/>
      <c r="B46" s="56"/>
      <c r="C46" s="91"/>
      <c r="D46" s="95"/>
      <c r="E46" s="95"/>
      <c r="F46" s="101"/>
      <c r="G46" s="55"/>
      <c r="H46" s="60"/>
      <c r="I46" s="30">
        <v>0.51</v>
      </c>
      <c r="J46" s="119">
        <v>0.49</v>
      </c>
      <c r="K46" s="32"/>
      <c r="L46" s="57"/>
      <c r="M46" s="33"/>
      <c r="N46" s="34">
        <f t="shared" si="11"/>
        <v>1</v>
      </c>
      <c r="O46" s="35"/>
      <c r="P46" s="105">
        <v>15</v>
      </c>
      <c r="Q46" s="106">
        <v>15</v>
      </c>
      <c r="R46" s="38"/>
      <c r="S46" s="38"/>
      <c r="T46" s="37"/>
      <c r="U46" s="39">
        <f t="shared" si="1"/>
        <v>15</v>
      </c>
      <c r="V46" s="40">
        <f t="shared" si="2"/>
        <v>15</v>
      </c>
      <c r="W46" s="112"/>
      <c r="X46" s="96"/>
      <c r="Y46" s="96"/>
      <c r="Z46" s="104"/>
      <c r="AA46" s="99"/>
      <c r="AB46" s="41">
        <f t="shared" si="3"/>
        <v>0</v>
      </c>
      <c r="AC46" s="40">
        <f t="shared" si="4"/>
        <v>0</v>
      </c>
      <c r="AD46" s="42"/>
      <c r="AE46" s="128"/>
      <c r="AF46" s="37">
        <f t="shared" si="5"/>
        <v>15</v>
      </c>
      <c r="AG46" s="43">
        <v>65</v>
      </c>
      <c r="AH46" s="44">
        <f t="shared" si="6"/>
        <v>80</v>
      </c>
      <c r="AI46" s="45">
        <f t="shared" si="7"/>
        <v>0.93</v>
      </c>
      <c r="AJ46" s="46"/>
      <c r="AK46" s="47">
        <v>1E-4</v>
      </c>
      <c r="AL46" s="48">
        <f t="shared" si="8"/>
        <v>1.0001</v>
      </c>
      <c r="AM46" s="49">
        <f t="shared" si="9"/>
        <v>1728662000</v>
      </c>
      <c r="AN46" s="50"/>
      <c r="AO46" s="51"/>
      <c r="AP46" s="51"/>
      <c r="AQ46" s="51"/>
      <c r="AR46" s="51"/>
      <c r="AS46" s="52"/>
      <c r="AT46" s="53">
        <f t="shared" si="10"/>
        <v>0</v>
      </c>
    </row>
    <row r="47" spans="1:46" s="54" customFormat="1" ht="36" customHeight="1" thickBot="1">
      <c r="A47" s="27"/>
      <c r="B47" s="56"/>
      <c r="C47" s="91"/>
      <c r="D47" s="95"/>
      <c r="E47" s="95"/>
      <c r="F47" s="101"/>
      <c r="G47" s="55"/>
      <c r="H47" s="60"/>
      <c r="I47" s="30">
        <v>0.51</v>
      </c>
      <c r="J47" s="119">
        <v>0.49</v>
      </c>
      <c r="K47" s="32"/>
      <c r="L47" s="57"/>
      <c r="M47" s="33"/>
      <c r="N47" s="34">
        <f t="shared" si="11"/>
        <v>1</v>
      </c>
      <c r="O47" s="35"/>
      <c r="P47" s="105">
        <v>15</v>
      </c>
      <c r="Q47" s="106">
        <v>15</v>
      </c>
      <c r="R47" s="38"/>
      <c r="S47" s="38"/>
      <c r="T47" s="37"/>
      <c r="U47" s="39">
        <f t="shared" si="1"/>
        <v>15</v>
      </c>
      <c r="V47" s="40">
        <f t="shared" si="2"/>
        <v>15</v>
      </c>
      <c r="W47" s="112"/>
      <c r="X47" s="96"/>
      <c r="Y47" s="96"/>
      <c r="Z47" s="104"/>
      <c r="AA47" s="99"/>
      <c r="AB47" s="41">
        <f t="shared" si="3"/>
        <v>0</v>
      </c>
      <c r="AC47" s="40">
        <f t="shared" si="4"/>
        <v>0</v>
      </c>
      <c r="AD47" s="42"/>
      <c r="AE47" s="128"/>
      <c r="AF47" s="37">
        <f t="shared" si="5"/>
        <v>15</v>
      </c>
      <c r="AG47" s="43">
        <v>65</v>
      </c>
      <c r="AH47" s="44">
        <f t="shared" si="6"/>
        <v>80</v>
      </c>
      <c r="AI47" s="45">
        <f t="shared" si="7"/>
        <v>0.93</v>
      </c>
      <c r="AJ47" s="46"/>
      <c r="AK47" s="47">
        <v>1E-4</v>
      </c>
      <c r="AL47" s="48">
        <f t="shared" si="8"/>
        <v>1.0001</v>
      </c>
      <c r="AM47" s="49">
        <f t="shared" si="9"/>
        <v>1728662000</v>
      </c>
      <c r="AN47" s="50"/>
      <c r="AO47" s="51"/>
      <c r="AP47" s="51"/>
      <c r="AQ47" s="51"/>
      <c r="AR47" s="51"/>
      <c r="AS47" s="52"/>
      <c r="AT47" s="53">
        <f t="shared" si="10"/>
        <v>0</v>
      </c>
    </row>
    <row r="48" spans="1:46" s="54" customFormat="1" ht="36" customHeight="1" thickBot="1">
      <c r="A48" s="27"/>
      <c r="B48" s="56"/>
      <c r="C48" s="91"/>
      <c r="D48" s="95"/>
      <c r="E48" s="95"/>
      <c r="F48" s="101"/>
      <c r="G48" s="55"/>
      <c r="H48" s="29"/>
      <c r="I48" s="30">
        <v>0.51</v>
      </c>
      <c r="J48" s="119">
        <v>0.49</v>
      </c>
      <c r="K48" s="32"/>
      <c r="L48" s="57"/>
      <c r="M48" s="33"/>
      <c r="N48" s="34">
        <f t="shared" si="11"/>
        <v>1</v>
      </c>
      <c r="O48" s="35"/>
      <c r="P48" s="105">
        <v>15</v>
      </c>
      <c r="Q48" s="106">
        <v>15</v>
      </c>
      <c r="R48" s="38"/>
      <c r="S48" s="38"/>
      <c r="T48" s="37"/>
      <c r="U48" s="39">
        <f t="shared" si="1"/>
        <v>15</v>
      </c>
      <c r="V48" s="40">
        <f t="shared" si="2"/>
        <v>15</v>
      </c>
      <c r="W48" s="112"/>
      <c r="X48" s="96"/>
      <c r="Y48" s="96"/>
      <c r="Z48" s="104"/>
      <c r="AA48" s="99"/>
      <c r="AB48" s="41">
        <f t="shared" si="3"/>
        <v>0</v>
      </c>
      <c r="AC48" s="40">
        <f t="shared" si="4"/>
        <v>0</v>
      </c>
      <c r="AD48" s="42"/>
      <c r="AE48" s="128"/>
      <c r="AF48" s="37">
        <f t="shared" si="5"/>
        <v>15</v>
      </c>
      <c r="AG48" s="43">
        <v>65</v>
      </c>
      <c r="AH48" s="44">
        <f t="shared" si="6"/>
        <v>80</v>
      </c>
      <c r="AI48" s="45">
        <f t="shared" si="7"/>
        <v>0.93</v>
      </c>
      <c r="AJ48" s="46"/>
      <c r="AK48" s="47">
        <v>1E-4</v>
      </c>
      <c r="AL48" s="48">
        <f t="shared" si="8"/>
        <v>1.0001</v>
      </c>
      <c r="AM48" s="49">
        <f t="shared" si="9"/>
        <v>1728662000</v>
      </c>
      <c r="AN48" s="50"/>
      <c r="AO48" s="51"/>
      <c r="AP48" s="51"/>
      <c r="AQ48" s="51"/>
      <c r="AR48" s="51"/>
      <c r="AS48" s="52"/>
      <c r="AT48" s="53">
        <f t="shared" si="10"/>
        <v>0</v>
      </c>
    </row>
    <row r="49" spans="1:46" s="54" customFormat="1" ht="36" customHeight="1" thickBot="1">
      <c r="A49" s="27"/>
      <c r="B49" s="56"/>
      <c r="C49" s="91"/>
      <c r="D49" s="95"/>
      <c r="E49" s="95"/>
      <c r="F49" s="101"/>
      <c r="G49" s="55"/>
      <c r="H49" s="29"/>
      <c r="I49" s="30">
        <v>0.51</v>
      </c>
      <c r="J49" s="119">
        <v>0.49</v>
      </c>
      <c r="K49" s="32"/>
      <c r="L49" s="57"/>
      <c r="M49" s="33"/>
      <c r="N49" s="34">
        <f t="shared" si="11"/>
        <v>1</v>
      </c>
      <c r="O49" s="35"/>
      <c r="P49" s="105">
        <v>15</v>
      </c>
      <c r="Q49" s="106">
        <v>15</v>
      </c>
      <c r="R49" s="38"/>
      <c r="S49" s="38"/>
      <c r="T49" s="37"/>
      <c r="U49" s="39">
        <f t="shared" si="1"/>
        <v>15</v>
      </c>
      <c r="V49" s="40">
        <f t="shared" si="2"/>
        <v>15</v>
      </c>
      <c r="W49" s="112"/>
      <c r="X49" s="96"/>
      <c r="Y49" s="96"/>
      <c r="Z49" s="104"/>
      <c r="AA49" s="99"/>
      <c r="AB49" s="41">
        <f t="shared" si="3"/>
        <v>0</v>
      </c>
      <c r="AC49" s="40">
        <f t="shared" si="4"/>
        <v>0</v>
      </c>
      <c r="AD49" s="42"/>
      <c r="AE49" s="128"/>
      <c r="AF49" s="37">
        <f t="shared" si="5"/>
        <v>15</v>
      </c>
      <c r="AG49" s="43">
        <v>65</v>
      </c>
      <c r="AH49" s="44">
        <f t="shared" si="6"/>
        <v>80</v>
      </c>
      <c r="AI49" s="45">
        <f t="shared" si="7"/>
        <v>0.93</v>
      </c>
      <c r="AJ49" s="46"/>
      <c r="AK49" s="47">
        <v>1E-4</v>
      </c>
      <c r="AL49" s="48">
        <f t="shared" si="8"/>
        <v>1.0001</v>
      </c>
      <c r="AM49" s="49">
        <f t="shared" si="9"/>
        <v>1728662000</v>
      </c>
      <c r="AN49" s="50"/>
      <c r="AO49" s="51"/>
      <c r="AP49" s="51"/>
      <c r="AQ49" s="51"/>
      <c r="AR49" s="51"/>
      <c r="AS49" s="52"/>
      <c r="AT49" s="53">
        <f t="shared" si="10"/>
        <v>0</v>
      </c>
    </row>
    <row r="50" spans="1:46" s="54" customFormat="1" ht="36" customHeight="1" thickBot="1">
      <c r="A50" s="27"/>
      <c r="B50" s="56"/>
      <c r="C50" s="91"/>
      <c r="D50" s="95"/>
      <c r="E50" s="95"/>
      <c r="F50" s="101"/>
      <c r="G50" s="55"/>
      <c r="H50" s="29"/>
      <c r="I50" s="30">
        <v>0.51</v>
      </c>
      <c r="J50" s="119">
        <v>0.49</v>
      </c>
      <c r="K50" s="32"/>
      <c r="L50" s="57"/>
      <c r="M50" s="33"/>
      <c r="N50" s="34">
        <f t="shared" si="11"/>
        <v>1</v>
      </c>
      <c r="O50" s="35"/>
      <c r="P50" s="105">
        <v>15</v>
      </c>
      <c r="Q50" s="106">
        <v>15</v>
      </c>
      <c r="R50" s="38"/>
      <c r="S50" s="38"/>
      <c r="T50" s="37"/>
      <c r="U50" s="39">
        <f t="shared" si="1"/>
        <v>15</v>
      </c>
      <c r="V50" s="40">
        <f t="shared" si="2"/>
        <v>15</v>
      </c>
      <c r="W50" s="112"/>
      <c r="X50" s="96"/>
      <c r="Y50" s="96"/>
      <c r="Z50" s="104"/>
      <c r="AA50" s="99"/>
      <c r="AB50" s="41">
        <f t="shared" si="3"/>
        <v>0</v>
      </c>
      <c r="AC50" s="40">
        <f t="shared" si="4"/>
        <v>0</v>
      </c>
      <c r="AD50" s="42"/>
      <c r="AE50" s="128"/>
      <c r="AF50" s="37">
        <f t="shared" si="5"/>
        <v>15</v>
      </c>
      <c r="AG50" s="43">
        <v>65</v>
      </c>
      <c r="AH50" s="44">
        <f t="shared" si="6"/>
        <v>80</v>
      </c>
      <c r="AI50" s="45">
        <f t="shared" si="7"/>
        <v>0.93</v>
      </c>
      <c r="AJ50" s="46"/>
      <c r="AK50" s="47">
        <v>1E-4</v>
      </c>
      <c r="AL50" s="48">
        <f t="shared" si="8"/>
        <v>1.0001</v>
      </c>
      <c r="AM50" s="49">
        <f t="shared" si="9"/>
        <v>1728662000</v>
      </c>
      <c r="AN50" s="50"/>
      <c r="AO50" s="51"/>
      <c r="AP50" s="51"/>
      <c r="AQ50" s="51"/>
      <c r="AR50" s="51"/>
      <c r="AS50" s="52"/>
      <c r="AT50" s="53">
        <f t="shared" si="10"/>
        <v>0</v>
      </c>
    </row>
    <row r="51" spans="1:46" s="54" customFormat="1" ht="36" customHeight="1" thickBot="1">
      <c r="A51" s="27"/>
      <c r="B51" s="56"/>
      <c r="C51" s="91"/>
      <c r="D51" s="95"/>
      <c r="E51" s="95"/>
      <c r="F51" s="101"/>
      <c r="G51" s="55"/>
      <c r="H51" s="29"/>
      <c r="I51" s="30">
        <v>0.51</v>
      </c>
      <c r="J51" s="119">
        <v>0.49</v>
      </c>
      <c r="K51" s="32"/>
      <c r="L51" s="57"/>
      <c r="M51" s="33"/>
      <c r="N51" s="34">
        <f t="shared" si="11"/>
        <v>1</v>
      </c>
      <c r="O51" s="35"/>
      <c r="P51" s="105">
        <v>15</v>
      </c>
      <c r="Q51" s="106">
        <v>15</v>
      </c>
      <c r="R51" s="38"/>
      <c r="S51" s="38"/>
      <c r="T51" s="37"/>
      <c r="U51" s="39">
        <f t="shared" si="1"/>
        <v>15</v>
      </c>
      <c r="V51" s="40">
        <f t="shared" si="2"/>
        <v>15</v>
      </c>
      <c r="W51" s="112"/>
      <c r="X51" s="96"/>
      <c r="Y51" s="96"/>
      <c r="Z51" s="104"/>
      <c r="AA51" s="99"/>
      <c r="AB51" s="41">
        <f t="shared" si="3"/>
        <v>0</v>
      </c>
      <c r="AC51" s="40">
        <f t="shared" si="4"/>
        <v>0</v>
      </c>
      <c r="AD51" s="42"/>
      <c r="AE51" s="128"/>
      <c r="AF51" s="37">
        <f t="shared" si="5"/>
        <v>15</v>
      </c>
      <c r="AG51" s="43">
        <v>65</v>
      </c>
      <c r="AH51" s="44">
        <f t="shared" si="6"/>
        <v>80</v>
      </c>
      <c r="AI51" s="45">
        <f t="shared" si="7"/>
        <v>0.93</v>
      </c>
      <c r="AJ51" s="46"/>
      <c r="AK51" s="47">
        <v>1E-4</v>
      </c>
      <c r="AL51" s="48">
        <f t="shared" si="8"/>
        <v>1.0001</v>
      </c>
      <c r="AM51" s="49">
        <f t="shared" si="9"/>
        <v>1728662000</v>
      </c>
      <c r="AN51" s="50"/>
      <c r="AO51" s="51"/>
      <c r="AP51" s="51"/>
      <c r="AQ51" s="51"/>
      <c r="AR51" s="51"/>
      <c r="AS51" s="52"/>
      <c r="AT51" s="53">
        <f t="shared" si="10"/>
        <v>0</v>
      </c>
    </row>
    <row r="52" spans="1:46" s="54" customFormat="1" ht="51.75" customHeight="1" thickBot="1">
      <c r="A52" s="27"/>
      <c r="B52" s="56"/>
      <c r="C52" s="91"/>
      <c r="D52" s="95"/>
      <c r="E52" s="95"/>
      <c r="F52" s="101"/>
      <c r="G52" s="55"/>
      <c r="H52" s="29"/>
      <c r="I52" s="30">
        <v>0.51</v>
      </c>
      <c r="J52" s="119">
        <v>0.49</v>
      </c>
      <c r="K52" s="32"/>
      <c r="L52" s="57"/>
      <c r="M52" s="33"/>
      <c r="N52" s="34">
        <f t="shared" si="11"/>
        <v>1</v>
      </c>
      <c r="O52" s="35"/>
      <c r="P52" s="105">
        <v>15</v>
      </c>
      <c r="Q52" s="106">
        <v>15</v>
      </c>
      <c r="R52" s="38"/>
      <c r="S52" s="38"/>
      <c r="T52" s="37"/>
      <c r="U52" s="39">
        <f t="shared" si="1"/>
        <v>15</v>
      </c>
      <c r="V52" s="40">
        <f t="shared" si="2"/>
        <v>15</v>
      </c>
      <c r="W52" s="112"/>
      <c r="X52" s="96"/>
      <c r="Y52" s="96"/>
      <c r="Z52" s="104"/>
      <c r="AA52" s="99"/>
      <c r="AB52" s="41">
        <f t="shared" si="3"/>
        <v>0</v>
      </c>
      <c r="AC52" s="40">
        <f t="shared" si="4"/>
        <v>0</v>
      </c>
      <c r="AD52" s="42"/>
      <c r="AE52" s="128"/>
      <c r="AF52" s="37">
        <f t="shared" si="5"/>
        <v>15</v>
      </c>
      <c r="AG52" s="43">
        <v>65</v>
      </c>
      <c r="AH52" s="44">
        <f t="shared" si="6"/>
        <v>80</v>
      </c>
      <c r="AI52" s="45">
        <f t="shared" si="7"/>
        <v>0.93</v>
      </c>
      <c r="AJ52" s="46"/>
      <c r="AK52" s="47">
        <v>1E-4</v>
      </c>
      <c r="AL52" s="48">
        <f t="shared" si="8"/>
        <v>1.0001</v>
      </c>
      <c r="AM52" s="49">
        <f t="shared" si="9"/>
        <v>1728662000</v>
      </c>
      <c r="AN52" s="50"/>
      <c r="AO52" s="51"/>
      <c r="AP52" s="51"/>
      <c r="AQ52" s="51"/>
      <c r="AR52" s="51"/>
      <c r="AS52" s="52"/>
      <c r="AT52" s="53">
        <f t="shared" si="10"/>
        <v>0</v>
      </c>
    </row>
    <row r="53" spans="1:46" s="54" customFormat="1" ht="51.75" customHeight="1" thickBot="1">
      <c r="A53" s="27"/>
      <c r="B53" s="56"/>
      <c r="C53" s="91"/>
      <c r="D53" s="95"/>
      <c r="E53" s="95"/>
      <c r="F53" s="101"/>
      <c r="G53" s="55"/>
      <c r="H53" s="29"/>
      <c r="I53" s="30">
        <v>0.51</v>
      </c>
      <c r="J53" s="119">
        <v>0.49</v>
      </c>
      <c r="K53" s="32"/>
      <c r="L53" s="57"/>
      <c r="M53" s="33"/>
      <c r="N53" s="34">
        <f t="shared" si="11"/>
        <v>1</v>
      </c>
      <c r="O53" s="35"/>
      <c r="P53" s="105">
        <v>15</v>
      </c>
      <c r="Q53" s="106">
        <v>15</v>
      </c>
      <c r="R53" s="38"/>
      <c r="S53" s="38"/>
      <c r="T53" s="37"/>
      <c r="U53" s="39">
        <f t="shared" si="1"/>
        <v>15</v>
      </c>
      <c r="V53" s="40">
        <f t="shared" si="2"/>
        <v>15</v>
      </c>
      <c r="W53" s="112"/>
      <c r="X53" s="96"/>
      <c r="Y53" s="96"/>
      <c r="Z53" s="104"/>
      <c r="AA53" s="99"/>
      <c r="AB53" s="41">
        <f t="shared" si="3"/>
        <v>0</v>
      </c>
      <c r="AC53" s="40">
        <f t="shared" si="4"/>
        <v>0</v>
      </c>
      <c r="AD53" s="42"/>
      <c r="AE53" s="128"/>
      <c r="AF53" s="37">
        <f t="shared" si="5"/>
        <v>15</v>
      </c>
      <c r="AG53" s="43">
        <v>65</v>
      </c>
      <c r="AH53" s="44">
        <f t="shared" si="6"/>
        <v>80</v>
      </c>
      <c r="AI53" s="45">
        <f t="shared" si="7"/>
        <v>0.93</v>
      </c>
      <c r="AJ53" s="46"/>
      <c r="AK53" s="47">
        <v>1E-4</v>
      </c>
      <c r="AL53" s="48">
        <f t="shared" si="8"/>
        <v>1.0001</v>
      </c>
      <c r="AM53" s="49">
        <f t="shared" si="9"/>
        <v>1728662000</v>
      </c>
      <c r="AN53" s="50"/>
      <c r="AO53" s="51"/>
      <c r="AP53" s="51"/>
      <c r="AQ53" s="51"/>
      <c r="AR53" s="51"/>
      <c r="AS53" s="52"/>
      <c r="AT53" s="53">
        <f t="shared" si="10"/>
        <v>0</v>
      </c>
    </row>
    <row r="54" spans="1:46" s="54" customFormat="1" ht="36" customHeight="1" thickBot="1">
      <c r="A54" s="27"/>
      <c r="B54" s="56"/>
      <c r="C54" s="91"/>
      <c r="D54" s="95"/>
      <c r="E54" s="95"/>
      <c r="F54" s="101"/>
      <c r="G54" s="55"/>
      <c r="H54" s="29"/>
      <c r="I54" s="30">
        <v>0.51</v>
      </c>
      <c r="J54" s="119">
        <v>0.49</v>
      </c>
      <c r="K54" s="32"/>
      <c r="L54" s="57"/>
      <c r="M54" s="33"/>
      <c r="N54" s="34">
        <f t="shared" si="11"/>
        <v>1</v>
      </c>
      <c r="O54" s="35"/>
      <c r="P54" s="105">
        <v>15</v>
      </c>
      <c r="Q54" s="106">
        <v>15</v>
      </c>
      <c r="R54" s="38"/>
      <c r="S54" s="38"/>
      <c r="T54" s="37"/>
      <c r="U54" s="39">
        <f t="shared" si="1"/>
        <v>15</v>
      </c>
      <c r="V54" s="40">
        <f t="shared" si="2"/>
        <v>15</v>
      </c>
      <c r="W54" s="112"/>
      <c r="X54" s="96"/>
      <c r="Y54" s="96"/>
      <c r="Z54" s="104"/>
      <c r="AA54" s="99"/>
      <c r="AB54" s="41">
        <f t="shared" si="3"/>
        <v>0</v>
      </c>
      <c r="AC54" s="40">
        <f t="shared" si="4"/>
        <v>0</v>
      </c>
      <c r="AD54" s="42"/>
      <c r="AE54" s="128"/>
      <c r="AF54" s="37">
        <f t="shared" si="5"/>
        <v>15</v>
      </c>
      <c r="AG54" s="43">
        <v>65</v>
      </c>
      <c r="AH54" s="44">
        <f t="shared" si="6"/>
        <v>80</v>
      </c>
      <c r="AI54" s="45">
        <f t="shared" si="7"/>
        <v>0.93</v>
      </c>
      <c r="AJ54" s="46"/>
      <c r="AK54" s="47">
        <v>1E-4</v>
      </c>
      <c r="AL54" s="48">
        <f t="shared" si="8"/>
        <v>1.0001</v>
      </c>
      <c r="AM54" s="49">
        <f t="shared" si="9"/>
        <v>1728662000</v>
      </c>
      <c r="AN54" s="50"/>
      <c r="AO54" s="51"/>
      <c r="AP54" s="51"/>
      <c r="AQ54" s="51"/>
      <c r="AR54" s="51"/>
      <c r="AS54" s="52"/>
      <c r="AT54" s="53">
        <f t="shared" si="10"/>
        <v>0</v>
      </c>
    </row>
    <row r="55" spans="1:46" s="54" customFormat="1" ht="36" customHeight="1" thickBot="1">
      <c r="A55" s="27"/>
      <c r="B55" s="56"/>
      <c r="C55" s="91"/>
      <c r="D55" s="95"/>
      <c r="E55" s="95"/>
      <c r="F55" s="101"/>
      <c r="G55" s="55"/>
      <c r="H55" s="29"/>
      <c r="I55" s="30">
        <v>0.51</v>
      </c>
      <c r="J55" s="119">
        <v>0.49</v>
      </c>
      <c r="K55" s="32"/>
      <c r="L55" s="57"/>
      <c r="M55" s="33"/>
      <c r="N55" s="34">
        <f t="shared" si="11"/>
        <v>1</v>
      </c>
      <c r="O55" s="35"/>
      <c r="P55" s="105">
        <v>15</v>
      </c>
      <c r="Q55" s="106">
        <v>15</v>
      </c>
      <c r="R55" s="38"/>
      <c r="S55" s="38"/>
      <c r="T55" s="37"/>
      <c r="U55" s="39">
        <f t="shared" si="1"/>
        <v>15</v>
      </c>
      <c r="V55" s="40">
        <f t="shared" si="2"/>
        <v>15</v>
      </c>
      <c r="W55" s="112"/>
      <c r="X55" s="96"/>
      <c r="Y55" s="96"/>
      <c r="Z55" s="104"/>
      <c r="AA55" s="99"/>
      <c r="AB55" s="41">
        <f t="shared" si="3"/>
        <v>0</v>
      </c>
      <c r="AC55" s="40">
        <f t="shared" si="4"/>
        <v>0</v>
      </c>
      <c r="AD55" s="42"/>
      <c r="AE55" s="128"/>
      <c r="AF55" s="37">
        <f t="shared" si="5"/>
        <v>15</v>
      </c>
      <c r="AG55" s="43">
        <v>65</v>
      </c>
      <c r="AH55" s="44">
        <f t="shared" si="6"/>
        <v>80</v>
      </c>
      <c r="AI55" s="45">
        <f t="shared" si="7"/>
        <v>0.93</v>
      </c>
      <c r="AJ55" s="46"/>
      <c r="AK55" s="47">
        <v>1E-4</v>
      </c>
      <c r="AL55" s="48">
        <f t="shared" si="8"/>
        <v>1.0001</v>
      </c>
      <c r="AM55" s="49">
        <f t="shared" si="9"/>
        <v>1728662000</v>
      </c>
      <c r="AN55" s="50"/>
      <c r="AO55" s="51"/>
      <c r="AP55" s="51"/>
      <c r="AQ55" s="51"/>
      <c r="AR55" s="51"/>
      <c r="AS55" s="52"/>
      <c r="AT55" s="53">
        <f t="shared" si="10"/>
        <v>0</v>
      </c>
    </row>
    <row r="56" spans="1:46" s="54" customFormat="1" ht="36" customHeight="1" thickBot="1">
      <c r="A56" s="27"/>
      <c r="B56" s="56"/>
      <c r="C56" s="91"/>
      <c r="D56" s="95"/>
      <c r="E56" s="95"/>
      <c r="F56" s="101"/>
      <c r="G56" s="55"/>
      <c r="H56" s="29"/>
      <c r="I56" s="30">
        <v>0.51</v>
      </c>
      <c r="J56" s="119">
        <v>0.49</v>
      </c>
      <c r="K56" s="32"/>
      <c r="L56" s="57"/>
      <c r="M56" s="33"/>
      <c r="N56" s="34">
        <f t="shared" si="11"/>
        <v>1</v>
      </c>
      <c r="O56" s="35"/>
      <c r="P56" s="105">
        <v>15</v>
      </c>
      <c r="Q56" s="106">
        <v>15</v>
      </c>
      <c r="R56" s="38"/>
      <c r="S56" s="38"/>
      <c r="T56" s="37"/>
      <c r="U56" s="39">
        <f t="shared" si="1"/>
        <v>15</v>
      </c>
      <c r="V56" s="40">
        <f t="shared" si="2"/>
        <v>15</v>
      </c>
      <c r="W56" s="112"/>
      <c r="X56" s="96"/>
      <c r="Y56" s="96"/>
      <c r="Z56" s="104"/>
      <c r="AA56" s="99"/>
      <c r="AB56" s="41">
        <f t="shared" si="3"/>
        <v>0</v>
      </c>
      <c r="AC56" s="40">
        <f t="shared" si="4"/>
        <v>0</v>
      </c>
      <c r="AD56" s="42"/>
      <c r="AE56" s="128"/>
      <c r="AF56" s="37">
        <f t="shared" si="5"/>
        <v>15</v>
      </c>
      <c r="AG56" s="43">
        <v>65</v>
      </c>
      <c r="AH56" s="44">
        <f t="shared" si="6"/>
        <v>80</v>
      </c>
      <c r="AI56" s="45">
        <f t="shared" si="7"/>
        <v>0.93</v>
      </c>
      <c r="AJ56" s="46"/>
      <c r="AK56" s="47">
        <v>1E-4</v>
      </c>
      <c r="AL56" s="48">
        <f t="shared" si="8"/>
        <v>1.0001</v>
      </c>
      <c r="AM56" s="49">
        <f t="shared" si="9"/>
        <v>1728662000</v>
      </c>
      <c r="AN56" s="50"/>
      <c r="AO56" s="51"/>
      <c r="AP56" s="51"/>
      <c r="AQ56" s="51"/>
      <c r="AR56" s="51"/>
      <c r="AS56" s="52"/>
      <c r="AT56" s="53">
        <f t="shared" si="10"/>
        <v>0</v>
      </c>
    </row>
    <row r="57" spans="1:46" s="54" customFormat="1" ht="36" customHeight="1" thickBot="1">
      <c r="A57" s="27"/>
      <c r="B57" s="56"/>
      <c r="C57" s="91"/>
      <c r="D57" s="95"/>
      <c r="E57" s="95"/>
      <c r="F57" s="101"/>
      <c r="G57" s="55"/>
      <c r="H57" s="29"/>
      <c r="I57" s="30">
        <v>0.51</v>
      </c>
      <c r="J57" s="119">
        <v>0.49</v>
      </c>
      <c r="K57" s="32"/>
      <c r="L57" s="57"/>
      <c r="M57" s="33"/>
      <c r="N57" s="34">
        <f t="shared" si="11"/>
        <v>1</v>
      </c>
      <c r="O57" s="35"/>
      <c r="P57" s="105">
        <v>15</v>
      </c>
      <c r="Q57" s="106">
        <v>15</v>
      </c>
      <c r="R57" s="38"/>
      <c r="S57" s="38"/>
      <c r="T57" s="37"/>
      <c r="U57" s="39">
        <f t="shared" si="1"/>
        <v>15</v>
      </c>
      <c r="V57" s="40">
        <f t="shared" si="2"/>
        <v>15</v>
      </c>
      <c r="W57" s="112"/>
      <c r="X57" s="96"/>
      <c r="Y57" s="96"/>
      <c r="Z57" s="104"/>
      <c r="AA57" s="99"/>
      <c r="AB57" s="41">
        <f t="shared" si="3"/>
        <v>0</v>
      </c>
      <c r="AC57" s="40">
        <f t="shared" si="4"/>
        <v>0</v>
      </c>
      <c r="AD57" s="42"/>
      <c r="AE57" s="128"/>
      <c r="AF57" s="37">
        <f t="shared" si="5"/>
        <v>15</v>
      </c>
      <c r="AG57" s="43">
        <v>65</v>
      </c>
      <c r="AH57" s="44">
        <f t="shared" si="6"/>
        <v>80</v>
      </c>
      <c r="AI57" s="45">
        <f t="shared" si="7"/>
        <v>0.93</v>
      </c>
      <c r="AJ57" s="46"/>
      <c r="AK57" s="47">
        <v>1E-4</v>
      </c>
      <c r="AL57" s="48">
        <f t="shared" si="8"/>
        <v>1.0001</v>
      </c>
      <c r="AM57" s="49">
        <f t="shared" si="9"/>
        <v>1728662000</v>
      </c>
      <c r="AN57" s="50"/>
      <c r="AO57" s="51"/>
      <c r="AP57" s="51"/>
      <c r="AQ57" s="51"/>
      <c r="AR57" s="51"/>
      <c r="AS57" s="52"/>
      <c r="AT57" s="53">
        <f t="shared" si="10"/>
        <v>0</v>
      </c>
    </row>
    <row r="58" spans="1:46" s="54" customFormat="1" ht="47.25" customHeight="1" thickBot="1">
      <c r="A58" s="27"/>
      <c r="B58" s="56"/>
      <c r="C58" s="91"/>
      <c r="D58" s="95"/>
      <c r="E58" s="95"/>
      <c r="F58" s="101"/>
      <c r="G58" s="55"/>
      <c r="H58" s="60"/>
      <c r="I58" s="30">
        <v>0.51</v>
      </c>
      <c r="J58" s="119">
        <v>0.49</v>
      </c>
      <c r="K58" s="32"/>
      <c r="L58" s="57"/>
      <c r="M58" s="33"/>
      <c r="N58" s="34">
        <f t="shared" si="11"/>
        <v>1</v>
      </c>
      <c r="O58" s="35"/>
      <c r="P58" s="105">
        <v>15</v>
      </c>
      <c r="Q58" s="106">
        <v>15</v>
      </c>
      <c r="R58" s="38"/>
      <c r="S58" s="38"/>
      <c r="T58" s="37"/>
      <c r="U58" s="39">
        <f t="shared" si="1"/>
        <v>15</v>
      </c>
      <c r="V58" s="40">
        <f t="shared" si="2"/>
        <v>15</v>
      </c>
      <c r="W58" s="112"/>
      <c r="X58" s="96"/>
      <c r="Y58" s="96"/>
      <c r="Z58" s="104"/>
      <c r="AA58" s="99"/>
      <c r="AB58" s="41">
        <f t="shared" si="3"/>
        <v>0</v>
      </c>
      <c r="AC58" s="40">
        <f t="shared" si="4"/>
        <v>0</v>
      </c>
      <c r="AD58" s="42"/>
      <c r="AE58" s="128"/>
      <c r="AF58" s="37">
        <f t="shared" si="5"/>
        <v>15</v>
      </c>
      <c r="AG58" s="43">
        <v>65</v>
      </c>
      <c r="AH58" s="44">
        <f t="shared" si="6"/>
        <v>80</v>
      </c>
      <c r="AI58" s="45">
        <f t="shared" si="7"/>
        <v>0.93</v>
      </c>
      <c r="AJ58" s="46"/>
      <c r="AK58" s="47">
        <v>1E-4</v>
      </c>
      <c r="AL58" s="48">
        <f t="shared" si="8"/>
        <v>1.0001</v>
      </c>
      <c r="AM58" s="49">
        <f t="shared" si="9"/>
        <v>1728662000</v>
      </c>
      <c r="AN58" s="50"/>
      <c r="AO58" s="51"/>
      <c r="AP58" s="51"/>
      <c r="AQ58" s="51"/>
      <c r="AR58" s="51"/>
      <c r="AS58" s="52"/>
      <c r="AT58" s="53">
        <f t="shared" si="10"/>
        <v>0</v>
      </c>
    </row>
    <row r="59" spans="1:46" s="54" customFormat="1" ht="47.25" customHeight="1" thickBot="1">
      <c r="A59" s="27"/>
      <c r="B59" s="56"/>
      <c r="C59" s="91"/>
      <c r="D59" s="95"/>
      <c r="E59" s="95"/>
      <c r="F59" s="101"/>
      <c r="G59" s="55"/>
      <c r="H59" s="29"/>
      <c r="I59" s="30">
        <v>0.51</v>
      </c>
      <c r="J59" s="119">
        <v>0.49</v>
      </c>
      <c r="K59" s="32"/>
      <c r="L59" s="57"/>
      <c r="M59" s="33"/>
      <c r="N59" s="34">
        <f t="shared" si="11"/>
        <v>1</v>
      </c>
      <c r="O59" s="35"/>
      <c r="P59" s="105">
        <v>15</v>
      </c>
      <c r="Q59" s="106">
        <v>15</v>
      </c>
      <c r="R59" s="38"/>
      <c r="S59" s="38"/>
      <c r="T59" s="37"/>
      <c r="U59" s="39">
        <f t="shared" si="1"/>
        <v>15</v>
      </c>
      <c r="V59" s="40">
        <f t="shared" si="2"/>
        <v>15</v>
      </c>
      <c r="W59" s="112"/>
      <c r="X59" s="96"/>
      <c r="Y59" s="96"/>
      <c r="Z59" s="104"/>
      <c r="AA59" s="99"/>
      <c r="AB59" s="41">
        <f t="shared" si="3"/>
        <v>0</v>
      </c>
      <c r="AC59" s="40">
        <f t="shared" si="4"/>
        <v>0</v>
      </c>
      <c r="AD59" s="42"/>
      <c r="AE59" s="128"/>
      <c r="AF59" s="37">
        <f t="shared" si="5"/>
        <v>15</v>
      </c>
      <c r="AG59" s="43">
        <v>65</v>
      </c>
      <c r="AH59" s="44">
        <f t="shared" si="6"/>
        <v>80</v>
      </c>
      <c r="AI59" s="45">
        <f t="shared" si="7"/>
        <v>0.93</v>
      </c>
      <c r="AJ59" s="46"/>
      <c r="AK59" s="47">
        <v>1E-4</v>
      </c>
      <c r="AL59" s="48">
        <f t="shared" si="8"/>
        <v>1.0001</v>
      </c>
      <c r="AM59" s="49">
        <f t="shared" si="9"/>
        <v>1728662000</v>
      </c>
      <c r="AN59" s="50"/>
      <c r="AO59" s="51"/>
      <c r="AP59" s="51"/>
      <c r="AQ59" s="51"/>
      <c r="AR59" s="51"/>
      <c r="AS59" s="52"/>
      <c r="AT59" s="53">
        <f t="shared" si="10"/>
        <v>0</v>
      </c>
    </row>
    <row r="60" spans="1:46" s="54" customFormat="1" ht="47.25" customHeight="1" thickBot="1">
      <c r="A60" s="27"/>
      <c r="B60" s="56"/>
      <c r="C60" s="91"/>
      <c r="D60" s="95"/>
      <c r="E60" s="95"/>
      <c r="F60" s="101"/>
      <c r="G60" s="55"/>
      <c r="H60" s="60"/>
      <c r="I60" s="30">
        <v>0.51</v>
      </c>
      <c r="J60" s="119">
        <v>0.49</v>
      </c>
      <c r="K60" s="32"/>
      <c r="L60" s="57"/>
      <c r="M60" s="33"/>
      <c r="N60" s="34">
        <f t="shared" si="11"/>
        <v>1</v>
      </c>
      <c r="O60" s="35"/>
      <c r="P60" s="105">
        <v>15</v>
      </c>
      <c r="Q60" s="106">
        <v>15</v>
      </c>
      <c r="R60" s="38"/>
      <c r="S60" s="38"/>
      <c r="T60" s="37"/>
      <c r="U60" s="39">
        <f t="shared" si="1"/>
        <v>15</v>
      </c>
      <c r="V60" s="40">
        <f t="shared" si="2"/>
        <v>15</v>
      </c>
      <c r="W60" s="112"/>
      <c r="X60" s="96"/>
      <c r="Y60" s="96"/>
      <c r="Z60" s="104"/>
      <c r="AA60" s="99"/>
      <c r="AB60" s="41">
        <f t="shared" si="3"/>
        <v>0</v>
      </c>
      <c r="AC60" s="40">
        <f t="shared" si="4"/>
        <v>0</v>
      </c>
      <c r="AD60" s="42"/>
      <c r="AE60" s="128"/>
      <c r="AF60" s="37">
        <f t="shared" si="5"/>
        <v>15</v>
      </c>
      <c r="AG60" s="43">
        <v>65</v>
      </c>
      <c r="AH60" s="44">
        <f t="shared" si="6"/>
        <v>80</v>
      </c>
      <c r="AI60" s="45">
        <f t="shared" si="7"/>
        <v>0.93</v>
      </c>
      <c r="AJ60" s="46"/>
      <c r="AK60" s="47">
        <v>1E-4</v>
      </c>
      <c r="AL60" s="48">
        <f t="shared" si="8"/>
        <v>1.0001</v>
      </c>
      <c r="AM60" s="49">
        <f t="shared" si="9"/>
        <v>1728662000</v>
      </c>
      <c r="AN60" s="50"/>
      <c r="AO60" s="51"/>
      <c r="AP60" s="51"/>
      <c r="AQ60" s="51"/>
      <c r="AR60" s="51"/>
      <c r="AS60" s="52"/>
      <c r="AT60" s="53">
        <f t="shared" si="10"/>
        <v>0</v>
      </c>
    </row>
    <row r="61" spans="1:46" s="54" customFormat="1" ht="36" customHeight="1" thickBot="1">
      <c r="A61" s="27"/>
      <c r="B61" s="56"/>
      <c r="C61" s="91"/>
      <c r="D61" s="95"/>
      <c r="E61" s="95"/>
      <c r="F61" s="101"/>
      <c r="G61" s="55"/>
      <c r="H61" s="60"/>
      <c r="I61" s="30">
        <v>0.51</v>
      </c>
      <c r="J61" s="119">
        <v>0.49</v>
      </c>
      <c r="K61" s="32"/>
      <c r="L61" s="57"/>
      <c r="M61" s="33"/>
      <c r="N61" s="34">
        <f t="shared" si="11"/>
        <v>1</v>
      </c>
      <c r="O61" s="35"/>
      <c r="P61" s="105">
        <v>15</v>
      </c>
      <c r="Q61" s="106">
        <v>15</v>
      </c>
      <c r="R61" s="38"/>
      <c r="S61" s="38"/>
      <c r="T61" s="37"/>
      <c r="U61" s="39">
        <f t="shared" si="1"/>
        <v>15</v>
      </c>
      <c r="V61" s="40">
        <f t="shared" si="2"/>
        <v>15</v>
      </c>
      <c r="W61" s="112"/>
      <c r="X61" s="96"/>
      <c r="Y61" s="96"/>
      <c r="Z61" s="104"/>
      <c r="AA61" s="99"/>
      <c r="AB61" s="41">
        <f t="shared" si="3"/>
        <v>0</v>
      </c>
      <c r="AC61" s="40">
        <f t="shared" si="4"/>
        <v>0</v>
      </c>
      <c r="AD61" s="42"/>
      <c r="AE61" s="128"/>
      <c r="AF61" s="37">
        <f t="shared" si="5"/>
        <v>15</v>
      </c>
      <c r="AG61" s="43">
        <v>65</v>
      </c>
      <c r="AH61" s="44">
        <f t="shared" si="6"/>
        <v>80</v>
      </c>
      <c r="AI61" s="45">
        <f t="shared" si="7"/>
        <v>0.93</v>
      </c>
      <c r="AJ61" s="46"/>
      <c r="AK61" s="47">
        <v>1E-4</v>
      </c>
      <c r="AL61" s="48">
        <f t="shared" si="8"/>
        <v>1.0001</v>
      </c>
      <c r="AM61" s="49">
        <f t="shared" si="9"/>
        <v>1728662000</v>
      </c>
      <c r="AN61" s="50"/>
      <c r="AO61" s="51"/>
      <c r="AP61" s="51"/>
      <c r="AQ61" s="51"/>
      <c r="AR61" s="51"/>
      <c r="AS61" s="52"/>
      <c r="AT61" s="53">
        <f t="shared" si="10"/>
        <v>0</v>
      </c>
    </row>
    <row r="62" spans="1:46" s="54" customFormat="1" ht="36" customHeight="1" thickBot="1">
      <c r="A62" s="27"/>
      <c r="B62" s="56"/>
      <c r="C62" s="91"/>
      <c r="D62" s="95"/>
      <c r="E62" s="95"/>
      <c r="F62" s="101"/>
      <c r="G62" s="55"/>
      <c r="H62" s="60"/>
      <c r="I62" s="30">
        <v>0.51</v>
      </c>
      <c r="J62" s="119">
        <v>0.49</v>
      </c>
      <c r="K62" s="32"/>
      <c r="L62" s="57"/>
      <c r="M62" s="33"/>
      <c r="N62" s="34">
        <f t="shared" si="11"/>
        <v>1</v>
      </c>
      <c r="O62" s="35"/>
      <c r="P62" s="105">
        <v>15</v>
      </c>
      <c r="Q62" s="106">
        <v>15</v>
      </c>
      <c r="R62" s="38"/>
      <c r="S62" s="38"/>
      <c r="T62" s="37"/>
      <c r="U62" s="39">
        <f t="shared" si="1"/>
        <v>15</v>
      </c>
      <c r="V62" s="40">
        <f t="shared" si="2"/>
        <v>15</v>
      </c>
      <c r="W62" s="112"/>
      <c r="X62" s="96"/>
      <c r="Y62" s="96"/>
      <c r="Z62" s="104"/>
      <c r="AA62" s="99"/>
      <c r="AB62" s="41">
        <f t="shared" si="3"/>
        <v>0</v>
      </c>
      <c r="AC62" s="40">
        <f t="shared" si="4"/>
        <v>0</v>
      </c>
      <c r="AD62" s="42"/>
      <c r="AE62" s="128"/>
      <c r="AF62" s="37">
        <f t="shared" si="5"/>
        <v>15</v>
      </c>
      <c r="AG62" s="43">
        <v>65</v>
      </c>
      <c r="AH62" s="44">
        <f t="shared" si="6"/>
        <v>80</v>
      </c>
      <c r="AI62" s="45">
        <f t="shared" si="7"/>
        <v>0.93</v>
      </c>
      <c r="AJ62" s="46"/>
      <c r="AK62" s="47">
        <v>1E-4</v>
      </c>
      <c r="AL62" s="48">
        <f t="shared" si="8"/>
        <v>1.0001</v>
      </c>
      <c r="AM62" s="49">
        <f t="shared" si="9"/>
        <v>1728662000</v>
      </c>
      <c r="AN62" s="50"/>
      <c r="AO62" s="51"/>
      <c r="AP62" s="51"/>
      <c r="AQ62" s="51"/>
      <c r="AR62" s="51"/>
      <c r="AS62" s="52"/>
      <c r="AT62" s="53">
        <f t="shared" si="10"/>
        <v>0</v>
      </c>
    </row>
    <row r="63" spans="1:46" s="54" customFormat="1" ht="36" customHeight="1" thickBot="1">
      <c r="A63" s="27"/>
      <c r="B63" s="56"/>
      <c r="C63" s="91"/>
      <c r="D63" s="95"/>
      <c r="E63" s="95"/>
      <c r="F63" s="101"/>
      <c r="G63" s="55"/>
      <c r="H63" s="60"/>
      <c r="I63" s="30">
        <v>0.51</v>
      </c>
      <c r="J63" s="119">
        <v>0.49</v>
      </c>
      <c r="K63" s="32"/>
      <c r="L63" s="57"/>
      <c r="M63" s="33"/>
      <c r="N63" s="34">
        <f t="shared" si="11"/>
        <v>1</v>
      </c>
      <c r="O63" s="35"/>
      <c r="P63" s="105">
        <v>15</v>
      </c>
      <c r="Q63" s="106">
        <v>15</v>
      </c>
      <c r="R63" s="38"/>
      <c r="S63" s="38"/>
      <c r="T63" s="37"/>
      <c r="U63" s="39">
        <f t="shared" si="1"/>
        <v>15</v>
      </c>
      <c r="V63" s="40">
        <f t="shared" si="2"/>
        <v>15</v>
      </c>
      <c r="W63" s="112"/>
      <c r="X63" s="96"/>
      <c r="Y63" s="96"/>
      <c r="Z63" s="104"/>
      <c r="AA63" s="99"/>
      <c r="AB63" s="41">
        <f t="shared" si="3"/>
        <v>0</v>
      </c>
      <c r="AC63" s="40">
        <f t="shared" si="4"/>
        <v>0</v>
      </c>
      <c r="AD63" s="42"/>
      <c r="AE63" s="128"/>
      <c r="AF63" s="37">
        <f t="shared" si="5"/>
        <v>15</v>
      </c>
      <c r="AG63" s="43">
        <v>65</v>
      </c>
      <c r="AH63" s="44">
        <f t="shared" si="6"/>
        <v>80</v>
      </c>
      <c r="AI63" s="45">
        <f t="shared" si="7"/>
        <v>0.93</v>
      </c>
      <c r="AJ63" s="46"/>
      <c r="AK63" s="47">
        <v>1E-4</v>
      </c>
      <c r="AL63" s="48">
        <f t="shared" si="8"/>
        <v>1.0001</v>
      </c>
      <c r="AM63" s="49">
        <f t="shared" si="9"/>
        <v>1728662000</v>
      </c>
      <c r="AN63" s="50"/>
      <c r="AO63" s="51"/>
      <c r="AP63" s="51"/>
      <c r="AQ63" s="51"/>
      <c r="AR63" s="51"/>
      <c r="AS63" s="52"/>
      <c r="AT63" s="53">
        <f t="shared" si="10"/>
        <v>0</v>
      </c>
    </row>
    <row r="64" spans="1:46" s="54" customFormat="1" ht="36" customHeight="1" thickBot="1">
      <c r="A64" s="27"/>
      <c r="B64" s="56"/>
      <c r="C64" s="91"/>
      <c r="D64" s="95"/>
      <c r="E64" s="95"/>
      <c r="F64" s="101"/>
      <c r="G64" s="55"/>
      <c r="H64" s="60"/>
      <c r="I64" s="30">
        <v>0.51</v>
      </c>
      <c r="J64" s="119">
        <v>0.49</v>
      </c>
      <c r="K64" s="32"/>
      <c r="L64" s="57"/>
      <c r="M64" s="33"/>
      <c r="N64" s="34">
        <f t="shared" si="11"/>
        <v>1</v>
      </c>
      <c r="O64" s="35"/>
      <c r="P64" s="105">
        <v>15</v>
      </c>
      <c r="Q64" s="106">
        <v>15</v>
      </c>
      <c r="R64" s="38"/>
      <c r="S64" s="38"/>
      <c r="T64" s="37"/>
      <c r="U64" s="39">
        <f t="shared" si="1"/>
        <v>15</v>
      </c>
      <c r="V64" s="40">
        <f t="shared" si="2"/>
        <v>15</v>
      </c>
      <c r="W64" s="112"/>
      <c r="X64" s="96"/>
      <c r="Y64" s="96"/>
      <c r="Z64" s="104"/>
      <c r="AA64" s="99"/>
      <c r="AB64" s="41">
        <f t="shared" si="3"/>
        <v>0</v>
      </c>
      <c r="AC64" s="40">
        <f t="shared" si="4"/>
        <v>0</v>
      </c>
      <c r="AD64" s="42"/>
      <c r="AE64" s="128"/>
      <c r="AF64" s="37">
        <f t="shared" si="5"/>
        <v>15</v>
      </c>
      <c r="AG64" s="43">
        <v>65</v>
      </c>
      <c r="AH64" s="44">
        <f t="shared" si="6"/>
        <v>80</v>
      </c>
      <c r="AI64" s="45">
        <f t="shared" si="7"/>
        <v>0.93</v>
      </c>
      <c r="AJ64" s="46"/>
      <c r="AK64" s="47">
        <v>1E-4</v>
      </c>
      <c r="AL64" s="48">
        <f t="shared" si="8"/>
        <v>1.0001</v>
      </c>
      <c r="AM64" s="49">
        <f t="shared" si="9"/>
        <v>1728662000</v>
      </c>
      <c r="AN64" s="50"/>
      <c r="AO64" s="51"/>
      <c r="AP64" s="51"/>
      <c r="AQ64" s="51"/>
      <c r="AR64" s="51"/>
      <c r="AS64" s="52"/>
      <c r="AT64" s="53">
        <f t="shared" si="10"/>
        <v>0</v>
      </c>
    </row>
    <row r="65" spans="1:46" s="54" customFormat="1" ht="36" customHeight="1" thickBot="1">
      <c r="A65" s="27"/>
      <c r="B65" s="56"/>
      <c r="C65" s="91"/>
      <c r="D65" s="95"/>
      <c r="E65" s="95"/>
      <c r="F65" s="101"/>
      <c r="G65" s="55"/>
      <c r="H65" s="60"/>
      <c r="I65" s="30">
        <v>0.51</v>
      </c>
      <c r="J65" s="119">
        <v>0.49</v>
      </c>
      <c r="K65" s="32"/>
      <c r="L65" s="57"/>
      <c r="M65" s="33"/>
      <c r="N65" s="34">
        <f t="shared" si="11"/>
        <v>1</v>
      </c>
      <c r="O65" s="35"/>
      <c r="P65" s="105">
        <v>15</v>
      </c>
      <c r="Q65" s="106">
        <v>15</v>
      </c>
      <c r="R65" s="38"/>
      <c r="S65" s="38"/>
      <c r="T65" s="37"/>
      <c r="U65" s="39">
        <f t="shared" si="1"/>
        <v>15</v>
      </c>
      <c r="V65" s="40">
        <f t="shared" si="2"/>
        <v>15</v>
      </c>
      <c r="W65" s="112"/>
      <c r="X65" s="96"/>
      <c r="Y65" s="96"/>
      <c r="Z65" s="104"/>
      <c r="AA65" s="99"/>
      <c r="AB65" s="41">
        <f t="shared" si="3"/>
        <v>0</v>
      </c>
      <c r="AC65" s="40">
        <f t="shared" si="4"/>
        <v>0</v>
      </c>
      <c r="AD65" s="42"/>
      <c r="AE65" s="128"/>
      <c r="AF65" s="37">
        <f t="shared" si="5"/>
        <v>15</v>
      </c>
      <c r="AG65" s="43">
        <v>65</v>
      </c>
      <c r="AH65" s="44">
        <f t="shared" si="6"/>
        <v>80</v>
      </c>
      <c r="AI65" s="45">
        <f t="shared" si="7"/>
        <v>0.93</v>
      </c>
      <c r="AJ65" s="46"/>
      <c r="AK65" s="47">
        <v>1E-4</v>
      </c>
      <c r="AL65" s="48">
        <f t="shared" si="8"/>
        <v>1.0001</v>
      </c>
      <c r="AM65" s="49">
        <f t="shared" si="9"/>
        <v>1728662000</v>
      </c>
      <c r="AN65" s="50"/>
      <c r="AO65" s="51"/>
      <c r="AP65" s="51"/>
      <c r="AQ65" s="51"/>
      <c r="AR65" s="51"/>
      <c r="AS65" s="52"/>
      <c r="AT65" s="53">
        <f t="shared" si="10"/>
        <v>0</v>
      </c>
    </row>
    <row r="66" spans="1:46" s="54" customFormat="1" ht="36" customHeight="1" thickBot="1">
      <c r="A66" s="27"/>
      <c r="B66" s="56"/>
      <c r="C66" s="91"/>
      <c r="D66" s="95"/>
      <c r="E66" s="95"/>
      <c r="F66" s="101"/>
      <c r="G66" s="55"/>
      <c r="H66" s="60"/>
      <c r="I66" s="30">
        <v>0.51</v>
      </c>
      <c r="J66" s="119">
        <v>0.49</v>
      </c>
      <c r="K66" s="32"/>
      <c r="L66" s="57"/>
      <c r="M66" s="33"/>
      <c r="N66" s="34">
        <f t="shared" si="11"/>
        <v>1</v>
      </c>
      <c r="O66" s="35"/>
      <c r="P66" s="105">
        <v>15</v>
      </c>
      <c r="Q66" s="106">
        <v>15</v>
      </c>
      <c r="R66" s="38"/>
      <c r="S66" s="38"/>
      <c r="T66" s="37"/>
      <c r="U66" s="39">
        <f t="shared" si="1"/>
        <v>15</v>
      </c>
      <c r="V66" s="40">
        <f t="shared" si="2"/>
        <v>15</v>
      </c>
      <c r="W66" s="112"/>
      <c r="X66" s="96"/>
      <c r="Y66" s="96"/>
      <c r="Z66" s="104"/>
      <c r="AA66" s="99"/>
      <c r="AB66" s="41">
        <f t="shared" si="3"/>
        <v>0</v>
      </c>
      <c r="AC66" s="40">
        <f t="shared" si="4"/>
        <v>0</v>
      </c>
      <c r="AD66" s="42"/>
      <c r="AE66" s="128"/>
      <c r="AF66" s="37">
        <f t="shared" si="5"/>
        <v>15</v>
      </c>
      <c r="AG66" s="43">
        <v>65</v>
      </c>
      <c r="AH66" s="44">
        <f t="shared" si="6"/>
        <v>80</v>
      </c>
      <c r="AI66" s="45">
        <f t="shared" si="7"/>
        <v>0.93</v>
      </c>
      <c r="AJ66" s="46"/>
      <c r="AK66" s="47">
        <v>1E-4</v>
      </c>
      <c r="AL66" s="48">
        <f t="shared" si="8"/>
        <v>1.0001</v>
      </c>
      <c r="AM66" s="49">
        <f t="shared" si="9"/>
        <v>1728662000</v>
      </c>
      <c r="AN66" s="50"/>
      <c r="AO66" s="51"/>
      <c r="AP66" s="51"/>
      <c r="AQ66" s="51"/>
      <c r="AR66" s="51"/>
      <c r="AS66" s="52"/>
      <c r="AT66" s="53">
        <f t="shared" si="10"/>
        <v>0</v>
      </c>
    </row>
    <row r="67" spans="1:46" s="54" customFormat="1" ht="36" customHeight="1" thickBot="1">
      <c r="A67" s="27"/>
      <c r="B67" s="56"/>
      <c r="C67" s="91"/>
      <c r="D67" s="95"/>
      <c r="E67" s="95"/>
      <c r="F67" s="101"/>
      <c r="G67" s="55"/>
      <c r="H67" s="60"/>
      <c r="I67" s="30">
        <v>0.51</v>
      </c>
      <c r="J67" s="119">
        <v>0.49</v>
      </c>
      <c r="K67" s="32"/>
      <c r="L67" s="57"/>
      <c r="M67" s="33"/>
      <c r="N67" s="34">
        <f t="shared" si="11"/>
        <v>1</v>
      </c>
      <c r="O67" s="35"/>
      <c r="P67" s="105">
        <v>15</v>
      </c>
      <c r="Q67" s="106">
        <v>15</v>
      </c>
      <c r="R67" s="38"/>
      <c r="S67" s="38"/>
      <c r="T67" s="37"/>
      <c r="U67" s="39">
        <f t="shared" si="1"/>
        <v>15</v>
      </c>
      <c r="V67" s="40">
        <f t="shared" si="2"/>
        <v>15</v>
      </c>
      <c r="W67" s="112"/>
      <c r="X67" s="96"/>
      <c r="Y67" s="96"/>
      <c r="Z67" s="104"/>
      <c r="AA67" s="99"/>
      <c r="AB67" s="41">
        <f t="shared" si="3"/>
        <v>0</v>
      </c>
      <c r="AC67" s="40">
        <f t="shared" si="4"/>
        <v>0</v>
      </c>
      <c r="AD67" s="42"/>
      <c r="AE67" s="128"/>
      <c r="AF67" s="37">
        <f t="shared" si="5"/>
        <v>15</v>
      </c>
      <c r="AG67" s="43">
        <v>65</v>
      </c>
      <c r="AH67" s="44">
        <f t="shared" si="6"/>
        <v>80</v>
      </c>
      <c r="AI67" s="45">
        <f t="shared" si="7"/>
        <v>0.93</v>
      </c>
      <c r="AJ67" s="46"/>
      <c r="AK67" s="47">
        <v>1E-4</v>
      </c>
      <c r="AL67" s="48">
        <f t="shared" si="8"/>
        <v>1.0001</v>
      </c>
      <c r="AM67" s="49">
        <f t="shared" si="9"/>
        <v>1728662000</v>
      </c>
      <c r="AN67" s="50"/>
      <c r="AO67" s="51"/>
      <c r="AP67" s="51"/>
      <c r="AQ67" s="51"/>
      <c r="AR67" s="51"/>
      <c r="AS67" s="52"/>
      <c r="AT67" s="53">
        <f t="shared" si="10"/>
        <v>0</v>
      </c>
    </row>
    <row r="68" spans="1:46" s="54" customFormat="1" ht="36" customHeight="1" thickBot="1">
      <c r="A68" s="27"/>
      <c r="B68" s="56"/>
      <c r="C68" s="91"/>
      <c r="D68" s="95"/>
      <c r="E68" s="95"/>
      <c r="F68" s="101"/>
      <c r="G68" s="55"/>
      <c r="H68" s="60"/>
      <c r="I68" s="30">
        <v>0.51</v>
      </c>
      <c r="J68" s="119">
        <v>0.49</v>
      </c>
      <c r="K68" s="32"/>
      <c r="L68" s="57"/>
      <c r="M68" s="33"/>
      <c r="N68" s="34">
        <f t="shared" si="11"/>
        <v>1</v>
      </c>
      <c r="O68" s="35"/>
      <c r="P68" s="105">
        <v>15</v>
      </c>
      <c r="Q68" s="106">
        <v>15</v>
      </c>
      <c r="R68" s="38"/>
      <c r="S68" s="38"/>
      <c r="T68" s="37"/>
      <c r="U68" s="39">
        <f t="shared" si="1"/>
        <v>15</v>
      </c>
      <c r="V68" s="40">
        <f t="shared" si="2"/>
        <v>15</v>
      </c>
      <c r="W68" s="112"/>
      <c r="X68" s="96"/>
      <c r="Y68" s="96"/>
      <c r="Z68" s="104"/>
      <c r="AA68" s="99"/>
      <c r="AB68" s="41">
        <f t="shared" si="3"/>
        <v>0</v>
      </c>
      <c r="AC68" s="40">
        <f t="shared" si="4"/>
        <v>0</v>
      </c>
      <c r="AD68" s="42"/>
      <c r="AE68" s="128"/>
      <c r="AF68" s="37">
        <f t="shared" si="5"/>
        <v>15</v>
      </c>
      <c r="AG68" s="43">
        <v>65</v>
      </c>
      <c r="AH68" s="44">
        <f t="shared" si="6"/>
        <v>80</v>
      </c>
      <c r="AI68" s="45">
        <f t="shared" si="7"/>
        <v>0.93</v>
      </c>
      <c r="AJ68" s="46"/>
      <c r="AK68" s="47">
        <v>1E-4</v>
      </c>
      <c r="AL68" s="48">
        <f t="shared" si="8"/>
        <v>1.0001</v>
      </c>
      <c r="AM68" s="49">
        <f t="shared" si="9"/>
        <v>1728662000</v>
      </c>
      <c r="AN68" s="50"/>
      <c r="AO68" s="51"/>
      <c r="AP68" s="51"/>
      <c r="AQ68" s="51"/>
      <c r="AR68" s="51"/>
      <c r="AS68" s="52"/>
      <c r="AT68" s="53">
        <f t="shared" si="10"/>
        <v>0</v>
      </c>
    </row>
    <row r="69" spans="1:46" s="54" customFormat="1" ht="36" customHeight="1" thickBot="1">
      <c r="A69" s="27"/>
      <c r="B69" s="56"/>
      <c r="C69" s="91"/>
      <c r="D69" s="95"/>
      <c r="E69" s="95"/>
      <c r="F69" s="101"/>
      <c r="G69" s="55"/>
      <c r="H69" s="60"/>
      <c r="I69" s="30">
        <v>0.51</v>
      </c>
      <c r="J69" s="119">
        <v>0.49</v>
      </c>
      <c r="K69" s="32"/>
      <c r="L69" s="57"/>
      <c r="M69" s="33"/>
      <c r="N69" s="34">
        <f t="shared" si="11"/>
        <v>1</v>
      </c>
      <c r="O69" s="35"/>
      <c r="P69" s="105">
        <v>15</v>
      </c>
      <c r="Q69" s="106">
        <v>15</v>
      </c>
      <c r="R69" s="38"/>
      <c r="S69" s="38"/>
      <c r="T69" s="37"/>
      <c r="U69" s="39">
        <f t="shared" ref="U69:U132" si="12">ROUNDUP(((P69*I69)+(Q69*J69)+(R69*K69)+(S69*L69)+(T69*M69)),2)</f>
        <v>15</v>
      </c>
      <c r="V69" s="40">
        <f t="shared" ref="V69:V132" si="13">IF(U69&gt;=15,15,U69)</f>
        <v>15</v>
      </c>
      <c r="W69" s="112"/>
      <c r="X69" s="96"/>
      <c r="Y69" s="96"/>
      <c r="Z69" s="104"/>
      <c r="AA69" s="99"/>
      <c r="AB69" s="41">
        <f t="shared" ref="AB69:AB132" si="14">ROUNDUP((((W69*I69)+(X69*J69)+(Y69*K69)+(Z69*L69)+(AA69*M69))/$I$2*15),2)</f>
        <v>0</v>
      </c>
      <c r="AC69" s="40">
        <f t="shared" ref="AC69:AC132" si="15">IF(AB69&gt;=15,15,AB69)</f>
        <v>0</v>
      </c>
      <c r="AD69" s="42"/>
      <c r="AE69" s="128"/>
      <c r="AF69" s="37">
        <f t="shared" ref="AF69:AF132" si="16">IF((V69+AC69+AD69)&gt;=30,30,(V69+AC69+AD69))</f>
        <v>15</v>
      </c>
      <c r="AG69" s="43">
        <v>65</v>
      </c>
      <c r="AH69" s="44">
        <f t="shared" ref="AH69:AH132" si="17">AF69+AG69+AE69</f>
        <v>80</v>
      </c>
      <c r="AI69" s="45">
        <f t="shared" ref="AI69:AI132" si="18">-((50-((176+(45+(30-AF69)))))/200)</f>
        <v>0.93</v>
      </c>
      <c r="AJ69" s="46"/>
      <c r="AK69" s="47">
        <v>1E-4</v>
      </c>
      <c r="AL69" s="48">
        <f t="shared" ref="AL69:AL132" si="19">100%+AK69</f>
        <v>1.0001</v>
      </c>
      <c r="AM69" s="49">
        <f t="shared" ref="AM69:AM132" si="20">ROUNDUP($D$2*AI69*AL69,-3)</f>
        <v>1728662000</v>
      </c>
      <c r="AN69" s="50"/>
      <c r="AO69" s="51"/>
      <c r="AP69" s="51"/>
      <c r="AQ69" s="51"/>
      <c r="AR69" s="51"/>
      <c r="AS69" s="52"/>
      <c r="AT69" s="53">
        <f t="shared" ref="AT69:AT132" si="21">(AO69*I69)+(AP69*J69)+(AQ69*K69)+(AR69*L69)+(AS69*M69)</f>
        <v>0</v>
      </c>
    </row>
    <row r="70" spans="1:46" s="54" customFormat="1" ht="36" customHeight="1" thickBot="1">
      <c r="A70" s="27"/>
      <c r="B70" s="56"/>
      <c r="C70" s="91"/>
      <c r="D70" s="95"/>
      <c r="E70" s="95"/>
      <c r="F70" s="101"/>
      <c r="G70" s="55"/>
      <c r="H70" s="60"/>
      <c r="I70" s="30">
        <v>0.51</v>
      </c>
      <c r="J70" s="119">
        <v>0.49</v>
      </c>
      <c r="K70" s="32"/>
      <c r="L70" s="57"/>
      <c r="M70" s="33"/>
      <c r="N70" s="34">
        <f t="shared" si="11"/>
        <v>1</v>
      </c>
      <c r="O70" s="35"/>
      <c r="P70" s="105">
        <v>15</v>
      </c>
      <c r="Q70" s="106">
        <v>15</v>
      </c>
      <c r="R70" s="38"/>
      <c r="S70" s="38"/>
      <c r="T70" s="37"/>
      <c r="U70" s="39">
        <f t="shared" si="12"/>
        <v>15</v>
      </c>
      <c r="V70" s="40">
        <f t="shared" si="13"/>
        <v>15</v>
      </c>
      <c r="W70" s="112"/>
      <c r="X70" s="96"/>
      <c r="Y70" s="96"/>
      <c r="Z70" s="104"/>
      <c r="AA70" s="99"/>
      <c r="AB70" s="41">
        <f t="shared" si="14"/>
        <v>0</v>
      </c>
      <c r="AC70" s="40">
        <f t="shared" si="15"/>
        <v>0</v>
      </c>
      <c r="AD70" s="42"/>
      <c r="AE70" s="128"/>
      <c r="AF70" s="37">
        <f t="shared" si="16"/>
        <v>15</v>
      </c>
      <c r="AG70" s="43">
        <v>65</v>
      </c>
      <c r="AH70" s="44">
        <f t="shared" si="17"/>
        <v>80</v>
      </c>
      <c r="AI70" s="45">
        <f t="shared" si="18"/>
        <v>0.93</v>
      </c>
      <c r="AJ70" s="46"/>
      <c r="AK70" s="47">
        <v>1E-4</v>
      </c>
      <c r="AL70" s="48">
        <f t="shared" si="19"/>
        <v>1.0001</v>
      </c>
      <c r="AM70" s="49">
        <f t="shared" si="20"/>
        <v>1728662000</v>
      </c>
      <c r="AN70" s="50"/>
      <c r="AO70" s="51"/>
      <c r="AP70" s="51"/>
      <c r="AQ70" s="51"/>
      <c r="AR70" s="51"/>
      <c r="AS70" s="52"/>
      <c r="AT70" s="53">
        <f t="shared" si="21"/>
        <v>0</v>
      </c>
    </row>
    <row r="71" spans="1:46" s="54" customFormat="1" ht="36" customHeight="1" thickBot="1">
      <c r="A71" s="27"/>
      <c r="B71" s="56"/>
      <c r="C71" s="91"/>
      <c r="D71" s="95"/>
      <c r="E71" s="95"/>
      <c r="F71" s="101"/>
      <c r="G71" s="55"/>
      <c r="H71" s="60"/>
      <c r="I71" s="30">
        <v>0.51</v>
      </c>
      <c r="J71" s="119">
        <v>0.49</v>
      </c>
      <c r="K71" s="32"/>
      <c r="L71" s="57"/>
      <c r="M71" s="33"/>
      <c r="N71" s="34">
        <f t="shared" si="11"/>
        <v>1</v>
      </c>
      <c r="O71" s="35"/>
      <c r="P71" s="105">
        <v>15</v>
      </c>
      <c r="Q71" s="106">
        <v>15</v>
      </c>
      <c r="R71" s="38"/>
      <c r="S71" s="38"/>
      <c r="T71" s="37"/>
      <c r="U71" s="39">
        <f t="shared" si="12"/>
        <v>15</v>
      </c>
      <c r="V71" s="40">
        <f t="shared" si="13"/>
        <v>15</v>
      </c>
      <c r="W71" s="112"/>
      <c r="X71" s="96"/>
      <c r="Y71" s="96"/>
      <c r="Z71" s="104"/>
      <c r="AA71" s="99"/>
      <c r="AB71" s="41">
        <f t="shared" si="14"/>
        <v>0</v>
      </c>
      <c r="AC71" s="40">
        <f t="shared" si="15"/>
        <v>0</v>
      </c>
      <c r="AD71" s="42"/>
      <c r="AE71" s="128"/>
      <c r="AF71" s="37">
        <f t="shared" si="16"/>
        <v>15</v>
      </c>
      <c r="AG71" s="43">
        <v>65</v>
      </c>
      <c r="AH71" s="44">
        <f t="shared" si="17"/>
        <v>80</v>
      </c>
      <c r="AI71" s="45">
        <f t="shared" si="18"/>
        <v>0.93</v>
      </c>
      <c r="AJ71" s="46"/>
      <c r="AK71" s="47">
        <v>1E-4</v>
      </c>
      <c r="AL71" s="48">
        <f t="shared" si="19"/>
        <v>1.0001</v>
      </c>
      <c r="AM71" s="49">
        <f t="shared" si="20"/>
        <v>1728662000</v>
      </c>
      <c r="AN71" s="50"/>
      <c r="AO71" s="51"/>
      <c r="AP71" s="51"/>
      <c r="AQ71" s="51"/>
      <c r="AR71" s="51"/>
      <c r="AS71" s="52"/>
      <c r="AT71" s="53">
        <f t="shared" si="21"/>
        <v>0</v>
      </c>
    </row>
    <row r="72" spans="1:46" s="54" customFormat="1" ht="36" customHeight="1" thickBot="1">
      <c r="A72" s="27"/>
      <c r="B72" s="56"/>
      <c r="C72" s="91"/>
      <c r="D72" s="95"/>
      <c r="E72" s="95"/>
      <c r="F72" s="101"/>
      <c r="G72" s="55"/>
      <c r="H72" s="60"/>
      <c r="I72" s="30">
        <v>0.51</v>
      </c>
      <c r="J72" s="119">
        <v>0.49</v>
      </c>
      <c r="K72" s="32"/>
      <c r="L72" s="57"/>
      <c r="M72" s="33"/>
      <c r="N72" s="34">
        <f t="shared" si="11"/>
        <v>1</v>
      </c>
      <c r="O72" s="35"/>
      <c r="P72" s="105">
        <v>15</v>
      </c>
      <c r="Q72" s="106">
        <v>15</v>
      </c>
      <c r="R72" s="38"/>
      <c r="S72" s="38"/>
      <c r="T72" s="37"/>
      <c r="U72" s="39">
        <f t="shared" si="12"/>
        <v>15</v>
      </c>
      <c r="V72" s="40">
        <f t="shared" si="13"/>
        <v>15</v>
      </c>
      <c r="W72" s="112"/>
      <c r="X72" s="96"/>
      <c r="Y72" s="96"/>
      <c r="Z72" s="104"/>
      <c r="AA72" s="99"/>
      <c r="AB72" s="41">
        <f t="shared" si="14"/>
        <v>0</v>
      </c>
      <c r="AC72" s="40">
        <f t="shared" si="15"/>
        <v>0</v>
      </c>
      <c r="AD72" s="42"/>
      <c r="AE72" s="128"/>
      <c r="AF72" s="37">
        <f t="shared" si="16"/>
        <v>15</v>
      </c>
      <c r="AG72" s="43">
        <v>65</v>
      </c>
      <c r="AH72" s="44">
        <f t="shared" si="17"/>
        <v>80</v>
      </c>
      <c r="AI72" s="45">
        <f t="shared" si="18"/>
        <v>0.93</v>
      </c>
      <c r="AJ72" s="46"/>
      <c r="AK72" s="47">
        <v>1E-4</v>
      </c>
      <c r="AL72" s="48">
        <f t="shared" si="19"/>
        <v>1.0001</v>
      </c>
      <c r="AM72" s="49">
        <f t="shared" si="20"/>
        <v>1728662000</v>
      </c>
      <c r="AN72" s="50"/>
      <c r="AO72" s="51"/>
      <c r="AP72" s="51"/>
      <c r="AQ72" s="51"/>
      <c r="AR72" s="51"/>
      <c r="AS72" s="52"/>
      <c r="AT72" s="53">
        <f t="shared" si="21"/>
        <v>0</v>
      </c>
    </row>
    <row r="73" spans="1:46" s="54" customFormat="1" ht="36" customHeight="1" thickBot="1">
      <c r="A73" s="27"/>
      <c r="B73" s="56"/>
      <c r="C73" s="91"/>
      <c r="D73" s="95"/>
      <c r="E73" s="95"/>
      <c r="F73" s="101"/>
      <c r="G73" s="55"/>
      <c r="H73" s="60"/>
      <c r="I73" s="30">
        <v>0.51</v>
      </c>
      <c r="J73" s="119">
        <v>0.49</v>
      </c>
      <c r="K73" s="32"/>
      <c r="L73" s="57"/>
      <c r="M73" s="33"/>
      <c r="N73" s="34">
        <f t="shared" si="11"/>
        <v>1</v>
      </c>
      <c r="O73" s="35"/>
      <c r="P73" s="105">
        <v>15</v>
      </c>
      <c r="Q73" s="106">
        <v>15</v>
      </c>
      <c r="R73" s="38"/>
      <c r="S73" s="38"/>
      <c r="T73" s="37"/>
      <c r="U73" s="39">
        <f t="shared" si="12"/>
        <v>15</v>
      </c>
      <c r="V73" s="40">
        <f t="shared" si="13"/>
        <v>15</v>
      </c>
      <c r="W73" s="112"/>
      <c r="X73" s="96"/>
      <c r="Y73" s="96"/>
      <c r="Z73" s="104"/>
      <c r="AA73" s="99"/>
      <c r="AB73" s="41">
        <f t="shared" si="14"/>
        <v>0</v>
      </c>
      <c r="AC73" s="40">
        <f t="shared" si="15"/>
        <v>0</v>
      </c>
      <c r="AD73" s="42">
        <v>0</v>
      </c>
      <c r="AE73" s="128"/>
      <c r="AF73" s="37">
        <f t="shared" si="16"/>
        <v>15</v>
      </c>
      <c r="AG73" s="43">
        <v>65</v>
      </c>
      <c r="AH73" s="44">
        <f t="shared" si="17"/>
        <v>80</v>
      </c>
      <c r="AI73" s="45">
        <f t="shared" si="18"/>
        <v>0.93</v>
      </c>
      <c r="AJ73" s="46"/>
      <c r="AK73" s="47">
        <v>1E-4</v>
      </c>
      <c r="AL73" s="48">
        <f t="shared" si="19"/>
        <v>1.0001</v>
      </c>
      <c r="AM73" s="49">
        <f t="shared" si="20"/>
        <v>1728662000</v>
      </c>
      <c r="AN73" s="50"/>
      <c r="AO73" s="51"/>
      <c r="AP73" s="51"/>
      <c r="AQ73" s="51"/>
      <c r="AR73" s="51"/>
      <c r="AS73" s="52"/>
      <c r="AT73" s="53">
        <f t="shared" si="21"/>
        <v>0</v>
      </c>
    </row>
    <row r="74" spans="1:46" s="54" customFormat="1" ht="36" customHeight="1" thickBot="1">
      <c r="A74" s="27"/>
      <c r="B74" s="56"/>
      <c r="C74" s="91"/>
      <c r="D74" s="95"/>
      <c r="E74" s="95"/>
      <c r="F74" s="101"/>
      <c r="G74" s="55"/>
      <c r="H74" s="60"/>
      <c r="I74" s="30">
        <v>0.51</v>
      </c>
      <c r="J74" s="119">
        <v>0.49</v>
      </c>
      <c r="K74" s="32"/>
      <c r="L74" s="57"/>
      <c r="M74" s="33"/>
      <c r="N74" s="34">
        <f t="shared" si="11"/>
        <v>1</v>
      </c>
      <c r="O74" s="35"/>
      <c r="P74" s="105">
        <v>15</v>
      </c>
      <c r="Q74" s="106">
        <v>15</v>
      </c>
      <c r="R74" s="38"/>
      <c r="S74" s="38"/>
      <c r="T74" s="37"/>
      <c r="U74" s="39">
        <f t="shared" si="12"/>
        <v>15</v>
      </c>
      <c r="V74" s="40">
        <f t="shared" si="13"/>
        <v>15</v>
      </c>
      <c r="W74" s="112"/>
      <c r="X74" s="96"/>
      <c r="Y74" s="96"/>
      <c r="Z74" s="104"/>
      <c r="AA74" s="99"/>
      <c r="AB74" s="41">
        <f t="shared" si="14"/>
        <v>0</v>
      </c>
      <c r="AC74" s="40">
        <f t="shared" si="15"/>
        <v>0</v>
      </c>
      <c r="AD74" s="42"/>
      <c r="AE74" s="128"/>
      <c r="AF74" s="37">
        <f t="shared" si="16"/>
        <v>15</v>
      </c>
      <c r="AG74" s="43">
        <v>65</v>
      </c>
      <c r="AH74" s="44">
        <f t="shared" si="17"/>
        <v>80</v>
      </c>
      <c r="AI74" s="45">
        <f t="shared" si="18"/>
        <v>0.93</v>
      </c>
      <c r="AJ74" s="46"/>
      <c r="AK74" s="47">
        <v>1E-4</v>
      </c>
      <c r="AL74" s="48">
        <f t="shared" si="19"/>
        <v>1.0001</v>
      </c>
      <c r="AM74" s="49">
        <f t="shared" si="20"/>
        <v>1728662000</v>
      </c>
      <c r="AN74" s="50"/>
      <c r="AO74" s="51"/>
      <c r="AP74" s="51"/>
      <c r="AQ74" s="51"/>
      <c r="AR74" s="51"/>
      <c r="AS74" s="52"/>
      <c r="AT74" s="53">
        <f t="shared" si="21"/>
        <v>0</v>
      </c>
    </row>
    <row r="75" spans="1:46" s="54" customFormat="1" ht="36" customHeight="1" thickBot="1">
      <c r="A75" s="27"/>
      <c r="B75" s="56"/>
      <c r="C75" s="91"/>
      <c r="D75" s="95"/>
      <c r="E75" s="95"/>
      <c r="F75" s="101"/>
      <c r="G75" s="55"/>
      <c r="H75" s="60"/>
      <c r="I75" s="30">
        <v>0.51</v>
      </c>
      <c r="J75" s="119">
        <v>0.49</v>
      </c>
      <c r="K75" s="32"/>
      <c r="L75" s="57"/>
      <c r="M75" s="33"/>
      <c r="N75" s="34">
        <f t="shared" si="11"/>
        <v>1</v>
      </c>
      <c r="O75" s="35"/>
      <c r="P75" s="105">
        <v>15</v>
      </c>
      <c r="Q75" s="106">
        <v>15</v>
      </c>
      <c r="R75" s="38"/>
      <c r="S75" s="38"/>
      <c r="T75" s="37"/>
      <c r="U75" s="39">
        <f t="shared" si="12"/>
        <v>15</v>
      </c>
      <c r="V75" s="40">
        <f t="shared" si="13"/>
        <v>15</v>
      </c>
      <c r="W75" s="112"/>
      <c r="X75" s="96"/>
      <c r="Y75" s="96"/>
      <c r="Z75" s="104"/>
      <c r="AA75" s="99"/>
      <c r="AB75" s="41">
        <f t="shared" si="14"/>
        <v>0</v>
      </c>
      <c r="AC75" s="40">
        <f t="shared" si="15"/>
        <v>0</v>
      </c>
      <c r="AD75" s="42"/>
      <c r="AE75" s="128"/>
      <c r="AF75" s="37">
        <f t="shared" si="16"/>
        <v>15</v>
      </c>
      <c r="AG75" s="43">
        <v>65</v>
      </c>
      <c r="AH75" s="44">
        <f t="shared" si="17"/>
        <v>80</v>
      </c>
      <c r="AI75" s="45">
        <f t="shared" si="18"/>
        <v>0.93</v>
      </c>
      <c r="AJ75" s="46"/>
      <c r="AK75" s="47">
        <v>1E-4</v>
      </c>
      <c r="AL75" s="48">
        <f t="shared" si="19"/>
        <v>1.0001</v>
      </c>
      <c r="AM75" s="49">
        <f t="shared" si="20"/>
        <v>1728662000</v>
      </c>
      <c r="AN75" s="50"/>
      <c r="AO75" s="51"/>
      <c r="AP75" s="51"/>
      <c r="AQ75" s="51"/>
      <c r="AR75" s="51"/>
      <c r="AS75" s="52"/>
      <c r="AT75" s="53">
        <f t="shared" si="21"/>
        <v>0</v>
      </c>
    </row>
    <row r="76" spans="1:46" s="54" customFormat="1" ht="36" customHeight="1" thickBot="1">
      <c r="A76" s="27"/>
      <c r="B76" s="56"/>
      <c r="C76" s="91"/>
      <c r="D76" s="95"/>
      <c r="E76" s="95"/>
      <c r="F76" s="101"/>
      <c r="G76" s="55"/>
      <c r="H76" s="60"/>
      <c r="I76" s="30">
        <v>0.51</v>
      </c>
      <c r="J76" s="119">
        <v>0.49</v>
      </c>
      <c r="K76" s="32"/>
      <c r="L76" s="57"/>
      <c r="M76" s="33"/>
      <c r="N76" s="34">
        <f t="shared" si="11"/>
        <v>1</v>
      </c>
      <c r="O76" s="35"/>
      <c r="P76" s="105">
        <v>15</v>
      </c>
      <c r="Q76" s="106">
        <v>15</v>
      </c>
      <c r="R76" s="38"/>
      <c r="S76" s="38"/>
      <c r="T76" s="37"/>
      <c r="U76" s="39">
        <f t="shared" si="12"/>
        <v>15</v>
      </c>
      <c r="V76" s="40">
        <f t="shared" si="13"/>
        <v>15</v>
      </c>
      <c r="W76" s="112"/>
      <c r="X76" s="96"/>
      <c r="Y76" s="96"/>
      <c r="Z76" s="104"/>
      <c r="AA76" s="99"/>
      <c r="AB76" s="41">
        <f t="shared" si="14"/>
        <v>0</v>
      </c>
      <c r="AC76" s="40">
        <f t="shared" si="15"/>
        <v>0</v>
      </c>
      <c r="AD76" s="42"/>
      <c r="AE76" s="128"/>
      <c r="AF76" s="37">
        <f t="shared" si="16"/>
        <v>15</v>
      </c>
      <c r="AG76" s="43">
        <v>65</v>
      </c>
      <c r="AH76" s="44">
        <f t="shared" si="17"/>
        <v>80</v>
      </c>
      <c r="AI76" s="45">
        <f t="shared" si="18"/>
        <v>0.93</v>
      </c>
      <c r="AJ76" s="46"/>
      <c r="AK76" s="47">
        <v>1E-4</v>
      </c>
      <c r="AL76" s="48">
        <f t="shared" si="19"/>
        <v>1.0001</v>
      </c>
      <c r="AM76" s="49">
        <f t="shared" si="20"/>
        <v>1728662000</v>
      </c>
      <c r="AN76" s="50"/>
      <c r="AO76" s="51"/>
      <c r="AP76" s="51"/>
      <c r="AQ76" s="51"/>
      <c r="AR76" s="51"/>
      <c r="AS76" s="52"/>
      <c r="AT76" s="53">
        <f t="shared" si="21"/>
        <v>0</v>
      </c>
    </row>
    <row r="77" spans="1:46" s="54" customFormat="1" ht="36" customHeight="1" thickBot="1">
      <c r="A77" s="27"/>
      <c r="B77" s="56"/>
      <c r="C77" s="91"/>
      <c r="D77" s="95"/>
      <c r="E77" s="95"/>
      <c r="F77" s="101"/>
      <c r="G77" s="55"/>
      <c r="H77" s="60"/>
      <c r="I77" s="30">
        <v>0.51</v>
      </c>
      <c r="J77" s="119">
        <v>0.49</v>
      </c>
      <c r="K77" s="32"/>
      <c r="L77" s="57"/>
      <c r="M77" s="33"/>
      <c r="N77" s="34">
        <f t="shared" si="11"/>
        <v>1</v>
      </c>
      <c r="O77" s="35"/>
      <c r="P77" s="105">
        <v>15</v>
      </c>
      <c r="Q77" s="106">
        <v>15</v>
      </c>
      <c r="R77" s="38"/>
      <c r="S77" s="38"/>
      <c r="T77" s="37"/>
      <c r="U77" s="39">
        <f t="shared" si="12"/>
        <v>15</v>
      </c>
      <c r="V77" s="40">
        <f t="shared" si="13"/>
        <v>15</v>
      </c>
      <c r="W77" s="112"/>
      <c r="X77" s="96"/>
      <c r="Y77" s="96"/>
      <c r="Z77" s="104"/>
      <c r="AA77" s="99"/>
      <c r="AB77" s="41">
        <f t="shared" si="14"/>
        <v>0</v>
      </c>
      <c r="AC77" s="40">
        <f t="shared" si="15"/>
        <v>0</v>
      </c>
      <c r="AD77" s="42"/>
      <c r="AE77" s="128"/>
      <c r="AF77" s="37">
        <f t="shared" si="16"/>
        <v>15</v>
      </c>
      <c r="AG77" s="43">
        <v>65</v>
      </c>
      <c r="AH77" s="44">
        <f t="shared" si="17"/>
        <v>80</v>
      </c>
      <c r="AI77" s="45">
        <f t="shared" si="18"/>
        <v>0.93</v>
      </c>
      <c r="AJ77" s="46"/>
      <c r="AK77" s="47">
        <v>1E-4</v>
      </c>
      <c r="AL77" s="48">
        <f t="shared" si="19"/>
        <v>1.0001</v>
      </c>
      <c r="AM77" s="49">
        <f t="shared" si="20"/>
        <v>1728662000</v>
      </c>
      <c r="AN77" s="50"/>
      <c r="AO77" s="51"/>
      <c r="AP77" s="51"/>
      <c r="AQ77" s="51"/>
      <c r="AR77" s="51"/>
      <c r="AS77" s="52"/>
      <c r="AT77" s="53">
        <f t="shared" si="21"/>
        <v>0</v>
      </c>
    </row>
    <row r="78" spans="1:46" s="54" customFormat="1" ht="47.25" customHeight="1" thickBot="1">
      <c r="A78" s="27"/>
      <c r="B78" s="56"/>
      <c r="C78" s="91"/>
      <c r="D78" s="95"/>
      <c r="E78" s="95"/>
      <c r="F78" s="101"/>
      <c r="G78" s="55"/>
      <c r="H78" s="60"/>
      <c r="I78" s="30">
        <v>0.51</v>
      </c>
      <c r="J78" s="119">
        <v>0.49</v>
      </c>
      <c r="K78" s="32"/>
      <c r="L78" s="57"/>
      <c r="M78" s="33"/>
      <c r="N78" s="34">
        <f t="shared" si="11"/>
        <v>1</v>
      </c>
      <c r="O78" s="35"/>
      <c r="P78" s="105">
        <v>15</v>
      </c>
      <c r="Q78" s="106">
        <v>15</v>
      </c>
      <c r="R78" s="38"/>
      <c r="S78" s="38"/>
      <c r="T78" s="37"/>
      <c r="U78" s="39">
        <f t="shared" si="12"/>
        <v>15</v>
      </c>
      <c r="V78" s="40">
        <f t="shared" si="13"/>
        <v>15</v>
      </c>
      <c r="W78" s="112"/>
      <c r="X78" s="96"/>
      <c r="Y78" s="96"/>
      <c r="Z78" s="104"/>
      <c r="AA78" s="99"/>
      <c r="AB78" s="41">
        <f t="shared" si="14"/>
        <v>0</v>
      </c>
      <c r="AC78" s="40">
        <f t="shared" si="15"/>
        <v>0</v>
      </c>
      <c r="AD78" s="42"/>
      <c r="AE78" s="128"/>
      <c r="AF78" s="37">
        <f t="shared" si="16"/>
        <v>15</v>
      </c>
      <c r="AG78" s="43">
        <v>65</v>
      </c>
      <c r="AH78" s="44">
        <f t="shared" si="17"/>
        <v>80</v>
      </c>
      <c r="AI78" s="45">
        <f t="shared" si="18"/>
        <v>0.93</v>
      </c>
      <c r="AJ78" s="46"/>
      <c r="AK78" s="47">
        <v>1E-4</v>
      </c>
      <c r="AL78" s="48">
        <f t="shared" si="19"/>
        <v>1.0001</v>
      </c>
      <c r="AM78" s="49">
        <f t="shared" si="20"/>
        <v>1728662000</v>
      </c>
      <c r="AN78" s="50"/>
      <c r="AO78" s="51"/>
      <c r="AP78" s="51"/>
      <c r="AQ78" s="51"/>
      <c r="AR78" s="51"/>
      <c r="AS78" s="52"/>
      <c r="AT78" s="53">
        <f t="shared" si="21"/>
        <v>0</v>
      </c>
    </row>
    <row r="79" spans="1:46" s="54" customFormat="1" ht="36" customHeight="1" thickBot="1">
      <c r="A79" s="27"/>
      <c r="B79" s="56"/>
      <c r="C79" s="91"/>
      <c r="D79" s="95"/>
      <c r="E79" s="95"/>
      <c r="F79" s="101"/>
      <c r="G79" s="55"/>
      <c r="H79" s="60"/>
      <c r="I79" s="30">
        <v>0.51</v>
      </c>
      <c r="J79" s="119">
        <v>0.49</v>
      </c>
      <c r="K79" s="32"/>
      <c r="L79" s="57"/>
      <c r="M79" s="33"/>
      <c r="N79" s="34">
        <f t="shared" si="11"/>
        <v>1</v>
      </c>
      <c r="O79" s="35"/>
      <c r="P79" s="105">
        <v>15</v>
      </c>
      <c r="Q79" s="106">
        <v>15</v>
      </c>
      <c r="R79" s="38"/>
      <c r="S79" s="38"/>
      <c r="T79" s="37"/>
      <c r="U79" s="39">
        <f t="shared" si="12"/>
        <v>15</v>
      </c>
      <c r="V79" s="40">
        <f t="shared" si="13"/>
        <v>15</v>
      </c>
      <c r="W79" s="112"/>
      <c r="X79" s="96"/>
      <c r="Y79" s="96"/>
      <c r="Z79" s="104"/>
      <c r="AA79" s="99"/>
      <c r="AB79" s="41">
        <f t="shared" si="14"/>
        <v>0</v>
      </c>
      <c r="AC79" s="40">
        <f t="shared" si="15"/>
        <v>0</v>
      </c>
      <c r="AD79" s="42"/>
      <c r="AE79" s="128"/>
      <c r="AF79" s="37">
        <f t="shared" si="16"/>
        <v>15</v>
      </c>
      <c r="AG79" s="43">
        <v>65</v>
      </c>
      <c r="AH79" s="44">
        <f t="shared" si="17"/>
        <v>80</v>
      </c>
      <c r="AI79" s="45">
        <f t="shared" si="18"/>
        <v>0.93</v>
      </c>
      <c r="AJ79" s="46"/>
      <c r="AK79" s="47">
        <v>1E-4</v>
      </c>
      <c r="AL79" s="48">
        <f t="shared" si="19"/>
        <v>1.0001</v>
      </c>
      <c r="AM79" s="49">
        <f t="shared" si="20"/>
        <v>1728662000</v>
      </c>
      <c r="AN79" s="50"/>
      <c r="AO79" s="51"/>
      <c r="AP79" s="51"/>
      <c r="AQ79" s="51"/>
      <c r="AR79" s="51"/>
      <c r="AS79" s="52"/>
      <c r="AT79" s="53">
        <f t="shared" si="21"/>
        <v>0</v>
      </c>
    </row>
    <row r="80" spans="1:46" s="54" customFormat="1" ht="36" customHeight="1" thickBot="1">
      <c r="A80" s="27"/>
      <c r="B80" s="56"/>
      <c r="C80" s="91"/>
      <c r="D80" s="95"/>
      <c r="E80" s="95"/>
      <c r="F80" s="101"/>
      <c r="G80" s="55"/>
      <c r="H80" s="64"/>
      <c r="I80" s="30">
        <v>0.51</v>
      </c>
      <c r="J80" s="119">
        <v>0.49</v>
      </c>
      <c r="K80" s="32"/>
      <c r="L80" s="57"/>
      <c r="M80" s="33"/>
      <c r="N80" s="34">
        <f t="shared" si="11"/>
        <v>1</v>
      </c>
      <c r="O80" s="35"/>
      <c r="P80" s="105">
        <v>15</v>
      </c>
      <c r="Q80" s="106">
        <v>15</v>
      </c>
      <c r="R80" s="38"/>
      <c r="S80" s="38"/>
      <c r="T80" s="37"/>
      <c r="U80" s="39">
        <f t="shared" si="12"/>
        <v>15</v>
      </c>
      <c r="V80" s="40">
        <f t="shared" si="13"/>
        <v>15</v>
      </c>
      <c r="W80" s="112"/>
      <c r="X80" s="96"/>
      <c r="Y80" s="96"/>
      <c r="Z80" s="104"/>
      <c r="AA80" s="99"/>
      <c r="AB80" s="41">
        <f t="shared" si="14"/>
        <v>0</v>
      </c>
      <c r="AC80" s="40">
        <f t="shared" si="15"/>
        <v>0</v>
      </c>
      <c r="AD80" s="42"/>
      <c r="AE80" s="128"/>
      <c r="AF80" s="37">
        <f t="shared" si="16"/>
        <v>15</v>
      </c>
      <c r="AG80" s="43">
        <v>65</v>
      </c>
      <c r="AH80" s="44">
        <f t="shared" si="17"/>
        <v>80</v>
      </c>
      <c r="AI80" s="45">
        <f t="shared" si="18"/>
        <v>0.93</v>
      </c>
      <c r="AJ80" s="46"/>
      <c r="AK80" s="47">
        <v>1E-4</v>
      </c>
      <c r="AL80" s="48">
        <f t="shared" si="19"/>
        <v>1.0001</v>
      </c>
      <c r="AM80" s="49">
        <f t="shared" si="20"/>
        <v>1728662000</v>
      </c>
      <c r="AN80" s="50"/>
      <c r="AO80" s="51"/>
      <c r="AP80" s="51"/>
      <c r="AQ80" s="51"/>
      <c r="AR80" s="51"/>
      <c r="AS80" s="52"/>
      <c r="AT80" s="53">
        <f t="shared" si="21"/>
        <v>0</v>
      </c>
    </row>
    <row r="81" spans="1:46" s="54" customFormat="1" ht="36" customHeight="1" thickBot="1">
      <c r="A81" s="27"/>
      <c r="B81" s="56"/>
      <c r="C81" s="91"/>
      <c r="D81" s="95"/>
      <c r="E81" s="95"/>
      <c r="F81" s="101"/>
      <c r="G81" s="55"/>
      <c r="H81" s="60"/>
      <c r="I81" s="30">
        <v>0.51</v>
      </c>
      <c r="J81" s="119">
        <v>0.49</v>
      </c>
      <c r="K81" s="32"/>
      <c r="L81" s="57"/>
      <c r="M81" s="33"/>
      <c r="N81" s="34">
        <f t="shared" si="11"/>
        <v>1</v>
      </c>
      <c r="O81" s="35"/>
      <c r="P81" s="105">
        <v>15</v>
      </c>
      <c r="Q81" s="106">
        <v>15</v>
      </c>
      <c r="R81" s="38"/>
      <c r="S81" s="38"/>
      <c r="T81" s="37"/>
      <c r="U81" s="39">
        <f t="shared" si="12"/>
        <v>15</v>
      </c>
      <c r="V81" s="40">
        <f t="shared" si="13"/>
        <v>15</v>
      </c>
      <c r="W81" s="112"/>
      <c r="X81" s="96"/>
      <c r="Y81" s="96"/>
      <c r="Z81" s="104"/>
      <c r="AA81" s="99"/>
      <c r="AB81" s="41">
        <f t="shared" si="14"/>
        <v>0</v>
      </c>
      <c r="AC81" s="40">
        <f t="shared" si="15"/>
        <v>0</v>
      </c>
      <c r="AD81" s="42"/>
      <c r="AE81" s="128"/>
      <c r="AF81" s="37">
        <f t="shared" si="16"/>
        <v>15</v>
      </c>
      <c r="AG81" s="43">
        <v>65</v>
      </c>
      <c r="AH81" s="44">
        <f t="shared" si="17"/>
        <v>80</v>
      </c>
      <c r="AI81" s="45">
        <f t="shared" si="18"/>
        <v>0.93</v>
      </c>
      <c r="AJ81" s="46"/>
      <c r="AK81" s="47">
        <v>1E-4</v>
      </c>
      <c r="AL81" s="48">
        <f t="shared" si="19"/>
        <v>1.0001</v>
      </c>
      <c r="AM81" s="49">
        <f t="shared" si="20"/>
        <v>1728662000</v>
      </c>
      <c r="AN81" s="50"/>
      <c r="AO81" s="51"/>
      <c r="AP81" s="51"/>
      <c r="AQ81" s="51"/>
      <c r="AR81" s="51"/>
      <c r="AS81" s="52"/>
      <c r="AT81" s="53">
        <f t="shared" si="21"/>
        <v>0</v>
      </c>
    </row>
    <row r="82" spans="1:46" s="54" customFormat="1" ht="36" customHeight="1" thickBot="1">
      <c r="A82" s="27"/>
      <c r="B82" s="56"/>
      <c r="C82" s="91"/>
      <c r="D82" s="95"/>
      <c r="E82" s="95"/>
      <c r="F82" s="101"/>
      <c r="G82" s="55"/>
      <c r="H82" s="60"/>
      <c r="I82" s="30">
        <v>0.51</v>
      </c>
      <c r="J82" s="119">
        <v>0.49</v>
      </c>
      <c r="K82" s="32"/>
      <c r="L82" s="57"/>
      <c r="M82" s="33"/>
      <c r="N82" s="34">
        <f t="shared" si="11"/>
        <v>1</v>
      </c>
      <c r="O82" s="35"/>
      <c r="P82" s="105">
        <v>15</v>
      </c>
      <c r="Q82" s="106">
        <v>15</v>
      </c>
      <c r="R82" s="38"/>
      <c r="S82" s="38"/>
      <c r="T82" s="37"/>
      <c r="U82" s="39">
        <f t="shared" si="12"/>
        <v>15</v>
      </c>
      <c r="V82" s="40">
        <f t="shared" si="13"/>
        <v>15</v>
      </c>
      <c r="W82" s="112"/>
      <c r="X82" s="96"/>
      <c r="Y82" s="96"/>
      <c r="Z82" s="104"/>
      <c r="AA82" s="99"/>
      <c r="AB82" s="41">
        <f t="shared" si="14"/>
        <v>0</v>
      </c>
      <c r="AC82" s="40">
        <f t="shared" si="15"/>
        <v>0</v>
      </c>
      <c r="AD82" s="42"/>
      <c r="AE82" s="128"/>
      <c r="AF82" s="37">
        <f t="shared" si="16"/>
        <v>15</v>
      </c>
      <c r="AG82" s="43">
        <v>65</v>
      </c>
      <c r="AH82" s="44">
        <f t="shared" si="17"/>
        <v>80</v>
      </c>
      <c r="AI82" s="45">
        <f t="shared" si="18"/>
        <v>0.93</v>
      </c>
      <c r="AJ82" s="46"/>
      <c r="AK82" s="47">
        <v>1E-4</v>
      </c>
      <c r="AL82" s="48">
        <f t="shared" si="19"/>
        <v>1.0001</v>
      </c>
      <c r="AM82" s="49">
        <f t="shared" si="20"/>
        <v>1728662000</v>
      </c>
      <c r="AN82" s="50"/>
      <c r="AO82" s="51"/>
      <c r="AP82" s="51"/>
      <c r="AQ82" s="51"/>
      <c r="AR82" s="51"/>
      <c r="AS82" s="52"/>
      <c r="AT82" s="53">
        <f t="shared" si="21"/>
        <v>0</v>
      </c>
    </row>
    <row r="83" spans="1:46" s="54" customFormat="1" ht="36" customHeight="1" thickBot="1">
      <c r="A83" s="27"/>
      <c r="B83" s="56"/>
      <c r="C83" s="91"/>
      <c r="D83" s="95"/>
      <c r="E83" s="95"/>
      <c r="F83" s="101"/>
      <c r="G83" s="55"/>
      <c r="H83" s="60"/>
      <c r="I83" s="30">
        <v>0.51</v>
      </c>
      <c r="J83" s="119">
        <v>0.49</v>
      </c>
      <c r="K83" s="32"/>
      <c r="L83" s="57"/>
      <c r="M83" s="33"/>
      <c r="N83" s="34">
        <f t="shared" si="11"/>
        <v>1</v>
      </c>
      <c r="O83" s="35"/>
      <c r="P83" s="105">
        <v>15</v>
      </c>
      <c r="Q83" s="106">
        <v>15</v>
      </c>
      <c r="R83" s="38"/>
      <c r="S83" s="38"/>
      <c r="T83" s="37"/>
      <c r="U83" s="39">
        <f t="shared" si="12"/>
        <v>15</v>
      </c>
      <c r="V83" s="40">
        <f t="shared" si="13"/>
        <v>15</v>
      </c>
      <c r="W83" s="112"/>
      <c r="X83" s="96"/>
      <c r="Y83" s="96"/>
      <c r="Z83" s="104"/>
      <c r="AA83" s="99"/>
      <c r="AB83" s="41">
        <f t="shared" si="14"/>
        <v>0</v>
      </c>
      <c r="AC83" s="40">
        <f t="shared" si="15"/>
        <v>0</v>
      </c>
      <c r="AD83" s="42"/>
      <c r="AE83" s="128"/>
      <c r="AF83" s="37">
        <f t="shared" si="16"/>
        <v>15</v>
      </c>
      <c r="AG83" s="43">
        <v>65</v>
      </c>
      <c r="AH83" s="44">
        <f t="shared" si="17"/>
        <v>80</v>
      </c>
      <c r="AI83" s="45">
        <f t="shared" si="18"/>
        <v>0.93</v>
      </c>
      <c r="AJ83" s="46"/>
      <c r="AK83" s="47">
        <v>1E-4</v>
      </c>
      <c r="AL83" s="48">
        <f t="shared" si="19"/>
        <v>1.0001</v>
      </c>
      <c r="AM83" s="49">
        <f t="shared" si="20"/>
        <v>1728662000</v>
      </c>
      <c r="AN83" s="50"/>
      <c r="AO83" s="51"/>
      <c r="AP83" s="51"/>
      <c r="AQ83" s="51"/>
      <c r="AR83" s="51"/>
      <c r="AS83" s="52"/>
      <c r="AT83" s="53">
        <f t="shared" si="21"/>
        <v>0</v>
      </c>
    </row>
    <row r="84" spans="1:46" s="54" customFormat="1" ht="36" customHeight="1" thickBot="1">
      <c r="A84" s="27"/>
      <c r="B84" s="56"/>
      <c r="C84" s="91"/>
      <c r="D84" s="95"/>
      <c r="E84" s="95"/>
      <c r="F84" s="101"/>
      <c r="G84" s="55"/>
      <c r="H84" s="60"/>
      <c r="I84" s="30">
        <v>0.51</v>
      </c>
      <c r="J84" s="119">
        <v>0.49</v>
      </c>
      <c r="K84" s="32"/>
      <c r="L84" s="57"/>
      <c r="M84" s="33"/>
      <c r="N84" s="34">
        <f t="shared" si="11"/>
        <v>1</v>
      </c>
      <c r="O84" s="35"/>
      <c r="P84" s="105">
        <v>15</v>
      </c>
      <c r="Q84" s="106">
        <v>15</v>
      </c>
      <c r="R84" s="38"/>
      <c r="S84" s="38"/>
      <c r="T84" s="37"/>
      <c r="U84" s="39">
        <f t="shared" si="12"/>
        <v>15</v>
      </c>
      <c r="V84" s="40">
        <f t="shared" si="13"/>
        <v>15</v>
      </c>
      <c r="W84" s="112"/>
      <c r="X84" s="96"/>
      <c r="Y84" s="96"/>
      <c r="Z84" s="104"/>
      <c r="AA84" s="99"/>
      <c r="AB84" s="41">
        <f t="shared" si="14"/>
        <v>0</v>
      </c>
      <c r="AC84" s="40">
        <f t="shared" si="15"/>
        <v>0</v>
      </c>
      <c r="AD84" s="42"/>
      <c r="AE84" s="128"/>
      <c r="AF84" s="37">
        <f t="shared" si="16"/>
        <v>15</v>
      </c>
      <c r="AG84" s="43">
        <v>65</v>
      </c>
      <c r="AH84" s="44">
        <f t="shared" si="17"/>
        <v>80</v>
      </c>
      <c r="AI84" s="45">
        <f t="shared" si="18"/>
        <v>0.93</v>
      </c>
      <c r="AJ84" s="46"/>
      <c r="AK84" s="47">
        <v>1E-4</v>
      </c>
      <c r="AL84" s="48">
        <f t="shared" si="19"/>
        <v>1.0001</v>
      </c>
      <c r="AM84" s="49">
        <f t="shared" si="20"/>
        <v>1728662000</v>
      </c>
      <c r="AN84" s="50"/>
      <c r="AO84" s="51"/>
      <c r="AP84" s="51"/>
      <c r="AQ84" s="51"/>
      <c r="AR84" s="51"/>
      <c r="AS84" s="52"/>
      <c r="AT84" s="53">
        <f t="shared" si="21"/>
        <v>0</v>
      </c>
    </row>
    <row r="85" spans="1:46" s="54" customFormat="1" ht="36" customHeight="1" thickBot="1">
      <c r="A85" s="27"/>
      <c r="B85" s="56"/>
      <c r="C85" s="91"/>
      <c r="D85" s="95"/>
      <c r="E85" s="95"/>
      <c r="F85" s="101"/>
      <c r="G85" s="55"/>
      <c r="H85" s="60"/>
      <c r="I85" s="30">
        <v>0.51</v>
      </c>
      <c r="J85" s="119">
        <v>0.49</v>
      </c>
      <c r="K85" s="32"/>
      <c r="L85" s="57"/>
      <c r="M85" s="33"/>
      <c r="N85" s="34">
        <f t="shared" si="11"/>
        <v>1</v>
      </c>
      <c r="O85" s="35"/>
      <c r="P85" s="105">
        <v>15</v>
      </c>
      <c r="Q85" s="106">
        <v>15</v>
      </c>
      <c r="R85" s="38"/>
      <c r="S85" s="38"/>
      <c r="T85" s="37"/>
      <c r="U85" s="39">
        <f t="shared" si="12"/>
        <v>15</v>
      </c>
      <c r="V85" s="40">
        <f t="shared" si="13"/>
        <v>15</v>
      </c>
      <c r="W85" s="112"/>
      <c r="X85" s="96"/>
      <c r="Y85" s="96"/>
      <c r="Z85" s="104"/>
      <c r="AA85" s="99"/>
      <c r="AB85" s="41">
        <f t="shared" si="14"/>
        <v>0</v>
      </c>
      <c r="AC85" s="40">
        <f t="shared" si="15"/>
        <v>0</v>
      </c>
      <c r="AD85" s="42"/>
      <c r="AE85" s="128"/>
      <c r="AF85" s="37">
        <f t="shared" si="16"/>
        <v>15</v>
      </c>
      <c r="AG85" s="43">
        <v>65</v>
      </c>
      <c r="AH85" s="44">
        <f t="shared" si="17"/>
        <v>80</v>
      </c>
      <c r="AI85" s="45">
        <f t="shared" si="18"/>
        <v>0.93</v>
      </c>
      <c r="AJ85" s="46"/>
      <c r="AK85" s="47">
        <v>1E-4</v>
      </c>
      <c r="AL85" s="48">
        <f t="shared" si="19"/>
        <v>1.0001</v>
      </c>
      <c r="AM85" s="49">
        <f t="shared" si="20"/>
        <v>1728662000</v>
      </c>
      <c r="AN85" s="50"/>
      <c r="AO85" s="51"/>
      <c r="AP85" s="51"/>
      <c r="AQ85" s="51"/>
      <c r="AR85" s="51"/>
      <c r="AS85" s="52"/>
      <c r="AT85" s="53">
        <f t="shared" si="21"/>
        <v>0</v>
      </c>
    </row>
    <row r="86" spans="1:46" s="54" customFormat="1" ht="36" customHeight="1" thickBot="1">
      <c r="A86" s="27"/>
      <c r="B86" s="56"/>
      <c r="C86" s="91"/>
      <c r="D86" s="95"/>
      <c r="E86" s="95"/>
      <c r="F86" s="101"/>
      <c r="G86" s="55"/>
      <c r="H86" s="60"/>
      <c r="I86" s="30">
        <v>0.51</v>
      </c>
      <c r="J86" s="119">
        <v>0.49</v>
      </c>
      <c r="K86" s="32"/>
      <c r="L86" s="57"/>
      <c r="M86" s="33"/>
      <c r="N86" s="34">
        <f t="shared" si="11"/>
        <v>1</v>
      </c>
      <c r="O86" s="35"/>
      <c r="P86" s="105">
        <v>15</v>
      </c>
      <c r="Q86" s="106">
        <v>15</v>
      </c>
      <c r="R86" s="38"/>
      <c r="S86" s="38"/>
      <c r="T86" s="37"/>
      <c r="U86" s="39">
        <f t="shared" si="12"/>
        <v>15</v>
      </c>
      <c r="V86" s="40">
        <f t="shared" si="13"/>
        <v>15</v>
      </c>
      <c r="W86" s="112"/>
      <c r="X86" s="96"/>
      <c r="Y86" s="96"/>
      <c r="Z86" s="104"/>
      <c r="AA86" s="99"/>
      <c r="AB86" s="41">
        <f t="shared" si="14"/>
        <v>0</v>
      </c>
      <c r="AC86" s="40">
        <f t="shared" si="15"/>
        <v>0</v>
      </c>
      <c r="AD86" s="42"/>
      <c r="AE86" s="128"/>
      <c r="AF86" s="37">
        <f t="shared" si="16"/>
        <v>15</v>
      </c>
      <c r="AG86" s="43">
        <v>65</v>
      </c>
      <c r="AH86" s="44">
        <f t="shared" si="17"/>
        <v>80</v>
      </c>
      <c r="AI86" s="45">
        <f t="shared" si="18"/>
        <v>0.93</v>
      </c>
      <c r="AJ86" s="46"/>
      <c r="AK86" s="47">
        <v>1E-4</v>
      </c>
      <c r="AL86" s="48">
        <f t="shared" si="19"/>
        <v>1.0001</v>
      </c>
      <c r="AM86" s="49">
        <f t="shared" si="20"/>
        <v>1728662000</v>
      </c>
      <c r="AN86" s="50"/>
      <c r="AO86" s="51"/>
      <c r="AP86" s="51"/>
      <c r="AQ86" s="51"/>
      <c r="AR86" s="51"/>
      <c r="AS86" s="52"/>
      <c r="AT86" s="53">
        <f t="shared" si="21"/>
        <v>0</v>
      </c>
    </row>
    <row r="87" spans="1:46" s="54" customFormat="1" ht="36" customHeight="1" thickBot="1">
      <c r="A87" s="27"/>
      <c r="B87" s="56"/>
      <c r="C87" s="91"/>
      <c r="D87" s="95"/>
      <c r="E87" s="95"/>
      <c r="F87" s="101"/>
      <c r="G87" s="55"/>
      <c r="H87" s="60"/>
      <c r="I87" s="30">
        <v>0.51</v>
      </c>
      <c r="J87" s="119">
        <v>0.49</v>
      </c>
      <c r="K87" s="32"/>
      <c r="L87" s="57"/>
      <c r="M87" s="33"/>
      <c r="N87" s="34">
        <f t="shared" si="11"/>
        <v>1</v>
      </c>
      <c r="O87" s="35"/>
      <c r="P87" s="105">
        <v>15</v>
      </c>
      <c r="Q87" s="106">
        <v>15</v>
      </c>
      <c r="R87" s="38"/>
      <c r="S87" s="38"/>
      <c r="T87" s="37"/>
      <c r="U87" s="39">
        <f t="shared" si="12"/>
        <v>15</v>
      </c>
      <c r="V87" s="40">
        <f t="shared" si="13"/>
        <v>15</v>
      </c>
      <c r="W87" s="112"/>
      <c r="X87" s="96"/>
      <c r="Y87" s="96"/>
      <c r="Z87" s="104"/>
      <c r="AA87" s="99"/>
      <c r="AB87" s="41">
        <f t="shared" si="14"/>
        <v>0</v>
      </c>
      <c r="AC87" s="40">
        <f t="shared" si="15"/>
        <v>0</v>
      </c>
      <c r="AD87" s="42"/>
      <c r="AE87" s="128"/>
      <c r="AF87" s="37">
        <f t="shared" si="16"/>
        <v>15</v>
      </c>
      <c r="AG87" s="43">
        <v>65</v>
      </c>
      <c r="AH87" s="44">
        <f t="shared" si="17"/>
        <v>80</v>
      </c>
      <c r="AI87" s="45">
        <f t="shared" si="18"/>
        <v>0.93</v>
      </c>
      <c r="AJ87" s="46"/>
      <c r="AK87" s="47">
        <v>1E-4</v>
      </c>
      <c r="AL87" s="48">
        <f t="shared" si="19"/>
        <v>1.0001</v>
      </c>
      <c r="AM87" s="49">
        <f t="shared" si="20"/>
        <v>1728662000</v>
      </c>
      <c r="AN87" s="50"/>
      <c r="AO87" s="51"/>
      <c r="AP87" s="51"/>
      <c r="AQ87" s="51"/>
      <c r="AR87" s="51"/>
      <c r="AS87" s="52"/>
      <c r="AT87" s="53">
        <f t="shared" si="21"/>
        <v>0</v>
      </c>
    </row>
    <row r="88" spans="1:46" s="54" customFormat="1" ht="36" customHeight="1" thickBot="1">
      <c r="A88" s="27"/>
      <c r="B88" s="56"/>
      <c r="C88" s="91"/>
      <c r="D88" s="95"/>
      <c r="E88" s="95"/>
      <c r="F88" s="101"/>
      <c r="G88" s="55"/>
      <c r="H88" s="60"/>
      <c r="I88" s="30">
        <v>0.51</v>
      </c>
      <c r="J88" s="119">
        <v>0.49</v>
      </c>
      <c r="K88" s="32"/>
      <c r="L88" s="57"/>
      <c r="M88" s="33"/>
      <c r="N88" s="34">
        <f t="shared" si="11"/>
        <v>1</v>
      </c>
      <c r="O88" s="35"/>
      <c r="P88" s="105">
        <v>15</v>
      </c>
      <c r="Q88" s="106">
        <v>15</v>
      </c>
      <c r="R88" s="38"/>
      <c r="S88" s="38"/>
      <c r="T88" s="37"/>
      <c r="U88" s="39">
        <f t="shared" si="12"/>
        <v>15</v>
      </c>
      <c r="V88" s="40">
        <f t="shared" si="13"/>
        <v>15</v>
      </c>
      <c r="W88" s="112"/>
      <c r="X88" s="96"/>
      <c r="Y88" s="96"/>
      <c r="Z88" s="104"/>
      <c r="AA88" s="99"/>
      <c r="AB88" s="41">
        <f t="shared" si="14"/>
        <v>0</v>
      </c>
      <c r="AC88" s="40">
        <f t="shared" si="15"/>
        <v>0</v>
      </c>
      <c r="AD88" s="42"/>
      <c r="AE88" s="128"/>
      <c r="AF88" s="37">
        <f t="shared" si="16"/>
        <v>15</v>
      </c>
      <c r="AG88" s="43">
        <v>65</v>
      </c>
      <c r="AH88" s="44">
        <f t="shared" si="17"/>
        <v>80</v>
      </c>
      <c r="AI88" s="45">
        <f t="shared" si="18"/>
        <v>0.93</v>
      </c>
      <c r="AJ88" s="46"/>
      <c r="AK88" s="47">
        <v>1E-4</v>
      </c>
      <c r="AL88" s="48">
        <f t="shared" si="19"/>
        <v>1.0001</v>
      </c>
      <c r="AM88" s="49">
        <f t="shared" si="20"/>
        <v>1728662000</v>
      </c>
      <c r="AN88" s="50"/>
      <c r="AO88" s="51"/>
      <c r="AP88" s="51"/>
      <c r="AQ88" s="51"/>
      <c r="AR88" s="51"/>
      <c r="AS88" s="52"/>
      <c r="AT88" s="53">
        <f t="shared" si="21"/>
        <v>0</v>
      </c>
    </row>
    <row r="89" spans="1:46" s="54" customFormat="1" ht="36" customHeight="1" thickBot="1">
      <c r="A89" s="27"/>
      <c r="B89" s="56"/>
      <c r="C89" s="91"/>
      <c r="D89" s="95"/>
      <c r="E89" s="95"/>
      <c r="F89" s="101"/>
      <c r="G89" s="55"/>
      <c r="H89" s="60"/>
      <c r="I89" s="30">
        <v>0.51</v>
      </c>
      <c r="J89" s="119">
        <v>0.49</v>
      </c>
      <c r="K89" s="32"/>
      <c r="L89" s="57"/>
      <c r="M89" s="33"/>
      <c r="N89" s="34">
        <f t="shared" si="11"/>
        <v>1</v>
      </c>
      <c r="O89" s="35"/>
      <c r="P89" s="105">
        <v>15</v>
      </c>
      <c r="Q89" s="106">
        <v>15</v>
      </c>
      <c r="R89" s="38"/>
      <c r="S89" s="38"/>
      <c r="T89" s="37"/>
      <c r="U89" s="39">
        <f t="shared" si="12"/>
        <v>15</v>
      </c>
      <c r="V89" s="40">
        <f t="shared" si="13"/>
        <v>15</v>
      </c>
      <c r="W89" s="112"/>
      <c r="X89" s="96"/>
      <c r="Y89" s="96"/>
      <c r="Z89" s="104"/>
      <c r="AA89" s="99"/>
      <c r="AB89" s="41">
        <f t="shared" si="14"/>
        <v>0</v>
      </c>
      <c r="AC89" s="40">
        <f t="shared" si="15"/>
        <v>0</v>
      </c>
      <c r="AD89" s="42"/>
      <c r="AE89" s="128"/>
      <c r="AF89" s="37">
        <f t="shared" si="16"/>
        <v>15</v>
      </c>
      <c r="AG89" s="43">
        <v>65</v>
      </c>
      <c r="AH89" s="44">
        <f t="shared" si="17"/>
        <v>80</v>
      </c>
      <c r="AI89" s="45">
        <f t="shared" si="18"/>
        <v>0.93</v>
      </c>
      <c r="AJ89" s="46"/>
      <c r="AK89" s="47">
        <v>1E-4</v>
      </c>
      <c r="AL89" s="48">
        <f t="shared" si="19"/>
        <v>1.0001</v>
      </c>
      <c r="AM89" s="49">
        <f t="shared" si="20"/>
        <v>1728662000</v>
      </c>
      <c r="AN89" s="50"/>
      <c r="AO89" s="51"/>
      <c r="AP89" s="51"/>
      <c r="AQ89" s="51"/>
      <c r="AR89" s="51"/>
      <c r="AS89" s="52"/>
      <c r="AT89" s="53">
        <f t="shared" si="21"/>
        <v>0</v>
      </c>
    </row>
    <row r="90" spans="1:46" s="54" customFormat="1" ht="36" customHeight="1" thickBot="1">
      <c r="A90" s="27"/>
      <c r="B90" s="56"/>
      <c r="C90" s="91"/>
      <c r="D90" s="95"/>
      <c r="E90" s="95"/>
      <c r="F90" s="101"/>
      <c r="G90" s="55"/>
      <c r="H90" s="60"/>
      <c r="I90" s="30">
        <v>0.51</v>
      </c>
      <c r="J90" s="119">
        <v>0.49</v>
      </c>
      <c r="K90" s="32"/>
      <c r="L90" s="57"/>
      <c r="M90" s="33"/>
      <c r="N90" s="34">
        <f t="shared" si="11"/>
        <v>1</v>
      </c>
      <c r="O90" s="35"/>
      <c r="P90" s="105">
        <v>15</v>
      </c>
      <c r="Q90" s="106">
        <v>15</v>
      </c>
      <c r="R90" s="38"/>
      <c r="S90" s="38"/>
      <c r="T90" s="37"/>
      <c r="U90" s="39">
        <f t="shared" si="12"/>
        <v>15</v>
      </c>
      <c r="V90" s="40">
        <f t="shared" si="13"/>
        <v>15</v>
      </c>
      <c r="W90" s="112"/>
      <c r="X90" s="96"/>
      <c r="Y90" s="96"/>
      <c r="Z90" s="104"/>
      <c r="AA90" s="99"/>
      <c r="AB90" s="41">
        <f t="shared" si="14"/>
        <v>0</v>
      </c>
      <c r="AC90" s="40">
        <f t="shared" si="15"/>
        <v>0</v>
      </c>
      <c r="AD90" s="42"/>
      <c r="AE90" s="128"/>
      <c r="AF90" s="37">
        <f t="shared" si="16"/>
        <v>15</v>
      </c>
      <c r="AG90" s="43">
        <v>65</v>
      </c>
      <c r="AH90" s="44">
        <f t="shared" si="17"/>
        <v>80</v>
      </c>
      <c r="AI90" s="45">
        <f t="shared" si="18"/>
        <v>0.93</v>
      </c>
      <c r="AJ90" s="46"/>
      <c r="AK90" s="47">
        <v>1E-4</v>
      </c>
      <c r="AL90" s="48">
        <f t="shared" si="19"/>
        <v>1.0001</v>
      </c>
      <c r="AM90" s="49">
        <f t="shared" si="20"/>
        <v>1728662000</v>
      </c>
      <c r="AN90" s="50"/>
      <c r="AO90" s="51"/>
      <c r="AP90" s="51"/>
      <c r="AQ90" s="51"/>
      <c r="AR90" s="51"/>
      <c r="AS90" s="52"/>
      <c r="AT90" s="53">
        <f t="shared" si="21"/>
        <v>0</v>
      </c>
    </row>
    <row r="91" spans="1:46" s="54" customFormat="1" ht="36" customHeight="1" thickBot="1">
      <c r="A91" s="27"/>
      <c r="B91" s="56"/>
      <c r="C91" s="91"/>
      <c r="D91" s="95"/>
      <c r="E91" s="95"/>
      <c r="F91" s="101"/>
      <c r="G91" s="55"/>
      <c r="H91" s="60"/>
      <c r="I91" s="30">
        <v>0.51</v>
      </c>
      <c r="J91" s="119">
        <v>0.49</v>
      </c>
      <c r="K91" s="32"/>
      <c r="L91" s="57"/>
      <c r="M91" s="33"/>
      <c r="N91" s="34">
        <f t="shared" si="11"/>
        <v>1</v>
      </c>
      <c r="O91" s="35"/>
      <c r="P91" s="105">
        <v>15</v>
      </c>
      <c r="Q91" s="106">
        <v>15</v>
      </c>
      <c r="R91" s="38"/>
      <c r="S91" s="38"/>
      <c r="T91" s="37"/>
      <c r="U91" s="39">
        <f t="shared" si="12"/>
        <v>15</v>
      </c>
      <c r="V91" s="40">
        <f t="shared" si="13"/>
        <v>15</v>
      </c>
      <c r="W91" s="112"/>
      <c r="X91" s="96"/>
      <c r="Y91" s="96"/>
      <c r="Z91" s="104"/>
      <c r="AA91" s="99"/>
      <c r="AB91" s="41">
        <f t="shared" si="14"/>
        <v>0</v>
      </c>
      <c r="AC91" s="40">
        <f t="shared" si="15"/>
        <v>0</v>
      </c>
      <c r="AD91" s="42"/>
      <c r="AE91" s="128"/>
      <c r="AF91" s="37">
        <f t="shared" si="16"/>
        <v>15</v>
      </c>
      <c r="AG91" s="43">
        <v>65</v>
      </c>
      <c r="AH91" s="44">
        <f t="shared" si="17"/>
        <v>80</v>
      </c>
      <c r="AI91" s="45">
        <f t="shared" si="18"/>
        <v>0.93</v>
      </c>
      <c r="AJ91" s="46"/>
      <c r="AK91" s="47">
        <v>1E-4</v>
      </c>
      <c r="AL91" s="48">
        <f t="shared" si="19"/>
        <v>1.0001</v>
      </c>
      <c r="AM91" s="49">
        <f t="shared" si="20"/>
        <v>1728662000</v>
      </c>
      <c r="AN91" s="50"/>
      <c r="AO91" s="51"/>
      <c r="AP91" s="51"/>
      <c r="AQ91" s="51"/>
      <c r="AR91" s="51"/>
      <c r="AS91" s="52"/>
      <c r="AT91" s="53">
        <f t="shared" si="21"/>
        <v>0</v>
      </c>
    </row>
    <row r="92" spans="1:46" s="54" customFormat="1" ht="47.25" customHeight="1" thickBot="1">
      <c r="A92" s="27"/>
      <c r="B92" s="56"/>
      <c r="C92" s="91"/>
      <c r="D92" s="95"/>
      <c r="E92" s="95"/>
      <c r="F92" s="101"/>
      <c r="G92" s="55"/>
      <c r="H92" s="60"/>
      <c r="I92" s="30">
        <v>0.51</v>
      </c>
      <c r="J92" s="119">
        <v>0.49</v>
      </c>
      <c r="K92" s="32"/>
      <c r="L92" s="57"/>
      <c r="M92" s="33"/>
      <c r="N92" s="34">
        <f t="shared" si="11"/>
        <v>1</v>
      </c>
      <c r="O92" s="35"/>
      <c r="P92" s="105">
        <v>15</v>
      </c>
      <c r="Q92" s="106">
        <v>15</v>
      </c>
      <c r="R92" s="38"/>
      <c r="S92" s="38"/>
      <c r="T92" s="37"/>
      <c r="U92" s="39">
        <f t="shared" si="12"/>
        <v>15</v>
      </c>
      <c r="V92" s="40">
        <f t="shared" si="13"/>
        <v>15</v>
      </c>
      <c r="W92" s="112"/>
      <c r="X92" s="96"/>
      <c r="Y92" s="96"/>
      <c r="Z92" s="104"/>
      <c r="AA92" s="99"/>
      <c r="AB92" s="41">
        <f t="shared" si="14"/>
        <v>0</v>
      </c>
      <c r="AC92" s="40">
        <f t="shared" si="15"/>
        <v>0</v>
      </c>
      <c r="AD92" s="42"/>
      <c r="AE92" s="128"/>
      <c r="AF92" s="37">
        <f t="shared" si="16"/>
        <v>15</v>
      </c>
      <c r="AG92" s="43">
        <v>65</v>
      </c>
      <c r="AH92" s="44">
        <f t="shared" si="17"/>
        <v>80</v>
      </c>
      <c r="AI92" s="45">
        <f t="shared" si="18"/>
        <v>0.93</v>
      </c>
      <c r="AJ92" s="46"/>
      <c r="AK92" s="47">
        <v>1E-4</v>
      </c>
      <c r="AL92" s="48">
        <f t="shared" si="19"/>
        <v>1.0001</v>
      </c>
      <c r="AM92" s="49">
        <f t="shared" si="20"/>
        <v>1728662000</v>
      </c>
      <c r="AN92" s="50"/>
      <c r="AO92" s="51"/>
      <c r="AP92" s="51"/>
      <c r="AQ92" s="51"/>
      <c r="AR92" s="51"/>
      <c r="AS92" s="52"/>
      <c r="AT92" s="53">
        <f t="shared" si="21"/>
        <v>0</v>
      </c>
    </row>
    <row r="93" spans="1:46" s="54" customFormat="1" ht="36" customHeight="1" thickBot="1">
      <c r="A93" s="27"/>
      <c r="B93" s="56"/>
      <c r="C93" s="91"/>
      <c r="D93" s="95"/>
      <c r="E93" s="95"/>
      <c r="F93" s="101"/>
      <c r="G93" s="55"/>
      <c r="H93" s="60"/>
      <c r="I93" s="30">
        <v>0.51</v>
      </c>
      <c r="J93" s="119">
        <v>0.49</v>
      </c>
      <c r="K93" s="32"/>
      <c r="L93" s="57"/>
      <c r="M93" s="33"/>
      <c r="N93" s="34">
        <f t="shared" si="11"/>
        <v>1</v>
      </c>
      <c r="O93" s="35"/>
      <c r="P93" s="105">
        <v>15</v>
      </c>
      <c r="Q93" s="106">
        <v>15</v>
      </c>
      <c r="R93" s="38"/>
      <c r="S93" s="38"/>
      <c r="T93" s="37"/>
      <c r="U93" s="39">
        <f t="shared" si="12"/>
        <v>15</v>
      </c>
      <c r="V93" s="40">
        <f t="shared" si="13"/>
        <v>15</v>
      </c>
      <c r="W93" s="112"/>
      <c r="X93" s="96"/>
      <c r="Y93" s="96"/>
      <c r="Z93" s="104"/>
      <c r="AA93" s="99"/>
      <c r="AB93" s="41">
        <f t="shared" si="14"/>
        <v>0</v>
      </c>
      <c r="AC93" s="40">
        <f t="shared" si="15"/>
        <v>0</v>
      </c>
      <c r="AD93" s="42"/>
      <c r="AE93" s="128"/>
      <c r="AF93" s="37">
        <f t="shared" si="16"/>
        <v>15</v>
      </c>
      <c r="AG93" s="43">
        <v>65</v>
      </c>
      <c r="AH93" s="44">
        <f t="shared" si="17"/>
        <v>80</v>
      </c>
      <c r="AI93" s="45">
        <f t="shared" si="18"/>
        <v>0.93</v>
      </c>
      <c r="AJ93" s="46"/>
      <c r="AK93" s="47">
        <v>1E-4</v>
      </c>
      <c r="AL93" s="48">
        <f t="shared" si="19"/>
        <v>1.0001</v>
      </c>
      <c r="AM93" s="49">
        <f t="shared" si="20"/>
        <v>1728662000</v>
      </c>
      <c r="AN93" s="50"/>
      <c r="AO93" s="51"/>
      <c r="AP93" s="51"/>
      <c r="AQ93" s="51"/>
      <c r="AR93" s="51"/>
      <c r="AS93" s="52"/>
      <c r="AT93" s="53">
        <f t="shared" si="21"/>
        <v>0</v>
      </c>
    </row>
    <row r="94" spans="1:46" s="54" customFormat="1" ht="47.25" customHeight="1" thickBot="1">
      <c r="A94" s="27"/>
      <c r="B94" s="56"/>
      <c r="C94" s="91"/>
      <c r="D94" s="95"/>
      <c r="E94" s="95"/>
      <c r="F94" s="101"/>
      <c r="G94" s="55"/>
      <c r="H94" s="60"/>
      <c r="I94" s="30">
        <v>0.51</v>
      </c>
      <c r="J94" s="119">
        <v>0.49</v>
      </c>
      <c r="K94" s="32"/>
      <c r="L94" s="57"/>
      <c r="M94" s="33"/>
      <c r="N94" s="34">
        <f t="shared" si="11"/>
        <v>1</v>
      </c>
      <c r="O94" s="35"/>
      <c r="P94" s="105">
        <v>15</v>
      </c>
      <c r="Q94" s="106">
        <v>15</v>
      </c>
      <c r="R94" s="38"/>
      <c r="S94" s="38"/>
      <c r="T94" s="37"/>
      <c r="U94" s="39">
        <f t="shared" si="12"/>
        <v>15</v>
      </c>
      <c r="V94" s="40">
        <f t="shared" si="13"/>
        <v>15</v>
      </c>
      <c r="W94" s="112"/>
      <c r="X94" s="96"/>
      <c r="Y94" s="96"/>
      <c r="Z94" s="104"/>
      <c r="AA94" s="99"/>
      <c r="AB94" s="41">
        <f t="shared" si="14"/>
        <v>0</v>
      </c>
      <c r="AC94" s="40">
        <f t="shared" si="15"/>
        <v>0</v>
      </c>
      <c r="AD94" s="42"/>
      <c r="AE94" s="128"/>
      <c r="AF94" s="37">
        <f t="shared" si="16"/>
        <v>15</v>
      </c>
      <c r="AG94" s="43">
        <v>65</v>
      </c>
      <c r="AH94" s="44">
        <f t="shared" si="17"/>
        <v>80</v>
      </c>
      <c r="AI94" s="45">
        <f t="shared" si="18"/>
        <v>0.93</v>
      </c>
      <c r="AJ94" s="46"/>
      <c r="AK94" s="47">
        <v>1E-4</v>
      </c>
      <c r="AL94" s="48">
        <f t="shared" si="19"/>
        <v>1.0001</v>
      </c>
      <c r="AM94" s="49">
        <f t="shared" si="20"/>
        <v>1728662000</v>
      </c>
      <c r="AN94" s="50"/>
      <c r="AO94" s="51"/>
      <c r="AP94" s="51"/>
      <c r="AQ94" s="51"/>
      <c r="AR94" s="51"/>
      <c r="AS94" s="52"/>
      <c r="AT94" s="53">
        <f t="shared" si="21"/>
        <v>0</v>
      </c>
    </row>
    <row r="95" spans="1:46" s="54" customFormat="1" ht="36" customHeight="1" thickBot="1">
      <c r="A95" s="27"/>
      <c r="B95" s="56"/>
      <c r="C95" s="91"/>
      <c r="D95" s="95"/>
      <c r="E95" s="95"/>
      <c r="F95" s="101"/>
      <c r="G95" s="55"/>
      <c r="H95" s="60"/>
      <c r="I95" s="30">
        <v>0.51</v>
      </c>
      <c r="J95" s="119">
        <v>0.49</v>
      </c>
      <c r="K95" s="32"/>
      <c r="L95" s="57"/>
      <c r="M95" s="33"/>
      <c r="N95" s="34">
        <f t="shared" si="11"/>
        <v>1</v>
      </c>
      <c r="O95" s="35"/>
      <c r="P95" s="105">
        <v>15</v>
      </c>
      <c r="Q95" s="106">
        <v>15</v>
      </c>
      <c r="R95" s="38"/>
      <c r="S95" s="38"/>
      <c r="T95" s="37"/>
      <c r="U95" s="39">
        <f t="shared" si="12"/>
        <v>15</v>
      </c>
      <c r="V95" s="40">
        <f t="shared" si="13"/>
        <v>15</v>
      </c>
      <c r="W95" s="112"/>
      <c r="X95" s="96"/>
      <c r="Y95" s="96"/>
      <c r="Z95" s="104"/>
      <c r="AA95" s="99"/>
      <c r="AB95" s="41">
        <f t="shared" si="14"/>
        <v>0</v>
      </c>
      <c r="AC95" s="40">
        <f t="shared" si="15"/>
        <v>0</v>
      </c>
      <c r="AD95" s="42"/>
      <c r="AE95" s="128"/>
      <c r="AF95" s="37">
        <f t="shared" si="16"/>
        <v>15</v>
      </c>
      <c r="AG95" s="43">
        <v>65</v>
      </c>
      <c r="AH95" s="44">
        <f t="shared" si="17"/>
        <v>80</v>
      </c>
      <c r="AI95" s="45">
        <f t="shared" si="18"/>
        <v>0.93</v>
      </c>
      <c r="AJ95" s="46"/>
      <c r="AK95" s="47">
        <v>1E-4</v>
      </c>
      <c r="AL95" s="48">
        <f t="shared" si="19"/>
        <v>1.0001</v>
      </c>
      <c r="AM95" s="49">
        <f t="shared" si="20"/>
        <v>1728662000</v>
      </c>
      <c r="AN95" s="50"/>
      <c r="AO95" s="51"/>
      <c r="AP95" s="51"/>
      <c r="AQ95" s="51"/>
      <c r="AR95" s="51"/>
      <c r="AS95" s="52"/>
      <c r="AT95" s="53">
        <f t="shared" si="21"/>
        <v>0</v>
      </c>
    </row>
    <row r="96" spans="1:46" s="54" customFormat="1" ht="36" customHeight="1" thickBot="1">
      <c r="A96" s="27"/>
      <c r="B96" s="56"/>
      <c r="C96" s="91"/>
      <c r="D96" s="95"/>
      <c r="E96" s="95"/>
      <c r="F96" s="101"/>
      <c r="G96" s="55"/>
      <c r="H96" s="60"/>
      <c r="I96" s="30">
        <v>0.51</v>
      </c>
      <c r="J96" s="119">
        <v>0.49</v>
      </c>
      <c r="K96" s="32"/>
      <c r="L96" s="57"/>
      <c r="M96" s="33"/>
      <c r="N96" s="34">
        <f t="shared" si="11"/>
        <v>1</v>
      </c>
      <c r="O96" s="35"/>
      <c r="P96" s="105">
        <v>15</v>
      </c>
      <c r="Q96" s="106">
        <v>15</v>
      </c>
      <c r="R96" s="38"/>
      <c r="S96" s="38"/>
      <c r="T96" s="37"/>
      <c r="U96" s="39">
        <f t="shared" si="12"/>
        <v>15</v>
      </c>
      <c r="V96" s="40">
        <f t="shared" si="13"/>
        <v>15</v>
      </c>
      <c r="W96" s="112"/>
      <c r="X96" s="96"/>
      <c r="Y96" s="96"/>
      <c r="Z96" s="104"/>
      <c r="AA96" s="99"/>
      <c r="AB96" s="41">
        <f t="shared" si="14"/>
        <v>0</v>
      </c>
      <c r="AC96" s="40">
        <f t="shared" si="15"/>
        <v>0</v>
      </c>
      <c r="AD96" s="42"/>
      <c r="AE96" s="128"/>
      <c r="AF96" s="37">
        <f t="shared" si="16"/>
        <v>15</v>
      </c>
      <c r="AG96" s="43">
        <v>65</v>
      </c>
      <c r="AH96" s="44">
        <f t="shared" si="17"/>
        <v>80</v>
      </c>
      <c r="AI96" s="45">
        <f t="shared" si="18"/>
        <v>0.93</v>
      </c>
      <c r="AJ96" s="46"/>
      <c r="AK96" s="47">
        <v>1E-4</v>
      </c>
      <c r="AL96" s="48">
        <f t="shared" si="19"/>
        <v>1.0001</v>
      </c>
      <c r="AM96" s="49">
        <f t="shared" si="20"/>
        <v>1728662000</v>
      </c>
      <c r="AN96" s="50"/>
      <c r="AO96" s="51"/>
      <c r="AP96" s="51"/>
      <c r="AQ96" s="51"/>
      <c r="AR96" s="51"/>
      <c r="AS96" s="52"/>
      <c r="AT96" s="53">
        <f t="shared" si="21"/>
        <v>0</v>
      </c>
    </row>
    <row r="97" spans="1:46" s="54" customFormat="1" ht="36" customHeight="1" thickBot="1">
      <c r="A97" s="27"/>
      <c r="B97" s="56"/>
      <c r="C97" s="91"/>
      <c r="D97" s="95"/>
      <c r="E97" s="95"/>
      <c r="F97" s="101"/>
      <c r="G97" s="55"/>
      <c r="H97" s="60"/>
      <c r="I97" s="30">
        <v>0.51</v>
      </c>
      <c r="J97" s="119">
        <v>0.49</v>
      </c>
      <c r="K97" s="32"/>
      <c r="L97" s="57"/>
      <c r="M97" s="33"/>
      <c r="N97" s="34">
        <f t="shared" si="11"/>
        <v>1</v>
      </c>
      <c r="O97" s="35"/>
      <c r="P97" s="105">
        <v>15</v>
      </c>
      <c r="Q97" s="106">
        <v>15</v>
      </c>
      <c r="R97" s="38"/>
      <c r="S97" s="38"/>
      <c r="T97" s="37"/>
      <c r="U97" s="39">
        <f t="shared" si="12"/>
        <v>15</v>
      </c>
      <c r="V97" s="40">
        <f t="shared" si="13"/>
        <v>15</v>
      </c>
      <c r="W97" s="112"/>
      <c r="X97" s="96"/>
      <c r="Y97" s="96"/>
      <c r="Z97" s="104"/>
      <c r="AA97" s="99"/>
      <c r="AB97" s="41">
        <f t="shared" si="14"/>
        <v>0</v>
      </c>
      <c r="AC97" s="40">
        <f t="shared" si="15"/>
        <v>0</v>
      </c>
      <c r="AD97" s="42"/>
      <c r="AE97" s="128"/>
      <c r="AF97" s="37">
        <f t="shared" si="16"/>
        <v>15</v>
      </c>
      <c r="AG97" s="43">
        <v>65</v>
      </c>
      <c r="AH97" s="44">
        <f t="shared" si="17"/>
        <v>80</v>
      </c>
      <c r="AI97" s="45">
        <f t="shared" si="18"/>
        <v>0.93</v>
      </c>
      <c r="AJ97" s="46"/>
      <c r="AK97" s="47">
        <v>1E-4</v>
      </c>
      <c r="AL97" s="48">
        <f t="shared" si="19"/>
        <v>1.0001</v>
      </c>
      <c r="AM97" s="49">
        <f t="shared" si="20"/>
        <v>1728662000</v>
      </c>
      <c r="AN97" s="50"/>
      <c r="AO97" s="51"/>
      <c r="AP97" s="51"/>
      <c r="AQ97" s="51"/>
      <c r="AR97" s="51"/>
      <c r="AS97" s="52"/>
      <c r="AT97" s="53">
        <f t="shared" si="21"/>
        <v>0</v>
      </c>
    </row>
    <row r="98" spans="1:46" s="54" customFormat="1" ht="36" customHeight="1" thickBot="1">
      <c r="A98" s="27"/>
      <c r="B98" s="56"/>
      <c r="C98" s="91"/>
      <c r="D98" s="95"/>
      <c r="E98" s="95"/>
      <c r="F98" s="101"/>
      <c r="G98" s="55"/>
      <c r="H98" s="60"/>
      <c r="I98" s="30">
        <v>0.51</v>
      </c>
      <c r="J98" s="119">
        <v>0.49</v>
      </c>
      <c r="K98" s="32"/>
      <c r="L98" s="57"/>
      <c r="M98" s="33"/>
      <c r="N98" s="34">
        <f t="shared" si="11"/>
        <v>1</v>
      </c>
      <c r="O98" s="35"/>
      <c r="P98" s="105">
        <v>15</v>
      </c>
      <c r="Q98" s="106">
        <v>15</v>
      </c>
      <c r="R98" s="38"/>
      <c r="S98" s="38"/>
      <c r="T98" s="37"/>
      <c r="U98" s="39">
        <f t="shared" si="12"/>
        <v>15</v>
      </c>
      <c r="V98" s="40">
        <f t="shared" si="13"/>
        <v>15</v>
      </c>
      <c r="W98" s="112"/>
      <c r="X98" s="96"/>
      <c r="Y98" s="96"/>
      <c r="Z98" s="104"/>
      <c r="AA98" s="99"/>
      <c r="AB98" s="41">
        <f t="shared" si="14"/>
        <v>0</v>
      </c>
      <c r="AC98" s="40">
        <f t="shared" si="15"/>
        <v>0</v>
      </c>
      <c r="AD98" s="42"/>
      <c r="AE98" s="128"/>
      <c r="AF98" s="37">
        <f t="shared" si="16"/>
        <v>15</v>
      </c>
      <c r="AG98" s="43">
        <v>65</v>
      </c>
      <c r="AH98" s="44">
        <f t="shared" si="17"/>
        <v>80</v>
      </c>
      <c r="AI98" s="45">
        <f t="shared" si="18"/>
        <v>0.93</v>
      </c>
      <c r="AJ98" s="46"/>
      <c r="AK98" s="47">
        <v>1E-4</v>
      </c>
      <c r="AL98" s="48">
        <f t="shared" si="19"/>
        <v>1.0001</v>
      </c>
      <c r="AM98" s="49">
        <f t="shared" si="20"/>
        <v>1728662000</v>
      </c>
      <c r="AN98" s="50"/>
      <c r="AO98" s="51"/>
      <c r="AP98" s="51"/>
      <c r="AQ98" s="51"/>
      <c r="AR98" s="51"/>
      <c r="AS98" s="52"/>
      <c r="AT98" s="53">
        <f t="shared" si="21"/>
        <v>0</v>
      </c>
    </row>
    <row r="99" spans="1:46" s="54" customFormat="1" ht="36" customHeight="1" thickBot="1">
      <c r="A99" s="27"/>
      <c r="B99" s="56"/>
      <c r="C99" s="91"/>
      <c r="D99" s="95"/>
      <c r="E99" s="95"/>
      <c r="F99" s="101"/>
      <c r="G99" s="55"/>
      <c r="H99" s="60"/>
      <c r="I99" s="30">
        <v>0.51</v>
      </c>
      <c r="J99" s="119">
        <v>0.49</v>
      </c>
      <c r="K99" s="32"/>
      <c r="L99" s="57"/>
      <c r="M99" s="33"/>
      <c r="N99" s="34">
        <f t="shared" si="11"/>
        <v>1</v>
      </c>
      <c r="O99" s="35"/>
      <c r="P99" s="105">
        <v>15</v>
      </c>
      <c r="Q99" s="106">
        <v>15</v>
      </c>
      <c r="R99" s="38"/>
      <c r="S99" s="38"/>
      <c r="T99" s="37"/>
      <c r="U99" s="39">
        <f t="shared" si="12"/>
        <v>15</v>
      </c>
      <c r="V99" s="40">
        <f t="shared" si="13"/>
        <v>15</v>
      </c>
      <c r="W99" s="112"/>
      <c r="X99" s="96"/>
      <c r="Y99" s="96"/>
      <c r="Z99" s="104"/>
      <c r="AA99" s="99"/>
      <c r="AB99" s="41">
        <f t="shared" si="14"/>
        <v>0</v>
      </c>
      <c r="AC99" s="40">
        <f t="shared" si="15"/>
        <v>0</v>
      </c>
      <c r="AD99" s="42"/>
      <c r="AE99" s="128"/>
      <c r="AF99" s="37">
        <f t="shared" si="16"/>
        <v>15</v>
      </c>
      <c r="AG99" s="43">
        <v>65</v>
      </c>
      <c r="AH99" s="44">
        <f t="shared" si="17"/>
        <v>80</v>
      </c>
      <c r="AI99" s="45">
        <f t="shared" si="18"/>
        <v>0.93</v>
      </c>
      <c r="AJ99" s="46"/>
      <c r="AK99" s="47">
        <v>1E-4</v>
      </c>
      <c r="AL99" s="48">
        <f t="shared" si="19"/>
        <v>1.0001</v>
      </c>
      <c r="AM99" s="49">
        <f t="shared" si="20"/>
        <v>1728662000</v>
      </c>
      <c r="AN99" s="50"/>
      <c r="AO99" s="51"/>
      <c r="AP99" s="51"/>
      <c r="AQ99" s="51"/>
      <c r="AR99" s="51"/>
      <c r="AS99" s="52"/>
      <c r="AT99" s="53">
        <f t="shared" si="21"/>
        <v>0</v>
      </c>
    </row>
    <row r="100" spans="1:46" s="54" customFormat="1" ht="36" customHeight="1" thickBot="1">
      <c r="A100" s="27"/>
      <c r="B100" s="56"/>
      <c r="C100" s="91"/>
      <c r="D100" s="95"/>
      <c r="E100" s="95"/>
      <c r="F100" s="101"/>
      <c r="G100" s="55"/>
      <c r="H100" s="60"/>
      <c r="I100" s="30">
        <v>0.51</v>
      </c>
      <c r="J100" s="119">
        <v>0.49</v>
      </c>
      <c r="K100" s="32"/>
      <c r="L100" s="57"/>
      <c r="M100" s="33"/>
      <c r="N100" s="34">
        <f t="shared" ref="N100:N131" si="22">SUM(I100:M100)</f>
        <v>1</v>
      </c>
      <c r="O100" s="35"/>
      <c r="P100" s="105">
        <v>15</v>
      </c>
      <c r="Q100" s="106">
        <v>15</v>
      </c>
      <c r="R100" s="38"/>
      <c r="S100" s="38"/>
      <c r="T100" s="37"/>
      <c r="U100" s="39">
        <f t="shared" si="12"/>
        <v>15</v>
      </c>
      <c r="V100" s="40">
        <f t="shared" si="13"/>
        <v>15</v>
      </c>
      <c r="W100" s="112"/>
      <c r="X100" s="96"/>
      <c r="Y100" s="96"/>
      <c r="Z100" s="104"/>
      <c r="AA100" s="99"/>
      <c r="AB100" s="41">
        <f t="shared" si="14"/>
        <v>0</v>
      </c>
      <c r="AC100" s="40">
        <f t="shared" si="15"/>
        <v>0</v>
      </c>
      <c r="AD100" s="42"/>
      <c r="AE100" s="128"/>
      <c r="AF100" s="37">
        <f t="shared" si="16"/>
        <v>15</v>
      </c>
      <c r="AG100" s="43">
        <v>65</v>
      </c>
      <c r="AH100" s="44">
        <f t="shared" si="17"/>
        <v>80</v>
      </c>
      <c r="AI100" s="45">
        <f t="shared" si="18"/>
        <v>0.93</v>
      </c>
      <c r="AJ100" s="46"/>
      <c r="AK100" s="47">
        <v>1E-4</v>
      </c>
      <c r="AL100" s="48">
        <f t="shared" si="19"/>
        <v>1.0001</v>
      </c>
      <c r="AM100" s="49">
        <f t="shared" si="20"/>
        <v>1728662000</v>
      </c>
      <c r="AN100" s="50"/>
      <c r="AO100" s="51"/>
      <c r="AP100" s="51"/>
      <c r="AQ100" s="51"/>
      <c r="AR100" s="51"/>
      <c r="AS100" s="52"/>
      <c r="AT100" s="53">
        <f t="shared" si="21"/>
        <v>0</v>
      </c>
    </row>
    <row r="101" spans="1:46" s="54" customFormat="1" ht="36" customHeight="1" thickBot="1">
      <c r="A101" s="27"/>
      <c r="B101" s="56"/>
      <c r="C101" s="91"/>
      <c r="D101" s="95"/>
      <c r="E101" s="95"/>
      <c r="F101" s="101"/>
      <c r="G101" s="55"/>
      <c r="H101" s="60"/>
      <c r="I101" s="30">
        <v>0.51</v>
      </c>
      <c r="J101" s="119">
        <v>0.49</v>
      </c>
      <c r="K101" s="32"/>
      <c r="L101" s="57"/>
      <c r="M101" s="33"/>
      <c r="N101" s="34">
        <f t="shared" si="22"/>
        <v>1</v>
      </c>
      <c r="O101" s="35"/>
      <c r="P101" s="105">
        <v>15</v>
      </c>
      <c r="Q101" s="106">
        <v>15</v>
      </c>
      <c r="R101" s="38"/>
      <c r="S101" s="38"/>
      <c r="T101" s="37"/>
      <c r="U101" s="39">
        <f t="shared" si="12"/>
        <v>15</v>
      </c>
      <c r="V101" s="40">
        <f t="shared" si="13"/>
        <v>15</v>
      </c>
      <c r="W101" s="112"/>
      <c r="X101" s="96"/>
      <c r="Y101" s="96"/>
      <c r="Z101" s="104"/>
      <c r="AA101" s="99"/>
      <c r="AB101" s="41">
        <f t="shared" si="14"/>
        <v>0</v>
      </c>
      <c r="AC101" s="40">
        <f t="shared" si="15"/>
        <v>0</v>
      </c>
      <c r="AD101" s="42"/>
      <c r="AE101" s="128"/>
      <c r="AF101" s="37">
        <f t="shared" si="16"/>
        <v>15</v>
      </c>
      <c r="AG101" s="43">
        <v>65</v>
      </c>
      <c r="AH101" s="44">
        <f t="shared" si="17"/>
        <v>80</v>
      </c>
      <c r="AI101" s="45">
        <f t="shared" si="18"/>
        <v>0.93</v>
      </c>
      <c r="AJ101" s="46"/>
      <c r="AK101" s="47">
        <v>1E-4</v>
      </c>
      <c r="AL101" s="48">
        <f t="shared" si="19"/>
        <v>1.0001</v>
      </c>
      <c r="AM101" s="49">
        <f t="shared" si="20"/>
        <v>1728662000</v>
      </c>
      <c r="AN101" s="50"/>
      <c r="AO101" s="51"/>
      <c r="AP101" s="51"/>
      <c r="AQ101" s="51"/>
      <c r="AR101" s="51"/>
      <c r="AS101" s="52"/>
      <c r="AT101" s="53">
        <f t="shared" si="21"/>
        <v>0</v>
      </c>
    </row>
    <row r="102" spans="1:46" s="54" customFormat="1" ht="36" customHeight="1" thickBot="1">
      <c r="A102" s="27"/>
      <c r="B102" s="56"/>
      <c r="C102" s="91"/>
      <c r="D102" s="95"/>
      <c r="E102" s="95"/>
      <c r="F102" s="101"/>
      <c r="G102" s="55"/>
      <c r="H102" s="60"/>
      <c r="I102" s="30">
        <v>0.51</v>
      </c>
      <c r="J102" s="119">
        <v>0.49</v>
      </c>
      <c r="K102" s="32"/>
      <c r="L102" s="57"/>
      <c r="M102" s="33"/>
      <c r="N102" s="34">
        <f t="shared" si="22"/>
        <v>1</v>
      </c>
      <c r="O102" s="35"/>
      <c r="P102" s="105">
        <v>15</v>
      </c>
      <c r="Q102" s="106">
        <v>15</v>
      </c>
      <c r="R102" s="38"/>
      <c r="S102" s="38"/>
      <c r="T102" s="37"/>
      <c r="U102" s="39">
        <f t="shared" si="12"/>
        <v>15</v>
      </c>
      <c r="V102" s="40">
        <f t="shared" si="13"/>
        <v>15</v>
      </c>
      <c r="W102" s="112"/>
      <c r="X102" s="96"/>
      <c r="Y102" s="96"/>
      <c r="Z102" s="104"/>
      <c r="AA102" s="99"/>
      <c r="AB102" s="41">
        <f t="shared" si="14"/>
        <v>0</v>
      </c>
      <c r="AC102" s="40">
        <f t="shared" si="15"/>
        <v>0</v>
      </c>
      <c r="AD102" s="42"/>
      <c r="AE102" s="128"/>
      <c r="AF102" s="37">
        <f t="shared" si="16"/>
        <v>15</v>
      </c>
      <c r="AG102" s="43">
        <v>65</v>
      </c>
      <c r="AH102" s="44">
        <f t="shared" si="17"/>
        <v>80</v>
      </c>
      <c r="AI102" s="45">
        <f t="shared" si="18"/>
        <v>0.93</v>
      </c>
      <c r="AJ102" s="46"/>
      <c r="AK102" s="47">
        <v>1E-4</v>
      </c>
      <c r="AL102" s="48">
        <f t="shared" si="19"/>
        <v>1.0001</v>
      </c>
      <c r="AM102" s="49">
        <f t="shared" si="20"/>
        <v>1728662000</v>
      </c>
      <c r="AN102" s="50"/>
      <c r="AO102" s="51"/>
      <c r="AP102" s="51"/>
      <c r="AQ102" s="51"/>
      <c r="AR102" s="51"/>
      <c r="AS102" s="52"/>
      <c r="AT102" s="53">
        <f t="shared" si="21"/>
        <v>0</v>
      </c>
    </row>
    <row r="103" spans="1:46" s="54" customFormat="1" ht="36" customHeight="1" thickBot="1">
      <c r="A103" s="27"/>
      <c r="B103" s="56"/>
      <c r="C103" s="91"/>
      <c r="D103" s="95"/>
      <c r="E103" s="95"/>
      <c r="F103" s="101"/>
      <c r="G103" s="55"/>
      <c r="H103" s="60"/>
      <c r="I103" s="30">
        <v>0.51</v>
      </c>
      <c r="J103" s="119">
        <v>0.49</v>
      </c>
      <c r="K103" s="32"/>
      <c r="L103" s="57"/>
      <c r="M103" s="33"/>
      <c r="N103" s="34">
        <f t="shared" si="22"/>
        <v>1</v>
      </c>
      <c r="O103" s="35"/>
      <c r="P103" s="105">
        <v>15</v>
      </c>
      <c r="Q103" s="106">
        <v>15</v>
      </c>
      <c r="R103" s="38"/>
      <c r="S103" s="38"/>
      <c r="T103" s="37"/>
      <c r="U103" s="39">
        <f t="shared" si="12"/>
        <v>15</v>
      </c>
      <c r="V103" s="40">
        <f t="shared" si="13"/>
        <v>15</v>
      </c>
      <c r="W103" s="112"/>
      <c r="X103" s="96"/>
      <c r="Y103" s="96"/>
      <c r="Z103" s="104"/>
      <c r="AA103" s="99"/>
      <c r="AB103" s="41">
        <f t="shared" si="14"/>
        <v>0</v>
      </c>
      <c r="AC103" s="40">
        <f t="shared" si="15"/>
        <v>0</v>
      </c>
      <c r="AD103" s="42"/>
      <c r="AE103" s="128"/>
      <c r="AF103" s="37">
        <f t="shared" si="16"/>
        <v>15</v>
      </c>
      <c r="AG103" s="43">
        <v>65</v>
      </c>
      <c r="AH103" s="44">
        <f t="shared" si="17"/>
        <v>80</v>
      </c>
      <c r="AI103" s="45">
        <f t="shared" si="18"/>
        <v>0.93</v>
      </c>
      <c r="AJ103" s="46"/>
      <c r="AK103" s="47">
        <v>1E-4</v>
      </c>
      <c r="AL103" s="48">
        <f t="shared" si="19"/>
        <v>1.0001</v>
      </c>
      <c r="AM103" s="49">
        <f t="shared" si="20"/>
        <v>1728662000</v>
      </c>
      <c r="AN103" s="50"/>
      <c r="AO103" s="51"/>
      <c r="AP103" s="51"/>
      <c r="AQ103" s="51"/>
      <c r="AR103" s="51"/>
      <c r="AS103" s="52"/>
      <c r="AT103" s="53">
        <f t="shared" si="21"/>
        <v>0</v>
      </c>
    </row>
    <row r="104" spans="1:46" s="54" customFormat="1" ht="36" customHeight="1" thickBot="1">
      <c r="A104" s="27"/>
      <c r="B104" s="56"/>
      <c r="C104" s="91"/>
      <c r="D104" s="95"/>
      <c r="E104" s="95"/>
      <c r="F104" s="101"/>
      <c r="G104" s="55"/>
      <c r="H104" s="60"/>
      <c r="I104" s="30">
        <v>0.51</v>
      </c>
      <c r="J104" s="119">
        <v>0.49</v>
      </c>
      <c r="K104" s="32"/>
      <c r="L104" s="57"/>
      <c r="M104" s="33"/>
      <c r="N104" s="34">
        <f t="shared" si="22"/>
        <v>1</v>
      </c>
      <c r="O104" s="35"/>
      <c r="P104" s="105">
        <v>15</v>
      </c>
      <c r="Q104" s="106">
        <v>15</v>
      </c>
      <c r="R104" s="38"/>
      <c r="S104" s="38"/>
      <c r="T104" s="37"/>
      <c r="U104" s="39">
        <f t="shared" si="12"/>
        <v>15</v>
      </c>
      <c r="V104" s="40">
        <f t="shared" si="13"/>
        <v>15</v>
      </c>
      <c r="W104" s="112"/>
      <c r="X104" s="96"/>
      <c r="Y104" s="96"/>
      <c r="Z104" s="104"/>
      <c r="AA104" s="99"/>
      <c r="AB104" s="41">
        <f t="shared" si="14"/>
        <v>0</v>
      </c>
      <c r="AC104" s="40">
        <f t="shared" si="15"/>
        <v>0</v>
      </c>
      <c r="AD104" s="42"/>
      <c r="AE104" s="128"/>
      <c r="AF104" s="37">
        <f t="shared" si="16"/>
        <v>15</v>
      </c>
      <c r="AG104" s="43">
        <v>65</v>
      </c>
      <c r="AH104" s="44">
        <f t="shared" si="17"/>
        <v>80</v>
      </c>
      <c r="AI104" s="45">
        <f t="shared" si="18"/>
        <v>0.93</v>
      </c>
      <c r="AJ104" s="46"/>
      <c r="AK104" s="47">
        <v>1E-4</v>
      </c>
      <c r="AL104" s="48">
        <f t="shared" si="19"/>
        <v>1.0001</v>
      </c>
      <c r="AM104" s="49">
        <f t="shared" si="20"/>
        <v>1728662000</v>
      </c>
      <c r="AN104" s="50"/>
      <c r="AO104" s="51"/>
      <c r="AP104" s="51"/>
      <c r="AQ104" s="51"/>
      <c r="AR104" s="51"/>
      <c r="AS104" s="52"/>
      <c r="AT104" s="53">
        <f t="shared" si="21"/>
        <v>0</v>
      </c>
    </row>
    <row r="105" spans="1:46" s="54" customFormat="1" ht="36" customHeight="1" thickBot="1">
      <c r="A105" s="27"/>
      <c r="B105" s="56"/>
      <c r="C105" s="91"/>
      <c r="D105" s="95"/>
      <c r="E105" s="95"/>
      <c r="F105" s="101"/>
      <c r="G105" s="55"/>
      <c r="H105" s="60"/>
      <c r="I105" s="30">
        <v>0.51</v>
      </c>
      <c r="J105" s="119">
        <v>0.49</v>
      </c>
      <c r="K105" s="32"/>
      <c r="L105" s="57"/>
      <c r="M105" s="33"/>
      <c r="N105" s="34">
        <f t="shared" si="22"/>
        <v>1</v>
      </c>
      <c r="O105" s="35"/>
      <c r="P105" s="105">
        <v>15</v>
      </c>
      <c r="Q105" s="106">
        <v>15</v>
      </c>
      <c r="R105" s="38"/>
      <c r="S105" s="38"/>
      <c r="T105" s="37"/>
      <c r="U105" s="39">
        <f t="shared" si="12"/>
        <v>15</v>
      </c>
      <c r="V105" s="40">
        <f t="shared" si="13"/>
        <v>15</v>
      </c>
      <c r="W105" s="112"/>
      <c r="X105" s="96"/>
      <c r="Y105" s="96"/>
      <c r="Z105" s="104"/>
      <c r="AA105" s="99"/>
      <c r="AB105" s="41">
        <f t="shared" si="14"/>
        <v>0</v>
      </c>
      <c r="AC105" s="40">
        <f t="shared" si="15"/>
        <v>0</v>
      </c>
      <c r="AD105" s="42"/>
      <c r="AE105" s="128"/>
      <c r="AF105" s="37">
        <f t="shared" si="16"/>
        <v>15</v>
      </c>
      <c r="AG105" s="43">
        <v>65</v>
      </c>
      <c r="AH105" s="44">
        <f t="shared" si="17"/>
        <v>80</v>
      </c>
      <c r="AI105" s="45">
        <f t="shared" si="18"/>
        <v>0.93</v>
      </c>
      <c r="AJ105" s="46"/>
      <c r="AK105" s="47">
        <v>1E-4</v>
      </c>
      <c r="AL105" s="48">
        <f t="shared" si="19"/>
        <v>1.0001</v>
      </c>
      <c r="AM105" s="49">
        <f t="shared" si="20"/>
        <v>1728662000</v>
      </c>
      <c r="AN105" s="50"/>
      <c r="AO105" s="51"/>
      <c r="AP105" s="51"/>
      <c r="AQ105" s="51"/>
      <c r="AR105" s="51"/>
      <c r="AS105" s="52"/>
      <c r="AT105" s="53">
        <f t="shared" si="21"/>
        <v>0</v>
      </c>
    </row>
    <row r="106" spans="1:46" s="54" customFormat="1" ht="36" customHeight="1" thickBot="1">
      <c r="A106" s="27"/>
      <c r="B106" s="56"/>
      <c r="C106" s="91"/>
      <c r="D106" s="95"/>
      <c r="E106" s="95"/>
      <c r="F106" s="101"/>
      <c r="G106" s="55"/>
      <c r="H106" s="60"/>
      <c r="I106" s="30">
        <v>0.51</v>
      </c>
      <c r="J106" s="119">
        <v>0.49</v>
      </c>
      <c r="K106" s="32"/>
      <c r="L106" s="57"/>
      <c r="M106" s="33"/>
      <c r="N106" s="34">
        <f t="shared" si="22"/>
        <v>1</v>
      </c>
      <c r="O106" s="35"/>
      <c r="P106" s="105">
        <v>15</v>
      </c>
      <c r="Q106" s="106">
        <v>15</v>
      </c>
      <c r="R106" s="38"/>
      <c r="S106" s="38"/>
      <c r="T106" s="37"/>
      <c r="U106" s="39">
        <f t="shared" si="12"/>
        <v>15</v>
      </c>
      <c r="V106" s="40">
        <f t="shared" si="13"/>
        <v>15</v>
      </c>
      <c r="W106" s="112"/>
      <c r="X106" s="96"/>
      <c r="Y106" s="96"/>
      <c r="Z106" s="104"/>
      <c r="AA106" s="99"/>
      <c r="AB106" s="41">
        <f t="shared" si="14"/>
        <v>0</v>
      </c>
      <c r="AC106" s="40">
        <f t="shared" si="15"/>
        <v>0</v>
      </c>
      <c r="AD106" s="42"/>
      <c r="AE106" s="128"/>
      <c r="AF106" s="37">
        <f t="shared" si="16"/>
        <v>15</v>
      </c>
      <c r="AG106" s="43">
        <v>65</v>
      </c>
      <c r="AH106" s="44">
        <f t="shared" si="17"/>
        <v>80</v>
      </c>
      <c r="AI106" s="45">
        <f t="shared" si="18"/>
        <v>0.93</v>
      </c>
      <c r="AJ106" s="46"/>
      <c r="AK106" s="47">
        <v>1E-4</v>
      </c>
      <c r="AL106" s="48">
        <f t="shared" si="19"/>
        <v>1.0001</v>
      </c>
      <c r="AM106" s="49">
        <f t="shared" si="20"/>
        <v>1728662000</v>
      </c>
      <c r="AN106" s="50"/>
      <c r="AO106" s="51"/>
      <c r="AP106" s="51"/>
      <c r="AQ106" s="51"/>
      <c r="AR106" s="51"/>
      <c r="AS106" s="52"/>
      <c r="AT106" s="53">
        <f t="shared" si="21"/>
        <v>0</v>
      </c>
    </row>
    <row r="107" spans="1:46" s="54" customFormat="1" ht="36" customHeight="1" thickBot="1">
      <c r="A107" s="27"/>
      <c r="B107" s="56"/>
      <c r="C107" s="91"/>
      <c r="D107" s="95"/>
      <c r="E107" s="95"/>
      <c r="F107" s="101"/>
      <c r="G107" s="55"/>
      <c r="H107" s="60"/>
      <c r="I107" s="30">
        <v>0.51</v>
      </c>
      <c r="J107" s="119">
        <v>0.49</v>
      </c>
      <c r="K107" s="32"/>
      <c r="L107" s="57"/>
      <c r="M107" s="33"/>
      <c r="N107" s="34">
        <f t="shared" si="22"/>
        <v>1</v>
      </c>
      <c r="O107" s="35"/>
      <c r="P107" s="105">
        <v>15</v>
      </c>
      <c r="Q107" s="106">
        <v>15</v>
      </c>
      <c r="R107" s="38"/>
      <c r="S107" s="38"/>
      <c r="T107" s="37"/>
      <c r="U107" s="39">
        <f t="shared" si="12"/>
        <v>15</v>
      </c>
      <c r="V107" s="40">
        <f t="shared" si="13"/>
        <v>15</v>
      </c>
      <c r="W107" s="112"/>
      <c r="X107" s="96"/>
      <c r="Y107" s="96"/>
      <c r="Z107" s="104"/>
      <c r="AA107" s="99"/>
      <c r="AB107" s="41">
        <f t="shared" si="14"/>
        <v>0</v>
      </c>
      <c r="AC107" s="40">
        <f t="shared" si="15"/>
        <v>0</v>
      </c>
      <c r="AD107" s="42"/>
      <c r="AE107" s="128"/>
      <c r="AF107" s="37">
        <f t="shared" si="16"/>
        <v>15</v>
      </c>
      <c r="AG107" s="43">
        <v>65</v>
      </c>
      <c r="AH107" s="44">
        <f t="shared" si="17"/>
        <v>80</v>
      </c>
      <c r="AI107" s="45">
        <f t="shared" si="18"/>
        <v>0.93</v>
      </c>
      <c r="AJ107" s="46"/>
      <c r="AK107" s="47">
        <v>1E-4</v>
      </c>
      <c r="AL107" s="48">
        <f t="shared" si="19"/>
        <v>1.0001</v>
      </c>
      <c r="AM107" s="49">
        <f t="shared" si="20"/>
        <v>1728662000</v>
      </c>
      <c r="AN107" s="50"/>
      <c r="AO107" s="51"/>
      <c r="AP107" s="51"/>
      <c r="AQ107" s="51"/>
      <c r="AR107" s="51"/>
      <c r="AS107" s="52"/>
      <c r="AT107" s="53">
        <f t="shared" si="21"/>
        <v>0</v>
      </c>
    </row>
    <row r="108" spans="1:46" s="54" customFormat="1" ht="36" customHeight="1" thickBot="1">
      <c r="A108" s="27"/>
      <c r="B108" s="56"/>
      <c r="C108" s="91"/>
      <c r="D108" s="95"/>
      <c r="E108" s="95"/>
      <c r="F108" s="101"/>
      <c r="G108" s="55"/>
      <c r="H108" s="60"/>
      <c r="I108" s="30">
        <v>0.51</v>
      </c>
      <c r="J108" s="119">
        <v>0.49</v>
      </c>
      <c r="K108" s="32"/>
      <c r="L108" s="57"/>
      <c r="M108" s="33"/>
      <c r="N108" s="34">
        <f t="shared" si="22"/>
        <v>1</v>
      </c>
      <c r="O108" s="35"/>
      <c r="P108" s="105">
        <v>15</v>
      </c>
      <c r="Q108" s="106">
        <v>15</v>
      </c>
      <c r="R108" s="38"/>
      <c r="S108" s="38"/>
      <c r="T108" s="37"/>
      <c r="U108" s="39">
        <f t="shared" si="12"/>
        <v>15</v>
      </c>
      <c r="V108" s="40">
        <f t="shared" si="13"/>
        <v>15</v>
      </c>
      <c r="W108" s="112"/>
      <c r="X108" s="96"/>
      <c r="Y108" s="96"/>
      <c r="Z108" s="104"/>
      <c r="AA108" s="99"/>
      <c r="AB108" s="41">
        <f t="shared" si="14"/>
        <v>0</v>
      </c>
      <c r="AC108" s="40">
        <f t="shared" si="15"/>
        <v>0</v>
      </c>
      <c r="AD108" s="42"/>
      <c r="AE108" s="128"/>
      <c r="AF108" s="37">
        <f t="shared" si="16"/>
        <v>15</v>
      </c>
      <c r="AG108" s="43">
        <v>65</v>
      </c>
      <c r="AH108" s="44">
        <f t="shared" si="17"/>
        <v>80</v>
      </c>
      <c r="AI108" s="45">
        <f t="shared" si="18"/>
        <v>0.93</v>
      </c>
      <c r="AJ108" s="46"/>
      <c r="AK108" s="47">
        <v>1E-4</v>
      </c>
      <c r="AL108" s="48">
        <f t="shared" si="19"/>
        <v>1.0001</v>
      </c>
      <c r="AM108" s="49">
        <f t="shared" si="20"/>
        <v>1728662000</v>
      </c>
      <c r="AN108" s="50"/>
      <c r="AO108" s="51"/>
      <c r="AP108" s="51"/>
      <c r="AQ108" s="51"/>
      <c r="AR108" s="51"/>
      <c r="AS108" s="52"/>
      <c r="AT108" s="53">
        <f t="shared" si="21"/>
        <v>0</v>
      </c>
    </row>
    <row r="109" spans="1:46" s="54" customFormat="1" ht="36" customHeight="1" thickBot="1">
      <c r="A109" s="27"/>
      <c r="B109" s="56"/>
      <c r="C109" s="91"/>
      <c r="D109" s="95"/>
      <c r="E109" s="95"/>
      <c r="F109" s="101"/>
      <c r="G109" s="55"/>
      <c r="H109" s="60"/>
      <c r="I109" s="30">
        <v>0.51</v>
      </c>
      <c r="J109" s="119">
        <v>0.49</v>
      </c>
      <c r="K109" s="32"/>
      <c r="L109" s="57"/>
      <c r="M109" s="33"/>
      <c r="N109" s="34">
        <f t="shared" si="22"/>
        <v>1</v>
      </c>
      <c r="O109" s="35"/>
      <c r="P109" s="105">
        <v>15</v>
      </c>
      <c r="Q109" s="106">
        <v>15</v>
      </c>
      <c r="R109" s="38"/>
      <c r="S109" s="38"/>
      <c r="T109" s="37"/>
      <c r="U109" s="39">
        <f t="shared" si="12"/>
        <v>15</v>
      </c>
      <c r="V109" s="40">
        <f t="shared" si="13"/>
        <v>15</v>
      </c>
      <c r="W109" s="112"/>
      <c r="X109" s="96"/>
      <c r="Y109" s="96"/>
      <c r="Z109" s="104"/>
      <c r="AA109" s="99"/>
      <c r="AB109" s="41">
        <f t="shared" si="14"/>
        <v>0</v>
      </c>
      <c r="AC109" s="40">
        <f t="shared" si="15"/>
        <v>0</v>
      </c>
      <c r="AD109" s="42">
        <v>0</v>
      </c>
      <c r="AE109" s="128"/>
      <c r="AF109" s="37">
        <f t="shared" si="16"/>
        <v>15</v>
      </c>
      <c r="AG109" s="43">
        <v>65</v>
      </c>
      <c r="AH109" s="44">
        <f t="shared" si="17"/>
        <v>80</v>
      </c>
      <c r="AI109" s="45">
        <f t="shared" si="18"/>
        <v>0.93</v>
      </c>
      <c r="AJ109" s="46"/>
      <c r="AK109" s="47">
        <v>1E-4</v>
      </c>
      <c r="AL109" s="48">
        <f t="shared" si="19"/>
        <v>1.0001</v>
      </c>
      <c r="AM109" s="49">
        <f t="shared" si="20"/>
        <v>1728662000</v>
      </c>
      <c r="AN109" s="50"/>
      <c r="AO109" s="51"/>
      <c r="AP109" s="51"/>
      <c r="AQ109" s="51"/>
      <c r="AR109" s="51"/>
      <c r="AS109" s="52"/>
      <c r="AT109" s="53">
        <f t="shared" si="21"/>
        <v>0</v>
      </c>
    </row>
    <row r="110" spans="1:46" s="54" customFormat="1" ht="36" customHeight="1" thickBot="1">
      <c r="A110" s="27"/>
      <c r="B110" s="56"/>
      <c r="C110" s="91"/>
      <c r="D110" s="95"/>
      <c r="E110" s="95"/>
      <c r="F110" s="101"/>
      <c r="G110" s="55"/>
      <c r="H110" s="60"/>
      <c r="I110" s="30">
        <v>0.51</v>
      </c>
      <c r="J110" s="119">
        <v>0.49</v>
      </c>
      <c r="K110" s="32"/>
      <c r="L110" s="57"/>
      <c r="M110" s="33"/>
      <c r="N110" s="34">
        <f t="shared" si="22"/>
        <v>1</v>
      </c>
      <c r="O110" s="35"/>
      <c r="P110" s="105">
        <v>15</v>
      </c>
      <c r="Q110" s="106">
        <v>15</v>
      </c>
      <c r="R110" s="38"/>
      <c r="S110" s="38"/>
      <c r="T110" s="37"/>
      <c r="U110" s="39">
        <f t="shared" si="12"/>
        <v>15</v>
      </c>
      <c r="V110" s="40">
        <f t="shared" si="13"/>
        <v>15</v>
      </c>
      <c r="W110" s="112"/>
      <c r="X110" s="96"/>
      <c r="Y110" s="96"/>
      <c r="Z110" s="104"/>
      <c r="AA110" s="99"/>
      <c r="AB110" s="41">
        <f t="shared" si="14"/>
        <v>0</v>
      </c>
      <c r="AC110" s="40">
        <f t="shared" si="15"/>
        <v>0</v>
      </c>
      <c r="AD110" s="42"/>
      <c r="AE110" s="128"/>
      <c r="AF110" s="37">
        <f t="shared" si="16"/>
        <v>15</v>
      </c>
      <c r="AG110" s="43">
        <v>65</v>
      </c>
      <c r="AH110" s="44">
        <f t="shared" si="17"/>
        <v>80</v>
      </c>
      <c r="AI110" s="45">
        <f t="shared" si="18"/>
        <v>0.93</v>
      </c>
      <c r="AJ110" s="46"/>
      <c r="AK110" s="47">
        <v>1E-4</v>
      </c>
      <c r="AL110" s="48">
        <f t="shared" si="19"/>
        <v>1.0001</v>
      </c>
      <c r="AM110" s="49">
        <f t="shared" si="20"/>
        <v>1728662000</v>
      </c>
      <c r="AN110" s="50"/>
      <c r="AO110" s="51"/>
      <c r="AP110" s="51"/>
      <c r="AQ110" s="51"/>
      <c r="AR110" s="51"/>
      <c r="AS110" s="52"/>
      <c r="AT110" s="53">
        <f t="shared" si="21"/>
        <v>0</v>
      </c>
    </row>
    <row r="111" spans="1:46" s="54" customFormat="1" ht="36" customHeight="1" thickBot="1">
      <c r="A111" s="27"/>
      <c r="B111" s="56"/>
      <c r="C111" s="91"/>
      <c r="D111" s="95"/>
      <c r="E111" s="95"/>
      <c r="F111" s="101"/>
      <c r="G111" s="55"/>
      <c r="H111" s="60"/>
      <c r="I111" s="30">
        <v>0.51</v>
      </c>
      <c r="J111" s="119">
        <v>0.49</v>
      </c>
      <c r="K111" s="32"/>
      <c r="L111" s="57"/>
      <c r="M111" s="33"/>
      <c r="N111" s="34">
        <f t="shared" si="22"/>
        <v>1</v>
      </c>
      <c r="O111" s="35"/>
      <c r="P111" s="105">
        <v>15</v>
      </c>
      <c r="Q111" s="106">
        <v>15</v>
      </c>
      <c r="R111" s="38"/>
      <c r="S111" s="38"/>
      <c r="T111" s="37"/>
      <c r="U111" s="39">
        <f t="shared" si="12"/>
        <v>15</v>
      </c>
      <c r="V111" s="40">
        <f t="shared" si="13"/>
        <v>15</v>
      </c>
      <c r="W111" s="112"/>
      <c r="X111" s="96"/>
      <c r="Y111" s="96"/>
      <c r="Z111" s="104"/>
      <c r="AA111" s="99"/>
      <c r="AB111" s="41">
        <f t="shared" si="14"/>
        <v>0</v>
      </c>
      <c r="AC111" s="40">
        <f t="shared" si="15"/>
        <v>0</v>
      </c>
      <c r="AD111" s="42"/>
      <c r="AE111" s="128"/>
      <c r="AF111" s="37">
        <f t="shared" si="16"/>
        <v>15</v>
      </c>
      <c r="AG111" s="43">
        <v>65</v>
      </c>
      <c r="AH111" s="44">
        <f t="shared" si="17"/>
        <v>80</v>
      </c>
      <c r="AI111" s="45">
        <f t="shared" si="18"/>
        <v>0.93</v>
      </c>
      <c r="AJ111" s="46"/>
      <c r="AK111" s="47">
        <v>1E-4</v>
      </c>
      <c r="AL111" s="48">
        <f t="shared" si="19"/>
        <v>1.0001</v>
      </c>
      <c r="AM111" s="49">
        <f t="shared" si="20"/>
        <v>1728662000</v>
      </c>
      <c r="AN111" s="50"/>
      <c r="AO111" s="51"/>
      <c r="AP111" s="51"/>
      <c r="AQ111" s="51"/>
      <c r="AR111" s="51"/>
      <c r="AS111" s="52"/>
      <c r="AT111" s="53">
        <f t="shared" si="21"/>
        <v>0</v>
      </c>
    </row>
    <row r="112" spans="1:46" s="54" customFormat="1" ht="36" customHeight="1" thickBot="1">
      <c r="A112" s="27"/>
      <c r="B112" s="56"/>
      <c r="C112" s="91"/>
      <c r="D112" s="95"/>
      <c r="E112" s="95"/>
      <c r="F112" s="101"/>
      <c r="G112" s="55"/>
      <c r="H112" s="60"/>
      <c r="I112" s="30">
        <v>0.51</v>
      </c>
      <c r="J112" s="119">
        <v>0.49</v>
      </c>
      <c r="K112" s="32"/>
      <c r="L112" s="57"/>
      <c r="M112" s="33"/>
      <c r="N112" s="34">
        <f t="shared" si="22"/>
        <v>1</v>
      </c>
      <c r="O112" s="35"/>
      <c r="P112" s="105">
        <v>15</v>
      </c>
      <c r="Q112" s="106">
        <v>15</v>
      </c>
      <c r="R112" s="38"/>
      <c r="S112" s="38"/>
      <c r="T112" s="37"/>
      <c r="U112" s="39">
        <f t="shared" si="12"/>
        <v>15</v>
      </c>
      <c r="V112" s="40">
        <f t="shared" si="13"/>
        <v>15</v>
      </c>
      <c r="W112" s="112"/>
      <c r="X112" s="96"/>
      <c r="Y112" s="96"/>
      <c r="Z112" s="104"/>
      <c r="AA112" s="99"/>
      <c r="AB112" s="41">
        <f t="shared" si="14"/>
        <v>0</v>
      </c>
      <c r="AC112" s="40">
        <f t="shared" si="15"/>
        <v>0</v>
      </c>
      <c r="AD112" s="42"/>
      <c r="AE112" s="128"/>
      <c r="AF112" s="37">
        <f t="shared" si="16"/>
        <v>15</v>
      </c>
      <c r="AG112" s="43">
        <v>65</v>
      </c>
      <c r="AH112" s="44">
        <f t="shared" si="17"/>
        <v>80</v>
      </c>
      <c r="AI112" s="45">
        <f t="shared" si="18"/>
        <v>0.93</v>
      </c>
      <c r="AJ112" s="46"/>
      <c r="AK112" s="47">
        <v>1E-4</v>
      </c>
      <c r="AL112" s="48">
        <f t="shared" si="19"/>
        <v>1.0001</v>
      </c>
      <c r="AM112" s="49">
        <f t="shared" si="20"/>
        <v>1728662000</v>
      </c>
      <c r="AN112" s="50"/>
      <c r="AO112" s="51"/>
      <c r="AP112" s="51"/>
      <c r="AQ112" s="51"/>
      <c r="AR112" s="51"/>
      <c r="AS112" s="52"/>
      <c r="AT112" s="53">
        <f t="shared" si="21"/>
        <v>0</v>
      </c>
    </row>
    <row r="113" spans="1:46" s="54" customFormat="1" ht="36" customHeight="1" thickBot="1">
      <c r="A113" s="27"/>
      <c r="B113" s="56"/>
      <c r="C113" s="91"/>
      <c r="D113" s="95"/>
      <c r="E113" s="95"/>
      <c r="F113" s="101"/>
      <c r="G113" s="55"/>
      <c r="H113" s="60"/>
      <c r="I113" s="30">
        <v>0.51</v>
      </c>
      <c r="J113" s="119">
        <v>0.49</v>
      </c>
      <c r="K113" s="32"/>
      <c r="L113" s="57"/>
      <c r="M113" s="33"/>
      <c r="N113" s="34">
        <f t="shared" si="22"/>
        <v>1</v>
      </c>
      <c r="O113" s="35"/>
      <c r="P113" s="105">
        <v>15</v>
      </c>
      <c r="Q113" s="106">
        <v>15</v>
      </c>
      <c r="R113" s="38"/>
      <c r="S113" s="38"/>
      <c r="T113" s="37"/>
      <c r="U113" s="39">
        <f t="shared" si="12"/>
        <v>15</v>
      </c>
      <c r="V113" s="40">
        <f t="shared" si="13"/>
        <v>15</v>
      </c>
      <c r="W113" s="112"/>
      <c r="X113" s="96"/>
      <c r="Y113" s="96"/>
      <c r="Z113" s="104"/>
      <c r="AA113" s="99"/>
      <c r="AB113" s="41">
        <f t="shared" si="14"/>
        <v>0</v>
      </c>
      <c r="AC113" s="40">
        <f t="shared" si="15"/>
        <v>0</v>
      </c>
      <c r="AD113" s="42"/>
      <c r="AE113" s="128"/>
      <c r="AF113" s="37">
        <f t="shared" si="16"/>
        <v>15</v>
      </c>
      <c r="AG113" s="43">
        <v>65</v>
      </c>
      <c r="AH113" s="44">
        <f t="shared" si="17"/>
        <v>80</v>
      </c>
      <c r="AI113" s="45">
        <f t="shared" si="18"/>
        <v>0.93</v>
      </c>
      <c r="AJ113" s="46"/>
      <c r="AK113" s="47">
        <v>1E-4</v>
      </c>
      <c r="AL113" s="48">
        <f t="shared" si="19"/>
        <v>1.0001</v>
      </c>
      <c r="AM113" s="49">
        <f t="shared" si="20"/>
        <v>1728662000</v>
      </c>
      <c r="AN113" s="50"/>
      <c r="AO113" s="51"/>
      <c r="AP113" s="51"/>
      <c r="AQ113" s="51"/>
      <c r="AR113" s="51"/>
      <c r="AS113" s="52"/>
      <c r="AT113" s="53">
        <f t="shared" si="21"/>
        <v>0</v>
      </c>
    </row>
    <row r="114" spans="1:46" s="54" customFormat="1" ht="47.25" customHeight="1" thickBot="1">
      <c r="A114" s="27"/>
      <c r="B114" s="56"/>
      <c r="C114" s="91"/>
      <c r="D114" s="95"/>
      <c r="E114" s="95"/>
      <c r="F114" s="101"/>
      <c r="G114" s="55"/>
      <c r="H114" s="60"/>
      <c r="I114" s="30">
        <v>0.51</v>
      </c>
      <c r="J114" s="119">
        <v>0.49</v>
      </c>
      <c r="K114" s="32"/>
      <c r="L114" s="57"/>
      <c r="M114" s="33"/>
      <c r="N114" s="34">
        <f t="shared" si="22"/>
        <v>1</v>
      </c>
      <c r="O114" s="35"/>
      <c r="P114" s="105">
        <v>15</v>
      </c>
      <c r="Q114" s="106">
        <v>15</v>
      </c>
      <c r="R114" s="38"/>
      <c r="S114" s="38"/>
      <c r="T114" s="37"/>
      <c r="U114" s="39">
        <f t="shared" si="12"/>
        <v>15</v>
      </c>
      <c r="V114" s="40">
        <f t="shared" si="13"/>
        <v>15</v>
      </c>
      <c r="W114" s="112"/>
      <c r="X114" s="96"/>
      <c r="Y114" s="96"/>
      <c r="Z114" s="104"/>
      <c r="AA114" s="99"/>
      <c r="AB114" s="41">
        <f t="shared" si="14"/>
        <v>0</v>
      </c>
      <c r="AC114" s="40">
        <f t="shared" si="15"/>
        <v>0</v>
      </c>
      <c r="AD114" s="42"/>
      <c r="AE114" s="128"/>
      <c r="AF114" s="37">
        <f t="shared" si="16"/>
        <v>15</v>
      </c>
      <c r="AG114" s="43">
        <v>65</v>
      </c>
      <c r="AH114" s="44">
        <f t="shared" si="17"/>
        <v>80</v>
      </c>
      <c r="AI114" s="45">
        <f t="shared" si="18"/>
        <v>0.93</v>
      </c>
      <c r="AJ114" s="46"/>
      <c r="AK114" s="47">
        <v>1E-4</v>
      </c>
      <c r="AL114" s="48">
        <f t="shared" si="19"/>
        <v>1.0001</v>
      </c>
      <c r="AM114" s="49">
        <f t="shared" si="20"/>
        <v>1728662000</v>
      </c>
      <c r="AN114" s="50"/>
      <c r="AO114" s="51"/>
      <c r="AP114" s="51"/>
      <c r="AQ114" s="51"/>
      <c r="AR114" s="51"/>
      <c r="AS114" s="52"/>
      <c r="AT114" s="53">
        <f t="shared" si="21"/>
        <v>0</v>
      </c>
    </row>
    <row r="115" spans="1:46" s="54" customFormat="1" ht="36" customHeight="1" thickBot="1">
      <c r="A115" s="27"/>
      <c r="B115" s="56"/>
      <c r="C115" s="91"/>
      <c r="D115" s="95"/>
      <c r="E115" s="95"/>
      <c r="F115" s="101"/>
      <c r="G115" s="55"/>
      <c r="H115" s="60"/>
      <c r="I115" s="30">
        <v>0.51</v>
      </c>
      <c r="J115" s="119">
        <v>0.49</v>
      </c>
      <c r="K115" s="32"/>
      <c r="L115" s="57"/>
      <c r="M115" s="33"/>
      <c r="N115" s="34">
        <f t="shared" si="22"/>
        <v>1</v>
      </c>
      <c r="O115" s="35"/>
      <c r="P115" s="105">
        <v>15</v>
      </c>
      <c r="Q115" s="106">
        <v>15</v>
      </c>
      <c r="R115" s="38"/>
      <c r="S115" s="38"/>
      <c r="T115" s="37"/>
      <c r="U115" s="39">
        <f t="shared" si="12"/>
        <v>15</v>
      </c>
      <c r="V115" s="40">
        <f t="shared" si="13"/>
        <v>15</v>
      </c>
      <c r="W115" s="112"/>
      <c r="X115" s="96"/>
      <c r="Y115" s="96"/>
      <c r="Z115" s="104"/>
      <c r="AA115" s="99"/>
      <c r="AB115" s="41">
        <f t="shared" si="14"/>
        <v>0</v>
      </c>
      <c r="AC115" s="40">
        <f t="shared" si="15"/>
        <v>0</v>
      </c>
      <c r="AD115" s="42"/>
      <c r="AE115" s="128"/>
      <c r="AF115" s="37">
        <f t="shared" si="16"/>
        <v>15</v>
      </c>
      <c r="AG115" s="43">
        <v>65</v>
      </c>
      <c r="AH115" s="44">
        <f t="shared" si="17"/>
        <v>80</v>
      </c>
      <c r="AI115" s="45">
        <f t="shared" si="18"/>
        <v>0.93</v>
      </c>
      <c r="AJ115" s="46"/>
      <c r="AK115" s="47">
        <v>1E-4</v>
      </c>
      <c r="AL115" s="48">
        <f t="shared" si="19"/>
        <v>1.0001</v>
      </c>
      <c r="AM115" s="49">
        <f t="shared" si="20"/>
        <v>1728662000</v>
      </c>
      <c r="AN115" s="50"/>
      <c r="AO115" s="51"/>
      <c r="AP115" s="51"/>
      <c r="AQ115" s="51"/>
      <c r="AR115" s="51"/>
      <c r="AS115" s="52"/>
      <c r="AT115" s="53">
        <f t="shared" si="21"/>
        <v>0</v>
      </c>
    </row>
    <row r="116" spans="1:46" s="54" customFormat="1" ht="36" customHeight="1" thickBot="1">
      <c r="A116" s="27"/>
      <c r="B116" s="56"/>
      <c r="C116" s="91"/>
      <c r="D116" s="95"/>
      <c r="E116" s="95"/>
      <c r="F116" s="101"/>
      <c r="G116" s="55"/>
      <c r="H116" s="64"/>
      <c r="I116" s="30">
        <v>0.51</v>
      </c>
      <c r="J116" s="119">
        <v>0.49</v>
      </c>
      <c r="K116" s="32"/>
      <c r="L116" s="57"/>
      <c r="M116" s="33"/>
      <c r="N116" s="34">
        <f t="shared" si="22"/>
        <v>1</v>
      </c>
      <c r="O116" s="35"/>
      <c r="P116" s="105">
        <v>15</v>
      </c>
      <c r="Q116" s="106">
        <v>15</v>
      </c>
      <c r="R116" s="38"/>
      <c r="S116" s="38"/>
      <c r="T116" s="37"/>
      <c r="U116" s="39">
        <f t="shared" si="12"/>
        <v>15</v>
      </c>
      <c r="V116" s="40">
        <f t="shared" si="13"/>
        <v>15</v>
      </c>
      <c r="W116" s="112"/>
      <c r="X116" s="96"/>
      <c r="Y116" s="96"/>
      <c r="Z116" s="104"/>
      <c r="AA116" s="99"/>
      <c r="AB116" s="41">
        <f t="shared" si="14"/>
        <v>0</v>
      </c>
      <c r="AC116" s="40">
        <f t="shared" si="15"/>
        <v>0</v>
      </c>
      <c r="AD116" s="42"/>
      <c r="AE116" s="128"/>
      <c r="AF116" s="37">
        <f t="shared" si="16"/>
        <v>15</v>
      </c>
      <c r="AG116" s="43">
        <v>65</v>
      </c>
      <c r="AH116" s="44">
        <f t="shared" si="17"/>
        <v>80</v>
      </c>
      <c r="AI116" s="45">
        <f t="shared" si="18"/>
        <v>0.93</v>
      </c>
      <c r="AJ116" s="46"/>
      <c r="AK116" s="47">
        <v>1E-4</v>
      </c>
      <c r="AL116" s="48">
        <f t="shared" si="19"/>
        <v>1.0001</v>
      </c>
      <c r="AM116" s="49">
        <f t="shared" si="20"/>
        <v>1728662000</v>
      </c>
      <c r="AN116" s="50"/>
      <c r="AO116" s="51"/>
      <c r="AP116" s="51"/>
      <c r="AQ116" s="51"/>
      <c r="AR116" s="51"/>
      <c r="AS116" s="52"/>
      <c r="AT116" s="53">
        <f t="shared" si="21"/>
        <v>0</v>
      </c>
    </row>
    <row r="117" spans="1:46" s="54" customFormat="1" ht="36" customHeight="1" thickBot="1">
      <c r="A117" s="27"/>
      <c r="B117" s="56"/>
      <c r="C117" s="91"/>
      <c r="D117" s="95"/>
      <c r="E117" s="95"/>
      <c r="F117" s="101"/>
      <c r="G117" s="55"/>
      <c r="H117" s="60"/>
      <c r="I117" s="30">
        <v>0.51</v>
      </c>
      <c r="J117" s="119">
        <v>0.49</v>
      </c>
      <c r="K117" s="32"/>
      <c r="L117" s="57"/>
      <c r="M117" s="33"/>
      <c r="N117" s="34">
        <f t="shared" si="22"/>
        <v>1</v>
      </c>
      <c r="O117" s="35"/>
      <c r="P117" s="105">
        <v>15</v>
      </c>
      <c r="Q117" s="106">
        <v>15</v>
      </c>
      <c r="R117" s="38"/>
      <c r="S117" s="38"/>
      <c r="T117" s="37"/>
      <c r="U117" s="39">
        <f t="shared" si="12"/>
        <v>15</v>
      </c>
      <c r="V117" s="40">
        <f t="shared" si="13"/>
        <v>15</v>
      </c>
      <c r="W117" s="112"/>
      <c r="X117" s="96"/>
      <c r="Y117" s="96"/>
      <c r="Z117" s="104"/>
      <c r="AA117" s="99"/>
      <c r="AB117" s="41">
        <f t="shared" si="14"/>
        <v>0</v>
      </c>
      <c r="AC117" s="40">
        <f t="shared" si="15"/>
        <v>0</v>
      </c>
      <c r="AD117" s="42"/>
      <c r="AE117" s="128"/>
      <c r="AF117" s="37">
        <f t="shared" si="16"/>
        <v>15</v>
      </c>
      <c r="AG117" s="43">
        <v>65</v>
      </c>
      <c r="AH117" s="44">
        <f t="shared" si="17"/>
        <v>80</v>
      </c>
      <c r="AI117" s="45">
        <f t="shared" si="18"/>
        <v>0.93</v>
      </c>
      <c r="AJ117" s="46"/>
      <c r="AK117" s="47">
        <v>1E-4</v>
      </c>
      <c r="AL117" s="48">
        <f t="shared" si="19"/>
        <v>1.0001</v>
      </c>
      <c r="AM117" s="49">
        <f t="shared" si="20"/>
        <v>1728662000</v>
      </c>
      <c r="AN117" s="50"/>
      <c r="AO117" s="51"/>
      <c r="AP117" s="51"/>
      <c r="AQ117" s="51"/>
      <c r="AR117" s="51"/>
      <c r="AS117" s="52"/>
      <c r="AT117" s="53">
        <f t="shared" si="21"/>
        <v>0</v>
      </c>
    </row>
    <row r="118" spans="1:46" s="54" customFormat="1" ht="36" customHeight="1" thickBot="1">
      <c r="A118" s="27"/>
      <c r="B118" s="56"/>
      <c r="C118" s="91"/>
      <c r="D118" s="95"/>
      <c r="E118" s="95"/>
      <c r="F118" s="101"/>
      <c r="G118" s="55"/>
      <c r="H118" s="64"/>
      <c r="I118" s="30">
        <v>0.51</v>
      </c>
      <c r="J118" s="119">
        <v>0.49</v>
      </c>
      <c r="K118" s="32"/>
      <c r="L118" s="57"/>
      <c r="M118" s="65"/>
      <c r="N118" s="34">
        <f t="shared" si="22"/>
        <v>1</v>
      </c>
      <c r="O118" s="66"/>
      <c r="P118" s="105">
        <v>15</v>
      </c>
      <c r="Q118" s="106">
        <v>15</v>
      </c>
      <c r="R118" s="38"/>
      <c r="S118" s="38"/>
      <c r="T118" s="67"/>
      <c r="U118" s="39">
        <f t="shared" si="12"/>
        <v>15</v>
      </c>
      <c r="V118" s="40">
        <f t="shared" si="13"/>
        <v>15</v>
      </c>
      <c r="W118" s="112"/>
      <c r="X118" s="96"/>
      <c r="Y118" s="96"/>
      <c r="Z118" s="104"/>
      <c r="AA118" s="108"/>
      <c r="AB118" s="41">
        <f t="shared" si="14"/>
        <v>0</v>
      </c>
      <c r="AC118" s="40">
        <f t="shared" si="15"/>
        <v>0</v>
      </c>
      <c r="AD118" s="69"/>
      <c r="AE118" s="129"/>
      <c r="AF118" s="37">
        <f t="shared" si="16"/>
        <v>15</v>
      </c>
      <c r="AG118" s="43">
        <v>65</v>
      </c>
      <c r="AH118" s="44">
        <f t="shared" si="17"/>
        <v>80</v>
      </c>
      <c r="AI118" s="45">
        <f t="shared" si="18"/>
        <v>0.93</v>
      </c>
      <c r="AJ118" s="46"/>
      <c r="AK118" s="47">
        <v>1E-4</v>
      </c>
      <c r="AL118" s="48">
        <f t="shared" si="19"/>
        <v>1.0001</v>
      </c>
      <c r="AM118" s="49">
        <f t="shared" si="20"/>
        <v>1728662000</v>
      </c>
      <c r="AN118" s="70"/>
      <c r="AO118" s="71"/>
      <c r="AP118" s="71"/>
      <c r="AQ118" s="71"/>
      <c r="AR118" s="71"/>
      <c r="AS118" s="72"/>
      <c r="AT118" s="53">
        <f t="shared" si="21"/>
        <v>0</v>
      </c>
    </row>
    <row r="119" spans="1:46" s="54" customFormat="1" ht="36" customHeight="1" thickBot="1">
      <c r="A119" s="27"/>
      <c r="B119" s="56"/>
      <c r="C119" s="91"/>
      <c r="D119" s="95"/>
      <c r="E119" s="95"/>
      <c r="F119" s="101"/>
      <c r="G119" s="55"/>
      <c r="H119" s="60"/>
      <c r="I119" s="30">
        <v>0.51</v>
      </c>
      <c r="J119" s="119">
        <v>0.49</v>
      </c>
      <c r="K119" s="32"/>
      <c r="L119" s="57"/>
      <c r="M119" s="33"/>
      <c r="N119" s="34">
        <f t="shared" si="22"/>
        <v>1</v>
      </c>
      <c r="O119" s="35"/>
      <c r="P119" s="105">
        <v>15</v>
      </c>
      <c r="Q119" s="106">
        <v>15</v>
      </c>
      <c r="R119" s="38"/>
      <c r="S119" s="38"/>
      <c r="T119" s="37"/>
      <c r="U119" s="39">
        <f t="shared" si="12"/>
        <v>15</v>
      </c>
      <c r="V119" s="40">
        <f t="shared" si="13"/>
        <v>15</v>
      </c>
      <c r="W119" s="112"/>
      <c r="X119" s="96"/>
      <c r="Y119" s="96"/>
      <c r="Z119" s="104"/>
      <c r="AA119" s="99"/>
      <c r="AB119" s="41">
        <f t="shared" si="14"/>
        <v>0</v>
      </c>
      <c r="AC119" s="40">
        <f t="shared" si="15"/>
        <v>0</v>
      </c>
      <c r="AD119" s="42"/>
      <c r="AE119" s="128"/>
      <c r="AF119" s="37">
        <f t="shared" si="16"/>
        <v>15</v>
      </c>
      <c r="AG119" s="43">
        <v>65</v>
      </c>
      <c r="AH119" s="44">
        <f t="shared" si="17"/>
        <v>80</v>
      </c>
      <c r="AI119" s="45">
        <f t="shared" si="18"/>
        <v>0.93</v>
      </c>
      <c r="AJ119" s="46"/>
      <c r="AK119" s="47">
        <v>1E-4</v>
      </c>
      <c r="AL119" s="48">
        <f t="shared" si="19"/>
        <v>1.0001</v>
      </c>
      <c r="AM119" s="49">
        <f t="shared" si="20"/>
        <v>1728662000</v>
      </c>
      <c r="AN119" s="50"/>
      <c r="AO119" s="51"/>
      <c r="AP119" s="51"/>
      <c r="AQ119" s="51"/>
      <c r="AR119" s="51"/>
      <c r="AS119" s="52"/>
      <c r="AT119" s="53">
        <f t="shared" si="21"/>
        <v>0</v>
      </c>
    </row>
    <row r="120" spans="1:46" s="54" customFormat="1" ht="36" customHeight="1" thickBot="1">
      <c r="A120" s="27"/>
      <c r="B120" s="56"/>
      <c r="C120" s="91"/>
      <c r="D120" s="95"/>
      <c r="E120" s="95"/>
      <c r="F120" s="101"/>
      <c r="G120" s="55"/>
      <c r="H120" s="60"/>
      <c r="I120" s="30">
        <v>0.51</v>
      </c>
      <c r="J120" s="119">
        <v>0.49</v>
      </c>
      <c r="K120" s="32"/>
      <c r="L120" s="57"/>
      <c r="M120" s="33"/>
      <c r="N120" s="34">
        <f t="shared" si="22"/>
        <v>1</v>
      </c>
      <c r="O120" s="35"/>
      <c r="P120" s="105">
        <v>15</v>
      </c>
      <c r="Q120" s="106">
        <v>15</v>
      </c>
      <c r="R120" s="38"/>
      <c r="S120" s="38"/>
      <c r="T120" s="37"/>
      <c r="U120" s="39">
        <f t="shared" si="12"/>
        <v>15</v>
      </c>
      <c r="V120" s="40">
        <f t="shared" si="13"/>
        <v>15</v>
      </c>
      <c r="W120" s="112"/>
      <c r="X120" s="96"/>
      <c r="Y120" s="96"/>
      <c r="Z120" s="104"/>
      <c r="AA120" s="99"/>
      <c r="AB120" s="41">
        <f t="shared" si="14"/>
        <v>0</v>
      </c>
      <c r="AC120" s="40">
        <f t="shared" si="15"/>
        <v>0</v>
      </c>
      <c r="AD120" s="42"/>
      <c r="AE120" s="128"/>
      <c r="AF120" s="37">
        <f t="shared" si="16"/>
        <v>15</v>
      </c>
      <c r="AG120" s="43">
        <v>65</v>
      </c>
      <c r="AH120" s="44">
        <f t="shared" si="17"/>
        <v>80</v>
      </c>
      <c r="AI120" s="45">
        <f t="shared" si="18"/>
        <v>0.93</v>
      </c>
      <c r="AJ120" s="46"/>
      <c r="AK120" s="47">
        <v>1E-4</v>
      </c>
      <c r="AL120" s="48">
        <f t="shared" si="19"/>
        <v>1.0001</v>
      </c>
      <c r="AM120" s="49">
        <f t="shared" si="20"/>
        <v>1728662000</v>
      </c>
      <c r="AN120" s="50"/>
      <c r="AO120" s="51"/>
      <c r="AP120" s="51"/>
      <c r="AQ120" s="51"/>
      <c r="AR120" s="51"/>
      <c r="AS120" s="52"/>
      <c r="AT120" s="53">
        <f t="shared" si="21"/>
        <v>0</v>
      </c>
    </row>
    <row r="121" spans="1:46" s="54" customFormat="1" ht="36" customHeight="1" thickBot="1">
      <c r="A121" s="27"/>
      <c r="B121" s="56"/>
      <c r="C121" s="91"/>
      <c r="D121" s="95"/>
      <c r="E121" s="95"/>
      <c r="F121" s="101"/>
      <c r="G121" s="55"/>
      <c r="H121" s="64"/>
      <c r="I121" s="30">
        <v>0.51</v>
      </c>
      <c r="J121" s="119">
        <v>0.49</v>
      </c>
      <c r="K121" s="32"/>
      <c r="L121" s="57"/>
      <c r="M121" s="73"/>
      <c r="N121" s="34">
        <f t="shared" si="22"/>
        <v>1</v>
      </c>
      <c r="O121" s="35"/>
      <c r="P121" s="105">
        <v>15</v>
      </c>
      <c r="Q121" s="106">
        <v>15</v>
      </c>
      <c r="R121" s="38"/>
      <c r="S121" s="38"/>
      <c r="T121" s="68"/>
      <c r="U121" s="120">
        <f t="shared" si="12"/>
        <v>15</v>
      </c>
      <c r="V121" s="40">
        <f t="shared" si="13"/>
        <v>15</v>
      </c>
      <c r="W121" s="112"/>
      <c r="X121" s="96"/>
      <c r="Y121" s="96"/>
      <c r="Z121" s="104"/>
      <c r="AA121" s="108"/>
      <c r="AB121" s="41">
        <f t="shared" si="14"/>
        <v>0</v>
      </c>
      <c r="AC121" s="40">
        <f t="shared" si="15"/>
        <v>0</v>
      </c>
      <c r="AD121" s="42"/>
      <c r="AE121" s="128"/>
      <c r="AF121" s="37">
        <f t="shared" si="16"/>
        <v>15</v>
      </c>
      <c r="AG121" s="43">
        <v>65</v>
      </c>
      <c r="AH121" s="44">
        <f t="shared" si="17"/>
        <v>80</v>
      </c>
      <c r="AI121" s="45">
        <f t="shared" si="18"/>
        <v>0.93</v>
      </c>
      <c r="AJ121" s="46"/>
      <c r="AK121" s="47">
        <v>1E-4</v>
      </c>
      <c r="AL121" s="48">
        <f t="shared" si="19"/>
        <v>1.0001</v>
      </c>
      <c r="AM121" s="49">
        <f t="shared" si="20"/>
        <v>1728662000</v>
      </c>
      <c r="AN121" s="74"/>
      <c r="AO121" s="51"/>
      <c r="AP121" s="51"/>
      <c r="AQ121" s="51"/>
      <c r="AR121" s="51"/>
      <c r="AS121" s="52"/>
      <c r="AT121" s="53">
        <f t="shared" si="21"/>
        <v>0</v>
      </c>
    </row>
    <row r="122" spans="1:46" s="54" customFormat="1" ht="36" customHeight="1" thickBot="1">
      <c r="A122" s="27"/>
      <c r="B122" s="56"/>
      <c r="C122" s="91"/>
      <c r="D122" s="95"/>
      <c r="E122" s="95"/>
      <c r="F122" s="101"/>
      <c r="G122" s="55"/>
      <c r="H122" s="60"/>
      <c r="I122" s="30">
        <v>0.51</v>
      </c>
      <c r="J122" s="119">
        <v>0.49</v>
      </c>
      <c r="K122" s="32"/>
      <c r="L122" s="57"/>
      <c r="M122" s="33"/>
      <c r="N122" s="34">
        <f t="shared" si="22"/>
        <v>1</v>
      </c>
      <c r="O122" s="35"/>
      <c r="P122" s="105">
        <v>15</v>
      </c>
      <c r="Q122" s="106">
        <v>15</v>
      </c>
      <c r="R122" s="38"/>
      <c r="S122" s="38"/>
      <c r="T122" s="37"/>
      <c r="U122" s="39">
        <f t="shared" si="12"/>
        <v>15</v>
      </c>
      <c r="V122" s="40">
        <f t="shared" si="13"/>
        <v>15</v>
      </c>
      <c r="W122" s="112"/>
      <c r="X122" s="96"/>
      <c r="Y122" s="96"/>
      <c r="Z122" s="104"/>
      <c r="AA122" s="99"/>
      <c r="AB122" s="41">
        <f t="shared" si="14"/>
        <v>0</v>
      </c>
      <c r="AC122" s="40">
        <f t="shared" si="15"/>
        <v>0</v>
      </c>
      <c r="AD122" s="42"/>
      <c r="AE122" s="128"/>
      <c r="AF122" s="37">
        <f t="shared" si="16"/>
        <v>15</v>
      </c>
      <c r="AG122" s="43">
        <v>65</v>
      </c>
      <c r="AH122" s="44">
        <f t="shared" si="17"/>
        <v>80</v>
      </c>
      <c r="AI122" s="45">
        <f t="shared" si="18"/>
        <v>0.93</v>
      </c>
      <c r="AJ122" s="46"/>
      <c r="AK122" s="47">
        <v>1E-4</v>
      </c>
      <c r="AL122" s="48">
        <f t="shared" si="19"/>
        <v>1.0001</v>
      </c>
      <c r="AM122" s="49">
        <f t="shared" si="20"/>
        <v>1728662000</v>
      </c>
      <c r="AN122" s="50"/>
      <c r="AO122" s="51"/>
      <c r="AP122" s="51"/>
      <c r="AQ122" s="51"/>
      <c r="AR122" s="51"/>
      <c r="AS122" s="52"/>
      <c r="AT122" s="53">
        <f t="shared" si="21"/>
        <v>0</v>
      </c>
    </row>
    <row r="123" spans="1:46" s="17" customFormat="1" ht="39.75" customHeight="1" thickBot="1">
      <c r="A123" s="27"/>
      <c r="B123" s="56"/>
      <c r="C123" s="91"/>
      <c r="D123" s="95"/>
      <c r="E123" s="95"/>
      <c r="F123" s="101"/>
      <c r="G123" s="55"/>
      <c r="H123" s="76"/>
      <c r="I123" s="30">
        <v>0.51</v>
      </c>
      <c r="J123" s="119">
        <v>0.49</v>
      </c>
      <c r="K123" s="32"/>
      <c r="L123" s="57"/>
      <c r="M123" s="75"/>
      <c r="N123" s="34">
        <f t="shared" si="22"/>
        <v>1</v>
      </c>
      <c r="O123" s="76"/>
      <c r="P123" s="105">
        <v>15</v>
      </c>
      <c r="Q123" s="106">
        <v>15</v>
      </c>
      <c r="R123" s="38"/>
      <c r="S123" s="38"/>
      <c r="T123" s="197"/>
      <c r="U123" s="39">
        <f t="shared" si="12"/>
        <v>15</v>
      </c>
      <c r="V123" s="40">
        <f t="shared" si="13"/>
        <v>15</v>
      </c>
      <c r="W123" s="112"/>
      <c r="X123" s="96"/>
      <c r="Y123" s="96"/>
      <c r="Z123" s="104"/>
      <c r="AA123" s="132"/>
      <c r="AB123" s="41">
        <f t="shared" si="14"/>
        <v>0</v>
      </c>
      <c r="AC123" s="40">
        <f t="shared" si="15"/>
        <v>0</v>
      </c>
      <c r="AD123" s="77"/>
      <c r="AE123" s="130"/>
      <c r="AF123" s="37">
        <f t="shared" si="16"/>
        <v>15</v>
      </c>
      <c r="AG123" s="43">
        <v>65</v>
      </c>
      <c r="AH123" s="44">
        <f t="shared" si="17"/>
        <v>80</v>
      </c>
      <c r="AI123" s="45">
        <f t="shared" si="18"/>
        <v>0.93</v>
      </c>
      <c r="AJ123" s="46"/>
      <c r="AK123" s="47">
        <v>1E-4</v>
      </c>
      <c r="AL123" s="48">
        <f t="shared" si="19"/>
        <v>1.0001</v>
      </c>
      <c r="AM123" s="49">
        <f t="shared" si="20"/>
        <v>1728662000</v>
      </c>
      <c r="AN123" s="75"/>
      <c r="AO123" s="78"/>
      <c r="AP123" s="78"/>
      <c r="AQ123" s="78"/>
      <c r="AR123" s="78"/>
      <c r="AS123" s="78"/>
      <c r="AT123" s="53">
        <f t="shared" si="21"/>
        <v>0</v>
      </c>
    </row>
    <row r="124" spans="1:46" s="54" customFormat="1" ht="47.25" customHeight="1" thickBot="1">
      <c r="A124" s="27"/>
      <c r="B124" s="56"/>
      <c r="C124" s="91"/>
      <c r="D124" s="95"/>
      <c r="E124" s="95"/>
      <c r="F124" s="101"/>
      <c r="G124" s="55"/>
      <c r="H124" s="60"/>
      <c r="I124" s="30">
        <v>0.51</v>
      </c>
      <c r="J124" s="119">
        <v>0.49</v>
      </c>
      <c r="K124" s="32"/>
      <c r="L124" s="57"/>
      <c r="M124" s="33"/>
      <c r="N124" s="34">
        <f t="shared" si="22"/>
        <v>1</v>
      </c>
      <c r="O124" s="35"/>
      <c r="P124" s="105">
        <v>15</v>
      </c>
      <c r="Q124" s="106">
        <v>15</v>
      </c>
      <c r="R124" s="38"/>
      <c r="S124" s="38"/>
      <c r="T124" s="37"/>
      <c r="U124" s="39">
        <f t="shared" si="12"/>
        <v>15</v>
      </c>
      <c r="V124" s="40">
        <f t="shared" si="13"/>
        <v>15</v>
      </c>
      <c r="W124" s="112"/>
      <c r="X124" s="96"/>
      <c r="Y124" s="96"/>
      <c r="Z124" s="104"/>
      <c r="AA124" s="99"/>
      <c r="AB124" s="41">
        <f t="shared" si="14"/>
        <v>0</v>
      </c>
      <c r="AC124" s="40">
        <f t="shared" si="15"/>
        <v>0</v>
      </c>
      <c r="AD124" s="42"/>
      <c r="AE124" s="128"/>
      <c r="AF124" s="37">
        <f t="shared" si="16"/>
        <v>15</v>
      </c>
      <c r="AG124" s="43">
        <v>65</v>
      </c>
      <c r="AH124" s="44">
        <f t="shared" si="17"/>
        <v>80</v>
      </c>
      <c r="AI124" s="45">
        <f t="shared" si="18"/>
        <v>0.93</v>
      </c>
      <c r="AJ124" s="46"/>
      <c r="AK124" s="47">
        <v>1E-4</v>
      </c>
      <c r="AL124" s="48">
        <f t="shared" si="19"/>
        <v>1.0001</v>
      </c>
      <c r="AM124" s="49">
        <f t="shared" si="20"/>
        <v>1728662000</v>
      </c>
      <c r="AN124" s="50"/>
      <c r="AO124" s="51"/>
      <c r="AP124" s="51"/>
      <c r="AQ124" s="51"/>
      <c r="AR124" s="51"/>
      <c r="AS124" s="52"/>
      <c r="AT124" s="53">
        <f t="shared" si="21"/>
        <v>0</v>
      </c>
    </row>
    <row r="125" spans="1:46" s="54" customFormat="1" ht="36" customHeight="1" thickBot="1">
      <c r="A125" s="27"/>
      <c r="B125" s="56"/>
      <c r="C125" s="91"/>
      <c r="D125" s="95"/>
      <c r="E125" s="95"/>
      <c r="F125" s="101"/>
      <c r="G125" s="55"/>
      <c r="H125" s="60"/>
      <c r="I125" s="30">
        <v>0.51</v>
      </c>
      <c r="J125" s="119">
        <v>0.49</v>
      </c>
      <c r="K125" s="32"/>
      <c r="L125" s="57"/>
      <c r="M125" s="33"/>
      <c r="N125" s="34">
        <f t="shared" si="22"/>
        <v>1</v>
      </c>
      <c r="O125" s="35"/>
      <c r="P125" s="105">
        <v>15</v>
      </c>
      <c r="Q125" s="106">
        <v>15</v>
      </c>
      <c r="R125" s="38"/>
      <c r="S125" s="38"/>
      <c r="T125" s="37"/>
      <c r="U125" s="39">
        <f t="shared" si="12"/>
        <v>15</v>
      </c>
      <c r="V125" s="40">
        <f t="shared" si="13"/>
        <v>15</v>
      </c>
      <c r="W125" s="112"/>
      <c r="X125" s="96"/>
      <c r="Y125" s="96"/>
      <c r="Z125" s="104"/>
      <c r="AA125" s="99"/>
      <c r="AB125" s="41">
        <f t="shared" si="14"/>
        <v>0</v>
      </c>
      <c r="AC125" s="40">
        <f t="shared" si="15"/>
        <v>0</v>
      </c>
      <c r="AD125" s="42"/>
      <c r="AE125" s="128"/>
      <c r="AF125" s="37">
        <f t="shared" si="16"/>
        <v>15</v>
      </c>
      <c r="AG125" s="43">
        <v>65</v>
      </c>
      <c r="AH125" s="44">
        <f t="shared" si="17"/>
        <v>80</v>
      </c>
      <c r="AI125" s="45">
        <f t="shared" si="18"/>
        <v>0.93</v>
      </c>
      <c r="AJ125" s="46"/>
      <c r="AK125" s="47">
        <v>1E-4</v>
      </c>
      <c r="AL125" s="48">
        <f t="shared" si="19"/>
        <v>1.0001</v>
      </c>
      <c r="AM125" s="49">
        <f t="shared" si="20"/>
        <v>1728662000</v>
      </c>
      <c r="AN125" s="50"/>
      <c r="AO125" s="51"/>
      <c r="AP125" s="51"/>
      <c r="AQ125" s="51"/>
      <c r="AR125" s="51"/>
      <c r="AS125" s="52"/>
      <c r="AT125" s="53">
        <f t="shared" si="21"/>
        <v>0</v>
      </c>
    </row>
    <row r="126" spans="1:46" s="54" customFormat="1" ht="36" customHeight="1" thickBot="1">
      <c r="A126" s="27"/>
      <c r="B126" s="56"/>
      <c r="C126" s="91"/>
      <c r="D126" s="95"/>
      <c r="E126" s="95"/>
      <c r="F126" s="101"/>
      <c r="G126" s="55"/>
      <c r="H126" s="60"/>
      <c r="I126" s="30">
        <v>0.51</v>
      </c>
      <c r="J126" s="119">
        <v>0.49</v>
      </c>
      <c r="K126" s="32"/>
      <c r="L126" s="57"/>
      <c r="M126" s="33"/>
      <c r="N126" s="34">
        <f t="shared" si="22"/>
        <v>1</v>
      </c>
      <c r="O126" s="35"/>
      <c r="P126" s="105">
        <v>15</v>
      </c>
      <c r="Q126" s="106">
        <v>15</v>
      </c>
      <c r="R126" s="38"/>
      <c r="S126" s="38"/>
      <c r="T126" s="37"/>
      <c r="U126" s="39">
        <f t="shared" si="12"/>
        <v>15</v>
      </c>
      <c r="V126" s="40">
        <f t="shared" si="13"/>
        <v>15</v>
      </c>
      <c r="W126" s="112"/>
      <c r="X126" s="96"/>
      <c r="Y126" s="96"/>
      <c r="Z126" s="104"/>
      <c r="AA126" s="99"/>
      <c r="AB126" s="41">
        <f t="shared" si="14"/>
        <v>0</v>
      </c>
      <c r="AC126" s="40">
        <f t="shared" si="15"/>
        <v>0</v>
      </c>
      <c r="AD126" s="42"/>
      <c r="AE126" s="128"/>
      <c r="AF126" s="37">
        <f t="shared" si="16"/>
        <v>15</v>
      </c>
      <c r="AG126" s="43">
        <v>65</v>
      </c>
      <c r="AH126" s="44">
        <f t="shared" si="17"/>
        <v>80</v>
      </c>
      <c r="AI126" s="45">
        <f t="shared" si="18"/>
        <v>0.93</v>
      </c>
      <c r="AJ126" s="46"/>
      <c r="AK126" s="47">
        <v>1E-4</v>
      </c>
      <c r="AL126" s="48">
        <f t="shared" si="19"/>
        <v>1.0001</v>
      </c>
      <c r="AM126" s="49">
        <f t="shared" si="20"/>
        <v>1728662000</v>
      </c>
      <c r="AN126" s="50"/>
      <c r="AO126" s="51"/>
      <c r="AP126" s="51"/>
      <c r="AQ126" s="51"/>
      <c r="AR126" s="51"/>
      <c r="AS126" s="52"/>
      <c r="AT126" s="53">
        <f t="shared" si="21"/>
        <v>0</v>
      </c>
    </row>
    <row r="127" spans="1:46" s="54" customFormat="1" ht="36" customHeight="1" thickBot="1">
      <c r="A127" s="27"/>
      <c r="B127" s="56"/>
      <c r="C127" s="91"/>
      <c r="D127" s="95"/>
      <c r="E127" s="95"/>
      <c r="F127" s="101"/>
      <c r="G127" s="55"/>
      <c r="H127" s="60"/>
      <c r="I127" s="30">
        <v>0.51</v>
      </c>
      <c r="J127" s="119">
        <v>0.49</v>
      </c>
      <c r="K127" s="32"/>
      <c r="L127" s="57"/>
      <c r="M127" s="33"/>
      <c r="N127" s="34">
        <f t="shared" si="22"/>
        <v>1</v>
      </c>
      <c r="O127" s="35"/>
      <c r="P127" s="105">
        <v>15</v>
      </c>
      <c r="Q127" s="106">
        <v>15</v>
      </c>
      <c r="R127" s="38"/>
      <c r="S127" s="38"/>
      <c r="T127" s="37"/>
      <c r="U127" s="39">
        <f t="shared" si="12"/>
        <v>15</v>
      </c>
      <c r="V127" s="40">
        <f t="shared" si="13"/>
        <v>15</v>
      </c>
      <c r="W127" s="112"/>
      <c r="X127" s="96"/>
      <c r="Y127" s="96"/>
      <c r="Z127" s="104"/>
      <c r="AA127" s="99"/>
      <c r="AB127" s="41">
        <f t="shared" si="14"/>
        <v>0</v>
      </c>
      <c r="AC127" s="40">
        <f t="shared" si="15"/>
        <v>0</v>
      </c>
      <c r="AD127" s="42"/>
      <c r="AE127" s="128"/>
      <c r="AF127" s="37">
        <f t="shared" si="16"/>
        <v>15</v>
      </c>
      <c r="AG127" s="43">
        <v>65</v>
      </c>
      <c r="AH127" s="44">
        <f t="shared" si="17"/>
        <v>80</v>
      </c>
      <c r="AI127" s="45">
        <f t="shared" si="18"/>
        <v>0.93</v>
      </c>
      <c r="AJ127" s="46"/>
      <c r="AK127" s="47">
        <v>1E-4</v>
      </c>
      <c r="AL127" s="48">
        <f t="shared" si="19"/>
        <v>1.0001</v>
      </c>
      <c r="AM127" s="49">
        <f t="shared" si="20"/>
        <v>1728662000</v>
      </c>
      <c r="AN127" s="50"/>
      <c r="AO127" s="51"/>
      <c r="AP127" s="51"/>
      <c r="AQ127" s="51"/>
      <c r="AR127" s="51"/>
      <c r="AS127" s="52"/>
      <c r="AT127" s="53">
        <f t="shared" si="21"/>
        <v>0</v>
      </c>
    </row>
    <row r="128" spans="1:46" s="54" customFormat="1" ht="36" customHeight="1" thickBot="1">
      <c r="A128" s="27"/>
      <c r="B128" s="56"/>
      <c r="C128" s="91"/>
      <c r="D128" s="95"/>
      <c r="E128" s="95"/>
      <c r="F128" s="101"/>
      <c r="G128" s="55"/>
      <c r="H128" s="60"/>
      <c r="I128" s="30">
        <v>0.51</v>
      </c>
      <c r="J128" s="119">
        <v>0.49</v>
      </c>
      <c r="K128" s="32"/>
      <c r="L128" s="57"/>
      <c r="M128" s="33"/>
      <c r="N128" s="34">
        <f t="shared" si="22"/>
        <v>1</v>
      </c>
      <c r="O128" s="35"/>
      <c r="P128" s="105">
        <v>15</v>
      </c>
      <c r="Q128" s="106">
        <v>15</v>
      </c>
      <c r="R128" s="38"/>
      <c r="S128" s="38"/>
      <c r="T128" s="37"/>
      <c r="U128" s="39">
        <f t="shared" si="12"/>
        <v>15</v>
      </c>
      <c r="V128" s="40">
        <f t="shared" si="13"/>
        <v>15</v>
      </c>
      <c r="W128" s="112"/>
      <c r="X128" s="96"/>
      <c r="Y128" s="96"/>
      <c r="Z128" s="104"/>
      <c r="AA128" s="99"/>
      <c r="AB128" s="41">
        <f t="shared" si="14"/>
        <v>0</v>
      </c>
      <c r="AC128" s="40">
        <f t="shared" si="15"/>
        <v>0</v>
      </c>
      <c r="AD128" s="42"/>
      <c r="AE128" s="128"/>
      <c r="AF128" s="37">
        <f t="shared" si="16"/>
        <v>15</v>
      </c>
      <c r="AG128" s="43">
        <v>65</v>
      </c>
      <c r="AH128" s="44">
        <f t="shared" si="17"/>
        <v>80</v>
      </c>
      <c r="AI128" s="45">
        <f t="shared" si="18"/>
        <v>0.93</v>
      </c>
      <c r="AJ128" s="46"/>
      <c r="AK128" s="47">
        <v>1E-4</v>
      </c>
      <c r="AL128" s="48">
        <f t="shared" si="19"/>
        <v>1.0001</v>
      </c>
      <c r="AM128" s="49">
        <f t="shared" si="20"/>
        <v>1728662000</v>
      </c>
      <c r="AN128" s="50"/>
      <c r="AO128" s="51"/>
      <c r="AP128" s="51"/>
      <c r="AQ128" s="51"/>
      <c r="AR128" s="51"/>
      <c r="AS128" s="52"/>
      <c r="AT128" s="53">
        <f t="shared" si="21"/>
        <v>0</v>
      </c>
    </row>
    <row r="129" spans="1:46" s="54" customFormat="1" ht="36" customHeight="1" thickBot="1">
      <c r="A129" s="27"/>
      <c r="B129" s="56"/>
      <c r="C129" s="91"/>
      <c r="D129" s="95"/>
      <c r="E129" s="95"/>
      <c r="F129" s="101"/>
      <c r="G129" s="55"/>
      <c r="H129" s="60"/>
      <c r="I129" s="30">
        <v>0.51</v>
      </c>
      <c r="J129" s="119">
        <v>0.49</v>
      </c>
      <c r="K129" s="32"/>
      <c r="L129" s="57"/>
      <c r="M129" s="33"/>
      <c r="N129" s="34">
        <f t="shared" si="22"/>
        <v>1</v>
      </c>
      <c r="O129" s="35"/>
      <c r="P129" s="105">
        <v>15</v>
      </c>
      <c r="Q129" s="106">
        <v>15</v>
      </c>
      <c r="R129" s="38"/>
      <c r="S129" s="38"/>
      <c r="T129" s="37"/>
      <c r="U129" s="39">
        <f t="shared" si="12"/>
        <v>15</v>
      </c>
      <c r="V129" s="40">
        <f t="shared" si="13"/>
        <v>15</v>
      </c>
      <c r="W129" s="112"/>
      <c r="X129" s="96"/>
      <c r="Y129" s="96"/>
      <c r="Z129" s="104"/>
      <c r="AA129" s="99"/>
      <c r="AB129" s="41">
        <f t="shared" si="14"/>
        <v>0</v>
      </c>
      <c r="AC129" s="40">
        <f t="shared" si="15"/>
        <v>0</v>
      </c>
      <c r="AD129" s="42"/>
      <c r="AE129" s="128"/>
      <c r="AF129" s="37">
        <f t="shared" si="16"/>
        <v>15</v>
      </c>
      <c r="AG129" s="43">
        <v>65</v>
      </c>
      <c r="AH129" s="44">
        <f t="shared" si="17"/>
        <v>80</v>
      </c>
      <c r="AI129" s="45">
        <f t="shared" si="18"/>
        <v>0.93</v>
      </c>
      <c r="AJ129" s="46"/>
      <c r="AK129" s="47">
        <v>1E-4</v>
      </c>
      <c r="AL129" s="48">
        <f t="shared" si="19"/>
        <v>1.0001</v>
      </c>
      <c r="AM129" s="49">
        <f t="shared" si="20"/>
        <v>1728662000</v>
      </c>
      <c r="AN129" s="50"/>
      <c r="AO129" s="51"/>
      <c r="AP129" s="51"/>
      <c r="AQ129" s="51"/>
      <c r="AR129" s="51"/>
      <c r="AS129" s="52"/>
      <c r="AT129" s="53">
        <f t="shared" si="21"/>
        <v>0</v>
      </c>
    </row>
    <row r="130" spans="1:46" s="54" customFormat="1" ht="36" customHeight="1" thickBot="1">
      <c r="A130" s="27"/>
      <c r="B130" s="56"/>
      <c r="C130" s="91"/>
      <c r="D130" s="95"/>
      <c r="E130" s="95"/>
      <c r="F130" s="101"/>
      <c r="G130" s="55"/>
      <c r="H130" s="60"/>
      <c r="I130" s="30">
        <v>0.51</v>
      </c>
      <c r="J130" s="119">
        <v>0.49</v>
      </c>
      <c r="K130" s="32"/>
      <c r="L130" s="57"/>
      <c r="M130" s="33"/>
      <c r="N130" s="34">
        <f t="shared" si="22"/>
        <v>1</v>
      </c>
      <c r="O130" s="35"/>
      <c r="P130" s="105">
        <v>15</v>
      </c>
      <c r="Q130" s="106">
        <v>15</v>
      </c>
      <c r="R130" s="38"/>
      <c r="S130" s="38"/>
      <c r="T130" s="37"/>
      <c r="U130" s="39">
        <f t="shared" si="12"/>
        <v>15</v>
      </c>
      <c r="V130" s="40">
        <f t="shared" si="13"/>
        <v>15</v>
      </c>
      <c r="W130" s="112"/>
      <c r="X130" s="96"/>
      <c r="Y130" s="96"/>
      <c r="Z130" s="104"/>
      <c r="AA130" s="99"/>
      <c r="AB130" s="41">
        <f t="shared" si="14"/>
        <v>0</v>
      </c>
      <c r="AC130" s="40">
        <f t="shared" si="15"/>
        <v>0</v>
      </c>
      <c r="AD130" s="42"/>
      <c r="AE130" s="128"/>
      <c r="AF130" s="37">
        <f t="shared" si="16"/>
        <v>15</v>
      </c>
      <c r="AG130" s="43">
        <v>65</v>
      </c>
      <c r="AH130" s="44">
        <f t="shared" si="17"/>
        <v>80</v>
      </c>
      <c r="AI130" s="45">
        <f t="shared" si="18"/>
        <v>0.93</v>
      </c>
      <c r="AJ130" s="46"/>
      <c r="AK130" s="47">
        <v>1E-4</v>
      </c>
      <c r="AL130" s="48">
        <f t="shared" si="19"/>
        <v>1.0001</v>
      </c>
      <c r="AM130" s="49">
        <f t="shared" si="20"/>
        <v>1728662000</v>
      </c>
      <c r="AN130" s="50"/>
      <c r="AO130" s="51"/>
      <c r="AP130" s="51"/>
      <c r="AQ130" s="51"/>
      <c r="AR130" s="51"/>
      <c r="AS130" s="52"/>
      <c r="AT130" s="53">
        <f t="shared" si="21"/>
        <v>0</v>
      </c>
    </row>
    <row r="131" spans="1:46" s="54" customFormat="1" ht="36" customHeight="1" thickBot="1">
      <c r="A131" s="27"/>
      <c r="B131" s="56"/>
      <c r="C131" s="91"/>
      <c r="D131" s="95"/>
      <c r="E131" s="95"/>
      <c r="F131" s="101"/>
      <c r="G131" s="55"/>
      <c r="H131" s="60"/>
      <c r="I131" s="30">
        <v>0.51</v>
      </c>
      <c r="J131" s="119">
        <v>0.49</v>
      </c>
      <c r="K131" s="32"/>
      <c r="L131" s="57"/>
      <c r="M131" s="33"/>
      <c r="N131" s="34">
        <f t="shared" si="22"/>
        <v>1</v>
      </c>
      <c r="O131" s="35"/>
      <c r="P131" s="105">
        <v>15</v>
      </c>
      <c r="Q131" s="106">
        <v>15</v>
      </c>
      <c r="R131" s="38"/>
      <c r="S131" s="38"/>
      <c r="T131" s="37"/>
      <c r="U131" s="39">
        <f t="shared" si="12"/>
        <v>15</v>
      </c>
      <c r="V131" s="40">
        <f t="shared" si="13"/>
        <v>15</v>
      </c>
      <c r="W131" s="112"/>
      <c r="X131" s="96"/>
      <c r="Y131" s="96"/>
      <c r="Z131" s="104"/>
      <c r="AA131" s="99"/>
      <c r="AB131" s="41">
        <f t="shared" si="14"/>
        <v>0</v>
      </c>
      <c r="AC131" s="40">
        <f t="shared" si="15"/>
        <v>0</v>
      </c>
      <c r="AD131" s="42"/>
      <c r="AE131" s="128"/>
      <c r="AF131" s="37">
        <f t="shared" si="16"/>
        <v>15</v>
      </c>
      <c r="AG131" s="43">
        <v>65</v>
      </c>
      <c r="AH131" s="44">
        <f t="shared" si="17"/>
        <v>80</v>
      </c>
      <c r="AI131" s="45">
        <f t="shared" si="18"/>
        <v>0.93</v>
      </c>
      <c r="AJ131" s="46"/>
      <c r="AK131" s="47">
        <v>1E-4</v>
      </c>
      <c r="AL131" s="48">
        <f t="shared" si="19"/>
        <v>1.0001</v>
      </c>
      <c r="AM131" s="49">
        <f t="shared" si="20"/>
        <v>1728662000</v>
      </c>
      <c r="AN131" s="50"/>
      <c r="AO131" s="51"/>
      <c r="AP131" s="51"/>
      <c r="AQ131" s="51"/>
      <c r="AR131" s="51"/>
      <c r="AS131" s="52"/>
      <c r="AT131" s="53">
        <f t="shared" si="21"/>
        <v>0</v>
      </c>
    </row>
    <row r="132" spans="1:46" s="54" customFormat="1" ht="36" customHeight="1" thickBot="1">
      <c r="A132" s="27"/>
      <c r="B132" s="56"/>
      <c r="C132" s="91"/>
      <c r="D132" s="95"/>
      <c r="E132" s="95"/>
      <c r="F132" s="101"/>
      <c r="G132" s="55"/>
      <c r="H132" s="60"/>
      <c r="I132" s="30">
        <v>0.51</v>
      </c>
      <c r="J132" s="119">
        <v>0.49</v>
      </c>
      <c r="K132" s="32"/>
      <c r="L132" s="57"/>
      <c r="M132" s="33"/>
      <c r="N132" s="34">
        <f t="shared" ref="N132:N139" si="23">SUM(I132:M132)</f>
        <v>1</v>
      </c>
      <c r="O132" s="35"/>
      <c r="P132" s="105">
        <v>15</v>
      </c>
      <c r="Q132" s="106">
        <v>15</v>
      </c>
      <c r="R132" s="38"/>
      <c r="S132" s="38"/>
      <c r="T132" s="37"/>
      <c r="U132" s="39">
        <f t="shared" si="12"/>
        <v>15</v>
      </c>
      <c r="V132" s="40">
        <f t="shared" si="13"/>
        <v>15</v>
      </c>
      <c r="W132" s="112"/>
      <c r="X132" s="96"/>
      <c r="Y132" s="96"/>
      <c r="Z132" s="104"/>
      <c r="AA132" s="99"/>
      <c r="AB132" s="41">
        <f t="shared" si="14"/>
        <v>0</v>
      </c>
      <c r="AC132" s="40">
        <f t="shared" si="15"/>
        <v>0</v>
      </c>
      <c r="AD132" s="42"/>
      <c r="AE132" s="128"/>
      <c r="AF132" s="37">
        <f t="shared" si="16"/>
        <v>15</v>
      </c>
      <c r="AG132" s="43">
        <v>65</v>
      </c>
      <c r="AH132" s="44">
        <f t="shared" si="17"/>
        <v>80</v>
      </c>
      <c r="AI132" s="45">
        <f t="shared" si="18"/>
        <v>0.93</v>
      </c>
      <c r="AJ132" s="46"/>
      <c r="AK132" s="47">
        <v>1E-4</v>
      </c>
      <c r="AL132" s="48">
        <f t="shared" si="19"/>
        <v>1.0001</v>
      </c>
      <c r="AM132" s="49">
        <f t="shared" si="20"/>
        <v>1728662000</v>
      </c>
      <c r="AN132" s="50"/>
      <c r="AO132" s="51"/>
      <c r="AP132" s="51"/>
      <c r="AQ132" s="51"/>
      <c r="AR132" s="51"/>
      <c r="AS132" s="52"/>
      <c r="AT132" s="53">
        <f t="shared" si="21"/>
        <v>0</v>
      </c>
    </row>
    <row r="133" spans="1:46" s="54" customFormat="1" ht="36" customHeight="1" thickBot="1">
      <c r="A133" s="27"/>
      <c r="B133" s="56"/>
      <c r="C133" s="91"/>
      <c r="D133" s="95"/>
      <c r="E133" s="95"/>
      <c r="F133" s="101"/>
      <c r="G133" s="55"/>
      <c r="H133" s="60"/>
      <c r="I133" s="30">
        <v>0.51</v>
      </c>
      <c r="J133" s="119">
        <v>0.49</v>
      </c>
      <c r="K133" s="32"/>
      <c r="L133" s="57"/>
      <c r="M133" s="33"/>
      <c r="N133" s="34">
        <f t="shared" si="23"/>
        <v>1</v>
      </c>
      <c r="O133" s="35"/>
      <c r="P133" s="105">
        <v>15</v>
      </c>
      <c r="Q133" s="106">
        <v>15</v>
      </c>
      <c r="R133" s="38"/>
      <c r="S133" s="38"/>
      <c r="T133" s="37"/>
      <c r="U133" s="39">
        <f t="shared" ref="U133:U139" si="24">ROUNDUP(((P133*I133)+(Q133*J133)+(R133*K133)+(S133*L133)+(T133*M133)),2)</f>
        <v>15</v>
      </c>
      <c r="V133" s="40">
        <f t="shared" ref="V133:V139" si="25">IF(U133&gt;=15,15,U133)</f>
        <v>15</v>
      </c>
      <c r="W133" s="112"/>
      <c r="X133" s="96"/>
      <c r="Y133" s="96"/>
      <c r="Z133" s="104"/>
      <c r="AA133" s="99"/>
      <c r="AB133" s="41">
        <f t="shared" ref="AB133:AB139" si="26">ROUNDUP((((W133*I133)+(X133*J133)+(Y133*K133)+(Z133*L133)+(AA133*M133))/$I$2*15),2)</f>
        <v>0</v>
      </c>
      <c r="AC133" s="40">
        <f t="shared" ref="AC133:AC139" si="27">IF(AB133&gt;=15,15,AB133)</f>
        <v>0</v>
      </c>
      <c r="AD133" s="42"/>
      <c r="AE133" s="128"/>
      <c r="AF133" s="37">
        <f t="shared" ref="AF133:AF139" si="28">IF((V133+AC133+AD133)&gt;=30,30,(V133+AC133+AD133))</f>
        <v>15</v>
      </c>
      <c r="AG133" s="43">
        <v>65</v>
      </c>
      <c r="AH133" s="44">
        <f t="shared" ref="AH133:AH139" si="29">AF133+AG133+AE133</f>
        <v>80</v>
      </c>
      <c r="AI133" s="45">
        <f t="shared" ref="AI133:AI139" si="30">-((50-((176+(45+(30-AF133)))))/200)</f>
        <v>0.93</v>
      </c>
      <c r="AJ133" s="46"/>
      <c r="AK133" s="47">
        <v>1E-4</v>
      </c>
      <c r="AL133" s="48">
        <f t="shared" ref="AL133:AL139" si="31">100%+AK133</f>
        <v>1.0001</v>
      </c>
      <c r="AM133" s="49">
        <f t="shared" ref="AM133:AM139" si="32">ROUNDUP($D$2*AI133*AL133,-3)</f>
        <v>1728662000</v>
      </c>
      <c r="AN133" s="50"/>
      <c r="AO133" s="51"/>
      <c r="AP133" s="51"/>
      <c r="AQ133" s="51"/>
      <c r="AR133" s="51"/>
      <c r="AS133" s="52"/>
      <c r="AT133" s="53">
        <f t="shared" ref="AT133:AT139" si="33">(AO133*I133)+(AP133*J133)+(AQ133*K133)+(AR133*L133)+(AS133*M133)</f>
        <v>0</v>
      </c>
    </row>
    <row r="134" spans="1:46" s="54" customFormat="1" ht="36" customHeight="1" thickBot="1">
      <c r="A134" s="27"/>
      <c r="B134" s="56"/>
      <c r="C134" s="91"/>
      <c r="D134" s="95"/>
      <c r="E134" s="95"/>
      <c r="F134" s="101"/>
      <c r="G134" s="55"/>
      <c r="H134" s="60"/>
      <c r="I134" s="30">
        <v>0.51</v>
      </c>
      <c r="J134" s="119">
        <v>0.49</v>
      </c>
      <c r="K134" s="32"/>
      <c r="L134" s="57"/>
      <c r="M134" s="33"/>
      <c r="N134" s="34">
        <f t="shared" si="23"/>
        <v>1</v>
      </c>
      <c r="O134" s="35"/>
      <c r="P134" s="105">
        <v>15</v>
      </c>
      <c r="Q134" s="106">
        <v>15</v>
      </c>
      <c r="R134" s="38"/>
      <c r="S134" s="38"/>
      <c r="T134" s="37"/>
      <c r="U134" s="39">
        <f t="shared" si="24"/>
        <v>15</v>
      </c>
      <c r="V134" s="40">
        <f t="shared" si="25"/>
        <v>15</v>
      </c>
      <c r="W134" s="112"/>
      <c r="X134" s="96"/>
      <c r="Y134" s="96"/>
      <c r="Z134" s="104"/>
      <c r="AA134" s="99"/>
      <c r="AB134" s="41">
        <f t="shared" si="26"/>
        <v>0</v>
      </c>
      <c r="AC134" s="40">
        <f t="shared" si="27"/>
        <v>0</v>
      </c>
      <c r="AD134" s="42"/>
      <c r="AE134" s="128"/>
      <c r="AF134" s="37">
        <f t="shared" si="28"/>
        <v>15</v>
      </c>
      <c r="AG134" s="43">
        <v>65</v>
      </c>
      <c r="AH134" s="44">
        <f t="shared" si="29"/>
        <v>80</v>
      </c>
      <c r="AI134" s="45">
        <f t="shared" si="30"/>
        <v>0.93</v>
      </c>
      <c r="AJ134" s="46"/>
      <c r="AK134" s="47">
        <v>1E-4</v>
      </c>
      <c r="AL134" s="48">
        <f t="shared" si="31"/>
        <v>1.0001</v>
      </c>
      <c r="AM134" s="49">
        <f t="shared" si="32"/>
        <v>1728662000</v>
      </c>
      <c r="AN134" s="50"/>
      <c r="AO134" s="51"/>
      <c r="AP134" s="51"/>
      <c r="AQ134" s="51"/>
      <c r="AR134" s="51"/>
      <c r="AS134" s="52"/>
      <c r="AT134" s="53">
        <f t="shared" si="33"/>
        <v>0</v>
      </c>
    </row>
    <row r="135" spans="1:46" s="54" customFormat="1" ht="44.25" customHeight="1" thickBot="1">
      <c r="A135" s="27"/>
      <c r="B135" s="56"/>
      <c r="C135" s="91"/>
      <c r="D135" s="95"/>
      <c r="E135" s="95"/>
      <c r="F135" s="101"/>
      <c r="G135" s="55"/>
      <c r="H135" s="60"/>
      <c r="I135" s="30">
        <v>0.51</v>
      </c>
      <c r="J135" s="119">
        <v>0.49</v>
      </c>
      <c r="K135" s="32"/>
      <c r="L135" s="57"/>
      <c r="M135" s="33"/>
      <c r="N135" s="34">
        <f t="shared" si="23"/>
        <v>1</v>
      </c>
      <c r="O135" s="35"/>
      <c r="P135" s="105">
        <v>15</v>
      </c>
      <c r="Q135" s="106">
        <v>15</v>
      </c>
      <c r="R135" s="38"/>
      <c r="S135" s="38"/>
      <c r="T135" s="37"/>
      <c r="U135" s="39">
        <f t="shared" si="24"/>
        <v>15</v>
      </c>
      <c r="V135" s="40">
        <f t="shared" si="25"/>
        <v>15</v>
      </c>
      <c r="W135" s="112"/>
      <c r="X135" s="96"/>
      <c r="Y135" s="96"/>
      <c r="Z135" s="104"/>
      <c r="AA135" s="99"/>
      <c r="AB135" s="41">
        <f t="shared" si="26"/>
        <v>0</v>
      </c>
      <c r="AC135" s="40">
        <f t="shared" si="27"/>
        <v>0</v>
      </c>
      <c r="AD135" s="42"/>
      <c r="AE135" s="128"/>
      <c r="AF135" s="37">
        <f t="shared" si="28"/>
        <v>15</v>
      </c>
      <c r="AG135" s="43">
        <v>65</v>
      </c>
      <c r="AH135" s="44">
        <f t="shared" si="29"/>
        <v>80</v>
      </c>
      <c r="AI135" s="45">
        <f t="shared" si="30"/>
        <v>0.93</v>
      </c>
      <c r="AJ135" s="46"/>
      <c r="AK135" s="47">
        <v>1E-4</v>
      </c>
      <c r="AL135" s="48">
        <f t="shared" si="31"/>
        <v>1.0001</v>
      </c>
      <c r="AM135" s="49">
        <f t="shared" si="32"/>
        <v>1728662000</v>
      </c>
      <c r="AN135" s="50"/>
      <c r="AO135" s="51"/>
      <c r="AP135" s="51"/>
      <c r="AQ135" s="51"/>
      <c r="AR135" s="51"/>
      <c r="AS135" s="52"/>
      <c r="AT135" s="53">
        <f t="shared" si="33"/>
        <v>0</v>
      </c>
    </row>
    <row r="136" spans="1:46" s="54" customFormat="1" ht="36" customHeight="1" thickBot="1">
      <c r="A136" s="27"/>
      <c r="B136" s="56"/>
      <c r="C136" s="91"/>
      <c r="D136" s="95"/>
      <c r="E136" s="95"/>
      <c r="F136" s="101"/>
      <c r="G136" s="55"/>
      <c r="H136" s="79"/>
      <c r="I136" s="30">
        <v>0.51</v>
      </c>
      <c r="J136" s="119">
        <v>0.49</v>
      </c>
      <c r="K136" s="32"/>
      <c r="L136" s="57"/>
      <c r="M136" s="80"/>
      <c r="N136" s="34">
        <f t="shared" si="23"/>
        <v>1</v>
      </c>
      <c r="O136" s="81"/>
      <c r="P136" s="105">
        <v>15</v>
      </c>
      <c r="Q136" s="106">
        <v>15</v>
      </c>
      <c r="R136" s="38"/>
      <c r="S136" s="38"/>
      <c r="T136" s="58"/>
      <c r="U136" s="39">
        <f t="shared" si="24"/>
        <v>15</v>
      </c>
      <c r="V136" s="82">
        <f t="shared" si="25"/>
        <v>15</v>
      </c>
      <c r="W136" s="112"/>
      <c r="X136" s="96"/>
      <c r="Y136" s="96"/>
      <c r="Z136" s="104"/>
      <c r="AA136" s="133"/>
      <c r="AB136" s="41">
        <f t="shared" si="26"/>
        <v>0</v>
      </c>
      <c r="AC136" s="40">
        <f t="shared" si="27"/>
        <v>0</v>
      </c>
      <c r="AD136" s="83"/>
      <c r="AE136" s="131"/>
      <c r="AF136" s="37">
        <f t="shared" si="28"/>
        <v>15</v>
      </c>
      <c r="AG136" s="43">
        <v>65</v>
      </c>
      <c r="AH136" s="44">
        <f t="shared" si="29"/>
        <v>80</v>
      </c>
      <c r="AI136" s="45">
        <f t="shared" si="30"/>
        <v>0.93</v>
      </c>
      <c r="AJ136" s="46"/>
      <c r="AK136" s="47">
        <v>1E-4</v>
      </c>
      <c r="AL136" s="48">
        <f t="shared" si="31"/>
        <v>1.0001</v>
      </c>
      <c r="AM136" s="49">
        <f t="shared" si="32"/>
        <v>1728662000</v>
      </c>
      <c r="AN136" s="84"/>
      <c r="AO136" s="85"/>
      <c r="AP136" s="85"/>
      <c r="AQ136" s="85"/>
      <c r="AR136" s="85"/>
      <c r="AS136" s="86"/>
      <c r="AT136" s="53">
        <f t="shared" si="33"/>
        <v>0</v>
      </c>
    </row>
    <row r="137" spans="1:46" s="54" customFormat="1" ht="36" customHeight="1" thickBot="1">
      <c r="A137" s="27"/>
      <c r="B137" s="56"/>
      <c r="C137" s="91"/>
      <c r="D137" s="95"/>
      <c r="E137" s="95"/>
      <c r="F137" s="101"/>
      <c r="G137" s="55"/>
      <c r="H137" s="60"/>
      <c r="I137" s="30">
        <v>0.51</v>
      </c>
      <c r="J137" s="119">
        <v>0.49</v>
      </c>
      <c r="K137" s="32"/>
      <c r="L137" s="57"/>
      <c r="M137" s="33"/>
      <c r="N137" s="34">
        <f t="shared" si="23"/>
        <v>1</v>
      </c>
      <c r="O137" s="35"/>
      <c r="P137" s="105">
        <v>15</v>
      </c>
      <c r="Q137" s="106">
        <v>15</v>
      </c>
      <c r="R137" s="38"/>
      <c r="S137" s="38"/>
      <c r="T137" s="37"/>
      <c r="U137" s="39">
        <f t="shared" si="24"/>
        <v>15</v>
      </c>
      <c r="V137" s="40">
        <f t="shared" si="25"/>
        <v>15</v>
      </c>
      <c r="W137" s="112"/>
      <c r="X137" s="96"/>
      <c r="Y137" s="96"/>
      <c r="Z137" s="104"/>
      <c r="AA137" s="99"/>
      <c r="AB137" s="41">
        <f t="shared" si="26"/>
        <v>0</v>
      </c>
      <c r="AC137" s="40">
        <f t="shared" si="27"/>
        <v>0</v>
      </c>
      <c r="AD137" s="42"/>
      <c r="AE137" s="128"/>
      <c r="AF137" s="37">
        <f t="shared" si="28"/>
        <v>15</v>
      </c>
      <c r="AG137" s="43">
        <v>65</v>
      </c>
      <c r="AH137" s="44">
        <f t="shared" si="29"/>
        <v>80</v>
      </c>
      <c r="AI137" s="45">
        <f t="shared" si="30"/>
        <v>0.93</v>
      </c>
      <c r="AJ137" s="46"/>
      <c r="AK137" s="47">
        <v>1E-4</v>
      </c>
      <c r="AL137" s="48">
        <f t="shared" si="31"/>
        <v>1.0001</v>
      </c>
      <c r="AM137" s="49">
        <f t="shared" si="32"/>
        <v>1728662000</v>
      </c>
      <c r="AN137" s="50"/>
      <c r="AO137" s="51"/>
      <c r="AP137" s="51"/>
      <c r="AQ137" s="51"/>
      <c r="AR137" s="51"/>
      <c r="AS137" s="52"/>
      <c r="AT137" s="53">
        <f t="shared" si="33"/>
        <v>0</v>
      </c>
    </row>
    <row r="138" spans="1:46" s="54" customFormat="1" ht="36" customHeight="1" thickBot="1">
      <c r="A138" s="27"/>
      <c r="B138" s="56"/>
      <c r="C138" s="91"/>
      <c r="D138" s="95"/>
      <c r="E138" s="95"/>
      <c r="F138" s="101"/>
      <c r="G138" s="55"/>
      <c r="H138" s="60"/>
      <c r="I138" s="30">
        <v>0.51</v>
      </c>
      <c r="J138" s="119">
        <v>0.49</v>
      </c>
      <c r="K138" s="32"/>
      <c r="L138" s="57"/>
      <c r="M138" s="33"/>
      <c r="N138" s="34">
        <f t="shared" si="23"/>
        <v>1</v>
      </c>
      <c r="O138" s="35"/>
      <c r="P138" s="105">
        <v>15</v>
      </c>
      <c r="Q138" s="106">
        <v>15</v>
      </c>
      <c r="R138" s="38"/>
      <c r="S138" s="38"/>
      <c r="T138" s="37"/>
      <c r="U138" s="39">
        <f t="shared" si="24"/>
        <v>15</v>
      </c>
      <c r="V138" s="40">
        <f t="shared" si="25"/>
        <v>15</v>
      </c>
      <c r="W138" s="112"/>
      <c r="X138" s="96"/>
      <c r="Y138" s="96"/>
      <c r="Z138" s="104"/>
      <c r="AA138" s="99"/>
      <c r="AB138" s="41">
        <f t="shared" si="26"/>
        <v>0</v>
      </c>
      <c r="AC138" s="40">
        <f t="shared" si="27"/>
        <v>0</v>
      </c>
      <c r="AD138" s="42"/>
      <c r="AE138" s="128"/>
      <c r="AF138" s="37">
        <f t="shared" si="28"/>
        <v>15</v>
      </c>
      <c r="AG138" s="43">
        <v>65</v>
      </c>
      <c r="AH138" s="44">
        <f t="shared" si="29"/>
        <v>80</v>
      </c>
      <c r="AI138" s="45">
        <f t="shared" si="30"/>
        <v>0.93</v>
      </c>
      <c r="AJ138" s="46"/>
      <c r="AK138" s="47">
        <v>1E-4</v>
      </c>
      <c r="AL138" s="48">
        <f t="shared" si="31"/>
        <v>1.0001</v>
      </c>
      <c r="AM138" s="49">
        <f t="shared" si="32"/>
        <v>1728662000</v>
      </c>
      <c r="AN138" s="50"/>
      <c r="AO138" s="51"/>
      <c r="AP138" s="51"/>
      <c r="AQ138" s="51"/>
      <c r="AR138" s="51"/>
      <c r="AS138" s="52"/>
      <c r="AT138" s="53">
        <f t="shared" si="33"/>
        <v>0</v>
      </c>
    </row>
    <row r="139" spans="1:46" s="54" customFormat="1" ht="36" customHeight="1" thickBot="1">
      <c r="A139" s="27"/>
      <c r="B139" s="56"/>
      <c r="C139" s="91"/>
      <c r="D139" s="95"/>
      <c r="E139" s="95"/>
      <c r="F139" s="101"/>
      <c r="G139" s="55"/>
      <c r="H139" s="28"/>
      <c r="I139" s="30">
        <v>0.51</v>
      </c>
      <c r="J139" s="119">
        <v>0.49</v>
      </c>
      <c r="K139" s="32"/>
      <c r="L139" s="57"/>
      <c r="M139" s="31"/>
      <c r="N139" s="34">
        <f t="shared" si="23"/>
        <v>1</v>
      </c>
      <c r="O139" s="37"/>
      <c r="P139" s="105">
        <v>15</v>
      </c>
      <c r="Q139" s="106">
        <v>15</v>
      </c>
      <c r="R139" s="38"/>
      <c r="S139" s="38"/>
      <c r="T139" s="37"/>
      <c r="U139" s="39">
        <f t="shared" si="24"/>
        <v>15</v>
      </c>
      <c r="V139" s="40">
        <f t="shared" si="25"/>
        <v>15</v>
      </c>
      <c r="W139" s="112"/>
      <c r="X139" s="96"/>
      <c r="Y139" s="96"/>
      <c r="Z139" s="104"/>
      <c r="AA139" s="99"/>
      <c r="AB139" s="41">
        <f t="shared" si="26"/>
        <v>0</v>
      </c>
      <c r="AC139" s="40">
        <f t="shared" si="27"/>
        <v>0</v>
      </c>
      <c r="AD139" s="87"/>
      <c r="AE139" s="128"/>
      <c r="AF139" s="37">
        <f t="shared" si="28"/>
        <v>15</v>
      </c>
      <c r="AG139" s="43">
        <v>65</v>
      </c>
      <c r="AH139" s="44">
        <f t="shared" si="29"/>
        <v>80</v>
      </c>
      <c r="AI139" s="45">
        <f t="shared" si="30"/>
        <v>0.93</v>
      </c>
      <c r="AJ139" s="46"/>
      <c r="AK139" s="47">
        <v>1E-4</v>
      </c>
      <c r="AL139" s="48">
        <f t="shared" si="31"/>
        <v>1.0001</v>
      </c>
      <c r="AM139" s="49">
        <f t="shared" si="32"/>
        <v>1728662000</v>
      </c>
      <c r="AN139" s="88"/>
      <c r="AO139" s="51"/>
      <c r="AP139" s="51"/>
      <c r="AQ139" s="51"/>
      <c r="AR139" s="51"/>
      <c r="AS139" s="52"/>
      <c r="AT139" s="53">
        <f t="shared" si="33"/>
        <v>0</v>
      </c>
    </row>
  </sheetData>
  <mergeCells count="27">
    <mergeCell ref="AS3:AS4"/>
    <mergeCell ref="AT3:AT4"/>
    <mergeCell ref="AM3:AM4"/>
    <mergeCell ref="AN3:AN4"/>
    <mergeCell ref="AO3:AO4"/>
    <mergeCell ref="AP3:AP4"/>
    <mergeCell ref="AQ3:AQ4"/>
    <mergeCell ref="AR3:AR4"/>
    <mergeCell ref="AL3:AL4"/>
    <mergeCell ref="A3:A4"/>
    <mergeCell ref="B3:B4"/>
    <mergeCell ref="C3:H3"/>
    <mergeCell ref="I3:M3"/>
    <mergeCell ref="N3:N4"/>
    <mergeCell ref="O3:O4"/>
    <mergeCell ref="P3:U3"/>
    <mergeCell ref="W3:AB3"/>
    <mergeCell ref="AI3:AI4"/>
    <mergeCell ref="AJ3:AJ4"/>
    <mergeCell ref="AK3:AK4"/>
    <mergeCell ref="D1:E1"/>
    <mergeCell ref="I1:J1"/>
    <mergeCell ref="AH1:AK1"/>
    <mergeCell ref="D2:E2"/>
    <mergeCell ref="F2:G2"/>
    <mergeCell ref="I2:J2"/>
    <mergeCell ref="P2:U2"/>
  </mergeCells>
  <phoneticPr fontId="3" type="noConversion"/>
  <printOptions horizontalCentered="1"/>
  <pageMargins left="0.17" right="0.17" top="0.33" bottom="0.24" header="0.26" footer="0.18"/>
  <pageSetup paperSize="9" scale="57" orientation="landscape" r:id="rId1"/>
  <headerFooter alignWithMargins="0"/>
  <rowBreaks count="1" manualBreakCount="1">
    <brk id="30" max="41" man="1"/>
  </rowBreaks>
  <colBreaks count="1" manualBreakCount="1">
    <brk id="29" max="139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rgb="FFFF0000"/>
  </sheetPr>
  <dimension ref="A1:AT139"/>
  <sheetViews>
    <sheetView showZeros="0" view="pageBreakPreview" zoomScale="80" workbookViewId="0">
      <selection activeCell="W10" sqref="W10"/>
    </sheetView>
  </sheetViews>
  <sheetFormatPr defaultColWidth="8.88671875" defaultRowHeight="13.5"/>
  <cols>
    <col min="1" max="1" width="5" style="1" customWidth="1"/>
    <col min="2" max="2" width="5.109375" style="2" customWidth="1"/>
    <col min="3" max="3" width="9.21875" style="89" customWidth="1"/>
    <col min="4" max="7" width="9.21875" style="1" customWidth="1"/>
    <col min="8" max="8" width="6.6640625" style="1" customWidth="1"/>
    <col min="9" max="10" width="7.33203125" style="1" customWidth="1"/>
    <col min="11" max="11" width="7.6640625" style="1" customWidth="1"/>
    <col min="12" max="13" width="6.77734375" style="1" customWidth="1"/>
    <col min="14" max="14" width="6.44140625" style="1" customWidth="1"/>
    <col min="15" max="15" width="5.109375" style="1" customWidth="1"/>
    <col min="16" max="16" width="7.109375" style="1" customWidth="1"/>
    <col min="17" max="17" width="6.77734375" style="1" customWidth="1"/>
    <col min="18" max="20" width="6.6640625" style="1" customWidth="1"/>
    <col min="21" max="21" width="7.109375" style="1" customWidth="1"/>
    <col min="22" max="22" width="10.44140625" style="90" hidden="1" customWidth="1"/>
    <col min="23" max="24" width="8" style="1" customWidth="1"/>
    <col min="25" max="27" width="7.21875" style="1" customWidth="1"/>
    <col min="28" max="28" width="9.6640625" style="1" customWidth="1"/>
    <col min="29" max="29" width="2" style="90" hidden="1" customWidth="1"/>
    <col min="30" max="31" width="6.21875" style="1" customWidth="1"/>
    <col min="32" max="32" width="7" style="1" customWidth="1"/>
    <col min="33" max="33" width="4.6640625" style="1" customWidth="1"/>
    <col min="34" max="34" width="8.21875" style="1" customWidth="1"/>
    <col min="35" max="35" width="8.77734375" style="1" customWidth="1"/>
    <col min="36" max="36" width="7.5546875" style="1" customWidth="1"/>
    <col min="37" max="38" width="8.33203125" style="1" customWidth="1"/>
    <col min="39" max="39" width="20.21875" style="1" customWidth="1"/>
    <col min="40" max="40" width="8.33203125" style="1" customWidth="1"/>
    <col min="41" max="42" width="17.6640625" style="1" customWidth="1"/>
    <col min="43" max="45" width="17.6640625" style="1" hidden="1" customWidth="1"/>
    <col min="46" max="46" width="17.6640625" style="1" customWidth="1"/>
    <col min="47" max="16384" width="8.88671875" style="1"/>
  </cols>
  <sheetData>
    <row r="1" spans="1:46" ht="33.75" customHeight="1">
      <c r="C1" s="3" t="s">
        <v>37</v>
      </c>
      <c r="D1" s="353">
        <v>1290909091</v>
      </c>
      <c r="E1" s="353"/>
      <c r="F1" s="4"/>
      <c r="G1" s="4"/>
      <c r="H1" s="3" t="s">
        <v>0</v>
      </c>
      <c r="I1" s="354">
        <v>169700000</v>
      </c>
      <c r="J1" s="354"/>
      <c r="K1" s="118">
        <f>TRUNC(I1/F2,7)</f>
        <v>0.13489300000000001</v>
      </c>
      <c r="L1" s="111"/>
      <c r="M1" s="199" t="s">
        <v>239</v>
      </c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H1" s="356" t="s">
        <v>226</v>
      </c>
      <c r="AI1" s="356"/>
      <c r="AJ1" s="356"/>
      <c r="AK1" s="356"/>
      <c r="AL1" s="145"/>
      <c r="AM1" s="145"/>
      <c r="AN1" s="145"/>
      <c r="AO1" s="122"/>
      <c r="AP1" s="122"/>
      <c r="AQ1" s="122"/>
      <c r="AR1" s="122"/>
      <c r="AS1" s="122"/>
      <c r="AT1" s="122"/>
    </row>
    <row r="2" spans="1:46" s="11" customFormat="1" ht="30" customHeight="1" thickBot="1">
      <c r="A2" s="6"/>
      <c r="B2" s="7"/>
      <c r="C2" s="8" t="s">
        <v>36</v>
      </c>
      <c r="D2" s="357">
        <f>D1*1.1</f>
        <v>1420000000.1000001</v>
      </c>
      <c r="E2" s="358"/>
      <c r="F2" s="357">
        <v>1258033669</v>
      </c>
      <c r="G2" s="358"/>
      <c r="H2" s="3" t="s">
        <v>32</v>
      </c>
      <c r="I2" s="359">
        <f>D2*1</f>
        <v>1420000000.1000001</v>
      </c>
      <c r="J2" s="360"/>
      <c r="K2" s="117" t="s">
        <v>29</v>
      </c>
      <c r="L2" s="4"/>
      <c r="M2" s="4"/>
      <c r="N2" s="4"/>
      <c r="O2" s="9" t="s">
        <v>35</v>
      </c>
      <c r="P2" s="361">
        <v>45915.458333333336</v>
      </c>
      <c r="Q2" s="361"/>
      <c r="R2" s="361"/>
      <c r="S2" s="361"/>
      <c r="T2" s="361"/>
      <c r="U2" s="361"/>
      <c r="V2" s="10"/>
      <c r="W2" s="10"/>
      <c r="X2" s="6"/>
      <c r="Y2" s="6"/>
      <c r="Z2" s="6"/>
      <c r="AA2" s="6"/>
      <c r="AB2" s="6"/>
      <c r="AC2" s="10"/>
      <c r="AD2" s="6"/>
      <c r="AE2" s="6"/>
      <c r="AF2" s="6"/>
      <c r="AG2" s="6"/>
      <c r="AH2" s="6"/>
      <c r="AJ2" s="12"/>
      <c r="AK2" s="13"/>
      <c r="AL2" s="13"/>
      <c r="AM2" s="14" t="s">
        <v>52</v>
      </c>
      <c r="AO2" s="63" t="s">
        <v>40</v>
      </c>
      <c r="AP2" s="63"/>
      <c r="AQ2" s="123"/>
      <c r="AR2" s="124"/>
      <c r="AS2" s="126"/>
      <c r="AT2" s="125"/>
    </row>
    <row r="3" spans="1:46" s="17" customFormat="1" ht="24.95" customHeight="1" thickBot="1">
      <c r="A3" s="364" t="s">
        <v>1</v>
      </c>
      <c r="B3" s="366" t="s">
        <v>2</v>
      </c>
      <c r="C3" s="368" t="s">
        <v>3</v>
      </c>
      <c r="D3" s="369"/>
      <c r="E3" s="369"/>
      <c r="F3" s="369"/>
      <c r="G3" s="369"/>
      <c r="H3" s="370"/>
      <c r="I3" s="371" t="s">
        <v>4</v>
      </c>
      <c r="J3" s="369"/>
      <c r="K3" s="369"/>
      <c r="L3" s="369"/>
      <c r="M3" s="370"/>
      <c r="N3" s="372" t="s">
        <v>5</v>
      </c>
      <c r="O3" s="374" t="s">
        <v>6</v>
      </c>
      <c r="P3" s="371" t="s">
        <v>7</v>
      </c>
      <c r="Q3" s="369"/>
      <c r="R3" s="369"/>
      <c r="S3" s="369"/>
      <c r="T3" s="369"/>
      <c r="U3" s="370"/>
      <c r="V3" s="15"/>
      <c r="W3" s="371" t="s">
        <v>30</v>
      </c>
      <c r="X3" s="369"/>
      <c r="Y3" s="369"/>
      <c r="Z3" s="369"/>
      <c r="AA3" s="369"/>
      <c r="AB3" s="370"/>
      <c r="AC3" s="15"/>
      <c r="AD3" s="15"/>
      <c r="AE3" s="15"/>
      <c r="AF3" s="15"/>
      <c r="AG3" s="15"/>
      <c r="AH3" s="16"/>
      <c r="AI3" s="376" t="s">
        <v>8</v>
      </c>
      <c r="AJ3" s="366" t="s">
        <v>9</v>
      </c>
      <c r="AK3" s="378" t="s">
        <v>10</v>
      </c>
      <c r="AL3" s="362" t="s">
        <v>11</v>
      </c>
      <c r="AM3" s="381" t="s">
        <v>12</v>
      </c>
      <c r="AN3" s="383" t="s">
        <v>13</v>
      </c>
      <c r="AO3" s="380" t="s">
        <v>14</v>
      </c>
      <c r="AP3" s="380" t="s">
        <v>41</v>
      </c>
      <c r="AQ3" s="380" t="s">
        <v>42</v>
      </c>
      <c r="AR3" s="380" t="s">
        <v>43</v>
      </c>
      <c r="AS3" s="380" t="s">
        <v>44</v>
      </c>
      <c r="AT3" s="380" t="s">
        <v>15</v>
      </c>
    </row>
    <row r="4" spans="1:46" s="17" customFormat="1" ht="39.75" customHeight="1" thickBot="1">
      <c r="A4" s="365"/>
      <c r="B4" s="367"/>
      <c r="C4" s="103" t="s">
        <v>16</v>
      </c>
      <c r="D4" s="19" t="s">
        <v>17</v>
      </c>
      <c r="E4" s="20" t="s">
        <v>18</v>
      </c>
      <c r="F4" s="20" t="s">
        <v>19</v>
      </c>
      <c r="G4" s="20" t="s">
        <v>20</v>
      </c>
      <c r="H4" s="21" t="s">
        <v>31</v>
      </c>
      <c r="I4" s="18" t="s">
        <v>16</v>
      </c>
      <c r="J4" s="19" t="s">
        <v>17</v>
      </c>
      <c r="K4" s="20" t="s">
        <v>18</v>
      </c>
      <c r="L4" s="103" t="s">
        <v>19</v>
      </c>
      <c r="M4" s="20" t="s">
        <v>20</v>
      </c>
      <c r="N4" s="373"/>
      <c r="O4" s="375"/>
      <c r="P4" s="18" t="s">
        <v>16</v>
      </c>
      <c r="Q4" s="19" t="s">
        <v>17</v>
      </c>
      <c r="R4" s="20" t="s">
        <v>18</v>
      </c>
      <c r="S4" s="103" t="s">
        <v>19</v>
      </c>
      <c r="T4" s="20" t="s">
        <v>20</v>
      </c>
      <c r="U4" s="22" t="s">
        <v>21</v>
      </c>
      <c r="V4" s="23" t="s">
        <v>22</v>
      </c>
      <c r="W4" s="18" t="s">
        <v>16</v>
      </c>
      <c r="X4" s="19" t="s">
        <v>17</v>
      </c>
      <c r="Y4" s="20" t="s">
        <v>18</v>
      </c>
      <c r="Z4" s="103" t="s">
        <v>19</v>
      </c>
      <c r="AA4" s="20" t="s">
        <v>20</v>
      </c>
      <c r="AB4" s="24" t="s">
        <v>23</v>
      </c>
      <c r="AC4" s="23" t="s">
        <v>46</v>
      </c>
      <c r="AD4" s="121" t="s">
        <v>47</v>
      </c>
      <c r="AE4" s="127" t="s">
        <v>48</v>
      </c>
      <c r="AF4" s="25" t="s">
        <v>24</v>
      </c>
      <c r="AG4" s="26" t="s">
        <v>25</v>
      </c>
      <c r="AH4" s="26" t="s">
        <v>26</v>
      </c>
      <c r="AI4" s="377"/>
      <c r="AJ4" s="367"/>
      <c r="AK4" s="379"/>
      <c r="AL4" s="363"/>
      <c r="AM4" s="382"/>
      <c r="AN4" s="384"/>
      <c r="AO4" s="380"/>
      <c r="AP4" s="380"/>
      <c r="AQ4" s="380"/>
      <c r="AR4" s="380"/>
      <c r="AS4" s="380"/>
      <c r="AT4" s="380"/>
    </row>
    <row r="5" spans="1:46" s="54" customFormat="1" ht="40.5" customHeight="1" thickBot="1">
      <c r="A5" s="27">
        <v>1</v>
      </c>
      <c r="B5" s="28"/>
      <c r="C5" s="94" t="s">
        <v>33</v>
      </c>
      <c r="D5" s="93" t="s">
        <v>227</v>
      </c>
      <c r="E5" s="94"/>
      <c r="F5" s="95"/>
      <c r="G5" s="91"/>
      <c r="H5" s="202"/>
      <c r="I5" s="109">
        <v>0.51</v>
      </c>
      <c r="J5" s="203">
        <v>0.49</v>
      </c>
      <c r="K5" s="31"/>
      <c r="L5" s="31"/>
      <c r="M5" s="33"/>
      <c r="N5" s="34">
        <f t="shared" ref="N5:N35" si="0">SUM(I5:M5)</f>
        <v>1</v>
      </c>
      <c r="O5" s="35"/>
      <c r="P5" s="105">
        <v>15</v>
      </c>
      <c r="Q5" s="142">
        <v>15</v>
      </c>
      <c r="R5" s="37"/>
      <c r="S5" s="38"/>
      <c r="T5" s="37"/>
      <c r="U5" s="39">
        <f t="shared" ref="U5:U68" si="1">ROUNDUP(((P5*I5)+(Q5*J5)+(R5*K5)+(S5*L5)+(T5*M5)),2)</f>
        <v>15</v>
      </c>
      <c r="V5" s="40">
        <f t="shared" ref="V5:V68" si="2">IF(U5&gt;=15,15,U5)</f>
        <v>15</v>
      </c>
      <c r="W5" s="100">
        <v>7038779000</v>
      </c>
      <c r="X5" s="157">
        <v>1368609000</v>
      </c>
      <c r="Y5" s="140"/>
      <c r="Z5" s="100"/>
      <c r="AA5" s="99"/>
      <c r="AB5" s="41">
        <f t="shared" ref="AB5:AB68" si="3">ROUNDUP((((W5*I5)+(X5*J5)+(Y5*K5)+(Z5*L5)+(AA5*M5))/$I$2*15),2)</f>
        <v>45.01</v>
      </c>
      <c r="AC5" s="40">
        <f t="shared" ref="AC5:AC68" si="4">IF(AB5&gt;=15,15,AB5)</f>
        <v>15</v>
      </c>
      <c r="AD5" s="42"/>
      <c r="AE5" s="128"/>
      <c r="AF5" s="98">
        <f t="shared" ref="AF5:AF68" si="5">IF((V5+AC5+AD5)&gt;=30,30,(V5+AC5+AD5))</f>
        <v>30</v>
      </c>
      <c r="AG5" s="43">
        <v>65</v>
      </c>
      <c r="AH5" s="44">
        <f t="shared" ref="AH5:AH68" si="6">AF5+AG5+AE5</f>
        <v>95</v>
      </c>
      <c r="AI5" s="45">
        <f t="shared" ref="AI5:AI68" si="7">-((50-((176+(45+(30-AF5)))))/200)</f>
        <v>0.85499999999999998</v>
      </c>
      <c r="AJ5" s="46"/>
      <c r="AK5" s="47">
        <v>1E-4</v>
      </c>
      <c r="AL5" s="48">
        <f t="shared" ref="AL5:AL68" si="8">100%+AK5</f>
        <v>1.0001</v>
      </c>
      <c r="AM5" s="49">
        <f t="shared" ref="AM5:AM68" si="9">ROUNDUP($D$2*AI5*AL5,-3)</f>
        <v>1214222000</v>
      </c>
      <c r="AN5" s="50"/>
      <c r="AO5" s="51"/>
      <c r="AP5" s="51"/>
      <c r="AQ5" s="51"/>
      <c r="AR5" s="51"/>
      <c r="AS5" s="52"/>
      <c r="AT5" s="53">
        <f t="shared" ref="AT5:AT68" si="10">(AO5*I5)+(AP5*J5)+(AQ5*K5)+(AR5*L5)+(AS5*M5)</f>
        <v>0</v>
      </c>
    </row>
    <row r="6" spans="1:46" s="54" customFormat="1" ht="40.5" customHeight="1" thickBot="1">
      <c r="A6" s="27">
        <v>2</v>
      </c>
      <c r="B6" s="28"/>
      <c r="C6" s="94" t="s">
        <v>111</v>
      </c>
      <c r="D6" s="62" t="s">
        <v>229</v>
      </c>
      <c r="E6" s="94"/>
      <c r="F6" s="94"/>
      <c r="G6" s="208" t="s">
        <v>231</v>
      </c>
      <c r="H6" s="205" t="s">
        <v>230</v>
      </c>
      <c r="I6" s="206">
        <v>0.7</v>
      </c>
      <c r="J6" s="194">
        <v>0.13489999999999999</v>
      </c>
      <c r="K6" s="31"/>
      <c r="L6" s="57"/>
      <c r="M6" s="33"/>
      <c r="N6" s="34">
        <f t="shared" si="0"/>
        <v>0.83489999999999998</v>
      </c>
      <c r="O6" s="35"/>
      <c r="P6" s="105">
        <v>15</v>
      </c>
      <c r="Q6" s="58">
        <v>15</v>
      </c>
      <c r="R6" s="106"/>
      <c r="S6" s="38"/>
      <c r="T6" s="37"/>
      <c r="U6" s="39">
        <f t="shared" si="1"/>
        <v>12.53</v>
      </c>
      <c r="V6" s="40">
        <f t="shared" si="2"/>
        <v>12.53</v>
      </c>
      <c r="W6" s="140">
        <v>11716746000</v>
      </c>
      <c r="X6" s="140">
        <v>174611000</v>
      </c>
      <c r="Y6" s="100"/>
      <c r="Z6" s="140"/>
      <c r="AA6" s="99"/>
      <c r="AB6" s="41">
        <f t="shared" si="3"/>
        <v>86.89</v>
      </c>
      <c r="AC6" s="40">
        <f t="shared" si="4"/>
        <v>15</v>
      </c>
      <c r="AD6" s="42">
        <f>3*I6</f>
        <v>2.0999999999999996</v>
      </c>
      <c r="AE6" s="42"/>
      <c r="AF6" s="37">
        <f t="shared" si="5"/>
        <v>29.630000000000003</v>
      </c>
      <c r="AG6" s="43">
        <v>65</v>
      </c>
      <c r="AH6" s="44">
        <f t="shared" si="6"/>
        <v>94.63</v>
      </c>
      <c r="AI6" s="45">
        <f t="shared" si="7"/>
        <v>0.85685</v>
      </c>
      <c r="AJ6" s="46"/>
      <c r="AK6" s="47">
        <v>1E-4</v>
      </c>
      <c r="AL6" s="48">
        <f t="shared" si="8"/>
        <v>1.0001</v>
      </c>
      <c r="AM6" s="49">
        <f t="shared" si="9"/>
        <v>1216849000</v>
      </c>
      <c r="AN6" s="50"/>
      <c r="AO6" s="51"/>
      <c r="AP6" s="51"/>
      <c r="AQ6" s="51"/>
      <c r="AR6" s="51"/>
      <c r="AS6" s="52"/>
      <c r="AT6" s="53">
        <f t="shared" si="10"/>
        <v>0</v>
      </c>
    </row>
    <row r="7" spans="1:46" s="54" customFormat="1" ht="40.5" customHeight="1" thickBot="1">
      <c r="A7" s="27"/>
      <c r="B7" s="28"/>
      <c r="C7" s="94"/>
      <c r="D7" s="95"/>
      <c r="E7" s="94"/>
      <c r="F7" s="91"/>
      <c r="G7" s="92"/>
      <c r="H7" s="135"/>
      <c r="I7" s="109">
        <v>0.51</v>
      </c>
      <c r="J7" s="119">
        <v>0.49</v>
      </c>
      <c r="K7" s="31"/>
      <c r="L7" s="57"/>
      <c r="M7" s="33"/>
      <c r="N7" s="34">
        <f t="shared" si="0"/>
        <v>1</v>
      </c>
      <c r="O7" s="35"/>
      <c r="P7" s="105">
        <v>15</v>
      </c>
      <c r="Q7" s="142">
        <v>15</v>
      </c>
      <c r="R7" s="38"/>
      <c r="S7" s="38"/>
      <c r="T7" s="37"/>
      <c r="U7" s="39">
        <f t="shared" si="1"/>
        <v>15</v>
      </c>
      <c r="V7" s="40">
        <f t="shared" si="2"/>
        <v>15</v>
      </c>
      <c r="W7" s="136"/>
      <c r="X7" s="96"/>
      <c r="Y7" s="96"/>
      <c r="Z7" s="96"/>
      <c r="AA7" s="108"/>
      <c r="AB7" s="41">
        <f t="shared" si="3"/>
        <v>0</v>
      </c>
      <c r="AC7" s="40">
        <f t="shared" si="4"/>
        <v>0</v>
      </c>
      <c r="AD7" s="42"/>
      <c r="AE7" s="128"/>
      <c r="AF7" s="37">
        <f t="shared" si="5"/>
        <v>15</v>
      </c>
      <c r="AG7" s="43">
        <v>65</v>
      </c>
      <c r="AH7" s="44">
        <f t="shared" si="6"/>
        <v>80</v>
      </c>
      <c r="AI7" s="45">
        <f t="shared" si="7"/>
        <v>0.93</v>
      </c>
      <c r="AJ7" s="46"/>
      <c r="AK7" s="47">
        <v>1E-4</v>
      </c>
      <c r="AL7" s="48">
        <f t="shared" si="8"/>
        <v>1.0001</v>
      </c>
      <c r="AM7" s="49">
        <f t="shared" si="9"/>
        <v>1320733000</v>
      </c>
      <c r="AN7" s="50"/>
      <c r="AO7" s="51"/>
      <c r="AP7" s="51"/>
      <c r="AQ7" s="51"/>
      <c r="AR7" s="51"/>
      <c r="AS7" s="52"/>
      <c r="AT7" s="53">
        <f t="shared" si="10"/>
        <v>0</v>
      </c>
    </row>
    <row r="8" spans="1:46" s="54" customFormat="1" ht="40.5" customHeight="1" thickBot="1">
      <c r="A8" s="27"/>
      <c r="B8" s="56"/>
      <c r="C8" s="95"/>
      <c r="D8" s="95"/>
      <c r="E8" s="94"/>
      <c r="F8" s="95"/>
      <c r="G8" s="55"/>
      <c r="H8" s="116"/>
      <c r="I8" s="30">
        <v>1</v>
      </c>
      <c r="J8" s="31"/>
      <c r="K8" s="137"/>
      <c r="L8" s="31"/>
      <c r="M8" s="33"/>
      <c r="N8" s="34">
        <f t="shared" si="0"/>
        <v>1</v>
      </c>
      <c r="O8" s="35"/>
      <c r="P8" s="36">
        <v>15</v>
      </c>
      <c r="Q8" s="58"/>
      <c r="R8" s="38"/>
      <c r="S8" s="38"/>
      <c r="T8" s="37"/>
      <c r="U8" s="39">
        <f t="shared" si="1"/>
        <v>15</v>
      </c>
      <c r="V8" s="40">
        <f t="shared" si="2"/>
        <v>15</v>
      </c>
      <c r="W8" s="136"/>
      <c r="X8" s="100"/>
      <c r="Y8" s="112"/>
      <c r="Z8" s="96"/>
      <c r="AA8" s="99"/>
      <c r="AB8" s="41">
        <f t="shared" si="3"/>
        <v>0</v>
      </c>
      <c r="AC8" s="40">
        <f t="shared" si="4"/>
        <v>0</v>
      </c>
      <c r="AD8" s="42"/>
      <c r="AE8" s="128"/>
      <c r="AF8" s="37">
        <f t="shared" si="5"/>
        <v>15</v>
      </c>
      <c r="AG8" s="43">
        <v>65</v>
      </c>
      <c r="AH8" s="44">
        <f t="shared" si="6"/>
        <v>80</v>
      </c>
      <c r="AI8" s="45">
        <f t="shared" si="7"/>
        <v>0.93</v>
      </c>
      <c r="AJ8" s="46"/>
      <c r="AK8" s="47">
        <v>1E-4</v>
      </c>
      <c r="AL8" s="48">
        <f t="shared" si="8"/>
        <v>1.0001</v>
      </c>
      <c r="AM8" s="49">
        <f t="shared" si="9"/>
        <v>1320733000</v>
      </c>
      <c r="AN8" s="50"/>
      <c r="AO8" s="51"/>
      <c r="AP8" s="51"/>
      <c r="AQ8" s="51"/>
      <c r="AR8" s="51"/>
      <c r="AS8" s="52"/>
      <c r="AT8" s="53">
        <f t="shared" si="10"/>
        <v>0</v>
      </c>
    </row>
    <row r="9" spans="1:46" s="54" customFormat="1" ht="40.5" customHeight="1" thickBot="1">
      <c r="A9" s="27"/>
      <c r="B9" s="56"/>
      <c r="C9" s="95"/>
      <c r="D9" s="94"/>
      <c r="E9" s="94"/>
      <c r="F9" s="95"/>
      <c r="G9" s="55"/>
      <c r="H9" s="116"/>
      <c r="I9" s="30">
        <v>1</v>
      </c>
      <c r="J9" s="31"/>
      <c r="K9" s="31"/>
      <c r="L9" s="57"/>
      <c r="M9" s="33"/>
      <c r="N9" s="34">
        <f t="shared" si="0"/>
        <v>1</v>
      </c>
      <c r="O9" s="35"/>
      <c r="P9" s="105">
        <v>15</v>
      </c>
      <c r="Q9" s="106"/>
      <c r="R9" s="38"/>
      <c r="S9" s="38"/>
      <c r="T9" s="37"/>
      <c r="U9" s="39">
        <f t="shared" si="1"/>
        <v>15</v>
      </c>
      <c r="V9" s="40">
        <f t="shared" si="2"/>
        <v>15</v>
      </c>
      <c r="W9" s="136"/>
      <c r="X9" s="204"/>
      <c r="Y9" s="96"/>
      <c r="Z9" s="96"/>
      <c r="AA9" s="99"/>
      <c r="AB9" s="41">
        <f t="shared" si="3"/>
        <v>0</v>
      </c>
      <c r="AC9" s="40">
        <f t="shared" si="4"/>
        <v>0</v>
      </c>
      <c r="AD9" s="42"/>
      <c r="AE9" s="128"/>
      <c r="AF9" s="37">
        <f t="shared" si="5"/>
        <v>15</v>
      </c>
      <c r="AG9" s="43">
        <v>65</v>
      </c>
      <c r="AH9" s="44">
        <f t="shared" si="6"/>
        <v>80</v>
      </c>
      <c r="AI9" s="45">
        <f t="shared" si="7"/>
        <v>0.93</v>
      </c>
      <c r="AJ9" s="46"/>
      <c r="AK9" s="47">
        <v>1E-4</v>
      </c>
      <c r="AL9" s="48">
        <f t="shared" si="8"/>
        <v>1.0001</v>
      </c>
      <c r="AM9" s="49">
        <f t="shared" si="9"/>
        <v>1320733000</v>
      </c>
      <c r="AN9" s="50"/>
      <c r="AO9" s="51"/>
      <c r="AP9" s="51"/>
      <c r="AQ9" s="51"/>
      <c r="AR9" s="51"/>
      <c r="AS9" s="52"/>
      <c r="AT9" s="53">
        <f t="shared" si="10"/>
        <v>0</v>
      </c>
    </row>
    <row r="10" spans="1:46" s="54" customFormat="1" ht="40.5" customHeight="1" thickBot="1">
      <c r="A10" s="27"/>
      <c r="B10" s="56"/>
      <c r="C10" s="94" t="s">
        <v>228</v>
      </c>
      <c r="D10" s="62"/>
      <c r="E10" s="94"/>
      <c r="F10" s="95"/>
      <c r="G10" s="29"/>
      <c r="H10" s="202"/>
      <c r="I10" s="109">
        <v>0.51</v>
      </c>
      <c r="J10" s="203">
        <v>0.49</v>
      </c>
      <c r="K10" s="31"/>
      <c r="L10" s="31"/>
      <c r="M10" s="33"/>
      <c r="N10" s="34">
        <f t="shared" si="0"/>
        <v>1</v>
      </c>
      <c r="O10" s="35"/>
      <c r="P10" s="105">
        <v>15</v>
      </c>
      <c r="Q10" s="106">
        <v>15</v>
      </c>
      <c r="R10" s="38"/>
      <c r="S10" s="38"/>
      <c r="T10" s="37"/>
      <c r="U10" s="39">
        <f t="shared" si="1"/>
        <v>15</v>
      </c>
      <c r="V10" s="40">
        <f t="shared" si="2"/>
        <v>15</v>
      </c>
      <c r="W10" s="136"/>
      <c r="X10" s="96"/>
      <c r="Y10" s="96"/>
      <c r="Z10" s="96"/>
      <c r="AA10" s="99"/>
      <c r="AB10" s="41">
        <f t="shared" si="3"/>
        <v>0</v>
      </c>
      <c r="AC10" s="40">
        <f t="shared" si="4"/>
        <v>0</v>
      </c>
      <c r="AD10" s="42"/>
      <c r="AE10" s="128"/>
      <c r="AF10" s="37">
        <f t="shared" si="5"/>
        <v>15</v>
      </c>
      <c r="AG10" s="43">
        <v>65</v>
      </c>
      <c r="AH10" s="44">
        <f t="shared" si="6"/>
        <v>80</v>
      </c>
      <c r="AI10" s="45">
        <f t="shared" si="7"/>
        <v>0.93</v>
      </c>
      <c r="AJ10" s="46"/>
      <c r="AK10" s="47">
        <v>1E-4</v>
      </c>
      <c r="AL10" s="48">
        <f t="shared" si="8"/>
        <v>1.0001</v>
      </c>
      <c r="AM10" s="49">
        <f t="shared" si="9"/>
        <v>1320733000</v>
      </c>
      <c r="AN10" s="50"/>
      <c r="AO10" s="51"/>
      <c r="AP10" s="51"/>
      <c r="AQ10" s="51"/>
      <c r="AR10" s="51"/>
      <c r="AS10" s="52"/>
      <c r="AT10" s="53">
        <f t="shared" si="10"/>
        <v>0</v>
      </c>
    </row>
    <row r="11" spans="1:46" s="54" customFormat="1" ht="40.5" customHeight="1" thickBot="1">
      <c r="A11" s="27"/>
      <c r="B11" s="56"/>
      <c r="C11" s="95"/>
      <c r="D11" s="93" t="s">
        <v>212</v>
      </c>
      <c r="E11" s="94"/>
      <c r="F11" s="141"/>
      <c r="G11" s="55"/>
      <c r="H11" s="29"/>
      <c r="I11" s="30">
        <v>0.51</v>
      </c>
      <c r="J11" s="31">
        <v>0.49</v>
      </c>
      <c r="K11" s="32"/>
      <c r="L11" s="57"/>
      <c r="M11" s="33"/>
      <c r="N11" s="34">
        <f t="shared" si="0"/>
        <v>1</v>
      </c>
      <c r="O11" s="35"/>
      <c r="P11" s="105">
        <v>55</v>
      </c>
      <c r="Q11" s="106">
        <v>45</v>
      </c>
      <c r="R11" s="38"/>
      <c r="S11" s="38"/>
      <c r="T11" s="37"/>
      <c r="U11" s="39">
        <f t="shared" si="1"/>
        <v>50.1</v>
      </c>
      <c r="V11" s="40">
        <f t="shared" si="2"/>
        <v>15</v>
      </c>
      <c r="W11" s="136"/>
      <c r="X11" s="112"/>
      <c r="Y11" s="100"/>
      <c r="Z11" s="96"/>
      <c r="AA11" s="99"/>
      <c r="AB11" s="41">
        <f t="shared" si="3"/>
        <v>0</v>
      </c>
      <c r="AC11" s="40">
        <f t="shared" si="4"/>
        <v>0</v>
      </c>
      <c r="AD11" s="42"/>
      <c r="AE11" s="128"/>
      <c r="AF11" s="37">
        <f t="shared" si="5"/>
        <v>15</v>
      </c>
      <c r="AG11" s="43">
        <v>65</v>
      </c>
      <c r="AH11" s="44">
        <f t="shared" si="6"/>
        <v>80</v>
      </c>
      <c r="AI11" s="45">
        <f t="shared" si="7"/>
        <v>0.93</v>
      </c>
      <c r="AJ11" s="46"/>
      <c r="AK11" s="47">
        <v>1E-4</v>
      </c>
      <c r="AL11" s="48">
        <f t="shared" si="8"/>
        <v>1.0001</v>
      </c>
      <c r="AM11" s="49">
        <f t="shared" si="9"/>
        <v>1320733000</v>
      </c>
      <c r="AN11" s="50"/>
      <c r="AO11" s="51"/>
      <c r="AP11" s="51"/>
      <c r="AQ11" s="51"/>
      <c r="AR11" s="51"/>
      <c r="AS11" s="52"/>
      <c r="AT11" s="53">
        <f t="shared" si="10"/>
        <v>0</v>
      </c>
    </row>
    <row r="12" spans="1:46" s="54" customFormat="1" ht="40.5" customHeight="1" thickBot="1">
      <c r="A12" s="27"/>
      <c r="B12" s="56"/>
      <c r="C12" s="95"/>
      <c r="D12" s="94"/>
      <c r="E12" s="94"/>
      <c r="F12" s="95"/>
      <c r="G12" s="55"/>
      <c r="H12" s="29"/>
      <c r="I12" s="30">
        <v>0.51</v>
      </c>
      <c r="J12" s="31">
        <v>0.49</v>
      </c>
      <c r="K12" s="32"/>
      <c r="L12" s="57"/>
      <c r="M12" s="33"/>
      <c r="N12" s="34">
        <f t="shared" si="0"/>
        <v>1</v>
      </c>
      <c r="O12" s="35"/>
      <c r="P12" s="105">
        <v>15</v>
      </c>
      <c r="Q12" s="106">
        <v>15</v>
      </c>
      <c r="R12" s="38"/>
      <c r="S12" s="38"/>
      <c r="T12" s="37"/>
      <c r="U12" s="39">
        <f t="shared" si="1"/>
        <v>15</v>
      </c>
      <c r="V12" s="40">
        <f t="shared" si="2"/>
        <v>15</v>
      </c>
      <c r="W12" s="114"/>
      <c r="X12" s="96"/>
      <c r="Y12" s="102"/>
      <c r="Z12" s="96"/>
      <c r="AA12" s="99"/>
      <c r="AB12" s="41">
        <f t="shared" si="3"/>
        <v>0</v>
      </c>
      <c r="AC12" s="40">
        <f t="shared" si="4"/>
        <v>0</v>
      </c>
      <c r="AD12" s="42"/>
      <c r="AE12" s="128"/>
      <c r="AF12" s="37">
        <f t="shared" si="5"/>
        <v>15</v>
      </c>
      <c r="AG12" s="43">
        <v>65</v>
      </c>
      <c r="AH12" s="44">
        <f t="shared" si="6"/>
        <v>80</v>
      </c>
      <c r="AI12" s="45">
        <f t="shared" si="7"/>
        <v>0.93</v>
      </c>
      <c r="AJ12" s="46"/>
      <c r="AK12" s="47">
        <v>1E-4</v>
      </c>
      <c r="AL12" s="48">
        <f t="shared" si="8"/>
        <v>1.0001</v>
      </c>
      <c r="AM12" s="49">
        <f t="shared" si="9"/>
        <v>1320733000</v>
      </c>
      <c r="AN12" s="50"/>
      <c r="AO12" s="51"/>
      <c r="AP12" s="51"/>
      <c r="AQ12" s="51"/>
      <c r="AR12" s="51"/>
      <c r="AS12" s="52"/>
      <c r="AT12" s="53">
        <f t="shared" si="10"/>
        <v>0</v>
      </c>
    </row>
    <row r="13" spans="1:46" s="54" customFormat="1" ht="40.5" customHeight="1" thickBot="1">
      <c r="A13" s="27"/>
      <c r="B13" s="28"/>
      <c r="C13" s="95"/>
      <c r="D13" s="95"/>
      <c r="E13" s="28"/>
      <c r="F13" s="28"/>
      <c r="G13" s="59"/>
      <c r="H13" s="60"/>
      <c r="I13" s="30">
        <v>0.51</v>
      </c>
      <c r="J13" s="31">
        <v>0.49</v>
      </c>
      <c r="K13" s="32"/>
      <c r="L13" s="57"/>
      <c r="M13" s="33"/>
      <c r="N13" s="34">
        <f t="shared" si="0"/>
        <v>1</v>
      </c>
      <c r="O13" s="35"/>
      <c r="P13" s="36" t="s">
        <v>232</v>
      </c>
      <c r="Q13" s="58">
        <v>15</v>
      </c>
      <c r="R13" s="38"/>
      <c r="S13" s="38"/>
      <c r="T13" s="37"/>
      <c r="U13" s="39" t="e">
        <f t="shared" si="1"/>
        <v>#VALUE!</v>
      </c>
      <c r="V13" s="40" t="e">
        <f t="shared" si="2"/>
        <v>#VALUE!</v>
      </c>
      <c r="W13" s="143"/>
      <c r="X13" s="96"/>
      <c r="Y13" s="134"/>
      <c r="Z13" s="96"/>
      <c r="AA13" s="99"/>
      <c r="AB13" s="41">
        <f t="shared" si="3"/>
        <v>0</v>
      </c>
      <c r="AC13" s="40">
        <f t="shared" si="4"/>
        <v>0</v>
      </c>
      <c r="AD13" s="42"/>
      <c r="AE13" s="128"/>
      <c r="AF13" s="37" t="e">
        <f t="shared" si="5"/>
        <v>#VALUE!</v>
      </c>
      <c r="AG13" s="43">
        <v>65</v>
      </c>
      <c r="AH13" s="44" t="e">
        <f t="shared" si="6"/>
        <v>#VALUE!</v>
      </c>
      <c r="AI13" s="45" t="e">
        <f t="shared" si="7"/>
        <v>#VALUE!</v>
      </c>
      <c r="AJ13" s="46"/>
      <c r="AK13" s="47">
        <v>1E-4</v>
      </c>
      <c r="AL13" s="48">
        <f t="shared" si="8"/>
        <v>1.0001</v>
      </c>
      <c r="AM13" s="49" t="e">
        <f t="shared" si="9"/>
        <v>#VALUE!</v>
      </c>
      <c r="AN13" s="50"/>
      <c r="AO13" s="51"/>
      <c r="AP13" s="51"/>
      <c r="AQ13" s="51"/>
      <c r="AR13" s="51"/>
      <c r="AS13" s="52"/>
      <c r="AT13" s="53">
        <f t="shared" si="10"/>
        <v>0</v>
      </c>
    </row>
    <row r="14" spans="1:46" s="54" customFormat="1" ht="40.5" customHeight="1" thickBot="1">
      <c r="A14" s="27"/>
      <c r="B14" s="56"/>
      <c r="C14" s="95"/>
      <c r="D14" s="95"/>
      <c r="E14" s="28"/>
      <c r="F14" s="95"/>
      <c r="G14" s="59"/>
      <c r="H14" s="60"/>
      <c r="I14" s="30">
        <v>0.51</v>
      </c>
      <c r="J14" s="31">
        <v>0.49</v>
      </c>
      <c r="K14" s="32"/>
      <c r="L14" s="57"/>
      <c r="M14" s="33"/>
      <c r="N14" s="34">
        <f t="shared" si="0"/>
        <v>1</v>
      </c>
      <c r="O14" s="35"/>
      <c r="P14" s="36">
        <v>15</v>
      </c>
      <c r="Q14" s="58">
        <v>15</v>
      </c>
      <c r="R14" s="38"/>
      <c r="S14" s="38"/>
      <c r="T14" s="37"/>
      <c r="U14" s="39">
        <f t="shared" si="1"/>
        <v>15</v>
      </c>
      <c r="V14" s="40">
        <f t="shared" si="2"/>
        <v>15</v>
      </c>
      <c r="W14" s="100"/>
      <c r="X14" s="146"/>
      <c r="Y14" s="112"/>
      <c r="Z14" s="113"/>
      <c r="AA14" s="99"/>
      <c r="AB14" s="41">
        <f t="shared" si="3"/>
        <v>0</v>
      </c>
      <c r="AC14" s="40">
        <f t="shared" si="4"/>
        <v>0</v>
      </c>
      <c r="AD14" s="42"/>
      <c r="AE14" s="128"/>
      <c r="AF14" s="37">
        <f t="shared" si="5"/>
        <v>15</v>
      </c>
      <c r="AG14" s="43">
        <v>65</v>
      </c>
      <c r="AH14" s="44">
        <f t="shared" si="6"/>
        <v>80</v>
      </c>
      <c r="AI14" s="45">
        <f t="shared" si="7"/>
        <v>0.93</v>
      </c>
      <c r="AJ14" s="46"/>
      <c r="AK14" s="47">
        <v>1E-4</v>
      </c>
      <c r="AL14" s="48">
        <f t="shared" si="8"/>
        <v>1.0001</v>
      </c>
      <c r="AM14" s="49">
        <f t="shared" si="9"/>
        <v>1320733000</v>
      </c>
      <c r="AN14" s="50"/>
      <c r="AO14" s="51"/>
      <c r="AP14" s="51"/>
      <c r="AQ14" s="51"/>
      <c r="AR14" s="51"/>
      <c r="AS14" s="52"/>
      <c r="AT14" s="53">
        <f t="shared" si="10"/>
        <v>0</v>
      </c>
    </row>
    <row r="15" spans="1:46" s="54" customFormat="1" ht="40.5" customHeight="1" thickBot="1">
      <c r="A15" s="27"/>
      <c r="B15" s="56"/>
      <c r="C15" s="95"/>
      <c r="D15" s="95"/>
      <c r="E15" s="28"/>
      <c r="F15" s="28"/>
      <c r="G15" s="59"/>
      <c r="H15" s="60"/>
      <c r="I15" s="30">
        <v>0.51</v>
      </c>
      <c r="J15" s="31">
        <v>0.49</v>
      </c>
      <c r="K15" s="32"/>
      <c r="L15" s="57"/>
      <c r="M15" s="33"/>
      <c r="N15" s="34">
        <f t="shared" si="0"/>
        <v>1</v>
      </c>
      <c r="O15" s="35"/>
      <c r="P15" s="36">
        <v>15</v>
      </c>
      <c r="Q15" s="58">
        <v>15</v>
      </c>
      <c r="R15" s="58"/>
      <c r="S15" s="38"/>
      <c r="T15" s="37"/>
      <c r="U15" s="39">
        <f t="shared" si="1"/>
        <v>15</v>
      </c>
      <c r="V15" s="40">
        <f t="shared" si="2"/>
        <v>15</v>
      </c>
      <c r="W15" s="100"/>
      <c r="X15" s="146"/>
      <c r="Y15" s="96"/>
      <c r="Z15" s="96"/>
      <c r="AA15" s="99"/>
      <c r="AB15" s="41">
        <f t="shared" si="3"/>
        <v>0</v>
      </c>
      <c r="AC15" s="40">
        <f t="shared" si="4"/>
        <v>0</v>
      </c>
      <c r="AD15" s="42"/>
      <c r="AE15" s="128"/>
      <c r="AF15" s="37">
        <f t="shared" si="5"/>
        <v>15</v>
      </c>
      <c r="AG15" s="43">
        <v>65</v>
      </c>
      <c r="AH15" s="44">
        <f t="shared" si="6"/>
        <v>80</v>
      </c>
      <c r="AI15" s="45">
        <f t="shared" si="7"/>
        <v>0.93</v>
      </c>
      <c r="AJ15" s="46"/>
      <c r="AK15" s="47">
        <v>1E-4</v>
      </c>
      <c r="AL15" s="48">
        <f t="shared" si="8"/>
        <v>1.0001</v>
      </c>
      <c r="AM15" s="49">
        <f t="shared" si="9"/>
        <v>1320733000</v>
      </c>
      <c r="AN15" s="50"/>
      <c r="AO15" s="51"/>
      <c r="AP15" s="51"/>
      <c r="AQ15" s="51"/>
      <c r="AR15" s="51"/>
      <c r="AS15" s="52"/>
      <c r="AT15" s="53">
        <f t="shared" si="10"/>
        <v>0</v>
      </c>
    </row>
    <row r="16" spans="1:46" s="54" customFormat="1" ht="40.5" customHeight="1" thickBot="1">
      <c r="A16" s="27"/>
      <c r="B16" s="56"/>
      <c r="C16" s="95"/>
      <c r="D16" s="28"/>
      <c r="E16" s="28"/>
      <c r="F16" s="28"/>
      <c r="G16" s="59"/>
      <c r="H16" s="60"/>
      <c r="I16" s="30">
        <v>0.51</v>
      </c>
      <c r="J16" s="31">
        <v>0.49</v>
      </c>
      <c r="K16" s="32"/>
      <c r="L16" s="57"/>
      <c r="M16" s="33"/>
      <c r="N16" s="34">
        <f t="shared" si="0"/>
        <v>1</v>
      </c>
      <c r="O16" s="35"/>
      <c r="P16" s="36">
        <v>15</v>
      </c>
      <c r="Q16" s="37">
        <v>15</v>
      </c>
      <c r="R16" s="38"/>
      <c r="S16" s="38"/>
      <c r="T16" s="37"/>
      <c r="U16" s="39">
        <f t="shared" si="1"/>
        <v>15</v>
      </c>
      <c r="V16" s="40">
        <f t="shared" si="2"/>
        <v>15</v>
      </c>
      <c r="W16" s="96"/>
      <c r="X16" s="104"/>
      <c r="Y16" s="96"/>
      <c r="Z16" s="104"/>
      <c r="AA16" s="99"/>
      <c r="AB16" s="41">
        <f t="shared" si="3"/>
        <v>0</v>
      </c>
      <c r="AC16" s="40">
        <f t="shared" si="4"/>
        <v>0</v>
      </c>
      <c r="AD16" s="42"/>
      <c r="AE16" s="128"/>
      <c r="AF16" s="37">
        <f t="shared" si="5"/>
        <v>15</v>
      </c>
      <c r="AG16" s="43">
        <v>65</v>
      </c>
      <c r="AH16" s="44">
        <f t="shared" si="6"/>
        <v>80</v>
      </c>
      <c r="AI16" s="45">
        <f t="shared" si="7"/>
        <v>0.93</v>
      </c>
      <c r="AJ16" s="46"/>
      <c r="AK16" s="47">
        <v>1E-4</v>
      </c>
      <c r="AL16" s="48">
        <f t="shared" si="8"/>
        <v>1.0001</v>
      </c>
      <c r="AM16" s="49">
        <f t="shared" si="9"/>
        <v>1320733000</v>
      </c>
      <c r="AN16" s="50"/>
      <c r="AO16" s="51"/>
      <c r="AP16" s="51"/>
      <c r="AQ16" s="51"/>
      <c r="AR16" s="51"/>
      <c r="AS16" s="52"/>
      <c r="AT16" s="53">
        <f t="shared" si="10"/>
        <v>0</v>
      </c>
    </row>
    <row r="17" spans="1:46" s="54" customFormat="1" ht="40.5" customHeight="1" thickBot="1">
      <c r="A17" s="27"/>
      <c r="B17" s="56"/>
      <c r="C17" s="95"/>
      <c r="D17" s="139"/>
      <c r="E17" s="28"/>
      <c r="F17" s="28"/>
      <c r="G17" s="29"/>
      <c r="H17" s="29"/>
      <c r="I17" s="30">
        <v>0.51</v>
      </c>
      <c r="J17" s="119">
        <v>0.49</v>
      </c>
      <c r="K17" s="32"/>
      <c r="L17" s="57"/>
      <c r="M17" s="33"/>
      <c r="N17" s="34">
        <f t="shared" si="0"/>
        <v>1</v>
      </c>
      <c r="O17" s="35"/>
      <c r="P17" s="105">
        <v>15</v>
      </c>
      <c r="Q17" s="106">
        <v>15</v>
      </c>
      <c r="R17" s="38"/>
      <c r="S17" s="38"/>
      <c r="T17" s="37"/>
      <c r="U17" s="39">
        <f t="shared" si="1"/>
        <v>15</v>
      </c>
      <c r="V17" s="40">
        <f t="shared" si="2"/>
        <v>15</v>
      </c>
      <c r="W17" s="113"/>
      <c r="X17" s="96"/>
      <c r="Y17" s="96"/>
      <c r="Z17" s="104"/>
      <c r="AA17" s="99"/>
      <c r="AB17" s="41">
        <f t="shared" si="3"/>
        <v>0</v>
      </c>
      <c r="AC17" s="40">
        <f t="shared" si="4"/>
        <v>0</v>
      </c>
      <c r="AD17" s="42"/>
      <c r="AE17" s="128"/>
      <c r="AF17" s="37">
        <f t="shared" si="5"/>
        <v>15</v>
      </c>
      <c r="AG17" s="43">
        <v>65</v>
      </c>
      <c r="AH17" s="44">
        <f t="shared" si="6"/>
        <v>80</v>
      </c>
      <c r="AI17" s="45">
        <f t="shared" si="7"/>
        <v>0.93</v>
      </c>
      <c r="AJ17" s="46"/>
      <c r="AK17" s="47">
        <v>1E-4</v>
      </c>
      <c r="AL17" s="48">
        <f t="shared" si="8"/>
        <v>1.0001</v>
      </c>
      <c r="AM17" s="49">
        <f t="shared" si="9"/>
        <v>1320733000</v>
      </c>
      <c r="AN17" s="50"/>
      <c r="AO17" s="51"/>
      <c r="AP17" s="51"/>
      <c r="AQ17" s="51"/>
      <c r="AR17" s="51"/>
      <c r="AS17" s="52"/>
      <c r="AT17" s="53">
        <f t="shared" si="10"/>
        <v>0</v>
      </c>
    </row>
    <row r="18" spans="1:46" s="54" customFormat="1" ht="40.5" customHeight="1" thickBot="1">
      <c r="A18" s="27"/>
      <c r="B18" s="28"/>
      <c r="C18" s="95"/>
      <c r="D18" s="95"/>
      <c r="E18" s="28"/>
      <c r="F18" s="94"/>
      <c r="G18" s="29"/>
      <c r="H18" s="60"/>
      <c r="I18" s="30">
        <v>0.51</v>
      </c>
      <c r="J18" s="119">
        <v>0.49</v>
      </c>
      <c r="K18" s="32"/>
      <c r="L18" s="57"/>
      <c r="M18" s="33"/>
      <c r="N18" s="34">
        <f t="shared" si="0"/>
        <v>1</v>
      </c>
      <c r="O18" s="35"/>
      <c r="P18" s="105">
        <v>15</v>
      </c>
      <c r="Q18" s="106">
        <v>15</v>
      </c>
      <c r="R18" s="38"/>
      <c r="S18" s="38"/>
      <c r="T18" s="37"/>
      <c r="U18" s="39">
        <f t="shared" si="1"/>
        <v>15</v>
      </c>
      <c r="V18" s="40">
        <f t="shared" si="2"/>
        <v>15</v>
      </c>
      <c r="W18" s="112"/>
      <c r="X18" s="96"/>
      <c r="Y18" s="96"/>
      <c r="Z18" s="104"/>
      <c r="AA18" s="99"/>
      <c r="AB18" s="41">
        <f t="shared" si="3"/>
        <v>0</v>
      </c>
      <c r="AC18" s="40">
        <f t="shared" si="4"/>
        <v>0</v>
      </c>
      <c r="AD18" s="42"/>
      <c r="AE18" s="128"/>
      <c r="AF18" s="37">
        <f t="shared" si="5"/>
        <v>15</v>
      </c>
      <c r="AG18" s="43">
        <v>65</v>
      </c>
      <c r="AH18" s="44">
        <f t="shared" si="6"/>
        <v>80</v>
      </c>
      <c r="AI18" s="45">
        <f t="shared" si="7"/>
        <v>0.93</v>
      </c>
      <c r="AJ18" s="46"/>
      <c r="AK18" s="47">
        <v>1E-4</v>
      </c>
      <c r="AL18" s="48">
        <f t="shared" si="8"/>
        <v>1.0001</v>
      </c>
      <c r="AM18" s="49">
        <f t="shared" si="9"/>
        <v>1320733000</v>
      </c>
      <c r="AN18" s="50"/>
      <c r="AO18" s="51"/>
      <c r="AP18" s="51"/>
      <c r="AQ18" s="51"/>
      <c r="AR18" s="51"/>
      <c r="AS18" s="52"/>
      <c r="AT18" s="53">
        <f t="shared" si="10"/>
        <v>0</v>
      </c>
    </row>
    <row r="19" spans="1:46" s="54" customFormat="1" ht="40.5" customHeight="1" thickBot="1">
      <c r="A19" s="27"/>
      <c r="B19" s="56"/>
      <c r="C19" s="91"/>
      <c r="D19" s="95"/>
      <c r="E19" s="56"/>
      <c r="F19" s="28"/>
      <c r="G19" s="59"/>
      <c r="H19" s="60"/>
      <c r="I19" s="30">
        <v>0.51</v>
      </c>
      <c r="J19" s="119">
        <v>0.49</v>
      </c>
      <c r="K19" s="32"/>
      <c r="L19" s="57"/>
      <c r="M19" s="33"/>
      <c r="N19" s="34">
        <f t="shared" si="0"/>
        <v>1</v>
      </c>
      <c r="O19" s="35"/>
      <c r="P19" s="105">
        <v>15</v>
      </c>
      <c r="Q19" s="106">
        <v>15</v>
      </c>
      <c r="R19" s="38"/>
      <c r="S19" s="38"/>
      <c r="T19" s="37"/>
      <c r="U19" s="39">
        <f t="shared" si="1"/>
        <v>15</v>
      </c>
      <c r="V19" s="40">
        <f t="shared" si="2"/>
        <v>15</v>
      </c>
      <c r="W19" s="112"/>
      <c r="X19" s="96"/>
      <c r="Y19" s="96"/>
      <c r="Z19" s="104"/>
      <c r="AA19" s="99"/>
      <c r="AB19" s="41">
        <f t="shared" si="3"/>
        <v>0</v>
      </c>
      <c r="AC19" s="40">
        <f t="shared" si="4"/>
        <v>0</v>
      </c>
      <c r="AD19" s="42"/>
      <c r="AE19" s="128"/>
      <c r="AF19" s="37">
        <f t="shared" si="5"/>
        <v>15</v>
      </c>
      <c r="AG19" s="43">
        <v>65</v>
      </c>
      <c r="AH19" s="44">
        <f t="shared" si="6"/>
        <v>80</v>
      </c>
      <c r="AI19" s="45">
        <f t="shared" si="7"/>
        <v>0.93</v>
      </c>
      <c r="AJ19" s="46"/>
      <c r="AK19" s="47">
        <v>1E-4</v>
      </c>
      <c r="AL19" s="48">
        <f t="shared" si="8"/>
        <v>1.0001</v>
      </c>
      <c r="AM19" s="49">
        <f t="shared" si="9"/>
        <v>1320733000</v>
      </c>
      <c r="AN19" s="50"/>
      <c r="AO19" s="51"/>
      <c r="AP19" s="51"/>
      <c r="AQ19" s="51"/>
      <c r="AR19" s="51"/>
      <c r="AS19" s="52"/>
      <c r="AT19" s="53">
        <f t="shared" si="10"/>
        <v>0</v>
      </c>
    </row>
    <row r="20" spans="1:46" s="54" customFormat="1" ht="40.5" customHeight="1" thickBot="1">
      <c r="A20" s="27"/>
      <c r="B20" s="56"/>
      <c r="C20" s="93"/>
      <c r="D20" s="95"/>
      <c r="E20" s="56"/>
      <c r="F20" s="28"/>
      <c r="G20" s="55"/>
      <c r="H20" s="60"/>
      <c r="I20" s="30">
        <v>0.51</v>
      </c>
      <c r="J20" s="119">
        <v>0.49</v>
      </c>
      <c r="K20" s="32"/>
      <c r="L20" s="57"/>
      <c r="M20" s="33"/>
      <c r="N20" s="34">
        <f t="shared" si="0"/>
        <v>1</v>
      </c>
      <c r="O20" s="35"/>
      <c r="P20" s="105">
        <v>15</v>
      </c>
      <c r="Q20" s="106">
        <v>15</v>
      </c>
      <c r="R20" s="38"/>
      <c r="S20" s="38"/>
      <c r="T20" s="37"/>
      <c r="U20" s="39">
        <f t="shared" si="1"/>
        <v>15</v>
      </c>
      <c r="V20" s="40">
        <f t="shared" si="2"/>
        <v>15</v>
      </c>
      <c r="W20" s="112"/>
      <c r="X20" s="96"/>
      <c r="Y20" s="96"/>
      <c r="Z20" s="104"/>
      <c r="AA20" s="99"/>
      <c r="AB20" s="41">
        <f t="shared" si="3"/>
        <v>0</v>
      </c>
      <c r="AC20" s="40">
        <f t="shared" si="4"/>
        <v>0</v>
      </c>
      <c r="AD20" s="42"/>
      <c r="AE20" s="128"/>
      <c r="AF20" s="37">
        <f t="shared" si="5"/>
        <v>15</v>
      </c>
      <c r="AG20" s="43">
        <v>65</v>
      </c>
      <c r="AH20" s="44">
        <f t="shared" si="6"/>
        <v>80</v>
      </c>
      <c r="AI20" s="45">
        <f t="shared" si="7"/>
        <v>0.93</v>
      </c>
      <c r="AJ20" s="46"/>
      <c r="AK20" s="47">
        <v>1E-4</v>
      </c>
      <c r="AL20" s="48">
        <f t="shared" si="8"/>
        <v>1.0001</v>
      </c>
      <c r="AM20" s="49">
        <f t="shared" si="9"/>
        <v>1320733000</v>
      </c>
      <c r="AN20" s="50"/>
      <c r="AO20" s="51"/>
      <c r="AP20" s="51"/>
      <c r="AQ20" s="51"/>
      <c r="AR20" s="51"/>
      <c r="AS20" s="52"/>
      <c r="AT20" s="53">
        <f t="shared" si="10"/>
        <v>0</v>
      </c>
    </row>
    <row r="21" spans="1:46" s="54" customFormat="1" ht="40.5" customHeight="1" thickBot="1">
      <c r="A21" s="27"/>
      <c r="B21" s="61"/>
      <c r="C21" s="91"/>
      <c r="D21" s="91"/>
      <c r="E21" s="28"/>
      <c r="F21" s="28"/>
      <c r="G21" s="59"/>
      <c r="H21" s="60"/>
      <c r="I21" s="30">
        <v>0.51</v>
      </c>
      <c r="J21" s="119">
        <v>0.49</v>
      </c>
      <c r="K21" s="32"/>
      <c r="L21" s="57"/>
      <c r="M21" s="33"/>
      <c r="N21" s="34">
        <f t="shared" si="0"/>
        <v>1</v>
      </c>
      <c r="O21" s="35"/>
      <c r="P21" s="105">
        <v>15</v>
      </c>
      <c r="Q21" s="106">
        <v>15</v>
      </c>
      <c r="R21" s="38"/>
      <c r="S21" s="38"/>
      <c r="T21" s="37"/>
      <c r="U21" s="39">
        <f t="shared" si="1"/>
        <v>15</v>
      </c>
      <c r="V21" s="40">
        <f t="shared" si="2"/>
        <v>15</v>
      </c>
      <c r="W21" s="112"/>
      <c r="X21" s="96"/>
      <c r="Y21" s="96"/>
      <c r="Z21" s="104"/>
      <c r="AA21" s="99"/>
      <c r="AB21" s="41">
        <f t="shared" si="3"/>
        <v>0</v>
      </c>
      <c r="AC21" s="40">
        <f t="shared" si="4"/>
        <v>0</v>
      </c>
      <c r="AD21" s="42"/>
      <c r="AE21" s="128"/>
      <c r="AF21" s="37">
        <f t="shared" si="5"/>
        <v>15</v>
      </c>
      <c r="AG21" s="43">
        <v>65</v>
      </c>
      <c r="AH21" s="44">
        <f t="shared" si="6"/>
        <v>80</v>
      </c>
      <c r="AI21" s="45">
        <f t="shared" si="7"/>
        <v>0.93</v>
      </c>
      <c r="AJ21" s="46"/>
      <c r="AK21" s="47">
        <v>1E-4</v>
      </c>
      <c r="AL21" s="48">
        <f t="shared" si="8"/>
        <v>1.0001</v>
      </c>
      <c r="AM21" s="49">
        <f t="shared" si="9"/>
        <v>1320733000</v>
      </c>
      <c r="AN21" s="50"/>
      <c r="AO21" s="51"/>
      <c r="AP21" s="51"/>
      <c r="AQ21" s="51"/>
      <c r="AR21" s="51"/>
      <c r="AS21" s="52"/>
      <c r="AT21" s="53">
        <f t="shared" si="10"/>
        <v>0</v>
      </c>
    </row>
    <row r="22" spans="1:46" s="54" customFormat="1" ht="40.5" customHeight="1" thickBot="1">
      <c r="A22" s="27"/>
      <c r="B22" s="61"/>
      <c r="C22" s="28"/>
      <c r="D22" s="28"/>
      <c r="E22" s="56"/>
      <c r="F22" s="28"/>
      <c r="G22" s="55"/>
      <c r="H22" s="29"/>
      <c r="I22" s="30">
        <v>0.51</v>
      </c>
      <c r="J22" s="119">
        <v>0.49</v>
      </c>
      <c r="K22" s="32"/>
      <c r="L22" s="57"/>
      <c r="M22" s="33"/>
      <c r="N22" s="34">
        <f t="shared" si="0"/>
        <v>1</v>
      </c>
      <c r="O22" s="35"/>
      <c r="P22" s="105">
        <v>15</v>
      </c>
      <c r="Q22" s="106">
        <v>15</v>
      </c>
      <c r="R22" s="38"/>
      <c r="S22" s="38"/>
      <c r="T22" s="37"/>
      <c r="U22" s="39">
        <f t="shared" si="1"/>
        <v>15</v>
      </c>
      <c r="V22" s="40">
        <f t="shared" si="2"/>
        <v>15</v>
      </c>
      <c r="W22" s="112"/>
      <c r="X22" s="96"/>
      <c r="Y22" s="96"/>
      <c r="Z22" s="104"/>
      <c r="AA22" s="99"/>
      <c r="AB22" s="41">
        <f t="shared" si="3"/>
        <v>0</v>
      </c>
      <c r="AC22" s="40">
        <f t="shared" si="4"/>
        <v>0</v>
      </c>
      <c r="AD22" s="42"/>
      <c r="AE22" s="128"/>
      <c r="AF22" s="37">
        <f t="shared" si="5"/>
        <v>15</v>
      </c>
      <c r="AG22" s="43">
        <v>65</v>
      </c>
      <c r="AH22" s="44">
        <f t="shared" si="6"/>
        <v>80</v>
      </c>
      <c r="AI22" s="45">
        <f t="shared" si="7"/>
        <v>0.93</v>
      </c>
      <c r="AJ22" s="46"/>
      <c r="AK22" s="47">
        <v>1E-4</v>
      </c>
      <c r="AL22" s="48">
        <f t="shared" si="8"/>
        <v>1.0001</v>
      </c>
      <c r="AM22" s="49">
        <f t="shared" si="9"/>
        <v>1320733000</v>
      </c>
      <c r="AN22" s="50"/>
      <c r="AO22" s="51"/>
      <c r="AP22" s="51"/>
      <c r="AQ22" s="51"/>
      <c r="AR22" s="51"/>
      <c r="AS22" s="52"/>
      <c r="AT22" s="53">
        <f t="shared" si="10"/>
        <v>0</v>
      </c>
    </row>
    <row r="23" spans="1:46" s="54" customFormat="1" ht="40.5" customHeight="1" thickBot="1">
      <c r="A23" s="27"/>
      <c r="B23" s="61"/>
      <c r="C23" s="28"/>
      <c r="D23" s="28"/>
      <c r="E23" s="28"/>
      <c r="F23" s="28"/>
      <c r="G23" s="55"/>
      <c r="H23" s="29"/>
      <c r="I23" s="30">
        <v>0.51</v>
      </c>
      <c r="J23" s="119">
        <v>0.49</v>
      </c>
      <c r="K23" s="32"/>
      <c r="L23" s="57"/>
      <c r="M23" s="33"/>
      <c r="N23" s="34">
        <f t="shared" si="0"/>
        <v>1</v>
      </c>
      <c r="O23" s="35"/>
      <c r="P23" s="105">
        <v>15</v>
      </c>
      <c r="Q23" s="106">
        <v>15</v>
      </c>
      <c r="R23" s="38"/>
      <c r="S23" s="38"/>
      <c r="T23" s="37"/>
      <c r="U23" s="39">
        <f t="shared" si="1"/>
        <v>15</v>
      </c>
      <c r="V23" s="40">
        <f t="shared" si="2"/>
        <v>15</v>
      </c>
      <c r="W23" s="112"/>
      <c r="X23" s="96"/>
      <c r="Y23" s="96"/>
      <c r="Z23" s="104"/>
      <c r="AA23" s="99"/>
      <c r="AB23" s="41">
        <f t="shared" si="3"/>
        <v>0</v>
      </c>
      <c r="AC23" s="40">
        <f t="shared" si="4"/>
        <v>0</v>
      </c>
      <c r="AD23" s="42"/>
      <c r="AE23" s="128"/>
      <c r="AF23" s="37">
        <f t="shared" si="5"/>
        <v>15</v>
      </c>
      <c r="AG23" s="43">
        <v>65</v>
      </c>
      <c r="AH23" s="44">
        <f t="shared" si="6"/>
        <v>80</v>
      </c>
      <c r="AI23" s="45">
        <f t="shared" si="7"/>
        <v>0.93</v>
      </c>
      <c r="AJ23" s="46"/>
      <c r="AK23" s="47">
        <v>1E-4</v>
      </c>
      <c r="AL23" s="48">
        <f t="shared" si="8"/>
        <v>1.0001</v>
      </c>
      <c r="AM23" s="49">
        <f t="shared" si="9"/>
        <v>1320733000</v>
      </c>
      <c r="AN23" s="50"/>
      <c r="AO23" s="51"/>
      <c r="AP23" s="51"/>
      <c r="AQ23" s="51"/>
      <c r="AR23" s="51"/>
      <c r="AS23" s="52"/>
      <c r="AT23" s="53">
        <f t="shared" si="10"/>
        <v>0</v>
      </c>
    </row>
    <row r="24" spans="1:46" s="54" customFormat="1" ht="40.5" customHeight="1" thickBot="1">
      <c r="A24" s="27"/>
      <c r="B24" s="61"/>
      <c r="C24" s="28"/>
      <c r="D24" s="28"/>
      <c r="E24" s="28"/>
      <c r="F24" s="28"/>
      <c r="G24" s="55"/>
      <c r="H24" s="29"/>
      <c r="I24" s="30">
        <v>0.51</v>
      </c>
      <c r="J24" s="119">
        <v>0.49</v>
      </c>
      <c r="K24" s="32"/>
      <c r="L24" s="57"/>
      <c r="M24" s="33"/>
      <c r="N24" s="34">
        <f t="shared" si="0"/>
        <v>1</v>
      </c>
      <c r="O24" s="35"/>
      <c r="P24" s="105">
        <v>15</v>
      </c>
      <c r="Q24" s="106">
        <v>15</v>
      </c>
      <c r="R24" s="38"/>
      <c r="S24" s="38"/>
      <c r="T24" s="37"/>
      <c r="U24" s="39">
        <f t="shared" si="1"/>
        <v>15</v>
      </c>
      <c r="V24" s="40">
        <f t="shared" si="2"/>
        <v>15</v>
      </c>
      <c r="W24" s="112"/>
      <c r="X24" s="96"/>
      <c r="Y24" s="96"/>
      <c r="Z24" s="104"/>
      <c r="AA24" s="99"/>
      <c r="AB24" s="41">
        <f t="shared" si="3"/>
        <v>0</v>
      </c>
      <c r="AC24" s="40">
        <f t="shared" si="4"/>
        <v>0</v>
      </c>
      <c r="AD24" s="42"/>
      <c r="AE24" s="128"/>
      <c r="AF24" s="37">
        <f t="shared" si="5"/>
        <v>15</v>
      </c>
      <c r="AG24" s="43">
        <v>65</v>
      </c>
      <c r="AH24" s="44">
        <f t="shared" si="6"/>
        <v>80</v>
      </c>
      <c r="AI24" s="45">
        <f t="shared" si="7"/>
        <v>0.93</v>
      </c>
      <c r="AJ24" s="46"/>
      <c r="AK24" s="47">
        <v>1E-4</v>
      </c>
      <c r="AL24" s="48">
        <f t="shared" si="8"/>
        <v>1.0001</v>
      </c>
      <c r="AM24" s="49">
        <f t="shared" si="9"/>
        <v>1320733000</v>
      </c>
      <c r="AN24" s="50"/>
      <c r="AO24" s="51"/>
      <c r="AP24" s="51"/>
      <c r="AQ24" s="51"/>
      <c r="AR24" s="51"/>
      <c r="AS24" s="52"/>
      <c r="AT24" s="53">
        <f t="shared" si="10"/>
        <v>0</v>
      </c>
    </row>
    <row r="25" spans="1:46" s="54" customFormat="1" ht="36" customHeight="1" thickBot="1">
      <c r="A25" s="27"/>
      <c r="B25" s="61"/>
      <c r="C25" s="28"/>
      <c r="D25" s="91"/>
      <c r="E25" s="28"/>
      <c r="F25" s="28"/>
      <c r="G25" s="55"/>
      <c r="H25" s="60"/>
      <c r="I25" s="30">
        <v>0.51</v>
      </c>
      <c r="J25" s="119">
        <v>0.49</v>
      </c>
      <c r="K25" s="32"/>
      <c r="L25" s="57"/>
      <c r="M25" s="33"/>
      <c r="N25" s="34">
        <f t="shared" si="0"/>
        <v>1</v>
      </c>
      <c r="O25" s="35"/>
      <c r="P25" s="105">
        <v>15</v>
      </c>
      <c r="Q25" s="106">
        <v>15</v>
      </c>
      <c r="R25" s="38"/>
      <c r="S25" s="38"/>
      <c r="T25" s="37"/>
      <c r="U25" s="39">
        <f t="shared" si="1"/>
        <v>15</v>
      </c>
      <c r="V25" s="40">
        <f t="shared" si="2"/>
        <v>15</v>
      </c>
      <c r="W25" s="112"/>
      <c r="X25" s="96"/>
      <c r="Y25" s="96"/>
      <c r="Z25" s="104"/>
      <c r="AA25" s="99"/>
      <c r="AB25" s="41">
        <f t="shared" si="3"/>
        <v>0</v>
      </c>
      <c r="AC25" s="40">
        <f t="shared" si="4"/>
        <v>0</v>
      </c>
      <c r="AD25" s="42"/>
      <c r="AE25" s="128"/>
      <c r="AF25" s="37">
        <f t="shared" si="5"/>
        <v>15</v>
      </c>
      <c r="AG25" s="43">
        <v>65</v>
      </c>
      <c r="AH25" s="44">
        <f t="shared" si="6"/>
        <v>80</v>
      </c>
      <c r="AI25" s="45">
        <f t="shared" si="7"/>
        <v>0.93</v>
      </c>
      <c r="AJ25" s="46"/>
      <c r="AK25" s="47">
        <v>1E-4</v>
      </c>
      <c r="AL25" s="48">
        <f t="shared" si="8"/>
        <v>1.0001</v>
      </c>
      <c r="AM25" s="49">
        <f t="shared" si="9"/>
        <v>1320733000</v>
      </c>
      <c r="AN25" s="50"/>
      <c r="AO25" s="51"/>
      <c r="AP25" s="51"/>
      <c r="AQ25" s="51"/>
      <c r="AR25" s="51"/>
      <c r="AS25" s="52"/>
      <c r="AT25" s="53">
        <f t="shared" si="10"/>
        <v>0</v>
      </c>
    </row>
    <row r="26" spans="1:46" s="54" customFormat="1" ht="36" customHeight="1" thickBot="1">
      <c r="A26" s="27"/>
      <c r="B26" s="61"/>
      <c r="C26" s="28"/>
      <c r="D26" s="91"/>
      <c r="E26" s="28"/>
      <c r="F26" s="28"/>
      <c r="G26" s="55"/>
      <c r="H26" s="29"/>
      <c r="I26" s="30">
        <v>0.51</v>
      </c>
      <c r="J26" s="119">
        <v>0.49</v>
      </c>
      <c r="K26" s="32"/>
      <c r="L26" s="57"/>
      <c r="M26" s="33"/>
      <c r="N26" s="34">
        <f t="shared" si="0"/>
        <v>1</v>
      </c>
      <c r="O26" s="35"/>
      <c r="P26" s="105">
        <v>15</v>
      </c>
      <c r="Q26" s="106">
        <v>15</v>
      </c>
      <c r="R26" s="38"/>
      <c r="S26" s="38"/>
      <c r="T26" s="37"/>
      <c r="U26" s="39">
        <f t="shared" si="1"/>
        <v>15</v>
      </c>
      <c r="V26" s="40">
        <f t="shared" si="2"/>
        <v>15</v>
      </c>
      <c r="W26" s="112"/>
      <c r="X26" s="96"/>
      <c r="Y26" s="96"/>
      <c r="Z26" s="104"/>
      <c r="AA26" s="99"/>
      <c r="AB26" s="41">
        <f t="shared" si="3"/>
        <v>0</v>
      </c>
      <c r="AC26" s="40">
        <f t="shared" si="4"/>
        <v>0</v>
      </c>
      <c r="AD26" s="42"/>
      <c r="AE26" s="128"/>
      <c r="AF26" s="37">
        <f t="shared" si="5"/>
        <v>15</v>
      </c>
      <c r="AG26" s="43">
        <v>65</v>
      </c>
      <c r="AH26" s="44">
        <f t="shared" si="6"/>
        <v>80</v>
      </c>
      <c r="AI26" s="45">
        <f t="shared" si="7"/>
        <v>0.93</v>
      </c>
      <c r="AJ26" s="46"/>
      <c r="AK26" s="47">
        <v>1E-4</v>
      </c>
      <c r="AL26" s="48">
        <f t="shared" si="8"/>
        <v>1.0001</v>
      </c>
      <c r="AM26" s="49">
        <f t="shared" si="9"/>
        <v>1320733000</v>
      </c>
      <c r="AN26" s="50"/>
      <c r="AO26" s="51"/>
      <c r="AP26" s="51"/>
      <c r="AQ26" s="51"/>
      <c r="AR26" s="51"/>
      <c r="AS26" s="52"/>
      <c r="AT26" s="53">
        <f t="shared" si="10"/>
        <v>0</v>
      </c>
    </row>
    <row r="27" spans="1:46" s="54" customFormat="1" ht="36" customHeight="1" thickBot="1">
      <c r="A27" s="27"/>
      <c r="B27" s="61"/>
      <c r="C27" s="28"/>
      <c r="D27" s="91"/>
      <c r="E27" s="91"/>
      <c r="F27" s="91"/>
      <c r="G27" s="92"/>
      <c r="H27" s="60"/>
      <c r="I27" s="30">
        <v>0.51</v>
      </c>
      <c r="J27" s="119">
        <v>0.49</v>
      </c>
      <c r="K27" s="32"/>
      <c r="L27" s="57"/>
      <c r="M27" s="33"/>
      <c r="N27" s="34">
        <f t="shared" si="0"/>
        <v>1</v>
      </c>
      <c r="O27" s="35"/>
      <c r="P27" s="105">
        <v>15</v>
      </c>
      <c r="Q27" s="106">
        <v>15</v>
      </c>
      <c r="R27" s="38"/>
      <c r="S27" s="38"/>
      <c r="T27" s="37"/>
      <c r="U27" s="39">
        <f t="shared" si="1"/>
        <v>15</v>
      </c>
      <c r="V27" s="40">
        <f t="shared" si="2"/>
        <v>15</v>
      </c>
      <c r="W27" s="112"/>
      <c r="X27" s="96"/>
      <c r="Y27" s="96"/>
      <c r="Z27" s="104"/>
      <c r="AA27" s="99"/>
      <c r="AB27" s="41">
        <f t="shared" si="3"/>
        <v>0</v>
      </c>
      <c r="AC27" s="40">
        <f t="shared" si="4"/>
        <v>0</v>
      </c>
      <c r="AD27" s="42"/>
      <c r="AE27" s="128"/>
      <c r="AF27" s="37">
        <f t="shared" si="5"/>
        <v>15</v>
      </c>
      <c r="AG27" s="43">
        <v>65</v>
      </c>
      <c r="AH27" s="44">
        <f t="shared" si="6"/>
        <v>80</v>
      </c>
      <c r="AI27" s="45">
        <f t="shared" si="7"/>
        <v>0.93</v>
      </c>
      <c r="AJ27" s="46"/>
      <c r="AK27" s="47">
        <v>1E-4</v>
      </c>
      <c r="AL27" s="48">
        <f t="shared" si="8"/>
        <v>1.0001</v>
      </c>
      <c r="AM27" s="49">
        <f t="shared" si="9"/>
        <v>1320733000</v>
      </c>
      <c r="AN27" s="50"/>
      <c r="AO27" s="51"/>
      <c r="AP27" s="51"/>
      <c r="AQ27" s="51"/>
      <c r="AR27" s="51"/>
      <c r="AS27" s="52"/>
      <c r="AT27" s="53">
        <f t="shared" si="10"/>
        <v>0</v>
      </c>
    </row>
    <row r="28" spans="1:46" s="54" customFormat="1" ht="36" customHeight="1" thickBot="1">
      <c r="A28" s="27"/>
      <c r="B28" s="61"/>
      <c r="C28" s="28"/>
      <c r="D28" s="91"/>
      <c r="E28" s="91"/>
      <c r="F28" s="91"/>
      <c r="G28" s="92"/>
      <c r="H28" s="60"/>
      <c r="I28" s="30">
        <v>0.51</v>
      </c>
      <c r="J28" s="119">
        <v>0.49</v>
      </c>
      <c r="K28" s="32"/>
      <c r="L28" s="57"/>
      <c r="M28" s="33"/>
      <c r="N28" s="34">
        <f t="shared" si="0"/>
        <v>1</v>
      </c>
      <c r="O28" s="35"/>
      <c r="P28" s="105">
        <v>15</v>
      </c>
      <c r="Q28" s="106">
        <v>15</v>
      </c>
      <c r="R28" s="38"/>
      <c r="S28" s="38"/>
      <c r="T28" s="37"/>
      <c r="U28" s="39">
        <f t="shared" si="1"/>
        <v>15</v>
      </c>
      <c r="V28" s="40">
        <f t="shared" si="2"/>
        <v>15</v>
      </c>
      <c r="W28" s="112"/>
      <c r="X28" s="96"/>
      <c r="Y28" s="96"/>
      <c r="Z28" s="104"/>
      <c r="AA28" s="99"/>
      <c r="AB28" s="41">
        <f t="shared" si="3"/>
        <v>0</v>
      </c>
      <c r="AC28" s="40">
        <f t="shared" si="4"/>
        <v>0</v>
      </c>
      <c r="AD28" s="42"/>
      <c r="AE28" s="128"/>
      <c r="AF28" s="37">
        <f t="shared" si="5"/>
        <v>15</v>
      </c>
      <c r="AG28" s="43">
        <v>65</v>
      </c>
      <c r="AH28" s="44">
        <f t="shared" si="6"/>
        <v>80</v>
      </c>
      <c r="AI28" s="45">
        <f t="shared" si="7"/>
        <v>0.93</v>
      </c>
      <c r="AJ28" s="46"/>
      <c r="AK28" s="47">
        <v>1E-4</v>
      </c>
      <c r="AL28" s="48">
        <f t="shared" si="8"/>
        <v>1.0001</v>
      </c>
      <c r="AM28" s="49">
        <f t="shared" si="9"/>
        <v>1320733000</v>
      </c>
      <c r="AN28" s="50"/>
      <c r="AO28" s="51"/>
      <c r="AP28" s="51"/>
      <c r="AQ28" s="51"/>
      <c r="AR28" s="51"/>
      <c r="AS28" s="52"/>
      <c r="AT28" s="53">
        <f t="shared" si="10"/>
        <v>0</v>
      </c>
    </row>
    <row r="29" spans="1:46" s="54" customFormat="1" ht="36" customHeight="1" thickBot="1">
      <c r="A29" s="27"/>
      <c r="B29" s="61"/>
      <c r="C29" s="28"/>
      <c r="D29" s="91"/>
      <c r="E29" s="91"/>
      <c r="F29" s="91"/>
      <c r="G29" s="92"/>
      <c r="H29" s="29"/>
      <c r="I29" s="30">
        <v>0.51</v>
      </c>
      <c r="J29" s="119">
        <v>0.49</v>
      </c>
      <c r="K29" s="32"/>
      <c r="L29" s="57"/>
      <c r="M29" s="33"/>
      <c r="N29" s="34">
        <f t="shared" si="0"/>
        <v>1</v>
      </c>
      <c r="O29" s="35"/>
      <c r="P29" s="105">
        <v>15</v>
      </c>
      <c r="Q29" s="106">
        <v>15</v>
      </c>
      <c r="R29" s="38"/>
      <c r="S29" s="38"/>
      <c r="T29" s="37"/>
      <c r="U29" s="39">
        <f t="shared" si="1"/>
        <v>15</v>
      </c>
      <c r="V29" s="40">
        <f t="shared" si="2"/>
        <v>15</v>
      </c>
      <c r="W29" s="112"/>
      <c r="X29" s="96"/>
      <c r="Y29" s="96"/>
      <c r="Z29" s="104"/>
      <c r="AA29" s="99"/>
      <c r="AB29" s="41">
        <f t="shared" si="3"/>
        <v>0</v>
      </c>
      <c r="AC29" s="40">
        <f t="shared" si="4"/>
        <v>0</v>
      </c>
      <c r="AD29" s="42"/>
      <c r="AE29" s="128"/>
      <c r="AF29" s="37">
        <f t="shared" si="5"/>
        <v>15</v>
      </c>
      <c r="AG29" s="43">
        <v>65</v>
      </c>
      <c r="AH29" s="44">
        <f t="shared" si="6"/>
        <v>80</v>
      </c>
      <c r="AI29" s="45">
        <f t="shared" si="7"/>
        <v>0.93</v>
      </c>
      <c r="AJ29" s="46"/>
      <c r="AK29" s="47">
        <v>1E-4</v>
      </c>
      <c r="AL29" s="48">
        <f t="shared" si="8"/>
        <v>1.0001</v>
      </c>
      <c r="AM29" s="49">
        <f t="shared" si="9"/>
        <v>1320733000</v>
      </c>
      <c r="AN29" s="50"/>
      <c r="AO29" s="51"/>
      <c r="AP29" s="51"/>
      <c r="AQ29" s="51"/>
      <c r="AR29" s="51"/>
      <c r="AS29" s="52"/>
      <c r="AT29" s="53">
        <f t="shared" si="10"/>
        <v>0</v>
      </c>
    </row>
    <row r="30" spans="1:46" s="54" customFormat="1" ht="36" customHeight="1" thickBot="1">
      <c r="A30" s="27"/>
      <c r="B30" s="61"/>
      <c r="C30" s="28"/>
      <c r="D30" s="91"/>
      <c r="E30" s="91"/>
      <c r="F30" s="91"/>
      <c r="G30" s="92"/>
      <c r="H30" s="29"/>
      <c r="I30" s="30">
        <v>0.51</v>
      </c>
      <c r="J30" s="119">
        <v>0.49</v>
      </c>
      <c r="K30" s="32"/>
      <c r="L30" s="57"/>
      <c r="M30" s="33"/>
      <c r="N30" s="34">
        <f t="shared" si="0"/>
        <v>1</v>
      </c>
      <c r="O30" s="35"/>
      <c r="P30" s="105">
        <v>15</v>
      </c>
      <c r="Q30" s="106">
        <v>15</v>
      </c>
      <c r="R30" s="38"/>
      <c r="S30" s="38"/>
      <c r="T30" s="37"/>
      <c r="U30" s="39">
        <f t="shared" si="1"/>
        <v>15</v>
      </c>
      <c r="V30" s="40">
        <f t="shared" si="2"/>
        <v>15</v>
      </c>
      <c r="W30" s="112"/>
      <c r="X30" s="96"/>
      <c r="Y30" s="96"/>
      <c r="Z30" s="104"/>
      <c r="AA30" s="99"/>
      <c r="AB30" s="41">
        <f t="shared" si="3"/>
        <v>0</v>
      </c>
      <c r="AC30" s="40">
        <f t="shared" si="4"/>
        <v>0</v>
      </c>
      <c r="AD30" s="42"/>
      <c r="AE30" s="128"/>
      <c r="AF30" s="37">
        <f t="shared" si="5"/>
        <v>15</v>
      </c>
      <c r="AG30" s="43">
        <v>65</v>
      </c>
      <c r="AH30" s="44">
        <f t="shared" si="6"/>
        <v>80</v>
      </c>
      <c r="AI30" s="45">
        <f t="shared" si="7"/>
        <v>0.93</v>
      </c>
      <c r="AJ30" s="46"/>
      <c r="AK30" s="47">
        <v>1E-4</v>
      </c>
      <c r="AL30" s="48">
        <f t="shared" si="8"/>
        <v>1.0001</v>
      </c>
      <c r="AM30" s="49">
        <f t="shared" si="9"/>
        <v>1320733000</v>
      </c>
      <c r="AN30" s="50"/>
      <c r="AO30" s="51"/>
      <c r="AP30" s="51"/>
      <c r="AQ30" s="51"/>
      <c r="AR30" s="51"/>
      <c r="AS30" s="52"/>
      <c r="AT30" s="53">
        <f t="shared" si="10"/>
        <v>0</v>
      </c>
    </row>
    <row r="31" spans="1:46" s="54" customFormat="1" ht="36" customHeight="1" thickBot="1">
      <c r="A31" s="27"/>
      <c r="B31" s="61"/>
      <c r="C31" s="28"/>
      <c r="D31" s="91"/>
      <c r="E31" s="91"/>
      <c r="F31" s="91"/>
      <c r="G31" s="92"/>
      <c r="H31" s="29"/>
      <c r="I31" s="30">
        <v>0.51</v>
      </c>
      <c r="J31" s="119">
        <v>0.49</v>
      </c>
      <c r="K31" s="32"/>
      <c r="L31" s="57"/>
      <c r="M31" s="33"/>
      <c r="N31" s="34">
        <f t="shared" si="0"/>
        <v>1</v>
      </c>
      <c r="O31" s="35"/>
      <c r="P31" s="105">
        <v>15</v>
      </c>
      <c r="Q31" s="106">
        <v>15</v>
      </c>
      <c r="R31" s="38"/>
      <c r="S31" s="38"/>
      <c r="T31" s="37"/>
      <c r="U31" s="39">
        <f t="shared" si="1"/>
        <v>15</v>
      </c>
      <c r="V31" s="40">
        <f t="shared" si="2"/>
        <v>15</v>
      </c>
      <c r="W31" s="112"/>
      <c r="X31" s="96"/>
      <c r="Y31" s="96"/>
      <c r="Z31" s="104"/>
      <c r="AA31" s="99"/>
      <c r="AB31" s="41">
        <f t="shared" si="3"/>
        <v>0</v>
      </c>
      <c r="AC31" s="40">
        <f t="shared" si="4"/>
        <v>0</v>
      </c>
      <c r="AD31" s="42"/>
      <c r="AE31" s="128"/>
      <c r="AF31" s="37">
        <f t="shared" si="5"/>
        <v>15</v>
      </c>
      <c r="AG31" s="43">
        <v>65</v>
      </c>
      <c r="AH31" s="44">
        <f t="shared" si="6"/>
        <v>80</v>
      </c>
      <c r="AI31" s="45">
        <f t="shared" si="7"/>
        <v>0.93</v>
      </c>
      <c r="AJ31" s="46"/>
      <c r="AK31" s="47">
        <v>1E-4</v>
      </c>
      <c r="AL31" s="48">
        <f t="shared" si="8"/>
        <v>1.0001</v>
      </c>
      <c r="AM31" s="49">
        <f t="shared" si="9"/>
        <v>1320733000</v>
      </c>
      <c r="AN31" s="50"/>
      <c r="AO31" s="51"/>
      <c r="AP31" s="51"/>
      <c r="AQ31" s="51"/>
      <c r="AR31" s="51"/>
      <c r="AS31" s="52"/>
      <c r="AT31" s="53">
        <f t="shared" si="10"/>
        <v>0</v>
      </c>
    </row>
    <row r="32" spans="1:46" s="54" customFormat="1" ht="36" customHeight="1" thickBot="1">
      <c r="A32" s="27"/>
      <c r="B32" s="61"/>
      <c r="C32" s="28"/>
      <c r="D32" s="91"/>
      <c r="E32" s="91"/>
      <c r="F32" s="91"/>
      <c r="G32" s="92"/>
      <c r="H32" s="29"/>
      <c r="I32" s="30">
        <v>0.51</v>
      </c>
      <c r="J32" s="119">
        <v>0.49</v>
      </c>
      <c r="K32" s="32"/>
      <c r="L32" s="57"/>
      <c r="M32" s="33"/>
      <c r="N32" s="34">
        <f t="shared" si="0"/>
        <v>1</v>
      </c>
      <c r="O32" s="35"/>
      <c r="P32" s="105">
        <v>15</v>
      </c>
      <c r="Q32" s="106">
        <v>15</v>
      </c>
      <c r="R32" s="38"/>
      <c r="S32" s="38"/>
      <c r="T32" s="37"/>
      <c r="U32" s="39">
        <f t="shared" si="1"/>
        <v>15</v>
      </c>
      <c r="V32" s="40">
        <f t="shared" si="2"/>
        <v>15</v>
      </c>
      <c r="W32" s="112"/>
      <c r="X32" s="96"/>
      <c r="Y32" s="96"/>
      <c r="Z32" s="104"/>
      <c r="AA32" s="99"/>
      <c r="AB32" s="41">
        <f t="shared" si="3"/>
        <v>0</v>
      </c>
      <c r="AC32" s="40">
        <f t="shared" si="4"/>
        <v>0</v>
      </c>
      <c r="AD32" s="42"/>
      <c r="AE32" s="128"/>
      <c r="AF32" s="37">
        <f t="shared" si="5"/>
        <v>15</v>
      </c>
      <c r="AG32" s="43">
        <v>65</v>
      </c>
      <c r="AH32" s="44">
        <f t="shared" si="6"/>
        <v>80</v>
      </c>
      <c r="AI32" s="45">
        <f t="shared" si="7"/>
        <v>0.93</v>
      </c>
      <c r="AJ32" s="46"/>
      <c r="AK32" s="47">
        <v>1E-4</v>
      </c>
      <c r="AL32" s="48">
        <f t="shared" si="8"/>
        <v>1.0001</v>
      </c>
      <c r="AM32" s="49">
        <f t="shared" si="9"/>
        <v>1320733000</v>
      </c>
      <c r="AN32" s="50"/>
      <c r="AO32" s="51"/>
      <c r="AP32" s="51"/>
      <c r="AQ32" s="51"/>
      <c r="AR32" s="51"/>
      <c r="AS32" s="52"/>
      <c r="AT32" s="53">
        <f t="shared" si="10"/>
        <v>0</v>
      </c>
    </row>
    <row r="33" spans="1:46" s="54" customFormat="1" ht="36" customHeight="1" thickBot="1">
      <c r="A33" s="27"/>
      <c r="B33" s="56"/>
      <c r="C33" s="91"/>
      <c r="D33" s="95"/>
      <c r="E33" s="95"/>
      <c r="F33" s="101"/>
      <c r="G33" s="55"/>
      <c r="H33" s="29"/>
      <c r="I33" s="30">
        <v>0.51</v>
      </c>
      <c r="J33" s="119">
        <v>0.49</v>
      </c>
      <c r="K33" s="32"/>
      <c r="L33" s="57"/>
      <c r="M33" s="33"/>
      <c r="N33" s="34">
        <f t="shared" si="0"/>
        <v>1</v>
      </c>
      <c r="O33" s="35"/>
      <c r="P33" s="105">
        <v>15</v>
      </c>
      <c r="Q33" s="106">
        <v>15</v>
      </c>
      <c r="R33" s="38"/>
      <c r="S33" s="38"/>
      <c r="T33" s="37"/>
      <c r="U33" s="39">
        <f t="shared" si="1"/>
        <v>15</v>
      </c>
      <c r="V33" s="40">
        <f t="shared" si="2"/>
        <v>15</v>
      </c>
      <c r="W33" s="112"/>
      <c r="X33" s="96"/>
      <c r="Y33" s="96"/>
      <c r="Z33" s="104"/>
      <c r="AA33" s="99"/>
      <c r="AB33" s="41">
        <f t="shared" si="3"/>
        <v>0</v>
      </c>
      <c r="AC33" s="40">
        <f t="shared" si="4"/>
        <v>0</v>
      </c>
      <c r="AD33" s="42"/>
      <c r="AE33" s="128"/>
      <c r="AF33" s="37">
        <f t="shared" si="5"/>
        <v>15</v>
      </c>
      <c r="AG33" s="43">
        <v>65</v>
      </c>
      <c r="AH33" s="44">
        <f t="shared" si="6"/>
        <v>80</v>
      </c>
      <c r="AI33" s="45">
        <f t="shared" si="7"/>
        <v>0.93</v>
      </c>
      <c r="AJ33" s="46"/>
      <c r="AK33" s="47">
        <v>1E-4</v>
      </c>
      <c r="AL33" s="48">
        <f t="shared" si="8"/>
        <v>1.0001</v>
      </c>
      <c r="AM33" s="49">
        <f t="shared" si="9"/>
        <v>1320733000</v>
      </c>
      <c r="AN33" s="50"/>
      <c r="AO33" s="51"/>
      <c r="AP33" s="51"/>
      <c r="AQ33" s="51"/>
      <c r="AR33" s="51"/>
      <c r="AS33" s="52"/>
      <c r="AT33" s="53">
        <f t="shared" si="10"/>
        <v>0</v>
      </c>
    </row>
    <row r="34" spans="1:46" s="54" customFormat="1" ht="36" customHeight="1" thickBot="1">
      <c r="A34" s="27"/>
      <c r="B34" s="56"/>
      <c r="C34" s="91"/>
      <c r="D34" s="95"/>
      <c r="E34" s="95"/>
      <c r="F34" s="101"/>
      <c r="G34" s="55"/>
      <c r="H34" s="29"/>
      <c r="I34" s="30">
        <v>0.51</v>
      </c>
      <c r="J34" s="119">
        <v>0.49</v>
      </c>
      <c r="K34" s="32"/>
      <c r="L34" s="57"/>
      <c r="M34" s="33"/>
      <c r="N34" s="34">
        <f t="shared" si="0"/>
        <v>1</v>
      </c>
      <c r="O34" s="35"/>
      <c r="P34" s="105">
        <v>15</v>
      </c>
      <c r="Q34" s="106">
        <v>15</v>
      </c>
      <c r="R34" s="38"/>
      <c r="S34" s="38"/>
      <c r="T34" s="37"/>
      <c r="U34" s="39">
        <f t="shared" si="1"/>
        <v>15</v>
      </c>
      <c r="V34" s="40">
        <f t="shared" si="2"/>
        <v>15</v>
      </c>
      <c r="W34" s="112"/>
      <c r="X34" s="96"/>
      <c r="Y34" s="96"/>
      <c r="Z34" s="104"/>
      <c r="AA34" s="99"/>
      <c r="AB34" s="41">
        <f t="shared" si="3"/>
        <v>0</v>
      </c>
      <c r="AC34" s="40">
        <f t="shared" si="4"/>
        <v>0</v>
      </c>
      <c r="AD34" s="42"/>
      <c r="AE34" s="128"/>
      <c r="AF34" s="37">
        <f t="shared" si="5"/>
        <v>15</v>
      </c>
      <c r="AG34" s="43">
        <v>65</v>
      </c>
      <c r="AH34" s="44">
        <f t="shared" si="6"/>
        <v>80</v>
      </c>
      <c r="AI34" s="45">
        <f t="shared" si="7"/>
        <v>0.93</v>
      </c>
      <c r="AJ34" s="46"/>
      <c r="AK34" s="47">
        <v>1E-4</v>
      </c>
      <c r="AL34" s="48">
        <f t="shared" si="8"/>
        <v>1.0001</v>
      </c>
      <c r="AM34" s="49">
        <f t="shared" si="9"/>
        <v>1320733000</v>
      </c>
      <c r="AN34" s="50"/>
      <c r="AO34" s="51"/>
      <c r="AP34" s="51"/>
      <c r="AQ34" s="51"/>
      <c r="AR34" s="51"/>
      <c r="AS34" s="52"/>
      <c r="AT34" s="53">
        <f t="shared" si="10"/>
        <v>0</v>
      </c>
    </row>
    <row r="35" spans="1:46" s="54" customFormat="1" ht="36" customHeight="1" thickBot="1">
      <c r="A35" s="27"/>
      <c r="B35" s="56"/>
      <c r="C35" s="91"/>
      <c r="D35" s="95"/>
      <c r="E35" s="95"/>
      <c r="F35" s="101"/>
      <c r="G35" s="55"/>
      <c r="H35" s="29"/>
      <c r="I35" s="30">
        <v>0.51</v>
      </c>
      <c r="J35" s="119">
        <v>0.49</v>
      </c>
      <c r="K35" s="32"/>
      <c r="L35" s="57"/>
      <c r="M35" s="33"/>
      <c r="N35" s="34">
        <f t="shared" si="0"/>
        <v>1</v>
      </c>
      <c r="O35" s="35"/>
      <c r="P35" s="105">
        <v>15</v>
      </c>
      <c r="Q35" s="106">
        <v>15</v>
      </c>
      <c r="R35" s="38"/>
      <c r="S35" s="38"/>
      <c r="T35" s="37"/>
      <c r="U35" s="39">
        <f t="shared" si="1"/>
        <v>15</v>
      </c>
      <c r="V35" s="40">
        <f t="shared" si="2"/>
        <v>15</v>
      </c>
      <c r="W35" s="112"/>
      <c r="X35" s="96"/>
      <c r="Y35" s="96"/>
      <c r="Z35" s="104"/>
      <c r="AA35" s="99"/>
      <c r="AB35" s="41">
        <f t="shared" si="3"/>
        <v>0</v>
      </c>
      <c r="AC35" s="40">
        <f t="shared" si="4"/>
        <v>0</v>
      </c>
      <c r="AD35" s="42"/>
      <c r="AE35" s="128"/>
      <c r="AF35" s="37">
        <f t="shared" si="5"/>
        <v>15</v>
      </c>
      <c r="AG35" s="43">
        <v>65</v>
      </c>
      <c r="AH35" s="44">
        <f t="shared" si="6"/>
        <v>80</v>
      </c>
      <c r="AI35" s="45">
        <f t="shared" si="7"/>
        <v>0.93</v>
      </c>
      <c r="AJ35" s="46"/>
      <c r="AK35" s="47">
        <v>1E-4</v>
      </c>
      <c r="AL35" s="48">
        <f t="shared" si="8"/>
        <v>1.0001</v>
      </c>
      <c r="AM35" s="49">
        <f t="shared" si="9"/>
        <v>1320733000</v>
      </c>
      <c r="AN35" s="50"/>
      <c r="AO35" s="51"/>
      <c r="AP35" s="51"/>
      <c r="AQ35" s="51"/>
      <c r="AR35" s="51"/>
      <c r="AS35" s="52"/>
      <c r="AT35" s="53">
        <f t="shared" si="10"/>
        <v>0</v>
      </c>
    </row>
    <row r="36" spans="1:46" s="54" customFormat="1" ht="36" customHeight="1" thickBot="1">
      <c r="A36" s="27"/>
      <c r="B36" s="56"/>
      <c r="C36" s="91"/>
      <c r="D36" s="95"/>
      <c r="E36" s="95"/>
      <c r="F36" s="101"/>
      <c r="G36" s="55"/>
      <c r="H36" s="29"/>
      <c r="I36" s="30">
        <v>0.51</v>
      </c>
      <c r="J36" s="119">
        <v>0.49</v>
      </c>
      <c r="K36" s="32"/>
      <c r="L36" s="57"/>
      <c r="M36" s="33"/>
      <c r="N36" s="34">
        <f t="shared" ref="N36:N99" si="11">SUM(I36:M36)</f>
        <v>1</v>
      </c>
      <c r="O36" s="35"/>
      <c r="P36" s="105">
        <v>15</v>
      </c>
      <c r="Q36" s="106">
        <v>15</v>
      </c>
      <c r="R36" s="38"/>
      <c r="S36" s="38"/>
      <c r="T36" s="37"/>
      <c r="U36" s="39">
        <f t="shared" si="1"/>
        <v>15</v>
      </c>
      <c r="V36" s="40">
        <f t="shared" si="2"/>
        <v>15</v>
      </c>
      <c r="W36" s="112"/>
      <c r="X36" s="96"/>
      <c r="Y36" s="96"/>
      <c r="Z36" s="104"/>
      <c r="AA36" s="99"/>
      <c r="AB36" s="41">
        <f t="shared" si="3"/>
        <v>0</v>
      </c>
      <c r="AC36" s="40">
        <f t="shared" si="4"/>
        <v>0</v>
      </c>
      <c r="AD36" s="42"/>
      <c r="AE36" s="128"/>
      <c r="AF36" s="37">
        <f t="shared" si="5"/>
        <v>15</v>
      </c>
      <c r="AG36" s="43">
        <v>65</v>
      </c>
      <c r="AH36" s="44">
        <f t="shared" si="6"/>
        <v>80</v>
      </c>
      <c r="AI36" s="45">
        <f t="shared" si="7"/>
        <v>0.93</v>
      </c>
      <c r="AJ36" s="46"/>
      <c r="AK36" s="47">
        <v>1E-4</v>
      </c>
      <c r="AL36" s="48">
        <f t="shared" si="8"/>
        <v>1.0001</v>
      </c>
      <c r="AM36" s="49">
        <f t="shared" si="9"/>
        <v>1320733000</v>
      </c>
      <c r="AN36" s="50"/>
      <c r="AO36" s="51"/>
      <c r="AP36" s="51"/>
      <c r="AQ36" s="51"/>
      <c r="AR36" s="51"/>
      <c r="AS36" s="52"/>
      <c r="AT36" s="53">
        <f t="shared" si="10"/>
        <v>0</v>
      </c>
    </row>
    <row r="37" spans="1:46" s="54" customFormat="1" ht="36" customHeight="1" thickBot="1">
      <c r="A37" s="27"/>
      <c r="B37" s="56"/>
      <c r="C37" s="91"/>
      <c r="D37" s="95"/>
      <c r="E37" s="95"/>
      <c r="F37" s="101"/>
      <c r="G37" s="55"/>
      <c r="H37" s="29"/>
      <c r="I37" s="30">
        <v>0.51</v>
      </c>
      <c r="J37" s="119">
        <v>0.49</v>
      </c>
      <c r="K37" s="32"/>
      <c r="L37" s="57"/>
      <c r="M37" s="33"/>
      <c r="N37" s="34">
        <f t="shared" si="11"/>
        <v>1</v>
      </c>
      <c r="O37" s="35"/>
      <c r="P37" s="105">
        <v>15</v>
      </c>
      <c r="Q37" s="106">
        <v>15</v>
      </c>
      <c r="R37" s="38"/>
      <c r="S37" s="38"/>
      <c r="T37" s="37"/>
      <c r="U37" s="39">
        <f t="shared" si="1"/>
        <v>15</v>
      </c>
      <c r="V37" s="40">
        <f t="shared" si="2"/>
        <v>15</v>
      </c>
      <c r="W37" s="112"/>
      <c r="X37" s="96"/>
      <c r="Y37" s="96"/>
      <c r="Z37" s="104"/>
      <c r="AA37" s="99"/>
      <c r="AB37" s="41">
        <f t="shared" si="3"/>
        <v>0</v>
      </c>
      <c r="AC37" s="40">
        <f t="shared" si="4"/>
        <v>0</v>
      </c>
      <c r="AD37" s="42"/>
      <c r="AE37" s="128"/>
      <c r="AF37" s="37">
        <f t="shared" si="5"/>
        <v>15</v>
      </c>
      <c r="AG37" s="43">
        <v>65</v>
      </c>
      <c r="AH37" s="44">
        <f t="shared" si="6"/>
        <v>80</v>
      </c>
      <c r="AI37" s="45">
        <f t="shared" si="7"/>
        <v>0.93</v>
      </c>
      <c r="AJ37" s="46"/>
      <c r="AK37" s="47">
        <v>1E-4</v>
      </c>
      <c r="AL37" s="48">
        <f t="shared" si="8"/>
        <v>1.0001</v>
      </c>
      <c r="AM37" s="49">
        <f t="shared" si="9"/>
        <v>1320733000</v>
      </c>
      <c r="AN37" s="50"/>
      <c r="AO37" s="51"/>
      <c r="AP37" s="51"/>
      <c r="AQ37" s="51"/>
      <c r="AR37" s="51"/>
      <c r="AS37" s="52"/>
      <c r="AT37" s="53">
        <f t="shared" si="10"/>
        <v>0</v>
      </c>
    </row>
    <row r="38" spans="1:46" s="54" customFormat="1" ht="47.25" customHeight="1" thickBot="1">
      <c r="A38" s="27"/>
      <c r="B38" s="56"/>
      <c r="C38" s="91"/>
      <c r="D38" s="95"/>
      <c r="E38" s="95"/>
      <c r="F38" s="101"/>
      <c r="G38" s="55"/>
      <c r="H38" s="29"/>
      <c r="I38" s="30">
        <v>0.51</v>
      </c>
      <c r="J38" s="119">
        <v>0.49</v>
      </c>
      <c r="K38" s="32"/>
      <c r="L38" s="57"/>
      <c r="M38" s="33"/>
      <c r="N38" s="34">
        <f t="shared" si="11"/>
        <v>1</v>
      </c>
      <c r="O38" s="35"/>
      <c r="P38" s="105">
        <v>15</v>
      </c>
      <c r="Q38" s="106">
        <v>15</v>
      </c>
      <c r="R38" s="38"/>
      <c r="S38" s="38"/>
      <c r="T38" s="37"/>
      <c r="U38" s="39">
        <f t="shared" si="1"/>
        <v>15</v>
      </c>
      <c r="V38" s="40">
        <f t="shared" si="2"/>
        <v>15</v>
      </c>
      <c r="W38" s="112"/>
      <c r="X38" s="96"/>
      <c r="Y38" s="96"/>
      <c r="Z38" s="104"/>
      <c r="AA38" s="99"/>
      <c r="AB38" s="41">
        <f t="shared" si="3"/>
        <v>0</v>
      </c>
      <c r="AC38" s="40">
        <f t="shared" si="4"/>
        <v>0</v>
      </c>
      <c r="AD38" s="42"/>
      <c r="AE38" s="128"/>
      <c r="AF38" s="37">
        <f t="shared" si="5"/>
        <v>15</v>
      </c>
      <c r="AG38" s="43">
        <v>65</v>
      </c>
      <c r="AH38" s="44">
        <f t="shared" si="6"/>
        <v>80</v>
      </c>
      <c r="AI38" s="45">
        <f t="shared" si="7"/>
        <v>0.93</v>
      </c>
      <c r="AJ38" s="46"/>
      <c r="AK38" s="47">
        <v>1E-4</v>
      </c>
      <c r="AL38" s="48">
        <f t="shared" si="8"/>
        <v>1.0001</v>
      </c>
      <c r="AM38" s="49">
        <f t="shared" si="9"/>
        <v>1320733000</v>
      </c>
      <c r="AN38" s="50"/>
      <c r="AO38" s="51"/>
      <c r="AP38" s="51"/>
      <c r="AQ38" s="51"/>
      <c r="AR38" s="51"/>
      <c r="AS38" s="52"/>
      <c r="AT38" s="53">
        <f t="shared" si="10"/>
        <v>0</v>
      </c>
    </row>
    <row r="39" spans="1:46" s="54" customFormat="1" ht="47.25" customHeight="1" thickBot="1">
      <c r="A39" s="27"/>
      <c r="B39" s="56"/>
      <c r="C39" s="91"/>
      <c r="D39" s="95"/>
      <c r="E39" s="95"/>
      <c r="F39" s="101"/>
      <c r="G39" s="55"/>
      <c r="H39" s="60"/>
      <c r="I39" s="30">
        <v>0.51</v>
      </c>
      <c r="J39" s="119">
        <v>0.49</v>
      </c>
      <c r="K39" s="32"/>
      <c r="L39" s="57"/>
      <c r="M39" s="33"/>
      <c r="N39" s="34">
        <f t="shared" si="11"/>
        <v>1</v>
      </c>
      <c r="O39" s="35"/>
      <c r="P39" s="105">
        <v>15</v>
      </c>
      <c r="Q39" s="106">
        <v>15</v>
      </c>
      <c r="R39" s="38"/>
      <c r="S39" s="38"/>
      <c r="T39" s="37"/>
      <c r="U39" s="39">
        <f t="shared" si="1"/>
        <v>15</v>
      </c>
      <c r="V39" s="40">
        <f t="shared" si="2"/>
        <v>15</v>
      </c>
      <c r="W39" s="112"/>
      <c r="X39" s="96"/>
      <c r="Y39" s="96"/>
      <c r="Z39" s="104"/>
      <c r="AA39" s="99"/>
      <c r="AB39" s="41">
        <f t="shared" si="3"/>
        <v>0</v>
      </c>
      <c r="AC39" s="40">
        <f t="shared" si="4"/>
        <v>0</v>
      </c>
      <c r="AD39" s="42"/>
      <c r="AE39" s="128"/>
      <c r="AF39" s="37">
        <f t="shared" si="5"/>
        <v>15</v>
      </c>
      <c r="AG39" s="43">
        <v>65</v>
      </c>
      <c r="AH39" s="44">
        <f t="shared" si="6"/>
        <v>80</v>
      </c>
      <c r="AI39" s="45">
        <f t="shared" si="7"/>
        <v>0.93</v>
      </c>
      <c r="AJ39" s="46"/>
      <c r="AK39" s="47">
        <v>1E-4</v>
      </c>
      <c r="AL39" s="48">
        <f t="shared" si="8"/>
        <v>1.0001</v>
      </c>
      <c r="AM39" s="49">
        <f t="shared" si="9"/>
        <v>1320733000</v>
      </c>
      <c r="AN39" s="50"/>
      <c r="AO39" s="51"/>
      <c r="AP39" s="51"/>
      <c r="AQ39" s="51"/>
      <c r="AR39" s="51"/>
      <c r="AS39" s="52"/>
      <c r="AT39" s="53">
        <f t="shared" si="10"/>
        <v>0</v>
      </c>
    </row>
    <row r="40" spans="1:46" s="54" customFormat="1" ht="47.25" customHeight="1" thickBot="1">
      <c r="A40" s="27"/>
      <c r="B40" s="56"/>
      <c r="C40" s="91"/>
      <c r="D40" s="95"/>
      <c r="E40" s="95"/>
      <c r="F40" s="101"/>
      <c r="G40" s="55"/>
      <c r="H40" s="60"/>
      <c r="I40" s="30">
        <v>0.51</v>
      </c>
      <c r="J40" s="119">
        <v>0.49</v>
      </c>
      <c r="K40" s="32"/>
      <c r="L40" s="57"/>
      <c r="M40" s="33"/>
      <c r="N40" s="34">
        <f t="shared" si="11"/>
        <v>1</v>
      </c>
      <c r="O40" s="35"/>
      <c r="P40" s="105">
        <v>15</v>
      </c>
      <c r="Q40" s="106">
        <v>15</v>
      </c>
      <c r="R40" s="38"/>
      <c r="S40" s="38"/>
      <c r="T40" s="37"/>
      <c r="U40" s="39">
        <f t="shared" si="1"/>
        <v>15</v>
      </c>
      <c r="V40" s="40">
        <f t="shared" si="2"/>
        <v>15</v>
      </c>
      <c r="W40" s="112"/>
      <c r="X40" s="96"/>
      <c r="Y40" s="96"/>
      <c r="Z40" s="104"/>
      <c r="AA40" s="99"/>
      <c r="AB40" s="41">
        <f t="shared" si="3"/>
        <v>0</v>
      </c>
      <c r="AC40" s="40">
        <f t="shared" si="4"/>
        <v>0</v>
      </c>
      <c r="AD40" s="42"/>
      <c r="AE40" s="128"/>
      <c r="AF40" s="37">
        <f t="shared" si="5"/>
        <v>15</v>
      </c>
      <c r="AG40" s="43">
        <v>65</v>
      </c>
      <c r="AH40" s="44">
        <f t="shared" si="6"/>
        <v>80</v>
      </c>
      <c r="AI40" s="45">
        <f t="shared" si="7"/>
        <v>0.93</v>
      </c>
      <c r="AJ40" s="46"/>
      <c r="AK40" s="47">
        <v>1E-4</v>
      </c>
      <c r="AL40" s="48">
        <f t="shared" si="8"/>
        <v>1.0001</v>
      </c>
      <c r="AM40" s="49">
        <f t="shared" si="9"/>
        <v>1320733000</v>
      </c>
      <c r="AN40" s="50"/>
      <c r="AO40" s="51"/>
      <c r="AP40" s="51"/>
      <c r="AQ40" s="51"/>
      <c r="AR40" s="51"/>
      <c r="AS40" s="52"/>
      <c r="AT40" s="53">
        <f t="shared" si="10"/>
        <v>0</v>
      </c>
    </row>
    <row r="41" spans="1:46" s="54" customFormat="1" ht="47.25" customHeight="1" thickBot="1">
      <c r="A41" s="27"/>
      <c r="B41" s="56"/>
      <c r="C41" s="91"/>
      <c r="D41" s="95"/>
      <c r="E41" s="95"/>
      <c r="F41" s="101"/>
      <c r="G41" s="55"/>
      <c r="H41" s="29"/>
      <c r="I41" s="30">
        <v>0.51</v>
      </c>
      <c r="J41" s="119">
        <v>0.49</v>
      </c>
      <c r="K41" s="32"/>
      <c r="L41" s="57"/>
      <c r="M41" s="33"/>
      <c r="N41" s="34">
        <f t="shared" si="11"/>
        <v>1</v>
      </c>
      <c r="O41" s="35"/>
      <c r="P41" s="105">
        <v>15</v>
      </c>
      <c r="Q41" s="106">
        <v>15</v>
      </c>
      <c r="R41" s="38"/>
      <c r="S41" s="38"/>
      <c r="T41" s="37"/>
      <c r="U41" s="39">
        <f t="shared" si="1"/>
        <v>15</v>
      </c>
      <c r="V41" s="40">
        <f t="shared" si="2"/>
        <v>15</v>
      </c>
      <c r="W41" s="112"/>
      <c r="X41" s="96"/>
      <c r="Y41" s="96"/>
      <c r="Z41" s="104"/>
      <c r="AA41" s="99"/>
      <c r="AB41" s="41">
        <f t="shared" si="3"/>
        <v>0</v>
      </c>
      <c r="AC41" s="40">
        <f t="shared" si="4"/>
        <v>0</v>
      </c>
      <c r="AD41" s="42"/>
      <c r="AE41" s="128"/>
      <c r="AF41" s="37">
        <f t="shared" si="5"/>
        <v>15</v>
      </c>
      <c r="AG41" s="43">
        <v>65</v>
      </c>
      <c r="AH41" s="44">
        <f t="shared" si="6"/>
        <v>80</v>
      </c>
      <c r="AI41" s="45">
        <f t="shared" si="7"/>
        <v>0.93</v>
      </c>
      <c r="AJ41" s="46"/>
      <c r="AK41" s="47">
        <v>1E-4</v>
      </c>
      <c r="AL41" s="48">
        <f t="shared" si="8"/>
        <v>1.0001</v>
      </c>
      <c r="AM41" s="49">
        <f t="shared" si="9"/>
        <v>1320733000</v>
      </c>
      <c r="AN41" s="50"/>
      <c r="AO41" s="51"/>
      <c r="AP41" s="51"/>
      <c r="AQ41" s="51"/>
      <c r="AR41" s="51"/>
      <c r="AS41" s="52"/>
      <c r="AT41" s="53">
        <f t="shared" si="10"/>
        <v>0</v>
      </c>
    </row>
    <row r="42" spans="1:46" s="54" customFormat="1" ht="36" customHeight="1" thickBot="1">
      <c r="A42" s="27"/>
      <c r="B42" s="56"/>
      <c r="C42" s="91"/>
      <c r="D42" s="95"/>
      <c r="E42" s="95"/>
      <c r="F42" s="101"/>
      <c r="G42" s="55"/>
      <c r="H42" s="60"/>
      <c r="I42" s="30">
        <v>0.51</v>
      </c>
      <c r="J42" s="119">
        <v>0.49</v>
      </c>
      <c r="K42" s="32"/>
      <c r="L42" s="57"/>
      <c r="M42" s="33"/>
      <c r="N42" s="34">
        <f t="shared" si="11"/>
        <v>1</v>
      </c>
      <c r="O42" s="35"/>
      <c r="P42" s="105">
        <v>15</v>
      </c>
      <c r="Q42" s="106">
        <v>15</v>
      </c>
      <c r="R42" s="38"/>
      <c r="S42" s="38"/>
      <c r="T42" s="37"/>
      <c r="U42" s="39">
        <f t="shared" si="1"/>
        <v>15</v>
      </c>
      <c r="V42" s="40">
        <f t="shared" si="2"/>
        <v>15</v>
      </c>
      <c r="W42" s="112"/>
      <c r="X42" s="96"/>
      <c r="Y42" s="96"/>
      <c r="Z42" s="104"/>
      <c r="AA42" s="99"/>
      <c r="AB42" s="41">
        <f t="shared" si="3"/>
        <v>0</v>
      </c>
      <c r="AC42" s="40">
        <f t="shared" si="4"/>
        <v>0</v>
      </c>
      <c r="AD42" s="42"/>
      <c r="AE42" s="128"/>
      <c r="AF42" s="37">
        <f t="shared" si="5"/>
        <v>15</v>
      </c>
      <c r="AG42" s="43">
        <v>65</v>
      </c>
      <c r="AH42" s="44">
        <f t="shared" si="6"/>
        <v>80</v>
      </c>
      <c r="AI42" s="45">
        <f t="shared" si="7"/>
        <v>0.93</v>
      </c>
      <c r="AJ42" s="46"/>
      <c r="AK42" s="47">
        <v>1E-4</v>
      </c>
      <c r="AL42" s="48">
        <f t="shared" si="8"/>
        <v>1.0001</v>
      </c>
      <c r="AM42" s="49">
        <f t="shared" si="9"/>
        <v>1320733000</v>
      </c>
      <c r="AN42" s="50"/>
      <c r="AO42" s="51"/>
      <c r="AP42" s="51"/>
      <c r="AQ42" s="51"/>
      <c r="AR42" s="51"/>
      <c r="AS42" s="52"/>
      <c r="AT42" s="53">
        <f t="shared" si="10"/>
        <v>0</v>
      </c>
    </row>
    <row r="43" spans="1:46" s="54" customFormat="1" ht="47.25" customHeight="1" thickBot="1">
      <c r="A43" s="27"/>
      <c r="B43" s="56"/>
      <c r="C43" s="91"/>
      <c r="D43" s="95"/>
      <c r="E43" s="95"/>
      <c r="F43" s="101"/>
      <c r="G43" s="55"/>
      <c r="H43" s="29"/>
      <c r="I43" s="30">
        <v>0.51</v>
      </c>
      <c r="J43" s="119">
        <v>0.49</v>
      </c>
      <c r="K43" s="32"/>
      <c r="L43" s="57"/>
      <c r="M43" s="33"/>
      <c r="N43" s="34">
        <f t="shared" si="11"/>
        <v>1</v>
      </c>
      <c r="O43" s="35"/>
      <c r="P43" s="105">
        <v>15</v>
      </c>
      <c r="Q43" s="106">
        <v>15</v>
      </c>
      <c r="R43" s="38"/>
      <c r="S43" s="38"/>
      <c r="T43" s="37"/>
      <c r="U43" s="39">
        <f t="shared" si="1"/>
        <v>15</v>
      </c>
      <c r="V43" s="40">
        <f t="shared" si="2"/>
        <v>15</v>
      </c>
      <c r="W43" s="112"/>
      <c r="X43" s="96"/>
      <c r="Y43" s="96"/>
      <c r="Z43" s="104"/>
      <c r="AA43" s="99"/>
      <c r="AB43" s="41">
        <f t="shared" si="3"/>
        <v>0</v>
      </c>
      <c r="AC43" s="40">
        <f t="shared" si="4"/>
        <v>0</v>
      </c>
      <c r="AD43" s="42"/>
      <c r="AE43" s="128"/>
      <c r="AF43" s="37">
        <f t="shared" si="5"/>
        <v>15</v>
      </c>
      <c r="AG43" s="43">
        <v>65</v>
      </c>
      <c r="AH43" s="44">
        <f t="shared" si="6"/>
        <v>80</v>
      </c>
      <c r="AI43" s="45">
        <f t="shared" si="7"/>
        <v>0.93</v>
      </c>
      <c r="AJ43" s="46"/>
      <c r="AK43" s="47">
        <v>1E-4</v>
      </c>
      <c r="AL43" s="48">
        <f t="shared" si="8"/>
        <v>1.0001</v>
      </c>
      <c r="AM43" s="49">
        <f t="shared" si="9"/>
        <v>1320733000</v>
      </c>
      <c r="AN43" s="50"/>
      <c r="AO43" s="51"/>
      <c r="AP43" s="51"/>
      <c r="AQ43" s="51"/>
      <c r="AR43" s="51"/>
      <c r="AS43" s="52"/>
      <c r="AT43" s="53">
        <f t="shared" si="10"/>
        <v>0</v>
      </c>
    </row>
    <row r="44" spans="1:46" s="54" customFormat="1" ht="47.25" customHeight="1" thickBot="1">
      <c r="A44" s="27"/>
      <c r="B44" s="56"/>
      <c r="C44" s="91"/>
      <c r="D44" s="95"/>
      <c r="E44" s="95"/>
      <c r="F44" s="101"/>
      <c r="G44" s="55"/>
      <c r="H44" s="60"/>
      <c r="I44" s="30">
        <v>0.51</v>
      </c>
      <c r="J44" s="119">
        <v>0.49</v>
      </c>
      <c r="K44" s="32"/>
      <c r="L44" s="57"/>
      <c r="M44" s="33"/>
      <c r="N44" s="34">
        <f t="shared" si="11"/>
        <v>1</v>
      </c>
      <c r="O44" s="35"/>
      <c r="P44" s="105">
        <v>15</v>
      </c>
      <c r="Q44" s="106">
        <v>15</v>
      </c>
      <c r="R44" s="38"/>
      <c r="S44" s="38"/>
      <c r="T44" s="37"/>
      <c r="U44" s="39">
        <f t="shared" si="1"/>
        <v>15</v>
      </c>
      <c r="V44" s="40">
        <f t="shared" si="2"/>
        <v>15</v>
      </c>
      <c r="W44" s="112"/>
      <c r="X44" s="96"/>
      <c r="Y44" s="96"/>
      <c r="Z44" s="104"/>
      <c r="AA44" s="99"/>
      <c r="AB44" s="41">
        <f t="shared" si="3"/>
        <v>0</v>
      </c>
      <c r="AC44" s="40">
        <f t="shared" si="4"/>
        <v>0</v>
      </c>
      <c r="AD44" s="42"/>
      <c r="AE44" s="128"/>
      <c r="AF44" s="37">
        <f t="shared" si="5"/>
        <v>15</v>
      </c>
      <c r="AG44" s="43">
        <v>65</v>
      </c>
      <c r="AH44" s="44">
        <f t="shared" si="6"/>
        <v>80</v>
      </c>
      <c r="AI44" s="45">
        <f t="shared" si="7"/>
        <v>0.93</v>
      </c>
      <c r="AJ44" s="46"/>
      <c r="AK44" s="47">
        <v>1E-4</v>
      </c>
      <c r="AL44" s="48">
        <f t="shared" si="8"/>
        <v>1.0001</v>
      </c>
      <c r="AM44" s="49">
        <f t="shared" si="9"/>
        <v>1320733000</v>
      </c>
      <c r="AN44" s="50"/>
      <c r="AO44" s="51"/>
      <c r="AP44" s="51"/>
      <c r="AQ44" s="51"/>
      <c r="AR44" s="51"/>
      <c r="AS44" s="52"/>
      <c r="AT44" s="53">
        <f t="shared" si="10"/>
        <v>0</v>
      </c>
    </row>
    <row r="45" spans="1:46" s="54" customFormat="1" ht="36" customHeight="1" thickBot="1">
      <c r="A45" s="27"/>
      <c r="B45" s="56"/>
      <c r="C45" s="91"/>
      <c r="D45" s="95"/>
      <c r="E45" s="95"/>
      <c r="F45" s="101"/>
      <c r="G45" s="55"/>
      <c r="H45" s="60"/>
      <c r="I45" s="30">
        <v>0.51</v>
      </c>
      <c r="J45" s="119">
        <v>0.49</v>
      </c>
      <c r="K45" s="32"/>
      <c r="L45" s="57"/>
      <c r="M45" s="33"/>
      <c r="N45" s="34">
        <f t="shared" si="11"/>
        <v>1</v>
      </c>
      <c r="O45" s="35"/>
      <c r="P45" s="105">
        <v>15</v>
      </c>
      <c r="Q45" s="106">
        <v>15</v>
      </c>
      <c r="R45" s="38"/>
      <c r="S45" s="38"/>
      <c r="T45" s="37"/>
      <c r="U45" s="39">
        <f t="shared" si="1"/>
        <v>15</v>
      </c>
      <c r="V45" s="40">
        <f t="shared" si="2"/>
        <v>15</v>
      </c>
      <c r="W45" s="112"/>
      <c r="X45" s="96"/>
      <c r="Y45" s="96"/>
      <c r="Z45" s="104"/>
      <c r="AA45" s="99"/>
      <c r="AB45" s="41">
        <f t="shared" si="3"/>
        <v>0</v>
      </c>
      <c r="AC45" s="40">
        <f t="shared" si="4"/>
        <v>0</v>
      </c>
      <c r="AD45" s="42"/>
      <c r="AE45" s="128"/>
      <c r="AF45" s="37">
        <f t="shared" si="5"/>
        <v>15</v>
      </c>
      <c r="AG45" s="43">
        <v>65</v>
      </c>
      <c r="AH45" s="44">
        <f t="shared" si="6"/>
        <v>80</v>
      </c>
      <c r="AI45" s="45">
        <f t="shared" si="7"/>
        <v>0.93</v>
      </c>
      <c r="AJ45" s="46"/>
      <c r="AK45" s="47">
        <v>1E-4</v>
      </c>
      <c r="AL45" s="48">
        <f t="shared" si="8"/>
        <v>1.0001</v>
      </c>
      <c r="AM45" s="49">
        <f t="shared" si="9"/>
        <v>1320733000</v>
      </c>
      <c r="AN45" s="50"/>
      <c r="AO45" s="51"/>
      <c r="AP45" s="51"/>
      <c r="AQ45" s="51"/>
      <c r="AR45" s="51"/>
      <c r="AS45" s="52"/>
      <c r="AT45" s="53">
        <f t="shared" si="10"/>
        <v>0</v>
      </c>
    </row>
    <row r="46" spans="1:46" s="54" customFormat="1" ht="36" customHeight="1" thickBot="1">
      <c r="A46" s="27"/>
      <c r="B46" s="56"/>
      <c r="C46" s="91"/>
      <c r="D46" s="95"/>
      <c r="E46" s="95"/>
      <c r="F46" s="101"/>
      <c r="G46" s="55"/>
      <c r="H46" s="60"/>
      <c r="I46" s="30">
        <v>0.51</v>
      </c>
      <c r="J46" s="119">
        <v>0.49</v>
      </c>
      <c r="K46" s="32"/>
      <c r="L46" s="57"/>
      <c r="M46" s="33"/>
      <c r="N46" s="34">
        <f t="shared" si="11"/>
        <v>1</v>
      </c>
      <c r="O46" s="35"/>
      <c r="P46" s="105">
        <v>15</v>
      </c>
      <c r="Q46" s="106">
        <v>15</v>
      </c>
      <c r="R46" s="38"/>
      <c r="S46" s="38"/>
      <c r="T46" s="37"/>
      <c r="U46" s="39">
        <f t="shared" si="1"/>
        <v>15</v>
      </c>
      <c r="V46" s="40">
        <f t="shared" si="2"/>
        <v>15</v>
      </c>
      <c r="W46" s="112"/>
      <c r="X46" s="96"/>
      <c r="Y46" s="96"/>
      <c r="Z46" s="104"/>
      <c r="AA46" s="99"/>
      <c r="AB46" s="41">
        <f t="shared" si="3"/>
        <v>0</v>
      </c>
      <c r="AC46" s="40">
        <f t="shared" si="4"/>
        <v>0</v>
      </c>
      <c r="AD46" s="42"/>
      <c r="AE46" s="128"/>
      <c r="AF46" s="37">
        <f t="shared" si="5"/>
        <v>15</v>
      </c>
      <c r="AG46" s="43">
        <v>65</v>
      </c>
      <c r="AH46" s="44">
        <f t="shared" si="6"/>
        <v>80</v>
      </c>
      <c r="AI46" s="45">
        <f t="shared" si="7"/>
        <v>0.93</v>
      </c>
      <c r="AJ46" s="46"/>
      <c r="AK46" s="47">
        <v>1E-4</v>
      </c>
      <c r="AL46" s="48">
        <f t="shared" si="8"/>
        <v>1.0001</v>
      </c>
      <c r="AM46" s="49">
        <f t="shared" si="9"/>
        <v>1320733000</v>
      </c>
      <c r="AN46" s="50"/>
      <c r="AO46" s="51"/>
      <c r="AP46" s="51"/>
      <c r="AQ46" s="51"/>
      <c r="AR46" s="51"/>
      <c r="AS46" s="52"/>
      <c r="AT46" s="53">
        <f t="shared" si="10"/>
        <v>0</v>
      </c>
    </row>
    <row r="47" spans="1:46" s="54" customFormat="1" ht="36" customHeight="1" thickBot="1">
      <c r="A47" s="27"/>
      <c r="B47" s="56"/>
      <c r="C47" s="91"/>
      <c r="D47" s="95"/>
      <c r="E47" s="95"/>
      <c r="F47" s="101"/>
      <c r="G47" s="55"/>
      <c r="H47" s="60"/>
      <c r="I47" s="30">
        <v>0.51</v>
      </c>
      <c r="J47" s="119">
        <v>0.49</v>
      </c>
      <c r="K47" s="32"/>
      <c r="L47" s="57"/>
      <c r="M47" s="33"/>
      <c r="N47" s="34">
        <f t="shared" si="11"/>
        <v>1</v>
      </c>
      <c r="O47" s="35"/>
      <c r="P47" s="105">
        <v>15</v>
      </c>
      <c r="Q47" s="106">
        <v>15</v>
      </c>
      <c r="R47" s="38"/>
      <c r="S47" s="38"/>
      <c r="T47" s="37"/>
      <c r="U47" s="39">
        <f t="shared" si="1"/>
        <v>15</v>
      </c>
      <c r="V47" s="40">
        <f t="shared" si="2"/>
        <v>15</v>
      </c>
      <c r="W47" s="112"/>
      <c r="X47" s="96"/>
      <c r="Y47" s="96"/>
      <c r="Z47" s="104"/>
      <c r="AA47" s="99"/>
      <c r="AB47" s="41">
        <f t="shared" si="3"/>
        <v>0</v>
      </c>
      <c r="AC47" s="40">
        <f t="shared" si="4"/>
        <v>0</v>
      </c>
      <c r="AD47" s="42"/>
      <c r="AE47" s="128"/>
      <c r="AF47" s="37">
        <f t="shared" si="5"/>
        <v>15</v>
      </c>
      <c r="AG47" s="43">
        <v>65</v>
      </c>
      <c r="AH47" s="44">
        <f t="shared" si="6"/>
        <v>80</v>
      </c>
      <c r="AI47" s="45">
        <f t="shared" si="7"/>
        <v>0.93</v>
      </c>
      <c r="AJ47" s="46"/>
      <c r="AK47" s="47">
        <v>1E-4</v>
      </c>
      <c r="AL47" s="48">
        <f t="shared" si="8"/>
        <v>1.0001</v>
      </c>
      <c r="AM47" s="49">
        <f t="shared" si="9"/>
        <v>1320733000</v>
      </c>
      <c r="AN47" s="50"/>
      <c r="AO47" s="51"/>
      <c r="AP47" s="51"/>
      <c r="AQ47" s="51"/>
      <c r="AR47" s="51"/>
      <c r="AS47" s="52"/>
      <c r="AT47" s="53">
        <f t="shared" si="10"/>
        <v>0</v>
      </c>
    </row>
    <row r="48" spans="1:46" s="54" customFormat="1" ht="36" customHeight="1" thickBot="1">
      <c r="A48" s="27"/>
      <c r="B48" s="56"/>
      <c r="C48" s="91"/>
      <c r="D48" s="95"/>
      <c r="E48" s="95"/>
      <c r="F48" s="101"/>
      <c r="G48" s="55"/>
      <c r="H48" s="29"/>
      <c r="I48" s="30">
        <v>0.51</v>
      </c>
      <c r="J48" s="119">
        <v>0.49</v>
      </c>
      <c r="K48" s="32"/>
      <c r="L48" s="57"/>
      <c r="M48" s="33"/>
      <c r="N48" s="34">
        <f t="shared" si="11"/>
        <v>1</v>
      </c>
      <c r="O48" s="35"/>
      <c r="P48" s="105">
        <v>15</v>
      </c>
      <c r="Q48" s="106">
        <v>15</v>
      </c>
      <c r="R48" s="38"/>
      <c r="S48" s="38"/>
      <c r="T48" s="37"/>
      <c r="U48" s="39">
        <f t="shared" si="1"/>
        <v>15</v>
      </c>
      <c r="V48" s="40">
        <f t="shared" si="2"/>
        <v>15</v>
      </c>
      <c r="W48" s="112"/>
      <c r="X48" s="96"/>
      <c r="Y48" s="96"/>
      <c r="Z48" s="104"/>
      <c r="AA48" s="99"/>
      <c r="AB48" s="41">
        <f t="shared" si="3"/>
        <v>0</v>
      </c>
      <c r="AC48" s="40">
        <f t="shared" si="4"/>
        <v>0</v>
      </c>
      <c r="AD48" s="42"/>
      <c r="AE48" s="128"/>
      <c r="AF48" s="37">
        <f t="shared" si="5"/>
        <v>15</v>
      </c>
      <c r="AG48" s="43">
        <v>65</v>
      </c>
      <c r="AH48" s="44">
        <f t="shared" si="6"/>
        <v>80</v>
      </c>
      <c r="AI48" s="45">
        <f t="shared" si="7"/>
        <v>0.93</v>
      </c>
      <c r="AJ48" s="46"/>
      <c r="AK48" s="47">
        <v>1E-4</v>
      </c>
      <c r="AL48" s="48">
        <f t="shared" si="8"/>
        <v>1.0001</v>
      </c>
      <c r="AM48" s="49">
        <f t="shared" si="9"/>
        <v>1320733000</v>
      </c>
      <c r="AN48" s="50"/>
      <c r="AO48" s="51"/>
      <c r="AP48" s="51"/>
      <c r="AQ48" s="51"/>
      <c r="AR48" s="51"/>
      <c r="AS48" s="52"/>
      <c r="AT48" s="53">
        <f t="shared" si="10"/>
        <v>0</v>
      </c>
    </row>
    <row r="49" spans="1:46" s="54" customFormat="1" ht="36" customHeight="1" thickBot="1">
      <c r="A49" s="27"/>
      <c r="B49" s="56"/>
      <c r="C49" s="91"/>
      <c r="D49" s="95"/>
      <c r="E49" s="95"/>
      <c r="F49" s="101"/>
      <c r="G49" s="55"/>
      <c r="H49" s="29"/>
      <c r="I49" s="30">
        <v>0.51</v>
      </c>
      <c r="J49" s="119">
        <v>0.49</v>
      </c>
      <c r="K49" s="32"/>
      <c r="L49" s="57"/>
      <c r="M49" s="33"/>
      <c r="N49" s="34">
        <f t="shared" si="11"/>
        <v>1</v>
      </c>
      <c r="O49" s="35"/>
      <c r="P49" s="105">
        <v>15</v>
      </c>
      <c r="Q49" s="106">
        <v>15</v>
      </c>
      <c r="R49" s="38"/>
      <c r="S49" s="38"/>
      <c r="T49" s="37"/>
      <c r="U49" s="39">
        <f t="shared" si="1"/>
        <v>15</v>
      </c>
      <c r="V49" s="40">
        <f t="shared" si="2"/>
        <v>15</v>
      </c>
      <c r="W49" s="112"/>
      <c r="X49" s="96"/>
      <c r="Y49" s="96"/>
      <c r="Z49" s="104"/>
      <c r="AA49" s="99"/>
      <c r="AB49" s="41">
        <f t="shared" si="3"/>
        <v>0</v>
      </c>
      <c r="AC49" s="40">
        <f t="shared" si="4"/>
        <v>0</v>
      </c>
      <c r="AD49" s="42"/>
      <c r="AE49" s="128"/>
      <c r="AF49" s="37">
        <f t="shared" si="5"/>
        <v>15</v>
      </c>
      <c r="AG49" s="43">
        <v>65</v>
      </c>
      <c r="AH49" s="44">
        <f t="shared" si="6"/>
        <v>80</v>
      </c>
      <c r="AI49" s="45">
        <f t="shared" si="7"/>
        <v>0.93</v>
      </c>
      <c r="AJ49" s="46"/>
      <c r="AK49" s="47">
        <v>1E-4</v>
      </c>
      <c r="AL49" s="48">
        <f t="shared" si="8"/>
        <v>1.0001</v>
      </c>
      <c r="AM49" s="49">
        <f t="shared" si="9"/>
        <v>1320733000</v>
      </c>
      <c r="AN49" s="50"/>
      <c r="AO49" s="51"/>
      <c r="AP49" s="51"/>
      <c r="AQ49" s="51"/>
      <c r="AR49" s="51"/>
      <c r="AS49" s="52"/>
      <c r="AT49" s="53">
        <f t="shared" si="10"/>
        <v>0</v>
      </c>
    </row>
    <row r="50" spans="1:46" s="54" customFormat="1" ht="36" customHeight="1" thickBot="1">
      <c r="A50" s="27"/>
      <c r="B50" s="56"/>
      <c r="C50" s="91"/>
      <c r="D50" s="95"/>
      <c r="E50" s="95"/>
      <c r="F50" s="101"/>
      <c r="G50" s="55"/>
      <c r="H50" s="29"/>
      <c r="I50" s="30">
        <v>0.51</v>
      </c>
      <c r="J50" s="119">
        <v>0.49</v>
      </c>
      <c r="K50" s="32"/>
      <c r="L50" s="57"/>
      <c r="M50" s="33"/>
      <c r="N50" s="34">
        <f t="shared" si="11"/>
        <v>1</v>
      </c>
      <c r="O50" s="35"/>
      <c r="P50" s="105">
        <v>15</v>
      </c>
      <c r="Q50" s="106">
        <v>15</v>
      </c>
      <c r="R50" s="38"/>
      <c r="S50" s="38"/>
      <c r="T50" s="37"/>
      <c r="U50" s="39">
        <f t="shared" si="1"/>
        <v>15</v>
      </c>
      <c r="V50" s="40">
        <f t="shared" si="2"/>
        <v>15</v>
      </c>
      <c r="W50" s="112"/>
      <c r="X50" s="96"/>
      <c r="Y50" s="96"/>
      <c r="Z50" s="104"/>
      <c r="AA50" s="99"/>
      <c r="AB50" s="41">
        <f t="shared" si="3"/>
        <v>0</v>
      </c>
      <c r="AC50" s="40">
        <f t="shared" si="4"/>
        <v>0</v>
      </c>
      <c r="AD50" s="42"/>
      <c r="AE50" s="128"/>
      <c r="AF50" s="37">
        <f t="shared" si="5"/>
        <v>15</v>
      </c>
      <c r="AG50" s="43">
        <v>65</v>
      </c>
      <c r="AH50" s="44">
        <f t="shared" si="6"/>
        <v>80</v>
      </c>
      <c r="AI50" s="45">
        <f t="shared" si="7"/>
        <v>0.93</v>
      </c>
      <c r="AJ50" s="46"/>
      <c r="AK50" s="47">
        <v>1E-4</v>
      </c>
      <c r="AL50" s="48">
        <f t="shared" si="8"/>
        <v>1.0001</v>
      </c>
      <c r="AM50" s="49">
        <f t="shared" si="9"/>
        <v>1320733000</v>
      </c>
      <c r="AN50" s="50"/>
      <c r="AO50" s="51"/>
      <c r="AP50" s="51"/>
      <c r="AQ50" s="51"/>
      <c r="AR50" s="51"/>
      <c r="AS50" s="52"/>
      <c r="AT50" s="53">
        <f t="shared" si="10"/>
        <v>0</v>
      </c>
    </row>
    <row r="51" spans="1:46" s="54" customFormat="1" ht="36" customHeight="1" thickBot="1">
      <c r="A51" s="27"/>
      <c r="B51" s="56"/>
      <c r="C51" s="91"/>
      <c r="D51" s="95"/>
      <c r="E51" s="95"/>
      <c r="F51" s="101"/>
      <c r="G51" s="55"/>
      <c r="H51" s="29"/>
      <c r="I51" s="30">
        <v>0.51</v>
      </c>
      <c r="J51" s="119">
        <v>0.49</v>
      </c>
      <c r="K51" s="32"/>
      <c r="L51" s="57"/>
      <c r="M51" s="33"/>
      <c r="N51" s="34">
        <f t="shared" si="11"/>
        <v>1</v>
      </c>
      <c r="O51" s="35"/>
      <c r="P51" s="105">
        <v>15</v>
      </c>
      <c r="Q51" s="106">
        <v>15</v>
      </c>
      <c r="R51" s="38"/>
      <c r="S51" s="38"/>
      <c r="T51" s="37"/>
      <c r="U51" s="39">
        <f t="shared" si="1"/>
        <v>15</v>
      </c>
      <c r="V51" s="40">
        <f t="shared" si="2"/>
        <v>15</v>
      </c>
      <c r="W51" s="112"/>
      <c r="X51" s="96"/>
      <c r="Y51" s="96"/>
      <c r="Z51" s="104"/>
      <c r="AA51" s="99"/>
      <c r="AB51" s="41">
        <f t="shared" si="3"/>
        <v>0</v>
      </c>
      <c r="AC51" s="40">
        <f t="shared" si="4"/>
        <v>0</v>
      </c>
      <c r="AD51" s="42"/>
      <c r="AE51" s="128"/>
      <c r="AF51" s="37">
        <f t="shared" si="5"/>
        <v>15</v>
      </c>
      <c r="AG51" s="43">
        <v>65</v>
      </c>
      <c r="AH51" s="44">
        <f t="shared" si="6"/>
        <v>80</v>
      </c>
      <c r="AI51" s="45">
        <f t="shared" si="7"/>
        <v>0.93</v>
      </c>
      <c r="AJ51" s="46"/>
      <c r="AK51" s="47">
        <v>1E-4</v>
      </c>
      <c r="AL51" s="48">
        <f t="shared" si="8"/>
        <v>1.0001</v>
      </c>
      <c r="AM51" s="49">
        <f t="shared" si="9"/>
        <v>1320733000</v>
      </c>
      <c r="AN51" s="50"/>
      <c r="AO51" s="51"/>
      <c r="AP51" s="51"/>
      <c r="AQ51" s="51"/>
      <c r="AR51" s="51"/>
      <c r="AS51" s="52"/>
      <c r="AT51" s="53">
        <f t="shared" si="10"/>
        <v>0</v>
      </c>
    </row>
    <row r="52" spans="1:46" s="54" customFormat="1" ht="51.75" customHeight="1" thickBot="1">
      <c r="A52" s="27"/>
      <c r="B52" s="56"/>
      <c r="C52" s="91"/>
      <c r="D52" s="95"/>
      <c r="E52" s="95"/>
      <c r="F52" s="101"/>
      <c r="G52" s="55"/>
      <c r="H52" s="29"/>
      <c r="I52" s="30">
        <v>0.51</v>
      </c>
      <c r="J52" s="119">
        <v>0.49</v>
      </c>
      <c r="K52" s="32"/>
      <c r="L52" s="57"/>
      <c r="M52" s="33"/>
      <c r="N52" s="34">
        <f t="shared" si="11"/>
        <v>1</v>
      </c>
      <c r="O52" s="35"/>
      <c r="P52" s="105">
        <v>15</v>
      </c>
      <c r="Q52" s="106">
        <v>15</v>
      </c>
      <c r="R52" s="38"/>
      <c r="S52" s="38"/>
      <c r="T52" s="37"/>
      <c r="U52" s="39">
        <f t="shared" si="1"/>
        <v>15</v>
      </c>
      <c r="V52" s="40">
        <f t="shared" si="2"/>
        <v>15</v>
      </c>
      <c r="W52" s="112"/>
      <c r="X52" s="96"/>
      <c r="Y52" s="96"/>
      <c r="Z52" s="104"/>
      <c r="AA52" s="99"/>
      <c r="AB52" s="41">
        <f t="shared" si="3"/>
        <v>0</v>
      </c>
      <c r="AC52" s="40">
        <f t="shared" si="4"/>
        <v>0</v>
      </c>
      <c r="AD52" s="42"/>
      <c r="AE52" s="128"/>
      <c r="AF52" s="37">
        <f t="shared" si="5"/>
        <v>15</v>
      </c>
      <c r="AG52" s="43">
        <v>65</v>
      </c>
      <c r="AH52" s="44">
        <f t="shared" si="6"/>
        <v>80</v>
      </c>
      <c r="AI52" s="45">
        <f t="shared" si="7"/>
        <v>0.93</v>
      </c>
      <c r="AJ52" s="46"/>
      <c r="AK52" s="47">
        <v>1E-4</v>
      </c>
      <c r="AL52" s="48">
        <f t="shared" si="8"/>
        <v>1.0001</v>
      </c>
      <c r="AM52" s="49">
        <f t="shared" si="9"/>
        <v>1320733000</v>
      </c>
      <c r="AN52" s="50"/>
      <c r="AO52" s="51"/>
      <c r="AP52" s="51"/>
      <c r="AQ52" s="51"/>
      <c r="AR52" s="51"/>
      <c r="AS52" s="52"/>
      <c r="AT52" s="53">
        <f t="shared" si="10"/>
        <v>0</v>
      </c>
    </row>
    <row r="53" spans="1:46" s="54" customFormat="1" ht="51.75" customHeight="1" thickBot="1">
      <c r="A53" s="27"/>
      <c r="B53" s="56"/>
      <c r="C53" s="91"/>
      <c r="D53" s="95"/>
      <c r="E53" s="95"/>
      <c r="F53" s="101"/>
      <c r="G53" s="55"/>
      <c r="H53" s="29"/>
      <c r="I53" s="30">
        <v>0.51</v>
      </c>
      <c r="J53" s="119">
        <v>0.49</v>
      </c>
      <c r="K53" s="32"/>
      <c r="L53" s="57"/>
      <c r="M53" s="33"/>
      <c r="N53" s="34">
        <f t="shared" si="11"/>
        <v>1</v>
      </c>
      <c r="O53" s="35"/>
      <c r="P53" s="105">
        <v>15</v>
      </c>
      <c r="Q53" s="106">
        <v>15</v>
      </c>
      <c r="R53" s="38"/>
      <c r="S53" s="38"/>
      <c r="T53" s="37"/>
      <c r="U53" s="39">
        <f t="shared" si="1"/>
        <v>15</v>
      </c>
      <c r="V53" s="40">
        <f t="shared" si="2"/>
        <v>15</v>
      </c>
      <c r="W53" s="112"/>
      <c r="X53" s="96"/>
      <c r="Y53" s="96"/>
      <c r="Z53" s="104"/>
      <c r="AA53" s="99"/>
      <c r="AB53" s="41">
        <f t="shared" si="3"/>
        <v>0</v>
      </c>
      <c r="AC53" s="40">
        <f t="shared" si="4"/>
        <v>0</v>
      </c>
      <c r="AD53" s="42"/>
      <c r="AE53" s="128"/>
      <c r="AF53" s="37">
        <f t="shared" si="5"/>
        <v>15</v>
      </c>
      <c r="AG53" s="43">
        <v>65</v>
      </c>
      <c r="AH53" s="44">
        <f t="shared" si="6"/>
        <v>80</v>
      </c>
      <c r="AI53" s="45">
        <f t="shared" si="7"/>
        <v>0.93</v>
      </c>
      <c r="AJ53" s="46"/>
      <c r="AK53" s="47">
        <v>1E-4</v>
      </c>
      <c r="AL53" s="48">
        <f t="shared" si="8"/>
        <v>1.0001</v>
      </c>
      <c r="AM53" s="49">
        <f t="shared" si="9"/>
        <v>1320733000</v>
      </c>
      <c r="AN53" s="50"/>
      <c r="AO53" s="51"/>
      <c r="AP53" s="51"/>
      <c r="AQ53" s="51"/>
      <c r="AR53" s="51"/>
      <c r="AS53" s="52"/>
      <c r="AT53" s="53">
        <f t="shared" si="10"/>
        <v>0</v>
      </c>
    </row>
    <row r="54" spans="1:46" s="54" customFormat="1" ht="36" customHeight="1" thickBot="1">
      <c r="A54" s="27"/>
      <c r="B54" s="56"/>
      <c r="C54" s="91"/>
      <c r="D54" s="95"/>
      <c r="E54" s="95"/>
      <c r="F54" s="101"/>
      <c r="G54" s="55"/>
      <c r="H54" s="29"/>
      <c r="I54" s="30">
        <v>0.51</v>
      </c>
      <c r="J54" s="119">
        <v>0.49</v>
      </c>
      <c r="K54" s="32"/>
      <c r="L54" s="57"/>
      <c r="M54" s="33"/>
      <c r="N54" s="34">
        <f t="shared" si="11"/>
        <v>1</v>
      </c>
      <c r="O54" s="35"/>
      <c r="P54" s="105">
        <v>15</v>
      </c>
      <c r="Q54" s="106">
        <v>15</v>
      </c>
      <c r="R54" s="38"/>
      <c r="S54" s="38"/>
      <c r="T54" s="37"/>
      <c r="U54" s="39">
        <f t="shared" si="1"/>
        <v>15</v>
      </c>
      <c r="V54" s="40">
        <f t="shared" si="2"/>
        <v>15</v>
      </c>
      <c r="W54" s="112"/>
      <c r="X54" s="96"/>
      <c r="Y54" s="96"/>
      <c r="Z54" s="104"/>
      <c r="AA54" s="99"/>
      <c r="AB54" s="41">
        <f t="shared" si="3"/>
        <v>0</v>
      </c>
      <c r="AC54" s="40">
        <f t="shared" si="4"/>
        <v>0</v>
      </c>
      <c r="AD54" s="42"/>
      <c r="AE54" s="128"/>
      <c r="AF54" s="37">
        <f t="shared" si="5"/>
        <v>15</v>
      </c>
      <c r="AG54" s="43">
        <v>65</v>
      </c>
      <c r="AH54" s="44">
        <f t="shared" si="6"/>
        <v>80</v>
      </c>
      <c r="AI54" s="45">
        <f t="shared" si="7"/>
        <v>0.93</v>
      </c>
      <c r="AJ54" s="46"/>
      <c r="AK54" s="47">
        <v>1E-4</v>
      </c>
      <c r="AL54" s="48">
        <f t="shared" si="8"/>
        <v>1.0001</v>
      </c>
      <c r="AM54" s="49">
        <f t="shared" si="9"/>
        <v>1320733000</v>
      </c>
      <c r="AN54" s="50"/>
      <c r="AO54" s="51"/>
      <c r="AP54" s="51"/>
      <c r="AQ54" s="51"/>
      <c r="AR54" s="51"/>
      <c r="AS54" s="52"/>
      <c r="AT54" s="53">
        <f t="shared" si="10"/>
        <v>0</v>
      </c>
    </row>
    <row r="55" spans="1:46" s="54" customFormat="1" ht="36" customHeight="1" thickBot="1">
      <c r="A55" s="27"/>
      <c r="B55" s="56"/>
      <c r="C55" s="91"/>
      <c r="D55" s="95"/>
      <c r="E55" s="95"/>
      <c r="F55" s="101"/>
      <c r="G55" s="55"/>
      <c r="H55" s="29"/>
      <c r="I55" s="30">
        <v>0.51</v>
      </c>
      <c r="J55" s="119">
        <v>0.49</v>
      </c>
      <c r="K55" s="32"/>
      <c r="L55" s="57"/>
      <c r="M55" s="33"/>
      <c r="N55" s="34">
        <f t="shared" si="11"/>
        <v>1</v>
      </c>
      <c r="O55" s="35"/>
      <c r="P55" s="105">
        <v>15</v>
      </c>
      <c r="Q55" s="106">
        <v>15</v>
      </c>
      <c r="R55" s="38"/>
      <c r="S55" s="38"/>
      <c r="T55" s="37"/>
      <c r="U55" s="39">
        <f t="shared" si="1"/>
        <v>15</v>
      </c>
      <c r="V55" s="40">
        <f t="shared" si="2"/>
        <v>15</v>
      </c>
      <c r="W55" s="112"/>
      <c r="X55" s="96"/>
      <c r="Y55" s="96"/>
      <c r="Z55" s="104"/>
      <c r="AA55" s="99"/>
      <c r="AB55" s="41">
        <f t="shared" si="3"/>
        <v>0</v>
      </c>
      <c r="AC55" s="40">
        <f t="shared" si="4"/>
        <v>0</v>
      </c>
      <c r="AD55" s="42"/>
      <c r="AE55" s="128"/>
      <c r="AF55" s="37">
        <f t="shared" si="5"/>
        <v>15</v>
      </c>
      <c r="AG55" s="43">
        <v>65</v>
      </c>
      <c r="AH55" s="44">
        <f t="shared" si="6"/>
        <v>80</v>
      </c>
      <c r="AI55" s="45">
        <f t="shared" si="7"/>
        <v>0.93</v>
      </c>
      <c r="AJ55" s="46"/>
      <c r="AK55" s="47">
        <v>1E-4</v>
      </c>
      <c r="AL55" s="48">
        <f t="shared" si="8"/>
        <v>1.0001</v>
      </c>
      <c r="AM55" s="49">
        <f t="shared" si="9"/>
        <v>1320733000</v>
      </c>
      <c r="AN55" s="50"/>
      <c r="AO55" s="51"/>
      <c r="AP55" s="51"/>
      <c r="AQ55" s="51"/>
      <c r="AR55" s="51"/>
      <c r="AS55" s="52"/>
      <c r="AT55" s="53">
        <f t="shared" si="10"/>
        <v>0</v>
      </c>
    </row>
    <row r="56" spans="1:46" s="54" customFormat="1" ht="36" customHeight="1" thickBot="1">
      <c r="A56" s="27"/>
      <c r="B56" s="56"/>
      <c r="C56" s="91"/>
      <c r="D56" s="95"/>
      <c r="E56" s="95"/>
      <c r="F56" s="101"/>
      <c r="G56" s="55"/>
      <c r="H56" s="29"/>
      <c r="I56" s="30">
        <v>0.51</v>
      </c>
      <c r="J56" s="119">
        <v>0.49</v>
      </c>
      <c r="K56" s="32"/>
      <c r="L56" s="57"/>
      <c r="M56" s="33"/>
      <c r="N56" s="34">
        <f t="shared" si="11"/>
        <v>1</v>
      </c>
      <c r="O56" s="35"/>
      <c r="P56" s="105">
        <v>15</v>
      </c>
      <c r="Q56" s="106">
        <v>15</v>
      </c>
      <c r="R56" s="38"/>
      <c r="S56" s="38"/>
      <c r="T56" s="37"/>
      <c r="U56" s="39">
        <f t="shared" si="1"/>
        <v>15</v>
      </c>
      <c r="V56" s="40">
        <f t="shared" si="2"/>
        <v>15</v>
      </c>
      <c r="W56" s="112"/>
      <c r="X56" s="96"/>
      <c r="Y56" s="96"/>
      <c r="Z56" s="104"/>
      <c r="AA56" s="99"/>
      <c r="AB56" s="41">
        <f t="shared" si="3"/>
        <v>0</v>
      </c>
      <c r="AC56" s="40">
        <f t="shared" si="4"/>
        <v>0</v>
      </c>
      <c r="AD56" s="42"/>
      <c r="AE56" s="128"/>
      <c r="AF56" s="37">
        <f t="shared" si="5"/>
        <v>15</v>
      </c>
      <c r="AG56" s="43">
        <v>65</v>
      </c>
      <c r="AH56" s="44">
        <f t="shared" si="6"/>
        <v>80</v>
      </c>
      <c r="AI56" s="45">
        <f t="shared" si="7"/>
        <v>0.93</v>
      </c>
      <c r="AJ56" s="46"/>
      <c r="AK56" s="47">
        <v>1E-4</v>
      </c>
      <c r="AL56" s="48">
        <f t="shared" si="8"/>
        <v>1.0001</v>
      </c>
      <c r="AM56" s="49">
        <f t="shared" si="9"/>
        <v>1320733000</v>
      </c>
      <c r="AN56" s="50"/>
      <c r="AO56" s="51"/>
      <c r="AP56" s="51"/>
      <c r="AQ56" s="51"/>
      <c r="AR56" s="51"/>
      <c r="AS56" s="52"/>
      <c r="AT56" s="53">
        <f t="shared" si="10"/>
        <v>0</v>
      </c>
    </row>
    <row r="57" spans="1:46" s="54" customFormat="1" ht="36" customHeight="1" thickBot="1">
      <c r="A57" s="27"/>
      <c r="B57" s="56"/>
      <c r="C57" s="91"/>
      <c r="D57" s="95"/>
      <c r="E57" s="95"/>
      <c r="F57" s="101"/>
      <c r="G57" s="55"/>
      <c r="H57" s="29"/>
      <c r="I57" s="30">
        <v>0.51</v>
      </c>
      <c r="J57" s="119">
        <v>0.49</v>
      </c>
      <c r="K57" s="32"/>
      <c r="L57" s="57"/>
      <c r="M57" s="33"/>
      <c r="N57" s="34">
        <f t="shared" si="11"/>
        <v>1</v>
      </c>
      <c r="O57" s="35"/>
      <c r="P57" s="105">
        <v>15</v>
      </c>
      <c r="Q57" s="106">
        <v>15</v>
      </c>
      <c r="R57" s="38"/>
      <c r="S57" s="38"/>
      <c r="T57" s="37"/>
      <c r="U57" s="39">
        <f t="shared" si="1"/>
        <v>15</v>
      </c>
      <c r="V57" s="40">
        <f t="shared" si="2"/>
        <v>15</v>
      </c>
      <c r="W57" s="112"/>
      <c r="X57" s="96"/>
      <c r="Y57" s="96"/>
      <c r="Z57" s="104"/>
      <c r="AA57" s="99"/>
      <c r="AB57" s="41">
        <f t="shared" si="3"/>
        <v>0</v>
      </c>
      <c r="AC57" s="40">
        <f t="shared" si="4"/>
        <v>0</v>
      </c>
      <c r="AD57" s="42"/>
      <c r="AE57" s="128"/>
      <c r="AF57" s="37">
        <f t="shared" si="5"/>
        <v>15</v>
      </c>
      <c r="AG57" s="43">
        <v>65</v>
      </c>
      <c r="AH57" s="44">
        <f t="shared" si="6"/>
        <v>80</v>
      </c>
      <c r="AI57" s="45">
        <f t="shared" si="7"/>
        <v>0.93</v>
      </c>
      <c r="AJ57" s="46"/>
      <c r="AK57" s="47">
        <v>1E-4</v>
      </c>
      <c r="AL57" s="48">
        <f t="shared" si="8"/>
        <v>1.0001</v>
      </c>
      <c r="AM57" s="49">
        <f t="shared" si="9"/>
        <v>1320733000</v>
      </c>
      <c r="AN57" s="50"/>
      <c r="AO57" s="51"/>
      <c r="AP57" s="51"/>
      <c r="AQ57" s="51"/>
      <c r="AR57" s="51"/>
      <c r="AS57" s="52"/>
      <c r="AT57" s="53">
        <f t="shared" si="10"/>
        <v>0</v>
      </c>
    </row>
    <row r="58" spans="1:46" s="54" customFormat="1" ht="47.25" customHeight="1" thickBot="1">
      <c r="A58" s="27"/>
      <c r="B58" s="56"/>
      <c r="C58" s="91"/>
      <c r="D58" s="95"/>
      <c r="E58" s="95"/>
      <c r="F58" s="101"/>
      <c r="G58" s="55"/>
      <c r="H58" s="60"/>
      <c r="I58" s="30">
        <v>0.51</v>
      </c>
      <c r="J58" s="119">
        <v>0.49</v>
      </c>
      <c r="K58" s="32"/>
      <c r="L58" s="57"/>
      <c r="M58" s="33"/>
      <c r="N58" s="34">
        <f t="shared" si="11"/>
        <v>1</v>
      </c>
      <c r="O58" s="35"/>
      <c r="P58" s="105">
        <v>15</v>
      </c>
      <c r="Q58" s="106">
        <v>15</v>
      </c>
      <c r="R58" s="38"/>
      <c r="S58" s="38"/>
      <c r="T58" s="37"/>
      <c r="U58" s="39">
        <f t="shared" si="1"/>
        <v>15</v>
      </c>
      <c r="V58" s="40">
        <f t="shared" si="2"/>
        <v>15</v>
      </c>
      <c r="W58" s="112"/>
      <c r="X58" s="96"/>
      <c r="Y58" s="96"/>
      <c r="Z58" s="104"/>
      <c r="AA58" s="99"/>
      <c r="AB58" s="41">
        <f t="shared" si="3"/>
        <v>0</v>
      </c>
      <c r="AC58" s="40">
        <f t="shared" si="4"/>
        <v>0</v>
      </c>
      <c r="AD58" s="42"/>
      <c r="AE58" s="128"/>
      <c r="AF58" s="37">
        <f t="shared" si="5"/>
        <v>15</v>
      </c>
      <c r="AG58" s="43">
        <v>65</v>
      </c>
      <c r="AH58" s="44">
        <f t="shared" si="6"/>
        <v>80</v>
      </c>
      <c r="AI58" s="45">
        <f t="shared" si="7"/>
        <v>0.93</v>
      </c>
      <c r="AJ58" s="46"/>
      <c r="AK58" s="47">
        <v>1E-4</v>
      </c>
      <c r="AL58" s="48">
        <f t="shared" si="8"/>
        <v>1.0001</v>
      </c>
      <c r="AM58" s="49">
        <f t="shared" si="9"/>
        <v>1320733000</v>
      </c>
      <c r="AN58" s="50"/>
      <c r="AO58" s="51"/>
      <c r="AP58" s="51"/>
      <c r="AQ58" s="51"/>
      <c r="AR58" s="51"/>
      <c r="AS58" s="52"/>
      <c r="AT58" s="53">
        <f t="shared" si="10"/>
        <v>0</v>
      </c>
    </row>
    <row r="59" spans="1:46" s="54" customFormat="1" ht="47.25" customHeight="1" thickBot="1">
      <c r="A59" s="27"/>
      <c r="B59" s="56"/>
      <c r="C59" s="91"/>
      <c r="D59" s="95"/>
      <c r="E59" s="95"/>
      <c r="F59" s="101"/>
      <c r="G59" s="55"/>
      <c r="H59" s="29"/>
      <c r="I59" s="30">
        <v>0.51</v>
      </c>
      <c r="J59" s="119">
        <v>0.49</v>
      </c>
      <c r="K59" s="32"/>
      <c r="L59" s="57"/>
      <c r="M59" s="33"/>
      <c r="N59" s="34">
        <f t="shared" si="11"/>
        <v>1</v>
      </c>
      <c r="O59" s="35"/>
      <c r="P59" s="105">
        <v>15</v>
      </c>
      <c r="Q59" s="106">
        <v>15</v>
      </c>
      <c r="R59" s="38"/>
      <c r="S59" s="38"/>
      <c r="T59" s="37"/>
      <c r="U59" s="39">
        <f t="shared" si="1"/>
        <v>15</v>
      </c>
      <c r="V59" s="40">
        <f t="shared" si="2"/>
        <v>15</v>
      </c>
      <c r="W59" s="112"/>
      <c r="X59" s="96"/>
      <c r="Y59" s="96"/>
      <c r="Z59" s="104"/>
      <c r="AA59" s="99"/>
      <c r="AB59" s="41">
        <f t="shared" si="3"/>
        <v>0</v>
      </c>
      <c r="AC59" s="40">
        <f t="shared" si="4"/>
        <v>0</v>
      </c>
      <c r="AD59" s="42"/>
      <c r="AE59" s="128"/>
      <c r="AF59" s="37">
        <f t="shared" si="5"/>
        <v>15</v>
      </c>
      <c r="AG59" s="43">
        <v>65</v>
      </c>
      <c r="AH59" s="44">
        <f t="shared" si="6"/>
        <v>80</v>
      </c>
      <c r="AI59" s="45">
        <f t="shared" si="7"/>
        <v>0.93</v>
      </c>
      <c r="AJ59" s="46"/>
      <c r="AK59" s="47">
        <v>1E-4</v>
      </c>
      <c r="AL59" s="48">
        <f t="shared" si="8"/>
        <v>1.0001</v>
      </c>
      <c r="AM59" s="49">
        <f t="shared" si="9"/>
        <v>1320733000</v>
      </c>
      <c r="AN59" s="50"/>
      <c r="AO59" s="51"/>
      <c r="AP59" s="51"/>
      <c r="AQ59" s="51"/>
      <c r="AR59" s="51"/>
      <c r="AS59" s="52"/>
      <c r="AT59" s="53">
        <f t="shared" si="10"/>
        <v>0</v>
      </c>
    </row>
    <row r="60" spans="1:46" s="54" customFormat="1" ht="47.25" customHeight="1" thickBot="1">
      <c r="A60" s="27"/>
      <c r="B60" s="56"/>
      <c r="C60" s="91"/>
      <c r="D60" s="95"/>
      <c r="E60" s="95"/>
      <c r="F60" s="101"/>
      <c r="G60" s="55"/>
      <c r="H60" s="60"/>
      <c r="I60" s="30">
        <v>0.51</v>
      </c>
      <c r="J60" s="119">
        <v>0.49</v>
      </c>
      <c r="K60" s="32"/>
      <c r="L60" s="57"/>
      <c r="M60" s="33"/>
      <c r="N60" s="34">
        <f t="shared" si="11"/>
        <v>1</v>
      </c>
      <c r="O60" s="35"/>
      <c r="P60" s="105">
        <v>15</v>
      </c>
      <c r="Q60" s="106">
        <v>15</v>
      </c>
      <c r="R60" s="38"/>
      <c r="S60" s="38"/>
      <c r="T60" s="37"/>
      <c r="U60" s="39">
        <f t="shared" si="1"/>
        <v>15</v>
      </c>
      <c r="V60" s="40">
        <f t="shared" si="2"/>
        <v>15</v>
      </c>
      <c r="W60" s="112"/>
      <c r="X60" s="96"/>
      <c r="Y60" s="96"/>
      <c r="Z60" s="104"/>
      <c r="AA60" s="99"/>
      <c r="AB60" s="41">
        <f t="shared" si="3"/>
        <v>0</v>
      </c>
      <c r="AC60" s="40">
        <f t="shared" si="4"/>
        <v>0</v>
      </c>
      <c r="AD60" s="42"/>
      <c r="AE60" s="128"/>
      <c r="AF60" s="37">
        <f t="shared" si="5"/>
        <v>15</v>
      </c>
      <c r="AG60" s="43">
        <v>65</v>
      </c>
      <c r="AH60" s="44">
        <f t="shared" si="6"/>
        <v>80</v>
      </c>
      <c r="AI60" s="45">
        <f t="shared" si="7"/>
        <v>0.93</v>
      </c>
      <c r="AJ60" s="46"/>
      <c r="AK60" s="47">
        <v>1E-4</v>
      </c>
      <c r="AL60" s="48">
        <f t="shared" si="8"/>
        <v>1.0001</v>
      </c>
      <c r="AM60" s="49">
        <f t="shared" si="9"/>
        <v>1320733000</v>
      </c>
      <c r="AN60" s="50"/>
      <c r="AO60" s="51"/>
      <c r="AP60" s="51"/>
      <c r="AQ60" s="51"/>
      <c r="AR60" s="51"/>
      <c r="AS60" s="52"/>
      <c r="AT60" s="53">
        <f t="shared" si="10"/>
        <v>0</v>
      </c>
    </row>
    <row r="61" spans="1:46" s="54" customFormat="1" ht="36" customHeight="1" thickBot="1">
      <c r="A61" s="27"/>
      <c r="B61" s="56"/>
      <c r="C61" s="91"/>
      <c r="D61" s="95"/>
      <c r="E61" s="95"/>
      <c r="F61" s="101"/>
      <c r="G61" s="55"/>
      <c r="H61" s="60"/>
      <c r="I61" s="30">
        <v>0.51</v>
      </c>
      <c r="J61" s="119">
        <v>0.49</v>
      </c>
      <c r="K61" s="32"/>
      <c r="L61" s="57"/>
      <c r="M61" s="33"/>
      <c r="N61" s="34">
        <f t="shared" si="11"/>
        <v>1</v>
      </c>
      <c r="O61" s="35"/>
      <c r="P61" s="105">
        <v>15</v>
      </c>
      <c r="Q61" s="106">
        <v>15</v>
      </c>
      <c r="R61" s="38"/>
      <c r="S61" s="38"/>
      <c r="T61" s="37"/>
      <c r="U61" s="39">
        <f t="shared" si="1"/>
        <v>15</v>
      </c>
      <c r="V61" s="40">
        <f t="shared" si="2"/>
        <v>15</v>
      </c>
      <c r="W61" s="112"/>
      <c r="X61" s="96"/>
      <c r="Y61" s="96"/>
      <c r="Z61" s="104"/>
      <c r="AA61" s="99"/>
      <c r="AB61" s="41">
        <f t="shared" si="3"/>
        <v>0</v>
      </c>
      <c r="AC61" s="40">
        <f t="shared" si="4"/>
        <v>0</v>
      </c>
      <c r="AD61" s="42"/>
      <c r="AE61" s="128"/>
      <c r="AF61" s="37">
        <f t="shared" si="5"/>
        <v>15</v>
      </c>
      <c r="AG61" s="43">
        <v>65</v>
      </c>
      <c r="AH61" s="44">
        <f t="shared" si="6"/>
        <v>80</v>
      </c>
      <c r="AI61" s="45">
        <f t="shared" si="7"/>
        <v>0.93</v>
      </c>
      <c r="AJ61" s="46"/>
      <c r="AK61" s="47">
        <v>1E-4</v>
      </c>
      <c r="AL61" s="48">
        <f t="shared" si="8"/>
        <v>1.0001</v>
      </c>
      <c r="AM61" s="49">
        <f t="shared" si="9"/>
        <v>1320733000</v>
      </c>
      <c r="AN61" s="50"/>
      <c r="AO61" s="51"/>
      <c r="AP61" s="51"/>
      <c r="AQ61" s="51"/>
      <c r="AR61" s="51"/>
      <c r="AS61" s="52"/>
      <c r="AT61" s="53">
        <f t="shared" si="10"/>
        <v>0</v>
      </c>
    </row>
    <row r="62" spans="1:46" s="54" customFormat="1" ht="36" customHeight="1" thickBot="1">
      <c r="A62" s="27"/>
      <c r="B62" s="56"/>
      <c r="C62" s="91"/>
      <c r="D62" s="95"/>
      <c r="E62" s="95"/>
      <c r="F62" s="101"/>
      <c r="G62" s="55"/>
      <c r="H62" s="60"/>
      <c r="I62" s="30">
        <v>0.51</v>
      </c>
      <c r="J62" s="119">
        <v>0.49</v>
      </c>
      <c r="K62" s="32"/>
      <c r="L62" s="57"/>
      <c r="M62" s="33"/>
      <c r="N62" s="34">
        <f t="shared" si="11"/>
        <v>1</v>
      </c>
      <c r="O62" s="35"/>
      <c r="P62" s="105">
        <v>15</v>
      </c>
      <c r="Q62" s="106">
        <v>15</v>
      </c>
      <c r="R62" s="38"/>
      <c r="S62" s="38"/>
      <c r="T62" s="37"/>
      <c r="U62" s="39">
        <f t="shared" si="1"/>
        <v>15</v>
      </c>
      <c r="V62" s="40">
        <f t="shared" si="2"/>
        <v>15</v>
      </c>
      <c r="W62" s="112"/>
      <c r="X62" s="96"/>
      <c r="Y62" s="96"/>
      <c r="Z62" s="104"/>
      <c r="AA62" s="99"/>
      <c r="AB62" s="41">
        <f t="shared" si="3"/>
        <v>0</v>
      </c>
      <c r="AC62" s="40">
        <f t="shared" si="4"/>
        <v>0</v>
      </c>
      <c r="AD62" s="42"/>
      <c r="AE62" s="128"/>
      <c r="AF62" s="37">
        <f t="shared" si="5"/>
        <v>15</v>
      </c>
      <c r="AG62" s="43">
        <v>65</v>
      </c>
      <c r="AH62" s="44">
        <f t="shared" si="6"/>
        <v>80</v>
      </c>
      <c r="AI62" s="45">
        <f t="shared" si="7"/>
        <v>0.93</v>
      </c>
      <c r="AJ62" s="46"/>
      <c r="AK62" s="47">
        <v>1E-4</v>
      </c>
      <c r="AL62" s="48">
        <f t="shared" si="8"/>
        <v>1.0001</v>
      </c>
      <c r="AM62" s="49">
        <f t="shared" si="9"/>
        <v>1320733000</v>
      </c>
      <c r="AN62" s="50"/>
      <c r="AO62" s="51"/>
      <c r="AP62" s="51"/>
      <c r="AQ62" s="51"/>
      <c r="AR62" s="51"/>
      <c r="AS62" s="52"/>
      <c r="AT62" s="53">
        <f t="shared" si="10"/>
        <v>0</v>
      </c>
    </row>
    <row r="63" spans="1:46" s="54" customFormat="1" ht="36" customHeight="1" thickBot="1">
      <c r="A63" s="27"/>
      <c r="B63" s="56"/>
      <c r="C63" s="91"/>
      <c r="D63" s="95"/>
      <c r="E63" s="95"/>
      <c r="F63" s="101"/>
      <c r="G63" s="55"/>
      <c r="H63" s="60"/>
      <c r="I63" s="30">
        <v>0.51</v>
      </c>
      <c r="J63" s="119">
        <v>0.49</v>
      </c>
      <c r="K63" s="32"/>
      <c r="L63" s="57"/>
      <c r="M63" s="33"/>
      <c r="N63" s="34">
        <f t="shared" si="11"/>
        <v>1</v>
      </c>
      <c r="O63" s="35"/>
      <c r="P63" s="105">
        <v>15</v>
      </c>
      <c r="Q63" s="106">
        <v>15</v>
      </c>
      <c r="R63" s="38"/>
      <c r="S63" s="38"/>
      <c r="T63" s="37"/>
      <c r="U63" s="39">
        <f t="shared" si="1"/>
        <v>15</v>
      </c>
      <c r="V63" s="40">
        <f t="shared" si="2"/>
        <v>15</v>
      </c>
      <c r="W63" s="112"/>
      <c r="X63" s="96"/>
      <c r="Y63" s="96"/>
      <c r="Z63" s="104"/>
      <c r="AA63" s="99"/>
      <c r="AB63" s="41">
        <f t="shared" si="3"/>
        <v>0</v>
      </c>
      <c r="AC63" s="40">
        <f t="shared" si="4"/>
        <v>0</v>
      </c>
      <c r="AD63" s="42"/>
      <c r="AE63" s="128"/>
      <c r="AF63" s="37">
        <f t="shared" si="5"/>
        <v>15</v>
      </c>
      <c r="AG63" s="43">
        <v>65</v>
      </c>
      <c r="AH63" s="44">
        <f t="shared" si="6"/>
        <v>80</v>
      </c>
      <c r="AI63" s="45">
        <f t="shared" si="7"/>
        <v>0.93</v>
      </c>
      <c r="AJ63" s="46"/>
      <c r="AK63" s="47">
        <v>1E-4</v>
      </c>
      <c r="AL63" s="48">
        <f t="shared" si="8"/>
        <v>1.0001</v>
      </c>
      <c r="AM63" s="49">
        <f t="shared" si="9"/>
        <v>1320733000</v>
      </c>
      <c r="AN63" s="50"/>
      <c r="AO63" s="51"/>
      <c r="AP63" s="51"/>
      <c r="AQ63" s="51"/>
      <c r="AR63" s="51"/>
      <c r="AS63" s="52"/>
      <c r="AT63" s="53">
        <f t="shared" si="10"/>
        <v>0</v>
      </c>
    </row>
    <row r="64" spans="1:46" s="54" customFormat="1" ht="36" customHeight="1" thickBot="1">
      <c r="A64" s="27"/>
      <c r="B64" s="56"/>
      <c r="C64" s="91"/>
      <c r="D64" s="95"/>
      <c r="E64" s="95"/>
      <c r="F64" s="101"/>
      <c r="G64" s="55"/>
      <c r="H64" s="60"/>
      <c r="I64" s="30">
        <v>0.51</v>
      </c>
      <c r="J64" s="119">
        <v>0.49</v>
      </c>
      <c r="K64" s="32"/>
      <c r="L64" s="57"/>
      <c r="M64" s="33"/>
      <c r="N64" s="34">
        <f t="shared" si="11"/>
        <v>1</v>
      </c>
      <c r="O64" s="35"/>
      <c r="P64" s="105">
        <v>15</v>
      </c>
      <c r="Q64" s="106">
        <v>15</v>
      </c>
      <c r="R64" s="38"/>
      <c r="S64" s="38"/>
      <c r="T64" s="37"/>
      <c r="U64" s="39">
        <f t="shared" si="1"/>
        <v>15</v>
      </c>
      <c r="V64" s="40">
        <f t="shared" si="2"/>
        <v>15</v>
      </c>
      <c r="W64" s="112"/>
      <c r="X64" s="96"/>
      <c r="Y64" s="96"/>
      <c r="Z64" s="104"/>
      <c r="AA64" s="99"/>
      <c r="AB64" s="41">
        <f t="shared" si="3"/>
        <v>0</v>
      </c>
      <c r="AC64" s="40">
        <f t="shared" si="4"/>
        <v>0</v>
      </c>
      <c r="AD64" s="42"/>
      <c r="AE64" s="128"/>
      <c r="AF64" s="37">
        <f t="shared" si="5"/>
        <v>15</v>
      </c>
      <c r="AG64" s="43">
        <v>65</v>
      </c>
      <c r="AH64" s="44">
        <f t="shared" si="6"/>
        <v>80</v>
      </c>
      <c r="AI64" s="45">
        <f t="shared" si="7"/>
        <v>0.93</v>
      </c>
      <c r="AJ64" s="46"/>
      <c r="AK64" s="47">
        <v>1E-4</v>
      </c>
      <c r="AL64" s="48">
        <f t="shared" si="8"/>
        <v>1.0001</v>
      </c>
      <c r="AM64" s="49">
        <f t="shared" si="9"/>
        <v>1320733000</v>
      </c>
      <c r="AN64" s="50"/>
      <c r="AO64" s="51"/>
      <c r="AP64" s="51"/>
      <c r="AQ64" s="51"/>
      <c r="AR64" s="51"/>
      <c r="AS64" s="52"/>
      <c r="AT64" s="53">
        <f t="shared" si="10"/>
        <v>0</v>
      </c>
    </row>
    <row r="65" spans="1:46" s="54" customFormat="1" ht="36" customHeight="1" thickBot="1">
      <c r="A65" s="27"/>
      <c r="B65" s="56"/>
      <c r="C65" s="91"/>
      <c r="D65" s="95"/>
      <c r="E65" s="95"/>
      <c r="F65" s="101"/>
      <c r="G65" s="55"/>
      <c r="H65" s="60"/>
      <c r="I65" s="30">
        <v>0.51</v>
      </c>
      <c r="J65" s="119">
        <v>0.49</v>
      </c>
      <c r="K65" s="32"/>
      <c r="L65" s="57"/>
      <c r="M65" s="33"/>
      <c r="N65" s="34">
        <f t="shared" si="11"/>
        <v>1</v>
      </c>
      <c r="O65" s="35"/>
      <c r="P65" s="105">
        <v>15</v>
      </c>
      <c r="Q65" s="106">
        <v>15</v>
      </c>
      <c r="R65" s="38"/>
      <c r="S65" s="38"/>
      <c r="T65" s="37"/>
      <c r="U65" s="39">
        <f t="shared" si="1"/>
        <v>15</v>
      </c>
      <c r="V65" s="40">
        <f t="shared" si="2"/>
        <v>15</v>
      </c>
      <c r="W65" s="112"/>
      <c r="X65" s="96"/>
      <c r="Y65" s="96"/>
      <c r="Z65" s="104"/>
      <c r="AA65" s="99"/>
      <c r="AB65" s="41">
        <f t="shared" si="3"/>
        <v>0</v>
      </c>
      <c r="AC65" s="40">
        <f t="shared" si="4"/>
        <v>0</v>
      </c>
      <c r="AD65" s="42"/>
      <c r="AE65" s="128"/>
      <c r="AF65" s="37">
        <f t="shared" si="5"/>
        <v>15</v>
      </c>
      <c r="AG65" s="43">
        <v>65</v>
      </c>
      <c r="AH65" s="44">
        <f t="shared" si="6"/>
        <v>80</v>
      </c>
      <c r="AI65" s="45">
        <f t="shared" si="7"/>
        <v>0.93</v>
      </c>
      <c r="AJ65" s="46"/>
      <c r="AK65" s="47">
        <v>1E-4</v>
      </c>
      <c r="AL65" s="48">
        <f t="shared" si="8"/>
        <v>1.0001</v>
      </c>
      <c r="AM65" s="49">
        <f t="shared" si="9"/>
        <v>1320733000</v>
      </c>
      <c r="AN65" s="50"/>
      <c r="AO65" s="51"/>
      <c r="AP65" s="51"/>
      <c r="AQ65" s="51"/>
      <c r="AR65" s="51"/>
      <c r="AS65" s="52"/>
      <c r="AT65" s="53">
        <f t="shared" si="10"/>
        <v>0</v>
      </c>
    </row>
    <row r="66" spans="1:46" s="54" customFormat="1" ht="36" customHeight="1" thickBot="1">
      <c r="A66" s="27"/>
      <c r="B66" s="56"/>
      <c r="C66" s="91"/>
      <c r="D66" s="95"/>
      <c r="E66" s="95"/>
      <c r="F66" s="101"/>
      <c r="G66" s="55"/>
      <c r="H66" s="60"/>
      <c r="I66" s="30">
        <v>0.51</v>
      </c>
      <c r="J66" s="119">
        <v>0.49</v>
      </c>
      <c r="K66" s="32"/>
      <c r="L66" s="57"/>
      <c r="M66" s="33"/>
      <c r="N66" s="34">
        <f t="shared" si="11"/>
        <v>1</v>
      </c>
      <c r="O66" s="35"/>
      <c r="P66" s="105">
        <v>15</v>
      </c>
      <c r="Q66" s="106">
        <v>15</v>
      </c>
      <c r="R66" s="38"/>
      <c r="S66" s="38"/>
      <c r="T66" s="37"/>
      <c r="U66" s="39">
        <f t="shared" si="1"/>
        <v>15</v>
      </c>
      <c r="V66" s="40">
        <f t="shared" si="2"/>
        <v>15</v>
      </c>
      <c r="W66" s="112"/>
      <c r="X66" s="96"/>
      <c r="Y66" s="96"/>
      <c r="Z66" s="104"/>
      <c r="AA66" s="99"/>
      <c r="AB66" s="41">
        <f t="shared" si="3"/>
        <v>0</v>
      </c>
      <c r="AC66" s="40">
        <f t="shared" si="4"/>
        <v>0</v>
      </c>
      <c r="AD66" s="42"/>
      <c r="AE66" s="128"/>
      <c r="AF66" s="37">
        <f t="shared" si="5"/>
        <v>15</v>
      </c>
      <c r="AG66" s="43">
        <v>65</v>
      </c>
      <c r="AH66" s="44">
        <f t="shared" si="6"/>
        <v>80</v>
      </c>
      <c r="AI66" s="45">
        <f t="shared" si="7"/>
        <v>0.93</v>
      </c>
      <c r="AJ66" s="46"/>
      <c r="AK66" s="47">
        <v>1E-4</v>
      </c>
      <c r="AL66" s="48">
        <f t="shared" si="8"/>
        <v>1.0001</v>
      </c>
      <c r="AM66" s="49">
        <f t="shared" si="9"/>
        <v>1320733000</v>
      </c>
      <c r="AN66" s="50"/>
      <c r="AO66" s="51"/>
      <c r="AP66" s="51"/>
      <c r="AQ66" s="51"/>
      <c r="AR66" s="51"/>
      <c r="AS66" s="52"/>
      <c r="AT66" s="53">
        <f t="shared" si="10"/>
        <v>0</v>
      </c>
    </row>
    <row r="67" spans="1:46" s="54" customFormat="1" ht="36" customHeight="1" thickBot="1">
      <c r="A67" s="27"/>
      <c r="B67" s="56"/>
      <c r="C67" s="91"/>
      <c r="D67" s="95"/>
      <c r="E67" s="95"/>
      <c r="F67" s="101"/>
      <c r="G67" s="55"/>
      <c r="H67" s="60"/>
      <c r="I67" s="30">
        <v>0.51</v>
      </c>
      <c r="J67" s="119">
        <v>0.49</v>
      </c>
      <c r="K67" s="32"/>
      <c r="L67" s="57"/>
      <c r="M67" s="33"/>
      <c r="N67" s="34">
        <f t="shared" si="11"/>
        <v>1</v>
      </c>
      <c r="O67" s="35"/>
      <c r="P67" s="105">
        <v>15</v>
      </c>
      <c r="Q67" s="106">
        <v>15</v>
      </c>
      <c r="R67" s="38"/>
      <c r="S67" s="38"/>
      <c r="T67" s="37"/>
      <c r="U67" s="39">
        <f t="shared" si="1"/>
        <v>15</v>
      </c>
      <c r="V67" s="40">
        <f t="shared" si="2"/>
        <v>15</v>
      </c>
      <c r="W67" s="112"/>
      <c r="X67" s="96"/>
      <c r="Y67" s="96"/>
      <c r="Z67" s="104"/>
      <c r="AA67" s="99"/>
      <c r="AB67" s="41">
        <f t="shared" si="3"/>
        <v>0</v>
      </c>
      <c r="AC67" s="40">
        <f t="shared" si="4"/>
        <v>0</v>
      </c>
      <c r="AD67" s="42"/>
      <c r="AE67" s="128"/>
      <c r="AF67" s="37">
        <f t="shared" si="5"/>
        <v>15</v>
      </c>
      <c r="AG67" s="43">
        <v>65</v>
      </c>
      <c r="AH67" s="44">
        <f t="shared" si="6"/>
        <v>80</v>
      </c>
      <c r="AI67" s="45">
        <f t="shared" si="7"/>
        <v>0.93</v>
      </c>
      <c r="AJ67" s="46"/>
      <c r="AK67" s="47">
        <v>1E-4</v>
      </c>
      <c r="AL67" s="48">
        <f t="shared" si="8"/>
        <v>1.0001</v>
      </c>
      <c r="AM67" s="49">
        <f t="shared" si="9"/>
        <v>1320733000</v>
      </c>
      <c r="AN67" s="50"/>
      <c r="AO67" s="51"/>
      <c r="AP67" s="51"/>
      <c r="AQ67" s="51"/>
      <c r="AR67" s="51"/>
      <c r="AS67" s="52"/>
      <c r="AT67" s="53">
        <f t="shared" si="10"/>
        <v>0</v>
      </c>
    </row>
    <row r="68" spans="1:46" s="54" customFormat="1" ht="36" customHeight="1" thickBot="1">
      <c r="A68" s="27"/>
      <c r="B68" s="56"/>
      <c r="C68" s="91"/>
      <c r="D68" s="95"/>
      <c r="E68" s="95"/>
      <c r="F68" s="101"/>
      <c r="G68" s="55"/>
      <c r="H68" s="60"/>
      <c r="I68" s="30">
        <v>0.51</v>
      </c>
      <c r="J68" s="119">
        <v>0.49</v>
      </c>
      <c r="K68" s="32"/>
      <c r="L68" s="57"/>
      <c r="M68" s="33"/>
      <c r="N68" s="34">
        <f t="shared" si="11"/>
        <v>1</v>
      </c>
      <c r="O68" s="35"/>
      <c r="P68" s="105">
        <v>15</v>
      </c>
      <c r="Q68" s="106">
        <v>15</v>
      </c>
      <c r="R68" s="38"/>
      <c r="S68" s="38"/>
      <c r="T68" s="37"/>
      <c r="U68" s="39">
        <f t="shared" si="1"/>
        <v>15</v>
      </c>
      <c r="V68" s="40">
        <f t="shared" si="2"/>
        <v>15</v>
      </c>
      <c r="W68" s="112"/>
      <c r="X68" s="96"/>
      <c r="Y68" s="96"/>
      <c r="Z68" s="104"/>
      <c r="AA68" s="99"/>
      <c r="AB68" s="41">
        <f t="shared" si="3"/>
        <v>0</v>
      </c>
      <c r="AC68" s="40">
        <f t="shared" si="4"/>
        <v>0</v>
      </c>
      <c r="AD68" s="42"/>
      <c r="AE68" s="128"/>
      <c r="AF68" s="37">
        <f t="shared" si="5"/>
        <v>15</v>
      </c>
      <c r="AG68" s="43">
        <v>65</v>
      </c>
      <c r="AH68" s="44">
        <f t="shared" si="6"/>
        <v>80</v>
      </c>
      <c r="AI68" s="45">
        <f t="shared" si="7"/>
        <v>0.93</v>
      </c>
      <c r="AJ68" s="46"/>
      <c r="AK68" s="47">
        <v>1E-4</v>
      </c>
      <c r="AL68" s="48">
        <f t="shared" si="8"/>
        <v>1.0001</v>
      </c>
      <c r="AM68" s="49">
        <f t="shared" si="9"/>
        <v>1320733000</v>
      </c>
      <c r="AN68" s="50"/>
      <c r="AO68" s="51"/>
      <c r="AP68" s="51"/>
      <c r="AQ68" s="51"/>
      <c r="AR68" s="51"/>
      <c r="AS68" s="52"/>
      <c r="AT68" s="53">
        <f t="shared" si="10"/>
        <v>0</v>
      </c>
    </row>
    <row r="69" spans="1:46" s="54" customFormat="1" ht="36" customHeight="1" thickBot="1">
      <c r="A69" s="27"/>
      <c r="B69" s="56"/>
      <c r="C69" s="91"/>
      <c r="D69" s="95"/>
      <c r="E69" s="95"/>
      <c r="F69" s="101"/>
      <c r="G69" s="55"/>
      <c r="H69" s="60"/>
      <c r="I69" s="30">
        <v>0.51</v>
      </c>
      <c r="J69" s="119">
        <v>0.49</v>
      </c>
      <c r="K69" s="32"/>
      <c r="L69" s="57"/>
      <c r="M69" s="33"/>
      <c r="N69" s="34">
        <f t="shared" si="11"/>
        <v>1</v>
      </c>
      <c r="O69" s="35"/>
      <c r="P69" s="105">
        <v>15</v>
      </c>
      <c r="Q69" s="106">
        <v>15</v>
      </c>
      <c r="R69" s="38"/>
      <c r="S69" s="38"/>
      <c r="T69" s="37"/>
      <c r="U69" s="39">
        <f t="shared" ref="U69:U132" si="12">ROUNDUP(((P69*I69)+(Q69*J69)+(R69*K69)+(S69*L69)+(T69*M69)),2)</f>
        <v>15</v>
      </c>
      <c r="V69" s="40">
        <f t="shared" ref="V69:V132" si="13">IF(U69&gt;=15,15,U69)</f>
        <v>15</v>
      </c>
      <c r="W69" s="112"/>
      <c r="X69" s="96"/>
      <c r="Y69" s="96"/>
      <c r="Z69" s="104"/>
      <c r="AA69" s="99"/>
      <c r="AB69" s="41">
        <f t="shared" ref="AB69:AB132" si="14">ROUNDUP((((W69*I69)+(X69*J69)+(Y69*K69)+(Z69*L69)+(AA69*M69))/$I$2*15),2)</f>
        <v>0</v>
      </c>
      <c r="AC69" s="40">
        <f t="shared" ref="AC69:AC132" si="15">IF(AB69&gt;=15,15,AB69)</f>
        <v>0</v>
      </c>
      <c r="AD69" s="42"/>
      <c r="AE69" s="128"/>
      <c r="AF69" s="37">
        <f t="shared" ref="AF69:AF132" si="16">IF((V69+AC69+AD69)&gt;=30,30,(V69+AC69+AD69))</f>
        <v>15</v>
      </c>
      <c r="AG69" s="43">
        <v>65</v>
      </c>
      <c r="AH69" s="44">
        <f t="shared" ref="AH69:AH132" si="17">AF69+AG69+AE69</f>
        <v>80</v>
      </c>
      <c r="AI69" s="45">
        <f t="shared" ref="AI69:AI132" si="18">-((50-((176+(45+(30-AF69)))))/200)</f>
        <v>0.93</v>
      </c>
      <c r="AJ69" s="46"/>
      <c r="AK69" s="47">
        <v>1E-4</v>
      </c>
      <c r="AL69" s="48">
        <f t="shared" ref="AL69:AL132" si="19">100%+AK69</f>
        <v>1.0001</v>
      </c>
      <c r="AM69" s="49">
        <f t="shared" ref="AM69:AM132" si="20">ROUNDUP($D$2*AI69*AL69,-3)</f>
        <v>1320733000</v>
      </c>
      <c r="AN69" s="50"/>
      <c r="AO69" s="51"/>
      <c r="AP69" s="51"/>
      <c r="AQ69" s="51"/>
      <c r="AR69" s="51"/>
      <c r="AS69" s="52"/>
      <c r="AT69" s="53">
        <f t="shared" ref="AT69:AT132" si="21">(AO69*I69)+(AP69*J69)+(AQ69*K69)+(AR69*L69)+(AS69*M69)</f>
        <v>0</v>
      </c>
    </row>
    <row r="70" spans="1:46" s="54" customFormat="1" ht="36" customHeight="1" thickBot="1">
      <c r="A70" s="27"/>
      <c r="B70" s="56"/>
      <c r="C70" s="91"/>
      <c r="D70" s="95"/>
      <c r="E70" s="95"/>
      <c r="F70" s="101"/>
      <c r="G70" s="55"/>
      <c r="H70" s="60"/>
      <c r="I70" s="30">
        <v>0.51</v>
      </c>
      <c r="J70" s="119">
        <v>0.49</v>
      </c>
      <c r="K70" s="32"/>
      <c r="L70" s="57"/>
      <c r="M70" s="33"/>
      <c r="N70" s="34">
        <f t="shared" si="11"/>
        <v>1</v>
      </c>
      <c r="O70" s="35"/>
      <c r="P70" s="105">
        <v>15</v>
      </c>
      <c r="Q70" s="106">
        <v>15</v>
      </c>
      <c r="R70" s="38"/>
      <c r="S70" s="38"/>
      <c r="T70" s="37"/>
      <c r="U70" s="39">
        <f t="shared" si="12"/>
        <v>15</v>
      </c>
      <c r="V70" s="40">
        <f t="shared" si="13"/>
        <v>15</v>
      </c>
      <c r="W70" s="112"/>
      <c r="X70" s="96"/>
      <c r="Y70" s="96"/>
      <c r="Z70" s="104"/>
      <c r="AA70" s="99"/>
      <c r="AB70" s="41">
        <f t="shared" si="14"/>
        <v>0</v>
      </c>
      <c r="AC70" s="40">
        <f t="shared" si="15"/>
        <v>0</v>
      </c>
      <c r="AD70" s="42"/>
      <c r="AE70" s="128"/>
      <c r="AF70" s="37">
        <f t="shared" si="16"/>
        <v>15</v>
      </c>
      <c r="AG70" s="43">
        <v>65</v>
      </c>
      <c r="AH70" s="44">
        <f t="shared" si="17"/>
        <v>80</v>
      </c>
      <c r="AI70" s="45">
        <f t="shared" si="18"/>
        <v>0.93</v>
      </c>
      <c r="AJ70" s="46"/>
      <c r="AK70" s="47">
        <v>1E-4</v>
      </c>
      <c r="AL70" s="48">
        <f t="shared" si="19"/>
        <v>1.0001</v>
      </c>
      <c r="AM70" s="49">
        <f t="shared" si="20"/>
        <v>1320733000</v>
      </c>
      <c r="AN70" s="50"/>
      <c r="AO70" s="51"/>
      <c r="AP70" s="51"/>
      <c r="AQ70" s="51"/>
      <c r="AR70" s="51"/>
      <c r="AS70" s="52"/>
      <c r="AT70" s="53">
        <f t="shared" si="21"/>
        <v>0</v>
      </c>
    </row>
    <row r="71" spans="1:46" s="54" customFormat="1" ht="36" customHeight="1" thickBot="1">
      <c r="A71" s="27"/>
      <c r="B71" s="56"/>
      <c r="C71" s="91"/>
      <c r="D71" s="95"/>
      <c r="E71" s="95"/>
      <c r="F71" s="101"/>
      <c r="G71" s="55"/>
      <c r="H71" s="60"/>
      <c r="I71" s="30">
        <v>0.51</v>
      </c>
      <c r="J71" s="119">
        <v>0.49</v>
      </c>
      <c r="K71" s="32"/>
      <c r="L71" s="57"/>
      <c r="M71" s="33"/>
      <c r="N71" s="34">
        <f t="shared" si="11"/>
        <v>1</v>
      </c>
      <c r="O71" s="35"/>
      <c r="P71" s="105">
        <v>15</v>
      </c>
      <c r="Q71" s="106">
        <v>15</v>
      </c>
      <c r="R71" s="38"/>
      <c r="S71" s="38"/>
      <c r="T71" s="37"/>
      <c r="U71" s="39">
        <f t="shared" si="12"/>
        <v>15</v>
      </c>
      <c r="V71" s="40">
        <f t="shared" si="13"/>
        <v>15</v>
      </c>
      <c r="W71" s="112"/>
      <c r="X71" s="96"/>
      <c r="Y71" s="96"/>
      <c r="Z71" s="104"/>
      <c r="AA71" s="99"/>
      <c r="AB71" s="41">
        <f t="shared" si="14"/>
        <v>0</v>
      </c>
      <c r="AC71" s="40">
        <f t="shared" si="15"/>
        <v>0</v>
      </c>
      <c r="AD71" s="42"/>
      <c r="AE71" s="128"/>
      <c r="AF71" s="37">
        <f t="shared" si="16"/>
        <v>15</v>
      </c>
      <c r="AG71" s="43">
        <v>65</v>
      </c>
      <c r="AH71" s="44">
        <f t="shared" si="17"/>
        <v>80</v>
      </c>
      <c r="AI71" s="45">
        <f t="shared" si="18"/>
        <v>0.93</v>
      </c>
      <c r="AJ71" s="46"/>
      <c r="AK71" s="47">
        <v>1E-4</v>
      </c>
      <c r="AL71" s="48">
        <f t="shared" si="19"/>
        <v>1.0001</v>
      </c>
      <c r="AM71" s="49">
        <f t="shared" si="20"/>
        <v>1320733000</v>
      </c>
      <c r="AN71" s="50"/>
      <c r="AO71" s="51"/>
      <c r="AP71" s="51"/>
      <c r="AQ71" s="51"/>
      <c r="AR71" s="51"/>
      <c r="AS71" s="52"/>
      <c r="AT71" s="53">
        <f t="shared" si="21"/>
        <v>0</v>
      </c>
    </row>
    <row r="72" spans="1:46" s="54" customFormat="1" ht="36" customHeight="1" thickBot="1">
      <c r="A72" s="27"/>
      <c r="B72" s="56"/>
      <c r="C72" s="91"/>
      <c r="D72" s="95"/>
      <c r="E72" s="95"/>
      <c r="F72" s="101"/>
      <c r="G72" s="55"/>
      <c r="H72" s="60"/>
      <c r="I72" s="30">
        <v>0.51</v>
      </c>
      <c r="J72" s="119">
        <v>0.49</v>
      </c>
      <c r="K72" s="32"/>
      <c r="L72" s="57"/>
      <c r="M72" s="33"/>
      <c r="N72" s="34">
        <f t="shared" si="11"/>
        <v>1</v>
      </c>
      <c r="O72" s="35"/>
      <c r="P72" s="105">
        <v>15</v>
      </c>
      <c r="Q72" s="106">
        <v>15</v>
      </c>
      <c r="R72" s="38"/>
      <c r="S72" s="38"/>
      <c r="T72" s="37"/>
      <c r="U72" s="39">
        <f t="shared" si="12"/>
        <v>15</v>
      </c>
      <c r="V72" s="40">
        <f t="shared" si="13"/>
        <v>15</v>
      </c>
      <c r="W72" s="112"/>
      <c r="X72" s="96"/>
      <c r="Y72" s="96"/>
      <c r="Z72" s="104"/>
      <c r="AA72" s="99"/>
      <c r="AB72" s="41">
        <f t="shared" si="14"/>
        <v>0</v>
      </c>
      <c r="AC72" s="40">
        <f t="shared" si="15"/>
        <v>0</v>
      </c>
      <c r="AD72" s="42"/>
      <c r="AE72" s="128"/>
      <c r="AF72" s="37">
        <f t="shared" si="16"/>
        <v>15</v>
      </c>
      <c r="AG72" s="43">
        <v>65</v>
      </c>
      <c r="AH72" s="44">
        <f t="shared" si="17"/>
        <v>80</v>
      </c>
      <c r="AI72" s="45">
        <f t="shared" si="18"/>
        <v>0.93</v>
      </c>
      <c r="AJ72" s="46"/>
      <c r="AK72" s="47">
        <v>1E-4</v>
      </c>
      <c r="AL72" s="48">
        <f t="shared" si="19"/>
        <v>1.0001</v>
      </c>
      <c r="AM72" s="49">
        <f t="shared" si="20"/>
        <v>1320733000</v>
      </c>
      <c r="AN72" s="50"/>
      <c r="AO72" s="51"/>
      <c r="AP72" s="51"/>
      <c r="AQ72" s="51"/>
      <c r="AR72" s="51"/>
      <c r="AS72" s="52"/>
      <c r="AT72" s="53">
        <f t="shared" si="21"/>
        <v>0</v>
      </c>
    </row>
    <row r="73" spans="1:46" s="54" customFormat="1" ht="36" customHeight="1" thickBot="1">
      <c r="A73" s="27"/>
      <c r="B73" s="56"/>
      <c r="C73" s="91"/>
      <c r="D73" s="95"/>
      <c r="E73" s="95"/>
      <c r="F73" s="101"/>
      <c r="G73" s="55"/>
      <c r="H73" s="60"/>
      <c r="I73" s="30">
        <v>0.51</v>
      </c>
      <c r="J73" s="119">
        <v>0.49</v>
      </c>
      <c r="K73" s="32"/>
      <c r="L73" s="57"/>
      <c r="M73" s="33"/>
      <c r="N73" s="34">
        <f t="shared" si="11"/>
        <v>1</v>
      </c>
      <c r="O73" s="35"/>
      <c r="P73" s="105">
        <v>15</v>
      </c>
      <c r="Q73" s="106">
        <v>15</v>
      </c>
      <c r="R73" s="38"/>
      <c r="S73" s="38"/>
      <c r="T73" s="37"/>
      <c r="U73" s="39">
        <f t="shared" si="12"/>
        <v>15</v>
      </c>
      <c r="V73" s="40">
        <f t="shared" si="13"/>
        <v>15</v>
      </c>
      <c r="W73" s="112"/>
      <c r="X73" s="96"/>
      <c r="Y73" s="96"/>
      <c r="Z73" s="104"/>
      <c r="AA73" s="99"/>
      <c r="AB73" s="41">
        <f t="shared" si="14"/>
        <v>0</v>
      </c>
      <c r="AC73" s="40">
        <f t="shared" si="15"/>
        <v>0</v>
      </c>
      <c r="AD73" s="42">
        <v>0</v>
      </c>
      <c r="AE73" s="128"/>
      <c r="AF73" s="37">
        <f t="shared" si="16"/>
        <v>15</v>
      </c>
      <c r="AG73" s="43">
        <v>65</v>
      </c>
      <c r="AH73" s="44">
        <f t="shared" si="17"/>
        <v>80</v>
      </c>
      <c r="AI73" s="45">
        <f t="shared" si="18"/>
        <v>0.93</v>
      </c>
      <c r="AJ73" s="46"/>
      <c r="AK73" s="47">
        <v>1E-4</v>
      </c>
      <c r="AL73" s="48">
        <f t="shared" si="19"/>
        <v>1.0001</v>
      </c>
      <c r="AM73" s="49">
        <f t="shared" si="20"/>
        <v>1320733000</v>
      </c>
      <c r="AN73" s="50"/>
      <c r="AO73" s="51"/>
      <c r="AP73" s="51"/>
      <c r="AQ73" s="51"/>
      <c r="AR73" s="51"/>
      <c r="AS73" s="52"/>
      <c r="AT73" s="53">
        <f t="shared" si="21"/>
        <v>0</v>
      </c>
    </row>
    <row r="74" spans="1:46" s="54" customFormat="1" ht="36" customHeight="1" thickBot="1">
      <c r="A74" s="27"/>
      <c r="B74" s="56"/>
      <c r="C74" s="91"/>
      <c r="D74" s="95"/>
      <c r="E74" s="95"/>
      <c r="F74" s="101"/>
      <c r="G74" s="55"/>
      <c r="H74" s="60"/>
      <c r="I74" s="30">
        <v>0.51</v>
      </c>
      <c r="J74" s="119">
        <v>0.49</v>
      </c>
      <c r="K74" s="32"/>
      <c r="L74" s="57"/>
      <c r="M74" s="33"/>
      <c r="N74" s="34">
        <f t="shared" si="11"/>
        <v>1</v>
      </c>
      <c r="O74" s="35"/>
      <c r="P74" s="105">
        <v>15</v>
      </c>
      <c r="Q74" s="106">
        <v>15</v>
      </c>
      <c r="R74" s="38"/>
      <c r="S74" s="38"/>
      <c r="T74" s="37"/>
      <c r="U74" s="39">
        <f t="shared" si="12"/>
        <v>15</v>
      </c>
      <c r="V74" s="40">
        <f t="shared" si="13"/>
        <v>15</v>
      </c>
      <c r="W74" s="112"/>
      <c r="X74" s="96"/>
      <c r="Y74" s="96"/>
      <c r="Z74" s="104"/>
      <c r="AA74" s="99"/>
      <c r="AB74" s="41">
        <f t="shared" si="14"/>
        <v>0</v>
      </c>
      <c r="AC74" s="40">
        <f t="shared" si="15"/>
        <v>0</v>
      </c>
      <c r="AD74" s="42"/>
      <c r="AE74" s="128"/>
      <c r="AF74" s="37">
        <f t="shared" si="16"/>
        <v>15</v>
      </c>
      <c r="AG74" s="43">
        <v>65</v>
      </c>
      <c r="AH74" s="44">
        <f t="shared" si="17"/>
        <v>80</v>
      </c>
      <c r="AI74" s="45">
        <f t="shared" si="18"/>
        <v>0.93</v>
      </c>
      <c r="AJ74" s="46"/>
      <c r="AK74" s="47">
        <v>1E-4</v>
      </c>
      <c r="AL74" s="48">
        <f t="shared" si="19"/>
        <v>1.0001</v>
      </c>
      <c r="AM74" s="49">
        <f t="shared" si="20"/>
        <v>1320733000</v>
      </c>
      <c r="AN74" s="50"/>
      <c r="AO74" s="51"/>
      <c r="AP74" s="51"/>
      <c r="AQ74" s="51"/>
      <c r="AR74" s="51"/>
      <c r="AS74" s="52"/>
      <c r="AT74" s="53">
        <f t="shared" si="21"/>
        <v>0</v>
      </c>
    </row>
    <row r="75" spans="1:46" s="54" customFormat="1" ht="36" customHeight="1" thickBot="1">
      <c r="A75" s="27"/>
      <c r="B75" s="56"/>
      <c r="C75" s="91"/>
      <c r="D75" s="95"/>
      <c r="E75" s="95"/>
      <c r="F75" s="101"/>
      <c r="G75" s="55"/>
      <c r="H75" s="60"/>
      <c r="I75" s="30">
        <v>0.51</v>
      </c>
      <c r="J75" s="119">
        <v>0.49</v>
      </c>
      <c r="K75" s="32"/>
      <c r="L75" s="57"/>
      <c r="M75" s="33"/>
      <c r="N75" s="34">
        <f t="shared" si="11"/>
        <v>1</v>
      </c>
      <c r="O75" s="35"/>
      <c r="P75" s="105">
        <v>15</v>
      </c>
      <c r="Q75" s="106">
        <v>15</v>
      </c>
      <c r="R75" s="38"/>
      <c r="S75" s="38"/>
      <c r="T75" s="37"/>
      <c r="U75" s="39">
        <f t="shared" si="12"/>
        <v>15</v>
      </c>
      <c r="V75" s="40">
        <f t="shared" si="13"/>
        <v>15</v>
      </c>
      <c r="W75" s="112"/>
      <c r="X75" s="96"/>
      <c r="Y75" s="96"/>
      <c r="Z75" s="104"/>
      <c r="AA75" s="99"/>
      <c r="AB75" s="41">
        <f t="shared" si="14"/>
        <v>0</v>
      </c>
      <c r="AC75" s="40">
        <f t="shared" si="15"/>
        <v>0</v>
      </c>
      <c r="AD75" s="42"/>
      <c r="AE75" s="128"/>
      <c r="AF75" s="37">
        <f t="shared" si="16"/>
        <v>15</v>
      </c>
      <c r="AG75" s="43">
        <v>65</v>
      </c>
      <c r="AH75" s="44">
        <f t="shared" si="17"/>
        <v>80</v>
      </c>
      <c r="AI75" s="45">
        <f t="shared" si="18"/>
        <v>0.93</v>
      </c>
      <c r="AJ75" s="46"/>
      <c r="AK75" s="47">
        <v>1E-4</v>
      </c>
      <c r="AL75" s="48">
        <f t="shared" si="19"/>
        <v>1.0001</v>
      </c>
      <c r="AM75" s="49">
        <f t="shared" si="20"/>
        <v>1320733000</v>
      </c>
      <c r="AN75" s="50"/>
      <c r="AO75" s="51"/>
      <c r="AP75" s="51"/>
      <c r="AQ75" s="51"/>
      <c r="AR75" s="51"/>
      <c r="AS75" s="52"/>
      <c r="AT75" s="53">
        <f t="shared" si="21"/>
        <v>0</v>
      </c>
    </row>
    <row r="76" spans="1:46" s="54" customFormat="1" ht="36" customHeight="1" thickBot="1">
      <c r="A76" s="27"/>
      <c r="B76" s="56"/>
      <c r="C76" s="91"/>
      <c r="D76" s="95"/>
      <c r="E76" s="95"/>
      <c r="F76" s="101"/>
      <c r="G76" s="55"/>
      <c r="H76" s="60"/>
      <c r="I76" s="30">
        <v>0.51</v>
      </c>
      <c r="J76" s="119">
        <v>0.49</v>
      </c>
      <c r="K76" s="32"/>
      <c r="L76" s="57"/>
      <c r="M76" s="33"/>
      <c r="N76" s="34">
        <f t="shared" si="11"/>
        <v>1</v>
      </c>
      <c r="O76" s="35"/>
      <c r="P76" s="105">
        <v>15</v>
      </c>
      <c r="Q76" s="106">
        <v>15</v>
      </c>
      <c r="R76" s="38"/>
      <c r="S76" s="38"/>
      <c r="T76" s="37"/>
      <c r="U76" s="39">
        <f t="shared" si="12"/>
        <v>15</v>
      </c>
      <c r="V76" s="40">
        <f t="shared" si="13"/>
        <v>15</v>
      </c>
      <c r="W76" s="112"/>
      <c r="X76" s="96"/>
      <c r="Y76" s="96"/>
      <c r="Z76" s="104"/>
      <c r="AA76" s="99"/>
      <c r="AB76" s="41">
        <f t="shared" si="14"/>
        <v>0</v>
      </c>
      <c r="AC76" s="40">
        <f t="shared" si="15"/>
        <v>0</v>
      </c>
      <c r="AD76" s="42"/>
      <c r="AE76" s="128"/>
      <c r="AF76" s="37">
        <f t="shared" si="16"/>
        <v>15</v>
      </c>
      <c r="AG76" s="43">
        <v>65</v>
      </c>
      <c r="AH76" s="44">
        <f t="shared" si="17"/>
        <v>80</v>
      </c>
      <c r="AI76" s="45">
        <f t="shared" si="18"/>
        <v>0.93</v>
      </c>
      <c r="AJ76" s="46"/>
      <c r="AK76" s="47">
        <v>1E-4</v>
      </c>
      <c r="AL76" s="48">
        <f t="shared" si="19"/>
        <v>1.0001</v>
      </c>
      <c r="AM76" s="49">
        <f t="shared" si="20"/>
        <v>1320733000</v>
      </c>
      <c r="AN76" s="50"/>
      <c r="AO76" s="51"/>
      <c r="AP76" s="51"/>
      <c r="AQ76" s="51"/>
      <c r="AR76" s="51"/>
      <c r="AS76" s="52"/>
      <c r="AT76" s="53">
        <f t="shared" si="21"/>
        <v>0</v>
      </c>
    </row>
    <row r="77" spans="1:46" s="54" customFormat="1" ht="36" customHeight="1" thickBot="1">
      <c r="A77" s="27"/>
      <c r="B77" s="56"/>
      <c r="C77" s="91"/>
      <c r="D77" s="95"/>
      <c r="E77" s="95"/>
      <c r="F77" s="101"/>
      <c r="G77" s="55"/>
      <c r="H77" s="60"/>
      <c r="I77" s="30">
        <v>0.51</v>
      </c>
      <c r="J77" s="119">
        <v>0.49</v>
      </c>
      <c r="K77" s="32"/>
      <c r="L77" s="57"/>
      <c r="M77" s="33"/>
      <c r="N77" s="34">
        <f t="shared" si="11"/>
        <v>1</v>
      </c>
      <c r="O77" s="35"/>
      <c r="P77" s="105">
        <v>15</v>
      </c>
      <c r="Q77" s="106">
        <v>15</v>
      </c>
      <c r="R77" s="38"/>
      <c r="S77" s="38"/>
      <c r="T77" s="37"/>
      <c r="U77" s="39">
        <f t="shared" si="12"/>
        <v>15</v>
      </c>
      <c r="V77" s="40">
        <f t="shared" si="13"/>
        <v>15</v>
      </c>
      <c r="W77" s="112"/>
      <c r="X77" s="96"/>
      <c r="Y77" s="96"/>
      <c r="Z77" s="104"/>
      <c r="AA77" s="99"/>
      <c r="AB77" s="41">
        <f t="shared" si="14"/>
        <v>0</v>
      </c>
      <c r="AC77" s="40">
        <f t="shared" si="15"/>
        <v>0</v>
      </c>
      <c r="AD77" s="42"/>
      <c r="AE77" s="128"/>
      <c r="AF77" s="37">
        <f t="shared" si="16"/>
        <v>15</v>
      </c>
      <c r="AG77" s="43">
        <v>65</v>
      </c>
      <c r="AH77" s="44">
        <f t="shared" si="17"/>
        <v>80</v>
      </c>
      <c r="AI77" s="45">
        <f t="shared" si="18"/>
        <v>0.93</v>
      </c>
      <c r="AJ77" s="46"/>
      <c r="AK77" s="47">
        <v>1E-4</v>
      </c>
      <c r="AL77" s="48">
        <f t="shared" si="19"/>
        <v>1.0001</v>
      </c>
      <c r="AM77" s="49">
        <f t="shared" si="20"/>
        <v>1320733000</v>
      </c>
      <c r="AN77" s="50"/>
      <c r="AO77" s="51"/>
      <c r="AP77" s="51"/>
      <c r="AQ77" s="51"/>
      <c r="AR77" s="51"/>
      <c r="AS77" s="52"/>
      <c r="AT77" s="53">
        <f t="shared" si="21"/>
        <v>0</v>
      </c>
    </row>
    <row r="78" spans="1:46" s="54" customFormat="1" ht="47.25" customHeight="1" thickBot="1">
      <c r="A78" s="27"/>
      <c r="B78" s="56"/>
      <c r="C78" s="91"/>
      <c r="D78" s="95"/>
      <c r="E78" s="95"/>
      <c r="F78" s="101"/>
      <c r="G78" s="55"/>
      <c r="H78" s="60"/>
      <c r="I78" s="30">
        <v>0.51</v>
      </c>
      <c r="J78" s="119">
        <v>0.49</v>
      </c>
      <c r="K78" s="32"/>
      <c r="L78" s="57"/>
      <c r="M78" s="33"/>
      <c r="N78" s="34">
        <f t="shared" si="11"/>
        <v>1</v>
      </c>
      <c r="O78" s="35"/>
      <c r="P78" s="105">
        <v>15</v>
      </c>
      <c r="Q78" s="106">
        <v>15</v>
      </c>
      <c r="R78" s="38"/>
      <c r="S78" s="38"/>
      <c r="T78" s="37"/>
      <c r="U78" s="39">
        <f t="shared" si="12"/>
        <v>15</v>
      </c>
      <c r="V78" s="40">
        <f t="shared" si="13"/>
        <v>15</v>
      </c>
      <c r="W78" s="112"/>
      <c r="X78" s="96"/>
      <c r="Y78" s="96"/>
      <c r="Z78" s="104"/>
      <c r="AA78" s="99"/>
      <c r="AB78" s="41">
        <f t="shared" si="14"/>
        <v>0</v>
      </c>
      <c r="AC78" s="40">
        <f t="shared" si="15"/>
        <v>0</v>
      </c>
      <c r="AD78" s="42"/>
      <c r="AE78" s="128"/>
      <c r="AF78" s="37">
        <f t="shared" si="16"/>
        <v>15</v>
      </c>
      <c r="AG78" s="43">
        <v>65</v>
      </c>
      <c r="AH78" s="44">
        <f t="shared" si="17"/>
        <v>80</v>
      </c>
      <c r="AI78" s="45">
        <f t="shared" si="18"/>
        <v>0.93</v>
      </c>
      <c r="AJ78" s="46"/>
      <c r="AK78" s="47">
        <v>1E-4</v>
      </c>
      <c r="AL78" s="48">
        <f t="shared" si="19"/>
        <v>1.0001</v>
      </c>
      <c r="AM78" s="49">
        <f t="shared" si="20"/>
        <v>1320733000</v>
      </c>
      <c r="AN78" s="50"/>
      <c r="AO78" s="51"/>
      <c r="AP78" s="51"/>
      <c r="AQ78" s="51"/>
      <c r="AR78" s="51"/>
      <c r="AS78" s="52"/>
      <c r="AT78" s="53">
        <f t="shared" si="21"/>
        <v>0</v>
      </c>
    </row>
    <row r="79" spans="1:46" s="54" customFormat="1" ht="36" customHeight="1" thickBot="1">
      <c r="A79" s="27"/>
      <c r="B79" s="56"/>
      <c r="C79" s="91"/>
      <c r="D79" s="95"/>
      <c r="E79" s="95"/>
      <c r="F79" s="101"/>
      <c r="G79" s="55"/>
      <c r="H79" s="60"/>
      <c r="I79" s="30">
        <v>0.51</v>
      </c>
      <c r="J79" s="119">
        <v>0.49</v>
      </c>
      <c r="K79" s="32"/>
      <c r="L79" s="57"/>
      <c r="M79" s="33"/>
      <c r="N79" s="34">
        <f t="shared" si="11"/>
        <v>1</v>
      </c>
      <c r="O79" s="35"/>
      <c r="P79" s="105">
        <v>15</v>
      </c>
      <c r="Q79" s="106">
        <v>15</v>
      </c>
      <c r="R79" s="38"/>
      <c r="S79" s="38"/>
      <c r="T79" s="37"/>
      <c r="U79" s="39">
        <f t="shared" si="12"/>
        <v>15</v>
      </c>
      <c r="V79" s="40">
        <f t="shared" si="13"/>
        <v>15</v>
      </c>
      <c r="W79" s="112"/>
      <c r="X79" s="96"/>
      <c r="Y79" s="96"/>
      <c r="Z79" s="104"/>
      <c r="AA79" s="99"/>
      <c r="AB79" s="41">
        <f t="shared" si="14"/>
        <v>0</v>
      </c>
      <c r="AC79" s="40">
        <f t="shared" si="15"/>
        <v>0</v>
      </c>
      <c r="AD79" s="42"/>
      <c r="AE79" s="128"/>
      <c r="AF79" s="37">
        <f t="shared" si="16"/>
        <v>15</v>
      </c>
      <c r="AG79" s="43">
        <v>65</v>
      </c>
      <c r="AH79" s="44">
        <f t="shared" si="17"/>
        <v>80</v>
      </c>
      <c r="AI79" s="45">
        <f t="shared" si="18"/>
        <v>0.93</v>
      </c>
      <c r="AJ79" s="46"/>
      <c r="AK79" s="47">
        <v>1E-4</v>
      </c>
      <c r="AL79" s="48">
        <f t="shared" si="19"/>
        <v>1.0001</v>
      </c>
      <c r="AM79" s="49">
        <f t="shared" si="20"/>
        <v>1320733000</v>
      </c>
      <c r="AN79" s="50"/>
      <c r="AO79" s="51"/>
      <c r="AP79" s="51"/>
      <c r="AQ79" s="51"/>
      <c r="AR79" s="51"/>
      <c r="AS79" s="52"/>
      <c r="AT79" s="53">
        <f t="shared" si="21"/>
        <v>0</v>
      </c>
    </row>
    <row r="80" spans="1:46" s="54" customFormat="1" ht="36" customHeight="1" thickBot="1">
      <c r="A80" s="27"/>
      <c r="B80" s="56"/>
      <c r="C80" s="91"/>
      <c r="D80" s="95"/>
      <c r="E80" s="95"/>
      <c r="F80" s="101"/>
      <c r="G80" s="55"/>
      <c r="H80" s="64"/>
      <c r="I80" s="30">
        <v>0.51</v>
      </c>
      <c r="J80" s="119">
        <v>0.49</v>
      </c>
      <c r="K80" s="32"/>
      <c r="L80" s="57"/>
      <c r="M80" s="33"/>
      <c r="N80" s="34">
        <f t="shared" si="11"/>
        <v>1</v>
      </c>
      <c r="O80" s="35"/>
      <c r="P80" s="105">
        <v>15</v>
      </c>
      <c r="Q80" s="106">
        <v>15</v>
      </c>
      <c r="R80" s="38"/>
      <c r="S80" s="38"/>
      <c r="T80" s="37"/>
      <c r="U80" s="39">
        <f t="shared" si="12"/>
        <v>15</v>
      </c>
      <c r="V80" s="40">
        <f t="shared" si="13"/>
        <v>15</v>
      </c>
      <c r="W80" s="112"/>
      <c r="X80" s="96"/>
      <c r="Y80" s="96"/>
      <c r="Z80" s="104"/>
      <c r="AA80" s="99"/>
      <c r="AB80" s="41">
        <f t="shared" si="14"/>
        <v>0</v>
      </c>
      <c r="AC80" s="40">
        <f t="shared" si="15"/>
        <v>0</v>
      </c>
      <c r="AD80" s="42"/>
      <c r="AE80" s="128"/>
      <c r="AF80" s="37">
        <f t="shared" si="16"/>
        <v>15</v>
      </c>
      <c r="AG80" s="43">
        <v>65</v>
      </c>
      <c r="AH80" s="44">
        <f t="shared" si="17"/>
        <v>80</v>
      </c>
      <c r="AI80" s="45">
        <f t="shared" si="18"/>
        <v>0.93</v>
      </c>
      <c r="AJ80" s="46"/>
      <c r="AK80" s="47">
        <v>1E-4</v>
      </c>
      <c r="AL80" s="48">
        <f t="shared" si="19"/>
        <v>1.0001</v>
      </c>
      <c r="AM80" s="49">
        <f t="shared" si="20"/>
        <v>1320733000</v>
      </c>
      <c r="AN80" s="50"/>
      <c r="AO80" s="51"/>
      <c r="AP80" s="51"/>
      <c r="AQ80" s="51"/>
      <c r="AR80" s="51"/>
      <c r="AS80" s="52"/>
      <c r="AT80" s="53">
        <f t="shared" si="21"/>
        <v>0</v>
      </c>
    </row>
    <row r="81" spans="1:46" s="54" customFormat="1" ht="36" customHeight="1" thickBot="1">
      <c r="A81" s="27"/>
      <c r="B81" s="56"/>
      <c r="C81" s="91"/>
      <c r="D81" s="95"/>
      <c r="E81" s="95"/>
      <c r="F81" s="101"/>
      <c r="G81" s="55"/>
      <c r="H81" s="60"/>
      <c r="I81" s="30">
        <v>0.51</v>
      </c>
      <c r="J81" s="119">
        <v>0.49</v>
      </c>
      <c r="K81" s="32"/>
      <c r="L81" s="57"/>
      <c r="M81" s="33"/>
      <c r="N81" s="34">
        <f t="shared" si="11"/>
        <v>1</v>
      </c>
      <c r="O81" s="35"/>
      <c r="P81" s="105">
        <v>15</v>
      </c>
      <c r="Q81" s="106">
        <v>15</v>
      </c>
      <c r="R81" s="38"/>
      <c r="S81" s="38"/>
      <c r="T81" s="37"/>
      <c r="U81" s="39">
        <f t="shared" si="12"/>
        <v>15</v>
      </c>
      <c r="V81" s="40">
        <f t="shared" si="13"/>
        <v>15</v>
      </c>
      <c r="W81" s="112"/>
      <c r="X81" s="96"/>
      <c r="Y81" s="96"/>
      <c r="Z81" s="104"/>
      <c r="AA81" s="99"/>
      <c r="AB81" s="41">
        <f t="shared" si="14"/>
        <v>0</v>
      </c>
      <c r="AC81" s="40">
        <f t="shared" si="15"/>
        <v>0</v>
      </c>
      <c r="AD81" s="42"/>
      <c r="AE81" s="128"/>
      <c r="AF81" s="37">
        <f t="shared" si="16"/>
        <v>15</v>
      </c>
      <c r="AG81" s="43">
        <v>65</v>
      </c>
      <c r="AH81" s="44">
        <f t="shared" si="17"/>
        <v>80</v>
      </c>
      <c r="AI81" s="45">
        <f t="shared" si="18"/>
        <v>0.93</v>
      </c>
      <c r="AJ81" s="46"/>
      <c r="AK81" s="47">
        <v>1E-4</v>
      </c>
      <c r="AL81" s="48">
        <f t="shared" si="19"/>
        <v>1.0001</v>
      </c>
      <c r="AM81" s="49">
        <f t="shared" si="20"/>
        <v>1320733000</v>
      </c>
      <c r="AN81" s="50"/>
      <c r="AO81" s="51"/>
      <c r="AP81" s="51"/>
      <c r="AQ81" s="51"/>
      <c r="AR81" s="51"/>
      <c r="AS81" s="52"/>
      <c r="AT81" s="53">
        <f t="shared" si="21"/>
        <v>0</v>
      </c>
    </row>
    <row r="82" spans="1:46" s="54" customFormat="1" ht="36" customHeight="1" thickBot="1">
      <c r="A82" s="27"/>
      <c r="B82" s="56"/>
      <c r="C82" s="91"/>
      <c r="D82" s="95"/>
      <c r="E82" s="95"/>
      <c r="F82" s="101"/>
      <c r="G82" s="55"/>
      <c r="H82" s="60"/>
      <c r="I82" s="30">
        <v>0.51</v>
      </c>
      <c r="J82" s="119">
        <v>0.49</v>
      </c>
      <c r="K82" s="32"/>
      <c r="L82" s="57"/>
      <c r="M82" s="33"/>
      <c r="N82" s="34">
        <f t="shared" si="11"/>
        <v>1</v>
      </c>
      <c r="O82" s="35"/>
      <c r="P82" s="105">
        <v>15</v>
      </c>
      <c r="Q82" s="106">
        <v>15</v>
      </c>
      <c r="R82" s="38"/>
      <c r="S82" s="38"/>
      <c r="T82" s="37"/>
      <c r="U82" s="39">
        <f t="shared" si="12"/>
        <v>15</v>
      </c>
      <c r="V82" s="40">
        <f t="shared" si="13"/>
        <v>15</v>
      </c>
      <c r="W82" s="112"/>
      <c r="X82" s="96"/>
      <c r="Y82" s="96"/>
      <c r="Z82" s="104"/>
      <c r="AA82" s="99"/>
      <c r="AB82" s="41">
        <f t="shared" si="14"/>
        <v>0</v>
      </c>
      <c r="AC82" s="40">
        <f t="shared" si="15"/>
        <v>0</v>
      </c>
      <c r="AD82" s="42"/>
      <c r="AE82" s="128"/>
      <c r="AF82" s="37">
        <f t="shared" si="16"/>
        <v>15</v>
      </c>
      <c r="AG82" s="43">
        <v>65</v>
      </c>
      <c r="AH82" s="44">
        <f t="shared" si="17"/>
        <v>80</v>
      </c>
      <c r="AI82" s="45">
        <f t="shared" si="18"/>
        <v>0.93</v>
      </c>
      <c r="AJ82" s="46"/>
      <c r="AK82" s="47">
        <v>1E-4</v>
      </c>
      <c r="AL82" s="48">
        <f t="shared" si="19"/>
        <v>1.0001</v>
      </c>
      <c r="AM82" s="49">
        <f t="shared" si="20"/>
        <v>1320733000</v>
      </c>
      <c r="AN82" s="50"/>
      <c r="AO82" s="51"/>
      <c r="AP82" s="51"/>
      <c r="AQ82" s="51"/>
      <c r="AR82" s="51"/>
      <c r="AS82" s="52"/>
      <c r="AT82" s="53">
        <f t="shared" si="21"/>
        <v>0</v>
      </c>
    </row>
    <row r="83" spans="1:46" s="54" customFormat="1" ht="36" customHeight="1" thickBot="1">
      <c r="A83" s="27"/>
      <c r="B83" s="56"/>
      <c r="C83" s="91"/>
      <c r="D83" s="95"/>
      <c r="E83" s="95"/>
      <c r="F83" s="101"/>
      <c r="G83" s="55"/>
      <c r="H83" s="60"/>
      <c r="I83" s="30">
        <v>0.51</v>
      </c>
      <c r="J83" s="119">
        <v>0.49</v>
      </c>
      <c r="K83" s="32"/>
      <c r="L83" s="57"/>
      <c r="M83" s="33"/>
      <c r="N83" s="34">
        <f t="shared" si="11"/>
        <v>1</v>
      </c>
      <c r="O83" s="35"/>
      <c r="P83" s="105">
        <v>15</v>
      </c>
      <c r="Q83" s="106">
        <v>15</v>
      </c>
      <c r="R83" s="38"/>
      <c r="S83" s="38"/>
      <c r="T83" s="37"/>
      <c r="U83" s="39">
        <f t="shared" si="12"/>
        <v>15</v>
      </c>
      <c r="V83" s="40">
        <f t="shared" si="13"/>
        <v>15</v>
      </c>
      <c r="W83" s="112"/>
      <c r="X83" s="96"/>
      <c r="Y83" s="96"/>
      <c r="Z83" s="104"/>
      <c r="AA83" s="99"/>
      <c r="AB83" s="41">
        <f t="shared" si="14"/>
        <v>0</v>
      </c>
      <c r="AC83" s="40">
        <f t="shared" si="15"/>
        <v>0</v>
      </c>
      <c r="AD83" s="42"/>
      <c r="AE83" s="128"/>
      <c r="AF83" s="37">
        <f t="shared" si="16"/>
        <v>15</v>
      </c>
      <c r="AG83" s="43">
        <v>65</v>
      </c>
      <c r="AH83" s="44">
        <f t="shared" si="17"/>
        <v>80</v>
      </c>
      <c r="AI83" s="45">
        <f t="shared" si="18"/>
        <v>0.93</v>
      </c>
      <c r="AJ83" s="46"/>
      <c r="AK83" s="47">
        <v>1E-4</v>
      </c>
      <c r="AL83" s="48">
        <f t="shared" si="19"/>
        <v>1.0001</v>
      </c>
      <c r="AM83" s="49">
        <f t="shared" si="20"/>
        <v>1320733000</v>
      </c>
      <c r="AN83" s="50"/>
      <c r="AO83" s="51"/>
      <c r="AP83" s="51"/>
      <c r="AQ83" s="51"/>
      <c r="AR83" s="51"/>
      <c r="AS83" s="52"/>
      <c r="AT83" s="53">
        <f t="shared" si="21"/>
        <v>0</v>
      </c>
    </row>
    <row r="84" spans="1:46" s="54" customFormat="1" ht="36" customHeight="1" thickBot="1">
      <c r="A84" s="27"/>
      <c r="B84" s="56"/>
      <c r="C84" s="91"/>
      <c r="D84" s="95"/>
      <c r="E84" s="95"/>
      <c r="F84" s="101"/>
      <c r="G84" s="55"/>
      <c r="H84" s="60"/>
      <c r="I84" s="30">
        <v>0.51</v>
      </c>
      <c r="J84" s="119">
        <v>0.49</v>
      </c>
      <c r="K84" s="32"/>
      <c r="L84" s="57"/>
      <c r="M84" s="33"/>
      <c r="N84" s="34">
        <f t="shared" si="11"/>
        <v>1</v>
      </c>
      <c r="O84" s="35"/>
      <c r="P84" s="105">
        <v>15</v>
      </c>
      <c r="Q84" s="106">
        <v>15</v>
      </c>
      <c r="R84" s="38"/>
      <c r="S84" s="38"/>
      <c r="T84" s="37"/>
      <c r="U84" s="39">
        <f t="shared" si="12"/>
        <v>15</v>
      </c>
      <c r="V84" s="40">
        <f t="shared" si="13"/>
        <v>15</v>
      </c>
      <c r="W84" s="112"/>
      <c r="X84" s="96"/>
      <c r="Y84" s="96"/>
      <c r="Z84" s="104"/>
      <c r="AA84" s="99"/>
      <c r="AB84" s="41">
        <f t="shared" si="14"/>
        <v>0</v>
      </c>
      <c r="AC84" s="40">
        <f t="shared" si="15"/>
        <v>0</v>
      </c>
      <c r="AD84" s="42"/>
      <c r="AE84" s="128"/>
      <c r="AF84" s="37">
        <f t="shared" si="16"/>
        <v>15</v>
      </c>
      <c r="AG84" s="43">
        <v>65</v>
      </c>
      <c r="AH84" s="44">
        <f t="shared" si="17"/>
        <v>80</v>
      </c>
      <c r="AI84" s="45">
        <f t="shared" si="18"/>
        <v>0.93</v>
      </c>
      <c r="AJ84" s="46"/>
      <c r="AK84" s="47">
        <v>1E-4</v>
      </c>
      <c r="AL84" s="48">
        <f t="shared" si="19"/>
        <v>1.0001</v>
      </c>
      <c r="AM84" s="49">
        <f t="shared" si="20"/>
        <v>1320733000</v>
      </c>
      <c r="AN84" s="50"/>
      <c r="AO84" s="51"/>
      <c r="AP84" s="51"/>
      <c r="AQ84" s="51"/>
      <c r="AR84" s="51"/>
      <c r="AS84" s="52"/>
      <c r="AT84" s="53">
        <f t="shared" si="21"/>
        <v>0</v>
      </c>
    </row>
    <row r="85" spans="1:46" s="54" customFormat="1" ht="36" customHeight="1" thickBot="1">
      <c r="A85" s="27"/>
      <c r="B85" s="56"/>
      <c r="C85" s="91"/>
      <c r="D85" s="95"/>
      <c r="E85" s="95"/>
      <c r="F85" s="101"/>
      <c r="G85" s="55"/>
      <c r="H85" s="60"/>
      <c r="I85" s="30">
        <v>0.51</v>
      </c>
      <c r="J85" s="119">
        <v>0.49</v>
      </c>
      <c r="K85" s="32"/>
      <c r="L85" s="57"/>
      <c r="M85" s="33"/>
      <c r="N85" s="34">
        <f t="shared" si="11"/>
        <v>1</v>
      </c>
      <c r="O85" s="35"/>
      <c r="P85" s="105">
        <v>15</v>
      </c>
      <c r="Q85" s="106">
        <v>15</v>
      </c>
      <c r="R85" s="38"/>
      <c r="S85" s="38"/>
      <c r="T85" s="37"/>
      <c r="U85" s="39">
        <f t="shared" si="12"/>
        <v>15</v>
      </c>
      <c r="V85" s="40">
        <f t="shared" si="13"/>
        <v>15</v>
      </c>
      <c r="W85" s="112"/>
      <c r="X85" s="96"/>
      <c r="Y85" s="96"/>
      <c r="Z85" s="104"/>
      <c r="AA85" s="99"/>
      <c r="AB85" s="41">
        <f t="shared" si="14"/>
        <v>0</v>
      </c>
      <c r="AC85" s="40">
        <f t="shared" si="15"/>
        <v>0</v>
      </c>
      <c r="AD85" s="42"/>
      <c r="AE85" s="128"/>
      <c r="AF85" s="37">
        <f t="shared" si="16"/>
        <v>15</v>
      </c>
      <c r="AG85" s="43">
        <v>65</v>
      </c>
      <c r="AH85" s="44">
        <f t="shared" si="17"/>
        <v>80</v>
      </c>
      <c r="AI85" s="45">
        <f t="shared" si="18"/>
        <v>0.93</v>
      </c>
      <c r="AJ85" s="46"/>
      <c r="AK85" s="47">
        <v>1E-4</v>
      </c>
      <c r="AL85" s="48">
        <f t="shared" si="19"/>
        <v>1.0001</v>
      </c>
      <c r="AM85" s="49">
        <f t="shared" si="20"/>
        <v>1320733000</v>
      </c>
      <c r="AN85" s="50"/>
      <c r="AO85" s="51"/>
      <c r="AP85" s="51"/>
      <c r="AQ85" s="51"/>
      <c r="AR85" s="51"/>
      <c r="AS85" s="52"/>
      <c r="AT85" s="53">
        <f t="shared" si="21"/>
        <v>0</v>
      </c>
    </row>
    <row r="86" spans="1:46" s="54" customFormat="1" ht="36" customHeight="1" thickBot="1">
      <c r="A86" s="27"/>
      <c r="B86" s="56"/>
      <c r="C86" s="91"/>
      <c r="D86" s="95"/>
      <c r="E86" s="95"/>
      <c r="F86" s="101"/>
      <c r="G86" s="55"/>
      <c r="H86" s="60"/>
      <c r="I86" s="30">
        <v>0.51</v>
      </c>
      <c r="J86" s="119">
        <v>0.49</v>
      </c>
      <c r="K86" s="32"/>
      <c r="L86" s="57"/>
      <c r="M86" s="33"/>
      <c r="N86" s="34">
        <f t="shared" si="11"/>
        <v>1</v>
      </c>
      <c r="O86" s="35"/>
      <c r="P86" s="105">
        <v>15</v>
      </c>
      <c r="Q86" s="106">
        <v>15</v>
      </c>
      <c r="R86" s="38"/>
      <c r="S86" s="38"/>
      <c r="T86" s="37"/>
      <c r="U86" s="39">
        <f t="shared" si="12"/>
        <v>15</v>
      </c>
      <c r="V86" s="40">
        <f t="shared" si="13"/>
        <v>15</v>
      </c>
      <c r="W86" s="112"/>
      <c r="X86" s="96"/>
      <c r="Y86" s="96"/>
      <c r="Z86" s="104"/>
      <c r="AA86" s="99"/>
      <c r="AB86" s="41">
        <f t="shared" si="14"/>
        <v>0</v>
      </c>
      <c r="AC86" s="40">
        <f t="shared" si="15"/>
        <v>0</v>
      </c>
      <c r="AD86" s="42"/>
      <c r="AE86" s="128"/>
      <c r="AF86" s="37">
        <f t="shared" si="16"/>
        <v>15</v>
      </c>
      <c r="AG86" s="43">
        <v>65</v>
      </c>
      <c r="AH86" s="44">
        <f t="shared" si="17"/>
        <v>80</v>
      </c>
      <c r="AI86" s="45">
        <f t="shared" si="18"/>
        <v>0.93</v>
      </c>
      <c r="AJ86" s="46"/>
      <c r="AK86" s="47">
        <v>1E-4</v>
      </c>
      <c r="AL86" s="48">
        <f t="shared" si="19"/>
        <v>1.0001</v>
      </c>
      <c r="AM86" s="49">
        <f t="shared" si="20"/>
        <v>1320733000</v>
      </c>
      <c r="AN86" s="50"/>
      <c r="AO86" s="51"/>
      <c r="AP86" s="51"/>
      <c r="AQ86" s="51"/>
      <c r="AR86" s="51"/>
      <c r="AS86" s="52"/>
      <c r="AT86" s="53">
        <f t="shared" si="21"/>
        <v>0</v>
      </c>
    </row>
    <row r="87" spans="1:46" s="54" customFormat="1" ht="36" customHeight="1" thickBot="1">
      <c r="A87" s="27"/>
      <c r="B87" s="56"/>
      <c r="C87" s="91"/>
      <c r="D87" s="95"/>
      <c r="E87" s="95"/>
      <c r="F87" s="101"/>
      <c r="G87" s="55"/>
      <c r="H87" s="60"/>
      <c r="I87" s="30">
        <v>0.51</v>
      </c>
      <c r="J87" s="119">
        <v>0.49</v>
      </c>
      <c r="K87" s="32"/>
      <c r="L87" s="57"/>
      <c r="M87" s="33"/>
      <c r="N87" s="34">
        <f t="shared" si="11"/>
        <v>1</v>
      </c>
      <c r="O87" s="35"/>
      <c r="P87" s="105">
        <v>15</v>
      </c>
      <c r="Q87" s="106">
        <v>15</v>
      </c>
      <c r="R87" s="38"/>
      <c r="S87" s="38"/>
      <c r="T87" s="37"/>
      <c r="U87" s="39">
        <f t="shared" si="12"/>
        <v>15</v>
      </c>
      <c r="V87" s="40">
        <f t="shared" si="13"/>
        <v>15</v>
      </c>
      <c r="W87" s="112"/>
      <c r="X87" s="96"/>
      <c r="Y87" s="96"/>
      <c r="Z87" s="104"/>
      <c r="AA87" s="99"/>
      <c r="AB87" s="41">
        <f t="shared" si="14"/>
        <v>0</v>
      </c>
      <c r="AC87" s="40">
        <f t="shared" si="15"/>
        <v>0</v>
      </c>
      <c r="AD87" s="42"/>
      <c r="AE87" s="128"/>
      <c r="AF87" s="37">
        <f t="shared" si="16"/>
        <v>15</v>
      </c>
      <c r="AG87" s="43">
        <v>65</v>
      </c>
      <c r="AH87" s="44">
        <f t="shared" si="17"/>
        <v>80</v>
      </c>
      <c r="AI87" s="45">
        <f t="shared" si="18"/>
        <v>0.93</v>
      </c>
      <c r="AJ87" s="46"/>
      <c r="AK87" s="47">
        <v>1E-4</v>
      </c>
      <c r="AL87" s="48">
        <f t="shared" si="19"/>
        <v>1.0001</v>
      </c>
      <c r="AM87" s="49">
        <f t="shared" si="20"/>
        <v>1320733000</v>
      </c>
      <c r="AN87" s="50"/>
      <c r="AO87" s="51"/>
      <c r="AP87" s="51"/>
      <c r="AQ87" s="51"/>
      <c r="AR87" s="51"/>
      <c r="AS87" s="52"/>
      <c r="AT87" s="53">
        <f t="shared" si="21"/>
        <v>0</v>
      </c>
    </row>
    <row r="88" spans="1:46" s="54" customFormat="1" ht="36" customHeight="1" thickBot="1">
      <c r="A88" s="27"/>
      <c r="B88" s="56"/>
      <c r="C88" s="91"/>
      <c r="D88" s="95"/>
      <c r="E88" s="95"/>
      <c r="F88" s="101"/>
      <c r="G88" s="55"/>
      <c r="H88" s="60"/>
      <c r="I88" s="30">
        <v>0.51</v>
      </c>
      <c r="J88" s="119">
        <v>0.49</v>
      </c>
      <c r="K88" s="32"/>
      <c r="L88" s="57"/>
      <c r="M88" s="33"/>
      <c r="N88" s="34">
        <f t="shared" si="11"/>
        <v>1</v>
      </c>
      <c r="O88" s="35"/>
      <c r="P88" s="105">
        <v>15</v>
      </c>
      <c r="Q88" s="106">
        <v>15</v>
      </c>
      <c r="R88" s="38"/>
      <c r="S88" s="38"/>
      <c r="T88" s="37"/>
      <c r="U88" s="39">
        <f t="shared" si="12"/>
        <v>15</v>
      </c>
      <c r="V88" s="40">
        <f t="shared" si="13"/>
        <v>15</v>
      </c>
      <c r="W88" s="112"/>
      <c r="X88" s="96"/>
      <c r="Y88" s="96"/>
      <c r="Z88" s="104"/>
      <c r="AA88" s="99"/>
      <c r="AB88" s="41">
        <f t="shared" si="14"/>
        <v>0</v>
      </c>
      <c r="AC88" s="40">
        <f t="shared" si="15"/>
        <v>0</v>
      </c>
      <c r="AD88" s="42"/>
      <c r="AE88" s="128"/>
      <c r="AF88" s="37">
        <f t="shared" si="16"/>
        <v>15</v>
      </c>
      <c r="AG88" s="43">
        <v>65</v>
      </c>
      <c r="AH88" s="44">
        <f t="shared" si="17"/>
        <v>80</v>
      </c>
      <c r="AI88" s="45">
        <f t="shared" si="18"/>
        <v>0.93</v>
      </c>
      <c r="AJ88" s="46"/>
      <c r="AK88" s="47">
        <v>1E-4</v>
      </c>
      <c r="AL88" s="48">
        <f t="shared" si="19"/>
        <v>1.0001</v>
      </c>
      <c r="AM88" s="49">
        <f t="shared" si="20"/>
        <v>1320733000</v>
      </c>
      <c r="AN88" s="50"/>
      <c r="AO88" s="51"/>
      <c r="AP88" s="51"/>
      <c r="AQ88" s="51"/>
      <c r="AR88" s="51"/>
      <c r="AS88" s="52"/>
      <c r="AT88" s="53">
        <f t="shared" si="21"/>
        <v>0</v>
      </c>
    </row>
    <row r="89" spans="1:46" s="54" customFormat="1" ht="36" customHeight="1" thickBot="1">
      <c r="A89" s="27"/>
      <c r="B89" s="56"/>
      <c r="C89" s="91"/>
      <c r="D89" s="95"/>
      <c r="E89" s="95"/>
      <c r="F89" s="101"/>
      <c r="G89" s="55"/>
      <c r="H89" s="60"/>
      <c r="I89" s="30">
        <v>0.51</v>
      </c>
      <c r="J89" s="119">
        <v>0.49</v>
      </c>
      <c r="K89" s="32"/>
      <c r="L89" s="57"/>
      <c r="M89" s="33"/>
      <c r="N89" s="34">
        <f t="shared" si="11"/>
        <v>1</v>
      </c>
      <c r="O89" s="35"/>
      <c r="P89" s="105">
        <v>15</v>
      </c>
      <c r="Q89" s="106">
        <v>15</v>
      </c>
      <c r="R89" s="38"/>
      <c r="S89" s="38"/>
      <c r="T89" s="37"/>
      <c r="U89" s="39">
        <f t="shared" si="12"/>
        <v>15</v>
      </c>
      <c r="V89" s="40">
        <f t="shared" si="13"/>
        <v>15</v>
      </c>
      <c r="W89" s="112"/>
      <c r="X89" s="96"/>
      <c r="Y89" s="96"/>
      <c r="Z89" s="104"/>
      <c r="AA89" s="99"/>
      <c r="AB89" s="41">
        <f t="shared" si="14"/>
        <v>0</v>
      </c>
      <c r="AC89" s="40">
        <f t="shared" si="15"/>
        <v>0</v>
      </c>
      <c r="AD89" s="42"/>
      <c r="AE89" s="128"/>
      <c r="AF89" s="37">
        <f t="shared" si="16"/>
        <v>15</v>
      </c>
      <c r="AG89" s="43">
        <v>65</v>
      </c>
      <c r="AH89" s="44">
        <f t="shared" si="17"/>
        <v>80</v>
      </c>
      <c r="AI89" s="45">
        <f t="shared" si="18"/>
        <v>0.93</v>
      </c>
      <c r="AJ89" s="46"/>
      <c r="AK89" s="47">
        <v>1E-4</v>
      </c>
      <c r="AL89" s="48">
        <f t="shared" si="19"/>
        <v>1.0001</v>
      </c>
      <c r="AM89" s="49">
        <f t="shared" si="20"/>
        <v>1320733000</v>
      </c>
      <c r="AN89" s="50"/>
      <c r="AO89" s="51"/>
      <c r="AP89" s="51"/>
      <c r="AQ89" s="51"/>
      <c r="AR89" s="51"/>
      <c r="AS89" s="52"/>
      <c r="AT89" s="53">
        <f t="shared" si="21"/>
        <v>0</v>
      </c>
    </row>
    <row r="90" spans="1:46" s="54" customFormat="1" ht="36" customHeight="1" thickBot="1">
      <c r="A90" s="27"/>
      <c r="B90" s="56"/>
      <c r="C90" s="91"/>
      <c r="D90" s="95"/>
      <c r="E90" s="95"/>
      <c r="F90" s="101"/>
      <c r="G90" s="55"/>
      <c r="H90" s="60"/>
      <c r="I90" s="30">
        <v>0.51</v>
      </c>
      <c r="J90" s="119">
        <v>0.49</v>
      </c>
      <c r="K90" s="32"/>
      <c r="L90" s="57"/>
      <c r="M90" s="33"/>
      <c r="N90" s="34">
        <f t="shared" si="11"/>
        <v>1</v>
      </c>
      <c r="O90" s="35"/>
      <c r="P90" s="105">
        <v>15</v>
      </c>
      <c r="Q90" s="106">
        <v>15</v>
      </c>
      <c r="R90" s="38"/>
      <c r="S90" s="38"/>
      <c r="T90" s="37"/>
      <c r="U90" s="39">
        <f t="shared" si="12"/>
        <v>15</v>
      </c>
      <c r="V90" s="40">
        <f t="shared" si="13"/>
        <v>15</v>
      </c>
      <c r="W90" s="112"/>
      <c r="X90" s="96"/>
      <c r="Y90" s="96"/>
      <c r="Z90" s="104"/>
      <c r="AA90" s="99"/>
      <c r="AB90" s="41">
        <f t="shared" si="14"/>
        <v>0</v>
      </c>
      <c r="AC90" s="40">
        <f t="shared" si="15"/>
        <v>0</v>
      </c>
      <c r="AD90" s="42"/>
      <c r="AE90" s="128"/>
      <c r="AF90" s="37">
        <f t="shared" si="16"/>
        <v>15</v>
      </c>
      <c r="AG90" s="43">
        <v>65</v>
      </c>
      <c r="AH90" s="44">
        <f t="shared" si="17"/>
        <v>80</v>
      </c>
      <c r="AI90" s="45">
        <f t="shared" si="18"/>
        <v>0.93</v>
      </c>
      <c r="AJ90" s="46"/>
      <c r="AK90" s="47">
        <v>1E-4</v>
      </c>
      <c r="AL90" s="48">
        <f t="shared" si="19"/>
        <v>1.0001</v>
      </c>
      <c r="AM90" s="49">
        <f t="shared" si="20"/>
        <v>1320733000</v>
      </c>
      <c r="AN90" s="50"/>
      <c r="AO90" s="51"/>
      <c r="AP90" s="51"/>
      <c r="AQ90" s="51"/>
      <c r="AR90" s="51"/>
      <c r="AS90" s="52"/>
      <c r="AT90" s="53">
        <f t="shared" si="21"/>
        <v>0</v>
      </c>
    </row>
    <row r="91" spans="1:46" s="54" customFormat="1" ht="36" customHeight="1" thickBot="1">
      <c r="A91" s="27"/>
      <c r="B91" s="56"/>
      <c r="C91" s="91"/>
      <c r="D91" s="95"/>
      <c r="E91" s="95"/>
      <c r="F91" s="101"/>
      <c r="G91" s="55"/>
      <c r="H91" s="60"/>
      <c r="I91" s="30">
        <v>0.51</v>
      </c>
      <c r="J91" s="119">
        <v>0.49</v>
      </c>
      <c r="K91" s="32"/>
      <c r="L91" s="57"/>
      <c r="M91" s="33"/>
      <c r="N91" s="34">
        <f t="shared" si="11"/>
        <v>1</v>
      </c>
      <c r="O91" s="35"/>
      <c r="P91" s="105">
        <v>15</v>
      </c>
      <c r="Q91" s="106">
        <v>15</v>
      </c>
      <c r="R91" s="38"/>
      <c r="S91" s="38"/>
      <c r="T91" s="37"/>
      <c r="U91" s="39">
        <f t="shared" si="12"/>
        <v>15</v>
      </c>
      <c r="V91" s="40">
        <f t="shared" si="13"/>
        <v>15</v>
      </c>
      <c r="W91" s="112"/>
      <c r="X91" s="96"/>
      <c r="Y91" s="96"/>
      <c r="Z91" s="104"/>
      <c r="AA91" s="99"/>
      <c r="AB91" s="41">
        <f t="shared" si="14"/>
        <v>0</v>
      </c>
      <c r="AC91" s="40">
        <f t="shared" si="15"/>
        <v>0</v>
      </c>
      <c r="AD91" s="42"/>
      <c r="AE91" s="128"/>
      <c r="AF91" s="37">
        <f t="shared" si="16"/>
        <v>15</v>
      </c>
      <c r="AG91" s="43">
        <v>65</v>
      </c>
      <c r="AH91" s="44">
        <f t="shared" si="17"/>
        <v>80</v>
      </c>
      <c r="AI91" s="45">
        <f t="shared" si="18"/>
        <v>0.93</v>
      </c>
      <c r="AJ91" s="46"/>
      <c r="AK91" s="47">
        <v>1E-4</v>
      </c>
      <c r="AL91" s="48">
        <f t="shared" si="19"/>
        <v>1.0001</v>
      </c>
      <c r="AM91" s="49">
        <f t="shared" si="20"/>
        <v>1320733000</v>
      </c>
      <c r="AN91" s="50"/>
      <c r="AO91" s="51"/>
      <c r="AP91" s="51"/>
      <c r="AQ91" s="51"/>
      <c r="AR91" s="51"/>
      <c r="AS91" s="52"/>
      <c r="AT91" s="53">
        <f t="shared" si="21"/>
        <v>0</v>
      </c>
    </row>
    <row r="92" spans="1:46" s="54" customFormat="1" ht="47.25" customHeight="1" thickBot="1">
      <c r="A92" s="27"/>
      <c r="B92" s="56"/>
      <c r="C92" s="91"/>
      <c r="D92" s="95"/>
      <c r="E92" s="95"/>
      <c r="F92" s="101"/>
      <c r="G92" s="55"/>
      <c r="H92" s="60"/>
      <c r="I92" s="30">
        <v>0.51</v>
      </c>
      <c r="J92" s="119">
        <v>0.49</v>
      </c>
      <c r="K92" s="32"/>
      <c r="L92" s="57"/>
      <c r="M92" s="33"/>
      <c r="N92" s="34">
        <f t="shared" si="11"/>
        <v>1</v>
      </c>
      <c r="O92" s="35"/>
      <c r="P92" s="105">
        <v>15</v>
      </c>
      <c r="Q92" s="106">
        <v>15</v>
      </c>
      <c r="R92" s="38"/>
      <c r="S92" s="38"/>
      <c r="T92" s="37"/>
      <c r="U92" s="39">
        <f t="shared" si="12"/>
        <v>15</v>
      </c>
      <c r="V92" s="40">
        <f t="shared" si="13"/>
        <v>15</v>
      </c>
      <c r="W92" s="112"/>
      <c r="X92" s="96"/>
      <c r="Y92" s="96"/>
      <c r="Z92" s="104"/>
      <c r="AA92" s="99"/>
      <c r="AB92" s="41">
        <f t="shared" si="14"/>
        <v>0</v>
      </c>
      <c r="AC92" s="40">
        <f t="shared" si="15"/>
        <v>0</v>
      </c>
      <c r="AD92" s="42"/>
      <c r="AE92" s="128"/>
      <c r="AF92" s="37">
        <f t="shared" si="16"/>
        <v>15</v>
      </c>
      <c r="AG92" s="43">
        <v>65</v>
      </c>
      <c r="AH92" s="44">
        <f t="shared" si="17"/>
        <v>80</v>
      </c>
      <c r="AI92" s="45">
        <f t="shared" si="18"/>
        <v>0.93</v>
      </c>
      <c r="AJ92" s="46"/>
      <c r="AK92" s="47">
        <v>1E-4</v>
      </c>
      <c r="AL92" s="48">
        <f t="shared" si="19"/>
        <v>1.0001</v>
      </c>
      <c r="AM92" s="49">
        <f t="shared" si="20"/>
        <v>1320733000</v>
      </c>
      <c r="AN92" s="50"/>
      <c r="AO92" s="51"/>
      <c r="AP92" s="51"/>
      <c r="AQ92" s="51"/>
      <c r="AR92" s="51"/>
      <c r="AS92" s="52"/>
      <c r="AT92" s="53">
        <f t="shared" si="21"/>
        <v>0</v>
      </c>
    </row>
    <row r="93" spans="1:46" s="54" customFormat="1" ht="36" customHeight="1" thickBot="1">
      <c r="A93" s="27"/>
      <c r="B93" s="56"/>
      <c r="C93" s="91"/>
      <c r="D93" s="95"/>
      <c r="E93" s="95"/>
      <c r="F93" s="101"/>
      <c r="G93" s="55"/>
      <c r="H93" s="60"/>
      <c r="I93" s="30">
        <v>0.51</v>
      </c>
      <c r="J93" s="119">
        <v>0.49</v>
      </c>
      <c r="K93" s="32"/>
      <c r="L93" s="57"/>
      <c r="M93" s="33"/>
      <c r="N93" s="34">
        <f t="shared" si="11"/>
        <v>1</v>
      </c>
      <c r="O93" s="35"/>
      <c r="P93" s="105">
        <v>15</v>
      </c>
      <c r="Q93" s="106">
        <v>15</v>
      </c>
      <c r="R93" s="38"/>
      <c r="S93" s="38"/>
      <c r="T93" s="37"/>
      <c r="U93" s="39">
        <f t="shared" si="12"/>
        <v>15</v>
      </c>
      <c r="V93" s="40">
        <f t="shared" si="13"/>
        <v>15</v>
      </c>
      <c r="W93" s="112"/>
      <c r="X93" s="96"/>
      <c r="Y93" s="96"/>
      <c r="Z93" s="104"/>
      <c r="AA93" s="99"/>
      <c r="AB93" s="41">
        <f t="shared" si="14"/>
        <v>0</v>
      </c>
      <c r="AC93" s="40">
        <f t="shared" si="15"/>
        <v>0</v>
      </c>
      <c r="AD93" s="42"/>
      <c r="AE93" s="128"/>
      <c r="AF93" s="37">
        <f t="shared" si="16"/>
        <v>15</v>
      </c>
      <c r="AG93" s="43">
        <v>65</v>
      </c>
      <c r="AH93" s="44">
        <f t="shared" si="17"/>
        <v>80</v>
      </c>
      <c r="AI93" s="45">
        <f t="shared" si="18"/>
        <v>0.93</v>
      </c>
      <c r="AJ93" s="46"/>
      <c r="AK93" s="47">
        <v>1E-4</v>
      </c>
      <c r="AL93" s="48">
        <f t="shared" si="19"/>
        <v>1.0001</v>
      </c>
      <c r="AM93" s="49">
        <f t="shared" si="20"/>
        <v>1320733000</v>
      </c>
      <c r="AN93" s="50"/>
      <c r="AO93" s="51"/>
      <c r="AP93" s="51"/>
      <c r="AQ93" s="51"/>
      <c r="AR93" s="51"/>
      <c r="AS93" s="52"/>
      <c r="AT93" s="53">
        <f t="shared" si="21"/>
        <v>0</v>
      </c>
    </row>
    <row r="94" spans="1:46" s="54" customFormat="1" ht="47.25" customHeight="1" thickBot="1">
      <c r="A94" s="27"/>
      <c r="B94" s="56"/>
      <c r="C94" s="91"/>
      <c r="D94" s="95"/>
      <c r="E94" s="95"/>
      <c r="F94" s="101"/>
      <c r="G94" s="55"/>
      <c r="H94" s="60"/>
      <c r="I94" s="30">
        <v>0.51</v>
      </c>
      <c r="J94" s="119">
        <v>0.49</v>
      </c>
      <c r="K94" s="32"/>
      <c r="L94" s="57"/>
      <c r="M94" s="33"/>
      <c r="N94" s="34">
        <f t="shared" si="11"/>
        <v>1</v>
      </c>
      <c r="O94" s="35"/>
      <c r="P94" s="105">
        <v>15</v>
      </c>
      <c r="Q94" s="106">
        <v>15</v>
      </c>
      <c r="R94" s="38"/>
      <c r="S94" s="38"/>
      <c r="T94" s="37"/>
      <c r="U94" s="39">
        <f t="shared" si="12"/>
        <v>15</v>
      </c>
      <c r="V94" s="40">
        <f t="shared" si="13"/>
        <v>15</v>
      </c>
      <c r="W94" s="112"/>
      <c r="X94" s="96"/>
      <c r="Y94" s="96"/>
      <c r="Z94" s="104"/>
      <c r="AA94" s="99"/>
      <c r="AB94" s="41">
        <f t="shared" si="14"/>
        <v>0</v>
      </c>
      <c r="AC94" s="40">
        <f t="shared" si="15"/>
        <v>0</v>
      </c>
      <c r="AD94" s="42"/>
      <c r="AE94" s="128"/>
      <c r="AF94" s="37">
        <f t="shared" si="16"/>
        <v>15</v>
      </c>
      <c r="AG94" s="43">
        <v>65</v>
      </c>
      <c r="AH94" s="44">
        <f t="shared" si="17"/>
        <v>80</v>
      </c>
      <c r="AI94" s="45">
        <f t="shared" si="18"/>
        <v>0.93</v>
      </c>
      <c r="AJ94" s="46"/>
      <c r="AK94" s="47">
        <v>1E-4</v>
      </c>
      <c r="AL94" s="48">
        <f t="shared" si="19"/>
        <v>1.0001</v>
      </c>
      <c r="AM94" s="49">
        <f t="shared" si="20"/>
        <v>1320733000</v>
      </c>
      <c r="AN94" s="50"/>
      <c r="AO94" s="51"/>
      <c r="AP94" s="51"/>
      <c r="AQ94" s="51"/>
      <c r="AR94" s="51"/>
      <c r="AS94" s="52"/>
      <c r="AT94" s="53">
        <f t="shared" si="21"/>
        <v>0</v>
      </c>
    </row>
    <row r="95" spans="1:46" s="54" customFormat="1" ht="36" customHeight="1" thickBot="1">
      <c r="A95" s="27"/>
      <c r="B95" s="56"/>
      <c r="C95" s="91"/>
      <c r="D95" s="95"/>
      <c r="E95" s="95"/>
      <c r="F95" s="101"/>
      <c r="G95" s="55"/>
      <c r="H95" s="60"/>
      <c r="I95" s="30">
        <v>0.51</v>
      </c>
      <c r="J95" s="119">
        <v>0.49</v>
      </c>
      <c r="K95" s="32"/>
      <c r="L95" s="57"/>
      <c r="M95" s="33"/>
      <c r="N95" s="34">
        <f t="shared" si="11"/>
        <v>1</v>
      </c>
      <c r="O95" s="35"/>
      <c r="P95" s="105">
        <v>15</v>
      </c>
      <c r="Q95" s="106">
        <v>15</v>
      </c>
      <c r="R95" s="38"/>
      <c r="S95" s="38"/>
      <c r="T95" s="37"/>
      <c r="U95" s="39">
        <f t="shared" si="12"/>
        <v>15</v>
      </c>
      <c r="V95" s="40">
        <f t="shared" si="13"/>
        <v>15</v>
      </c>
      <c r="W95" s="112"/>
      <c r="X95" s="96"/>
      <c r="Y95" s="96"/>
      <c r="Z95" s="104"/>
      <c r="AA95" s="99"/>
      <c r="AB95" s="41">
        <f t="shared" si="14"/>
        <v>0</v>
      </c>
      <c r="AC95" s="40">
        <f t="shared" si="15"/>
        <v>0</v>
      </c>
      <c r="AD95" s="42"/>
      <c r="AE95" s="128"/>
      <c r="AF95" s="37">
        <f t="shared" si="16"/>
        <v>15</v>
      </c>
      <c r="AG95" s="43">
        <v>65</v>
      </c>
      <c r="AH95" s="44">
        <f t="shared" si="17"/>
        <v>80</v>
      </c>
      <c r="AI95" s="45">
        <f t="shared" si="18"/>
        <v>0.93</v>
      </c>
      <c r="AJ95" s="46"/>
      <c r="AK95" s="47">
        <v>1E-4</v>
      </c>
      <c r="AL95" s="48">
        <f t="shared" si="19"/>
        <v>1.0001</v>
      </c>
      <c r="AM95" s="49">
        <f t="shared" si="20"/>
        <v>1320733000</v>
      </c>
      <c r="AN95" s="50"/>
      <c r="AO95" s="51"/>
      <c r="AP95" s="51"/>
      <c r="AQ95" s="51"/>
      <c r="AR95" s="51"/>
      <c r="AS95" s="52"/>
      <c r="AT95" s="53">
        <f t="shared" si="21"/>
        <v>0</v>
      </c>
    </row>
    <row r="96" spans="1:46" s="54" customFormat="1" ht="36" customHeight="1" thickBot="1">
      <c r="A96" s="27"/>
      <c r="B96" s="56"/>
      <c r="C96" s="91"/>
      <c r="D96" s="95"/>
      <c r="E96" s="95"/>
      <c r="F96" s="101"/>
      <c r="G96" s="55"/>
      <c r="H96" s="60"/>
      <c r="I96" s="30">
        <v>0.51</v>
      </c>
      <c r="J96" s="119">
        <v>0.49</v>
      </c>
      <c r="K96" s="32"/>
      <c r="L96" s="57"/>
      <c r="M96" s="33"/>
      <c r="N96" s="34">
        <f t="shared" si="11"/>
        <v>1</v>
      </c>
      <c r="O96" s="35"/>
      <c r="P96" s="105">
        <v>15</v>
      </c>
      <c r="Q96" s="106">
        <v>15</v>
      </c>
      <c r="R96" s="38"/>
      <c r="S96" s="38"/>
      <c r="T96" s="37"/>
      <c r="U96" s="39">
        <f t="shared" si="12"/>
        <v>15</v>
      </c>
      <c r="V96" s="40">
        <f t="shared" si="13"/>
        <v>15</v>
      </c>
      <c r="W96" s="112"/>
      <c r="X96" s="96"/>
      <c r="Y96" s="96"/>
      <c r="Z96" s="104"/>
      <c r="AA96" s="99"/>
      <c r="AB96" s="41">
        <f t="shared" si="14"/>
        <v>0</v>
      </c>
      <c r="AC96" s="40">
        <f t="shared" si="15"/>
        <v>0</v>
      </c>
      <c r="AD96" s="42"/>
      <c r="AE96" s="128"/>
      <c r="AF96" s="37">
        <f t="shared" si="16"/>
        <v>15</v>
      </c>
      <c r="AG96" s="43">
        <v>65</v>
      </c>
      <c r="AH96" s="44">
        <f t="shared" si="17"/>
        <v>80</v>
      </c>
      <c r="AI96" s="45">
        <f t="shared" si="18"/>
        <v>0.93</v>
      </c>
      <c r="AJ96" s="46"/>
      <c r="AK96" s="47">
        <v>1E-4</v>
      </c>
      <c r="AL96" s="48">
        <f t="shared" si="19"/>
        <v>1.0001</v>
      </c>
      <c r="AM96" s="49">
        <f t="shared" si="20"/>
        <v>1320733000</v>
      </c>
      <c r="AN96" s="50"/>
      <c r="AO96" s="51"/>
      <c r="AP96" s="51"/>
      <c r="AQ96" s="51"/>
      <c r="AR96" s="51"/>
      <c r="AS96" s="52"/>
      <c r="AT96" s="53">
        <f t="shared" si="21"/>
        <v>0</v>
      </c>
    </row>
    <row r="97" spans="1:46" s="54" customFormat="1" ht="36" customHeight="1" thickBot="1">
      <c r="A97" s="27"/>
      <c r="B97" s="56"/>
      <c r="C97" s="91"/>
      <c r="D97" s="95"/>
      <c r="E97" s="95"/>
      <c r="F97" s="101"/>
      <c r="G97" s="55"/>
      <c r="H97" s="60"/>
      <c r="I97" s="30">
        <v>0.51</v>
      </c>
      <c r="J97" s="119">
        <v>0.49</v>
      </c>
      <c r="K97" s="32"/>
      <c r="L97" s="57"/>
      <c r="M97" s="33"/>
      <c r="N97" s="34">
        <f t="shared" si="11"/>
        <v>1</v>
      </c>
      <c r="O97" s="35"/>
      <c r="P97" s="105">
        <v>15</v>
      </c>
      <c r="Q97" s="106">
        <v>15</v>
      </c>
      <c r="R97" s="38"/>
      <c r="S97" s="38"/>
      <c r="T97" s="37"/>
      <c r="U97" s="39">
        <f t="shared" si="12"/>
        <v>15</v>
      </c>
      <c r="V97" s="40">
        <f t="shared" si="13"/>
        <v>15</v>
      </c>
      <c r="W97" s="112"/>
      <c r="X97" s="96"/>
      <c r="Y97" s="96"/>
      <c r="Z97" s="104"/>
      <c r="AA97" s="99"/>
      <c r="AB97" s="41">
        <f t="shared" si="14"/>
        <v>0</v>
      </c>
      <c r="AC97" s="40">
        <f t="shared" si="15"/>
        <v>0</v>
      </c>
      <c r="AD97" s="42"/>
      <c r="AE97" s="128"/>
      <c r="AF97" s="37">
        <f t="shared" si="16"/>
        <v>15</v>
      </c>
      <c r="AG97" s="43">
        <v>65</v>
      </c>
      <c r="AH97" s="44">
        <f t="shared" si="17"/>
        <v>80</v>
      </c>
      <c r="AI97" s="45">
        <f t="shared" si="18"/>
        <v>0.93</v>
      </c>
      <c r="AJ97" s="46"/>
      <c r="AK97" s="47">
        <v>1E-4</v>
      </c>
      <c r="AL97" s="48">
        <f t="shared" si="19"/>
        <v>1.0001</v>
      </c>
      <c r="AM97" s="49">
        <f t="shared" si="20"/>
        <v>1320733000</v>
      </c>
      <c r="AN97" s="50"/>
      <c r="AO97" s="51"/>
      <c r="AP97" s="51"/>
      <c r="AQ97" s="51"/>
      <c r="AR97" s="51"/>
      <c r="AS97" s="52"/>
      <c r="AT97" s="53">
        <f t="shared" si="21"/>
        <v>0</v>
      </c>
    </row>
    <row r="98" spans="1:46" s="54" customFormat="1" ht="36" customHeight="1" thickBot="1">
      <c r="A98" s="27"/>
      <c r="B98" s="56"/>
      <c r="C98" s="91"/>
      <c r="D98" s="95"/>
      <c r="E98" s="95"/>
      <c r="F98" s="101"/>
      <c r="G98" s="55"/>
      <c r="H98" s="60"/>
      <c r="I98" s="30">
        <v>0.51</v>
      </c>
      <c r="J98" s="119">
        <v>0.49</v>
      </c>
      <c r="K98" s="32"/>
      <c r="L98" s="57"/>
      <c r="M98" s="33"/>
      <c r="N98" s="34">
        <f t="shared" si="11"/>
        <v>1</v>
      </c>
      <c r="O98" s="35"/>
      <c r="P98" s="105">
        <v>15</v>
      </c>
      <c r="Q98" s="106">
        <v>15</v>
      </c>
      <c r="R98" s="38"/>
      <c r="S98" s="38"/>
      <c r="T98" s="37"/>
      <c r="U98" s="39">
        <f t="shared" si="12"/>
        <v>15</v>
      </c>
      <c r="V98" s="40">
        <f t="shared" si="13"/>
        <v>15</v>
      </c>
      <c r="W98" s="112"/>
      <c r="X98" s="96"/>
      <c r="Y98" s="96"/>
      <c r="Z98" s="104"/>
      <c r="AA98" s="99"/>
      <c r="AB98" s="41">
        <f t="shared" si="14"/>
        <v>0</v>
      </c>
      <c r="AC98" s="40">
        <f t="shared" si="15"/>
        <v>0</v>
      </c>
      <c r="AD98" s="42"/>
      <c r="AE98" s="128"/>
      <c r="AF98" s="37">
        <f t="shared" si="16"/>
        <v>15</v>
      </c>
      <c r="AG98" s="43">
        <v>65</v>
      </c>
      <c r="AH98" s="44">
        <f t="shared" si="17"/>
        <v>80</v>
      </c>
      <c r="AI98" s="45">
        <f t="shared" si="18"/>
        <v>0.93</v>
      </c>
      <c r="AJ98" s="46"/>
      <c r="AK98" s="47">
        <v>1E-4</v>
      </c>
      <c r="AL98" s="48">
        <f t="shared" si="19"/>
        <v>1.0001</v>
      </c>
      <c r="AM98" s="49">
        <f t="shared" si="20"/>
        <v>1320733000</v>
      </c>
      <c r="AN98" s="50"/>
      <c r="AO98" s="51"/>
      <c r="AP98" s="51"/>
      <c r="AQ98" s="51"/>
      <c r="AR98" s="51"/>
      <c r="AS98" s="52"/>
      <c r="AT98" s="53">
        <f t="shared" si="21"/>
        <v>0</v>
      </c>
    </row>
    <row r="99" spans="1:46" s="54" customFormat="1" ht="36" customHeight="1" thickBot="1">
      <c r="A99" s="27"/>
      <c r="B99" s="56"/>
      <c r="C99" s="91"/>
      <c r="D99" s="95"/>
      <c r="E99" s="95"/>
      <c r="F99" s="101"/>
      <c r="G99" s="55"/>
      <c r="H99" s="60"/>
      <c r="I99" s="30">
        <v>0.51</v>
      </c>
      <c r="J99" s="119">
        <v>0.49</v>
      </c>
      <c r="K99" s="32"/>
      <c r="L99" s="57"/>
      <c r="M99" s="33"/>
      <c r="N99" s="34">
        <f t="shared" si="11"/>
        <v>1</v>
      </c>
      <c r="O99" s="35"/>
      <c r="P99" s="105">
        <v>15</v>
      </c>
      <c r="Q99" s="106">
        <v>15</v>
      </c>
      <c r="R99" s="38"/>
      <c r="S99" s="38"/>
      <c r="T99" s="37"/>
      <c r="U99" s="39">
        <f t="shared" si="12"/>
        <v>15</v>
      </c>
      <c r="V99" s="40">
        <f t="shared" si="13"/>
        <v>15</v>
      </c>
      <c r="W99" s="112"/>
      <c r="X99" s="96"/>
      <c r="Y99" s="96"/>
      <c r="Z99" s="104"/>
      <c r="AA99" s="99"/>
      <c r="AB99" s="41">
        <f t="shared" si="14"/>
        <v>0</v>
      </c>
      <c r="AC99" s="40">
        <f t="shared" si="15"/>
        <v>0</v>
      </c>
      <c r="AD99" s="42"/>
      <c r="AE99" s="128"/>
      <c r="AF99" s="37">
        <f t="shared" si="16"/>
        <v>15</v>
      </c>
      <c r="AG99" s="43">
        <v>65</v>
      </c>
      <c r="AH99" s="44">
        <f t="shared" si="17"/>
        <v>80</v>
      </c>
      <c r="AI99" s="45">
        <f t="shared" si="18"/>
        <v>0.93</v>
      </c>
      <c r="AJ99" s="46"/>
      <c r="AK99" s="47">
        <v>1E-4</v>
      </c>
      <c r="AL99" s="48">
        <f t="shared" si="19"/>
        <v>1.0001</v>
      </c>
      <c r="AM99" s="49">
        <f t="shared" si="20"/>
        <v>1320733000</v>
      </c>
      <c r="AN99" s="50"/>
      <c r="AO99" s="51"/>
      <c r="AP99" s="51"/>
      <c r="AQ99" s="51"/>
      <c r="AR99" s="51"/>
      <c r="AS99" s="52"/>
      <c r="AT99" s="53">
        <f t="shared" si="21"/>
        <v>0</v>
      </c>
    </row>
    <row r="100" spans="1:46" s="54" customFormat="1" ht="36" customHeight="1" thickBot="1">
      <c r="A100" s="27"/>
      <c r="B100" s="56"/>
      <c r="C100" s="91"/>
      <c r="D100" s="95"/>
      <c r="E100" s="95"/>
      <c r="F100" s="101"/>
      <c r="G100" s="55"/>
      <c r="H100" s="60"/>
      <c r="I100" s="30">
        <v>0.51</v>
      </c>
      <c r="J100" s="119">
        <v>0.49</v>
      </c>
      <c r="K100" s="32"/>
      <c r="L100" s="57"/>
      <c r="M100" s="33"/>
      <c r="N100" s="34">
        <f t="shared" ref="N100:N131" si="22">SUM(I100:M100)</f>
        <v>1</v>
      </c>
      <c r="O100" s="35"/>
      <c r="P100" s="105">
        <v>15</v>
      </c>
      <c r="Q100" s="106">
        <v>15</v>
      </c>
      <c r="R100" s="38"/>
      <c r="S100" s="38"/>
      <c r="T100" s="37"/>
      <c r="U100" s="39">
        <f t="shared" si="12"/>
        <v>15</v>
      </c>
      <c r="V100" s="40">
        <f t="shared" si="13"/>
        <v>15</v>
      </c>
      <c r="W100" s="112"/>
      <c r="X100" s="96"/>
      <c r="Y100" s="96"/>
      <c r="Z100" s="104"/>
      <c r="AA100" s="99"/>
      <c r="AB100" s="41">
        <f t="shared" si="14"/>
        <v>0</v>
      </c>
      <c r="AC100" s="40">
        <f t="shared" si="15"/>
        <v>0</v>
      </c>
      <c r="AD100" s="42"/>
      <c r="AE100" s="128"/>
      <c r="AF100" s="37">
        <f t="shared" si="16"/>
        <v>15</v>
      </c>
      <c r="AG100" s="43">
        <v>65</v>
      </c>
      <c r="AH100" s="44">
        <f t="shared" si="17"/>
        <v>80</v>
      </c>
      <c r="AI100" s="45">
        <f t="shared" si="18"/>
        <v>0.93</v>
      </c>
      <c r="AJ100" s="46"/>
      <c r="AK100" s="47">
        <v>1E-4</v>
      </c>
      <c r="AL100" s="48">
        <f t="shared" si="19"/>
        <v>1.0001</v>
      </c>
      <c r="AM100" s="49">
        <f t="shared" si="20"/>
        <v>1320733000</v>
      </c>
      <c r="AN100" s="50"/>
      <c r="AO100" s="51"/>
      <c r="AP100" s="51"/>
      <c r="AQ100" s="51"/>
      <c r="AR100" s="51"/>
      <c r="AS100" s="52"/>
      <c r="AT100" s="53">
        <f t="shared" si="21"/>
        <v>0</v>
      </c>
    </row>
    <row r="101" spans="1:46" s="54" customFormat="1" ht="36" customHeight="1" thickBot="1">
      <c r="A101" s="27"/>
      <c r="B101" s="56"/>
      <c r="C101" s="91"/>
      <c r="D101" s="95"/>
      <c r="E101" s="95"/>
      <c r="F101" s="101"/>
      <c r="G101" s="55"/>
      <c r="H101" s="60"/>
      <c r="I101" s="30">
        <v>0.51</v>
      </c>
      <c r="J101" s="119">
        <v>0.49</v>
      </c>
      <c r="K101" s="32"/>
      <c r="L101" s="57"/>
      <c r="M101" s="33"/>
      <c r="N101" s="34">
        <f t="shared" si="22"/>
        <v>1</v>
      </c>
      <c r="O101" s="35"/>
      <c r="P101" s="105">
        <v>15</v>
      </c>
      <c r="Q101" s="106">
        <v>15</v>
      </c>
      <c r="R101" s="38"/>
      <c r="S101" s="38"/>
      <c r="T101" s="37"/>
      <c r="U101" s="39">
        <f t="shared" si="12"/>
        <v>15</v>
      </c>
      <c r="V101" s="40">
        <f t="shared" si="13"/>
        <v>15</v>
      </c>
      <c r="W101" s="112"/>
      <c r="X101" s="96"/>
      <c r="Y101" s="96"/>
      <c r="Z101" s="104"/>
      <c r="AA101" s="99"/>
      <c r="AB101" s="41">
        <f t="shared" si="14"/>
        <v>0</v>
      </c>
      <c r="AC101" s="40">
        <f t="shared" si="15"/>
        <v>0</v>
      </c>
      <c r="AD101" s="42"/>
      <c r="AE101" s="128"/>
      <c r="AF101" s="37">
        <f t="shared" si="16"/>
        <v>15</v>
      </c>
      <c r="AG101" s="43">
        <v>65</v>
      </c>
      <c r="AH101" s="44">
        <f t="shared" si="17"/>
        <v>80</v>
      </c>
      <c r="AI101" s="45">
        <f t="shared" si="18"/>
        <v>0.93</v>
      </c>
      <c r="AJ101" s="46"/>
      <c r="AK101" s="47">
        <v>1E-4</v>
      </c>
      <c r="AL101" s="48">
        <f t="shared" si="19"/>
        <v>1.0001</v>
      </c>
      <c r="AM101" s="49">
        <f t="shared" si="20"/>
        <v>1320733000</v>
      </c>
      <c r="AN101" s="50"/>
      <c r="AO101" s="51"/>
      <c r="AP101" s="51"/>
      <c r="AQ101" s="51"/>
      <c r="AR101" s="51"/>
      <c r="AS101" s="52"/>
      <c r="AT101" s="53">
        <f t="shared" si="21"/>
        <v>0</v>
      </c>
    </row>
    <row r="102" spans="1:46" s="54" customFormat="1" ht="36" customHeight="1" thickBot="1">
      <c r="A102" s="27"/>
      <c r="B102" s="56"/>
      <c r="C102" s="91"/>
      <c r="D102" s="95"/>
      <c r="E102" s="95"/>
      <c r="F102" s="101"/>
      <c r="G102" s="55"/>
      <c r="H102" s="60"/>
      <c r="I102" s="30">
        <v>0.51</v>
      </c>
      <c r="J102" s="119">
        <v>0.49</v>
      </c>
      <c r="K102" s="32"/>
      <c r="L102" s="57"/>
      <c r="M102" s="33"/>
      <c r="N102" s="34">
        <f t="shared" si="22"/>
        <v>1</v>
      </c>
      <c r="O102" s="35"/>
      <c r="P102" s="105">
        <v>15</v>
      </c>
      <c r="Q102" s="106">
        <v>15</v>
      </c>
      <c r="R102" s="38"/>
      <c r="S102" s="38"/>
      <c r="T102" s="37"/>
      <c r="U102" s="39">
        <f t="shared" si="12"/>
        <v>15</v>
      </c>
      <c r="V102" s="40">
        <f t="shared" si="13"/>
        <v>15</v>
      </c>
      <c r="W102" s="112"/>
      <c r="X102" s="96"/>
      <c r="Y102" s="96"/>
      <c r="Z102" s="104"/>
      <c r="AA102" s="99"/>
      <c r="AB102" s="41">
        <f t="shared" si="14"/>
        <v>0</v>
      </c>
      <c r="AC102" s="40">
        <f t="shared" si="15"/>
        <v>0</v>
      </c>
      <c r="AD102" s="42"/>
      <c r="AE102" s="128"/>
      <c r="AF102" s="37">
        <f t="shared" si="16"/>
        <v>15</v>
      </c>
      <c r="AG102" s="43">
        <v>65</v>
      </c>
      <c r="AH102" s="44">
        <f t="shared" si="17"/>
        <v>80</v>
      </c>
      <c r="AI102" s="45">
        <f t="shared" si="18"/>
        <v>0.93</v>
      </c>
      <c r="AJ102" s="46"/>
      <c r="AK102" s="47">
        <v>1E-4</v>
      </c>
      <c r="AL102" s="48">
        <f t="shared" si="19"/>
        <v>1.0001</v>
      </c>
      <c r="AM102" s="49">
        <f t="shared" si="20"/>
        <v>1320733000</v>
      </c>
      <c r="AN102" s="50"/>
      <c r="AO102" s="51"/>
      <c r="AP102" s="51"/>
      <c r="AQ102" s="51"/>
      <c r="AR102" s="51"/>
      <c r="AS102" s="52"/>
      <c r="AT102" s="53">
        <f t="shared" si="21"/>
        <v>0</v>
      </c>
    </row>
    <row r="103" spans="1:46" s="54" customFormat="1" ht="36" customHeight="1" thickBot="1">
      <c r="A103" s="27"/>
      <c r="B103" s="56"/>
      <c r="C103" s="91"/>
      <c r="D103" s="95"/>
      <c r="E103" s="95"/>
      <c r="F103" s="101"/>
      <c r="G103" s="55"/>
      <c r="H103" s="60"/>
      <c r="I103" s="30">
        <v>0.51</v>
      </c>
      <c r="J103" s="119">
        <v>0.49</v>
      </c>
      <c r="K103" s="32"/>
      <c r="L103" s="57"/>
      <c r="M103" s="33"/>
      <c r="N103" s="34">
        <f t="shared" si="22"/>
        <v>1</v>
      </c>
      <c r="O103" s="35"/>
      <c r="P103" s="105">
        <v>15</v>
      </c>
      <c r="Q103" s="106">
        <v>15</v>
      </c>
      <c r="R103" s="38"/>
      <c r="S103" s="38"/>
      <c r="T103" s="37"/>
      <c r="U103" s="39">
        <f t="shared" si="12"/>
        <v>15</v>
      </c>
      <c r="V103" s="40">
        <f t="shared" si="13"/>
        <v>15</v>
      </c>
      <c r="W103" s="112"/>
      <c r="X103" s="96"/>
      <c r="Y103" s="96"/>
      <c r="Z103" s="104"/>
      <c r="AA103" s="99"/>
      <c r="AB103" s="41">
        <f t="shared" si="14"/>
        <v>0</v>
      </c>
      <c r="AC103" s="40">
        <f t="shared" si="15"/>
        <v>0</v>
      </c>
      <c r="AD103" s="42"/>
      <c r="AE103" s="128"/>
      <c r="AF103" s="37">
        <f t="shared" si="16"/>
        <v>15</v>
      </c>
      <c r="AG103" s="43">
        <v>65</v>
      </c>
      <c r="AH103" s="44">
        <f t="shared" si="17"/>
        <v>80</v>
      </c>
      <c r="AI103" s="45">
        <f t="shared" si="18"/>
        <v>0.93</v>
      </c>
      <c r="AJ103" s="46"/>
      <c r="AK103" s="47">
        <v>1E-4</v>
      </c>
      <c r="AL103" s="48">
        <f t="shared" si="19"/>
        <v>1.0001</v>
      </c>
      <c r="AM103" s="49">
        <f t="shared" si="20"/>
        <v>1320733000</v>
      </c>
      <c r="AN103" s="50"/>
      <c r="AO103" s="51"/>
      <c r="AP103" s="51"/>
      <c r="AQ103" s="51"/>
      <c r="AR103" s="51"/>
      <c r="AS103" s="52"/>
      <c r="AT103" s="53">
        <f t="shared" si="21"/>
        <v>0</v>
      </c>
    </row>
    <row r="104" spans="1:46" s="54" customFormat="1" ht="36" customHeight="1" thickBot="1">
      <c r="A104" s="27"/>
      <c r="B104" s="56"/>
      <c r="C104" s="91"/>
      <c r="D104" s="95"/>
      <c r="E104" s="95"/>
      <c r="F104" s="101"/>
      <c r="G104" s="55"/>
      <c r="H104" s="60"/>
      <c r="I104" s="30">
        <v>0.51</v>
      </c>
      <c r="J104" s="119">
        <v>0.49</v>
      </c>
      <c r="K104" s="32"/>
      <c r="L104" s="57"/>
      <c r="M104" s="33"/>
      <c r="N104" s="34">
        <f t="shared" si="22"/>
        <v>1</v>
      </c>
      <c r="O104" s="35"/>
      <c r="P104" s="105">
        <v>15</v>
      </c>
      <c r="Q104" s="106">
        <v>15</v>
      </c>
      <c r="R104" s="38"/>
      <c r="S104" s="38"/>
      <c r="T104" s="37"/>
      <c r="U104" s="39">
        <f t="shared" si="12"/>
        <v>15</v>
      </c>
      <c r="V104" s="40">
        <f t="shared" si="13"/>
        <v>15</v>
      </c>
      <c r="W104" s="112"/>
      <c r="X104" s="96"/>
      <c r="Y104" s="96"/>
      <c r="Z104" s="104"/>
      <c r="AA104" s="99"/>
      <c r="AB104" s="41">
        <f t="shared" si="14"/>
        <v>0</v>
      </c>
      <c r="AC104" s="40">
        <f t="shared" si="15"/>
        <v>0</v>
      </c>
      <c r="AD104" s="42"/>
      <c r="AE104" s="128"/>
      <c r="AF104" s="37">
        <f t="shared" si="16"/>
        <v>15</v>
      </c>
      <c r="AG104" s="43">
        <v>65</v>
      </c>
      <c r="AH104" s="44">
        <f t="shared" si="17"/>
        <v>80</v>
      </c>
      <c r="AI104" s="45">
        <f t="shared" si="18"/>
        <v>0.93</v>
      </c>
      <c r="AJ104" s="46"/>
      <c r="AK104" s="47">
        <v>1E-4</v>
      </c>
      <c r="AL104" s="48">
        <f t="shared" si="19"/>
        <v>1.0001</v>
      </c>
      <c r="AM104" s="49">
        <f t="shared" si="20"/>
        <v>1320733000</v>
      </c>
      <c r="AN104" s="50"/>
      <c r="AO104" s="51"/>
      <c r="AP104" s="51"/>
      <c r="AQ104" s="51"/>
      <c r="AR104" s="51"/>
      <c r="AS104" s="52"/>
      <c r="AT104" s="53">
        <f t="shared" si="21"/>
        <v>0</v>
      </c>
    </row>
    <row r="105" spans="1:46" s="54" customFormat="1" ht="36" customHeight="1" thickBot="1">
      <c r="A105" s="27"/>
      <c r="B105" s="56"/>
      <c r="C105" s="91"/>
      <c r="D105" s="95"/>
      <c r="E105" s="95"/>
      <c r="F105" s="101"/>
      <c r="G105" s="55"/>
      <c r="H105" s="60"/>
      <c r="I105" s="30">
        <v>0.51</v>
      </c>
      <c r="J105" s="119">
        <v>0.49</v>
      </c>
      <c r="K105" s="32"/>
      <c r="L105" s="57"/>
      <c r="M105" s="33"/>
      <c r="N105" s="34">
        <f t="shared" si="22"/>
        <v>1</v>
      </c>
      <c r="O105" s="35"/>
      <c r="P105" s="105">
        <v>15</v>
      </c>
      <c r="Q105" s="106">
        <v>15</v>
      </c>
      <c r="R105" s="38"/>
      <c r="S105" s="38"/>
      <c r="T105" s="37"/>
      <c r="U105" s="39">
        <f t="shared" si="12"/>
        <v>15</v>
      </c>
      <c r="V105" s="40">
        <f t="shared" si="13"/>
        <v>15</v>
      </c>
      <c r="W105" s="112"/>
      <c r="X105" s="96"/>
      <c r="Y105" s="96"/>
      <c r="Z105" s="104"/>
      <c r="AA105" s="99"/>
      <c r="AB105" s="41">
        <f t="shared" si="14"/>
        <v>0</v>
      </c>
      <c r="AC105" s="40">
        <f t="shared" si="15"/>
        <v>0</v>
      </c>
      <c r="AD105" s="42"/>
      <c r="AE105" s="128"/>
      <c r="AF105" s="37">
        <f t="shared" si="16"/>
        <v>15</v>
      </c>
      <c r="AG105" s="43">
        <v>65</v>
      </c>
      <c r="AH105" s="44">
        <f t="shared" si="17"/>
        <v>80</v>
      </c>
      <c r="AI105" s="45">
        <f t="shared" si="18"/>
        <v>0.93</v>
      </c>
      <c r="AJ105" s="46"/>
      <c r="AK105" s="47">
        <v>1E-4</v>
      </c>
      <c r="AL105" s="48">
        <f t="shared" si="19"/>
        <v>1.0001</v>
      </c>
      <c r="AM105" s="49">
        <f t="shared" si="20"/>
        <v>1320733000</v>
      </c>
      <c r="AN105" s="50"/>
      <c r="AO105" s="51"/>
      <c r="AP105" s="51"/>
      <c r="AQ105" s="51"/>
      <c r="AR105" s="51"/>
      <c r="AS105" s="52"/>
      <c r="AT105" s="53">
        <f t="shared" si="21"/>
        <v>0</v>
      </c>
    </row>
    <row r="106" spans="1:46" s="54" customFormat="1" ht="36" customHeight="1" thickBot="1">
      <c r="A106" s="27"/>
      <c r="B106" s="56"/>
      <c r="C106" s="91"/>
      <c r="D106" s="95"/>
      <c r="E106" s="95"/>
      <c r="F106" s="101"/>
      <c r="G106" s="55"/>
      <c r="H106" s="60"/>
      <c r="I106" s="30">
        <v>0.51</v>
      </c>
      <c r="J106" s="119">
        <v>0.49</v>
      </c>
      <c r="K106" s="32"/>
      <c r="L106" s="57"/>
      <c r="M106" s="33"/>
      <c r="N106" s="34">
        <f t="shared" si="22"/>
        <v>1</v>
      </c>
      <c r="O106" s="35"/>
      <c r="P106" s="105">
        <v>15</v>
      </c>
      <c r="Q106" s="106">
        <v>15</v>
      </c>
      <c r="R106" s="38"/>
      <c r="S106" s="38"/>
      <c r="T106" s="37"/>
      <c r="U106" s="39">
        <f t="shared" si="12"/>
        <v>15</v>
      </c>
      <c r="V106" s="40">
        <f t="shared" si="13"/>
        <v>15</v>
      </c>
      <c r="W106" s="112"/>
      <c r="X106" s="96"/>
      <c r="Y106" s="96"/>
      <c r="Z106" s="104"/>
      <c r="AA106" s="99"/>
      <c r="AB106" s="41">
        <f t="shared" si="14"/>
        <v>0</v>
      </c>
      <c r="AC106" s="40">
        <f t="shared" si="15"/>
        <v>0</v>
      </c>
      <c r="AD106" s="42"/>
      <c r="AE106" s="128"/>
      <c r="AF106" s="37">
        <f t="shared" si="16"/>
        <v>15</v>
      </c>
      <c r="AG106" s="43">
        <v>65</v>
      </c>
      <c r="AH106" s="44">
        <f t="shared" si="17"/>
        <v>80</v>
      </c>
      <c r="AI106" s="45">
        <f t="shared" si="18"/>
        <v>0.93</v>
      </c>
      <c r="AJ106" s="46"/>
      <c r="AK106" s="47">
        <v>1E-4</v>
      </c>
      <c r="AL106" s="48">
        <f t="shared" si="19"/>
        <v>1.0001</v>
      </c>
      <c r="AM106" s="49">
        <f t="shared" si="20"/>
        <v>1320733000</v>
      </c>
      <c r="AN106" s="50"/>
      <c r="AO106" s="51"/>
      <c r="AP106" s="51"/>
      <c r="AQ106" s="51"/>
      <c r="AR106" s="51"/>
      <c r="AS106" s="52"/>
      <c r="AT106" s="53">
        <f t="shared" si="21"/>
        <v>0</v>
      </c>
    </row>
    <row r="107" spans="1:46" s="54" customFormat="1" ht="36" customHeight="1" thickBot="1">
      <c r="A107" s="27"/>
      <c r="B107" s="56"/>
      <c r="C107" s="91"/>
      <c r="D107" s="95"/>
      <c r="E107" s="95"/>
      <c r="F107" s="101"/>
      <c r="G107" s="55"/>
      <c r="H107" s="60"/>
      <c r="I107" s="30">
        <v>0.51</v>
      </c>
      <c r="J107" s="119">
        <v>0.49</v>
      </c>
      <c r="K107" s="32"/>
      <c r="L107" s="57"/>
      <c r="M107" s="33"/>
      <c r="N107" s="34">
        <f t="shared" si="22"/>
        <v>1</v>
      </c>
      <c r="O107" s="35"/>
      <c r="P107" s="105">
        <v>15</v>
      </c>
      <c r="Q107" s="106">
        <v>15</v>
      </c>
      <c r="R107" s="38"/>
      <c r="S107" s="38"/>
      <c r="T107" s="37"/>
      <c r="U107" s="39">
        <f t="shared" si="12"/>
        <v>15</v>
      </c>
      <c r="V107" s="40">
        <f t="shared" si="13"/>
        <v>15</v>
      </c>
      <c r="W107" s="112"/>
      <c r="X107" s="96"/>
      <c r="Y107" s="96"/>
      <c r="Z107" s="104"/>
      <c r="AA107" s="99"/>
      <c r="AB107" s="41">
        <f t="shared" si="14"/>
        <v>0</v>
      </c>
      <c r="AC107" s="40">
        <f t="shared" si="15"/>
        <v>0</v>
      </c>
      <c r="AD107" s="42"/>
      <c r="AE107" s="128"/>
      <c r="AF107" s="37">
        <f t="shared" si="16"/>
        <v>15</v>
      </c>
      <c r="AG107" s="43">
        <v>65</v>
      </c>
      <c r="AH107" s="44">
        <f t="shared" si="17"/>
        <v>80</v>
      </c>
      <c r="AI107" s="45">
        <f t="shared" si="18"/>
        <v>0.93</v>
      </c>
      <c r="AJ107" s="46"/>
      <c r="AK107" s="47">
        <v>1E-4</v>
      </c>
      <c r="AL107" s="48">
        <f t="shared" si="19"/>
        <v>1.0001</v>
      </c>
      <c r="AM107" s="49">
        <f t="shared" si="20"/>
        <v>1320733000</v>
      </c>
      <c r="AN107" s="50"/>
      <c r="AO107" s="51"/>
      <c r="AP107" s="51"/>
      <c r="AQ107" s="51"/>
      <c r="AR107" s="51"/>
      <c r="AS107" s="52"/>
      <c r="AT107" s="53">
        <f t="shared" si="21"/>
        <v>0</v>
      </c>
    </row>
    <row r="108" spans="1:46" s="54" customFormat="1" ht="36" customHeight="1" thickBot="1">
      <c r="A108" s="27"/>
      <c r="B108" s="56"/>
      <c r="C108" s="91"/>
      <c r="D108" s="95"/>
      <c r="E108" s="95"/>
      <c r="F108" s="101"/>
      <c r="G108" s="55"/>
      <c r="H108" s="60"/>
      <c r="I108" s="30">
        <v>0.51</v>
      </c>
      <c r="J108" s="119">
        <v>0.49</v>
      </c>
      <c r="K108" s="32"/>
      <c r="L108" s="57"/>
      <c r="M108" s="33"/>
      <c r="N108" s="34">
        <f t="shared" si="22"/>
        <v>1</v>
      </c>
      <c r="O108" s="35"/>
      <c r="P108" s="105">
        <v>15</v>
      </c>
      <c r="Q108" s="106">
        <v>15</v>
      </c>
      <c r="R108" s="38"/>
      <c r="S108" s="38"/>
      <c r="T108" s="37"/>
      <c r="U108" s="39">
        <f t="shared" si="12"/>
        <v>15</v>
      </c>
      <c r="V108" s="40">
        <f t="shared" si="13"/>
        <v>15</v>
      </c>
      <c r="W108" s="112"/>
      <c r="X108" s="96"/>
      <c r="Y108" s="96"/>
      <c r="Z108" s="104"/>
      <c r="AA108" s="99"/>
      <c r="AB108" s="41">
        <f t="shared" si="14"/>
        <v>0</v>
      </c>
      <c r="AC108" s="40">
        <f t="shared" si="15"/>
        <v>0</v>
      </c>
      <c r="AD108" s="42"/>
      <c r="AE108" s="128"/>
      <c r="AF108" s="37">
        <f t="shared" si="16"/>
        <v>15</v>
      </c>
      <c r="AG108" s="43">
        <v>65</v>
      </c>
      <c r="AH108" s="44">
        <f t="shared" si="17"/>
        <v>80</v>
      </c>
      <c r="AI108" s="45">
        <f t="shared" si="18"/>
        <v>0.93</v>
      </c>
      <c r="AJ108" s="46"/>
      <c r="AK108" s="47">
        <v>1E-4</v>
      </c>
      <c r="AL108" s="48">
        <f t="shared" si="19"/>
        <v>1.0001</v>
      </c>
      <c r="AM108" s="49">
        <f t="shared" si="20"/>
        <v>1320733000</v>
      </c>
      <c r="AN108" s="50"/>
      <c r="AO108" s="51"/>
      <c r="AP108" s="51"/>
      <c r="AQ108" s="51"/>
      <c r="AR108" s="51"/>
      <c r="AS108" s="52"/>
      <c r="AT108" s="53">
        <f t="shared" si="21"/>
        <v>0</v>
      </c>
    </row>
    <row r="109" spans="1:46" s="54" customFormat="1" ht="36" customHeight="1" thickBot="1">
      <c r="A109" s="27"/>
      <c r="B109" s="56"/>
      <c r="C109" s="91"/>
      <c r="D109" s="95"/>
      <c r="E109" s="95"/>
      <c r="F109" s="101"/>
      <c r="G109" s="55"/>
      <c r="H109" s="60"/>
      <c r="I109" s="30">
        <v>0.51</v>
      </c>
      <c r="J109" s="119">
        <v>0.49</v>
      </c>
      <c r="K109" s="32"/>
      <c r="L109" s="57"/>
      <c r="M109" s="33"/>
      <c r="N109" s="34">
        <f t="shared" si="22"/>
        <v>1</v>
      </c>
      <c r="O109" s="35"/>
      <c r="P109" s="105">
        <v>15</v>
      </c>
      <c r="Q109" s="106">
        <v>15</v>
      </c>
      <c r="R109" s="38"/>
      <c r="S109" s="38"/>
      <c r="T109" s="37"/>
      <c r="U109" s="39">
        <f t="shared" si="12"/>
        <v>15</v>
      </c>
      <c r="V109" s="40">
        <f t="shared" si="13"/>
        <v>15</v>
      </c>
      <c r="W109" s="112"/>
      <c r="X109" s="96"/>
      <c r="Y109" s="96"/>
      <c r="Z109" s="104"/>
      <c r="AA109" s="99"/>
      <c r="AB109" s="41">
        <f t="shared" si="14"/>
        <v>0</v>
      </c>
      <c r="AC109" s="40">
        <f t="shared" si="15"/>
        <v>0</v>
      </c>
      <c r="AD109" s="42">
        <v>0</v>
      </c>
      <c r="AE109" s="128"/>
      <c r="AF109" s="37">
        <f t="shared" si="16"/>
        <v>15</v>
      </c>
      <c r="AG109" s="43">
        <v>65</v>
      </c>
      <c r="AH109" s="44">
        <f t="shared" si="17"/>
        <v>80</v>
      </c>
      <c r="AI109" s="45">
        <f t="shared" si="18"/>
        <v>0.93</v>
      </c>
      <c r="AJ109" s="46"/>
      <c r="AK109" s="47">
        <v>1E-4</v>
      </c>
      <c r="AL109" s="48">
        <f t="shared" si="19"/>
        <v>1.0001</v>
      </c>
      <c r="AM109" s="49">
        <f t="shared" si="20"/>
        <v>1320733000</v>
      </c>
      <c r="AN109" s="50"/>
      <c r="AO109" s="51"/>
      <c r="AP109" s="51"/>
      <c r="AQ109" s="51"/>
      <c r="AR109" s="51"/>
      <c r="AS109" s="52"/>
      <c r="AT109" s="53">
        <f t="shared" si="21"/>
        <v>0</v>
      </c>
    </row>
    <row r="110" spans="1:46" s="54" customFormat="1" ht="36" customHeight="1" thickBot="1">
      <c r="A110" s="27"/>
      <c r="B110" s="56"/>
      <c r="C110" s="91"/>
      <c r="D110" s="95"/>
      <c r="E110" s="95"/>
      <c r="F110" s="101"/>
      <c r="G110" s="55"/>
      <c r="H110" s="60"/>
      <c r="I110" s="30">
        <v>0.51</v>
      </c>
      <c r="J110" s="119">
        <v>0.49</v>
      </c>
      <c r="K110" s="32"/>
      <c r="L110" s="57"/>
      <c r="M110" s="33"/>
      <c r="N110" s="34">
        <f t="shared" si="22"/>
        <v>1</v>
      </c>
      <c r="O110" s="35"/>
      <c r="P110" s="105">
        <v>15</v>
      </c>
      <c r="Q110" s="106">
        <v>15</v>
      </c>
      <c r="R110" s="38"/>
      <c r="S110" s="38"/>
      <c r="T110" s="37"/>
      <c r="U110" s="39">
        <f t="shared" si="12"/>
        <v>15</v>
      </c>
      <c r="V110" s="40">
        <f t="shared" si="13"/>
        <v>15</v>
      </c>
      <c r="W110" s="112"/>
      <c r="X110" s="96"/>
      <c r="Y110" s="96"/>
      <c r="Z110" s="104"/>
      <c r="AA110" s="99"/>
      <c r="AB110" s="41">
        <f t="shared" si="14"/>
        <v>0</v>
      </c>
      <c r="AC110" s="40">
        <f t="shared" si="15"/>
        <v>0</v>
      </c>
      <c r="AD110" s="42"/>
      <c r="AE110" s="128"/>
      <c r="AF110" s="37">
        <f t="shared" si="16"/>
        <v>15</v>
      </c>
      <c r="AG110" s="43">
        <v>65</v>
      </c>
      <c r="AH110" s="44">
        <f t="shared" si="17"/>
        <v>80</v>
      </c>
      <c r="AI110" s="45">
        <f t="shared" si="18"/>
        <v>0.93</v>
      </c>
      <c r="AJ110" s="46"/>
      <c r="AK110" s="47">
        <v>1E-4</v>
      </c>
      <c r="AL110" s="48">
        <f t="shared" si="19"/>
        <v>1.0001</v>
      </c>
      <c r="AM110" s="49">
        <f t="shared" si="20"/>
        <v>1320733000</v>
      </c>
      <c r="AN110" s="50"/>
      <c r="AO110" s="51"/>
      <c r="AP110" s="51"/>
      <c r="AQ110" s="51"/>
      <c r="AR110" s="51"/>
      <c r="AS110" s="52"/>
      <c r="AT110" s="53">
        <f t="shared" si="21"/>
        <v>0</v>
      </c>
    </row>
    <row r="111" spans="1:46" s="54" customFormat="1" ht="36" customHeight="1" thickBot="1">
      <c r="A111" s="27"/>
      <c r="B111" s="56"/>
      <c r="C111" s="91"/>
      <c r="D111" s="95"/>
      <c r="E111" s="95"/>
      <c r="F111" s="101"/>
      <c r="G111" s="55"/>
      <c r="H111" s="60"/>
      <c r="I111" s="30">
        <v>0.51</v>
      </c>
      <c r="J111" s="119">
        <v>0.49</v>
      </c>
      <c r="K111" s="32"/>
      <c r="L111" s="57"/>
      <c r="M111" s="33"/>
      <c r="N111" s="34">
        <f t="shared" si="22"/>
        <v>1</v>
      </c>
      <c r="O111" s="35"/>
      <c r="P111" s="105">
        <v>15</v>
      </c>
      <c r="Q111" s="106">
        <v>15</v>
      </c>
      <c r="R111" s="38"/>
      <c r="S111" s="38"/>
      <c r="T111" s="37"/>
      <c r="U111" s="39">
        <f t="shared" si="12"/>
        <v>15</v>
      </c>
      <c r="V111" s="40">
        <f t="shared" si="13"/>
        <v>15</v>
      </c>
      <c r="W111" s="112"/>
      <c r="X111" s="96"/>
      <c r="Y111" s="96"/>
      <c r="Z111" s="104"/>
      <c r="AA111" s="99"/>
      <c r="AB111" s="41">
        <f t="shared" si="14"/>
        <v>0</v>
      </c>
      <c r="AC111" s="40">
        <f t="shared" si="15"/>
        <v>0</v>
      </c>
      <c r="AD111" s="42"/>
      <c r="AE111" s="128"/>
      <c r="AF111" s="37">
        <f t="shared" si="16"/>
        <v>15</v>
      </c>
      <c r="AG111" s="43">
        <v>65</v>
      </c>
      <c r="AH111" s="44">
        <f t="shared" si="17"/>
        <v>80</v>
      </c>
      <c r="AI111" s="45">
        <f t="shared" si="18"/>
        <v>0.93</v>
      </c>
      <c r="AJ111" s="46"/>
      <c r="AK111" s="47">
        <v>1E-4</v>
      </c>
      <c r="AL111" s="48">
        <f t="shared" si="19"/>
        <v>1.0001</v>
      </c>
      <c r="AM111" s="49">
        <f t="shared" si="20"/>
        <v>1320733000</v>
      </c>
      <c r="AN111" s="50"/>
      <c r="AO111" s="51"/>
      <c r="AP111" s="51"/>
      <c r="AQ111" s="51"/>
      <c r="AR111" s="51"/>
      <c r="AS111" s="52"/>
      <c r="AT111" s="53">
        <f t="shared" si="21"/>
        <v>0</v>
      </c>
    </row>
    <row r="112" spans="1:46" s="54" customFormat="1" ht="36" customHeight="1" thickBot="1">
      <c r="A112" s="27"/>
      <c r="B112" s="56"/>
      <c r="C112" s="91"/>
      <c r="D112" s="95"/>
      <c r="E112" s="95"/>
      <c r="F112" s="101"/>
      <c r="G112" s="55"/>
      <c r="H112" s="60"/>
      <c r="I112" s="30">
        <v>0.51</v>
      </c>
      <c r="J112" s="119">
        <v>0.49</v>
      </c>
      <c r="K112" s="32"/>
      <c r="L112" s="57"/>
      <c r="M112" s="33"/>
      <c r="N112" s="34">
        <f t="shared" si="22"/>
        <v>1</v>
      </c>
      <c r="O112" s="35"/>
      <c r="P112" s="105">
        <v>15</v>
      </c>
      <c r="Q112" s="106">
        <v>15</v>
      </c>
      <c r="R112" s="38"/>
      <c r="S112" s="38"/>
      <c r="T112" s="37"/>
      <c r="U112" s="39">
        <f t="shared" si="12"/>
        <v>15</v>
      </c>
      <c r="V112" s="40">
        <f t="shared" si="13"/>
        <v>15</v>
      </c>
      <c r="W112" s="112"/>
      <c r="X112" s="96"/>
      <c r="Y112" s="96"/>
      <c r="Z112" s="104"/>
      <c r="AA112" s="99"/>
      <c r="AB112" s="41">
        <f t="shared" si="14"/>
        <v>0</v>
      </c>
      <c r="AC112" s="40">
        <f t="shared" si="15"/>
        <v>0</v>
      </c>
      <c r="AD112" s="42"/>
      <c r="AE112" s="128"/>
      <c r="AF112" s="37">
        <f t="shared" si="16"/>
        <v>15</v>
      </c>
      <c r="AG112" s="43">
        <v>65</v>
      </c>
      <c r="AH112" s="44">
        <f t="shared" si="17"/>
        <v>80</v>
      </c>
      <c r="AI112" s="45">
        <f t="shared" si="18"/>
        <v>0.93</v>
      </c>
      <c r="AJ112" s="46"/>
      <c r="AK112" s="47">
        <v>1E-4</v>
      </c>
      <c r="AL112" s="48">
        <f t="shared" si="19"/>
        <v>1.0001</v>
      </c>
      <c r="AM112" s="49">
        <f t="shared" si="20"/>
        <v>1320733000</v>
      </c>
      <c r="AN112" s="50"/>
      <c r="AO112" s="51"/>
      <c r="AP112" s="51"/>
      <c r="AQ112" s="51"/>
      <c r="AR112" s="51"/>
      <c r="AS112" s="52"/>
      <c r="AT112" s="53">
        <f t="shared" si="21"/>
        <v>0</v>
      </c>
    </row>
    <row r="113" spans="1:46" s="54" customFormat="1" ht="36" customHeight="1" thickBot="1">
      <c r="A113" s="27"/>
      <c r="B113" s="56"/>
      <c r="C113" s="91"/>
      <c r="D113" s="95"/>
      <c r="E113" s="95"/>
      <c r="F113" s="101"/>
      <c r="G113" s="55"/>
      <c r="H113" s="60"/>
      <c r="I113" s="30">
        <v>0.51</v>
      </c>
      <c r="J113" s="119">
        <v>0.49</v>
      </c>
      <c r="K113" s="32"/>
      <c r="L113" s="57"/>
      <c r="M113" s="33"/>
      <c r="N113" s="34">
        <f t="shared" si="22"/>
        <v>1</v>
      </c>
      <c r="O113" s="35"/>
      <c r="P113" s="105">
        <v>15</v>
      </c>
      <c r="Q113" s="106">
        <v>15</v>
      </c>
      <c r="R113" s="38"/>
      <c r="S113" s="38"/>
      <c r="T113" s="37"/>
      <c r="U113" s="39">
        <f t="shared" si="12"/>
        <v>15</v>
      </c>
      <c r="V113" s="40">
        <f t="shared" si="13"/>
        <v>15</v>
      </c>
      <c r="W113" s="112"/>
      <c r="X113" s="96"/>
      <c r="Y113" s="96"/>
      <c r="Z113" s="104"/>
      <c r="AA113" s="99"/>
      <c r="AB113" s="41">
        <f t="shared" si="14"/>
        <v>0</v>
      </c>
      <c r="AC113" s="40">
        <f t="shared" si="15"/>
        <v>0</v>
      </c>
      <c r="AD113" s="42"/>
      <c r="AE113" s="128"/>
      <c r="AF113" s="37">
        <f t="shared" si="16"/>
        <v>15</v>
      </c>
      <c r="AG113" s="43">
        <v>65</v>
      </c>
      <c r="AH113" s="44">
        <f t="shared" si="17"/>
        <v>80</v>
      </c>
      <c r="AI113" s="45">
        <f t="shared" si="18"/>
        <v>0.93</v>
      </c>
      <c r="AJ113" s="46"/>
      <c r="AK113" s="47">
        <v>1E-4</v>
      </c>
      <c r="AL113" s="48">
        <f t="shared" si="19"/>
        <v>1.0001</v>
      </c>
      <c r="AM113" s="49">
        <f t="shared" si="20"/>
        <v>1320733000</v>
      </c>
      <c r="AN113" s="50"/>
      <c r="AO113" s="51"/>
      <c r="AP113" s="51"/>
      <c r="AQ113" s="51"/>
      <c r="AR113" s="51"/>
      <c r="AS113" s="52"/>
      <c r="AT113" s="53">
        <f t="shared" si="21"/>
        <v>0</v>
      </c>
    </row>
    <row r="114" spans="1:46" s="54" customFormat="1" ht="47.25" customHeight="1" thickBot="1">
      <c r="A114" s="27"/>
      <c r="B114" s="56"/>
      <c r="C114" s="91"/>
      <c r="D114" s="95"/>
      <c r="E114" s="95"/>
      <c r="F114" s="101"/>
      <c r="G114" s="55"/>
      <c r="H114" s="60"/>
      <c r="I114" s="30">
        <v>0.51</v>
      </c>
      <c r="J114" s="119">
        <v>0.49</v>
      </c>
      <c r="K114" s="32"/>
      <c r="L114" s="57"/>
      <c r="M114" s="33"/>
      <c r="N114" s="34">
        <f t="shared" si="22"/>
        <v>1</v>
      </c>
      <c r="O114" s="35"/>
      <c r="P114" s="105">
        <v>15</v>
      </c>
      <c r="Q114" s="106">
        <v>15</v>
      </c>
      <c r="R114" s="38"/>
      <c r="S114" s="38"/>
      <c r="T114" s="37"/>
      <c r="U114" s="39">
        <f t="shared" si="12"/>
        <v>15</v>
      </c>
      <c r="V114" s="40">
        <f t="shared" si="13"/>
        <v>15</v>
      </c>
      <c r="W114" s="112"/>
      <c r="X114" s="96"/>
      <c r="Y114" s="96"/>
      <c r="Z114" s="104"/>
      <c r="AA114" s="99"/>
      <c r="AB114" s="41">
        <f t="shared" si="14"/>
        <v>0</v>
      </c>
      <c r="AC114" s="40">
        <f t="shared" si="15"/>
        <v>0</v>
      </c>
      <c r="AD114" s="42"/>
      <c r="AE114" s="128"/>
      <c r="AF114" s="37">
        <f t="shared" si="16"/>
        <v>15</v>
      </c>
      <c r="AG114" s="43">
        <v>65</v>
      </c>
      <c r="AH114" s="44">
        <f t="shared" si="17"/>
        <v>80</v>
      </c>
      <c r="AI114" s="45">
        <f t="shared" si="18"/>
        <v>0.93</v>
      </c>
      <c r="AJ114" s="46"/>
      <c r="AK114" s="47">
        <v>1E-4</v>
      </c>
      <c r="AL114" s="48">
        <f t="shared" si="19"/>
        <v>1.0001</v>
      </c>
      <c r="AM114" s="49">
        <f t="shared" si="20"/>
        <v>1320733000</v>
      </c>
      <c r="AN114" s="50"/>
      <c r="AO114" s="51"/>
      <c r="AP114" s="51"/>
      <c r="AQ114" s="51"/>
      <c r="AR114" s="51"/>
      <c r="AS114" s="52"/>
      <c r="AT114" s="53">
        <f t="shared" si="21"/>
        <v>0</v>
      </c>
    </row>
    <row r="115" spans="1:46" s="54" customFormat="1" ht="36" customHeight="1" thickBot="1">
      <c r="A115" s="27"/>
      <c r="B115" s="56"/>
      <c r="C115" s="91"/>
      <c r="D115" s="95"/>
      <c r="E115" s="95"/>
      <c r="F115" s="101"/>
      <c r="G115" s="55"/>
      <c r="H115" s="60"/>
      <c r="I115" s="30">
        <v>0.51</v>
      </c>
      <c r="J115" s="119">
        <v>0.49</v>
      </c>
      <c r="K115" s="32"/>
      <c r="L115" s="57"/>
      <c r="M115" s="33"/>
      <c r="N115" s="34">
        <f t="shared" si="22"/>
        <v>1</v>
      </c>
      <c r="O115" s="35"/>
      <c r="P115" s="105">
        <v>15</v>
      </c>
      <c r="Q115" s="106">
        <v>15</v>
      </c>
      <c r="R115" s="38"/>
      <c r="S115" s="38"/>
      <c r="T115" s="37"/>
      <c r="U115" s="39">
        <f t="shared" si="12"/>
        <v>15</v>
      </c>
      <c r="V115" s="40">
        <f t="shared" si="13"/>
        <v>15</v>
      </c>
      <c r="W115" s="112"/>
      <c r="X115" s="96"/>
      <c r="Y115" s="96"/>
      <c r="Z115" s="104"/>
      <c r="AA115" s="99"/>
      <c r="AB115" s="41">
        <f t="shared" si="14"/>
        <v>0</v>
      </c>
      <c r="AC115" s="40">
        <f t="shared" si="15"/>
        <v>0</v>
      </c>
      <c r="AD115" s="42"/>
      <c r="AE115" s="128"/>
      <c r="AF115" s="37">
        <f t="shared" si="16"/>
        <v>15</v>
      </c>
      <c r="AG115" s="43">
        <v>65</v>
      </c>
      <c r="AH115" s="44">
        <f t="shared" si="17"/>
        <v>80</v>
      </c>
      <c r="AI115" s="45">
        <f t="shared" si="18"/>
        <v>0.93</v>
      </c>
      <c r="AJ115" s="46"/>
      <c r="AK115" s="47">
        <v>1E-4</v>
      </c>
      <c r="AL115" s="48">
        <f t="shared" si="19"/>
        <v>1.0001</v>
      </c>
      <c r="AM115" s="49">
        <f t="shared" si="20"/>
        <v>1320733000</v>
      </c>
      <c r="AN115" s="50"/>
      <c r="AO115" s="51"/>
      <c r="AP115" s="51"/>
      <c r="AQ115" s="51"/>
      <c r="AR115" s="51"/>
      <c r="AS115" s="52"/>
      <c r="AT115" s="53">
        <f t="shared" si="21"/>
        <v>0</v>
      </c>
    </row>
    <row r="116" spans="1:46" s="54" customFormat="1" ht="36" customHeight="1" thickBot="1">
      <c r="A116" s="27"/>
      <c r="B116" s="56"/>
      <c r="C116" s="91"/>
      <c r="D116" s="95"/>
      <c r="E116" s="95"/>
      <c r="F116" s="101"/>
      <c r="G116" s="55"/>
      <c r="H116" s="64"/>
      <c r="I116" s="30">
        <v>0.51</v>
      </c>
      <c r="J116" s="119">
        <v>0.49</v>
      </c>
      <c r="K116" s="32"/>
      <c r="L116" s="57"/>
      <c r="M116" s="33"/>
      <c r="N116" s="34">
        <f t="shared" si="22"/>
        <v>1</v>
      </c>
      <c r="O116" s="35"/>
      <c r="P116" s="105">
        <v>15</v>
      </c>
      <c r="Q116" s="106">
        <v>15</v>
      </c>
      <c r="R116" s="38"/>
      <c r="S116" s="38"/>
      <c r="T116" s="37"/>
      <c r="U116" s="39">
        <f t="shared" si="12"/>
        <v>15</v>
      </c>
      <c r="V116" s="40">
        <f t="shared" si="13"/>
        <v>15</v>
      </c>
      <c r="W116" s="112"/>
      <c r="X116" s="96"/>
      <c r="Y116" s="96"/>
      <c r="Z116" s="104"/>
      <c r="AA116" s="99"/>
      <c r="AB116" s="41">
        <f t="shared" si="14"/>
        <v>0</v>
      </c>
      <c r="AC116" s="40">
        <f t="shared" si="15"/>
        <v>0</v>
      </c>
      <c r="AD116" s="42"/>
      <c r="AE116" s="128"/>
      <c r="AF116" s="37">
        <f t="shared" si="16"/>
        <v>15</v>
      </c>
      <c r="AG116" s="43">
        <v>65</v>
      </c>
      <c r="AH116" s="44">
        <f t="shared" si="17"/>
        <v>80</v>
      </c>
      <c r="AI116" s="45">
        <f t="shared" si="18"/>
        <v>0.93</v>
      </c>
      <c r="AJ116" s="46"/>
      <c r="AK116" s="47">
        <v>1E-4</v>
      </c>
      <c r="AL116" s="48">
        <f t="shared" si="19"/>
        <v>1.0001</v>
      </c>
      <c r="AM116" s="49">
        <f t="shared" si="20"/>
        <v>1320733000</v>
      </c>
      <c r="AN116" s="50"/>
      <c r="AO116" s="51"/>
      <c r="AP116" s="51"/>
      <c r="AQ116" s="51"/>
      <c r="AR116" s="51"/>
      <c r="AS116" s="52"/>
      <c r="AT116" s="53">
        <f t="shared" si="21"/>
        <v>0</v>
      </c>
    </row>
    <row r="117" spans="1:46" s="54" customFormat="1" ht="36" customHeight="1" thickBot="1">
      <c r="A117" s="27"/>
      <c r="B117" s="56"/>
      <c r="C117" s="91"/>
      <c r="D117" s="95"/>
      <c r="E117" s="95"/>
      <c r="F117" s="101"/>
      <c r="G117" s="55"/>
      <c r="H117" s="60"/>
      <c r="I117" s="30">
        <v>0.51</v>
      </c>
      <c r="J117" s="119">
        <v>0.49</v>
      </c>
      <c r="K117" s="32"/>
      <c r="L117" s="57"/>
      <c r="M117" s="33"/>
      <c r="N117" s="34">
        <f t="shared" si="22"/>
        <v>1</v>
      </c>
      <c r="O117" s="35"/>
      <c r="P117" s="105">
        <v>15</v>
      </c>
      <c r="Q117" s="106">
        <v>15</v>
      </c>
      <c r="R117" s="38"/>
      <c r="S117" s="38"/>
      <c r="T117" s="37"/>
      <c r="U117" s="39">
        <f t="shared" si="12"/>
        <v>15</v>
      </c>
      <c r="V117" s="40">
        <f t="shared" si="13"/>
        <v>15</v>
      </c>
      <c r="W117" s="112"/>
      <c r="X117" s="96"/>
      <c r="Y117" s="96"/>
      <c r="Z117" s="104"/>
      <c r="AA117" s="99"/>
      <c r="AB117" s="41">
        <f t="shared" si="14"/>
        <v>0</v>
      </c>
      <c r="AC117" s="40">
        <f t="shared" si="15"/>
        <v>0</v>
      </c>
      <c r="AD117" s="42"/>
      <c r="AE117" s="128"/>
      <c r="AF117" s="37">
        <f t="shared" si="16"/>
        <v>15</v>
      </c>
      <c r="AG117" s="43">
        <v>65</v>
      </c>
      <c r="AH117" s="44">
        <f t="shared" si="17"/>
        <v>80</v>
      </c>
      <c r="AI117" s="45">
        <f t="shared" si="18"/>
        <v>0.93</v>
      </c>
      <c r="AJ117" s="46"/>
      <c r="AK117" s="47">
        <v>1E-4</v>
      </c>
      <c r="AL117" s="48">
        <f t="shared" si="19"/>
        <v>1.0001</v>
      </c>
      <c r="AM117" s="49">
        <f t="shared" si="20"/>
        <v>1320733000</v>
      </c>
      <c r="AN117" s="50"/>
      <c r="AO117" s="51"/>
      <c r="AP117" s="51"/>
      <c r="AQ117" s="51"/>
      <c r="AR117" s="51"/>
      <c r="AS117" s="52"/>
      <c r="AT117" s="53">
        <f t="shared" si="21"/>
        <v>0</v>
      </c>
    </row>
    <row r="118" spans="1:46" s="54" customFormat="1" ht="36" customHeight="1" thickBot="1">
      <c r="A118" s="27"/>
      <c r="B118" s="56"/>
      <c r="C118" s="91"/>
      <c r="D118" s="95"/>
      <c r="E118" s="95"/>
      <c r="F118" s="101"/>
      <c r="G118" s="55"/>
      <c r="H118" s="64"/>
      <c r="I118" s="30">
        <v>0.51</v>
      </c>
      <c r="J118" s="119">
        <v>0.49</v>
      </c>
      <c r="K118" s="32"/>
      <c r="L118" s="57"/>
      <c r="M118" s="65"/>
      <c r="N118" s="34">
        <f t="shared" si="22"/>
        <v>1</v>
      </c>
      <c r="O118" s="66"/>
      <c r="P118" s="105">
        <v>15</v>
      </c>
      <c r="Q118" s="106">
        <v>15</v>
      </c>
      <c r="R118" s="38"/>
      <c r="S118" s="38"/>
      <c r="T118" s="67"/>
      <c r="U118" s="39">
        <f t="shared" si="12"/>
        <v>15</v>
      </c>
      <c r="V118" s="40">
        <f t="shared" si="13"/>
        <v>15</v>
      </c>
      <c r="W118" s="112"/>
      <c r="X118" s="96"/>
      <c r="Y118" s="96"/>
      <c r="Z118" s="104"/>
      <c r="AA118" s="108"/>
      <c r="AB118" s="41">
        <f t="shared" si="14"/>
        <v>0</v>
      </c>
      <c r="AC118" s="40">
        <f t="shared" si="15"/>
        <v>0</v>
      </c>
      <c r="AD118" s="69"/>
      <c r="AE118" s="129"/>
      <c r="AF118" s="37">
        <f t="shared" si="16"/>
        <v>15</v>
      </c>
      <c r="AG118" s="43">
        <v>65</v>
      </c>
      <c r="AH118" s="44">
        <f t="shared" si="17"/>
        <v>80</v>
      </c>
      <c r="AI118" s="45">
        <f t="shared" si="18"/>
        <v>0.93</v>
      </c>
      <c r="AJ118" s="46"/>
      <c r="AK118" s="47">
        <v>1E-4</v>
      </c>
      <c r="AL118" s="48">
        <f t="shared" si="19"/>
        <v>1.0001</v>
      </c>
      <c r="AM118" s="49">
        <f t="shared" si="20"/>
        <v>1320733000</v>
      </c>
      <c r="AN118" s="70"/>
      <c r="AO118" s="71"/>
      <c r="AP118" s="71"/>
      <c r="AQ118" s="71"/>
      <c r="AR118" s="71"/>
      <c r="AS118" s="72"/>
      <c r="AT118" s="53">
        <f t="shared" si="21"/>
        <v>0</v>
      </c>
    </row>
    <row r="119" spans="1:46" s="54" customFormat="1" ht="36" customHeight="1" thickBot="1">
      <c r="A119" s="27"/>
      <c r="B119" s="56"/>
      <c r="C119" s="91"/>
      <c r="D119" s="95"/>
      <c r="E119" s="95"/>
      <c r="F119" s="101"/>
      <c r="G119" s="55"/>
      <c r="H119" s="60"/>
      <c r="I119" s="30">
        <v>0.51</v>
      </c>
      <c r="J119" s="119">
        <v>0.49</v>
      </c>
      <c r="K119" s="32"/>
      <c r="L119" s="57"/>
      <c r="M119" s="33"/>
      <c r="N119" s="34">
        <f t="shared" si="22"/>
        <v>1</v>
      </c>
      <c r="O119" s="35"/>
      <c r="P119" s="105">
        <v>15</v>
      </c>
      <c r="Q119" s="106">
        <v>15</v>
      </c>
      <c r="R119" s="38"/>
      <c r="S119" s="38"/>
      <c r="T119" s="37"/>
      <c r="U119" s="39">
        <f t="shared" si="12"/>
        <v>15</v>
      </c>
      <c r="V119" s="40">
        <f t="shared" si="13"/>
        <v>15</v>
      </c>
      <c r="W119" s="112"/>
      <c r="X119" s="96"/>
      <c r="Y119" s="96"/>
      <c r="Z119" s="104"/>
      <c r="AA119" s="99"/>
      <c r="AB119" s="41">
        <f t="shared" si="14"/>
        <v>0</v>
      </c>
      <c r="AC119" s="40">
        <f t="shared" si="15"/>
        <v>0</v>
      </c>
      <c r="AD119" s="42"/>
      <c r="AE119" s="128"/>
      <c r="AF119" s="37">
        <f t="shared" si="16"/>
        <v>15</v>
      </c>
      <c r="AG119" s="43">
        <v>65</v>
      </c>
      <c r="AH119" s="44">
        <f t="shared" si="17"/>
        <v>80</v>
      </c>
      <c r="AI119" s="45">
        <f t="shared" si="18"/>
        <v>0.93</v>
      </c>
      <c r="AJ119" s="46"/>
      <c r="AK119" s="47">
        <v>1E-4</v>
      </c>
      <c r="AL119" s="48">
        <f t="shared" si="19"/>
        <v>1.0001</v>
      </c>
      <c r="AM119" s="49">
        <f t="shared" si="20"/>
        <v>1320733000</v>
      </c>
      <c r="AN119" s="50"/>
      <c r="AO119" s="51"/>
      <c r="AP119" s="51"/>
      <c r="AQ119" s="51"/>
      <c r="AR119" s="51"/>
      <c r="AS119" s="52"/>
      <c r="AT119" s="53">
        <f t="shared" si="21"/>
        <v>0</v>
      </c>
    </row>
    <row r="120" spans="1:46" s="54" customFormat="1" ht="36" customHeight="1" thickBot="1">
      <c r="A120" s="27"/>
      <c r="B120" s="56"/>
      <c r="C120" s="91"/>
      <c r="D120" s="95"/>
      <c r="E120" s="95"/>
      <c r="F120" s="101"/>
      <c r="G120" s="55"/>
      <c r="H120" s="60"/>
      <c r="I120" s="30">
        <v>0.51</v>
      </c>
      <c r="J120" s="119">
        <v>0.49</v>
      </c>
      <c r="K120" s="32"/>
      <c r="L120" s="57"/>
      <c r="M120" s="33"/>
      <c r="N120" s="34">
        <f t="shared" si="22"/>
        <v>1</v>
      </c>
      <c r="O120" s="35"/>
      <c r="P120" s="105">
        <v>15</v>
      </c>
      <c r="Q120" s="106">
        <v>15</v>
      </c>
      <c r="R120" s="38"/>
      <c r="S120" s="38"/>
      <c r="T120" s="37"/>
      <c r="U120" s="39">
        <f t="shared" si="12"/>
        <v>15</v>
      </c>
      <c r="V120" s="40">
        <f t="shared" si="13"/>
        <v>15</v>
      </c>
      <c r="W120" s="112"/>
      <c r="X120" s="96"/>
      <c r="Y120" s="96"/>
      <c r="Z120" s="104"/>
      <c r="AA120" s="99"/>
      <c r="AB120" s="41">
        <f t="shared" si="14"/>
        <v>0</v>
      </c>
      <c r="AC120" s="40">
        <f t="shared" si="15"/>
        <v>0</v>
      </c>
      <c r="AD120" s="42"/>
      <c r="AE120" s="128"/>
      <c r="AF120" s="37">
        <f t="shared" si="16"/>
        <v>15</v>
      </c>
      <c r="AG120" s="43">
        <v>65</v>
      </c>
      <c r="AH120" s="44">
        <f t="shared" si="17"/>
        <v>80</v>
      </c>
      <c r="AI120" s="45">
        <f t="shared" si="18"/>
        <v>0.93</v>
      </c>
      <c r="AJ120" s="46"/>
      <c r="AK120" s="47">
        <v>1E-4</v>
      </c>
      <c r="AL120" s="48">
        <f t="shared" si="19"/>
        <v>1.0001</v>
      </c>
      <c r="AM120" s="49">
        <f t="shared" si="20"/>
        <v>1320733000</v>
      </c>
      <c r="AN120" s="50"/>
      <c r="AO120" s="51"/>
      <c r="AP120" s="51"/>
      <c r="AQ120" s="51"/>
      <c r="AR120" s="51"/>
      <c r="AS120" s="52"/>
      <c r="AT120" s="53">
        <f t="shared" si="21"/>
        <v>0</v>
      </c>
    </row>
    <row r="121" spans="1:46" s="54" customFormat="1" ht="36" customHeight="1" thickBot="1">
      <c r="A121" s="27"/>
      <c r="B121" s="56"/>
      <c r="C121" s="91"/>
      <c r="D121" s="95"/>
      <c r="E121" s="95"/>
      <c r="F121" s="101"/>
      <c r="G121" s="55"/>
      <c r="H121" s="64"/>
      <c r="I121" s="30">
        <v>0.51</v>
      </c>
      <c r="J121" s="119">
        <v>0.49</v>
      </c>
      <c r="K121" s="32"/>
      <c r="L121" s="57"/>
      <c r="M121" s="73"/>
      <c r="N121" s="34">
        <f t="shared" si="22"/>
        <v>1</v>
      </c>
      <c r="O121" s="35"/>
      <c r="P121" s="105">
        <v>15</v>
      </c>
      <c r="Q121" s="106">
        <v>15</v>
      </c>
      <c r="R121" s="38"/>
      <c r="S121" s="38"/>
      <c r="T121" s="68"/>
      <c r="U121" s="120">
        <f t="shared" si="12"/>
        <v>15</v>
      </c>
      <c r="V121" s="40">
        <f t="shared" si="13"/>
        <v>15</v>
      </c>
      <c r="W121" s="112"/>
      <c r="X121" s="96"/>
      <c r="Y121" s="96"/>
      <c r="Z121" s="104"/>
      <c r="AA121" s="108"/>
      <c r="AB121" s="41">
        <f t="shared" si="14"/>
        <v>0</v>
      </c>
      <c r="AC121" s="40">
        <f t="shared" si="15"/>
        <v>0</v>
      </c>
      <c r="AD121" s="42"/>
      <c r="AE121" s="128"/>
      <c r="AF121" s="37">
        <f t="shared" si="16"/>
        <v>15</v>
      </c>
      <c r="AG121" s="43">
        <v>65</v>
      </c>
      <c r="AH121" s="44">
        <f t="shared" si="17"/>
        <v>80</v>
      </c>
      <c r="AI121" s="45">
        <f t="shared" si="18"/>
        <v>0.93</v>
      </c>
      <c r="AJ121" s="46"/>
      <c r="AK121" s="47">
        <v>1E-4</v>
      </c>
      <c r="AL121" s="48">
        <f t="shared" si="19"/>
        <v>1.0001</v>
      </c>
      <c r="AM121" s="49">
        <f t="shared" si="20"/>
        <v>1320733000</v>
      </c>
      <c r="AN121" s="74"/>
      <c r="AO121" s="51"/>
      <c r="AP121" s="51"/>
      <c r="AQ121" s="51"/>
      <c r="AR121" s="51"/>
      <c r="AS121" s="52"/>
      <c r="AT121" s="53">
        <f t="shared" si="21"/>
        <v>0</v>
      </c>
    </row>
    <row r="122" spans="1:46" s="54" customFormat="1" ht="36" customHeight="1" thickBot="1">
      <c r="A122" s="27"/>
      <c r="B122" s="56"/>
      <c r="C122" s="91"/>
      <c r="D122" s="95"/>
      <c r="E122" s="95"/>
      <c r="F122" s="101"/>
      <c r="G122" s="55"/>
      <c r="H122" s="60"/>
      <c r="I122" s="30">
        <v>0.51</v>
      </c>
      <c r="J122" s="119">
        <v>0.49</v>
      </c>
      <c r="K122" s="32"/>
      <c r="L122" s="57"/>
      <c r="M122" s="33"/>
      <c r="N122" s="34">
        <f t="shared" si="22"/>
        <v>1</v>
      </c>
      <c r="O122" s="35"/>
      <c r="P122" s="105">
        <v>15</v>
      </c>
      <c r="Q122" s="106">
        <v>15</v>
      </c>
      <c r="R122" s="38"/>
      <c r="S122" s="38"/>
      <c r="T122" s="37"/>
      <c r="U122" s="39">
        <f t="shared" si="12"/>
        <v>15</v>
      </c>
      <c r="V122" s="40">
        <f t="shared" si="13"/>
        <v>15</v>
      </c>
      <c r="W122" s="112"/>
      <c r="X122" s="96"/>
      <c r="Y122" s="96"/>
      <c r="Z122" s="104"/>
      <c r="AA122" s="99"/>
      <c r="AB122" s="41">
        <f t="shared" si="14"/>
        <v>0</v>
      </c>
      <c r="AC122" s="40">
        <f t="shared" si="15"/>
        <v>0</v>
      </c>
      <c r="AD122" s="42"/>
      <c r="AE122" s="128"/>
      <c r="AF122" s="37">
        <f t="shared" si="16"/>
        <v>15</v>
      </c>
      <c r="AG122" s="43">
        <v>65</v>
      </c>
      <c r="AH122" s="44">
        <f t="shared" si="17"/>
        <v>80</v>
      </c>
      <c r="AI122" s="45">
        <f t="shared" si="18"/>
        <v>0.93</v>
      </c>
      <c r="AJ122" s="46"/>
      <c r="AK122" s="47">
        <v>1E-4</v>
      </c>
      <c r="AL122" s="48">
        <f t="shared" si="19"/>
        <v>1.0001</v>
      </c>
      <c r="AM122" s="49">
        <f t="shared" si="20"/>
        <v>1320733000</v>
      </c>
      <c r="AN122" s="50"/>
      <c r="AO122" s="51"/>
      <c r="AP122" s="51"/>
      <c r="AQ122" s="51"/>
      <c r="AR122" s="51"/>
      <c r="AS122" s="52"/>
      <c r="AT122" s="53">
        <f t="shared" si="21"/>
        <v>0</v>
      </c>
    </row>
    <row r="123" spans="1:46" s="17" customFormat="1" ht="39.75" customHeight="1" thickBot="1">
      <c r="A123" s="27"/>
      <c r="B123" s="56"/>
      <c r="C123" s="91"/>
      <c r="D123" s="95"/>
      <c r="E123" s="95"/>
      <c r="F123" s="101"/>
      <c r="G123" s="55"/>
      <c r="H123" s="76"/>
      <c r="I123" s="30">
        <v>0.51</v>
      </c>
      <c r="J123" s="119">
        <v>0.49</v>
      </c>
      <c r="K123" s="32"/>
      <c r="L123" s="57"/>
      <c r="M123" s="75"/>
      <c r="N123" s="34">
        <f t="shared" si="22"/>
        <v>1</v>
      </c>
      <c r="O123" s="76"/>
      <c r="P123" s="105">
        <v>15</v>
      </c>
      <c r="Q123" s="106">
        <v>15</v>
      </c>
      <c r="R123" s="38"/>
      <c r="S123" s="38"/>
      <c r="T123" s="200"/>
      <c r="U123" s="39">
        <f t="shared" si="12"/>
        <v>15</v>
      </c>
      <c r="V123" s="40">
        <f t="shared" si="13"/>
        <v>15</v>
      </c>
      <c r="W123" s="112"/>
      <c r="X123" s="96"/>
      <c r="Y123" s="96"/>
      <c r="Z123" s="104"/>
      <c r="AA123" s="132"/>
      <c r="AB123" s="41">
        <f t="shared" si="14"/>
        <v>0</v>
      </c>
      <c r="AC123" s="40">
        <f t="shared" si="15"/>
        <v>0</v>
      </c>
      <c r="AD123" s="77"/>
      <c r="AE123" s="130"/>
      <c r="AF123" s="37">
        <f t="shared" si="16"/>
        <v>15</v>
      </c>
      <c r="AG123" s="43">
        <v>65</v>
      </c>
      <c r="AH123" s="44">
        <f t="shared" si="17"/>
        <v>80</v>
      </c>
      <c r="AI123" s="45">
        <f t="shared" si="18"/>
        <v>0.93</v>
      </c>
      <c r="AJ123" s="46"/>
      <c r="AK123" s="47">
        <v>1E-4</v>
      </c>
      <c r="AL123" s="48">
        <f t="shared" si="19"/>
        <v>1.0001</v>
      </c>
      <c r="AM123" s="49">
        <f t="shared" si="20"/>
        <v>1320733000</v>
      </c>
      <c r="AN123" s="75"/>
      <c r="AO123" s="78"/>
      <c r="AP123" s="78"/>
      <c r="AQ123" s="78"/>
      <c r="AR123" s="78"/>
      <c r="AS123" s="78"/>
      <c r="AT123" s="53">
        <f t="shared" si="21"/>
        <v>0</v>
      </c>
    </row>
    <row r="124" spans="1:46" s="54" customFormat="1" ht="47.25" customHeight="1" thickBot="1">
      <c r="A124" s="27"/>
      <c r="B124" s="56"/>
      <c r="C124" s="91"/>
      <c r="D124" s="95"/>
      <c r="E124" s="95"/>
      <c r="F124" s="101"/>
      <c r="G124" s="55"/>
      <c r="H124" s="60"/>
      <c r="I124" s="30">
        <v>0.51</v>
      </c>
      <c r="J124" s="119">
        <v>0.49</v>
      </c>
      <c r="K124" s="32"/>
      <c r="L124" s="57"/>
      <c r="M124" s="33"/>
      <c r="N124" s="34">
        <f t="shared" si="22"/>
        <v>1</v>
      </c>
      <c r="O124" s="35"/>
      <c r="P124" s="105">
        <v>15</v>
      </c>
      <c r="Q124" s="106">
        <v>15</v>
      </c>
      <c r="R124" s="38"/>
      <c r="S124" s="38"/>
      <c r="T124" s="37"/>
      <c r="U124" s="39">
        <f t="shared" si="12"/>
        <v>15</v>
      </c>
      <c r="V124" s="40">
        <f t="shared" si="13"/>
        <v>15</v>
      </c>
      <c r="W124" s="112"/>
      <c r="X124" s="96"/>
      <c r="Y124" s="96"/>
      <c r="Z124" s="104"/>
      <c r="AA124" s="99"/>
      <c r="AB124" s="41">
        <f t="shared" si="14"/>
        <v>0</v>
      </c>
      <c r="AC124" s="40">
        <f t="shared" si="15"/>
        <v>0</v>
      </c>
      <c r="AD124" s="42"/>
      <c r="AE124" s="128"/>
      <c r="AF124" s="37">
        <f t="shared" si="16"/>
        <v>15</v>
      </c>
      <c r="AG124" s="43">
        <v>65</v>
      </c>
      <c r="AH124" s="44">
        <f t="shared" si="17"/>
        <v>80</v>
      </c>
      <c r="AI124" s="45">
        <f t="shared" si="18"/>
        <v>0.93</v>
      </c>
      <c r="AJ124" s="46"/>
      <c r="AK124" s="47">
        <v>1E-4</v>
      </c>
      <c r="AL124" s="48">
        <f t="shared" si="19"/>
        <v>1.0001</v>
      </c>
      <c r="AM124" s="49">
        <f t="shared" si="20"/>
        <v>1320733000</v>
      </c>
      <c r="AN124" s="50"/>
      <c r="AO124" s="51"/>
      <c r="AP124" s="51"/>
      <c r="AQ124" s="51"/>
      <c r="AR124" s="51"/>
      <c r="AS124" s="52"/>
      <c r="AT124" s="53">
        <f t="shared" si="21"/>
        <v>0</v>
      </c>
    </row>
    <row r="125" spans="1:46" s="54" customFormat="1" ht="36" customHeight="1" thickBot="1">
      <c r="A125" s="27"/>
      <c r="B125" s="56"/>
      <c r="C125" s="91"/>
      <c r="D125" s="95"/>
      <c r="E125" s="95"/>
      <c r="F125" s="101"/>
      <c r="G125" s="55"/>
      <c r="H125" s="60"/>
      <c r="I125" s="30">
        <v>0.51</v>
      </c>
      <c r="J125" s="119">
        <v>0.49</v>
      </c>
      <c r="K125" s="32"/>
      <c r="L125" s="57"/>
      <c r="M125" s="33"/>
      <c r="N125" s="34">
        <f t="shared" si="22"/>
        <v>1</v>
      </c>
      <c r="O125" s="35"/>
      <c r="P125" s="105">
        <v>15</v>
      </c>
      <c r="Q125" s="106">
        <v>15</v>
      </c>
      <c r="R125" s="38"/>
      <c r="S125" s="38"/>
      <c r="T125" s="37"/>
      <c r="U125" s="39">
        <f t="shared" si="12"/>
        <v>15</v>
      </c>
      <c r="V125" s="40">
        <f t="shared" si="13"/>
        <v>15</v>
      </c>
      <c r="W125" s="112"/>
      <c r="X125" s="96"/>
      <c r="Y125" s="96"/>
      <c r="Z125" s="104"/>
      <c r="AA125" s="99"/>
      <c r="AB125" s="41">
        <f t="shared" si="14"/>
        <v>0</v>
      </c>
      <c r="AC125" s="40">
        <f t="shared" si="15"/>
        <v>0</v>
      </c>
      <c r="AD125" s="42"/>
      <c r="AE125" s="128"/>
      <c r="AF125" s="37">
        <f t="shared" si="16"/>
        <v>15</v>
      </c>
      <c r="AG125" s="43">
        <v>65</v>
      </c>
      <c r="AH125" s="44">
        <f t="shared" si="17"/>
        <v>80</v>
      </c>
      <c r="AI125" s="45">
        <f t="shared" si="18"/>
        <v>0.93</v>
      </c>
      <c r="AJ125" s="46"/>
      <c r="AK125" s="47">
        <v>1E-4</v>
      </c>
      <c r="AL125" s="48">
        <f t="shared" si="19"/>
        <v>1.0001</v>
      </c>
      <c r="AM125" s="49">
        <f t="shared" si="20"/>
        <v>1320733000</v>
      </c>
      <c r="AN125" s="50"/>
      <c r="AO125" s="51"/>
      <c r="AP125" s="51"/>
      <c r="AQ125" s="51"/>
      <c r="AR125" s="51"/>
      <c r="AS125" s="52"/>
      <c r="AT125" s="53">
        <f t="shared" si="21"/>
        <v>0</v>
      </c>
    </row>
    <row r="126" spans="1:46" s="54" customFormat="1" ht="36" customHeight="1" thickBot="1">
      <c r="A126" s="27"/>
      <c r="B126" s="56"/>
      <c r="C126" s="91"/>
      <c r="D126" s="95"/>
      <c r="E126" s="95"/>
      <c r="F126" s="101"/>
      <c r="G126" s="55"/>
      <c r="H126" s="60"/>
      <c r="I126" s="30">
        <v>0.51</v>
      </c>
      <c r="J126" s="119">
        <v>0.49</v>
      </c>
      <c r="K126" s="32"/>
      <c r="L126" s="57"/>
      <c r="M126" s="33"/>
      <c r="N126" s="34">
        <f t="shared" si="22"/>
        <v>1</v>
      </c>
      <c r="O126" s="35"/>
      <c r="P126" s="105">
        <v>15</v>
      </c>
      <c r="Q126" s="106">
        <v>15</v>
      </c>
      <c r="R126" s="38"/>
      <c r="S126" s="38"/>
      <c r="T126" s="37"/>
      <c r="U126" s="39">
        <f t="shared" si="12"/>
        <v>15</v>
      </c>
      <c r="V126" s="40">
        <f t="shared" si="13"/>
        <v>15</v>
      </c>
      <c r="W126" s="112"/>
      <c r="X126" s="96"/>
      <c r="Y126" s="96"/>
      <c r="Z126" s="104"/>
      <c r="AA126" s="99"/>
      <c r="AB126" s="41">
        <f t="shared" si="14"/>
        <v>0</v>
      </c>
      <c r="AC126" s="40">
        <f t="shared" si="15"/>
        <v>0</v>
      </c>
      <c r="AD126" s="42"/>
      <c r="AE126" s="128"/>
      <c r="AF126" s="37">
        <f t="shared" si="16"/>
        <v>15</v>
      </c>
      <c r="AG126" s="43">
        <v>65</v>
      </c>
      <c r="AH126" s="44">
        <f t="shared" si="17"/>
        <v>80</v>
      </c>
      <c r="AI126" s="45">
        <f t="shared" si="18"/>
        <v>0.93</v>
      </c>
      <c r="AJ126" s="46"/>
      <c r="AK126" s="47">
        <v>1E-4</v>
      </c>
      <c r="AL126" s="48">
        <f t="shared" si="19"/>
        <v>1.0001</v>
      </c>
      <c r="AM126" s="49">
        <f t="shared" si="20"/>
        <v>1320733000</v>
      </c>
      <c r="AN126" s="50"/>
      <c r="AO126" s="51"/>
      <c r="AP126" s="51"/>
      <c r="AQ126" s="51"/>
      <c r="AR126" s="51"/>
      <c r="AS126" s="52"/>
      <c r="AT126" s="53">
        <f t="shared" si="21"/>
        <v>0</v>
      </c>
    </row>
    <row r="127" spans="1:46" s="54" customFormat="1" ht="36" customHeight="1" thickBot="1">
      <c r="A127" s="27"/>
      <c r="B127" s="56"/>
      <c r="C127" s="91"/>
      <c r="D127" s="95"/>
      <c r="E127" s="95"/>
      <c r="F127" s="101"/>
      <c r="G127" s="55"/>
      <c r="H127" s="60"/>
      <c r="I127" s="30">
        <v>0.51</v>
      </c>
      <c r="J127" s="119">
        <v>0.49</v>
      </c>
      <c r="K127" s="32"/>
      <c r="L127" s="57"/>
      <c r="M127" s="33"/>
      <c r="N127" s="34">
        <f t="shared" si="22"/>
        <v>1</v>
      </c>
      <c r="O127" s="35"/>
      <c r="P127" s="105">
        <v>15</v>
      </c>
      <c r="Q127" s="106">
        <v>15</v>
      </c>
      <c r="R127" s="38"/>
      <c r="S127" s="38"/>
      <c r="T127" s="37"/>
      <c r="U127" s="39">
        <f t="shared" si="12"/>
        <v>15</v>
      </c>
      <c r="V127" s="40">
        <f t="shared" si="13"/>
        <v>15</v>
      </c>
      <c r="W127" s="112"/>
      <c r="X127" s="96"/>
      <c r="Y127" s="96"/>
      <c r="Z127" s="104"/>
      <c r="AA127" s="99"/>
      <c r="AB127" s="41">
        <f t="shared" si="14"/>
        <v>0</v>
      </c>
      <c r="AC127" s="40">
        <f t="shared" si="15"/>
        <v>0</v>
      </c>
      <c r="AD127" s="42"/>
      <c r="AE127" s="128"/>
      <c r="AF127" s="37">
        <f t="shared" si="16"/>
        <v>15</v>
      </c>
      <c r="AG127" s="43">
        <v>65</v>
      </c>
      <c r="AH127" s="44">
        <f t="shared" si="17"/>
        <v>80</v>
      </c>
      <c r="AI127" s="45">
        <f t="shared" si="18"/>
        <v>0.93</v>
      </c>
      <c r="AJ127" s="46"/>
      <c r="AK127" s="47">
        <v>1E-4</v>
      </c>
      <c r="AL127" s="48">
        <f t="shared" si="19"/>
        <v>1.0001</v>
      </c>
      <c r="AM127" s="49">
        <f t="shared" si="20"/>
        <v>1320733000</v>
      </c>
      <c r="AN127" s="50"/>
      <c r="AO127" s="51"/>
      <c r="AP127" s="51"/>
      <c r="AQ127" s="51"/>
      <c r="AR127" s="51"/>
      <c r="AS127" s="52"/>
      <c r="AT127" s="53">
        <f t="shared" si="21"/>
        <v>0</v>
      </c>
    </row>
    <row r="128" spans="1:46" s="54" customFormat="1" ht="36" customHeight="1" thickBot="1">
      <c r="A128" s="27"/>
      <c r="B128" s="56"/>
      <c r="C128" s="91"/>
      <c r="D128" s="95"/>
      <c r="E128" s="95"/>
      <c r="F128" s="101"/>
      <c r="G128" s="55"/>
      <c r="H128" s="60"/>
      <c r="I128" s="30">
        <v>0.51</v>
      </c>
      <c r="J128" s="119">
        <v>0.49</v>
      </c>
      <c r="K128" s="32"/>
      <c r="L128" s="57"/>
      <c r="M128" s="33"/>
      <c r="N128" s="34">
        <f t="shared" si="22"/>
        <v>1</v>
      </c>
      <c r="O128" s="35"/>
      <c r="P128" s="105">
        <v>15</v>
      </c>
      <c r="Q128" s="106">
        <v>15</v>
      </c>
      <c r="R128" s="38"/>
      <c r="S128" s="38"/>
      <c r="T128" s="37"/>
      <c r="U128" s="39">
        <f t="shared" si="12"/>
        <v>15</v>
      </c>
      <c r="V128" s="40">
        <f t="shared" si="13"/>
        <v>15</v>
      </c>
      <c r="W128" s="112"/>
      <c r="X128" s="96"/>
      <c r="Y128" s="96"/>
      <c r="Z128" s="104"/>
      <c r="AA128" s="99"/>
      <c r="AB128" s="41">
        <f t="shared" si="14"/>
        <v>0</v>
      </c>
      <c r="AC128" s="40">
        <f t="shared" si="15"/>
        <v>0</v>
      </c>
      <c r="AD128" s="42"/>
      <c r="AE128" s="128"/>
      <c r="AF128" s="37">
        <f t="shared" si="16"/>
        <v>15</v>
      </c>
      <c r="AG128" s="43">
        <v>65</v>
      </c>
      <c r="AH128" s="44">
        <f t="shared" si="17"/>
        <v>80</v>
      </c>
      <c r="AI128" s="45">
        <f t="shared" si="18"/>
        <v>0.93</v>
      </c>
      <c r="AJ128" s="46"/>
      <c r="AK128" s="47">
        <v>1E-4</v>
      </c>
      <c r="AL128" s="48">
        <f t="shared" si="19"/>
        <v>1.0001</v>
      </c>
      <c r="AM128" s="49">
        <f t="shared" si="20"/>
        <v>1320733000</v>
      </c>
      <c r="AN128" s="50"/>
      <c r="AO128" s="51"/>
      <c r="AP128" s="51"/>
      <c r="AQ128" s="51"/>
      <c r="AR128" s="51"/>
      <c r="AS128" s="52"/>
      <c r="AT128" s="53">
        <f t="shared" si="21"/>
        <v>0</v>
      </c>
    </row>
    <row r="129" spans="1:46" s="54" customFormat="1" ht="36" customHeight="1" thickBot="1">
      <c r="A129" s="27"/>
      <c r="B129" s="56"/>
      <c r="C129" s="91"/>
      <c r="D129" s="95"/>
      <c r="E129" s="95"/>
      <c r="F129" s="101"/>
      <c r="G129" s="55"/>
      <c r="H129" s="60"/>
      <c r="I129" s="30">
        <v>0.51</v>
      </c>
      <c r="J129" s="119">
        <v>0.49</v>
      </c>
      <c r="K129" s="32"/>
      <c r="L129" s="57"/>
      <c r="M129" s="33"/>
      <c r="N129" s="34">
        <f t="shared" si="22"/>
        <v>1</v>
      </c>
      <c r="O129" s="35"/>
      <c r="P129" s="105">
        <v>15</v>
      </c>
      <c r="Q129" s="106">
        <v>15</v>
      </c>
      <c r="R129" s="38"/>
      <c r="S129" s="38"/>
      <c r="T129" s="37"/>
      <c r="U129" s="39">
        <f t="shared" si="12"/>
        <v>15</v>
      </c>
      <c r="V129" s="40">
        <f t="shared" si="13"/>
        <v>15</v>
      </c>
      <c r="W129" s="112"/>
      <c r="X129" s="96"/>
      <c r="Y129" s="96"/>
      <c r="Z129" s="104"/>
      <c r="AA129" s="99"/>
      <c r="AB129" s="41">
        <f t="shared" si="14"/>
        <v>0</v>
      </c>
      <c r="AC129" s="40">
        <f t="shared" si="15"/>
        <v>0</v>
      </c>
      <c r="AD129" s="42"/>
      <c r="AE129" s="128"/>
      <c r="AF129" s="37">
        <f t="shared" si="16"/>
        <v>15</v>
      </c>
      <c r="AG129" s="43">
        <v>65</v>
      </c>
      <c r="AH129" s="44">
        <f t="shared" si="17"/>
        <v>80</v>
      </c>
      <c r="AI129" s="45">
        <f t="shared" si="18"/>
        <v>0.93</v>
      </c>
      <c r="AJ129" s="46"/>
      <c r="AK129" s="47">
        <v>1E-4</v>
      </c>
      <c r="AL129" s="48">
        <f t="shared" si="19"/>
        <v>1.0001</v>
      </c>
      <c r="AM129" s="49">
        <f t="shared" si="20"/>
        <v>1320733000</v>
      </c>
      <c r="AN129" s="50"/>
      <c r="AO129" s="51"/>
      <c r="AP129" s="51"/>
      <c r="AQ129" s="51"/>
      <c r="AR129" s="51"/>
      <c r="AS129" s="52"/>
      <c r="AT129" s="53">
        <f t="shared" si="21"/>
        <v>0</v>
      </c>
    </row>
    <row r="130" spans="1:46" s="54" customFormat="1" ht="36" customHeight="1" thickBot="1">
      <c r="A130" s="27"/>
      <c r="B130" s="56"/>
      <c r="C130" s="91"/>
      <c r="D130" s="95"/>
      <c r="E130" s="95"/>
      <c r="F130" s="101"/>
      <c r="G130" s="55"/>
      <c r="H130" s="60"/>
      <c r="I130" s="30">
        <v>0.51</v>
      </c>
      <c r="J130" s="119">
        <v>0.49</v>
      </c>
      <c r="K130" s="32"/>
      <c r="L130" s="57"/>
      <c r="M130" s="33"/>
      <c r="N130" s="34">
        <f t="shared" si="22"/>
        <v>1</v>
      </c>
      <c r="O130" s="35"/>
      <c r="P130" s="105">
        <v>15</v>
      </c>
      <c r="Q130" s="106">
        <v>15</v>
      </c>
      <c r="R130" s="38"/>
      <c r="S130" s="38"/>
      <c r="T130" s="37"/>
      <c r="U130" s="39">
        <f t="shared" si="12"/>
        <v>15</v>
      </c>
      <c r="V130" s="40">
        <f t="shared" si="13"/>
        <v>15</v>
      </c>
      <c r="W130" s="112"/>
      <c r="X130" s="96"/>
      <c r="Y130" s="96"/>
      <c r="Z130" s="104"/>
      <c r="AA130" s="99"/>
      <c r="AB130" s="41">
        <f t="shared" si="14"/>
        <v>0</v>
      </c>
      <c r="AC130" s="40">
        <f t="shared" si="15"/>
        <v>0</v>
      </c>
      <c r="AD130" s="42"/>
      <c r="AE130" s="128"/>
      <c r="AF130" s="37">
        <f t="shared" si="16"/>
        <v>15</v>
      </c>
      <c r="AG130" s="43">
        <v>65</v>
      </c>
      <c r="AH130" s="44">
        <f t="shared" si="17"/>
        <v>80</v>
      </c>
      <c r="AI130" s="45">
        <f t="shared" si="18"/>
        <v>0.93</v>
      </c>
      <c r="AJ130" s="46"/>
      <c r="AK130" s="47">
        <v>1E-4</v>
      </c>
      <c r="AL130" s="48">
        <f t="shared" si="19"/>
        <v>1.0001</v>
      </c>
      <c r="AM130" s="49">
        <f t="shared" si="20"/>
        <v>1320733000</v>
      </c>
      <c r="AN130" s="50"/>
      <c r="AO130" s="51"/>
      <c r="AP130" s="51"/>
      <c r="AQ130" s="51"/>
      <c r="AR130" s="51"/>
      <c r="AS130" s="52"/>
      <c r="AT130" s="53">
        <f t="shared" si="21"/>
        <v>0</v>
      </c>
    </row>
    <row r="131" spans="1:46" s="54" customFormat="1" ht="36" customHeight="1" thickBot="1">
      <c r="A131" s="27"/>
      <c r="B131" s="56"/>
      <c r="C131" s="91"/>
      <c r="D131" s="95"/>
      <c r="E131" s="95"/>
      <c r="F131" s="101"/>
      <c r="G131" s="55"/>
      <c r="H131" s="60"/>
      <c r="I131" s="30">
        <v>0.51</v>
      </c>
      <c r="J131" s="119">
        <v>0.49</v>
      </c>
      <c r="K131" s="32"/>
      <c r="L131" s="57"/>
      <c r="M131" s="33"/>
      <c r="N131" s="34">
        <f t="shared" si="22"/>
        <v>1</v>
      </c>
      <c r="O131" s="35"/>
      <c r="P131" s="105">
        <v>15</v>
      </c>
      <c r="Q131" s="106">
        <v>15</v>
      </c>
      <c r="R131" s="38"/>
      <c r="S131" s="38"/>
      <c r="T131" s="37"/>
      <c r="U131" s="39">
        <f t="shared" si="12"/>
        <v>15</v>
      </c>
      <c r="V131" s="40">
        <f t="shared" si="13"/>
        <v>15</v>
      </c>
      <c r="W131" s="112"/>
      <c r="X131" s="96"/>
      <c r="Y131" s="96"/>
      <c r="Z131" s="104"/>
      <c r="AA131" s="99"/>
      <c r="AB131" s="41">
        <f t="shared" si="14"/>
        <v>0</v>
      </c>
      <c r="AC131" s="40">
        <f t="shared" si="15"/>
        <v>0</v>
      </c>
      <c r="AD131" s="42"/>
      <c r="AE131" s="128"/>
      <c r="AF131" s="37">
        <f t="shared" si="16"/>
        <v>15</v>
      </c>
      <c r="AG131" s="43">
        <v>65</v>
      </c>
      <c r="AH131" s="44">
        <f t="shared" si="17"/>
        <v>80</v>
      </c>
      <c r="AI131" s="45">
        <f t="shared" si="18"/>
        <v>0.93</v>
      </c>
      <c r="AJ131" s="46"/>
      <c r="AK131" s="47">
        <v>1E-4</v>
      </c>
      <c r="AL131" s="48">
        <f t="shared" si="19"/>
        <v>1.0001</v>
      </c>
      <c r="AM131" s="49">
        <f t="shared" si="20"/>
        <v>1320733000</v>
      </c>
      <c r="AN131" s="50"/>
      <c r="AO131" s="51"/>
      <c r="AP131" s="51"/>
      <c r="AQ131" s="51"/>
      <c r="AR131" s="51"/>
      <c r="AS131" s="52"/>
      <c r="AT131" s="53">
        <f t="shared" si="21"/>
        <v>0</v>
      </c>
    </row>
    <row r="132" spans="1:46" s="54" customFormat="1" ht="36" customHeight="1" thickBot="1">
      <c r="A132" s="27"/>
      <c r="B132" s="56"/>
      <c r="C132" s="91"/>
      <c r="D132" s="95"/>
      <c r="E132" s="95"/>
      <c r="F132" s="101"/>
      <c r="G132" s="55"/>
      <c r="H132" s="60"/>
      <c r="I132" s="30">
        <v>0.51</v>
      </c>
      <c r="J132" s="119">
        <v>0.49</v>
      </c>
      <c r="K132" s="32"/>
      <c r="L132" s="57"/>
      <c r="M132" s="33"/>
      <c r="N132" s="34">
        <f t="shared" ref="N132:N139" si="23">SUM(I132:M132)</f>
        <v>1</v>
      </c>
      <c r="O132" s="35"/>
      <c r="P132" s="105">
        <v>15</v>
      </c>
      <c r="Q132" s="106">
        <v>15</v>
      </c>
      <c r="R132" s="38"/>
      <c r="S132" s="38"/>
      <c r="T132" s="37"/>
      <c r="U132" s="39">
        <f t="shared" si="12"/>
        <v>15</v>
      </c>
      <c r="V132" s="40">
        <f t="shared" si="13"/>
        <v>15</v>
      </c>
      <c r="W132" s="112"/>
      <c r="X132" s="96"/>
      <c r="Y132" s="96"/>
      <c r="Z132" s="104"/>
      <c r="AA132" s="99"/>
      <c r="AB132" s="41">
        <f t="shared" si="14"/>
        <v>0</v>
      </c>
      <c r="AC132" s="40">
        <f t="shared" si="15"/>
        <v>0</v>
      </c>
      <c r="AD132" s="42"/>
      <c r="AE132" s="128"/>
      <c r="AF132" s="37">
        <f t="shared" si="16"/>
        <v>15</v>
      </c>
      <c r="AG132" s="43">
        <v>65</v>
      </c>
      <c r="AH132" s="44">
        <f t="shared" si="17"/>
        <v>80</v>
      </c>
      <c r="AI132" s="45">
        <f t="shared" si="18"/>
        <v>0.93</v>
      </c>
      <c r="AJ132" s="46"/>
      <c r="AK132" s="47">
        <v>1E-4</v>
      </c>
      <c r="AL132" s="48">
        <f t="shared" si="19"/>
        <v>1.0001</v>
      </c>
      <c r="AM132" s="49">
        <f t="shared" si="20"/>
        <v>1320733000</v>
      </c>
      <c r="AN132" s="50"/>
      <c r="AO132" s="51"/>
      <c r="AP132" s="51"/>
      <c r="AQ132" s="51"/>
      <c r="AR132" s="51"/>
      <c r="AS132" s="52"/>
      <c r="AT132" s="53">
        <f t="shared" si="21"/>
        <v>0</v>
      </c>
    </row>
    <row r="133" spans="1:46" s="54" customFormat="1" ht="36" customHeight="1" thickBot="1">
      <c r="A133" s="27"/>
      <c r="B133" s="56"/>
      <c r="C133" s="91"/>
      <c r="D133" s="95"/>
      <c r="E133" s="95"/>
      <c r="F133" s="101"/>
      <c r="G133" s="55"/>
      <c r="H133" s="60"/>
      <c r="I133" s="30">
        <v>0.51</v>
      </c>
      <c r="J133" s="119">
        <v>0.49</v>
      </c>
      <c r="K133" s="32"/>
      <c r="L133" s="57"/>
      <c r="M133" s="33"/>
      <c r="N133" s="34">
        <f t="shared" si="23"/>
        <v>1</v>
      </c>
      <c r="O133" s="35"/>
      <c r="P133" s="105">
        <v>15</v>
      </c>
      <c r="Q133" s="106">
        <v>15</v>
      </c>
      <c r="R133" s="38"/>
      <c r="S133" s="38"/>
      <c r="T133" s="37"/>
      <c r="U133" s="39">
        <f t="shared" ref="U133:U139" si="24">ROUNDUP(((P133*I133)+(Q133*J133)+(R133*K133)+(S133*L133)+(T133*M133)),2)</f>
        <v>15</v>
      </c>
      <c r="V133" s="40">
        <f t="shared" ref="V133:V139" si="25">IF(U133&gt;=15,15,U133)</f>
        <v>15</v>
      </c>
      <c r="W133" s="112"/>
      <c r="X133" s="96"/>
      <c r="Y133" s="96"/>
      <c r="Z133" s="104"/>
      <c r="AA133" s="99"/>
      <c r="AB133" s="41">
        <f t="shared" ref="AB133:AB139" si="26">ROUNDUP((((W133*I133)+(X133*J133)+(Y133*K133)+(Z133*L133)+(AA133*M133))/$I$2*15),2)</f>
        <v>0</v>
      </c>
      <c r="AC133" s="40">
        <f t="shared" ref="AC133:AC139" si="27">IF(AB133&gt;=15,15,AB133)</f>
        <v>0</v>
      </c>
      <c r="AD133" s="42"/>
      <c r="AE133" s="128"/>
      <c r="AF133" s="37">
        <f t="shared" ref="AF133:AF139" si="28">IF((V133+AC133+AD133)&gt;=30,30,(V133+AC133+AD133))</f>
        <v>15</v>
      </c>
      <c r="AG133" s="43">
        <v>65</v>
      </c>
      <c r="AH133" s="44">
        <f t="shared" ref="AH133:AH139" si="29">AF133+AG133+AE133</f>
        <v>80</v>
      </c>
      <c r="AI133" s="45">
        <f t="shared" ref="AI133:AI139" si="30">-((50-((176+(45+(30-AF133)))))/200)</f>
        <v>0.93</v>
      </c>
      <c r="AJ133" s="46"/>
      <c r="AK133" s="47">
        <v>1E-4</v>
      </c>
      <c r="AL133" s="48">
        <f t="shared" ref="AL133:AL139" si="31">100%+AK133</f>
        <v>1.0001</v>
      </c>
      <c r="AM133" s="49">
        <f t="shared" ref="AM133:AM139" si="32">ROUNDUP($D$2*AI133*AL133,-3)</f>
        <v>1320733000</v>
      </c>
      <c r="AN133" s="50"/>
      <c r="AO133" s="51"/>
      <c r="AP133" s="51"/>
      <c r="AQ133" s="51"/>
      <c r="AR133" s="51"/>
      <c r="AS133" s="52"/>
      <c r="AT133" s="53">
        <f t="shared" ref="AT133:AT139" si="33">(AO133*I133)+(AP133*J133)+(AQ133*K133)+(AR133*L133)+(AS133*M133)</f>
        <v>0</v>
      </c>
    </row>
    <row r="134" spans="1:46" s="54" customFormat="1" ht="36" customHeight="1" thickBot="1">
      <c r="A134" s="27"/>
      <c r="B134" s="56"/>
      <c r="C134" s="91"/>
      <c r="D134" s="95"/>
      <c r="E134" s="95"/>
      <c r="F134" s="101"/>
      <c r="G134" s="55"/>
      <c r="H134" s="60"/>
      <c r="I134" s="30">
        <v>0.51</v>
      </c>
      <c r="J134" s="119">
        <v>0.49</v>
      </c>
      <c r="K134" s="32"/>
      <c r="L134" s="57"/>
      <c r="M134" s="33"/>
      <c r="N134" s="34">
        <f t="shared" si="23"/>
        <v>1</v>
      </c>
      <c r="O134" s="35"/>
      <c r="P134" s="105">
        <v>15</v>
      </c>
      <c r="Q134" s="106">
        <v>15</v>
      </c>
      <c r="R134" s="38"/>
      <c r="S134" s="38"/>
      <c r="T134" s="37"/>
      <c r="U134" s="39">
        <f t="shared" si="24"/>
        <v>15</v>
      </c>
      <c r="V134" s="40">
        <f t="shared" si="25"/>
        <v>15</v>
      </c>
      <c r="W134" s="112"/>
      <c r="X134" s="96"/>
      <c r="Y134" s="96"/>
      <c r="Z134" s="104"/>
      <c r="AA134" s="99"/>
      <c r="AB134" s="41">
        <f t="shared" si="26"/>
        <v>0</v>
      </c>
      <c r="AC134" s="40">
        <f t="shared" si="27"/>
        <v>0</v>
      </c>
      <c r="AD134" s="42"/>
      <c r="AE134" s="128"/>
      <c r="AF134" s="37">
        <f t="shared" si="28"/>
        <v>15</v>
      </c>
      <c r="AG134" s="43">
        <v>65</v>
      </c>
      <c r="AH134" s="44">
        <f t="shared" si="29"/>
        <v>80</v>
      </c>
      <c r="AI134" s="45">
        <f t="shared" si="30"/>
        <v>0.93</v>
      </c>
      <c r="AJ134" s="46"/>
      <c r="AK134" s="47">
        <v>1E-4</v>
      </c>
      <c r="AL134" s="48">
        <f t="shared" si="31"/>
        <v>1.0001</v>
      </c>
      <c r="AM134" s="49">
        <f t="shared" si="32"/>
        <v>1320733000</v>
      </c>
      <c r="AN134" s="50"/>
      <c r="AO134" s="51"/>
      <c r="AP134" s="51"/>
      <c r="AQ134" s="51"/>
      <c r="AR134" s="51"/>
      <c r="AS134" s="52"/>
      <c r="AT134" s="53">
        <f t="shared" si="33"/>
        <v>0</v>
      </c>
    </row>
    <row r="135" spans="1:46" s="54" customFormat="1" ht="44.25" customHeight="1" thickBot="1">
      <c r="A135" s="27"/>
      <c r="B135" s="56"/>
      <c r="C135" s="91"/>
      <c r="D135" s="95"/>
      <c r="E135" s="95"/>
      <c r="F135" s="101"/>
      <c r="G135" s="55"/>
      <c r="H135" s="60"/>
      <c r="I135" s="30">
        <v>0.51</v>
      </c>
      <c r="J135" s="119">
        <v>0.49</v>
      </c>
      <c r="K135" s="32"/>
      <c r="L135" s="57"/>
      <c r="M135" s="33"/>
      <c r="N135" s="34">
        <f t="shared" si="23"/>
        <v>1</v>
      </c>
      <c r="O135" s="35"/>
      <c r="P135" s="105">
        <v>15</v>
      </c>
      <c r="Q135" s="106">
        <v>15</v>
      </c>
      <c r="R135" s="38"/>
      <c r="S135" s="38"/>
      <c r="T135" s="37"/>
      <c r="U135" s="39">
        <f t="shared" si="24"/>
        <v>15</v>
      </c>
      <c r="V135" s="40">
        <f t="shared" si="25"/>
        <v>15</v>
      </c>
      <c r="W135" s="112"/>
      <c r="X135" s="96"/>
      <c r="Y135" s="96"/>
      <c r="Z135" s="104"/>
      <c r="AA135" s="99"/>
      <c r="AB135" s="41">
        <f t="shared" si="26"/>
        <v>0</v>
      </c>
      <c r="AC135" s="40">
        <f t="shared" si="27"/>
        <v>0</v>
      </c>
      <c r="AD135" s="42"/>
      <c r="AE135" s="128"/>
      <c r="AF135" s="37">
        <f t="shared" si="28"/>
        <v>15</v>
      </c>
      <c r="AG135" s="43">
        <v>65</v>
      </c>
      <c r="AH135" s="44">
        <f t="shared" si="29"/>
        <v>80</v>
      </c>
      <c r="AI135" s="45">
        <f t="shared" si="30"/>
        <v>0.93</v>
      </c>
      <c r="AJ135" s="46"/>
      <c r="AK135" s="47">
        <v>1E-4</v>
      </c>
      <c r="AL135" s="48">
        <f t="shared" si="31"/>
        <v>1.0001</v>
      </c>
      <c r="AM135" s="49">
        <f t="shared" si="32"/>
        <v>1320733000</v>
      </c>
      <c r="AN135" s="50"/>
      <c r="AO135" s="51"/>
      <c r="AP135" s="51"/>
      <c r="AQ135" s="51"/>
      <c r="AR135" s="51"/>
      <c r="AS135" s="52"/>
      <c r="AT135" s="53">
        <f t="shared" si="33"/>
        <v>0</v>
      </c>
    </row>
    <row r="136" spans="1:46" s="54" customFormat="1" ht="36" customHeight="1" thickBot="1">
      <c r="A136" s="27"/>
      <c r="B136" s="56"/>
      <c r="C136" s="91"/>
      <c r="D136" s="95"/>
      <c r="E136" s="95"/>
      <c r="F136" s="101"/>
      <c r="G136" s="55"/>
      <c r="H136" s="79"/>
      <c r="I136" s="30">
        <v>0.51</v>
      </c>
      <c r="J136" s="119">
        <v>0.49</v>
      </c>
      <c r="K136" s="32"/>
      <c r="L136" s="57"/>
      <c r="M136" s="80"/>
      <c r="N136" s="34">
        <f t="shared" si="23"/>
        <v>1</v>
      </c>
      <c r="O136" s="81"/>
      <c r="P136" s="105">
        <v>15</v>
      </c>
      <c r="Q136" s="106">
        <v>15</v>
      </c>
      <c r="R136" s="38"/>
      <c r="S136" s="38"/>
      <c r="T136" s="58"/>
      <c r="U136" s="39">
        <f t="shared" si="24"/>
        <v>15</v>
      </c>
      <c r="V136" s="82">
        <f t="shared" si="25"/>
        <v>15</v>
      </c>
      <c r="W136" s="112"/>
      <c r="X136" s="96"/>
      <c r="Y136" s="96"/>
      <c r="Z136" s="104"/>
      <c r="AA136" s="133"/>
      <c r="AB136" s="41">
        <f t="shared" si="26"/>
        <v>0</v>
      </c>
      <c r="AC136" s="40">
        <f t="shared" si="27"/>
        <v>0</v>
      </c>
      <c r="AD136" s="83"/>
      <c r="AE136" s="131"/>
      <c r="AF136" s="37">
        <f t="shared" si="28"/>
        <v>15</v>
      </c>
      <c r="AG136" s="43">
        <v>65</v>
      </c>
      <c r="AH136" s="44">
        <f t="shared" si="29"/>
        <v>80</v>
      </c>
      <c r="AI136" s="45">
        <f t="shared" si="30"/>
        <v>0.93</v>
      </c>
      <c r="AJ136" s="46"/>
      <c r="AK136" s="47">
        <v>1E-4</v>
      </c>
      <c r="AL136" s="48">
        <f t="shared" si="31"/>
        <v>1.0001</v>
      </c>
      <c r="AM136" s="49">
        <f t="shared" si="32"/>
        <v>1320733000</v>
      </c>
      <c r="AN136" s="84"/>
      <c r="AO136" s="85"/>
      <c r="AP136" s="85"/>
      <c r="AQ136" s="85"/>
      <c r="AR136" s="85"/>
      <c r="AS136" s="86"/>
      <c r="AT136" s="53">
        <f t="shared" si="33"/>
        <v>0</v>
      </c>
    </row>
    <row r="137" spans="1:46" s="54" customFormat="1" ht="36" customHeight="1" thickBot="1">
      <c r="A137" s="27"/>
      <c r="B137" s="56"/>
      <c r="C137" s="91"/>
      <c r="D137" s="95"/>
      <c r="E137" s="95"/>
      <c r="F137" s="101"/>
      <c r="G137" s="55"/>
      <c r="H137" s="60"/>
      <c r="I137" s="30">
        <v>0.51</v>
      </c>
      <c r="J137" s="119">
        <v>0.49</v>
      </c>
      <c r="K137" s="32"/>
      <c r="L137" s="57"/>
      <c r="M137" s="33"/>
      <c r="N137" s="34">
        <f t="shared" si="23"/>
        <v>1</v>
      </c>
      <c r="O137" s="35"/>
      <c r="P137" s="105">
        <v>15</v>
      </c>
      <c r="Q137" s="106">
        <v>15</v>
      </c>
      <c r="R137" s="38"/>
      <c r="S137" s="38"/>
      <c r="T137" s="37"/>
      <c r="U137" s="39">
        <f t="shared" si="24"/>
        <v>15</v>
      </c>
      <c r="V137" s="40">
        <f t="shared" si="25"/>
        <v>15</v>
      </c>
      <c r="W137" s="112"/>
      <c r="X137" s="96"/>
      <c r="Y137" s="96"/>
      <c r="Z137" s="104"/>
      <c r="AA137" s="99"/>
      <c r="AB137" s="41">
        <f t="shared" si="26"/>
        <v>0</v>
      </c>
      <c r="AC137" s="40">
        <f t="shared" si="27"/>
        <v>0</v>
      </c>
      <c r="AD137" s="42"/>
      <c r="AE137" s="128"/>
      <c r="AF137" s="37">
        <f t="shared" si="28"/>
        <v>15</v>
      </c>
      <c r="AG137" s="43">
        <v>65</v>
      </c>
      <c r="AH137" s="44">
        <f t="shared" si="29"/>
        <v>80</v>
      </c>
      <c r="AI137" s="45">
        <f t="shared" si="30"/>
        <v>0.93</v>
      </c>
      <c r="AJ137" s="46"/>
      <c r="AK137" s="47">
        <v>1E-4</v>
      </c>
      <c r="AL137" s="48">
        <f t="shared" si="31"/>
        <v>1.0001</v>
      </c>
      <c r="AM137" s="49">
        <f t="shared" si="32"/>
        <v>1320733000</v>
      </c>
      <c r="AN137" s="50"/>
      <c r="AO137" s="51"/>
      <c r="AP137" s="51"/>
      <c r="AQ137" s="51"/>
      <c r="AR137" s="51"/>
      <c r="AS137" s="52"/>
      <c r="AT137" s="53">
        <f t="shared" si="33"/>
        <v>0</v>
      </c>
    </row>
    <row r="138" spans="1:46" s="54" customFormat="1" ht="36" customHeight="1" thickBot="1">
      <c r="A138" s="27"/>
      <c r="B138" s="56"/>
      <c r="C138" s="91"/>
      <c r="D138" s="95"/>
      <c r="E138" s="95"/>
      <c r="F138" s="101"/>
      <c r="G138" s="55"/>
      <c r="H138" s="60"/>
      <c r="I138" s="30">
        <v>0.51</v>
      </c>
      <c r="J138" s="119">
        <v>0.49</v>
      </c>
      <c r="K138" s="32"/>
      <c r="L138" s="57"/>
      <c r="M138" s="33"/>
      <c r="N138" s="34">
        <f t="shared" si="23"/>
        <v>1</v>
      </c>
      <c r="O138" s="35"/>
      <c r="P138" s="105">
        <v>15</v>
      </c>
      <c r="Q138" s="106">
        <v>15</v>
      </c>
      <c r="R138" s="38"/>
      <c r="S138" s="38"/>
      <c r="T138" s="37"/>
      <c r="U138" s="39">
        <f t="shared" si="24"/>
        <v>15</v>
      </c>
      <c r="V138" s="40">
        <f t="shared" si="25"/>
        <v>15</v>
      </c>
      <c r="W138" s="112"/>
      <c r="X138" s="96"/>
      <c r="Y138" s="96"/>
      <c r="Z138" s="104"/>
      <c r="AA138" s="99"/>
      <c r="AB138" s="41">
        <f t="shared" si="26"/>
        <v>0</v>
      </c>
      <c r="AC138" s="40">
        <f t="shared" si="27"/>
        <v>0</v>
      </c>
      <c r="AD138" s="42"/>
      <c r="AE138" s="128"/>
      <c r="AF138" s="37">
        <f t="shared" si="28"/>
        <v>15</v>
      </c>
      <c r="AG138" s="43">
        <v>65</v>
      </c>
      <c r="AH138" s="44">
        <f t="shared" si="29"/>
        <v>80</v>
      </c>
      <c r="AI138" s="45">
        <f t="shared" si="30"/>
        <v>0.93</v>
      </c>
      <c r="AJ138" s="46"/>
      <c r="AK138" s="47">
        <v>1E-4</v>
      </c>
      <c r="AL138" s="48">
        <f t="shared" si="31"/>
        <v>1.0001</v>
      </c>
      <c r="AM138" s="49">
        <f t="shared" si="32"/>
        <v>1320733000</v>
      </c>
      <c r="AN138" s="50"/>
      <c r="AO138" s="51"/>
      <c r="AP138" s="51"/>
      <c r="AQ138" s="51"/>
      <c r="AR138" s="51"/>
      <c r="AS138" s="52"/>
      <c r="AT138" s="53">
        <f t="shared" si="33"/>
        <v>0</v>
      </c>
    </row>
    <row r="139" spans="1:46" s="54" customFormat="1" ht="36" customHeight="1" thickBot="1">
      <c r="A139" s="27"/>
      <c r="B139" s="56"/>
      <c r="C139" s="91"/>
      <c r="D139" s="95"/>
      <c r="E139" s="95"/>
      <c r="F139" s="101"/>
      <c r="G139" s="55"/>
      <c r="H139" s="28"/>
      <c r="I139" s="30">
        <v>0.51</v>
      </c>
      <c r="J139" s="119">
        <v>0.49</v>
      </c>
      <c r="K139" s="32"/>
      <c r="L139" s="57"/>
      <c r="M139" s="31"/>
      <c r="N139" s="34">
        <f t="shared" si="23"/>
        <v>1</v>
      </c>
      <c r="O139" s="37"/>
      <c r="P139" s="105">
        <v>15</v>
      </c>
      <c r="Q139" s="106">
        <v>15</v>
      </c>
      <c r="R139" s="38"/>
      <c r="S139" s="38"/>
      <c r="T139" s="37"/>
      <c r="U139" s="39">
        <f t="shared" si="24"/>
        <v>15</v>
      </c>
      <c r="V139" s="40">
        <f t="shared" si="25"/>
        <v>15</v>
      </c>
      <c r="W139" s="112"/>
      <c r="X139" s="96"/>
      <c r="Y139" s="96"/>
      <c r="Z139" s="104"/>
      <c r="AA139" s="99"/>
      <c r="AB139" s="41">
        <f t="shared" si="26"/>
        <v>0</v>
      </c>
      <c r="AC139" s="40">
        <f t="shared" si="27"/>
        <v>0</v>
      </c>
      <c r="AD139" s="87"/>
      <c r="AE139" s="128"/>
      <c r="AF139" s="37">
        <f t="shared" si="28"/>
        <v>15</v>
      </c>
      <c r="AG139" s="43">
        <v>65</v>
      </c>
      <c r="AH139" s="44">
        <f t="shared" si="29"/>
        <v>80</v>
      </c>
      <c r="AI139" s="45">
        <f t="shared" si="30"/>
        <v>0.93</v>
      </c>
      <c r="AJ139" s="46"/>
      <c r="AK139" s="47">
        <v>1E-4</v>
      </c>
      <c r="AL139" s="48">
        <f t="shared" si="31"/>
        <v>1.0001</v>
      </c>
      <c r="AM139" s="49">
        <f t="shared" si="32"/>
        <v>1320733000</v>
      </c>
      <c r="AN139" s="88"/>
      <c r="AO139" s="51"/>
      <c r="AP139" s="51"/>
      <c r="AQ139" s="51"/>
      <c r="AR139" s="51"/>
      <c r="AS139" s="52"/>
      <c r="AT139" s="53">
        <f t="shared" si="33"/>
        <v>0</v>
      </c>
    </row>
  </sheetData>
  <mergeCells count="27">
    <mergeCell ref="D1:E1"/>
    <mergeCell ref="I1:J1"/>
    <mergeCell ref="AH1:AK1"/>
    <mergeCell ref="D2:E2"/>
    <mergeCell ref="F2:G2"/>
    <mergeCell ref="I2:J2"/>
    <mergeCell ref="P2:U2"/>
    <mergeCell ref="AL3:AL4"/>
    <mergeCell ref="A3:A4"/>
    <mergeCell ref="B3:B4"/>
    <mergeCell ref="C3:H3"/>
    <mergeCell ref="I3:M3"/>
    <mergeCell ref="N3:N4"/>
    <mergeCell ref="O3:O4"/>
    <mergeCell ref="P3:U3"/>
    <mergeCell ref="W3:AB3"/>
    <mergeCell ref="AI3:AI4"/>
    <mergeCell ref="AJ3:AJ4"/>
    <mergeCell ref="AK3:AK4"/>
    <mergeCell ref="AS3:AS4"/>
    <mergeCell ref="AT3:AT4"/>
    <mergeCell ref="AM3:AM4"/>
    <mergeCell ref="AN3:AN4"/>
    <mergeCell ref="AO3:AO4"/>
    <mergeCell ref="AP3:AP4"/>
    <mergeCell ref="AQ3:AQ4"/>
    <mergeCell ref="AR3:AR4"/>
  </mergeCells>
  <phoneticPr fontId="3" type="noConversion"/>
  <printOptions horizontalCentered="1"/>
  <pageMargins left="0.17" right="0.17" top="0.33" bottom="0.24" header="0.26" footer="0.18"/>
  <pageSetup paperSize="9" scale="57" orientation="landscape" r:id="rId1"/>
  <headerFooter alignWithMargins="0"/>
  <rowBreaks count="1" manualBreakCount="1">
    <brk id="30" max="41" man="1"/>
  </rowBreaks>
  <colBreaks count="1" manualBreakCount="1">
    <brk id="29" max="139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rgb="FF00B0F0"/>
  </sheetPr>
  <dimension ref="A1:AT140"/>
  <sheetViews>
    <sheetView showZeros="0" view="pageBreakPreview" zoomScale="80" workbookViewId="0">
      <selection activeCell="L1" sqref="L1:AB1"/>
    </sheetView>
  </sheetViews>
  <sheetFormatPr defaultColWidth="8.88671875" defaultRowHeight="13.5"/>
  <cols>
    <col min="1" max="1" width="5" style="1" customWidth="1"/>
    <col min="2" max="2" width="5.109375" style="2" customWidth="1"/>
    <col min="3" max="3" width="9.21875" style="89" customWidth="1"/>
    <col min="4" max="7" width="9.21875" style="1" customWidth="1"/>
    <col min="8" max="8" width="6.6640625" style="1" customWidth="1"/>
    <col min="9" max="10" width="7.33203125" style="1" customWidth="1"/>
    <col min="11" max="11" width="7.6640625" style="1" customWidth="1"/>
    <col min="12" max="13" width="6.77734375" style="1" customWidth="1"/>
    <col min="14" max="14" width="6.44140625" style="1" customWidth="1"/>
    <col min="15" max="15" width="5.109375" style="1" customWidth="1"/>
    <col min="16" max="16" width="7.109375" style="1" customWidth="1"/>
    <col min="17" max="17" width="6.77734375" style="1" customWidth="1"/>
    <col min="18" max="20" width="6.6640625" style="1" customWidth="1"/>
    <col min="21" max="21" width="7.109375" style="1" customWidth="1"/>
    <col min="22" max="22" width="10.44140625" style="90" hidden="1" customWidth="1"/>
    <col min="23" max="24" width="8" style="1" customWidth="1"/>
    <col min="25" max="27" width="7.21875" style="1" customWidth="1"/>
    <col min="28" max="28" width="9.6640625" style="1" customWidth="1"/>
    <col min="29" max="29" width="2" style="90" hidden="1" customWidth="1"/>
    <col min="30" max="31" width="6.21875" style="1" customWidth="1"/>
    <col min="32" max="32" width="7" style="1" customWidth="1"/>
    <col min="33" max="33" width="4.6640625" style="1" customWidth="1"/>
    <col min="34" max="34" width="8.21875" style="1" customWidth="1"/>
    <col min="35" max="35" width="8.77734375" style="1" customWidth="1"/>
    <col min="36" max="36" width="7.5546875" style="1" customWidth="1"/>
    <col min="37" max="38" width="8.33203125" style="1" customWidth="1"/>
    <col min="39" max="39" width="20.21875" style="1" customWidth="1"/>
    <col min="40" max="40" width="8.33203125" style="1" customWidth="1"/>
    <col min="41" max="42" width="17.6640625" style="1" customWidth="1"/>
    <col min="43" max="45" width="17.6640625" style="1" hidden="1" customWidth="1"/>
    <col min="46" max="46" width="17.6640625" style="1" customWidth="1"/>
    <col min="47" max="16384" width="8.88671875" style="1"/>
  </cols>
  <sheetData>
    <row r="1" spans="1:46" ht="33.75" customHeight="1">
      <c r="C1" s="3" t="s">
        <v>62</v>
      </c>
      <c r="D1" s="353">
        <v>1815200000</v>
      </c>
      <c r="E1" s="353"/>
      <c r="F1" s="4"/>
      <c r="G1" s="4"/>
      <c r="H1" s="3" t="s">
        <v>0</v>
      </c>
      <c r="I1" s="354">
        <v>869400000</v>
      </c>
      <c r="J1" s="354"/>
      <c r="K1" s="118">
        <f>TRUNC(I1/F2,7)</f>
        <v>0.49404239999999999</v>
      </c>
      <c r="L1" s="385" t="s">
        <v>366</v>
      </c>
      <c r="M1" s="386"/>
      <c r="N1" s="386"/>
      <c r="O1" s="386"/>
      <c r="P1" s="386"/>
      <c r="Q1" s="386"/>
      <c r="R1" s="386"/>
      <c r="S1" s="386"/>
      <c r="T1" s="386"/>
      <c r="U1" s="386"/>
      <c r="V1" s="386"/>
      <c r="W1" s="386"/>
      <c r="X1" s="386"/>
      <c r="Y1" s="386"/>
      <c r="Z1" s="386"/>
      <c r="AA1" s="386"/>
      <c r="AB1" s="386"/>
      <c r="AC1" s="148"/>
      <c r="AD1" s="148"/>
      <c r="AE1" s="356" t="s">
        <v>220</v>
      </c>
      <c r="AF1" s="356"/>
      <c r="AG1" s="356"/>
      <c r="AH1" s="356"/>
      <c r="AI1" s="356"/>
      <c r="AJ1" s="356"/>
      <c r="AK1" s="356"/>
      <c r="AL1" s="145"/>
      <c r="AM1" s="145"/>
      <c r="AN1" s="145"/>
      <c r="AO1" s="122"/>
      <c r="AP1" s="122"/>
      <c r="AQ1" s="122"/>
      <c r="AR1" s="122"/>
      <c r="AS1" s="122"/>
      <c r="AT1" s="122"/>
    </row>
    <row r="2" spans="1:46" s="11" customFormat="1" ht="30" customHeight="1" thickBot="1">
      <c r="A2" s="6"/>
      <c r="B2" s="7"/>
      <c r="C2" s="8" t="s">
        <v>36</v>
      </c>
      <c r="D2" s="357">
        <f>D1*1.1</f>
        <v>1996720000.0000002</v>
      </c>
      <c r="E2" s="358"/>
      <c r="F2" s="357">
        <f>D2*86.745%*101.6%</f>
        <v>1759767640.2240002</v>
      </c>
      <c r="G2" s="358"/>
      <c r="H2" s="3" t="s">
        <v>32</v>
      </c>
      <c r="I2" s="359">
        <f>D2*1</f>
        <v>1996720000.0000002</v>
      </c>
      <c r="J2" s="360"/>
      <c r="K2" s="117" t="s">
        <v>29</v>
      </c>
      <c r="L2" s="4"/>
      <c r="M2" s="4"/>
      <c r="N2" s="4"/>
      <c r="O2" s="9" t="s">
        <v>67</v>
      </c>
      <c r="P2" s="361">
        <v>45925.458333333336</v>
      </c>
      <c r="Q2" s="361"/>
      <c r="R2" s="361"/>
      <c r="S2" s="361"/>
      <c r="T2" s="361"/>
      <c r="U2" s="361"/>
      <c r="V2" s="10"/>
      <c r="W2" s="10"/>
      <c r="X2" s="6"/>
      <c r="Y2" s="6"/>
      <c r="Z2" s="6"/>
      <c r="AA2" s="6"/>
      <c r="AB2" s="6"/>
      <c r="AC2" s="10"/>
      <c r="AD2" s="6"/>
      <c r="AE2" s="6"/>
      <c r="AF2" s="6"/>
      <c r="AG2" s="6"/>
      <c r="AH2" s="6"/>
      <c r="AJ2" s="12"/>
      <c r="AK2" s="13"/>
      <c r="AL2" s="13"/>
      <c r="AM2" s="14" t="s">
        <v>52</v>
      </c>
      <c r="AO2" s="63" t="s">
        <v>69</v>
      </c>
      <c r="AP2" s="63"/>
      <c r="AQ2" s="123"/>
      <c r="AR2" s="124"/>
      <c r="AS2" s="126"/>
      <c r="AT2" s="125"/>
    </row>
    <row r="3" spans="1:46" s="17" customFormat="1" ht="24.95" customHeight="1" thickBot="1">
      <c r="A3" s="364" t="s">
        <v>1</v>
      </c>
      <c r="B3" s="366" t="s">
        <v>2</v>
      </c>
      <c r="C3" s="368" t="s">
        <v>3</v>
      </c>
      <c r="D3" s="369"/>
      <c r="E3" s="369"/>
      <c r="F3" s="369"/>
      <c r="G3" s="369"/>
      <c r="H3" s="370"/>
      <c r="I3" s="371" t="s">
        <v>73</v>
      </c>
      <c r="J3" s="369"/>
      <c r="K3" s="369"/>
      <c r="L3" s="369"/>
      <c r="M3" s="370"/>
      <c r="N3" s="372" t="s">
        <v>5</v>
      </c>
      <c r="O3" s="374" t="s">
        <v>6</v>
      </c>
      <c r="P3" s="371" t="s">
        <v>7</v>
      </c>
      <c r="Q3" s="369"/>
      <c r="R3" s="369"/>
      <c r="S3" s="369"/>
      <c r="T3" s="369"/>
      <c r="U3" s="370"/>
      <c r="V3" s="15"/>
      <c r="W3" s="371" t="s">
        <v>30</v>
      </c>
      <c r="X3" s="369"/>
      <c r="Y3" s="369"/>
      <c r="Z3" s="369"/>
      <c r="AA3" s="369"/>
      <c r="AB3" s="370"/>
      <c r="AC3" s="15"/>
      <c r="AD3" s="15"/>
      <c r="AE3" s="15"/>
      <c r="AF3" s="15"/>
      <c r="AG3" s="15"/>
      <c r="AH3" s="16"/>
      <c r="AI3" s="376" t="s">
        <v>8</v>
      </c>
      <c r="AJ3" s="366" t="s">
        <v>9</v>
      </c>
      <c r="AK3" s="378" t="s">
        <v>80</v>
      </c>
      <c r="AL3" s="362" t="s">
        <v>81</v>
      </c>
      <c r="AM3" s="381" t="s">
        <v>12</v>
      </c>
      <c r="AN3" s="383" t="s">
        <v>83</v>
      </c>
      <c r="AO3" s="380" t="s">
        <v>14</v>
      </c>
      <c r="AP3" s="380" t="s">
        <v>41</v>
      </c>
      <c r="AQ3" s="380" t="s">
        <v>42</v>
      </c>
      <c r="AR3" s="380" t="s">
        <v>43</v>
      </c>
      <c r="AS3" s="380" t="s">
        <v>44</v>
      </c>
      <c r="AT3" s="380" t="s">
        <v>15</v>
      </c>
    </row>
    <row r="4" spans="1:46" s="17" customFormat="1" ht="39.75" customHeight="1" thickBot="1">
      <c r="A4" s="365"/>
      <c r="B4" s="367"/>
      <c r="C4" s="103" t="s">
        <v>16</v>
      </c>
      <c r="D4" s="19" t="s">
        <v>17</v>
      </c>
      <c r="E4" s="20" t="s">
        <v>18</v>
      </c>
      <c r="F4" s="20" t="s">
        <v>19</v>
      </c>
      <c r="G4" s="20" t="s">
        <v>20</v>
      </c>
      <c r="H4" s="21" t="s">
        <v>31</v>
      </c>
      <c r="I4" s="18" t="s">
        <v>96</v>
      </c>
      <c r="J4" s="19" t="s">
        <v>17</v>
      </c>
      <c r="K4" s="20" t="s">
        <v>18</v>
      </c>
      <c r="L4" s="103" t="s">
        <v>19</v>
      </c>
      <c r="M4" s="20" t="s">
        <v>20</v>
      </c>
      <c r="N4" s="373"/>
      <c r="O4" s="375"/>
      <c r="P4" s="18" t="s">
        <v>96</v>
      </c>
      <c r="Q4" s="19" t="s">
        <v>17</v>
      </c>
      <c r="R4" s="20" t="s">
        <v>18</v>
      </c>
      <c r="S4" s="103" t="s">
        <v>19</v>
      </c>
      <c r="T4" s="20" t="s">
        <v>20</v>
      </c>
      <c r="U4" s="22" t="s">
        <v>99</v>
      </c>
      <c r="V4" s="23" t="s">
        <v>22</v>
      </c>
      <c r="W4" s="18" t="s">
        <v>96</v>
      </c>
      <c r="X4" s="19" t="s">
        <v>17</v>
      </c>
      <c r="Y4" s="20" t="s">
        <v>18</v>
      </c>
      <c r="Z4" s="103" t="s">
        <v>19</v>
      </c>
      <c r="AA4" s="20" t="s">
        <v>20</v>
      </c>
      <c r="AB4" s="24" t="s">
        <v>23</v>
      </c>
      <c r="AC4" s="23" t="s">
        <v>46</v>
      </c>
      <c r="AD4" s="121" t="s">
        <v>104</v>
      </c>
      <c r="AE4" s="127" t="s">
        <v>48</v>
      </c>
      <c r="AF4" s="25" t="s">
        <v>24</v>
      </c>
      <c r="AG4" s="26" t="s">
        <v>107</v>
      </c>
      <c r="AH4" s="26" t="s">
        <v>26</v>
      </c>
      <c r="AI4" s="377"/>
      <c r="AJ4" s="367"/>
      <c r="AK4" s="379"/>
      <c r="AL4" s="363"/>
      <c r="AM4" s="382"/>
      <c r="AN4" s="384"/>
      <c r="AO4" s="380"/>
      <c r="AP4" s="380"/>
      <c r="AQ4" s="380"/>
      <c r="AR4" s="380"/>
      <c r="AS4" s="380"/>
      <c r="AT4" s="380"/>
    </row>
    <row r="5" spans="1:46" s="54" customFormat="1" ht="40.5" customHeight="1" thickBot="1">
      <c r="A5" s="27">
        <v>1</v>
      </c>
      <c r="B5" s="28"/>
      <c r="C5" s="177" t="s">
        <v>160</v>
      </c>
      <c r="D5" s="94"/>
      <c r="E5" s="95"/>
      <c r="F5" s="94"/>
      <c r="G5" s="91"/>
      <c r="H5" s="115"/>
      <c r="I5" s="109">
        <v>1</v>
      </c>
      <c r="J5" s="31"/>
      <c r="K5" s="31"/>
      <c r="L5" s="31"/>
      <c r="M5" s="33"/>
      <c r="N5" s="34">
        <f>SUM(I5:M5)</f>
        <v>1</v>
      </c>
      <c r="O5" s="35"/>
      <c r="P5" s="165">
        <v>15</v>
      </c>
      <c r="Q5" s="166">
        <v>15</v>
      </c>
      <c r="R5" s="37"/>
      <c r="S5" s="38"/>
      <c r="T5" s="37"/>
      <c r="U5" s="39">
        <f>ROUNDUP(((P5*I5)+(Q5*J5)+(R5*K5)+(S5*L5)+(T5*M5)),2)</f>
        <v>15</v>
      </c>
      <c r="V5" s="40">
        <f>IF(U5&gt;=15,15,U5)</f>
        <v>15</v>
      </c>
      <c r="W5" s="182">
        <v>17928117000</v>
      </c>
      <c r="X5" s="183"/>
      <c r="Y5" s="157"/>
      <c r="Z5" s="107"/>
      <c r="AA5" s="99"/>
      <c r="AB5" s="41">
        <f>ROUNDUP((((W5*I5)+(X5*J5)+(Y5*K5)+(Z5*L5)+(AA5*M5))/$I$2*15),2)</f>
        <v>134.69</v>
      </c>
      <c r="AC5" s="40">
        <f>IF(AB5&gt;=15,15,AB5)</f>
        <v>15</v>
      </c>
      <c r="AD5" s="42"/>
      <c r="AE5" s="128"/>
      <c r="AF5" s="98">
        <f>IF((V5+AC5+AD5)&gt;=30,30,(V5+AC5+AD5))</f>
        <v>30</v>
      </c>
      <c r="AG5" s="43">
        <v>65</v>
      </c>
      <c r="AH5" s="44">
        <f>AF5+AG5+AE5</f>
        <v>95</v>
      </c>
      <c r="AI5" s="45">
        <f>-((50-((176+(45+(30-AF5)))))/200)</f>
        <v>0.85499999999999998</v>
      </c>
      <c r="AJ5" s="46"/>
      <c r="AK5" s="47">
        <v>1E-4</v>
      </c>
      <c r="AL5" s="48">
        <f>100%+AK5</f>
        <v>1.0001</v>
      </c>
      <c r="AM5" s="49">
        <f>ROUNDUP($D$2*AI5*AL5,-3)</f>
        <v>1707367000</v>
      </c>
      <c r="AN5" s="50"/>
      <c r="AO5" s="51"/>
      <c r="AP5" s="51"/>
      <c r="AQ5" s="51"/>
      <c r="AR5" s="51"/>
      <c r="AS5" s="52"/>
      <c r="AT5" s="53">
        <f>(AO5*I5)+(AP5*J5)+(AQ5*K5)+(AR5*L5)+(AS5*M5)</f>
        <v>0</v>
      </c>
    </row>
    <row r="6" spans="1:46" s="54" customFormat="1" ht="40.5" customHeight="1" thickBot="1">
      <c r="A6" s="27">
        <v>2</v>
      </c>
      <c r="B6" s="28"/>
      <c r="C6" s="178" t="s">
        <v>161</v>
      </c>
      <c r="D6" s="95"/>
      <c r="E6" s="95"/>
      <c r="F6" s="94"/>
      <c r="G6" s="29"/>
      <c r="H6" s="29"/>
      <c r="I6" s="109">
        <v>1</v>
      </c>
      <c r="J6" s="31"/>
      <c r="K6" s="31"/>
      <c r="L6" s="31"/>
      <c r="M6" s="33"/>
      <c r="N6" s="34">
        <f t="shared" ref="N6:N69" si="0">SUM(I6:M6)</f>
        <v>1</v>
      </c>
      <c r="O6" s="35"/>
      <c r="P6" s="167">
        <v>15</v>
      </c>
      <c r="Q6" s="168">
        <v>15</v>
      </c>
      <c r="R6" s="106"/>
      <c r="S6" s="38"/>
      <c r="T6" s="37"/>
      <c r="U6" s="39">
        <f t="shared" ref="U6:U69" si="1">ROUNDUP(((P6*I6)+(Q6*J6)+(R6*K6)+(S6*L6)+(T6*M6)),2)</f>
        <v>15</v>
      </c>
      <c r="V6" s="40">
        <f>IF(U6&gt;=15,15,U6)</f>
        <v>15</v>
      </c>
      <c r="W6" s="184">
        <v>28147269000</v>
      </c>
      <c r="X6" s="185"/>
      <c r="Y6" s="100"/>
      <c r="Z6" s="96"/>
      <c r="AA6" s="99"/>
      <c r="AB6" s="41">
        <f t="shared" ref="AB6:AB69" si="2">ROUNDUP((((W6*I6)+(X6*J6)+(Y6*K6)+(Z6*L6)+(AA6*M6))/$I$2*15),2)</f>
        <v>211.45999999999998</v>
      </c>
      <c r="AC6" s="40">
        <f t="shared" ref="AC6:AC69" si="3">IF(AB6&gt;=15,15,AB6)</f>
        <v>15</v>
      </c>
      <c r="AD6" s="42"/>
      <c r="AE6" s="128"/>
      <c r="AF6" s="37">
        <f t="shared" ref="AF6:AF69" si="4">IF((V6+AC6+AD6)&gt;=30,30,(V6+AC6+AD6))</f>
        <v>30</v>
      </c>
      <c r="AG6" s="43">
        <v>65</v>
      </c>
      <c r="AH6" s="44">
        <f t="shared" ref="AH6:AH69" si="5">AF6+AG6+AE6</f>
        <v>95</v>
      </c>
      <c r="AI6" s="45">
        <f>-((50-((176+(45+(30-AF6)))))/200)</f>
        <v>0.85499999999999998</v>
      </c>
      <c r="AJ6" s="46"/>
      <c r="AK6" s="47">
        <v>1E-4</v>
      </c>
      <c r="AL6" s="48">
        <f>100%+AK6</f>
        <v>1.0001</v>
      </c>
      <c r="AM6" s="49">
        <f>ROUNDUP($D$2*AI6*AL6,-3)</f>
        <v>1707367000</v>
      </c>
      <c r="AN6" s="50"/>
      <c r="AO6" s="51"/>
      <c r="AP6" s="51"/>
      <c r="AQ6" s="51"/>
      <c r="AR6" s="51"/>
      <c r="AS6" s="52"/>
      <c r="AT6" s="53">
        <f t="shared" ref="AT6:AT69" si="6">(AO6*I6)+(AP6*J6)+(AQ6*K6)+(AR6*L6)+(AS6*M6)</f>
        <v>0</v>
      </c>
    </row>
    <row r="7" spans="1:46" s="54" customFormat="1" ht="40.5" customHeight="1" thickBot="1">
      <c r="A7" s="27">
        <v>3</v>
      </c>
      <c r="B7" s="28"/>
      <c r="C7" s="178" t="s">
        <v>162</v>
      </c>
      <c r="D7" s="94"/>
      <c r="E7" s="95"/>
      <c r="F7" s="95"/>
      <c r="G7" s="55"/>
      <c r="H7" s="29"/>
      <c r="I7" s="109">
        <v>1</v>
      </c>
      <c r="J7" s="31"/>
      <c r="K7" s="31"/>
      <c r="L7" s="57"/>
      <c r="M7" s="33"/>
      <c r="N7" s="34">
        <f t="shared" si="0"/>
        <v>1</v>
      </c>
      <c r="O7" s="35"/>
      <c r="P7" s="167">
        <v>15</v>
      </c>
      <c r="Q7" s="168">
        <v>15</v>
      </c>
      <c r="R7" s="106"/>
      <c r="S7" s="38"/>
      <c r="T7" s="37"/>
      <c r="U7" s="39">
        <f t="shared" si="1"/>
        <v>15</v>
      </c>
      <c r="V7" s="40">
        <f>IF(U7&gt;=15,15,U7)</f>
        <v>15</v>
      </c>
      <c r="W7" s="184">
        <v>13410300000</v>
      </c>
      <c r="X7" s="184"/>
      <c r="Y7" s="100"/>
      <c r="Z7" s="96"/>
      <c r="AA7" s="99"/>
      <c r="AB7" s="41">
        <f t="shared" si="2"/>
        <v>100.75</v>
      </c>
      <c r="AC7" s="40">
        <f t="shared" si="3"/>
        <v>15</v>
      </c>
      <c r="AD7" s="42"/>
      <c r="AE7" s="128"/>
      <c r="AF7" s="37">
        <f t="shared" si="4"/>
        <v>30</v>
      </c>
      <c r="AG7" s="43">
        <v>65</v>
      </c>
      <c r="AH7" s="44">
        <f t="shared" si="5"/>
        <v>95</v>
      </c>
      <c r="AI7" s="45">
        <f>-((50-((176+(45+(30-AF7)))))/200)</f>
        <v>0.85499999999999998</v>
      </c>
      <c r="AJ7" s="46"/>
      <c r="AK7" s="47">
        <v>1E-4</v>
      </c>
      <c r="AL7" s="48">
        <f>100%+AK7</f>
        <v>1.0001</v>
      </c>
      <c r="AM7" s="49">
        <f>ROUNDUP($D$2*AI7*AL7,-3)</f>
        <v>1707367000</v>
      </c>
      <c r="AN7" s="50"/>
      <c r="AO7" s="51"/>
      <c r="AP7" s="51"/>
      <c r="AQ7" s="51"/>
      <c r="AR7" s="51"/>
      <c r="AS7" s="52"/>
      <c r="AT7" s="53">
        <f t="shared" si="6"/>
        <v>0</v>
      </c>
    </row>
    <row r="8" spans="1:46" s="54" customFormat="1" ht="40.5" customHeight="1" thickBot="1">
      <c r="A8" s="27">
        <v>4</v>
      </c>
      <c r="B8" s="56"/>
      <c r="C8" s="178" t="s">
        <v>163</v>
      </c>
      <c r="D8" s="95"/>
      <c r="E8" s="171"/>
      <c r="F8" s="94"/>
      <c r="G8" s="92"/>
      <c r="H8" s="135"/>
      <c r="I8" s="109">
        <v>1</v>
      </c>
      <c r="J8" s="31"/>
      <c r="K8" s="31"/>
      <c r="L8" s="57"/>
      <c r="M8" s="33"/>
      <c r="N8" s="34">
        <f t="shared" si="0"/>
        <v>1</v>
      </c>
      <c r="O8" s="35"/>
      <c r="P8" s="167">
        <v>15</v>
      </c>
      <c r="Q8" s="168">
        <v>15</v>
      </c>
      <c r="R8" s="38"/>
      <c r="S8" s="38"/>
      <c r="T8" s="37"/>
      <c r="U8" s="39">
        <f t="shared" si="1"/>
        <v>15</v>
      </c>
      <c r="V8" s="40">
        <f t="shared" ref="V8:V71" si="7">IF(U8&gt;=15,15,U8)</f>
        <v>15</v>
      </c>
      <c r="W8" s="184">
        <v>75440266000</v>
      </c>
      <c r="X8" s="185"/>
      <c r="Y8" s="100"/>
      <c r="Z8" s="96"/>
      <c r="AA8" s="108"/>
      <c r="AB8" s="41">
        <f t="shared" si="2"/>
        <v>566.74</v>
      </c>
      <c r="AC8" s="40">
        <f t="shared" si="3"/>
        <v>15</v>
      </c>
      <c r="AD8" s="42"/>
      <c r="AE8" s="128"/>
      <c r="AF8" s="37">
        <f t="shared" si="4"/>
        <v>30</v>
      </c>
      <c r="AG8" s="43">
        <v>65</v>
      </c>
      <c r="AH8" s="44">
        <f t="shared" si="5"/>
        <v>95</v>
      </c>
      <c r="AI8" s="45">
        <f t="shared" ref="AI8:AI71" si="8">-((50-((176+(45+(30-AF8)))))/200)</f>
        <v>0.85499999999999998</v>
      </c>
      <c r="AJ8" s="46"/>
      <c r="AK8" s="47">
        <v>1E-4</v>
      </c>
      <c r="AL8" s="48">
        <f t="shared" ref="AL8:AL71" si="9">100%+AK8</f>
        <v>1.0001</v>
      </c>
      <c r="AM8" s="49">
        <f t="shared" ref="AM8:AM71" si="10">ROUNDUP($D$2*AI8*AL8,-3)</f>
        <v>1707367000</v>
      </c>
      <c r="AN8" s="50"/>
      <c r="AO8" s="51"/>
      <c r="AP8" s="51"/>
      <c r="AQ8" s="51"/>
      <c r="AR8" s="51"/>
      <c r="AS8" s="52"/>
      <c r="AT8" s="53">
        <f t="shared" si="6"/>
        <v>0</v>
      </c>
    </row>
    <row r="9" spans="1:46" s="54" customFormat="1" ht="40.5" customHeight="1" thickBot="1">
      <c r="A9" s="27">
        <v>5</v>
      </c>
      <c r="B9" s="56"/>
      <c r="C9" s="94" t="s">
        <v>186</v>
      </c>
      <c r="D9" s="177" t="s">
        <v>221</v>
      </c>
      <c r="E9" s="62" t="s">
        <v>224</v>
      </c>
      <c r="F9" s="179"/>
      <c r="G9" s="92"/>
      <c r="H9" s="116"/>
      <c r="I9" s="109">
        <v>0.45</v>
      </c>
      <c r="J9" s="31">
        <v>0.35</v>
      </c>
      <c r="K9" s="137">
        <v>0.2</v>
      </c>
      <c r="L9" s="31"/>
      <c r="M9" s="33"/>
      <c r="N9" s="34">
        <f t="shared" si="0"/>
        <v>1</v>
      </c>
      <c r="O9" s="35"/>
      <c r="P9" s="167">
        <v>15</v>
      </c>
      <c r="Q9" s="168">
        <v>15</v>
      </c>
      <c r="R9" s="38">
        <v>15</v>
      </c>
      <c r="S9" s="38"/>
      <c r="T9" s="37"/>
      <c r="U9" s="39">
        <f t="shared" si="1"/>
        <v>15</v>
      </c>
      <c r="V9" s="40">
        <f t="shared" si="7"/>
        <v>15</v>
      </c>
      <c r="W9" s="188">
        <v>9491864000</v>
      </c>
      <c r="X9" s="184">
        <v>704364000</v>
      </c>
      <c r="Y9" s="210">
        <v>222246000</v>
      </c>
      <c r="Z9" s="96"/>
      <c r="AA9" s="99"/>
      <c r="AB9" s="41">
        <f t="shared" si="2"/>
        <v>34.28</v>
      </c>
      <c r="AC9" s="40">
        <f t="shared" si="3"/>
        <v>15</v>
      </c>
      <c r="AD9" s="42"/>
      <c r="AE9" s="128"/>
      <c r="AF9" s="37">
        <f t="shared" si="4"/>
        <v>30</v>
      </c>
      <c r="AG9" s="43">
        <v>65</v>
      </c>
      <c r="AH9" s="44">
        <f t="shared" si="5"/>
        <v>95</v>
      </c>
      <c r="AI9" s="45">
        <f t="shared" si="8"/>
        <v>0.85499999999999998</v>
      </c>
      <c r="AJ9" s="46"/>
      <c r="AK9" s="47">
        <v>1E-4</v>
      </c>
      <c r="AL9" s="48">
        <f t="shared" si="9"/>
        <v>1.0001</v>
      </c>
      <c r="AM9" s="49">
        <f t="shared" si="10"/>
        <v>1707367000</v>
      </c>
      <c r="AN9" s="50"/>
      <c r="AO9" s="51"/>
      <c r="AP9" s="51"/>
      <c r="AQ9" s="51"/>
      <c r="AR9" s="51"/>
      <c r="AS9" s="52"/>
      <c r="AT9" s="53">
        <f t="shared" si="6"/>
        <v>0</v>
      </c>
    </row>
    <row r="10" spans="1:46" s="54" customFormat="1" ht="40.5" customHeight="1" thickBot="1">
      <c r="A10" s="27">
        <v>6</v>
      </c>
      <c r="B10" s="56"/>
      <c r="C10" s="178" t="s">
        <v>222</v>
      </c>
      <c r="D10" s="180" t="s">
        <v>166</v>
      </c>
      <c r="E10" s="191"/>
      <c r="F10" s="164"/>
      <c r="G10" s="55"/>
      <c r="H10" s="116"/>
      <c r="I10" s="30">
        <v>0.51</v>
      </c>
      <c r="J10" s="31">
        <v>0.49</v>
      </c>
      <c r="K10" s="31"/>
      <c r="L10" s="57"/>
      <c r="M10" s="33"/>
      <c r="N10" s="34">
        <f t="shared" si="0"/>
        <v>1</v>
      </c>
      <c r="O10" s="35"/>
      <c r="P10" s="167">
        <v>15</v>
      </c>
      <c r="Q10" s="168">
        <v>15</v>
      </c>
      <c r="R10" s="38"/>
      <c r="S10" s="38"/>
      <c r="T10" s="37"/>
      <c r="U10" s="39">
        <f t="shared" si="1"/>
        <v>15</v>
      </c>
      <c r="V10" s="40">
        <f>IF(U10&gt;=15,15,U10)</f>
        <v>15</v>
      </c>
      <c r="W10" s="186">
        <v>781586000</v>
      </c>
      <c r="X10" s="186">
        <v>23014391000</v>
      </c>
      <c r="Y10" s="186"/>
      <c r="Z10" s="96"/>
      <c r="AA10" s="99"/>
      <c r="AB10" s="41">
        <f t="shared" si="2"/>
        <v>87.72</v>
      </c>
      <c r="AC10" s="40">
        <f t="shared" si="3"/>
        <v>15</v>
      </c>
      <c r="AD10" s="42"/>
      <c r="AE10" s="128"/>
      <c r="AF10" s="37">
        <f t="shared" si="4"/>
        <v>30</v>
      </c>
      <c r="AG10" s="43">
        <v>65</v>
      </c>
      <c r="AH10" s="44">
        <f t="shared" si="5"/>
        <v>95</v>
      </c>
      <c r="AI10" s="45">
        <f>-((50-((176+(45+(30-AF10)))))/200)</f>
        <v>0.85499999999999998</v>
      </c>
      <c r="AJ10" s="46"/>
      <c r="AK10" s="47">
        <v>1E-4</v>
      </c>
      <c r="AL10" s="48">
        <f>100%+AK10</f>
        <v>1.0001</v>
      </c>
      <c r="AM10" s="49">
        <f>ROUNDUP($D$2*AI10*AL10,-3)</f>
        <v>1707367000</v>
      </c>
      <c r="AN10" s="50"/>
      <c r="AO10" s="51"/>
      <c r="AP10" s="51"/>
      <c r="AQ10" s="51"/>
      <c r="AR10" s="51"/>
      <c r="AS10" s="52"/>
      <c r="AT10" s="53">
        <f t="shared" si="6"/>
        <v>0</v>
      </c>
    </row>
    <row r="11" spans="1:46" s="54" customFormat="1" ht="40.5" customHeight="1" thickBot="1">
      <c r="A11" s="27">
        <v>7</v>
      </c>
      <c r="B11" s="56"/>
      <c r="C11" s="179" t="s">
        <v>164</v>
      </c>
      <c r="D11" s="177" t="s">
        <v>168</v>
      </c>
      <c r="E11" s="179"/>
      <c r="F11" s="179"/>
      <c r="G11" s="29"/>
      <c r="H11" s="29"/>
      <c r="I11" s="30">
        <v>0.51</v>
      </c>
      <c r="J11" s="31">
        <v>0.49</v>
      </c>
      <c r="K11" s="31"/>
      <c r="L11" s="31"/>
      <c r="M11" s="33"/>
      <c r="N11" s="34">
        <f t="shared" si="0"/>
        <v>1</v>
      </c>
      <c r="O11" s="35"/>
      <c r="P11" s="167">
        <v>15</v>
      </c>
      <c r="Q11" s="168">
        <v>15</v>
      </c>
      <c r="R11" s="106">
        <v>15</v>
      </c>
      <c r="S11" s="38"/>
      <c r="T11" s="37"/>
      <c r="U11" s="39">
        <f t="shared" si="1"/>
        <v>15</v>
      </c>
      <c r="V11" s="40">
        <f t="shared" si="7"/>
        <v>15</v>
      </c>
      <c r="W11" s="96">
        <v>4589939000</v>
      </c>
      <c r="X11" s="186">
        <v>0</v>
      </c>
      <c r="Y11" s="112"/>
      <c r="Z11" s="186"/>
      <c r="AA11" s="99"/>
      <c r="AB11" s="41">
        <f t="shared" si="2"/>
        <v>17.59</v>
      </c>
      <c r="AC11" s="40">
        <f t="shared" si="3"/>
        <v>15</v>
      </c>
      <c r="AD11" s="42"/>
      <c r="AE11" s="128"/>
      <c r="AF11" s="37">
        <f t="shared" si="4"/>
        <v>30</v>
      </c>
      <c r="AG11" s="43">
        <v>65</v>
      </c>
      <c r="AH11" s="44">
        <f t="shared" si="5"/>
        <v>95</v>
      </c>
      <c r="AI11" s="45">
        <f t="shared" si="8"/>
        <v>0.85499999999999998</v>
      </c>
      <c r="AJ11" s="46"/>
      <c r="AK11" s="47">
        <v>1E-4</v>
      </c>
      <c r="AL11" s="48">
        <f t="shared" si="9"/>
        <v>1.0001</v>
      </c>
      <c r="AM11" s="49">
        <f t="shared" si="10"/>
        <v>1707367000</v>
      </c>
      <c r="AN11" s="50"/>
      <c r="AO11" s="51"/>
      <c r="AP11" s="51"/>
      <c r="AQ11" s="51"/>
      <c r="AR11" s="51"/>
      <c r="AS11" s="52"/>
      <c r="AT11" s="53">
        <f t="shared" si="6"/>
        <v>0</v>
      </c>
    </row>
    <row r="12" spans="1:46" s="54" customFormat="1" ht="40.5" customHeight="1" thickBot="1">
      <c r="A12" s="27">
        <v>8</v>
      </c>
      <c r="B12" s="56"/>
      <c r="C12" s="181" t="s">
        <v>169</v>
      </c>
      <c r="D12" s="93" t="s">
        <v>233</v>
      </c>
      <c r="E12" s="164"/>
      <c r="F12" s="164"/>
      <c r="G12" s="55"/>
      <c r="H12" s="29"/>
      <c r="I12" s="30">
        <v>0.51</v>
      </c>
      <c r="J12" s="31">
        <v>0.49</v>
      </c>
      <c r="K12" s="32"/>
      <c r="L12" s="57"/>
      <c r="M12" s="33"/>
      <c r="N12" s="34">
        <f t="shared" si="0"/>
        <v>1</v>
      </c>
      <c r="O12" s="35"/>
      <c r="P12" s="167">
        <v>15</v>
      </c>
      <c r="Q12" s="168">
        <v>15</v>
      </c>
      <c r="R12" s="38"/>
      <c r="S12" s="38"/>
      <c r="T12" s="37"/>
      <c r="U12" s="39">
        <f t="shared" si="1"/>
        <v>15</v>
      </c>
      <c r="V12" s="40">
        <f t="shared" si="7"/>
        <v>15</v>
      </c>
      <c r="W12" s="186">
        <v>37227845000</v>
      </c>
      <c r="X12" s="96">
        <v>1174870000</v>
      </c>
      <c r="Y12" s="112"/>
      <c r="Z12" s="96"/>
      <c r="AA12" s="99"/>
      <c r="AB12" s="41">
        <f t="shared" si="2"/>
        <v>146.95999999999998</v>
      </c>
      <c r="AC12" s="40">
        <f t="shared" si="3"/>
        <v>15</v>
      </c>
      <c r="AD12" s="42"/>
      <c r="AE12" s="128"/>
      <c r="AF12" s="37">
        <f t="shared" si="4"/>
        <v>30</v>
      </c>
      <c r="AG12" s="43">
        <v>65</v>
      </c>
      <c r="AH12" s="44">
        <f t="shared" si="5"/>
        <v>95</v>
      </c>
      <c r="AI12" s="45">
        <f t="shared" si="8"/>
        <v>0.85499999999999998</v>
      </c>
      <c r="AJ12" s="46"/>
      <c r="AK12" s="47">
        <v>1E-4</v>
      </c>
      <c r="AL12" s="48">
        <f t="shared" si="9"/>
        <v>1.0001</v>
      </c>
      <c r="AM12" s="49">
        <f t="shared" si="10"/>
        <v>1707367000</v>
      </c>
      <c r="AN12" s="50"/>
      <c r="AO12" s="51"/>
      <c r="AP12" s="51"/>
      <c r="AQ12" s="51"/>
      <c r="AR12" s="51"/>
      <c r="AS12" s="52"/>
      <c r="AT12" s="53">
        <f t="shared" si="6"/>
        <v>0</v>
      </c>
    </row>
    <row r="13" spans="1:46" s="54" customFormat="1" ht="40.5" customHeight="1" thickBot="1">
      <c r="A13" s="27">
        <v>9</v>
      </c>
      <c r="B13" s="56"/>
      <c r="C13" s="181" t="s">
        <v>170</v>
      </c>
      <c r="D13" s="93" t="s">
        <v>237</v>
      </c>
      <c r="E13" s="191"/>
      <c r="F13" s="387" t="s">
        <v>240</v>
      </c>
      <c r="G13" s="388"/>
      <c r="H13" s="29"/>
      <c r="I13" s="30">
        <v>0.51</v>
      </c>
      <c r="J13" s="31">
        <v>0.49</v>
      </c>
      <c r="K13" s="32"/>
      <c r="L13" s="57"/>
      <c r="M13" s="33"/>
      <c r="N13" s="34">
        <f t="shared" si="0"/>
        <v>1</v>
      </c>
      <c r="O13" s="35"/>
      <c r="P13" s="167">
        <v>15</v>
      </c>
      <c r="Q13" s="168">
        <v>15</v>
      </c>
      <c r="R13" s="38"/>
      <c r="S13" s="38"/>
      <c r="T13" s="37"/>
      <c r="U13" s="39">
        <f t="shared" si="1"/>
        <v>15</v>
      </c>
      <c r="V13" s="40">
        <f t="shared" si="7"/>
        <v>15</v>
      </c>
      <c r="W13" s="186">
        <v>61572822000</v>
      </c>
      <c r="X13" s="188">
        <v>856790000</v>
      </c>
      <c r="Y13" s="188"/>
      <c r="Z13" s="96"/>
      <c r="AA13" s="99"/>
      <c r="AB13" s="41">
        <f t="shared" si="2"/>
        <v>239.06</v>
      </c>
      <c r="AC13" s="40">
        <f t="shared" si="3"/>
        <v>15</v>
      </c>
      <c r="AD13" s="42"/>
      <c r="AE13" s="128"/>
      <c r="AF13" s="37">
        <f t="shared" si="4"/>
        <v>30</v>
      </c>
      <c r="AG13" s="43">
        <v>65</v>
      </c>
      <c r="AH13" s="44">
        <f t="shared" si="5"/>
        <v>95</v>
      </c>
      <c r="AI13" s="45">
        <f t="shared" si="8"/>
        <v>0.85499999999999998</v>
      </c>
      <c r="AJ13" s="46"/>
      <c r="AK13" s="47">
        <v>1E-4</v>
      </c>
      <c r="AL13" s="48">
        <f t="shared" si="9"/>
        <v>1.0001</v>
      </c>
      <c r="AM13" s="49">
        <f t="shared" si="10"/>
        <v>1707367000</v>
      </c>
      <c r="AN13" s="50"/>
      <c r="AO13" s="51"/>
      <c r="AP13" s="51"/>
      <c r="AQ13" s="51"/>
      <c r="AR13" s="51"/>
      <c r="AS13" s="52"/>
      <c r="AT13" s="53">
        <f t="shared" si="6"/>
        <v>0</v>
      </c>
    </row>
    <row r="14" spans="1:46" s="54" customFormat="1" ht="40.5" customHeight="1" thickBot="1">
      <c r="A14" s="27">
        <v>10</v>
      </c>
      <c r="B14" s="28"/>
      <c r="C14" s="179" t="s">
        <v>236</v>
      </c>
      <c r="D14" s="162" t="s">
        <v>234</v>
      </c>
      <c r="E14" s="95"/>
      <c r="F14" s="179"/>
      <c r="G14" s="59"/>
      <c r="H14" s="60"/>
      <c r="I14" s="30">
        <v>0.51</v>
      </c>
      <c r="J14" s="31">
        <v>0.49</v>
      </c>
      <c r="K14" s="32"/>
      <c r="L14" s="57"/>
      <c r="M14" s="33"/>
      <c r="N14" s="34">
        <f t="shared" si="0"/>
        <v>1</v>
      </c>
      <c r="O14" s="35"/>
      <c r="P14" s="167">
        <v>15</v>
      </c>
      <c r="Q14" s="168">
        <v>15</v>
      </c>
      <c r="R14" s="38"/>
      <c r="S14" s="38"/>
      <c r="T14" s="37"/>
      <c r="U14" s="39">
        <f t="shared" si="1"/>
        <v>15</v>
      </c>
      <c r="V14" s="40">
        <f t="shared" si="7"/>
        <v>15</v>
      </c>
      <c r="W14" s="186">
        <v>2736126000</v>
      </c>
      <c r="X14" s="112">
        <v>1743811000</v>
      </c>
      <c r="Y14" s="212"/>
      <c r="Z14" s="96"/>
      <c r="AA14" s="99"/>
      <c r="AB14" s="41">
        <f t="shared" si="2"/>
        <v>16.91</v>
      </c>
      <c r="AC14" s="40">
        <f t="shared" si="3"/>
        <v>15</v>
      </c>
      <c r="AD14" s="42"/>
      <c r="AE14" s="128"/>
      <c r="AF14" s="37">
        <f t="shared" si="4"/>
        <v>30</v>
      </c>
      <c r="AG14" s="43">
        <v>65</v>
      </c>
      <c r="AH14" s="44">
        <f t="shared" si="5"/>
        <v>95</v>
      </c>
      <c r="AI14" s="45">
        <f t="shared" si="8"/>
        <v>0.85499999999999998</v>
      </c>
      <c r="AJ14" s="46"/>
      <c r="AK14" s="47">
        <v>1E-4</v>
      </c>
      <c r="AL14" s="48">
        <f t="shared" si="9"/>
        <v>1.0001</v>
      </c>
      <c r="AM14" s="49">
        <f t="shared" si="10"/>
        <v>1707367000</v>
      </c>
      <c r="AN14" s="50"/>
      <c r="AO14" s="51"/>
      <c r="AP14" s="51"/>
      <c r="AQ14" s="51"/>
      <c r="AR14" s="51"/>
      <c r="AS14" s="52"/>
      <c r="AT14" s="53">
        <f t="shared" si="6"/>
        <v>0</v>
      </c>
    </row>
    <row r="15" spans="1:46" s="54" customFormat="1" ht="40.5" customHeight="1" thickBot="1">
      <c r="A15" s="27">
        <v>11</v>
      </c>
      <c r="B15" s="56"/>
      <c r="C15" s="95" t="s">
        <v>235</v>
      </c>
      <c r="D15" s="178" t="s">
        <v>223</v>
      </c>
      <c r="E15" s="177" t="s">
        <v>225</v>
      </c>
      <c r="F15" s="179"/>
      <c r="G15" s="59"/>
      <c r="H15" s="60"/>
      <c r="I15" s="30">
        <v>0.51</v>
      </c>
      <c r="J15" s="31">
        <v>0.34</v>
      </c>
      <c r="K15" s="32">
        <v>0.15</v>
      </c>
      <c r="L15" s="57"/>
      <c r="M15" s="33"/>
      <c r="N15" s="34">
        <f t="shared" si="0"/>
        <v>1</v>
      </c>
      <c r="O15" s="35"/>
      <c r="P15" s="167">
        <v>15</v>
      </c>
      <c r="Q15" s="168">
        <v>15</v>
      </c>
      <c r="R15" s="38">
        <v>15</v>
      </c>
      <c r="S15" s="38"/>
      <c r="T15" s="37"/>
      <c r="U15" s="39">
        <f t="shared" si="1"/>
        <v>15</v>
      </c>
      <c r="V15" s="40">
        <f t="shared" si="7"/>
        <v>15</v>
      </c>
      <c r="W15" s="184">
        <v>13914768000</v>
      </c>
      <c r="X15" s="187">
        <v>5312265000</v>
      </c>
      <c r="Y15" s="209">
        <v>0</v>
      </c>
      <c r="Z15" s="211"/>
      <c r="AA15" s="99"/>
      <c r="AB15" s="41">
        <f t="shared" si="2"/>
        <v>66.88000000000001</v>
      </c>
      <c r="AC15" s="40">
        <f t="shared" si="3"/>
        <v>15</v>
      </c>
      <c r="AD15" s="42"/>
      <c r="AE15" s="128"/>
      <c r="AF15" s="37">
        <f t="shared" si="4"/>
        <v>30</v>
      </c>
      <c r="AG15" s="43">
        <v>65</v>
      </c>
      <c r="AH15" s="44">
        <f t="shared" si="5"/>
        <v>95</v>
      </c>
      <c r="AI15" s="45">
        <f t="shared" si="8"/>
        <v>0.85499999999999998</v>
      </c>
      <c r="AJ15" s="46"/>
      <c r="AK15" s="47">
        <v>1E-4</v>
      </c>
      <c r="AL15" s="48">
        <f t="shared" si="9"/>
        <v>1.0001</v>
      </c>
      <c r="AM15" s="49">
        <f t="shared" si="10"/>
        <v>1707367000</v>
      </c>
      <c r="AN15" s="50"/>
      <c r="AO15" s="51"/>
      <c r="AP15" s="51"/>
      <c r="AQ15" s="51"/>
      <c r="AR15" s="51"/>
      <c r="AS15" s="52"/>
      <c r="AT15" s="53">
        <f t="shared" si="6"/>
        <v>0</v>
      </c>
    </row>
    <row r="16" spans="1:46" s="54" customFormat="1" ht="40.5" customHeight="1" thickBot="1">
      <c r="A16" s="27">
        <v>12</v>
      </c>
      <c r="B16" s="56" t="s">
        <v>241</v>
      </c>
      <c r="C16" s="95" t="s">
        <v>243</v>
      </c>
      <c r="D16" s="93" t="s">
        <v>242</v>
      </c>
      <c r="E16" s="164"/>
      <c r="F16" s="95"/>
      <c r="G16" s="59"/>
      <c r="H16" s="60"/>
      <c r="I16" s="30">
        <v>0.51</v>
      </c>
      <c r="J16" s="31">
        <v>0.49</v>
      </c>
      <c r="K16" s="32"/>
      <c r="L16" s="57"/>
      <c r="M16" s="33"/>
      <c r="N16" s="34">
        <f t="shared" si="0"/>
        <v>1</v>
      </c>
      <c r="O16" s="35"/>
      <c r="P16" s="167">
        <v>15</v>
      </c>
      <c r="Q16" s="168">
        <v>15</v>
      </c>
      <c r="R16" s="58"/>
      <c r="S16" s="38"/>
      <c r="T16" s="37"/>
      <c r="U16" s="39">
        <f t="shared" si="1"/>
        <v>15</v>
      </c>
      <c r="V16" s="40">
        <f t="shared" si="7"/>
        <v>15</v>
      </c>
      <c r="W16" s="100">
        <v>6023199000</v>
      </c>
      <c r="X16" s="96">
        <v>1956205000</v>
      </c>
      <c r="Y16" s="100"/>
      <c r="Z16" s="96"/>
      <c r="AA16" s="99"/>
      <c r="AB16" s="41">
        <f t="shared" si="2"/>
        <v>30.28</v>
      </c>
      <c r="AC16" s="40">
        <f t="shared" si="3"/>
        <v>15</v>
      </c>
      <c r="AD16" s="42"/>
      <c r="AE16" s="128"/>
      <c r="AF16" s="37">
        <f t="shared" si="4"/>
        <v>30</v>
      </c>
      <c r="AG16" s="43">
        <v>65</v>
      </c>
      <c r="AH16" s="44">
        <f t="shared" si="5"/>
        <v>95</v>
      </c>
      <c r="AI16" s="45">
        <f t="shared" si="8"/>
        <v>0.85499999999999998</v>
      </c>
      <c r="AJ16" s="46"/>
      <c r="AK16" s="47">
        <v>1E-4</v>
      </c>
      <c r="AL16" s="48">
        <f t="shared" si="9"/>
        <v>1.0001</v>
      </c>
      <c r="AM16" s="49">
        <f t="shared" si="10"/>
        <v>1707367000</v>
      </c>
      <c r="AN16" s="50"/>
      <c r="AO16" s="51"/>
      <c r="AP16" s="51"/>
      <c r="AQ16" s="51"/>
      <c r="AR16" s="51"/>
      <c r="AS16" s="52"/>
      <c r="AT16" s="53">
        <f t="shared" si="6"/>
        <v>0</v>
      </c>
    </row>
    <row r="17" spans="1:46" s="54" customFormat="1" ht="40.5" customHeight="1" thickBot="1">
      <c r="A17" s="27"/>
      <c r="B17" s="56"/>
      <c r="C17" s="164"/>
      <c r="D17" s="93" t="s">
        <v>280</v>
      </c>
      <c r="E17" s="95"/>
      <c r="F17" s="164"/>
      <c r="G17" s="59"/>
      <c r="H17" s="60"/>
      <c r="I17" s="30">
        <v>0.51</v>
      </c>
      <c r="J17" s="31">
        <v>0.49</v>
      </c>
      <c r="K17" s="32"/>
      <c r="L17" s="57"/>
      <c r="M17" s="33"/>
      <c r="N17" s="34">
        <f t="shared" si="0"/>
        <v>1</v>
      </c>
      <c r="O17" s="35"/>
      <c r="P17" s="167">
        <v>15</v>
      </c>
      <c r="Q17" s="168">
        <v>15</v>
      </c>
      <c r="R17" s="38"/>
      <c r="S17" s="38"/>
      <c r="T17" s="37"/>
      <c r="U17" s="39">
        <f t="shared" si="1"/>
        <v>15</v>
      </c>
      <c r="V17" s="40">
        <f t="shared" si="7"/>
        <v>15</v>
      </c>
      <c r="W17" s="96"/>
      <c r="X17" s="104"/>
      <c r="Y17" s="96"/>
      <c r="Z17" s="104"/>
      <c r="AA17" s="99"/>
      <c r="AB17" s="41">
        <f t="shared" si="2"/>
        <v>0</v>
      </c>
      <c r="AC17" s="40">
        <f t="shared" si="3"/>
        <v>0</v>
      </c>
      <c r="AD17" s="42"/>
      <c r="AE17" s="128"/>
      <c r="AF17" s="37">
        <f t="shared" si="4"/>
        <v>15</v>
      </c>
      <c r="AG17" s="43">
        <v>65</v>
      </c>
      <c r="AH17" s="44">
        <f t="shared" si="5"/>
        <v>80</v>
      </c>
      <c r="AI17" s="45">
        <f t="shared" si="8"/>
        <v>0.93</v>
      </c>
      <c r="AJ17" s="46"/>
      <c r="AK17" s="47">
        <v>1E-4</v>
      </c>
      <c r="AL17" s="48">
        <f t="shared" si="9"/>
        <v>1.0001</v>
      </c>
      <c r="AM17" s="49">
        <f t="shared" si="10"/>
        <v>1857136000</v>
      </c>
      <c r="AN17" s="50"/>
      <c r="AO17" s="51"/>
      <c r="AP17" s="51"/>
      <c r="AQ17" s="51"/>
      <c r="AR17" s="51"/>
      <c r="AS17" s="52"/>
      <c r="AT17" s="53">
        <f t="shared" si="6"/>
        <v>0</v>
      </c>
    </row>
    <row r="18" spans="1:46" s="54" customFormat="1" ht="40.5" customHeight="1" thickBot="1">
      <c r="A18" s="27"/>
      <c r="B18" s="56"/>
      <c r="C18" s="94"/>
      <c r="D18" s="164"/>
      <c r="E18" s="191"/>
      <c r="F18" s="101"/>
      <c r="G18" s="29"/>
      <c r="H18" s="29"/>
      <c r="I18" s="30">
        <v>0.51</v>
      </c>
      <c r="J18" s="119">
        <v>0.49</v>
      </c>
      <c r="K18" s="32"/>
      <c r="L18" s="57"/>
      <c r="M18" s="33"/>
      <c r="N18" s="34">
        <f t="shared" si="0"/>
        <v>1</v>
      </c>
      <c r="O18" s="35"/>
      <c r="P18" s="167">
        <v>15</v>
      </c>
      <c r="Q18" s="168">
        <v>15</v>
      </c>
      <c r="R18" s="38"/>
      <c r="S18" s="38"/>
      <c r="T18" s="37"/>
      <c r="U18" s="39">
        <f t="shared" si="1"/>
        <v>15</v>
      </c>
      <c r="V18" s="40">
        <f t="shared" si="7"/>
        <v>15</v>
      </c>
      <c r="W18" s="113"/>
      <c r="X18" s="112"/>
      <c r="Y18" s="96"/>
      <c r="Z18" s="104"/>
      <c r="AA18" s="99"/>
      <c r="AB18" s="41">
        <f t="shared" si="2"/>
        <v>0</v>
      </c>
      <c r="AC18" s="40">
        <f t="shared" si="3"/>
        <v>0</v>
      </c>
      <c r="AD18" s="42"/>
      <c r="AE18" s="128"/>
      <c r="AF18" s="37">
        <f t="shared" si="4"/>
        <v>15</v>
      </c>
      <c r="AG18" s="43">
        <v>65</v>
      </c>
      <c r="AH18" s="44">
        <f t="shared" si="5"/>
        <v>80</v>
      </c>
      <c r="AI18" s="45">
        <f t="shared" si="8"/>
        <v>0.93</v>
      </c>
      <c r="AJ18" s="46"/>
      <c r="AK18" s="47">
        <v>1E-4</v>
      </c>
      <c r="AL18" s="48">
        <f t="shared" si="9"/>
        <v>1.0001</v>
      </c>
      <c r="AM18" s="49">
        <f t="shared" si="10"/>
        <v>1857136000</v>
      </c>
      <c r="AN18" s="50"/>
      <c r="AO18" s="51"/>
      <c r="AP18" s="51"/>
      <c r="AQ18" s="51"/>
      <c r="AR18" s="51"/>
      <c r="AS18" s="52"/>
      <c r="AT18" s="53">
        <f t="shared" si="6"/>
        <v>0</v>
      </c>
    </row>
    <row r="19" spans="1:46" s="54" customFormat="1" ht="40.5" customHeight="1" thickBot="1">
      <c r="A19" s="27"/>
      <c r="B19" s="28"/>
      <c r="C19" s="95"/>
      <c r="D19" s="28"/>
      <c r="E19" s="28"/>
      <c r="F19" s="94"/>
      <c r="G19" s="29"/>
      <c r="H19" s="60"/>
      <c r="I19" s="30">
        <v>0.51</v>
      </c>
      <c r="J19" s="119">
        <v>0.49</v>
      </c>
      <c r="K19" s="32"/>
      <c r="L19" s="57"/>
      <c r="M19" s="33"/>
      <c r="N19" s="34">
        <f t="shared" si="0"/>
        <v>1</v>
      </c>
      <c r="O19" s="35"/>
      <c r="P19" s="167">
        <v>15</v>
      </c>
      <c r="Q19" s="168">
        <v>15</v>
      </c>
      <c r="R19" s="38"/>
      <c r="S19" s="38"/>
      <c r="T19" s="37"/>
      <c r="U19" s="39">
        <f t="shared" si="1"/>
        <v>15</v>
      </c>
      <c r="V19" s="40">
        <f t="shared" si="7"/>
        <v>15</v>
      </c>
      <c r="W19" s="112"/>
      <c r="X19" s="96"/>
      <c r="Y19" s="96"/>
      <c r="Z19" s="104"/>
      <c r="AA19" s="99"/>
      <c r="AB19" s="41">
        <f t="shared" si="2"/>
        <v>0</v>
      </c>
      <c r="AC19" s="40">
        <f t="shared" si="3"/>
        <v>0</v>
      </c>
      <c r="AD19" s="42"/>
      <c r="AE19" s="128"/>
      <c r="AF19" s="37">
        <f t="shared" si="4"/>
        <v>15</v>
      </c>
      <c r="AG19" s="43">
        <v>65</v>
      </c>
      <c r="AH19" s="44">
        <f t="shared" si="5"/>
        <v>80</v>
      </c>
      <c r="AI19" s="45">
        <f t="shared" si="8"/>
        <v>0.93</v>
      </c>
      <c r="AJ19" s="46"/>
      <c r="AK19" s="47">
        <v>1E-4</v>
      </c>
      <c r="AL19" s="48">
        <f t="shared" si="9"/>
        <v>1.0001</v>
      </c>
      <c r="AM19" s="49">
        <f t="shared" si="10"/>
        <v>1857136000</v>
      </c>
      <c r="AN19" s="50"/>
      <c r="AO19" s="51"/>
      <c r="AP19" s="51"/>
      <c r="AQ19" s="51"/>
      <c r="AR19" s="51"/>
      <c r="AS19" s="52"/>
      <c r="AT19" s="53">
        <f t="shared" si="6"/>
        <v>0</v>
      </c>
    </row>
    <row r="20" spans="1:46" s="54" customFormat="1" ht="40.5" customHeight="1" thickBot="1">
      <c r="A20" s="27"/>
      <c r="B20" s="56"/>
      <c r="C20" s="91"/>
      <c r="D20" s="91"/>
      <c r="E20" s="56"/>
      <c r="F20" s="28"/>
      <c r="G20" s="59"/>
      <c r="H20" s="60"/>
      <c r="I20" s="30">
        <v>0.51</v>
      </c>
      <c r="J20" s="119">
        <v>0.49</v>
      </c>
      <c r="K20" s="32"/>
      <c r="L20" s="57"/>
      <c r="M20" s="33"/>
      <c r="N20" s="34">
        <f t="shared" si="0"/>
        <v>1</v>
      </c>
      <c r="O20" s="35"/>
      <c r="P20" s="167">
        <v>15</v>
      </c>
      <c r="Q20" s="168">
        <v>15</v>
      </c>
      <c r="R20" s="38"/>
      <c r="S20" s="38"/>
      <c r="T20" s="37"/>
      <c r="U20" s="39">
        <f t="shared" si="1"/>
        <v>15</v>
      </c>
      <c r="V20" s="40">
        <f t="shared" si="7"/>
        <v>15</v>
      </c>
      <c r="W20" s="112"/>
      <c r="X20" s="96"/>
      <c r="Y20" s="96"/>
      <c r="Z20" s="104"/>
      <c r="AA20" s="99"/>
      <c r="AB20" s="41">
        <f t="shared" si="2"/>
        <v>0</v>
      </c>
      <c r="AC20" s="40">
        <f t="shared" si="3"/>
        <v>0</v>
      </c>
      <c r="AD20" s="42"/>
      <c r="AE20" s="128"/>
      <c r="AF20" s="37">
        <f t="shared" si="4"/>
        <v>15</v>
      </c>
      <c r="AG20" s="43">
        <v>65</v>
      </c>
      <c r="AH20" s="44">
        <f t="shared" si="5"/>
        <v>80</v>
      </c>
      <c r="AI20" s="45">
        <f t="shared" si="8"/>
        <v>0.93</v>
      </c>
      <c r="AJ20" s="46"/>
      <c r="AK20" s="47">
        <v>1E-4</v>
      </c>
      <c r="AL20" s="48">
        <f t="shared" si="9"/>
        <v>1.0001</v>
      </c>
      <c r="AM20" s="49">
        <f t="shared" si="10"/>
        <v>1857136000</v>
      </c>
      <c r="AN20" s="50"/>
      <c r="AO20" s="51"/>
      <c r="AP20" s="51"/>
      <c r="AQ20" s="51"/>
      <c r="AR20" s="51"/>
      <c r="AS20" s="52"/>
      <c r="AT20" s="53">
        <f t="shared" si="6"/>
        <v>0</v>
      </c>
    </row>
    <row r="21" spans="1:46" s="54" customFormat="1" ht="40.5" customHeight="1" thickBot="1">
      <c r="A21" s="27"/>
      <c r="B21" s="56"/>
      <c r="C21" s="95"/>
      <c r="D21" s="91"/>
      <c r="E21" s="56"/>
      <c r="F21" s="28"/>
      <c r="G21" s="55"/>
      <c r="H21" s="60"/>
      <c r="I21" s="30">
        <v>0.51</v>
      </c>
      <c r="J21" s="119">
        <v>0.49</v>
      </c>
      <c r="K21" s="32"/>
      <c r="L21" s="57"/>
      <c r="M21" s="33"/>
      <c r="N21" s="34">
        <f t="shared" si="0"/>
        <v>1</v>
      </c>
      <c r="O21" s="35"/>
      <c r="P21" s="167">
        <v>15</v>
      </c>
      <c r="Q21" s="168">
        <v>15</v>
      </c>
      <c r="R21" s="38"/>
      <c r="S21" s="38"/>
      <c r="T21" s="37"/>
      <c r="U21" s="39">
        <f t="shared" si="1"/>
        <v>15</v>
      </c>
      <c r="V21" s="40">
        <f t="shared" si="7"/>
        <v>15</v>
      </c>
      <c r="W21" s="112"/>
      <c r="X21" s="96"/>
      <c r="Y21" s="96"/>
      <c r="Z21" s="104"/>
      <c r="AA21" s="99"/>
      <c r="AB21" s="41">
        <f t="shared" si="2"/>
        <v>0</v>
      </c>
      <c r="AC21" s="40">
        <f t="shared" si="3"/>
        <v>0</v>
      </c>
      <c r="AD21" s="42"/>
      <c r="AE21" s="128"/>
      <c r="AF21" s="37">
        <f t="shared" si="4"/>
        <v>15</v>
      </c>
      <c r="AG21" s="43">
        <v>65</v>
      </c>
      <c r="AH21" s="44">
        <f t="shared" si="5"/>
        <v>80</v>
      </c>
      <c r="AI21" s="45">
        <f t="shared" si="8"/>
        <v>0.93</v>
      </c>
      <c r="AJ21" s="46"/>
      <c r="AK21" s="47">
        <v>1E-4</v>
      </c>
      <c r="AL21" s="48">
        <f t="shared" si="9"/>
        <v>1.0001</v>
      </c>
      <c r="AM21" s="49">
        <f t="shared" si="10"/>
        <v>1857136000</v>
      </c>
      <c r="AN21" s="50"/>
      <c r="AO21" s="51"/>
      <c r="AP21" s="51"/>
      <c r="AQ21" s="51"/>
      <c r="AR21" s="51"/>
      <c r="AS21" s="52"/>
      <c r="AT21" s="53">
        <f t="shared" si="6"/>
        <v>0</v>
      </c>
    </row>
    <row r="22" spans="1:46" s="54" customFormat="1" ht="40.5" customHeight="1" thickBot="1">
      <c r="A22" s="27"/>
      <c r="B22" s="61"/>
      <c r="C22" s="91"/>
      <c r="D22" s="91"/>
      <c r="E22" s="28"/>
      <c r="F22" s="28"/>
      <c r="G22" s="59"/>
      <c r="H22" s="60"/>
      <c r="I22" s="30">
        <v>0.51</v>
      </c>
      <c r="J22" s="119">
        <v>0.49</v>
      </c>
      <c r="K22" s="32"/>
      <c r="L22" s="57"/>
      <c r="M22" s="33"/>
      <c r="N22" s="34">
        <f t="shared" si="0"/>
        <v>1</v>
      </c>
      <c r="O22" s="35"/>
      <c r="P22" s="167">
        <v>15</v>
      </c>
      <c r="Q22" s="168">
        <v>15</v>
      </c>
      <c r="R22" s="38"/>
      <c r="S22" s="38"/>
      <c r="T22" s="37"/>
      <c r="U22" s="39">
        <f t="shared" si="1"/>
        <v>15</v>
      </c>
      <c r="V22" s="40">
        <f t="shared" si="7"/>
        <v>15</v>
      </c>
      <c r="W22" s="112"/>
      <c r="X22" s="96"/>
      <c r="Y22" s="96"/>
      <c r="Z22" s="104"/>
      <c r="AA22" s="99"/>
      <c r="AB22" s="41">
        <f t="shared" si="2"/>
        <v>0</v>
      </c>
      <c r="AC22" s="40">
        <f t="shared" si="3"/>
        <v>0</v>
      </c>
      <c r="AD22" s="42"/>
      <c r="AE22" s="128"/>
      <c r="AF22" s="37">
        <f t="shared" si="4"/>
        <v>15</v>
      </c>
      <c r="AG22" s="43">
        <v>65</v>
      </c>
      <c r="AH22" s="44">
        <f t="shared" si="5"/>
        <v>80</v>
      </c>
      <c r="AI22" s="45">
        <f t="shared" si="8"/>
        <v>0.93</v>
      </c>
      <c r="AJ22" s="46"/>
      <c r="AK22" s="47">
        <v>1E-4</v>
      </c>
      <c r="AL22" s="48">
        <f t="shared" si="9"/>
        <v>1.0001</v>
      </c>
      <c r="AM22" s="49">
        <f t="shared" si="10"/>
        <v>1857136000</v>
      </c>
      <c r="AN22" s="50"/>
      <c r="AO22" s="51"/>
      <c r="AP22" s="51"/>
      <c r="AQ22" s="51"/>
      <c r="AR22" s="51"/>
      <c r="AS22" s="52"/>
      <c r="AT22" s="53">
        <f t="shared" si="6"/>
        <v>0</v>
      </c>
    </row>
    <row r="23" spans="1:46" s="54" customFormat="1" ht="40.5" customHeight="1" thickBot="1">
      <c r="A23" s="27"/>
      <c r="B23" s="61"/>
      <c r="C23" s="28"/>
      <c r="D23" s="28"/>
      <c r="E23" s="56"/>
      <c r="F23" s="28"/>
      <c r="G23" s="55"/>
      <c r="H23" s="29"/>
      <c r="I23" s="30">
        <v>0.51</v>
      </c>
      <c r="J23" s="119">
        <v>0.49</v>
      </c>
      <c r="K23" s="32"/>
      <c r="L23" s="57"/>
      <c r="M23" s="33"/>
      <c r="N23" s="34">
        <f t="shared" si="0"/>
        <v>1</v>
      </c>
      <c r="O23" s="35"/>
      <c r="P23" s="167">
        <v>15</v>
      </c>
      <c r="Q23" s="168">
        <v>15</v>
      </c>
      <c r="R23" s="38"/>
      <c r="S23" s="38"/>
      <c r="T23" s="37"/>
      <c r="U23" s="39">
        <f t="shared" si="1"/>
        <v>15</v>
      </c>
      <c r="V23" s="40">
        <f t="shared" si="7"/>
        <v>15</v>
      </c>
      <c r="W23" s="112"/>
      <c r="X23" s="96"/>
      <c r="Y23" s="96"/>
      <c r="Z23" s="104"/>
      <c r="AA23" s="99"/>
      <c r="AB23" s="41">
        <f t="shared" si="2"/>
        <v>0</v>
      </c>
      <c r="AC23" s="40">
        <f t="shared" si="3"/>
        <v>0</v>
      </c>
      <c r="AD23" s="42"/>
      <c r="AE23" s="128"/>
      <c r="AF23" s="37">
        <f t="shared" si="4"/>
        <v>15</v>
      </c>
      <c r="AG23" s="43">
        <v>65</v>
      </c>
      <c r="AH23" s="44">
        <f t="shared" si="5"/>
        <v>80</v>
      </c>
      <c r="AI23" s="45">
        <f t="shared" si="8"/>
        <v>0.93</v>
      </c>
      <c r="AJ23" s="46"/>
      <c r="AK23" s="47">
        <v>1E-4</v>
      </c>
      <c r="AL23" s="48">
        <f t="shared" si="9"/>
        <v>1.0001</v>
      </c>
      <c r="AM23" s="49">
        <f t="shared" si="10"/>
        <v>1857136000</v>
      </c>
      <c r="AN23" s="50"/>
      <c r="AO23" s="51"/>
      <c r="AP23" s="51"/>
      <c r="AQ23" s="51"/>
      <c r="AR23" s="51"/>
      <c r="AS23" s="52"/>
      <c r="AT23" s="53">
        <f t="shared" si="6"/>
        <v>0</v>
      </c>
    </row>
    <row r="24" spans="1:46" s="54" customFormat="1" ht="40.5" customHeight="1" thickBot="1">
      <c r="A24" s="27"/>
      <c r="B24" s="61"/>
      <c r="C24" s="28"/>
      <c r="D24" s="28"/>
      <c r="E24" s="28"/>
      <c r="F24" s="28"/>
      <c r="G24" s="55"/>
      <c r="H24" s="29"/>
      <c r="I24" s="30">
        <v>0.51</v>
      </c>
      <c r="J24" s="119">
        <v>0.49</v>
      </c>
      <c r="K24" s="32"/>
      <c r="L24" s="57"/>
      <c r="M24" s="33"/>
      <c r="N24" s="34">
        <f t="shared" si="0"/>
        <v>1</v>
      </c>
      <c r="O24" s="35"/>
      <c r="P24" s="167">
        <v>15</v>
      </c>
      <c r="Q24" s="168">
        <v>15</v>
      </c>
      <c r="R24" s="38"/>
      <c r="S24" s="38"/>
      <c r="T24" s="37"/>
      <c r="U24" s="39">
        <f t="shared" si="1"/>
        <v>15</v>
      </c>
      <c r="V24" s="40">
        <f t="shared" si="7"/>
        <v>15</v>
      </c>
      <c r="W24" s="112"/>
      <c r="X24" s="96"/>
      <c r="Y24" s="96"/>
      <c r="Z24" s="104"/>
      <c r="AA24" s="99"/>
      <c r="AB24" s="41">
        <f t="shared" si="2"/>
        <v>0</v>
      </c>
      <c r="AC24" s="40">
        <f t="shared" si="3"/>
        <v>0</v>
      </c>
      <c r="AD24" s="42"/>
      <c r="AE24" s="128"/>
      <c r="AF24" s="37">
        <f t="shared" si="4"/>
        <v>15</v>
      </c>
      <c r="AG24" s="43">
        <v>65</v>
      </c>
      <c r="AH24" s="44">
        <f t="shared" si="5"/>
        <v>80</v>
      </c>
      <c r="AI24" s="45">
        <f t="shared" si="8"/>
        <v>0.93</v>
      </c>
      <c r="AJ24" s="46"/>
      <c r="AK24" s="47">
        <v>1E-4</v>
      </c>
      <c r="AL24" s="48">
        <f t="shared" si="9"/>
        <v>1.0001</v>
      </c>
      <c r="AM24" s="49">
        <f t="shared" si="10"/>
        <v>1857136000</v>
      </c>
      <c r="AN24" s="50"/>
      <c r="AO24" s="51"/>
      <c r="AP24" s="51"/>
      <c r="AQ24" s="51"/>
      <c r="AR24" s="51"/>
      <c r="AS24" s="52"/>
      <c r="AT24" s="53">
        <f t="shared" si="6"/>
        <v>0</v>
      </c>
    </row>
    <row r="25" spans="1:46" s="54" customFormat="1" ht="40.5" customHeight="1" thickBot="1">
      <c r="A25" s="27"/>
      <c r="B25" s="61"/>
      <c r="C25" s="28"/>
      <c r="D25" s="28"/>
      <c r="E25" s="28"/>
      <c r="F25" s="28"/>
      <c r="G25" s="55"/>
      <c r="H25" s="29"/>
      <c r="I25" s="30">
        <v>0.51</v>
      </c>
      <c r="J25" s="119">
        <v>0.49</v>
      </c>
      <c r="K25" s="32"/>
      <c r="L25" s="57"/>
      <c r="M25" s="33"/>
      <c r="N25" s="34">
        <f t="shared" si="0"/>
        <v>1</v>
      </c>
      <c r="O25" s="35"/>
      <c r="P25" s="167">
        <v>15</v>
      </c>
      <c r="Q25" s="168">
        <v>15</v>
      </c>
      <c r="R25" s="38"/>
      <c r="S25" s="38"/>
      <c r="T25" s="37"/>
      <c r="U25" s="39">
        <f t="shared" si="1"/>
        <v>15</v>
      </c>
      <c r="V25" s="40">
        <f t="shared" si="7"/>
        <v>15</v>
      </c>
      <c r="W25" s="112"/>
      <c r="X25" s="96"/>
      <c r="Y25" s="96"/>
      <c r="Z25" s="104"/>
      <c r="AA25" s="99"/>
      <c r="AB25" s="41">
        <f t="shared" si="2"/>
        <v>0</v>
      </c>
      <c r="AC25" s="40">
        <f t="shared" si="3"/>
        <v>0</v>
      </c>
      <c r="AD25" s="42"/>
      <c r="AE25" s="128"/>
      <c r="AF25" s="37">
        <f t="shared" si="4"/>
        <v>15</v>
      </c>
      <c r="AG25" s="43">
        <v>65</v>
      </c>
      <c r="AH25" s="44">
        <f t="shared" si="5"/>
        <v>80</v>
      </c>
      <c r="AI25" s="45">
        <f t="shared" si="8"/>
        <v>0.93</v>
      </c>
      <c r="AJ25" s="46"/>
      <c r="AK25" s="47">
        <v>1E-4</v>
      </c>
      <c r="AL25" s="48">
        <f t="shared" si="9"/>
        <v>1.0001</v>
      </c>
      <c r="AM25" s="49">
        <f t="shared" si="10"/>
        <v>1857136000</v>
      </c>
      <c r="AN25" s="50"/>
      <c r="AO25" s="51"/>
      <c r="AP25" s="51"/>
      <c r="AQ25" s="51"/>
      <c r="AR25" s="51"/>
      <c r="AS25" s="52"/>
      <c r="AT25" s="53">
        <f t="shared" si="6"/>
        <v>0</v>
      </c>
    </row>
    <row r="26" spans="1:46" s="54" customFormat="1" ht="36" customHeight="1" thickBot="1">
      <c r="A26" s="27"/>
      <c r="B26" s="61"/>
      <c r="C26" s="28"/>
      <c r="D26" s="91"/>
      <c r="E26" s="28"/>
      <c r="F26" s="28"/>
      <c r="G26" s="55"/>
      <c r="H26" s="60"/>
      <c r="I26" s="30">
        <v>0.51</v>
      </c>
      <c r="J26" s="119">
        <v>0.49</v>
      </c>
      <c r="K26" s="32"/>
      <c r="L26" s="57"/>
      <c r="M26" s="33"/>
      <c r="N26" s="34">
        <f t="shared" si="0"/>
        <v>1</v>
      </c>
      <c r="O26" s="35"/>
      <c r="P26" s="167">
        <v>15</v>
      </c>
      <c r="Q26" s="168">
        <v>15</v>
      </c>
      <c r="R26" s="38"/>
      <c r="S26" s="38"/>
      <c r="T26" s="37"/>
      <c r="U26" s="39">
        <f t="shared" si="1"/>
        <v>15</v>
      </c>
      <c r="V26" s="40">
        <f t="shared" si="7"/>
        <v>15</v>
      </c>
      <c r="W26" s="112"/>
      <c r="X26" s="96"/>
      <c r="Y26" s="96"/>
      <c r="Z26" s="104"/>
      <c r="AA26" s="99"/>
      <c r="AB26" s="41">
        <f t="shared" si="2"/>
        <v>0</v>
      </c>
      <c r="AC26" s="40">
        <f t="shared" si="3"/>
        <v>0</v>
      </c>
      <c r="AD26" s="42"/>
      <c r="AE26" s="128"/>
      <c r="AF26" s="37">
        <f t="shared" si="4"/>
        <v>15</v>
      </c>
      <c r="AG26" s="43">
        <v>65</v>
      </c>
      <c r="AH26" s="44">
        <f t="shared" si="5"/>
        <v>80</v>
      </c>
      <c r="AI26" s="45">
        <f t="shared" si="8"/>
        <v>0.93</v>
      </c>
      <c r="AJ26" s="46"/>
      <c r="AK26" s="47">
        <v>1E-4</v>
      </c>
      <c r="AL26" s="48">
        <f t="shared" si="9"/>
        <v>1.0001</v>
      </c>
      <c r="AM26" s="49">
        <f t="shared" si="10"/>
        <v>1857136000</v>
      </c>
      <c r="AN26" s="50"/>
      <c r="AO26" s="51"/>
      <c r="AP26" s="51"/>
      <c r="AQ26" s="51"/>
      <c r="AR26" s="51"/>
      <c r="AS26" s="52"/>
      <c r="AT26" s="53">
        <f t="shared" si="6"/>
        <v>0</v>
      </c>
    </row>
    <row r="27" spans="1:46" s="54" customFormat="1" ht="36" customHeight="1" thickBot="1">
      <c r="A27" s="27"/>
      <c r="B27" s="61"/>
      <c r="C27" s="28"/>
      <c r="D27" s="91"/>
      <c r="E27" s="28"/>
      <c r="F27" s="28"/>
      <c r="G27" s="55"/>
      <c r="H27" s="29"/>
      <c r="I27" s="30">
        <v>0.51</v>
      </c>
      <c r="J27" s="119">
        <v>0.49</v>
      </c>
      <c r="K27" s="32"/>
      <c r="L27" s="57"/>
      <c r="M27" s="33"/>
      <c r="N27" s="34">
        <f t="shared" si="0"/>
        <v>1</v>
      </c>
      <c r="O27" s="35"/>
      <c r="P27" s="167">
        <v>15</v>
      </c>
      <c r="Q27" s="168">
        <v>15</v>
      </c>
      <c r="R27" s="38"/>
      <c r="S27" s="38"/>
      <c r="T27" s="37"/>
      <c r="U27" s="39">
        <f t="shared" si="1"/>
        <v>15</v>
      </c>
      <c r="V27" s="40">
        <f t="shared" si="7"/>
        <v>15</v>
      </c>
      <c r="W27" s="112"/>
      <c r="X27" s="96"/>
      <c r="Y27" s="96"/>
      <c r="Z27" s="104"/>
      <c r="AA27" s="99"/>
      <c r="AB27" s="41">
        <f t="shared" si="2"/>
        <v>0</v>
      </c>
      <c r="AC27" s="40">
        <f t="shared" si="3"/>
        <v>0</v>
      </c>
      <c r="AD27" s="42"/>
      <c r="AE27" s="128"/>
      <c r="AF27" s="37">
        <f t="shared" si="4"/>
        <v>15</v>
      </c>
      <c r="AG27" s="43">
        <v>65</v>
      </c>
      <c r="AH27" s="44">
        <f t="shared" si="5"/>
        <v>80</v>
      </c>
      <c r="AI27" s="45">
        <f t="shared" si="8"/>
        <v>0.93</v>
      </c>
      <c r="AJ27" s="46"/>
      <c r="AK27" s="47">
        <v>1E-4</v>
      </c>
      <c r="AL27" s="48">
        <f t="shared" si="9"/>
        <v>1.0001</v>
      </c>
      <c r="AM27" s="49">
        <f t="shared" si="10"/>
        <v>1857136000</v>
      </c>
      <c r="AN27" s="50"/>
      <c r="AO27" s="51"/>
      <c r="AP27" s="51"/>
      <c r="AQ27" s="51"/>
      <c r="AR27" s="51"/>
      <c r="AS27" s="52"/>
      <c r="AT27" s="53">
        <f t="shared" si="6"/>
        <v>0</v>
      </c>
    </row>
    <row r="28" spans="1:46" s="54" customFormat="1" ht="36" customHeight="1" thickBot="1">
      <c r="A28" s="27"/>
      <c r="B28" s="61"/>
      <c r="C28" s="28"/>
      <c r="D28" s="91"/>
      <c r="E28" s="91"/>
      <c r="F28" s="91"/>
      <c r="G28" s="92"/>
      <c r="H28" s="60"/>
      <c r="I28" s="30">
        <v>0.51</v>
      </c>
      <c r="J28" s="119">
        <v>0.49</v>
      </c>
      <c r="K28" s="32"/>
      <c r="L28" s="57"/>
      <c r="M28" s="33"/>
      <c r="N28" s="34">
        <f t="shared" si="0"/>
        <v>1</v>
      </c>
      <c r="O28" s="35"/>
      <c r="P28" s="167">
        <v>15</v>
      </c>
      <c r="Q28" s="168">
        <v>15</v>
      </c>
      <c r="R28" s="38"/>
      <c r="S28" s="38"/>
      <c r="T28" s="37"/>
      <c r="U28" s="39">
        <f t="shared" si="1"/>
        <v>15</v>
      </c>
      <c r="V28" s="40">
        <f t="shared" si="7"/>
        <v>15</v>
      </c>
      <c r="W28" s="112"/>
      <c r="X28" s="96"/>
      <c r="Y28" s="96"/>
      <c r="Z28" s="104"/>
      <c r="AA28" s="99"/>
      <c r="AB28" s="41">
        <f t="shared" si="2"/>
        <v>0</v>
      </c>
      <c r="AC28" s="40">
        <f t="shared" si="3"/>
        <v>0</v>
      </c>
      <c r="AD28" s="42"/>
      <c r="AE28" s="128"/>
      <c r="AF28" s="37">
        <f t="shared" si="4"/>
        <v>15</v>
      </c>
      <c r="AG28" s="43">
        <v>65</v>
      </c>
      <c r="AH28" s="44">
        <f t="shared" si="5"/>
        <v>80</v>
      </c>
      <c r="AI28" s="45">
        <f t="shared" si="8"/>
        <v>0.93</v>
      </c>
      <c r="AJ28" s="46"/>
      <c r="AK28" s="47">
        <v>1E-4</v>
      </c>
      <c r="AL28" s="48">
        <f t="shared" si="9"/>
        <v>1.0001</v>
      </c>
      <c r="AM28" s="49">
        <f t="shared" si="10"/>
        <v>1857136000</v>
      </c>
      <c r="AN28" s="50"/>
      <c r="AO28" s="51"/>
      <c r="AP28" s="51"/>
      <c r="AQ28" s="51"/>
      <c r="AR28" s="51"/>
      <c r="AS28" s="52"/>
      <c r="AT28" s="53">
        <f t="shared" si="6"/>
        <v>0</v>
      </c>
    </row>
    <row r="29" spans="1:46" s="54" customFormat="1" ht="36" customHeight="1" thickBot="1">
      <c r="A29" s="27"/>
      <c r="B29" s="61"/>
      <c r="C29" s="28"/>
      <c r="D29" s="91"/>
      <c r="E29" s="91"/>
      <c r="F29" s="91"/>
      <c r="G29" s="92"/>
      <c r="H29" s="60"/>
      <c r="I29" s="30">
        <v>0.51</v>
      </c>
      <c r="J29" s="119">
        <v>0.49</v>
      </c>
      <c r="K29" s="32"/>
      <c r="L29" s="57"/>
      <c r="M29" s="33"/>
      <c r="N29" s="34">
        <f t="shared" si="0"/>
        <v>1</v>
      </c>
      <c r="O29" s="35"/>
      <c r="P29" s="167">
        <v>15</v>
      </c>
      <c r="Q29" s="168">
        <v>15</v>
      </c>
      <c r="R29" s="38"/>
      <c r="S29" s="38"/>
      <c r="T29" s="37"/>
      <c r="U29" s="39">
        <f t="shared" si="1"/>
        <v>15</v>
      </c>
      <c r="V29" s="40">
        <f t="shared" si="7"/>
        <v>15</v>
      </c>
      <c r="W29" s="112"/>
      <c r="X29" s="96"/>
      <c r="Y29" s="96"/>
      <c r="Z29" s="104"/>
      <c r="AA29" s="99"/>
      <c r="AB29" s="41">
        <f t="shared" si="2"/>
        <v>0</v>
      </c>
      <c r="AC29" s="40">
        <f t="shared" si="3"/>
        <v>0</v>
      </c>
      <c r="AD29" s="42"/>
      <c r="AE29" s="128"/>
      <c r="AF29" s="37">
        <f t="shared" si="4"/>
        <v>15</v>
      </c>
      <c r="AG29" s="43">
        <v>65</v>
      </c>
      <c r="AH29" s="44">
        <f t="shared" si="5"/>
        <v>80</v>
      </c>
      <c r="AI29" s="45">
        <f t="shared" si="8"/>
        <v>0.93</v>
      </c>
      <c r="AJ29" s="46"/>
      <c r="AK29" s="47">
        <v>1E-4</v>
      </c>
      <c r="AL29" s="48">
        <f t="shared" si="9"/>
        <v>1.0001</v>
      </c>
      <c r="AM29" s="49">
        <f t="shared" si="10"/>
        <v>1857136000</v>
      </c>
      <c r="AN29" s="50"/>
      <c r="AO29" s="51"/>
      <c r="AP29" s="51"/>
      <c r="AQ29" s="51"/>
      <c r="AR29" s="51"/>
      <c r="AS29" s="52"/>
      <c r="AT29" s="53">
        <f t="shared" si="6"/>
        <v>0</v>
      </c>
    </row>
    <row r="30" spans="1:46" s="54" customFormat="1" ht="36" customHeight="1" thickBot="1">
      <c r="A30" s="27"/>
      <c r="B30" s="61"/>
      <c r="C30" s="28"/>
      <c r="D30" s="91"/>
      <c r="E30" s="91"/>
      <c r="F30" s="91"/>
      <c r="G30" s="92"/>
      <c r="H30" s="29"/>
      <c r="I30" s="30">
        <v>0.51</v>
      </c>
      <c r="J30" s="119">
        <v>0.49</v>
      </c>
      <c r="K30" s="32"/>
      <c r="L30" s="57"/>
      <c r="M30" s="33"/>
      <c r="N30" s="34">
        <f t="shared" si="0"/>
        <v>1</v>
      </c>
      <c r="O30" s="35"/>
      <c r="P30" s="167">
        <v>15</v>
      </c>
      <c r="Q30" s="168">
        <v>15</v>
      </c>
      <c r="R30" s="38"/>
      <c r="S30" s="38"/>
      <c r="T30" s="37"/>
      <c r="U30" s="39">
        <f t="shared" si="1"/>
        <v>15</v>
      </c>
      <c r="V30" s="40">
        <f t="shared" si="7"/>
        <v>15</v>
      </c>
      <c r="W30" s="112"/>
      <c r="X30" s="96"/>
      <c r="Y30" s="96"/>
      <c r="Z30" s="104"/>
      <c r="AA30" s="99"/>
      <c r="AB30" s="41">
        <f t="shared" si="2"/>
        <v>0</v>
      </c>
      <c r="AC30" s="40">
        <f t="shared" si="3"/>
        <v>0</v>
      </c>
      <c r="AD30" s="42"/>
      <c r="AE30" s="128"/>
      <c r="AF30" s="37">
        <f t="shared" si="4"/>
        <v>15</v>
      </c>
      <c r="AG30" s="43">
        <v>65</v>
      </c>
      <c r="AH30" s="44">
        <f t="shared" si="5"/>
        <v>80</v>
      </c>
      <c r="AI30" s="45">
        <f t="shared" si="8"/>
        <v>0.93</v>
      </c>
      <c r="AJ30" s="46"/>
      <c r="AK30" s="47">
        <v>1E-4</v>
      </c>
      <c r="AL30" s="48">
        <f t="shared" si="9"/>
        <v>1.0001</v>
      </c>
      <c r="AM30" s="49">
        <f t="shared" si="10"/>
        <v>1857136000</v>
      </c>
      <c r="AN30" s="50"/>
      <c r="AO30" s="51"/>
      <c r="AP30" s="51"/>
      <c r="AQ30" s="51"/>
      <c r="AR30" s="51"/>
      <c r="AS30" s="52"/>
      <c r="AT30" s="53">
        <f t="shared" si="6"/>
        <v>0</v>
      </c>
    </row>
    <row r="31" spans="1:46" s="54" customFormat="1" ht="36" customHeight="1" thickBot="1">
      <c r="A31" s="27"/>
      <c r="B31" s="61"/>
      <c r="C31" s="28"/>
      <c r="D31" s="91"/>
      <c r="E31" s="91"/>
      <c r="F31" s="91"/>
      <c r="G31" s="92"/>
      <c r="H31" s="29"/>
      <c r="I31" s="30">
        <v>0.51</v>
      </c>
      <c r="J31" s="119">
        <v>0.49</v>
      </c>
      <c r="K31" s="32"/>
      <c r="L31" s="57"/>
      <c r="M31" s="33"/>
      <c r="N31" s="34">
        <f t="shared" si="0"/>
        <v>1</v>
      </c>
      <c r="O31" s="35"/>
      <c r="P31" s="167">
        <v>15</v>
      </c>
      <c r="Q31" s="168">
        <v>15</v>
      </c>
      <c r="R31" s="38"/>
      <c r="S31" s="38"/>
      <c r="T31" s="37"/>
      <c r="U31" s="39">
        <f t="shared" si="1"/>
        <v>15</v>
      </c>
      <c r="V31" s="40">
        <f t="shared" si="7"/>
        <v>15</v>
      </c>
      <c r="W31" s="112"/>
      <c r="X31" s="96"/>
      <c r="Y31" s="96"/>
      <c r="Z31" s="104"/>
      <c r="AA31" s="99"/>
      <c r="AB31" s="41">
        <f t="shared" si="2"/>
        <v>0</v>
      </c>
      <c r="AC31" s="40">
        <f t="shared" si="3"/>
        <v>0</v>
      </c>
      <c r="AD31" s="42"/>
      <c r="AE31" s="128"/>
      <c r="AF31" s="37">
        <f t="shared" si="4"/>
        <v>15</v>
      </c>
      <c r="AG31" s="43">
        <v>65</v>
      </c>
      <c r="AH31" s="44">
        <f t="shared" si="5"/>
        <v>80</v>
      </c>
      <c r="AI31" s="45">
        <f t="shared" si="8"/>
        <v>0.93</v>
      </c>
      <c r="AJ31" s="46"/>
      <c r="AK31" s="47">
        <v>1E-4</v>
      </c>
      <c r="AL31" s="48">
        <f t="shared" si="9"/>
        <v>1.0001</v>
      </c>
      <c r="AM31" s="49">
        <f t="shared" si="10"/>
        <v>1857136000</v>
      </c>
      <c r="AN31" s="50"/>
      <c r="AO31" s="51"/>
      <c r="AP31" s="51"/>
      <c r="AQ31" s="51"/>
      <c r="AR31" s="51"/>
      <c r="AS31" s="52"/>
      <c r="AT31" s="53">
        <f t="shared" si="6"/>
        <v>0</v>
      </c>
    </row>
    <row r="32" spans="1:46" s="54" customFormat="1" ht="36" customHeight="1" thickBot="1">
      <c r="A32" s="27"/>
      <c r="B32" s="61"/>
      <c r="C32" s="28"/>
      <c r="D32" s="91"/>
      <c r="E32" s="91"/>
      <c r="F32" s="91"/>
      <c r="G32" s="92"/>
      <c r="H32" s="29"/>
      <c r="I32" s="30">
        <v>0.51</v>
      </c>
      <c r="J32" s="119">
        <v>0.49</v>
      </c>
      <c r="K32" s="32"/>
      <c r="L32" s="57"/>
      <c r="M32" s="33"/>
      <c r="N32" s="34">
        <f t="shared" si="0"/>
        <v>1</v>
      </c>
      <c r="O32" s="35"/>
      <c r="P32" s="167">
        <v>15</v>
      </c>
      <c r="Q32" s="168">
        <v>15</v>
      </c>
      <c r="R32" s="38"/>
      <c r="S32" s="38"/>
      <c r="T32" s="37"/>
      <c r="U32" s="39">
        <f t="shared" si="1"/>
        <v>15</v>
      </c>
      <c r="V32" s="40">
        <f t="shared" si="7"/>
        <v>15</v>
      </c>
      <c r="W32" s="112"/>
      <c r="X32" s="96"/>
      <c r="Y32" s="96"/>
      <c r="Z32" s="104"/>
      <c r="AA32" s="99"/>
      <c r="AB32" s="41">
        <f t="shared" si="2"/>
        <v>0</v>
      </c>
      <c r="AC32" s="40">
        <f t="shared" si="3"/>
        <v>0</v>
      </c>
      <c r="AD32" s="42"/>
      <c r="AE32" s="128"/>
      <c r="AF32" s="37">
        <f t="shared" si="4"/>
        <v>15</v>
      </c>
      <c r="AG32" s="43">
        <v>65</v>
      </c>
      <c r="AH32" s="44">
        <f t="shared" si="5"/>
        <v>80</v>
      </c>
      <c r="AI32" s="45">
        <f t="shared" si="8"/>
        <v>0.93</v>
      </c>
      <c r="AJ32" s="46"/>
      <c r="AK32" s="47">
        <v>1E-4</v>
      </c>
      <c r="AL32" s="48">
        <f t="shared" si="9"/>
        <v>1.0001</v>
      </c>
      <c r="AM32" s="49">
        <f t="shared" si="10"/>
        <v>1857136000</v>
      </c>
      <c r="AN32" s="50"/>
      <c r="AO32" s="51"/>
      <c r="AP32" s="51"/>
      <c r="AQ32" s="51"/>
      <c r="AR32" s="51"/>
      <c r="AS32" s="52"/>
      <c r="AT32" s="53">
        <f t="shared" si="6"/>
        <v>0</v>
      </c>
    </row>
    <row r="33" spans="1:46" s="54" customFormat="1" ht="36" customHeight="1" thickBot="1">
      <c r="A33" s="27"/>
      <c r="B33" s="61"/>
      <c r="C33" s="28"/>
      <c r="D33" s="91"/>
      <c r="E33" s="91"/>
      <c r="F33" s="91"/>
      <c r="G33" s="92"/>
      <c r="H33" s="29"/>
      <c r="I33" s="30">
        <v>0.51</v>
      </c>
      <c r="J33" s="119">
        <v>0.49</v>
      </c>
      <c r="K33" s="32"/>
      <c r="L33" s="57"/>
      <c r="M33" s="33"/>
      <c r="N33" s="34">
        <f t="shared" si="0"/>
        <v>1</v>
      </c>
      <c r="O33" s="35"/>
      <c r="P33" s="167">
        <v>15</v>
      </c>
      <c r="Q33" s="168">
        <v>15</v>
      </c>
      <c r="R33" s="38"/>
      <c r="S33" s="38"/>
      <c r="T33" s="37"/>
      <c r="U33" s="39">
        <f t="shared" si="1"/>
        <v>15</v>
      </c>
      <c r="V33" s="40">
        <f t="shared" si="7"/>
        <v>15</v>
      </c>
      <c r="W33" s="112"/>
      <c r="X33" s="96"/>
      <c r="Y33" s="96"/>
      <c r="Z33" s="104"/>
      <c r="AA33" s="99"/>
      <c r="AB33" s="41">
        <f t="shared" si="2"/>
        <v>0</v>
      </c>
      <c r="AC33" s="40">
        <f t="shared" si="3"/>
        <v>0</v>
      </c>
      <c r="AD33" s="42"/>
      <c r="AE33" s="128"/>
      <c r="AF33" s="37">
        <f t="shared" si="4"/>
        <v>15</v>
      </c>
      <c r="AG33" s="43">
        <v>65</v>
      </c>
      <c r="AH33" s="44">
        <f t="shared" si="5"/>
        <v>80</v>
      </c>
      <c r="AI33" s="45">
        <f t="shared" si="8"/>
        <v>0.93</v>
      </c>
      <c r="AJ33" s="46"/>
      <c r="AK33" s="47">
        <v>1E-4</v>
      </c>
      <c r="AL33" s="48">
        <f t="shared" si="9"/>
        <v>1.0001</v>
      </c>
      <c r="AM33" s="49">
        <f t="shared" si="10"/>
        <v>1857136000</v>
      </c>
      <c r="AN33" s="50"/>
      <c r="AO33" s="51"/>
      <c r="AP33" s="51"/>
      <c r="AQ33" s="51"/>
      <c r="AR33" s="51"/>
      <c r="AS33" s="52"/>
      <c r="AT33" s="53">
        <f t="shared" si="6"/>
        <v>0</v>
      </c>
    </row>
    <row r="34" spans="1:46" s="54" customFormat="1" ht="36" customHeight="1" thickBot="1">
      <c r="A34" s="27"/>
      <c r="B34" s="56"/>
      <c r="C34" s="91"/>
      <c r="D34" s="95"/>
      <c r="E34" s="95"/>
      <c r="F34" s="101"/>
      <c r="G34" s="55"/>
      <c r="H34" s="29"/>
      <c r="I34" s="30">
        <v>0.51</v>
      </c>
      <c r="J34" s="119">
        <v>0.49</v>
      </c>
      <c r="K34" s="32"/>
      <c r="L34" s="57"/>
      <c r="M34" s="33"/>
      <c r="N34" s="34">
        <f t="shared" si="0"/>
        <v>1</v>
      </c>
      <c r="O34" s="35"/>
      <c r="P34" s="167">
        <v>15</v>
      </c>
      <c r="Q34" s="168">
        <v>15</v>
      </c>
      <c r="R34" s="38"/>
      <c r="S34" s="38"/>
      <c r="T34" s="37"/>
      <c r="U34" s="39">
        <f t="shared" si="1"/>
        <v>15</v>
      </c>
      <c r="V34" s="40">
        <f t="shared" si="7"/>
        <v>15</v>
      </c>
      <c r="W34" s="112"/>
      <c r="X34" s="96"/>
      <c r="Y34" s="96"/>
      <c r="Z34" s="104"/>
      <c r="AA34" s="99"/>
      <c r="AB34" s="41">
        <f t="shared" si="2"/>
        <v>0</v>
      </c>
      <c r="AC34" s="40">
        <f t="shared" si="3"/>
        <v>0</v>
      </c>
      <c r="AD34" s="42"/>
      <c r="AE34" s="128"/>
      <c r="AF34" s="37">
        <f t="shared" si="4"/>
        <v>15</v>
      </c>
      <c r="AG34" s="43">
        <v>65</v>
      </c>
      <c r="AH34" s="44">
        <f t="shared" si="5"/>
        <v>80</v>
      </c>
      <c r="AI34" s="45">
        <f t="shared" si="8"/>
        <v>0.93</v>
      </c>
      <c r="AJ34" s="46"/>
      <c r="AK34" s="47">
        <v>1E-4</v>
      </c>
      <c r="AL34" s="48">
        <f t="shared" si="9"/>
        <v>1.0001</v>
      </c>
      <c r="AM34" s="49">
        <f t="shared" si="10"/>
        <v>1857136000</v>
      </c>
      <c r="AN34" s="50"/>
      <c r="AO34" s="51"/>
      <c r="AP34" s="51"/>
      <c r="AQ34" s="51"/>
      <c r="AR34" s="51"/>
      <c r="AS34" s="52"/>
      <c r="AT34" s="53">
        <f t="shared" si="6"/>
        <v>0</v>
      </c>
    </row>
    <row r="35" spans="1:46" s="54" customFormat="1" ht="36" customHeight="1" thickBot="1">
      <c r="A35" s="27"/>
      <c r="B35" s="56"/>
      <c r="C35" s="91"/>
      <c r="D35" s="95"/>
      <c r="E35" s="95"/>
      <c r="F35" s="101"/>
      <c r="G35" s="55"/>
      <c r="H35" s="29"/>
      <c r="I35" s="30">
        <v>0.51</v>
      </c>
      <c r="J35" s="119">
        <v>0.49</v>
      </c>
      <c r="K35" s="32"/>
      <c r="L35" s="57"/>
      <c r="M35" s="33"/>
      <c r="N35" s="34">
        <f t="shared" si="0"/>
        <v>1</v>
      </c>
      <c r="O35" s="35"/>
      <c r="P35" s="167">
        <v>15</v>
      </c>
      <c r="Q35" s="168">
        <v>15</v>
      </c>
      <c r="R35" s="38"/>
      <c r="S35" s="38"/>
      <c r="T35" s="37"/>
      <c r="U35" s="39">
        <f t="shared" si="1"/>
        <v>15</v>
      </c>
      <c r="V35" s="40">
        <f t="shared" si="7"/>
        <v>15</v>
      </c>
      <c r="W35" s="112"/>
      <c r="X35" s="96"/>
      <c r="Y35" s="96"/>
      <c r="Z35" s="104"/>
      <c r="AA35" s="99"/>
      <c r="AB35" s="41">
        <f t="shared" si="2"/>
        <v>0</v>
      </c>
      <c r="AC35" s="40">
        <f t="shared" si="3"/>
        <v>0</v>
      </c>
      <c r="AD35" s="42"/>
      <c r="AE35" s="128"/>
      <c r="AF35" s="37">
        <f t="shared" si="4"/>
        <v>15</v>
      </c>
      <c r="AG35" s="43">
        <v>65</v>
      </c>
      <c r="AH35" s="44">
        <f t="shared" si="5"/>
        <v>80</v>
      </c>
      <c r="AI35" s="45">
        <f t="shared" si="8"/>
        <v>0.93</v>
      </c>
      <c r="AJ35" s="46"/>
      <c r="AK35" s="47">
        <v>1E-4</v>
      </c>
      <c r="AL35" s="48">
        <f t="shared" si="9"/>
        <v>1.0001</v>
      </c>
      <c r="AM35" s="49">
        <f t="shared" si="10"/>
        <v>1857136000</v>
      </c>
      <c r="AN35" s="50"/>
      <c r="AO35" s="51"/>
      <c r="AP35" s="51"/>
      <c r="AQ35" s="51"/>
      <c r="AR35" s="51"/>
      <c r="AS35" s="52"/>
      <c r="AT35" s="53">
        <f t="shared" si="6"/>
        <v>0</v>
      </c>
    </row>
    <row r="36" spans="1:46" s="54" customFormat="1" ht="36" customHeight="1" thickBot="1">
      <c r="A36" s="27"/>
      <c r="B36" s="56"/>
      <c r="C36" s="91"/>
      <c r="D36" s="95"/>
      <c r="E36" s="95"/>
      <c r="F36" s="101"/>
      <c r="G36" s="55"/>
      <c r="H36" s="29"/>
      <c r="I36" s="30">
        <v>0.51</v>
      </c>
      <c r="J36" s="119">
        <v>0.49</v>
      </c>
      <c r="K36" s="32"/>
      <c r="L36" s="57"/>
      <c r="M36" s="33"/>
      <c r="N36" s="34">
        <f t="shared" si="0"/>
        <v>1</v>
      </c>
      <c r="O36" s="35"/>
      <c r="P36" s="167">
        <v>15</v>
      </c>
      <c r="Q36" s="168">
        <v>15</v>
      </c>
      <c r="R36" s="38"/>
      <c r="S36" s="38"/>
      <c r="T36" s="37"/>
      <c r="U36" s="39">
        <f t="shared" si="1"/>
        <v>15</v>
      </c>
      <c r="V36" s="40">
        <f t="shared" si="7"/>
        <v>15</v>
      </c>
      <c r="W36" s="112"/>
      <c r="X36" s="96"/>
      <c r="Y36" s="96"/>
      <c r="Z36" s="104"/>
      <c r="AA36" s="99"/>
      <c r="AB36" s="41">
        <f t="shared" si="2"/>
        <v>0</v>
      </c>
      <c r="AC36" s="40">
        <f t="shared" si="3"/>
        <v>0</v>
      </c>
      <c r="AD36" s="42"/>
      <c r="AE36" s="128"/>
      <c r="AF36" s="37">
        <f t="shared" si="4"/>
        <v>15</v>
      </c>
      <c r="AG36" s="43">
        <v>65</v>
      </c>
      <c r="AH36" s="44">
        <f t="shared" si="5"/>
        <v>80</v>
      </c>
      <c r="AI36" s="45">
        <f t="shared" si="8"/>
        <v>0.93</v>
      </c>
      <c r="AJ36" s="46"/>
      <c r="AK36" s="47">
        <v>1E-4</v>
      </c>
      <c r="AL36" s="48">
        <f t="shared" si="9"/>
        <v>1.0001</v>
      </c>
      <c r="AM36" s="49">
        <f t="shared" si="10"/>
        <v>1857136000</v>
      </c>
      <c r="AN36" s="50"/>
      <c r="AO36" s="51"/>
      <c r="AP36" s="51"/>
      <c r="AQ36" s="51"/>
      <c r="AR36" s="51"/>
      <c r="AS36" s="52"/>
      <c r="AT36" s="53">
        <f t="shared" si="6"/>
        <v>0</v>
      </c>
    </row>
    <row r="37" spans="1:46" s="54" customFormat="1" ht="36" customHeight="1" thickBot="1">
      <c r="A37" s="27"/>
      <c r="B37" s="56"/>
      <c r="C37" s="91"/>
      <c r="D37" s="95"/>
      <c r="E37" s="95"/>
      <c r="F37" s="101"/>
      <c r="G37" s="55"/>
      <c r="H37" s="29"/>
      <c r="I37" s="30">
        <v>0.51</v>
      </c>
      <c r="J37" s="119">
        <v>0.49</v>
      </c>
      <c r="K37" s="32"/>
      <c r="L37" s="57"/>
      <c r="M37" s="33"/>
      <c r="N37" s="34">
        <f t="shared" si="0"/>
        <v>1</v>
      </c>
      <c r="O37" s="35"/>
      <c r="P37" s="167">
        <v>15</v>
      </c>
      <c r="Q37" s="168">
        <v>15</v>
      </c>
      <c r="R37" s="38"/>
      <c r="S37" s="38"/>
      <c r="T37" s="37"/>
      <c r="U37" s="39">
        <f t="shared" si="1"/>
        <v>15</v>
      </c>
      <c r="V37" s="40">
        <f t="shared" si="7"/>
        <v>15</v>
      </c>
      <c r="W37" s="112"/>
      <c r="X37" s="96"/>
      <c r="Y37" s="96"/>
      <c r="Z37" s="104"/>
      <c r="AA37" s="99"/>
      <c r="AB37" s="41">
        <f t="shared" si="2"/>
        <v>0</v>
      </c>
      <c r="AC37" s="40">
        <f t="shared" si="3"/>
        <v>0</v>
      </c>
      <c r="AD37" s="42"/>
      <c r="AE37" s="128"/>
      <c r="AF37" s="37">
        <f t="shared" si="4"/>
        <v>15</v>
      </c>
      <c r="AG37" s="43">
        <v>65</v>
      </c>
      <c r="AH37" s="44">
        <f t="shared" si="5"/>
        <v>80</v>
      </c>
      <c r="AI37" s="45">
        <f t="shared" si="8"/>
        <v>0.93</v>
      </c>
      <c r="AJ37" s="46"/>
      <c r="AK37" s="47">
        <v>1E-4</v>
      </c>
      <c r="AL37" s="48">
        <f t="shared" si="9"/>
        <v>1.0001</v>
      </c>
      <c r="AM37" s="49">
        <f t="shared" si="10"/>
        <v>1857136000</v>
      </c>
      <c r="AN37" s="50"/>
      <c r="AO37" s="51"/>
      <c r="AP37" s="51"/>
      <c r="AQ37" s="51"/>
      <c r="AR37" s="51"/>
      <c r="AS37" s="52"/>
      <c r="AT37" s="53">
        <f t="shared" si="6"/>
        <v>0</v>
      </c>
    </row>
    <row r="38" spans="1:46" s="54" customFormat="1" ht="36" customHeight="1" thickBot="1">
      <c r="A38" s="27"/>
      <c r="B38" s="56"/>
      <c r="C38" s="91"/>
      <c r="D38" s="95"/>
      <c r="E38" s="95"/>
      <c r="F38" s="101"/>
      <c r="G38" s="55"/>
      <c r="H38" s="29"/>
      <c r="I38" s="30">
        <v>0.51</v>
      </c>
      <c r="J38" s="119">
        <v>0.49</v>
      </c>
      <c r="K38" s="32"/>
      <c r="L38" s="57"/>
      <c r="M38" s="33"/>
      <c r="N38" s="34">
        <f t="shared" si="0"/>
        <v>1</v>
      </c>
      <c r="O38" s="35"/>
      <c r="P38" s="167">
        <v>15</v>
      </c>
      <c r="Q38" s="168">
        <v>15</v>
      </c>
      <c r="R38" s="38"/>
      <c r="S38" s="38"/>
      <c r="T38" s="37"/>
      <c r="U38" s="39">
        <f t="shared" si="1"/>
        <v>15</v>
      </c>
      <c r="V38" s="40">
        <f t="shared" si="7"/>
        <v>15</v>
      </c>
      <c r="W38" s="112"/>
      <c r="X38" s="96"/>
      <c r="Y38" s="96"/>
      <c r="Z38" s="104"/>
      <c r="AA38" s="99"/>
      <c r="AB38" s="41">
        <f t="shared" si="2"/>
        <v>0</v>
      </c>
      <c r="AC38" s="40">
        <f t="shared" si="3"/>
        <v>0</v>
      </c>
      <c r="AD38" s="42"/>
      <c r="AE38" s="128"/>
      <c r="AF38" s="37">
        <f t="shared" si="4"/>
        <v>15</v>
      </c>
      <c r="AG38" s="43">
        <v>65</v>
      </c>
      <c r="AH38" s="44">
        <f t="shared" si="5"/>
        <v>80</v>
      </c>
      <c r="AI38" s="45">
        <f t="shared" si="8"/>
        <v>0.93</v>
      </c>
      <c r="AJ38" s="46"/>
      <c r="AK38" s="47">
        <v>1E-4</v>
      </c>
      <c r="AL38" s="48">
        <f t="shared" si="9"/>
        <v>1.0001</v>
      </c>
      <c r="AM38" s="49">
        <f t="shared" si="10"/>
        <v>1857136000</v>
      </c>
      <c r="AN38" s="50"/>
      <c r="AO38" s="51"/>
      <c r="AP38" s="51"/>
      <c r="AQ38" s="51"/>
      <c r="AR38" s="51"/>
      <c r="AS38" s="52"/>
      <c r="AT38" s="53">
        <f t="shared" si="6"/>
        <v>0</v>
      </c>
    </row>
    <row r="39" spans="1:46" s="54" customFormat="1" ht="47.25" customHeight="1" thickBot="1">
      <c r="A39" s="27"/>
      <c r="B39" s="56"/>
      <c r="C39" s="91"/>
      <c r="D39" s="95"/>
      <c r="E39" s="95"/>
      <c r="F39" s="101"/>
      <c r="G39" s="55"/>
      <c r="H39" s="29"/>
      <c r="I39" s="30">
        <v>0.51</v>
      </c>
      <c r="J39" s="119">
        <v>0.49</v>
      </c>
      <c r="K39" s="32"/>
      <c r="L39" s="57"/>
      <c r="M39" s="33"/>
      <c r="N39" s="34">
        <f t="shared" si="0"/>
        <v>1</v>
      </c>
      <c r="O39" s="35"/>
      <c r="P39" s="167">
        <v>15</v>
      </c>
      <c r="Q39" s="168">
        <v>15</v>
      </c>
      <c r="R39" s="38"/>
      <c r="S39" s="38"/>
      <c r="T39" s="37"/>
      <c r="U39" s="39">
        <f t="shared" si="1"/>
        <v>15</v>
      </c>
      <c r="V39" s="40">
        <f t="shared" si="7"/>
        <v>15</v>
      </c>
      <c r="W39" s="112"/>
      <c r="X39" s="96"/>
      <c r="Y39" s="96"/>
      <c r="Z39" s="104"/>
      <c r="AA39" s="99"/>
      <c r="AB39" s="41">
        <f t="shared" si="2"/>
        <v>0</v>
      </c>
      <c r="AC39" s="40">
        <f t="shared" si="3"/>
        <v>0</v>
      </c>
      <c r="AD39" s="42"/>
      <c r="AE39" s="128"/>
      <c r="AF39" s="37">
        <f t="shared" si="4"/>
        <v>15</v>
      </c>
      <c r="AG39" s="43">
        <v>65</v>
      </c>
      <c r="AH39" s="44">
        <f t="shared" si="5"/>
        <v>80</v>
      </c>
      <c r="AI39" s="45">
        <f t="shared" si="8"/>
        <v>0.93</v>
      </c>
      <c r="AJ39" s="46"/>
      <c r="AK39" s="47">
        <v>1E-4</v>
      </c>
      <c r="AL39" s="48">
        <f t="shared" si="9"/>
        <v>1.0001</v>
      </c>
      <c r="AM39" s="49">
        <f t="shared" si="10"/>
        <v>1857136000</v>
      </c>
      <c r="AN39" s="50"/>
      <c r="AO39" s="51"/>
      <c r="AP39" s="51"/>
      <c r="AQ39" s="51"/>
      <c r="AR39" s="51"/>
      <c r="AS39" s="52"/>
      <c r="AT39" s="53">
        <f t="shared" si="6"/>
        <v>0</v>
      </c>
    </row>
    <row r="40" spans="1:46" s="54" customFormat="1" ht="47.25" customHeight="1" thickBot="1">
      <c r="A40" s="27"/>
      <c r="B40" s="56"/>
      <c r="C40" s="91"/>
      <c r="D40" s="95"/>
      <c r="E40" s="95"/>
      <c r="F40" s="101"/>
      <c r="G40" s="55"/>
      <c r="H40" s="60"/>
      <c r="I40" s="30">
        <v>0.51</v>
      </c>
      <c r="J40" s="119">
        <v>0.49</v>
      </c>
      <c r="K40" s="32"/>
      <c r="L40" s="57"/>
      <c r="M40" s="33"/>
      <c r="N40" s="34">
        <f t="shared" si="0"/>
        <v>1</v>
      </c>
      <c r="O40" s="35"/>
      <c r="P40" s="167">
        <v>15</v>
      </c>
      <c r="Q40" s="168">
        <v>15</v>
      </c>
      <c r="R40" s="38"/>
      <c r="S40" s="38"/>
      <c r="T40" s="37"/>
      <c r="U40" s="39">
        <f t="shared" si="1"/>
        <v>15</v>
      </c>
      <c r="V40" s="40">
        <f t="shared" si="7"/>
        <v>15</v>
      </c>
      <c r="W40" s="112"/>
      <c r="X40" s="96"/>
      <c r="Y40" s="96"/>
      <c r="Z40" s="104"/>
      <c r="AA40" s="99"/>
      <c r="AB40" s="41">
        <f t="shared" si="2"/>
        <v>0</v>
      </c>
      <c r="AC40" s="40">
        <f t="shared" si="3"/>
        <v>0</v>
      </c>
      <c r="AD40" s="42"/>
      <c r="AE40" s="128"/>
      <c r="AF40" s="37">
        <f t="shared" si="4"/>
        <v>15</v>
      </c>
      <c r="AG40" s="43">
        <v>65</v>
      </c>
      <c r="AH40" s="44">
        <f t="shared" si="5"/>
        <v>80</v>
      </c>
      <c r="AI40" s="45">
        <f t="shared" si="8"/>
        <v>0.93</v>
      </c>
      <c r="AJ40" s="46"/>
      <c r="AK40" s="47">
        <v>1E-4</v>
      </c>
      <c r="AL40" s="48">
        <f t="shared" si="9"/>
        <v>1.0001</v>
      </c>
      <c r="AM40" s="49">
        <f t="shared" si="10"/>
        <v>1857136000</v>
      </c>
      <c r="AN40" s="50"/>
      <c r="AO40" s="51"/>
      <c r="AP40" s="51"/>
      <c r="AQ40" s="51"/>
      <c r="AR40" s="51"/>
      <c r="AS40" s="52"/>
      <c r="AT40" s="53">
        <f t="shared" si="6"/>
        <v>0</v>
      </c>
    </row>
    <row r="41" spans="1:46" s="54" customFormat="1" ht="47.25" customHeight="1" thickBot="1">
      <c r="A41" s="27"/>
      <c r="B41" s="56"/>
      <c r="C41" s="91"/>
      <c r="D41" s="95"/>
      <c r="E41" s="95"/>
      <c r="F41" s="101"/>
      <c r="G41" s="55"/>
      <c r="H41" s="60"/>
      <c r="I41" s="30">
        <v>0.51</v>
      </c>
      <c r="J41" s="119">
        <v>0.49</v>
      </c>
      <c r="K41" s="32"/>
      <c r="L41" s="57"/>
      <c r="M41" s="33"/>
      <c r="N41" s="34">
        <f t="shared" si="0"/>
        <v>1</v>
      </c>
      <c r="O41" s="35"/>
      <c r="P41" s="167">
        <v>15</v>
      </c>
      <c r="Q41" s="168">
        <v>15</v>
      </c>
      <c r="R41" s="38"/>
      <c r="S41" s="38"/>
      <c r="T41" s="37"/>
      <c r="U41" s="39">
        <f t="shared" si="1"/>
        <v>15</v>
      </c>
      <c r="V41" s="40">
        <f t="shared" si="7"/>
        <v>15</v>
      </c>
      <c r="W41" s="112"/>
      <c r="X41" s="96"/>
      <c r="Y41" s="96"/>
      <c r="Z41" s="104"/>
      <c r="AA41" s="99"/>
      <c r="AB41" s="41">
        <f t="shared" si="2"/>
        <v>0</v>
      </c>
      <c r="AC41" s="40">
        <f t="shared" si="3"/>
        <v>0</v>
      </c>
      <c r="AD41" s="42"/>
      <c r="AE41" s="128"/>
      <c r="AF41" s="37">
        <f t="shared" si="4"/>
        <v>15</v>
      </c>
      <c r="AG41" s="43">
        <v>65</v>
      </c>
      <c r="AH41" s="44">
        <f t="shared" si="5"/>
        <v>80</v>
      </c>
      <c r="AI41" s="45">
        <f t="shared" si="8"/>
        <v>0.93</v>
      </c>
      <c r="AJ41" s="46"/>
      <c r="AK41" s="47">
        <v>1E-4</v>
      </c>
      <c r="AL41" s="48">
        <f t="shared" si="9"/>
        <v>1.0001</v>
      </c>
      <c r="AM41" s="49">
        <f t="shared" si="10"/>
        <v>1857136000</v>
      </c>
      <c r="AN41" s="50"/>
      <c r="AO41" s="51"/>
      <c r="AP41" s="51"/>
      <c r="AQ41" s="51"/>
      <c r="AR41" s="51"/>
      <c r="AS41" s="52"/>
      <c r="AT41" s="53">
        <f t="shared" si="6"/>
        <v>0</v>
      </c>
    </row>
    <row r="42" spans="1:46" s="54" customFormat="1" ht="47.25" customHeight="1" thickBot="1">
      <c r="A42" s="27"/>
      <c r="B42" s="56"/>
      <c r="C42" s="91"/>
      <c r="D42" s="95"/>
      <c r="E42" s="95"/>
      <c r="F42" s="101"/>
      <c r="G42" s="55"/>
      <c r="H42" s="29"/>
      <c r="I42" s="30">
        <v>0.51</v>
      </c>
      <c r="J42" s="119">
        <v>0.49</v>
      </c>
      <c r="K42" s="32"/>
      <c r="L42" s="57"/>
      <c r="M42" s="33"/>
      <c r="N42" s="34">
        <f t="shared" si="0"/>
        <v>1</v>
      </c>
      <c r="O42" s="35"/>
      <c r="P42" s="167">
        <v>15</v>
      </c>
      <c r="Q42" s="168">
        <v>15</v>
      </c>
      <c r="R42" s="38"/>
      <c r="S42" s="38"/>
      <c r="T42" s="37"/>
      <c r="U42" s="39">
        <f t="shared" si="1"/>
        <v>15</v>
      </c>
      <c r="V42" s="40">
        <f t="shared" si="7"/>
        <v>15</v>
      </c>
      <c r="W42" s="112"/>
      <c r="X42" s="96"/>
      <c r="Y42" s="96"/>
      <c r="Z42" s="104"/>
      <c r="AA42" s="99"/>
      <c r="AB42" s="41">
        <f t="shared" si="2"/>
        <v>0</v>
      </c>
      <c r="AC42" s="40">
        <f t="shared" si="3"/>
        <v>0</v>
      </c>
      <c r="AD42" s="42"/>
      <c r="AE42" s="128"/>
      <c r="AF42" s="37">
        <f t="shared" si="4"/>
        <v>15</v>
      </c>
      <c r="AG42" s="43">
        <v>65</v>
      </c>
      <c r="AH42" s="44">
        <f t="shared" si="5"/>
        <v>80</v>
      </c>
      <c r="AI42" s="45">
        <f t="shared" si="8"/>
        <v>0.93</v>
      </c>
      <c r="AJ42" s="46"/>
      <c r="AK42" s="47">
        <v>1E-4</v>
      </c>
      <c r="AL42" s="48">
        <f t="shared" si="9"/>
        <v>1.0001</v>
      </c>
      <c r="AM42" s="49">
        <f t="shared" si="10"/>
        <v>1857136000</v>
      </c>
      <c r="AN42" s="50"/>
      <c r="AO42" s="51"/>
      <c r="AP42" s="51"/>
      <c r="AQ42" s="51"/>
      <c r="AR42" s="51"/>
      <c r="AS42" s="52"/>
      <c r="AT42" s="53">
        <f t="shared" si="6"/>
        <v>0</v>
      </c>
    </row>
    <row r="43" spans="1:46" s="54" customFormat="1" ht="36" customHeight="1" thickBot="1">
      <c r="A43" s="27"/>
      <c r="B43" s="56"/>
      <c r="C43" s="91"/>
      <c r="D43" s="95"/>
      <c r="E43" s="95"/>
      <c r="F43" s="101"/>
      <c r="G43" s="55"/>
      <c r="H43" s="60"/>
      <c r="I43" s="30">
        <v>0.51</v>
      </c>
      <c r="J43" s="119">
        <v>0.49</v>
      </c>
      <c r="K43" s="32"/>
      <c r="L43" s="57"/>
      <c r="M43" s="33"/>
      <c r="N43" s="34">
        <f t="shared" si="0"/>
        <v>1</v>
      </c>
      <c r="O43" s="35"/>
      <c r="P43" s="167">
        <v>15</v>
      </c>
      <c r="Q43" s="168">
        <v>15</v>
      </c>
      <c r="R43" s="38"/>
      <c r="S43" s="38"/>
      <c r="T43" s="37"/>
      <c r="U43" s="39">
        <f t="shared" si="1"/>
        <v>15</v>
      </c>
      <c r="V43" s="40">
        <f t="shared" si="7"/>
        <v>15</v>
      </c>
      <c r="W43" s="112"/>
      <c r="X43" s="96"/>
      <c r="Y43" s="96"/>
      <c r="Z43" s="104"/>
      <c r="AA43" s="99"/>
      <c r="AB43" s="41">
        <f t="shared" si="2"/>
        <v>0</v>
      </c>
      <c r="AC43" s="40">
        <f t="shared" si="3"/>
        <v>0</v>
      </c>
      <c r="AD43" s="42"/>
      <c r="AE43" s="128"/>
      <c r="AF43" s="37">
        <f t="shared" si="4"/>
        <v>15</v>
      </c>
      <c r="AG43" s="43">
        <v>65</v>
      </c>
      <c r="AH43" s="44">
        <f t="shared" si="5"/>
        <v>80</v>
      </c>
      <c r="AI43" s="45">
        <f t="shared" si="8"/>
        <v>0.93</v>
      </c>
      <c r="AJ43" s="46"/>
      <c r="AK43" s="47">
        <v>1E-4</v>
      </c>
      <c r="AL43" s="48">
        <f t="shared" si="9"/>
        <v>1.0001</v>
      </c>
      <c r="AM43" s="49">
        <f t="shared" si="10"/>
        <v>1857136000</v>
      </c>
      <c r="AN43" s="50"/>
      <c r="AO43" s="51"/>
      <c r="AP43" s="51"/>
      <c r="AQ43" s="51"/>
      <c r="AR43" s="51"/>
      <c r="AS43" s="52"/>
      <c r="AT43" s="53">
        <f t="shared" si="6"/>
        <v>0</v>
      </c>
    </row>
    <row r="44" spans="1:46" s="54" customFormat="1" ht="47.25" customHeight="1" thickBot="1">
      <c r="A44" s="27"/>
      <c r="B44" s="56"/>
      <c r="C44" s="91"/>
      <c r="D44" s="95"/>
      <c r="E44" s="95"/>
      <c r="F44" s="101"/>
      <c r="G44" s="55"/>
      <c r="H44" s="29"/>
      <c r="I44" s="30">
        <v>0.51</v>
      </c>
      <c r="J44" s="119">
        <v>0.49</v>
      </c>
      <c r="K44" s="32"/>
      <c r="L44" s="57"/>
      <c r="M44" s="33"/>
      <c r="N44" s="34">
        <f t="shared" si="0"/>
        <v>1</v>
      </c>
      <c r="O44" s="35"/>
      <c r="P44" s="167">
        <v>15</v>
      </c>
      <c r="Q44" s="168">
        <v>15</v>
      </c>
      <c r="R44" s="38"/>
      <c r="S44" s="38"/>
      <c r="T44" s="37"/>
      <c r="U44" s="39">
        <f t="shared" si="1"/>
        <v>15</v>
      </c>
      <c r="V44" s="40">
        <f t="shared" si="7"/>
        <v>15</v>
      </c>
      <c r="W44" s="112"/>
      <c r="X44" s="96"/>
      <c r="Y44" s="96"/>
      <c r="Z44" s="104"/>
      <c r="AA44" s="99"/>
      <c r="AB44" s="41">
        <f t="shared" si="2"/>
        <v>0</v>
      </c>
      <c r="AC44" s="40">
        <f t="shared" si="3"/>
        <v>0</v>
      </c>
      <c r="AD44" s="42"/>
      <c r="AE44" s="128"/>
      <c r="AF44" s="37">
        <f t="shared" si="4"/>
        <v>15</v>
      </c>
      <c r="AG44" s="43">
        <v>65</v>
      </c>
      <c r="AH44" s="44">
        <f t="shared" si="5"/>
        <v>80</v>
      </c>
      <c r="AI44" s="45">
        <f t="shared" si="8"/>
        <v>0.93</v>
      </c>
      <c r="AJ44" s="46"/>
      <c r="AK44" s="47">
        <v>1E-4</v>
      </c>
      <c r="AL44" s="48">
        <f t="shared" si="9"/>
        <v>1.0001</v>
      </c>
      <c r="AM44" s="49">
        <f t="shared" si="10"/>
        <v>1857136000</v>
      </c>
      <c r="AN44" s="50"/>
      <c r="AO44" s="51"/>
      <c r="AP44" s="51"/>
      <c r="AQ44" s="51"/>
      <c r="AR44" s="51"/>
      <c r="AS44" s="52"/>
      <c r="AT44" s="53">
        <f t="shared" si="6"/>
        <v>0</v>
      </c>
    </row>
    <row r="45" spans="1:46" s="54" customFormat="1" ht="47.25" customHeight="1" thickBot="1">
      <c r="A45" s="27"/>
      <c r="B45" s="56"/>
      <c r="C45" s="91"/>
      <c r="D45" s="95"/>
      <c r="E45" s="95"/>
      <c r="F45" s="101"/>
      <c r="G45" s="55"/>
      <c r="H45" s="60"/>
      <c r="I45" s="30">
        <v>0.51</v>
      </c>
      <c r="J45" s="119">
        <v>0.49</v>
      </c>
      <c r="K45" s="32"/>
      <c r="L45" s="57"/>
      <c r="M45" s="33"/>
      <c r="N45" s="34">
        <f t="shared" si="0"/>
        <v>1</v>
      </c>
      <c r="O45" s="35"/>
      <c r="P45" s="167">
        <v>15</v>
      </c>
      <c r="Q45" s="168">
        <v>15</v>
      </c>
      <c r="R45" s="38"/>
      <c r="S45" s="38"/>
      <c r="T45" s="37"/>
      <c r="U45" s="39">
        <f t="shared" si="1"/>
        <v>15</v>
      </c>
      <c r="V45" s="40">
        <f t="shared" si="7"/>
        <v>15</v>
      </c>
      <c r="W45" s="112"/>
      <c r="X45" s="96"/>
      <c r="Y45" s="96"/>
      <c r="Z45" s="104"/>
      <c r="AA45" s="99"/>
      <c r="AB45" s="41">
        <f t="shared" si="2"/>
        <v>0</v>
      </c>
      <c r="AC45" s="40">
        <f t="shared" si="3"/>
        <v>0</v>
      </c>
      <c r="AD45" s="42"/>
      <c r="AE45" s="128"/>
      <c r="AF45" s="37">
        <f t="shared" si="4"/>
        <v>15</v>
      </c>
      <c r="AG45" s="43">
        <v>65</v>
      </c>
      <c r="AH45" s="44">
        <f t="shared" si="5"/>
        <v>80</v>
      </c>
      <c r="AI45" s="45">
        <f t="shared" si="8"/>
        <v>0.93</v>
      </c>
      <c r="AJ45" s="46"/>
      <c r="AK45" s="47">
        <v>1E-4</v>
      </c>
      <c r="AL45" s="48">
        <f t="shared" si="9"/>
        <v>1.0001</v>
      </c>
      <c r="AM45" s="49">
        <f t="shared" si="10"/>
        <v>1857136000</v>
      </c>
      <c r="AN45" s="50"/>
      <c r="AO45" s="51"/>
      <c r="AP45" s="51"/>
      <c r="AQ45" s="51"/>
      <c r="AR45" s="51"/>
      <c r="AS45" s="52"/>
      <c r="AT45" s="53">
        <f t="shared" si="6"/>
        <v>0</v>
      </c>
    </row>
    <row r="46" spans="1:46" s="54" customFormat="1" ht="36" customHeight="1" thickBot="1">
      <c r="A46" s="27"/>
      <c r="B46" s="56"/>
      <c r="C46" s="91"/>
      <c r="D46" s="95"/>
      <c r="E46" s="95"/>
      <c r="F46" s="101"/>
      <c r="G46" s="55"/>
      <c r="H46" s="60"/>
      <c r="I46" s="30">
        <v>0.51</v>
      </c>
      <c r="J46" s="119">
        <v>0.49</v>
      </c>
      <c r="K46" s="32"/>
      <c r="L46" s="57"/>
      <c r="M46" s="33"/>
      <c r="N46" s="34">
        <f t="shared" si="0"/>
        <v>1</v>
      </c>
      <c r="O46" s="35"/>
      <c r="P46" s="167">
        <v>15</v>
      </c>
      <c r="Q46" s="168">
        <v>15</v>
      </c>
      <c r="R46" s="38"/>
      <c r="S46" s="38"/>
      <c r="T46" s="37"/>
      <c r="U46" s="39">
        <f t="shared" si="1"/>
        <v>15</v>
      </c>
      <c r="V46" s="40">
        <f t="shared" si="7"/>
        <v>15</v>
      </c>
      <c r="W46" s="112"/>
      <c r="X46" s="96"/>
      <c r="Y46" s="96"/>
      <c r="Z46" s="104"/>
      <c r="AA46" s="99"/>
      <c r="AB46" s="41">
        <f t="shared" si="2"/>
        <v>0</v>
      </c>
      <c r="AC46" s="40">
        <f t="shared" si="3"/>
        <v>0</v>
      </c>
      <c r="AD46" s="42"/>
      <c r="AE46" s="128"/>
      <c r="AF46" s="37">
        <f t="shared" si="4"/>
        <v>15</v>
      </c>
      <c r="AG46" s="43">
        <v>65</v>
      </c>
      <c r="AH46" s="44">
        <f t="shared" si="5"/>
        <v>80</v>
      </c>
      <c r="AI46" s="45">
        <f t="shared" si="8"/>
        <v>0.93</v>
      </c>
      <c r="AJ46" s="46"/>
      <c r="AK46" s="47">
        <v>1E-4</v>
      </c>
      <c r="AL46" s="48">
        <f t="shared" si="9"/>
        <v>1.0001</v>
      </c>
      <c r="AM46" s="49">
        <f t="shared" si="10"/>
        <v>1857136000</v>
      </c>
      <c r="AN46" s="50"/>
      <c r="AO46" s="51"/>
      <c r="AP46" s="51"/>
      <c r="AQ46" s="51"/>
      <c r="AR46" s="51"/>
      <c r="AS46" s="52"/>
      <c r="AT46" s="53">
        <f t="shared" si="6"/>
        <v>0</v>
      </c>
    </row>
    <row r="47" spans="1:46" s="54" customFormat="1" ht="36" customHeight="1" thickBot="1">
      <c r="A47" s="27"/>
      <c r="B47" s="56"/>
      <c r="C47" s="91"/>
      <c r="D47" s="95"/>
      <c r="E47" s="95"/>
      <c r="F47" s="101"/>
      <c r="G47" s="55"/>
      <c r="H47" s="60"/>
      <c r="I47" s="30">
        <v>0.51</v>
      </c>
      <c r="J47" s="119">
        <v>0.49</v>
      </c>
      <c r="K47" s="32"/>
      <c r="L47" s="57"/>
      <c r="M47" s="33"/>
      <c r="N47" s="34">
        <f t="shared" si="0"/>
        <v>1</v>
      </c>
      <c r="O47" s="35"/>
      <c r="P47" s="167">
        <v>15</v>
      </c>
      <c r="Q47" s="168">
        <v>15</v>
      </c>
      <c r="R47" s="38"/>
      <c r="S47" s="38"/>
      <c r="T47" s="37"/>
      <c r="U47" s="39">
        <f t="shared" si="1"/>
        <v>15</v>
      </c>
      <c r="V47" s="40">
        <f t="shared" si="7"/>
        <v>15</v>
      </c>
      <c r="W47" s="112"/>
      <c r="X47" s="96"/>
      <c r="Y47" s="96"/>
      <c r="Z47" s="104"/>
      <c r="AA47" s="99"/>
      <c r="AB47" s="41">
        <f t="shared" si="2"/>
        <v>0</v>
      </c>
      <c r="AC47" s="40">
        <f t="shared" si="3"/>
        <v>0</v>
      </c>
      <c r="AD47" s="42"/>
      <c r="AE47" s="128"/>
      <c r="AF47" s="37">
        <f t="shared" si="4"/>
        <v>15</v>
      </c>
      <c r="AG47" s="43">
        <v>65</v>
      </c>
      <c r="AH47" s="44">
        <f t="shared" si="5"/>
        <v>80</v>
      </c>
      <c r="AI47" s="45">
        <f t="shared" si="8"/>
        <v>0.93</v>
      </c>
      <c r="AJ47" s="46"/>
      <c r="AK47" s="47">
        <v>1E-4</v>
      </c>
      <c r="AL47" s="48">
        <f t="shared" si="9"/>
        <v>1.0001</v>
      </c>
      <c r="AM47" s="49">
        <f t="shared" si="10"/>
        <v>1857136000</v>
      </c>
      <c r="AN47" s="50"/>
      <c r="AO47" s="51"/>
      <c r="AP47" s="51"/>
      <c r="AQ47" s="51"/>
      <c r="AR47" s="51"/>
      <c r="AS47" s="52"/>
      <c r="AT47" s="53">
        <f t="shared" si="6"/>
        <v>0</v>
      </c>
    </row>
    <row r="48" spans="1:46" s="54" customFormat="1" ht="36" customHeight="1" thickBot="1">
      <c r="A48" s="27"/>
      <c r="B48" s="56"/>
      <c r="C48" s="91"/>
      <c r="D48" s="95"/>
      <c r="E48" s="95"/>
      <c r="F48" s="101"/>
      <c r="G48" s="55"/>
      <c r="H48" s="60"/>
      <c r="I48" s="30">
        <v>0.51</v>
      </c>
      <c r="J48" s="119">
        <v>0.49</v>
      </c>
      <c r="K48" s="32"/>
      <c r="L48" s="57"/>
      <c r="M48" s="33"/>
      <c r="N48" s="34">
        <f t="shared" si="0"/>
        <v>1</v>
      </c>
      <c r="O48" s="35"/>
      <c r="P48" s="167">
        <v>15</v>
      </c>
      <c r="Q48" s="168">
        <v>15</v>
      </c>
      <c r="R48" s="38"/>
      <c r="S48" s="38"/>
      <c r="T48" s="37"/>
      <c r="U48" s="39">
        <f t="shared" si="1"/>
        <v>15</v>
      </c>
      <c r="V48" s="40">
        <f t="shared" si="7"/>
        <v>15</v>
      </c>
      <c r="W48" s="112"/>
      <c r="X48" s="96"/>
      <c r="Y48" s="96"/>
      <c r="Z48" s="104"/>
      <c r="AA48" s="99"/>
      <c r="AB48" s="41">
        <f t="shared" si="2"/>
        <v>0</v>
      </c>
      <c r="AC48" s="40">
        <f t="shared" si="3"/>
        <v>0</v>
      </c>
      <c r="AD48" s="42"/>
      <c r="AE48" s="128"/>
      <c r="AF48" s="37">
        <f t="shared" si="4"/>
        <v>15</v>
      </c>
      <c r="AG48" s="43">
        <v>65</v>
      </c>
      <c r="AH48" s="44">
        <f t="shared" si="5"/>
        <v>80</v>
      </c>
      <c r="AI48" s="45">
        <f t="shared" si="8"/>
        <v>0.93</v>
      </c>
      <c r="AJ48" s="46"/>
      <c r="AK48" s="47">
        <v>1E-4</v>
      </c>
      <c r="AL48" s="48">
        <f t="shared" si="9"/>
        <v>1.0001</v>
      </c>
      <c r="AM48" s="49">
        <f t="shared" si="10"/>
        <v>1857136000</v>
      </c>
      <c r="AN48" s="50"/>
      <c r="AO48" s="51"/>
      <c r="AP48" s="51"/>
      <c r="AQ48" s="51"/>
      <c r="AR48" s="51"/>
      <c r="AS48" s="52"/>
      <c r="AT48" s="53">
        <f t="shared" si="6"/>
        <v>0</v>
      </c>
    </row>
    <row r="49" spans="1:46" s="54" customFormat="1" ht="36" customHeight="1" thickBot="1">
      <c r="A49" s="27"/>
      <c r="B49" s="56"/>
      <c r="C49" s="91"/>
      <c r="D49" s="95"/>
      <c r="E49" s="95"/>
      <c r="F49" s="101"/>
      <c r="G49" s="55"/>
      <c r="H49" s="29"/>
      <c r="I49" s="30">
        <v>0.51</v>
      </c>
      <c r="J49" s="119">
        <v>0.49</v>
      </c>
      <c r="K49" s="32"/>
      <c r="L49" s="57"/>
      <c r="M49" s="33"/>
      <c r="N49" s="34">
        <f t="shared" si="0"/>
        <v>1</v>
      </c>
      <c r="O49" s="35"/>
      <c r="P49" s="167">
        <v>15</v>
      </c>
      <c r="Q49" s="168">
        <v>15</v>
      </c>
      <c r="R49" s="38"/>
      <c r="S49" s="38"/>
      <c r="T49" s="37"/>
      <c r="U49" s="39">
        <f t="shared" si="1"/>
        <v>15</v>
      </c>
      <c r="V49" s="40">
        <f t="shared" si="7"/>
        <v>15</v>
      </c>
      <c r="W49" s="112"/>
      <c r="X49" s="96"/>
      <c r="Y49" s="96"/>
      <c r="Z49" s="104"/>
      <c r="AA49" s="99"/>
      <c r="AB49" s="41">
        <f t="shared" si="2"/>
        <v>0</v>
      </c>
      <c r="AC49" s="40">
        <f t="shared" si="3"/>
        <v>0</v>
      </c>
      <c r="AD49" s="42"/>
      <c r="AE49" s="128"/>
      <c r="AF49" s="37">
        <f t="shared" si="4"/>
        <v>15</v>
      </c>
      <c r="AG49" s="43">
        <v>65</v>
      </c>
      <c r="AH49" s="44">
        <f t="shared" si="5"/>
        <v>80</v>
      </c>
      <c r="AI49" s="45">
        <f t="shared" si="8"/>
        <v>0.93</v>
      </c>
      <c r="AJ49" s="46"/>
      <c r="AK49" s="47">
        <v>1E-4</v>
      </c>
      <c r="AL49" s="48">
        <f t="shared" si="9"/>
        <v>1.0001</v>
      </c>
      <c r="AM49" s="49">
        <f t="shared" si="10"/>
        <v>1857136000</v>
      </c>
      <c r="AN49" s="50"/>
      <c r="AO49" s="51"/>
      <c r="AP49" s="51"/>
      <c r="AQ49" s="51"/>
      <c r="AR49" s="51"/>
      <c r="AS49" s="52"/>
      <c r="AT49" s="53">
        <f t="shared" si="6"/>
        <v>0</v>
      </c>
    </row>
    <row r="50" spans="1:46" s="54" customFormat="1" ht="36" customHeight="1" thickBot="1">
      <c r="A50" s="27"/>
      <c r="B50" s="56"/>
      <c r="C50" s="91"/>
      <c r="D50" s="95"/>
      <c r="E50" s="95"/>
      <c r="F50" s="101"/>
      <c r="G50" s="55"/>
      <c r="H50" s="29"/>
      <c r="I50" s="30">
        <v>0.51</v>
      </c>
      <c r="J50" s="119">
        <v>0.49</v>
      </c>
      <c r="K50" s="32"/>
      <c r="L50" s="57"/>
      <c r="M50" s="33"/>
      <c r="N50" s="34">
        <f t="shared" si="0"/>
        <v>1</v>
      </c>
      <c r="O50" s="35"/>
      <c r="P50" s="167">
        <v>15</v>
      </c>
      <c r="Q50" s="168">
        <v>15</v>
      </c>
      <c r="R50" s="38"/>
      <c r="S50" s="38"/>
      <c r="T50" s="37"/>
      <c r="U50" s="39">
        <f t="shared" si="1"/>
        <v>15</v>
      </c>
      <c r="V50" s="40">
        <f t="shared" si="7"/>
        <v>15</v>
      </c>
      <c r="W50" s="112"/>
      <c r="X50" s="96"/>
      <c r="Y50" s="96"/>
      <c r="Z50" s="104"/>
      <c r="AA50" s="99"/>
      <c r="AB50" s="41">
        <f t="shared" si="2"/>
        <v>0</v>
      </c>
      <c r="AC50" s="40">
        <f t="shared" si="3"/>
        <v>0</v>
      </c>
      <c r="AD50" s="42"/>
      <c r="AE50" s="128"/>
      <c r="AF50" s="37">
        <f t="shared" si="4"/>
        <v>15</v>
      </c>
      <c r="AG50" s="43">
        <v>65</v>
      </c>
      <c r="AH50" s="44">
        <f t="shared" si="5"/>
        <v>80</v>
      </c>
      <c r="AI50" s="45">
        <f t="shared" si="8"/>
        <v>0.93</v>
      </c>
      <c r="AJ50" s="46"/>
      <c r="AK50" s="47">
        <v>1E-4</v>
      </c>
      <c r="AL50" s="48">
        <f t="shared" si="9"/>
        <v>1.0001</v>
      </c>
      <c r="AM50" s="49">
        <f t="shared" si="10"/>
        <v>1857136000</v>
      </c>
      <c r="AN50" s="50"/>
      <c r="AO50" s="51"/>
      <c r="AP50" s="51"/>
      <c r="AQ50" s="51"/>
      <c r="AR50" s="51"/>
      <c r="AS50" s="52"/>
      <c r="AT50" s="53">
        <f t="shared" si="6"/>
        <v>0</v>
      </c>
    </row>
    <row r="51" spans="1:46" s="54" customFormat="1" ht="36" customHeight="1" thickBot="1">
      <c r="A51" s="27"/>
      <c r="B51" s="56"/>
      <c r="C51" s="91"/>
      <c r="D51" s="95"/>
      <c r="E51" s="95"/>
      <c r="F51" s="101"/>
      <c r="G51" s="55"/>
      <c r="H51" s="29"/>
      <c r="I51" s="30">
        <v>0.51</v>
      </c>
      <c r="J51" s="119">
        <v>0.49</v>
      </c>
      <c r="K51" s="32"/>
      <c r="L51" s="57"/>
      <c r="M51" s="33"/>
      <c r="N51" s="34">
        <f t="shared" si="0"/>
        <v>1</v>
      </c>
      <c r="O51" s="35"/>
      <c r="P51" s="167">
        <v>15</v>
      </c>
      <c r="Q51" s="168">
        <v>15</v>
      </c>
      <c r="R51" s="38"/>
      <c r="S51" s="38"/>
      <c r="T51" s="37"/>
      <c r="U51" s="39">
        <f t="shared" si="1"/>
        <v>15</v>
      </c>
      <c r="V51" s="40">
        <f t="shared" si="7"/>
        <v>15</v>
      </c>
      <c r="W51" s="112"/>
      <c r="X51" s="96"/>
      <c r="Y51" s="96"/>
      <c r="Z51" s="104"/>
      <c r="AA51" s="99"/>
      <c r="AB51" s="41">
        <f t="shared" si="2"/>
        <v>0</v>
      </c>
      <c r="AC51" s="40">
        <f t="shared" si="3"/>
        <v>0</v>
      </c>
      <c r="AD51" s="42"/>
      <c r="AE51" s="128"/>
      <c r="AF51" s="37">
        <f t="shared" si="4"/>
        <v>15</v>
      </c>
      <c r="AG51" s="43">
        <v>65</v>
      </c>
      <c r="AH51" s="44">
        <f t="shared" si="5"/>
        <v>80</v>
      </c>
      <c r="AI51" s="45">
        <f t="shared" si="8"/>
        <v>0.93</v>
      </c>
      <c r="AJ51" s="46"/>
      <c r="AK51" s="47">
        <v>1E-4</v>
      </c>
      <c r="AL51" s="48">
        <f t="shared" si="9"/>
        <v>1.0001</v>
      </c>
      <c r="AM51" s="49">
        <f t="shared" si="10"/>
        <v>1857136000</v>
      </c>
      <c r="AN51" s="50"/>
      <c r="AO51" s="51"/>
      <c r="AP51" s="51"/>
      <c r="AQ51" s="51"/>
      <c r="AR51" s="51"/>
      <c r="AS51" s="52"/>
      <c r="AT51" s="53">
        <f t="shared" si="6"/>
        <v>0</v>
      </c>
    </row>
    <row r="52" spans="1:46" s="54" customFormat="1" ht="36" customHeight="1" thickBot="1">
      <c r="A52" s="27"/>
      <c r="B52" s="56"/>
      <c r="C52" s="91"/>
      <c r="D52" s="95"/>
      <c r="E52" s="95"/>
      <c r="F52" s="101"/>
      <c r="G52" s="55"/>
      <c r="H52" s="29"/>
      <c r="I52" s="30">
        <v>0.51</v>
      </c>
      <c r="J52" s="119">
        <v>0.49</v>
      </c>
      <c r="K52" s="32"/>
      <c r="L52" s="57"/>
      <c r="M52" s="33"/>
      <c r="N52" s="34">
        <f t="shared" si="0"/>
        <v>1</v>
      </c>
      <c r="O52" s="35"/>
      <c r="P52" s="167">
        <v>15</v>
      </c>
      <c r="Q52" s="168">
        <v>15</v>
      </c>
      <c r="R52" s="38"/>
      <c r="S52" s="38"/>
      <c r="T52" s="37"/>
      <c r="U52" s="39">
        <f t="shared" si="1"/>
        <v>15</v>
      </c>
      <c r="V52" s="40">
        <f t="shared" si="7"/>
        <v>15</v>
      </c>
      <c r="W52" s="112"/>
      <c r="X52" s="96"/>
      <c r="Y52" s="96"/>
      <c r="Z52" s="104"/>
      <c r="AA52" s="99"/>
      <c r="AB52" s="41">
        <f t="shared" si="2"/>
        <v>0</v>
      </c>
      <c r="AC52" s="40">
        <f t="shared" si="3"/>
        <v>0</v>
      </c>
      <c r="AD52" s="42"/>
      <c r="AE52" s="128"/>
      <c r="AF52" s="37">
        <f t="shared" si="4"/>
        <v>15</v>
      </c>
      <c r="AG52" s="43">
        <v>65</v>
      </c>
      <c r="AH52" s="44">
        <f t="shared" si="5"/>
        <v>80</v>
      </c>
      <c r="AI52" s="45">
        <f t="shared" si="8"/>
        <v>0.93</v>
      </c>
      <c r="AJ52" s="46"/>
      <c r="AK52" s="47">
        <v>1E-4</v>
      </c>
      <c r="AL52" s="48">
        <f t="shared" si="9"/>
        <v>1.0001</v>
      </c>
      <c r="AM52" s="49">
        <f t="shared" si="10"/>
        <v>1857136000</v>
      </c>
      <c r="AN52" s="50"/>
      <c r="AO52" s="51"/>
      <c r="AP52" s="51"/>
      <c r="AQ52" s="51"/>
      <c r="AR52" s="51"/>
      <c r="AS52" s="52"/>
      <c r="AT52" s="53">
        <f t="shared" si="6"/>
        <v>0</v>
      </c>
    </row>
    <row r="53" spans="1:46" s="54" customFormat="1" ht="51.75" customHeight="1" thickBot="1">
      <c r="A53" s="27"/>
      <c r="B53" s="56"/>
      <c r="C53" s="91"/>
      <c r="D53" s="95"/>
      <c r="E53" s="95"/>
      <c r="F53" s="101"/>
      <c r="G53" s="55"/>
      <c r="H53" s="29"/>
      <c r="I53" s="30">
        <v>0.51</v>
      </c>
      <c r="J53" s="119">
        <v>0.49</v>
      </c>
      <c r="K53" s="32"/>
      <c r="L53" s="57"/>
      <c r="M53" s="33"/>
      <c r="N53" s="34">
        <f t="shared" si="0"/>
        <v>1</v>
      </c>
      <c r="O53" s="35"/>
      <c r="P53" s="167">
        <v>15</v>
      </c>
      <c r="Q53" s="168">
        <v>15</v>
      </c>
      <c r="R53" s="38"/>
      <c r="S53" s="38"/>
      <c r="T53" s="37"/>
      <c r="U53" s="39">
        <f t="shared" si="1"/>
        <v>15</v>
      </c>
      <c r="V53" s="40">
        <f t="shared" si="7"/>
        <v>15</v>
      </c>
      <c r="W53" s="112"/>
      <c r="X53" s="96"/>
      <c r="Y53" s="96"/>
      <c r="Z53" s="104"/>
      <c r="AA53" s="99"/>
      <c r="AB53" s="41">
        <f t="shared" si="2"/>
        <v>0</v>
      </c>
      <c r="AC53" s="40">
        <f t="shared" si="3"/>
        <v>0</v>
      </c>
      <c r="AD53" s="42"/>
      <c r="AE53" s="128"/>
      <c r="AF53" s="37">
        <f t="shared" si="4"/>
        <v>15</v>
      </c>
      <c r="AG53" s="43">
        <v>65</v>
      </c>
      <c r="AH53" s="44">
        <f t="shared" si="5"/>
        <v>80</v>
      </c>
      <c r="AI53" s="45">
        <f t="shared" si="8"/>
        <v>0.93</v>
      </c>
      <c r="AJ53" s="46"/>
      <c r="AK53" s="47">
        <v>1E-4</v>
      </c>
      <c r="AL53" s="48">
        <f t="shared" si="9"/>
        <v>1.0001</v>
      </c>
      <c r="AM53" s="49">
        <f t="shared" si="10"/>
        <v>1857136000</v>
      </c>
      <c r="AN53" s="50"/>
      <c r="AO53" s="51"/>
      <c r="AP53" s="51"/>
      <c r="AQ53" s="51"/>
      <c r="AR53" s="51"/>
      <c r="AS53" s="52"/>
      <c r="AT53" s="53">
        <f t="shared" si="6"/>
        <v>0</v>
      </c>
    </row>
    <row r="54" spans="1:46" s="54" customFormat="1" ht="51.75" customHeight="1" thickBot="1">
      <c r="A54" s="27"/>
      <c r="B54" s="56"/>
      <c r="C54" s="91"/>
      <c r="D54" s="95"/>
      <c r="E54" s="95"/>
      <c r="F54" s="101"/>
      <c r="G54" s="55"/>
      <c r="H54" s="29"/>
      <c r="I54" s="30">
        <v>0.51</v>
      </c>
      <c r="J54" s="119">
        <v>0.49</v>
      </c>
      <c r="K54" s="32"/>
      <c r="L54" s="57"/>
      <c r="M54" s="33"/>
      <c r="N54" s="34">
        <f t="shared" si="0"/>
        <v>1</v>
      </c>
      <c r="O54" s="35"/>
      <c r="P54" s="167">
        <v>15</v>
      </c>
      <c r="Q54" s="168">
        <v>15</v>
      </c>
      <c r="R54" s="38"/>
      <c r="S54" s="38"/>
      <c r="T54" s="37"/>
      <c r="U54" s="39">
        <f t="shared" si="1"/>
        <v>15</v>
      </c>
      <c r="V54" s="40">
        <f t="shared" si="7"/>
        <v>15</v>
      </c>
      <c r="W54" s="112"/>
      <c r="X54" s="96"/>
      <c r="Y54" s="96"/>
      <c r="Z54" s="104"/>
      <c r="AA54" s="99"/>
      <c r="AB54" s="41">
        <f t="shared" si="2"/>
        <v>0</v>
      </c>
      <c r="AC54" s="40">
        <f t="shared" si="3"/>
        <v>0</v>
      </c>
      <c r="AD54" s="42"/>
      <c r="AE54" s="128"/>
      <c r="AF54" s="37">
        <f t="shared" si="4"/>
        <v>15</v>
      </c>
      <c r="AG54" s="43">
        <v>65</v>
      </c>
      <c r="AH54" s="44">
        <f t="shared" si="5"/>
        <v>80</v>
      </c>
      <c r="AI54" s="45">
        <f t="shared" si="8"/>
        <v>0.93</v>
      </c>
      <c r="AJ54" s="46"/>
      <c r="AK54" s="47">
        <v>1E-4</v>
      </c>
      <c r="AL54" s="48">
        <f t="shared" si="9"/>
        <v>1.0001</v>
      </c>
      <c r="AM54" s="49">
        <f t="shared" si="10"/>
        <v>1857136000</v>
      </c>
      <c r="AN54" s="50"/>
      <c r="AO54" s="51"/>
      <c r="AP54" s="51"/>
      <c r="AQ54" s="51"/>
      <c r="AR54" s="51"/>
      <c r="AS54" s="52"/>
      <c r="AT54" s="53">
        <f t="shared" si="6"/>
        <v>0</v>
      </c>
    </row>
    <row r="55" spans="1:46" s="54" customFormat="1" ht="36" customHeight="1" thickBot="1">
      <c r="A55" s="27"/>
      <c r="B55" s="56"/>
      <c r="C55" s="91"/>
      <c r="D55" s="95"/>
      <c r="E55" s="95"/>
      <c r="F55" s="101"/>
      <c r="G55" s="55"/>
      <c r="H55" s="29"/>
      <c r="I55" s="30">
        <v>0.51</v>
      </c>
      <c r="J55" s="119">
        <v>0.49</v>
      </c>
      <c r="K55" s="32"/>
      <c r="L55" s="57"/>
      <c r="M55" s="33"/>
      <c r="N55" s="34">
        <f t="shared" si="0"/>
        <v>1</v>
      </c>
      <c r="O55" s="35"/>
      <c r="P55" s="167">
        <v>15</v>
      </c>
      <c r="Q55" s="168">
        <v>15</v>
      </c>
      <c r="R55" s="38"/>
      <c r="S55" s="38"/>
      <c r="T55" s="37"/>
      <c r="U55" s="39">
        <f t="shared" si="1"/>
        <v>15</v>
      </c>
      <c r="V55" s="40">
        <f t="shared" si="7"/>
        <v>15</v>
      </c>
      <c r="W55" s="112"/>
      <c r="X55" s="96"/>
      <c r="Y55" s="96"/>
      <c r="Z55" s="104"/>
      <c r="AA55" s="99"/>
      <c r="AB55" s="41">
        <f t="shared" si="2"/>
        <v>0</v>
      </c>
      <c r="AC55" s="40">
        <f t="shared" si="3"/>
        <v>0</v>
      </c>
      <c r="AD55" s="42"/>
      <c r="AE55" s="128"/>
      <c r="AF55" s="37">
        <f t="shared" si="4"/>
        <v>15</v>
      </c>
      <c r="AG55" s="43">
        <v>65</v>
      </c>
      <c r="AH55" s="44">
        <f t="shared" si="5"/>
        <v>80</v>
      </c>
      <c r="AI55" s="45">
        <f t="shared" si="8"/>
        <v>0.93</v>
      </c>
      <c r="AJ55" s="46"/>
      <c r="AK55" s="47">
        <v>1E-4</v>
      </c>
      <c r="AL55" s="48">
        <f t="shared" si="9"/>
        <v>1.0001</v>
      </c>
      <c r="AM55" s="49">
        <f t="shared" si="10"/>
        <v>1857136000</v>
      </c>
      <c r="AN55" s="50"/>
      <c r="AO55" s="51"/>
      <c r="AP55" s="51"/>
      <c r="AQ55" s="51"/>
      <c r="AR55" s="51"/>
      <c r="AS55" s="52"/>
      <c r="AT55" s="53">
        <f t="shared" si="6"/>
        <v>0</v>
      </c>
    </row>
    <row r="56" spans="1:46" s="54" customFormat="1" ht="36" customHeight="1" thickBot="1">
      <c r="A56" s="27"/>
      <c r="B56" s="56"/>
      <c r="C56" s="91"/>
      <c r="D56" s="95"/>
      <c r="E56" s="95"/>
      <c r="F56" s="101"/>
      <c r="G56" s="55"/>
      <c r="H56" s="29"/>
      <c r="I56" s="30">
        <v>0.51</v>
      </c>
      <c r="J56" s="119">
        <v>0.49</v>
      </c>
      <c r="K56" s="32"/>
      <c r="L56" s="57"/>
      <c r="M56" s="33"/>
      <c r="N56" s="34">
        <f t="shared" si="0"/>
        <v>1</v>
      </c>
      <c r="O56" s="35"/>
      <c r="P56" s="167">
        <v>15</v>
      </c>
      <c r="Q56" s="168">
        <v>15</v>
      </c>
      <c r="R56" s="38"/>
      <c r="S56" s="38"/>
      <c r="T56" s="37"/>
      <c r="U56" s="39">
        <f t="shared" si="1"/>
        <v>15</v>
      </c>
      <c r="V56" s="40">
        <f t="shared" si="7"/>
        <v>15</v>
      </c>
      <c r="W56" s="112"/>
      <c r="X56" s="96"/>
      <c r="Y56" s="96"/>
      <c r="Z56" s="104"/>
      <c r="AA56" s="99"/>
      <c r="AB56" s="41">
        <f t="shared" si="2"/>
        <v>0</v>
      </c>
      <c r="AC56" s="40">
        <f t="shared" si="3"/>
        <v>0</v>
      </c>
      <c r="AD56" s="42"/>
      <c r="AE56" s="128"/>
      <c r="AF56" s="37">
        <f t="shared" si="4"/>
        <v>15</v>
      </c>
      <c r="AG56" s="43">
        <v>65</v>
      </c>
      <c r="AH56" s="44">
        <f t="shared" si="5"/>
        <v>80</v>
      </c>
      <c r="AI56" s="45">
        <f t="shared" si="8"/>
        <v>0.93</v>
      </c>
      <c r="AJ56" s="46"/>
      <c r="AK56" s="47">
        <v>1E-4</v>
      </c>
      <c r="AL56" s="48">
        <f t="shared" si="9"/>
        <v>1.0001</v>
      </c>
      <c r="AM56" s="49">
        <f t="shared" si="10"/>
        <v>1857136000</v>
      </c>
      <c r="AN56" s="50"/>
      <c r="AO56" s="51"/>
      <c r="AP56" s="51"/>
      <c r="AQ56" s="51"/>
      <c r="AR56" s="51"/>
      <c r="AS56" s="52"/>
      <c r="AT56" s="53">
        <f t="shared" si="6"/>
        <v>0</v>
      </c>
    </row>
    <row r="57" spans="1:46" s="54" customFormat="1" ht="36" customHeight="1" thickBot="1">
      <c r="A57" s="27"/>
      <c r="B57" s="56"/>
      <c r="C57" s="91"/>
      <c r="D57" s="95"/>
      <c r="E57" s="95"/>
      <c r="F57" s="101"/>
      <c r="G57" s="55"/>
      <c r="H57" s="29"/>
      <c r="I57" s="30">
        <v>0.51</v>
      </c>
      <c r="J57" s="119">
        <v>0.49</v>
      </c>
      <c r="K57" s="32"/>
      <c r="L57" s="57"/>
      <c r="M57" s="33"/>
      <c r="N57" s="34">
        <f t="shared" si="0"/>
        <v>1</v>
      </c>
      <c r="O57" s="35"/>
      <c r="P57" s="167">
        <v>15</v>
      </c>
      <c r="Q57" s="168">
        <v>15</v>
      </c>
      <c r="R57" s="38"/>
      <c r="S57" s="38"/>
      <c r="T57" s="37"/>
      <c r="U57" s="39">
        <f t="shared" si="1"/>
        <v>15</v>
      </c>
      <c r="V57" s="40">
        <f t="shared" si="7"/>
        <v>15</v>
      </c>
      <c r="W57" s="112"/>
      <c r="X57" s="96"/>
      <c r="Y57" s="96"/>
      <c r="Z57" s="104"/>
      <c r="AA57" s="99"/>
      <c r="AB57" s="41">
        <f t="shared" si="2"/>
        <v>0</v>
      </c>
      <c r="AC57" s="40">
        <f t="shared" si="3"/>
        <v>0</v>
      </c>
      <c r="AD57" s="42"/>
      <c r="AE57" s="128"/>
      <c r="AF57" s="37">
        <f t="shared" si="4"/>
        <v>15</v>
      </c>
      <c r="AG57" s="43">
        <v>65</v>
      </c>
      <c r="AH57" s="44">
        <f t="shared" si="5"/>
        <v>80</v>
      </c>
      <c r="AI57" s="45">
        <f t="shared" si="8"/>
        <v>0.93</v>
      </c>
      <c r="AJ57" s="46"/>
      <c r="AK57" s="47">
        <v>1E-4</v>
      </c>
      <c r="AL57" s="48">
        <f t="shared" si="9"/>
        <v>1.0001</v>
      </c>
      <c r="AM57" s="49">
        <f t="shared" si="10"/>
        <v>1857136000</v>
      </c>
      <c r="AN57" s="50"/>
      <c r="AO57" s="51"/>
      <c r="AP57" s="51"/>
      <c r="AQ57" s="51"/>
      <c r="AR57" s="51"/>
      <c r="AS57" s="52"/>
      <c r="AT57" s="53">
        <f t="shared" si="6"/>
        <v>0</v>
      </c>
    </row>
    <row r="58" spans="1:46" s="54" customFormat="1" ht="36" customHeight="1" thickBot="1">
      <c r="A58" s="27"/>
      <c r="B58" s="56"/>
      <c r="C58" s="91"/>
      <c r="D58" s="95"/>
      <c r="E58" s="95"/>
      <c r="F58" s="101"/>
      <c r="G58" s="55"/>
      <c r="H58" s="29"/>
      <c r="I58" s="30">
        <v>0.51</v>
      </c>
      <c r="J58" s="119">
        <v>0.49</v>
      </c>
      <c r="K58" s="32"/>
      <c r="L58" s="57"/>
      <c r="M58" s="33"/>
      <c r="N58" s="34">
        <f t="shared" si="0"/>
        <v>1</v>
      </c>
      <c r="O58" s="35"/>
      <c r="P58" s="167">
        <v>15</v>
      </c>
      <c r="Q58" s="168">
        <v>15</v>
      </c>
      <c r="R58" s="38"/>
      <c r="S58" s="38"/>
      <c r="T58" s="37"/>
      <c r="U58" s="39">
        <f t="shared" si="1"/>
        <v>15</v>
      </c>
      <c r="V58" s="40">
        <f t="shared" si="7"/>
        <v>15</v>
      </c>
      <c r="W58" s="112"/>
      <c r="X58" s="96"/>
      <c r="Y58" s="96"/>
      <c r="Z58" s="104"/>
      <c r="AA58" s="99"/>
      <c r="AB58" s="41">
        <f t="shared" si="2"/>
        <v>0</v>
      </c>
      <c r="AC58" s="40">
        <f t="shared" si="3"/>
        <v>0</v>
      </c>
      <c r="AD58" s="42"/>
      <c r="AE58" s="128"/>
      <c r="AF58" s="37">
        <f t="shared" si="4"/>
        <v>15</v>
      </c>
      <c r="AG58" s="43">
        <v>65</v>
      </c>
      <c r="AH58" s="44">
        <f t="shared" si="5"/>
        <v>80</v>
      </c>
      <c r="AI58" s="45">
        <f t="shared" si="8"/>
        <v>0.93</v>
      </c>
      <c r="AJ58" s="46"/>
      <c r="AK58" s="47">
        <v>1E-4</v>
      </c>
      <c r="AL58" s="48">
        <f t="shared" si="9"/>
        <v>1.0001</v>
      </c>
      <c r="AM58" s="49">
        <f t="shared" si="10"/>
        <v>1857136000</v>
      </c>
      <c r="AN58" s="50"/>
      <c r="AO58" s="51"/>
      <c r="AP58" s="51"/>
      <c r="AQ58" s="51"/>
      <c r="AR58" s="51"/>
      <c r="AS58" s="52"/>
      <c r="AT58" s="53">
        <f t="shared" si="6"/>
        <v>0</v>
      </c>
    </row>
    <row r="59" spans="1:46" s="54" customFormat="1" ht="47.25" customHeight="1" thickBot="1">
      <c r="A59" s="27"/>
      <c r="B59" s="56"/>
      <c r="C59" s="91"/>
      <c r="D59" s="95"/>
      <c r="E59" s="95"/>
      <c r="F59" s="101"/>
      <c r="G59" s="55"/>
      <c r="H59" s="60"/>
      <c r="I59" s="30">
        <v>0.51</v>
      </c>
      <c r="J59" s="119">
        <v>0.49</v>
      </c>
      <c r="K59" s="32"/>
      <c r="L59" s="57"/>
      <c r="M59" s="33"/>
      <c r="N59" s="34">
        <f t="shared" si="0"/>
        <v>1</v>
      </c>
      <c r="O59" s="35"/>
      <c r="P59" s="167">
        <v>15</v>
      </c>
      <c r="Q59" s="168">
        <v>15</v>
      </c>
      <c r="R59" s="38"/>
      <c r="S59" s="38"/>
      <c r="T59" s="37"/>
      <c r="U59" s="39">
        <f t="shared" si="1"/>
        <v>15</v>
      </c>
      <c r="V59" s="40">
        <f t="shared" si="7"/>
        <v>15</v>
      </c>
      <c r="W59" s="112"/>
      <c r="X59" s="96"/>
      <c r="Y59" s="96"/>
      <c r="Z59" s="104"/>
      <c r="AA59" s="99"/>
      <c r="AB59" s="41">
        <f t="shared" si="2"/>
        <v>0</v>
      </c>
      <c r="AC59" s="40">
        <f t="shared" si="3"/>
        <v>0</v>
      </c>
      <c r="AD59" s="42"/>
      <c r="AE59" s="128"/>
      <c r="AF59" s="37">
        <f t="shared" si="4"/>
        <v>15</v>
      </c>
      <c r="AG59" s="43">
        <v>65</v>
      </c>
      <c r="AH59" s="44">
        <f t="shared" si="5"/>
        <v>80</v>
      </c>
      <c r="AI59" s="45">
        <f t="shared" si="8"/>
        <v>0.93</v>
      </c>
      <c r="AJ59" s="46"/>
      <c r="AK59" s="47">
        <v>1E-4</v>
      </c>
      <c r="AL59" s="48">
        <f t="shared" si="9"/>
        <v>1.0001</v>
      </c>
      <c r="AM59" s="49">
        <f t="shared" si="10"/>
        <v>1857136000</v>
      </c>
      <c r="AN59" s="50"/>
      <c r="AO59" s="51"/>
      <c r="AP59" s="51"/>
      <c r="AQ59" s="51"/>
      <c r="AR59" s="51"/>
      <c r="AS59" s="52"/>
      <c r="AT59" s="53">
        <f t="shared" si="6"/>
        <v>0</v>
      </c>
    </row>
    <row r="60" spans="1:46" s="54" customFormat="1" ht="47.25" customHeight="1" thickBot="1">
      <c r="A60" s="27"/>
      <c r="B60" s="56"/>
      <c r="C60" s="91"/>
      <c r="D60" s="95"/>
      <c r="E60" s="95"/>
      <c r="F60" s="101"/>
      <c r="G60" s="55"/>
      <c r="H60" s="29"/>
      <c r="I60" s="30">
        <v>0.51</v>
      </c>
      <c r="J60" s="119">
        <v>0.49</v>
      </c>
      <c r="K60" s="32"/>
      <c r="L60" s="57"/>
      <c r="M60" s="33"/>
      <c r="N60" s="34">
        <f t="shared" si="0"/>
        <v>1</v>
      </c>
      <c r="O60" s="35"/>
      <c r="P60" s="167">
        <v>15</v>
      </c>
      <c r="Q60" s="168">
        <v>15</v>
      </c>
      <c r="R60" s="38"/>
      <c r="S60" s="38"/>
      <c r="T60" s="37"/>
      <c r="U60" s="39">
        <f t="shared" si="1"/>
        <v>15</v>
      </c>
      <c r="V60" s="40">
        <f t="shared" si="7"/>
        <v>15</v>
      </c>
      <c r="W60" s="112"/>
      <c r="X60" s="96"/>
      <c r="Y60" s="96"/>
      <c r="Z60" s="104"/>
      <c r="AA60" s="99"/>
      <c r="AB60" s="41">
        <f t="shared" si="2"/>
        <v>0</v>
      </c>
      <c r="AC60" s="40">
        <f t="shared" si="3"/>
        <v>0</v>
      </c>
      <c r="AD60" s="42"/>
      <c r="AE60" s="128"/>
      <c r="AF60" s="37">
        <f t="shared" si="4"/>
        <v>15</v>
      </c>
      <c r="AG60" s="43">
        <v>65</v>
      </c>
      <c r="AH60" s="44">
        <f t="shared" si="5"/>
        <v>80</v>
      </c>
      <c r="AI60" s="45">
        <f t="shared" si="8"/>
        <v>0.93</v>
      </c>
      <c r="AJ60" s="46"/>
      <c r="AK60" s="47">
        <v>1E-4</v>
      </c>
      <c r="AL60" s="48">
        <f t="shared" si="9"/>
        <v>1.0001</v>
      </c>
      <c r="AM60" s="49">
        <f t="shared" si="10"/>
        <v>1857136000</v>
      </c>
      <c r="AN60" s="50"/>
      <c r="AO60" s="51"/>
      <c r="AP60" s="51"/>
      <c r="AQ60" s="51"/>
      <c r="AR60" s="51"/>
      <c r="AS60" s="52"/>
      <c r="AT60" s="53">
        <f t="shared" si="6"/>
        <v>0</v>
      </c>
    </row>
    <row r="61" spans="1:46" s="54" customFormat="1" ht="47.25" customHeight="1" thickBot="1">
      <c r="A61" s="27"/>
      <c r="B61" s="56"/>
      <c r="C61" s="91"/>
      <c r="D61" s="95"/>
      <c r="E61" s="95"/>
      <c r="F61" s="101"/>
      <c r="G61" s="55"/>
      <c r="H61" s="60"/>
      <c r="I61" s="30">
        <v>0.51</v>
      </c>
      <c r="J61" s="119">
        <v>0.49</v>
      </c>
      <c r="K61" s="32"/>
      <c r="L61" s="57"/>
      <c r="M61" s="33"/>
      <c r="N61" s="34">
        <f t="shared" si="0"/>
        <v>1</v>
      </c>
      <c r="O61" s="35"/>
      <c r="P61" s="167">
        <v>15</v>
      </c>
      <c r="Q61" s="168">
        <v>15</v>
      </c>
      <c r="R61" s="38"/>
      <c r="S61" s="38"/>
      <c r="T61" s="37"/>
      <c r="U61" s="39">
        <f t="shared" si="1"/>
        <v>15</v>
      </c>
      <c r="V61" s="40">
        <f t="shared" si="7"/>
        <v>15</v>
      </c>
      <c r="W61" s="112"/>
      <c r="X61" s="96"/>
      <c r="Y61" s="96"/>
      <c r="Z61" s="104"/>
      <c r="AA61" s="99"/>
      <c r="AB61" s="41">
        <f t="shared" si="2"/>
        <v>0</v>
      </c>
      <c r="AC61" s="40">
        <f t="shared" si="3"/>
        <v>0</v>
      </c>
      <c r="AD61" s="42"/>
      <c r="AE61" s="128"/>
      <c r="AF61" s="37">
        <f t="shared" si="4"/>
        <v>15</v>
      </c>
      <c r="AG61" s="43">
        <v>65</v>
      </c>
      <c r="AH61" s="44">
        <f t="shared" si="5"/>
        <v>80</v>
      </c>
      <c r="AI61" s="45">
        <f t="shared" si="8"/>
        <v>0.93</v>
      </c>
      <c r="AJ61" s="46"/>
      <c r="AK61" s="47">
        <v>1E-4</v>
      </c>
      <c r="AL61" s="48">
        <f t="shared" si="9"/>
        <v>1.0001</v>
      </c>
      <c r="AM61" s="49">
        <f t="shared" si="10"/>
        <v>1857136000</v>
      </c>
      <c r="AN61" s="50"/>
      <c r="AO61" s="51"/>
      <c r="AP61" s="51"/>
      <c r="AQ61" s="51"/>
      <c r="AR61" s="51"/>
      <c r="AS61" s="52"/>
      <c r="AT61" s="53">
        <f t="shared" si="6"/>
        <v>0</v>
      </c>
    </row>
    <row r="62" spans="1:46" s="54" customFormat="1" ht="36" customHeight="1" thickBot="1">
      <c r="A62" s="27"/>
      <c r="B62" s="56"/>
      <c r="C62" s="91"/>
      <c r="D62" s="95"/>
      <c r="E62" s="95"/>
      <c r="F62" s="101"/>
      <c r="G62" s="55"/>
      <c r="H62" s="60"/>
      <c r="I62" s="30">
        <v>0.51</v>
      </c>
      <c r="J62" s="119">
        <v>0.49</v>
      </c>
      <c r="K62" s="32"/>
      <c r="L62" s="57"/>
      <c r="M62" s="33"/>
      <c r="N62" s="34">
        <f t="shared" si="0"/>
        <v>1</v>
      </c>
      <c r="O62" s="35"/>
      <c r="P62" s="167">
        <v>15</v>
      </c>
      <c r="Q62" s="168">
        <v>15</v>
      </c>
      <c r="R62" s="38"/>
      <c r="S62" s="38"/>
      <c r="T62" s="37"/>
      <c r="U62" s="39">
        <f t="shared" si="1"/>
        <v>15</v>
      </c>
      <c r="V62" s="40">
        <f t="shared" si="7"/>
        <v>15</v>
      </c>
      <c r="W62" s="112"/>
      <c r="X62" s="96"/>
      <c r="Y62" s="96"/>
      <c r="Z62" s="104"/>
      <c r="AA62" s="99"/>
      <c r="AB62" s="41">
        <f t="shared" si="2"/>
        <v>0</v>
      </c>
      <c r="AC62" s="40">
        <f t="shared" si="3"/>
        <v>0</v>
      </c>
      <c r="AD62" s="42"/>
      <c r="AE62" s="128"/>
      <c r="AF62" s="37">
        <f t="shared" si="4"/>
        <v>15</v>
      </c>
      <c r="AG62" s="43">
        <v>65</v>
      </c>
      <c r="AH62" s="44">
        <f t="shared" si="5"/>
        <v>80</v>
      </c>
      <c r="AI62" s="45">
        <f t="shared" si="8"/>
        <v>0.93</v>
      </c>
      <c r="AJ62" s="46"/>
      <c r="AK62" s="47">
        <v>1E-4</v>
      </c>
      <c r="AL62" s="48">
        <f t="shared" si="9"/>
        <v>1.0001</v>
      </c>
      <c r="AM62" s="49">
        <f t="shared" si="10"/>
        <v>1857136000</v>
      </c>
      <c r="AN62" s="50"/>
      <c r="AO62" s="51"/>
      <c r="AP62" s="51"/>
      <c r="AQ62" s="51"/>
      <c r="AR62" s="51"/>
      <c r="AS62" s="52"/>
      <c r="AT62" s="53">
        <f t="shared" si="6"/>
        <v>0</v>
      </c>
    </row>
    <row r="63" spans="1:46" s="54" customFormat="1" ht="36" customHeight="1" thickBot="1">
      <c r="A63" s="27"/>
      <c r="B63" s="56"/>
      <c r="C63" s="91"/>
      <c r="D63" s="95"/>
      <c r="E63" s="95"/>
      <c r="F63" s="101"/>
      <c r="G63" s="55"/>
      <c r="H63" s="60"/>
      <c r="I63" s="30">
        <v>0.51</v>
      </c>
      <c r="J63" s="119">
        <v>0.49</v>
      </c>
      <c r="K63" s="32"/>
      <c r="L63" s="57"/>
      <c r="M63" s="33"/>
      <c r="N63" s="34">
        <f t="shared" si="0"/>
        <v>1</v>
      </c>
      <c r="O63" s="35"/>
      <c r="P63" s="167">
        <v>15</v>
      </c>
      <c r="Q63" s="168">
        <v>15</v>
      </c>
      <c r="R63" s="38"/>
      <c r="S63" s="38"/>
      <c r="T63" s="37"/>
      <c r="U63" s="39">
        <f t="shared" si="1"/>
        <v>15</v>
      </c>
      <c r="V63" s="40">
        <f t="shared" si="7"/>
        <v>15</v>
      </c>
      <c r="W63" s="112"/>
      <c r="X63" s="96"/>
      <c r="Y63" s="96"/>
      <c r="Z63" s="104"/>
      <c r="AA63" s="99"/>
      <c r="AB63" s="41">
        <f t="shared" si="2"/>
        <v>0</v>
      </c>
      <c r="AC63" s="40">
        <f t="shared" si="3"/>
        <v>0</v>
      </c>
      <c r="AD63" s="42"/>
      <c r="AE63" s="128"/>
      <c r="AF63" s="37">
        <f t="shared" si="4"/>
        <v>15</v>
      </c>
      <c r="AG63" s="43">
        <v>65</v>
      </c>
      <c r="AH63" s="44">
        <f t="shared" si="5"/>
        <v>80</v>
      </c>
      <c r="AI63" s="45">
        <f t="shared" si="8"/>
        <v>0.93</v>
      </c>
      <c r="AJ63" s="46"/>
      <c r="AK63" s="47">
        <v>1E-4</v>
      </c>
      <c r="AL63" s="48">
        <f t="shared" si="9"/>
        <v>1.0001</v>
      </c>
      <c r="AM63" s="49">
        <f t="shared" si="10"/>
        <v>1857136000</v>
      </c>
      <c r="AN63" s="50"/>
      <c r="AO63" s="51"/>
      <c r="AP63" s="51"/>
      <c r="AQ63" s="51"/>
      <c r="AR63" s="51"/>
      <c r="AS63" s="52"/>
      <c r="AT63" s="53">
        <f t="shared" si="6"/>
        <v>0</v>
      </c>
    </row>
    <row r="64" spans="1:46" s="54" customFormat="1" ht="36" customHeight="1" thickBot="1">
      <c r="A64" s="27"/>
      <c r="B64" s="56"/>
      <c r="C64" s="91"/>
      <c r="D64" s="95"/>
      <c r="E64" s="95"/>
      <c r="F64" s="101"/>
      <c r="G64" s="55"/>
      <c r="H64" s="60"/>
      <c r="I64" s="30">
        <v>0.51</v>
      </c>
      <c r="J64" s="119">
        <v>0.49</v>
      </c>
      <c r="K64" s="32"/>
      <c r="L64" s="57"/>
      <c r="M64" s="33"/>
      <c r="N64" s="34">
        <f t="shared" si="0"/>
        <v>1</v>
      </c>
      <c r="O64" s="35"/>
      <c r="P64" s="167">
        <v>15</v>
      </c>
      <c r="Q64" s="168">
        <v>15</v>
      </c>
      <c r="R64" s="38"/>
      <c r="S64" s="38"/>
      <c r="T64" s="37"/>
      <c r="U64" s="39">
        <f t="shared" si="1"/>
        <v>15</v>
      </c>
      <c r="V64" s="40">
        <f t="shared" si="7"/>
        <v>15</v>
      </c>
      <c r="W64" s="112"/>
      <c r="X64" s="96"/>
      <c r="Y64" s="96"/>
      <c r="Z64" s="104"/>
      <c r="AA64" s="99"/>
      <c r="AB64" s="41">
        <f t="shared" si="2"/>
        <v>0</v>
      </c>
      <c r="AC64" s="40">
        <f t="shared" si="3"/>
        <v>0</v>
      </c>
      <c r="AD64" s="42"/>
      <c r="AE64" s="128"/>
      <c r="AF64" s="37">
        <f t="shared" si="4"/>
        <v>15</v>
      </c>
      <c r="AG64" s="43">
        <v>65</v>
      </c>
      <c r="AH64" s="44">
        <f t="shared" si="5"/>
        <v>80</v>
      </c>
      <c r="AI64" s="45">
        <f t="shared" si="8"/>
        <v>0.93</v>
      </c>
      <c r="AJ64" s="46"/>
      <c r="AK64" s="47">
        <v>1E-4</v>
      </c>
      <c r="AL64" s="48">
        <f t="shared" si="9"/>
        <v>1.0001</v>
      </c>
      <c r="AM64" s="49">
        <f t="shared" si="10"/>
        <v>1857136000</v>
      </c>
      <c r="AN64" s="50"/>
      <c r="AO64" s="51"/>
      <c r="AP64" s="51"/>
      <c r="AQ64" s="51"/>
      <c r="AR64" s="51"/>
      <c r="AS64" s="52"/>
      <c r="AT64" s="53">
        <f t="shared" si="6"/>
        <v>0</v>
      </c>
    </row>
    <row r="65" spans="1:46" s="54" customFormat="1" ht="36" customHeight="1" thickBot="1">
      <c r="A65" s="27"/>
      <c r="B65" s="56"/>
      <c r="C65" s="91"/>
      <c r="D65" s="95"/>
      <c r="E65" s="95"/>
      <c r="F65" s="101"/>
      <c r="G65" s="55"/>
      <c r="H65" s="60"/>
      <c r="I65" s="30">
        <v>0.51</v>
      </c>
      <c r="J65" s="119">
        <v>0.49</v>
      </c>
      <c r="K65" s="32"/>
      <c r="L65" s="57"/>
      <c r="M65" s="33"/>
      <c r="N65" s="34">
        <f t="shared" si="0"/>
        <v>1</v>
      </c>
      <c r="O65" s="35"/>
      <c r="P65" s="167">
        <v>15</v>
      </c>
      <c r="Q65" s="168">
        <v>15</v>
      </c>
      <c r="R65" s="38"/>
      <c r="S65" s="38"/>
      <c r="T65" s="37"/>
      <c r="U65" s="39">
        <f t="shared" si="1"/>
        <v>15</v>
      </c>
      <c r="V65" s="40">
        <f t="shared" si="7"/>
        <v>15</v>
      </c>
      <c r="W65" s="112"/>
      <c r="X65" s="96"/>
      <c r="Y65" s="96"/>
      <c r="Z65" s="104"/>
      <c r="AA65" s="99"/>
      <c r="AB65" s="41">
        <f t="shared" si="2"/>
        <v>0</v>
      </c>
      <c r="AC65" s="40">
        <f t="shared" si="3"/>
        <v>0</v>
      </c>
      <c r="AD65" s="42"/>
      <c r="AE65" s="128"/>
      <c r="AF65" s="37">
        <f t="shared" si="4"/>
        <v>15</v>
      </c>
      <c r="AG65" s="43">
        <v>65</v>
      </c>
      <c r="AH65" s="44">
        <f t="shared" si="5"/>
        <v>80</v>
      </c>
      <c r="AI65" s="45">
        <f t="shared" si="8"/>
        <v>0.93</v>
      </c>
      <c r="AJ65" s="46"/>
      <c r="AK65" s="47">
        <v>1E-4</v>
      </c>
      <c r="AL65" s="48">
        <f t="shared" si="9"/>
        <v>1.0001</v>
      </c>
      <c r="AM65" s="49">
        <f t="shared" si="10"/>
        <v>1857136000</v>
      </c>
      <c r="AN65" s="50"/>
      <c r="AO65" s="51"/>
      <c r="AP65" s="51"/>
      <c r="AQ65" s="51"/>
      <c r="AR65" s="51"/>
      <c r="AS65" s="52"/>
      <c r="AT65" s="53">
        <f t="shared" si="6"/>
        <v>0</v>
      </c>
    </row>
    <row r="66" spans="1:46" s="54" customFormat="1" ht="36" customHeight="1" thickBot="1">
      <c r="A66" s="27"/>
      <c r="B66" s="56"/>
      <c r="C66" s="91"/>
      <c r="D66" s="95"/>
      <c r="E66" s="95"/>
      <c r="F66" s="101"/>
      <c r="G66" s="55"/>
      <c r="H66" s="60"/>
      <c r="I66" s="30">
        <v>0.51</v>
      </c>
      <c r="J66" s="119">
        <v>0.49</v>
      </c>
      <c r="K66" s="32"/>
      <c r="L66" s="57"/>
      <c r="M66" s="33"/>
      <c r="N66" s="34">
        <f t="shared" si="0"/>
        <v>1</v>
      </c>
      <c r="O66" s="35"/>
      <c r="P66" s="167">
        <v>15</v>
      </c>
      <c r="Q66" s="168">
        <v>15</v>
      </c>
      <c r="R66" s="38"/>
      <c r="S66" s="38"/>
      <c r="T66" s="37"/>
      <c r="U66" s="39">
        <f t="shared" si="1"/>
        <v>15</v>
      </c>
      <c r="V66" s="40">
        <f t="shared" si="7"/>
        <v>15</v>
      </c>
      <c r="W66" s="112"/>
      <c r="X66" s="96"/>
      <c r="Y66" s="96"/>
      <c r="Z66" s="104"/>
      <c r="AA66" s="99"/>
      <c r="AB66" s="41">
        <f t="shared" si="2"/>
        <v>0</v>
      </c>
      <c r="AC66" s="40">
        <f t="shared" si="3"/>
        <v>0</v>
      </c>
      <c r="AD66" s="42"/>
      <c r="AE66" s="128"/>
      <c r="AF66" s="37">
        <f t="shared" si="4"/>
        <v>15</v>
      </c>
      <c r="AG66" s="43">
        <v>65</v>
      </c>
      <c r="AH66" s="44">
        <f t="shared" si="5"/>
        <v>80</v>
      </c>
      <c r="AI66" s="45">
        <f t="shared" si="8"/>
        <v>0.93</v>
      </c>
      <c r="AJ66" s="46"/>
      <c r="AK66" s="47">
        <v>1E-4</v>
      </c>
      <c r="AL66" s="48">
        <f t="shared" si="9"/>
        <v>1.0001</v>
      </c>
      <c r="AM66" s="49">
        <f t="shared" si="10"/>
        <v>1857136000</v>
      </c>
      <c r="AN66" s="50"/>
      <c r="AO66" s="51"/>
      <c r="AP66" s="51"/>
      <c r="AQ66" s="51"/>
      <c r="AR66" s="51"/>
      <c r="AS66" s="52"/>
      <c r="AT66" s="53">
        <f t="shared" si="6"/>
        <v>0</v>
      </c>
    </row>
    <row r="67" spans="1:46" s="54" customFormat="1" ht="36" customHeight="1" thickBot="1">
      <c r="A67" s="27"/>
      <c r="B67" s="56"/>
      <c r="C67" s="91"/>
      <c r="D67" s="95"/>
      <c r="E67" s="95"/>
      <c r="F67" s="101"/>
      <c r="G67" s="55"/>
      <c r="H67" s="60"/>
      <c r="I67" s="30">
        <v>0.51</v>
      </c>
      <c r="J67" s="119">
        <v>0.49</v>
      </c>
      <c r="K67" s="32"/>
      <c r="L67" s="57"/>
      <c r="M67" s="33"/>
      <c r="N67" s="34">
        <f t="shared" si="0"/>
        <v>1</v>
      </c>
      <c r="O67" s="35"/>
      <c r="P67" s="167">
        <v>15</v>
      </c>
      <c r="Q67" s="168">
        <v>15</v>
      </c>
      <c r="R67" s="38"/>
      <c r="S67" s="38"/>
      <c r="T67" s="37"/>
      <c r="U67" s="39">
        <f t="shared" si="1"/>
        <v>15</v>
      </c>
      <c r="V67" s="40">
        <f t="shared" si="7"/>
        <v>15</v>
      </c>
      <c r="W67" s="112"/>
      <c r="X67" s="96"/>
      <c r="Y67" s="96"/>
      <c r="Z67" s="104"/>
      <c r="AA67" s="99"/>
      <c r="AB67" s="41">
        <f t="shared" si="2"/>
        <v>0</v>
      </c>
      <c r="AC67" s="40">
        <f t="shared" si="3"/>
        <v>0</v>
      </c>
      <c r="AD67" s="42"/>
      <c r="AE67" s="128"/>
      <c r="AF67" s="37">
        <f t="shared" si="4"/>
        <v>15</v>
      </c>
      <c r="AG67" s="43">
        <v>65</v>
      </c>
      <c r="AH67" s="44">
        <f t="shared" si="5"/>
        <v>80</v>
      </c>
      <c r="AI67" s="45">
        <f t="shared" si="8"/>
        <v>0.93</v>
      </c>
      <c r="AJ67" s="46"/>
      <c r="AK67" s="47">
        <v>1E-4</v>
      </c>
      <c r="AL67" s="48">
        <f t="shared" si="9"/>
        <v>1.0001</v>
      </c>
      <c r="AM67" s="49">
        <f t="shared" si="10"/>
        <v>1857136000</v>
      </c>
      <c r="AN67" s="50"/>
      <c r="AO67" s="51"/>
      <c r="AP67" s="51"/>
      <c r="AQ67" s="51"/>
      <c r="AR67" s="51"/>
      <c r="AS67" s="52"/>
      <c r="AT67" s="53">
        <f t="shared" si="6"/>
        <v>0</v>
      </c>
    </row>
    <row r="68" spans="1:46" s="54" customFormat="1" ht="36" customHeight="1" thickBot="1">
      <c r="A68" s="27"/>
      <c r="B68" s="56"/>
      <c r="C68" s="91"/>
      <c r="D68" s="95"/>
      <c r="E68" s="95"/>
      <c r="F68" s="101"/>
      <c r="G68" s="55"/>
      <c r="H68" s="60"/>
      <c r="I68" s="30">
        <v>0.51</v>
      </c>
      <c r="J68" s="119">
        <v>0.49</v>
      </c>
      <c r="K68" s="32"/>
      <c r="L68" s="57"/>
      <c r="M68" s="33"/>
      <c r="N68" s="34">
        <f t="shared" si="0"/>
        <v>1</v>
      </c>
      <c r="O68" s="35"/>
      <c r="P68" s="167">
        <v>15</v>
      </c>
      <c r="Q68" s="168">
        <v>15</v>
      </c>
      <c r="R68" s="38"/>
      <c r="S68" s="38"/>
      <c r="T68" s="37"/>
      <c r="U68" s="39">
        <f t="shared" si="1"/>
        <v>15</v>
      </c>
      <c r="V68" s="40">
        <f t="shared" si="7"/>
        <v>15</v>
      </c>
      <c r="W68" s="112"/>
      <c r="X68" s="96"/>
      <c r="Y68" s="96"/>
      <c r="Z68" s="104"/>
      <c r="AA68" s="99"/>
      <c r="AB68" s="41">
        <f t="shared" si="2"/>
        <v>0</v>
      </c>
      <c r="AC68" s="40">
        <f t="shared" si="3"/>
        <v>0</v>
      </c>
      <c r="AD68" s="42"/>
      <c r="AE68" s="128"/>
      <c r="AF68" s="37">
        <f t="shared" si="4"/>
        <v>15</v>
      </c>
      <c r="AG68" s="43">
        <v>65</v>
      </c>
      <c r="AH68" s="44">
        <f t="shared" si="5"/>
        <v>80</v>
      </c>
      <c r="AI68" s="45">
        <f t="shared" si="8"/>
        <v>0.93</v>
      </c>
      <c r="AJ68" s="46"/>
      <c r="AK68" s="47">
        <v>1E-4</v>
      </c>
      <c r="AL68" s="48">
        <f t="shared" si="9"/>
        <v>1.0001</v>
      </c>
      <c r="AM68" s="49">
        <f t="shared" si="10"/>
        <v>1857136000</v>
      </c>
      <c r="AN68" s="50"/>
      <c r="AO68" s="51"/>
      <c r="AP68" s="51"/>
      <c r="AQ68" s="51"/>
      <c r="AR68" s="51"/>
      <c r="AS68" s="52"/>
      <c r="AT68" s="53">
        <f t="shared" si="6"/>
        <v>0</v>
      </c>
    </row>
    <row r="69" spans="1:46" s="54" customFormat="1" ht="36" customHeight="1" thickBot="1">
      <c r="A69" s="27"/>
      <c r="B69" s="56"/>
      <c r="C69" s="91"/>
      <c r="D69" s="95"/>
      <c r="E69" s="95"/>
      <c r="F69" s="101"/>
      <c r="G69" s="55"/>
      <c r="H69" s="60"/>
      <c r="I69" s="30">
        <v>0.51</v>
      </c>
      <c r="J69" s="119">
        <v>0.49</v>
      </c>
      <c r="K69" s="32"/>
      <c r="L69" s="57"/>
      <c r="M69" s="33"/>
      <c r="N69" s="34">
        <f t="shared" si="0"/>
        <v>1</v>
      </c>
      <c r="O69" s="35"/>
      <c r="P69" s="167">
        <v>15</v>
      </c>
      <c r="Q69" s="168">
        <v>15</v>
      </c>
      <c r="R69" s="38"/>
      <c r="S69" s="38"/>
      <c r="T69" s="37"/>
      <c r="U69" s="39">
        <f t="shared" si="1"/>
        <v>15</v>
      </c>
      <c r="V69" s="40">
        <f t="shared" si="7"/>
        <v>15</v>
      </c>
      <c r="W69" s="112"/>
      <c r="X69" s="96"/>
      <c r="Y69" s="96"/>
      <c r="Z69" s="104"/>
      <c r="AA69" s="99"/>
      <c r="AB69" s="41">
        <f t="shared" si="2"/>
        <v>0</v>
      </c>
      <c r="AC69" s="40">
        <f t="shared" si="3"/>
        <v>0</v>
      </c>
      <c r="AD69" s="42"/>
      <c r="AE69" s="128"/>
      <c r="AF69" s="37">
        <f t="shared" si="4"/>
        <v>15</v>
      </c>
      <c r="AG69" s="43">
        <v>65</v>
      </c>
      <c r="AH69" s="44">
        <f t="shared" si="5"/>
        <v>80</v>
      </c>
      <c r="AI69" s="45">
        <f t="shared" si="8"/>
        <v>0.93</v>
      </c>
      <c r="AJ69" s="46"/>
      <c r="AK69" s="47">
        <v>1E-4</v>
      </c>
      <c r="AL69" s="48">
        <f t="shared" si="9"/>
        <v>1.0001</v>
      </c>
      <c r="AM69" s="49">
        <f t="shared" si="10"/>
        <v>1857136000</v>
      </c>
      <c r="AN69" s="50"/>
      <c r="AO69" s="51"/>
      <c r="AP69" s="51"/>
      <c r="AQ69" s="51"/>
      <c r="AR69" s="51"/>
      <c r="AS69" s="52"/>
      <c r="AT69" s="53">
        <f t="shared" si="6"/>
        <v>0</v>
      </c>
    </row>
    <row r="70" spans="1:46" s="54" customFormat="1" ht="36" customHeight="1" thickBot="1">
      <c r="A70" s="27"/>
      <c r="B70" s="56"/>
      <c r="C70" s="91"/>
      <c r="D70" s="95"/>
      <c r="E70" s="95"/>
      <c r="F70" s="101"/>
      <c r="G70" s="55"/>
      <c r="H70" s="60"/>
      <c r="I70" s="30">
        <v>0.51</v>
      </c>
      <c r="J70" s="119">
        <v>0.49</v>
      </c>
      <c r="K70" s="32"/>
      <c r="L70" s="57"/>
      <c r="M70" s="33"/>
      <c r="N70" s="34">
        <f t="shared" ref="N70:N133" si="11">SUM(I70:M70)</f>
        <v>1</v>
      </c>
      <c r="O70" s="35"/>
      <c r="P70" s="167">
        <v>15</v>
      </c>
      <c r="Q70" s="168">
        <v>15</v>
      </c>
      <c r="R70" s="38"/>
      <c r="S70" s="38"/>
      <c r="T70" s="37"/>
      <c r="U70" s="39">
        <f t="shared" ref="U70:U133" si="12">ROUNDUP(((P70*I70)+(Q70*J70)+(R70*K70)+(S70*L70)+(T70*M70)),2)</f>
        <v>15</v>
      </c>
      <c r="V70" s="40">
        <f t="shared" si="7"/>
        <v>15</v>
      </c>
      <c r="W70" s="112"/>
      <c r="X70" s="96"/>
      <c r="Y70" s="96"/>
      <c r="Z70" s="104"/>
      <c r="AA70" s="99"/>
      <c r="AB70" s="41">
        <f t="shared" ref="AB70:AB133" si="13">ROUNDUP((((W70*I70)+(X70*J70)+(Y70*K70)+(Z70*L70)+(AA70*M70))/$I$2*15),2)</f>
        <v>0</v>
      </c>
      <c r="AC70" s="40">
        <f t="shared" ref="AC70:AC133" si="14">IF(AB70&gt;=15,15,AB70)</f>
        <v>0</v>
      </c>
      <c r="AD70" s="42"/>
      <c r="AE70" s="128"/>
      <c r="AF70" s="37">
        <f t="shared" ref="AF70:AF133" si="15">IF((V70+AC70+AD70)&gt;=30,30,(V70+AC70+AD70))</f>
        <v>15</v>
      </c>
      <c r="AG70" s="43">
        <v>65</v>
      </c>
      <c r="AH70" s="44">
        <f t="shared" ref="AH70:AH133" si="16">AF70+AG70+AE70</f>
        <v>80</v>
      </c>
      <c r="AI70" s="45">
        <f t="shared" si="8"/>
        <v>0.93</v>
      </c>
      <c r="AJ70" s="46"/>
      <c r="AK70" s="47">
        <v>1E-4</v>
      </c>
      <c r="AL70" s="48">
        <f t="shared" si="9"/>
        <v>1.0001</v>
      </c>
      <c r="AM70" s="49">
        <f t="shared" si="10"/>
        <v>1857136000</v>
      </c>
      <c r="AN70" s="50"/>
      <c r="AO70" s="51"/>
      <c r="AP70" s="51"/>
      <c r="AQ70" s="51"/>
      <c r="AR70" s="51"/>
      <c r="AS70" s="52"/>
      <c r="AT70" s="53">
        <f t="shared" ref="AT70:AT133" si="17">(AO70*I70)+(AP70*J70)+(AQ70*K70)+(AR70*L70)+(AS70*M70)</f>
        <v>0</v>
      </c>
    </row>
    <row r="71" spans="1:46" s="54" customFormat="1" ht="36" customHeight="1" thickBot="1">
      <c r="A71" s="27"/>
      <c r="B71" s="56"/>
      <c r="C71" s="91"/>
      <c r="D71" s="95"/>
      <c r="E71" s="95"/>
      <c r="F71" s="101"/>
      <c r="G71" s="55"/>
      <c r="H71" s="60"/>
      <c r="I71" s="30">
        <v>0.51</v>
      </c>
      <c r="J71" s="119">
        <v>0.49</v>
      </c>
      <c r="K71" s="32"/>
      <c r="L71" s="57"/>
      <c r="M71" s="33"/>
      <c r="N71" s="34">
        <f t="shared" si="11"/>
        <v>1</v>
      </c>
      <c r="O71" s="35"/>
      <c r="P71" s="167">
        <v>15</v>
      </c>
      <c r="Q71" s="168">
        <v>15</v>
      </c>
      <c r="R71" s="38"/>
      <c r="S71" s="38"/>
      <c r="T71" s="37"/>
      <c r="U71" s="39">
        <f t="shared" si="12"/>
        <v>15</v>
      </c>
      <c r="V71" s="40">
        <f t="shared" si="7"/>
        <v>15</v>
      </c>
      <c r="W71" s="112"/>
      <c r="X71" s="96"/>
      <c r="Y71" s="96"/>
      <c r="Z71" s="104"/>
      <c r="AA71" s="99"/>
      <c r="AB71" s="41">
        <f t="shared" si="13"/>
        <v>0</v>
      </c>
      <c r="AC71" s="40">
        <f t="shared" si="14"/>
        <v>0</v>
      </c>
      <c r="AD71" s="42"/>
      <c r="AE71" s="128"/>
      <c r="AF71" s="37">
        <f t="shared" si="15"/>
        <v>15</v>
      </c>
      <c r="AG71" s="43">
        <v>65</v>
      </c>
      <c r="AH71" s="44">
        <f t="shared" si="16"/>
        <v>80</v>
      </c>
      <c r="AI71" s="45">
        <f t="shared" si="8"/>
        <v>0.93</v>
      </c>
      <c r="AJ71" s="46"/>
      <c r="AK71" s="47">
        <v>1E-4</v>
      </c>
      <c r="AL71" s="48">
        <f t="shared" si="9"/>
        <v>1.0001</v>
      </c>
      <c r="AM71" s="49">
        <f t="shared" si="10"/>
        <v>1857136000</v>
      </c>
      <c r="AN71" s="50"/>
      <c r="AO71" s="51"/>
      <c r="AP71" s="51"/>
      <c r="AQ71" s="51"/>
      <c r="AR71" s="51"/>
      <c r="AS71" s="52"/>
      <c r="AT71" s="53">
        <f t="shared" si="17"/>
        <v>0</v>
      </c>
    </row>
    <row r="72" spans="1:46" s="54" customFormat="1" ht="36" customHeight="1" thickBot="1">
      <c r="A72" s="27"/>
      <c r="B72" s="56"/>
      <c r="C72" s="91"/>
      <c r="D72" s="95"/>
      <c r="E72" s="95"/>
      <c r="F72" s="101"/>
      <c r="G72" s="55"/>
      <c r="H72" s="60"/>
      <c r="I72" s="30">
        <v>0.51</v>
      </c>
      <c r="J72" s="119">
        <v>0.49</v>
      </c>
      <c r="K72" s="32"/>
      <c r="L72" s="57"/>
      <c r="M72" s="33"/>
      <c r="N72" s="34">
        <f t="shared" si="11"/>
        <v>1</v>
      </c>
      <c r="O72" s="35"/>
      <c r="P72" s="167">
        <v>15</v>
      </c>
      <c r="Q72" s="168">
        <v>15</v>
      </c>
      <c r="R72" s="38"/>
      <c r="S72" s="38"/>
      <c r="T72" s="37"/>
      <c r="U72" s="39">
        <f t="shared" si="12"/>
        <v>15</v>
      </c>
      <c r="V72" s="40">
        <f t="shared" ref="V72:V135" si="18">IF(U72&gt;=15,15,U72)</f>
        <v>15</v>
      </c>
      <c r="W72" s="112"/>
      <c r="X72" s="96"/>
      <c r="Y72" s="96"/>
      <c r="Z72" s="104"/>
      <c r="AA72" s="99"/>
      <c r="AB72" s="41">
        <f t="shared" si="13"/>
        <v>0</v>
      </c>
      <c r="AC72" s="40">
        <f t="shared" si="14"/>
        <v>0</v>
      </c>
      <c r="AD72" s="42"/>
      <c r="AE72" s="128"/>
      <c r="AF72" s="37">
        <f t="shared" si="15"/>
        <v>15</v>
      </c>
      <c r="AG72" s="43">
        <v>65</v>
      </c>
      <c r="AH72" s="44">
        <f t="shared" si="16"/>
        <v>80</v>
      </c>
      <c r="AI72" s="45">
        <f t="shared" ref="AI72:AI135" si="19">-((50-((176+(45+(30-AF72)))))/200)</f>
        <v>0.93</v>
      </c>
      <c r="AJ72" s="46"/>
      <c r="AK72" s="47">
        <v>1E-4</v>
      </c>
      <c r="AL72" s="48">
        <f t="shared" ref="AL72:AL135" si="20">100%+AK72</f>
        <v>1.0001</v>
      </c>
      <c r="AM72" s="49">
        <f t="shared" ref="AM72:AM135" si="21">ROUNDUP($D$2*AI72*AL72,-3)</f>
        <v>1857136000</v>
      </c>
      <c r="AN72" s="50"/>
      <c r="AO72" s="51"/>
      <c r="AP72" s="51"/>
      <c r="AQ72" s="51"/>
      <c r="AR72" s="51"/>
      <c r="AS72" s="52"/>
      <c r="AT72" s="53">
        <f t="shared" si="17"/>
        <v>0</v>
      </c>
    </row>
    <row r="73" spans="1:46" s="54" customFormat="1" ht="36" customHeight="1" thickBot="1">
      <c r="A73" s="27"/>
      <c r="B73" s="56"/>
      <c r="C73" s="91"/>
      <c r="D73" s="95"/>
      <c r="E73" s="95"/>
      <c r="F73" s="101"/>
      <c r="G73" s="55"/>
      <c r="H73" s="60"/>
      <c r="I73" s="30">
        <v>0.51</v>
      </c>
      <c r="J73" s="119">
        <v>0.49</v>
      </c>
      <c r="K73" s="32"/>
      <c r="L73" s="57"/>
      <c r="M73" s="33"/>
      <c r="N73" s="34">
        <f t="shared" si="11"/>
        <v>1</v>
      </c>
      <c r="O73" s="35"/>
      <c r="P73" s="167">
        <v>15</v>
      </c>
      <c r="Q73" s="168">
        <v>15</v>
      </c>
      <c r="R73" s="38"/>
      <c r="S73" s="38"/>
      <c r="T73" s="37"/>
      <c r="U73" s="39">
        <f t="shared" si="12"/>
        <v>15</v>
      </c>
      <c r="V73" s="40">
        <f t="shared" si="18"/>
        <v>15</v>
      </c>
      <c r="W73" s="112"/>
      <c r="X73" s="96"/>
      <c r="Y73" s="96"/>
      <c r="Z73" s="104"/>
      <c r="AA73" s="99"/>
      <c r="AB73" s="41">
        <f t="shared" si="13"/>
        <v>0</v>
      </c>
      <c r="AC73" s="40">
        <f t="shared" si="14"/>
        <v>0</v>
      </c>
      <c r="AD73" s="42"/>
      <c r="AE73" s="128"/>
      <c r="AF73" s="37">
        <f t="shared" si="15"/>
        <v>15</v>
      </c>
      <c r="AG73" s="43">
        <v>65</v>
      </c>
      <c r="AH73" s="44">
        <f t="shared" si="16"/>
        <v>80</v>
      </c>
      <c r="AI73" s="45">
        <f t="shared" si="19"/>
        <v>0.93</v>
      </c>
      <c r="AJ73" s="46"/>
      <c r="AK73" s="47">
        <v>1E-4</v>
      </c>
      <c r="AL73" s="48">
        <f t="shared" si="20"/>
        <v>1.0001</v>
      </c>
      <c r="AM73" s="49">
        <f t="shared" si="21"/>
        <v>1857136000</v>
      </c>
      <c r="AN73" s="50"/>
      <c r="AO73" s="51"/>
      <c r="AP73" s="51"/>
      <c r="AQ73" s="51"/>
      <c r="AR73" s="51"/>
      <c r="AS73" s="52"/>
      <c r="AT73" s="53">
        <f t="shared" si="17"/>
        <v>0</v>
      </c>
    </row>
    <row r="74" spans="1:46" s="54" customFormat="1" ht="36" customHeight="1" thickBot="1">
      <c r="A74" s="27"/>
      <c r="B74" s="56"/>
      <c r="C74" s="91"/>
      <c r="D74" s="95"/>
      <c r="E74" s="95"/>
      <c r="F74" s="101"/>
      <c r="G74" s="55"/>
      <c r="H74" s="60"/>
      <c r="I74" s="30">
        <v>0.51</v>
      </c>
      <c r="J74" s="119">
        <v>0.49</v>
      </c>
      <c r="K74" s="32"/>
      <c r="L74" s="57"/>
      <c r="M74" s="33"/>
      <c r="N74" s="34">
        <f t="shared" si="11"/>
        <v>1</v>
      </c>
      <c r="O74" s="35"/>
      <c r="P74" s="167">
        <v>15</v>
      </c>
      <c r="Q74" s="168">
        <v>15</v>
      </c>
      <c r="R74" s="38"/>
      <c r="S74" s="38"/>
      <c r="T74" s="37"/>
      <c r="U74" s="39">
        <f t="shared" si="12"/>
        <v>15</v>
      </c>
      <c r="V74" s="40">
        <f t="shared" si="18"/>
        <v>15</v>
      </c>
      <c r="W74" s="112"/>
      <c r="X74" s="96"/>
      <c r="Y74" s="96"/>
      <c r="Z74" s="104"/>
      <c r="AA74" s="99"/>
      <c r="AB74" s="41">
        <f t="shared" si="13"/>
        <v>0</v>
      </c>
      <c r="AC74" s="40">
        <f t="shared" si="14"/>
        <v>0</v>
      </c>
      <c r="AD74" s="42">
        <v>0</v>
      </c>
      <c r="AE74" s="128"/>
      <c r="AF74" s="37">
        <f t="shared" si="15"/>
        <v>15</v>
      </c>
      <c r="AG74" s="43">
        <v>65</v>
      </c>
      <c r="AH74" s="44">
        <f t="shared" si="16"/>
        <v>80</v>
      </c>
      <c r="AI74" s="45">
        <f t="shared" si="19"/>
        <v>0.93</v>
      </c>
      <c r="AJ74" s="46"/>
      <c r="AK74" s="47">
        <v>1E-4</v>
      </c>
      <c r="AL74" s="48">
        <f t="shared" si="20"/>
        <v>1.0001</v>
      </c>
      <c r="AM74" s="49">
        <f t="shared" si="21"/>
        <v>1857136000</v>
      </c>
      <c r="AN74" s="50"/>
      <c r="AO74" s="51"/>
      <c r="AP74" s="51"/>
      <c r="AQ74" s="51"/>
      <c r="AR74" s="51"/>
      <c r="AS74" s="52"/>
      <c r="AT74" s="53">
        <f t="shared" si="17"/>
        <v>0</v>
      </c>
    </row>
    <row r="75" spans="1:46" s="54" customFormat="1" ht="36" customHeight="1" thickBot="1">
      <c r="A75" s="27"/>
      <c r="B75" s="56"/>
      <c r="C75" s="91"/>
      <c r="D75" s="95"/>
      <c r="E75" s="95"/>
      <c r="F75" s="101"/>
      <c r="G75" s="55"/>
      <c r="H75" s="60"/>
      <c r="I75" s="30">
        <v>0.51</v>
      </c>
      <c r="J75" s="119">
        <v>0.49</v>
      </c>
      <c r="K75" s="32"/>
      <c r="L75" s="57"/>
      <c r="M75" s="33"/>
      <c r="N75" s="34">
        <f t="shared" si="11"/>
        <v>1</v>
      </c>
      <c r="O75" s="35"/>
      <c r="P75" s="167">
        <v>15</v>
      </c>
      <c r="Q75" s="168">
        <v>15</v>
      </c>
      <c r="R75" s="38"/>
      <c r="S75" s="38"/>
      <c r="T75" s="37"/>
      <c r="U75" s="39">
        <f t="shared" si="12"/>
        <v>15</v>
      </c>
      <c r="V75" s="40">
        <f t="shared" si="18"/>
        <v>15</v>
      </c>
      <c r="W75" s="112"/>
      <c r="X75" s="96"/>
      <c r="Y75" s="96"/>
      <c r="Z75" s="104"/>
      <c r="AA75" s="99"/>
      <c r="AB75" s="41">
        <f t="shared" si="13"/>
        <v>0</v>
      </c>
      <c r="AC75" s="40">
        <f t="shared" si="14"/>
        <v>0</v>
      </c>
      <c r="AD75" s="42"/>
      <c r="AE75" s="128"/>
      <c r="AF75" s="37">
        <f t="shared" si="15"/>
        <v>15</v>
      </c>
      <c r="AG75" s="43">
        <v>65</v>
      </c>
      <c r="AH75" s="44">
        <f t="shared" si="16"/>
        <v>80</v>
      </c>
      <c r="AI75" s="45">
        <f t="shared" si="19"/>
        <v>0.93</v>
      </c>
      <c r="AJ75" s="46"/>
      <c r="AK75" s="47">
        <v>1E-4</v>
      </c>
      <c r="AL75" s="48">
        <f t="shared" si="20"/>
        <v>1.0001</v>
      </c>
      <c r="AM75" s="49">
        <f t="shared" si="21"/>
        <v>1857136000</v>
      </c>
      <c r="AN75" s="50"/>
      <c r="AO75" s="51"/>
      <c r="AP75" s="51"/>
      <c r="AQ75" s="51"/>
      <c r="AR75" s="51"/>
      <c r="AS75" s="52"/>
      <c r="AT75" s="53">
        <f t="shared" si="17"/>
        <v>0</v>
      </c>
    </row>
    <row r="76" spans="1:46" s="54" customFormat="1" ht="36" customHeight="1" thickBot="1">
      <c r="A76" s="27"/>
      <c r="B76" s="56"/>
      <c r="C76" s="91"/>
      <c r="D76" s="95"/>
      <c r="E76" s="95"/>
      <c r="F76" s="101"/>
      <c r="G76" s="55"/>
      <c r="H76" s="60"/>
      <c r="I76" s="30">
        <v>0.51</v>
      </c>
      <c r="J76" s="119">
        <v>0.49</v>
      </c>
      <c r="K76" s="32"/>
      <c r="L76" s="57"/>
      <c r="M76" s="33"/>
      <c r="N76" s="34">
        <f t="shared" si="11"/>
        <v>1</v>
      </c>
      <c r="O76" s="35"/>
      <c r="P76" s="167">
        <v>15</v>
      </c>
      <c r="Q76" s="168">
        <v>15</v>
      </c>
      <c r="R76" s="38"/>
      <c r="S76" s="38"/>
      <c r="T76" s="37"/>
      <c r="U76" s="39">
        <f t="shared" si="12"/>
        <v>15</v>
      </c>
      <c r="V76" s="40">
        <f t="shared" si="18"/>
        <v>15</v>
      </c>
      <c r="W76" s="112"/>
      <c r="X76" s="96"/>
      <c r="Y76" s="96"/>
      <c r="Z76" s="104"/>
      <c r="AA76" s="99"/>
      <c r="AB76" s="41">
        <f t="shared" si="13"/>
        <v>0</v>
      </c>
      <c r="AC76" s="40">
        <f t="shared" si="14"/>
        <v>0</v>
      </c>
      <c r="AD76" s="42"/>
      <c r="AE76" s="128"/>
      <c r="AF76" s="37">
        <f t="shared" si="15"/>
        <v>15</v>
      </c>
      <c r="AG76" s="43">
        <v>65</v>
      </c>
      <c r="AH76" s="44">
        <f t="shared" si="16"/>
        <v>80</v>
      </c>
      <c r="AI76" s="45">
        <f t="shared" si="19"/>
        <v>0.93</v>
      </c>
      <c r="AJ76" s="46"/>
      <c r="AK76" s="47">
        <v>1E-4</v>
      </c>
      <c r="AL76" s="48">
        <f t="shared" si="20"/>
        <v>1.0001</v>
      </c>
      <c r="AM76" s="49">
        <f t="shared" si="21"/>
        <v>1857136000</v>
      </c>
      <c r="AN76" s="50"/>
      <c r="AO76" s="51"/>
      <c r="AP76" s="51"/>
      <c r="AQ76" s="51"/>
      <c r="AR76" s="51"/>
      <c r="AS76" s="52"/>
      <c r="AT76" s="53">
        <f t="shared" si="17"/>
        <v>0</v>
      </c>
    </row>
    <row r="77" spans="1:46" s="54" customFormat="1" ht="36" customHeight="1" thickBot="1">
      <c r="A77" s="27"/>
      <c r="B77" s="56"/>
      <c r="C77" s="91"/>
      <c r="D77" s="95"/>
      <c r="E77" s="95"/>
      <c r="F77" s="101"/>
      <c r="G77" s="55"/>
      <c r="H77" s="60"/>
      <c r="I77" s="30">
        <v>0.51</v>
      </c>
      <c r="J77" s="119">
        <v>0.49</v>
      </c>
      <c r="K77" s="32"/>
      <c r="L77" s="57"/>
      <c r="M77" s="33"/>
      <c r="N77" s="34">
        <f t="shared" si="11"/>
        <v>1</v>
      </c>
      <c r="O77" s="35"/>
      <c r="P77" s="167">
        <v>15</v>
      </c>
      <c r="Q77" s="168">
        <v>15</v>
      </c>
      <c r="R77" s="38"/>
      <c r="S77" s="38"/>
      <c r="T77" s="37"/>
      <c r="U77" s="39">
        <f t="shared" si="12"/>
        <v>15</v>
      </c>
      <c r="V77" s="40">
        <f t="shared" si="18"/>
        <v>15</v>
      </c>
      <c r="W77" s="112"/>
      <c r="X77" s="96"/>
      <c r="Y77" s="96"/>
      <c r="Z77" s="104"/>
      <c r="AA77" s="99"/>
      <c r="AB77" s="41">
        <f t="shared" si="13"/>
        <v>0</v>
      </c>
      <c r="AC77" s="40">
        <f t="shared" si="14"/>
        <v>0</v>
      </c>
      <c r="AD77" s="42"/>
      <c r="AE77" s="128"/>
      <c r="AF77" s="37">
        <f t="shared" si="15"/>
        <v>15</v>
      </c>
      <c r="AG77" s="43">
        <v>65</v>
      </c>
      <c r="AH77" s="44">
        <f t="shared" si="16"/>
        <v>80</v>
      </c>
      <c r="AI77" s="45">
        <f t="shared" si="19"/>
        <v>0.93</v>
      </c>
      <c r="AJ77" s="46"/>
      <c r="AK77" s="47">
        <v>1E-4</v>
      </c>
      <c r="AL77" s="48">
        <f t="shared" si="20"/>
        <v>1.0001</v>
      </c>
      <c r="AM77" s="49">
        <f t="shared" si="21"/>
        <v>1857136000</v>
      </c>
      <c r="AN77" s="50"/>
      <c r="AO77" s="51"/>
      <c r="AP77" s="51"/>
      <c r="AQ77" s="51"/>
      <c r="AR77" s="51"/>
      <c r="AS77" s="52"/>
      <c r="AT77" s="53">
        <f t="shared" si="17"/>
        <v>0</v>
      </c>
    </row>
    <row r="78" spans="1:46" s="54" customFormat="1" ht="36" customHeight="1" thickBot="1">
      <c r="A78" s="27"/>
      <c r="B78" s="56"/>
      <c r="C78" s="91"/>
      <c r="D78" s="95"/>
      <c r="E78" s="95"/>
      <c r="F78" s="101"/>
      <c r="G78" s="55"/>
      <c r="H78" s="60"/>
      <c r="I78" s="30">
        <v>0.51</v>
      </c>
      <c r="J78" s="119">
        <v>0.49</v>
      </c>
      <c r="K78" s="32"/>
      <c r="L78" s="57"/>
      <c r="M78" s="33"/>
      <c r="N78" s="34">
        <f t="shared" si="11"/>
        <v>1</v>
      </c>
      <c r="O78" s="35"/>
      <c r="P78" s="167">
        <v>15</v>
      </c>
      <c r="Q78" s="168">
        <v>15</v>
      </c>
      <c r="R78" s="38"/>
      <c r="S78" s="38"/>
      <c r="T78" s="37"/>
      <c r="U78" s="39">
        <f t="shared" si="12"/>
        <v>15</v>
      </c>
      <c r="V78" s="40">
        <f t="shared" si="18"/>
        <v>15</v>
      </c>
      <c r="W78" s="112"/>
      <c r="X78" s="96"/>
      <c r="Y78" s="96"/>
      <c r="Z78" s="104"/>
      <c r="AA78" s="99"/>
      <c r="AB78" s="41">
        <f t="shared" si="13"/>
        <v>0</v>
      </c>
      <c r="AC78" s="40">
        <f t="shared" si="14"/>
        <v>0</v>
      </c>
      <c r="AD78" s="42"/>
      <c r="AE78" s="128"/>
      <c r="AF78" s="37">
        <f t="shared" si="15"/>
        <v>15</v>
      </c>
      <c r="AG78" s="43">
        <v>65</v>
      </c>
      <c r="AH78" s="44">
        <f t="shared" si="16"/>
        <v>80</v>
      </c>
      <c r="AI78" s="45">
        <f t="shared" si="19"/>
        <v>0.93</v>
      </c>
      <c r="AJ78" s="46"/>
      <c r="AK78" s="47">
        <v>1E-4</v>
      </c>
      <c r="AL78" s="48">
        <f t="shared" si="20"/>
        <v>1.0001</v>
      </c>
      <c r="AM78" s="49">
        <f t="shared" si="21"/>
        <v>1857136000</v>
      </c>
      <c r="AN78" s="50"/>
      <c r="AO78" s="51"/>
      <c r="AP78" s="51"/>
      <c r="AQ78" s="51"/>
      <c r="AR78" s="51"/>
      <c r="AS78" s="52"/>
      <c r="AT78" s="53">
        <f t="shared" si="17"/>
        <v>0</v>
      </c>
    </row>
    <row r="79" spans="1:46" s="54" customFormat="1" ht="47.25" customHeight="1" thickBot="1">
      <c r="A79" s="27"/>
      <c r="B79" s="56"/>
      <c r="C79" s="91"/>
      <c r="D79" s="95"/>
      <c r="E79" s="95"/>
      <c r="F79" s="101"/>
      <c r="G79" s="55"/>
      <c r="H79" s="60"/>
      <c r="I79" s="30">
        <v>0.51</v>
      </c>
      <c r="J79" s="119">
        <v>0.49</v>
      </c>
      <c r="K79" s="32"/>
      <c r="L79" s="57"/>
      <c r="M79" s="33"/>
      <c r="N79" s="34">
        <f t="shared" si="11"/>
        <v>1</v>
      </c>
      <c r="O79" s="35"/>
      <c r="P79" s="167">
        <v>15</v>
      </c>
      <c r="Q79" s="168">
        <v>15</v>
      </c>
      <c r="R79" s="38"/>
      <c r="S79" s="38"/>
      <c r="T79" s="37"/>
      <c r="U79" s="39">
        <f t="shared" si="12"/>
        <v>15</v>
      </c>
      <c r="V79" s="40">
        <f t="shared" si="18"/>
        <v>15</v>
      </c>
      <c r="W79" s="112"/>
      <c r="X79" s="96"/>
      <c r="Y79" s="96"/>
      <c r="Z79" s="104"/>
      <c r="AA79" s="99"/>
      <c r="AB79" s="41">
        <f t="shared" si="13"/>
        <v>0</v>
      </c>
      <c r="AC79" s="40">
        <f t="shared" si="14"/>
        <v>0</v>
      </c>
      <c r="AD79" s="42"/>
      <c r="AE79" s="128"/>
      <c r="AF79" s="37">
        <f t="shared" si="15"/>
        <v>15</v>
      </c>
      <c r="AG79" s="43">
        <v>65</v>
      </c>
      <c r="AH79" s="44">
        <f t="shared" si="16"/>
        <v>80</v>
      </c>
      <c r="AI79" s="45">
        <f t="shared" si="19"/>
        <v>0.93</v>
      </c>
      <c r="AJ79" s="46"/>
      <c r="AK79" s="47">
        <v>1E-4</v>
      </c>
      <c r="AL79" s="48">
        <f t="shared" si="20"/>
        <v>1.0001</v>
      </c>
      <c r="AM79" s="49">
        <f t="shared" si="21"/>
        <v>1857136000</v>
      </c>
      <c r="AN79" s="50"/>
      <c r="AO79" s="51"/>
      <c r="AP79" s="51"/>
      <c r="AQ79" s="51"/>
      <c r="AR79" s="51"/>
      <c r="AS79" s="52"/>
      <c r="AT79" s="53">
        <f t="shared" si="17"/>
        <v>0</v>
      </c>
    </row>
    <row r="80" spans="1:46" s="54" customFormat="1" ht="36" customHeight="1" thickBot="1">
      <c r="A80" s="27"/>
      <c r="B80" s="56"/>
      <c r="C80" s="91"/>
      <c r="D80" s="95"/>
      <c r="E80" s="95"/>
      <c r="F80" s="101"/>
      <c r="G80" s="55"/>
      <c r="H80" s="60"/>
      <c r="I80" s="30">
        <v>0.51</v>
      </c>
      <c r="J80" s="119">
        <v>0.49</v>
      </c>
      <c r="K80" s="32"/>
      <c r="L80" s="57"/>
      <c r="M80" s="33"/>
      <c r="N80" s="34">
        <f t="shared" si="11"/>
        <v>1</v>
      </c>
      <c r="O80" s="35"/>
      <c r="P80" s="167">
        <v>15</v>
      </c>
      <c r="Q80" s="168">
        <v>15</v>
      </c>
      <c r="R80" s="38"/>
      <c r="S80" s="38"/>
      <c r="T80" s="37"/>
      <c r="U80" s="39">
        <f t="shared" si="12"/>
        <v>15</v>
      </c>
      <c r="V80" s="40">
        <f t="shared" si="18"/>
        <v>15</v>
      </c>
      <c r="W80" s="112"/>
      <c r="X80" s="96"/>
      <c r="Y80" s="96"/>
      <c r="Z80" s="104"/>
      <c r="AA80" s="99"/>
      <c r="AB80" s="41">
        <f t="shared" si="13"/>
        <v>0</v>
      </c>
      <c r="AC80" s="40">
        <f t="shared" si="14"/>
        <v>0</v>
      </c>
      <c r="AD80" s="42"/>
      <c r="AE80" s="128"/>
      <c r="AF80" s="37">
        <f t="shared" si="15"/>
        <v>15</v>
      </c>
      <c r="AG80" s="43">
        <v>65</v>
      </c>
      <c r="AH80" s="44">
        <f t="shared" si="16"/>
        <v>80</v>
      </c>
      <c r="AI80" s="45">
        <f t="shared" si="19"/>
        <v>0.93</v>
      </c>
      <c r="AJ80" s="46"/>
      <c r="AK80" s="47">
        <v>1E-4</v>
      </c>
      <c r="AL80" s="48">
        <f t="shared" si="20"/>
        <v>1.0001</v>
      </c>
      <c r="AM80" s="49">
        <f t="shared" si="21"/>
        <v>1857136000</v>
      </c>
      <c r="AN80" s="50"/>
      <c r="AO80" s="51"/>
      <c r="AP80" s="51"/>
      <c r="AQ80" s="51"/>
      <c r="AR80" s="51"/>
      <c r="AS80" s="52"/>
      <c r="AT80" s="53">
        <f t="shared" si="17"/>
        <v>0</v>
      </c>
    </row>
    <row r="81" spans="1:46" s="54" customFormat="1" ht="36" customHeight="1" thickBot="1">
      <c r="A81" s="27"/>
      <c r="B81" s="56"/>
      <c r="C81" s="91"/>
      <c r="D81" s="95"/>
      <c r="E81" s="95"/>
      <c r="F81" s="101"/>
      <c r="G81" s="55"/>
      <c r="H81" s="64"/>
      <c r="I81" s="30">
        <v>0.51</v>
      </c>
      <c r="J81" s="119">
        <v>0.49</v>
      </c>
      <c r="K81" s="32"/>
      <c r="L81" s="57"/>
      <c r="M81" s="33"/>
      <c r="N81" s="34">
        <f t="shared" si="11"/>
        <v>1</v>
      </c>
      <c r="O81" s="35"/>
      <c r="P81" s="167">
        <v>15</v>
      </c>
      <c r="Q81" s="168">
        <v>15</v>
      </c>
      <c r="R81" s="38"/>
      <c r="S81" s="38"/>
      <c r="T81" s="37"/>
      <c r="U81" s="39">
        <f t="shared" si="12"/>
        <v>15</v>
      </c>
      <c r="V81" s="40">
        <f t="shared" si="18"/>
        <v>15</v>
      </c>
      <c r="W81" s="112"/>
      <c r="X81" s="96"/>
      <c r="Y81" s="96"/>
      <c r="Z81" s="104"/>
      <c r="AA81" s="99"/>
      <c r="AB81" s="41">
        <f t="shared" si="13"/>
        <v>0</v>
      </c>
      <c r="AC81" s="40">
        <f t="shared" si="14"/>
        <v>0</v>
      </c>
      <c r="AD81" s="42"/>
      <c r="AE81" s="128"/>
      <c r="AF81" s="37">
        <f t="shared" si="15"/>
        <v>15</v>
      </c>
      <c r="AG81" s="43">
        <v>65</v>
      </c>
      <c r="AH81" s="44">
        <f t="shared" si="16"/>
        <v>80</v>
      </c>
      <c r="AI81" s="45">
        <f t="shared" si="19"/>
        <v>0.93</v>
      </c>
      <c r="AJ81" s="46"/>
      <c r="AK81" s="47">
        <v>1E-4</v>
      </c>
      <c r="AL81" s="48">
        <f t="shared" si="20"/>
        <v>1.0001</v>
      </c>
      <c r="AM81" s="49">
        <f t="shared" si="21"/>
        <v>1857136000</v>
      </c>
      <c r="AN81" s="50"/>
      <c r="AO81" s="51"/>
      <c r="AP81" s="51"/>
      <c r="AQ81" s="51"/>
      <c r="AR81" s="51"/>
      <c r="AS81" s="52"/>
      <c r="AT81" s="53">
        <f t="shared" si="17"/>
        <v>0</v>
      </c>
    </row>
    <row r="82" spans="1:46" s="54" customFormat="1" ht="36" customHeight="1" thickBot="1">
      <c r="A82" s="27"/>
      <c r="B82" s="56"/>
      <c r="C82" s="91"/>
      <c r="D82" s="95"/>
      <c r="E82" s="95"/>
      <c r="F82" s="101"/>
      <c r="G82" s="55"/>
      <c r="H82" s="60"/>
      <c r="I82" s="30">
        <v>0.51</v>
      </c>
      <c r="J82" s="119">
        <v>0.49</v>
      </c>
      <c r="K82" s="32"/>
      <c r="L82" s="57"/>
      <c r="M82" s="33"/>
      <c r="N82" s="34">
        <f t="shared" si="11"/>
        <v>1</v>
      </c>
      <c r="O82" s="35"/>
      <c r="P82" s="167">
        <v>15</v>
      </c>
      <c r="Q82" s="168">
        <v>15</v>
      </c>
      <c r="R82" s="38"/>
      <c r="S82" s="38"/>
      <c r="T82" s="37"/>
      <c r="U82" s="39">
        <f t="shared" si="12"/>
        <v>15</v>
      </c>
      <c r="V82" s="40">
        <f t="shared" si="18"/>
        <v>15</v>
      </c>
      <c r="W82" s="112"/>
      <c r="X82" s="96"/>
      <c r="Y82" s="96"/>
      <c r="Z82" s="104"/>
      <c r="AA82" s="99"/>
      <c r="AB82" s="41">
        <f t="shared" si="13"/>
        <v>0</v>
      </c>
      <c r="AC82" s="40">
        <f t="shared" si="14"/>
        <v>0</v>
      </c>
      <c r="AD82" s="42"/>
      <c r="AE82" s="128"/>
      <c r="AF82" s="37">
        <f t="shared" si="15"/>
        <v>15</v>
      </c>
      <c r="AG82" s="43">
        <v>65</v>
      </c>
      <c r="AH82" s="44">
        <f t="shared" si="16"/>
        <v>80</v>
      </c>
      <c r="AI82" s="45">
        <f t="shared" si="19"/>
        <v>0.93</v>
      </c>
      <c r="AJ82" s="46"/>
      <c r="AK82" s="47">
        <v>1E-4</v>
      </c>
      <c r="AL82" s="48">
        <f t="shared" si="20"/>
        <v>1.0001</v>
      </c>
      <c r="AM82" s="49">
        <f t="shared" si="21"/>
        <v>1857136000</v>
      </c>
      <c r="AN82" s="50"/>
      <c r="AO82" s="51"/>
      <c r="AP82" s="51"/>
      <c r="AQ82" s="51"/>
      <c r="AR82" s="51"/>
      <c r="AS82" s="52"/>
      <c r="AT82" s="53">
        <f t="shared" si="17"/>
        <v>0</v>
      </c>
    </row>
    <row r="83" spans="1:46" s="54" customFormat="1" ht="36" customHeight="1" thickBot="1">
      <c r="A83" s="27"/>
      <c r="B83" s="56"/>
      <c r="C83" s="91"/>
      <c r="D83" s="95"/>
      <c r="E83" s="95"/>
      <c r="F83" s="101"/>
      <c r="G83" s="55"/>
      <c r="H83" s="60"/>
      <c r="I83" s="30">
        <v>0.51</v>
      </c>
      <c r="J83" s="119">
        <v>0.49</v>
      </c>
      <c r="K83" s="32"/>
      <c r="L83" s="57"/>
      <c r="M83" s="33"/>
      <c r="N83" s="34">
        <f t="shared" si="11"/>
        <v>1</v>
      </c>
      <c r="O83" s="35"/>
      <c r="P83" s="167">
        <v>15</v>
      </c>
      <c r="Q83" s="168">
        <v>15</v>
      </c>
      <c r="R83" s="38"/>
      <c r="S83" s="38"/>
      <c r="T83" s="37"/>
      <c r="U83" s="39">
        <f t="shared" si="12"/>
        <v>15</v>
      </c>
      <c r="V83" s="40">
        <f t="shared" si="18"/>
        <v>15</v>
      </c>
      <c r="W83" s="112"/>
      <c r="X83" s="96"/>
      <c r="Y83" s="96"/>
      <c r="Z83" s="104"/>
      <c r="AA83" s="99"/>
      <c r="AB83" s="41">
        <f t="shared" si="13"/>
        <v>0</v>
      </c>
      <c r="AC83" s="40">
        <f t="shared" si="14"/>
        <v>0</v>
      </c>
      <c r="AD83" s="42"/>
      <c r="AE83" s="128"/>
      <c r="AF83" s="37">
        <f t="shared" si="15"/>
        <v>15</v>
      </c>
      <c r="AG83" s="43">
        <v>65</v>
      </c>
      <c r="AH83" s="44">
        <f t="shared" si="16"/>
        <v>80</v>
      </c>
      <c r="AI83" s="45">
        <f t="shared" si="19"/>
        <v>0.93</v>
      </c>
      <c r="AJ83" s="46"/>
      <c r="AK83" s="47">
        <v>1E-4</v>
      </c>
      <c r="AL83" s="48">
        <f t="shared" si="20"/>
        <v>1.0001</v>
      </c>
      <c r="AM83" s="49">
        <f t="shared" si="21"/>
        <v>1857136000</v>
      </c>
      <c r="AN83" s="50"/>
      <c r="AO83" s="51"/>
      <c r="AP83" s="51"/>
      <c r="AQ83" s="51"/>
      <c r="AR83" s="51"/>
      <c r="AS83" s="52"/>
      <c r="AT83" s="53">
        <f t="shared" si="17"/>
        <v>0</v>
      </c>
    </row>
    <row r="84" spans="1:46" s="54" customFormat="1" ht="36" customHeight="1" thickBot="1">
      <c r="A84" s="27"/>
      <c r="B84" s="56"/>
      <c r="C84" s="91"/>
      <c r="D84" s="95"/>
      <c r="E84" s="95"/>
      <c r="F84" s="101"/>
      <c r="G84" s="55"/>
      <c r="H84" s="60"/>
      <c r="I84" s="30">
        <v>0.51</v>
      </c>
      <c r="J84" s="119">
        <v>0.49</v>
      </c>
      <c r="K84" s="32"/>
      <c r="L84" s="57"/>
      <c r="M84" s="33"/>
      <c r="N84" s="34">
        <f t="shared" si="11"/>
        <v>1</v>
      </c>
      <c r="O84" s="35"/>
      <c r="P84" s="167">
        <v>15</v>
      </c>
      <c r="Q84" s="168">
        <v>15</v>
      </c>
      <c r="R84" s="38"/>
      <c r="S84" s="38"/>
      <c r="T84" s="37"/>
      <c r="U84" s="39">
        <f t="shared" si="12"/>
        <v>15</v>
      </c>
      <c r="V84" s="40">
        <f t="shared" si="18"/>
        <v>15</v>
      </c>
      <c r="W84" s="112"/>
      <c r="X84" s="96"/>
      <c r="Y84" s="96"/>
      <c r="Z84" s="104"/>
      <c r="AA84" s="99"/>
      <c r="AB84" s="41">
        <f t="shared" si="13"/>
        <v>0</v>
      </c>
      <c r="AC84" s="40">
        <f t="shared" si="14"/>
        <v>0</v>
      </c>
      <c r="AD84" s="42"/>
      <c r="AE84" s="128"/>
      <c r="AF84" s="37">
        <f t="shared" si="15"/>
        <v>15</v>
      </c>
      <c r="AG84" s="43">
        <v>65</v>
      </c>
      <c r="AH84" s="44">
        <f t="shared" si="16"/>
        <v>80</v>
      </c>
      <c r="AI84" s="45">
        <f t="shared" si="19"/>
        <v>0.93</v>
      </c>
      <c r="AJ84" s="46"/>
      <c r="AK84" s="47">
        <v>1E-4</v>
      </c>
      <c r="AL84" s="48">
        <f t="shared" si="20"/>
        <v>1.0001</v>
      </c>
      <c r="AM84" s="49">
        <f t="shared" si="21"/>
        <v>1857136000</v>
      </c>
      <c r="AN84" s="50"/>
      <c r="AO84" s="51"/>
      <c r="AP84" s="51"/>
      <c r="AQ84" s="51"/>
      <c r="AR84" s="51"/>
      <c r="AS84" s="52"/>
      <c r="AT84" s="53">
        <f t="shared" si="17"/>
        <v>0</v>
      </c>
    </row>
    <row r="85" spans="1:46" s="54" customFormat="1" ht="36" customHeight="1" thickBot="1">
      <c r="A85" s="27"/>
      <c r="B85" s="56"/>
      <c r="C85" s="91"/>
      <c r="D85" s="95"/>
      <c r="E85" s="95"/>
      <c r="F85" s="101"/>
      <c r="G85" s="55"/>
      <c r="H85" s="60"/>
      <c r="I85" s="30">
        <v>0.51</v>
      </c>
      <c r="J85" s="119">
        <v>0.49</v>
      </c>
      <c r="K85" s="32"/>
      <c r="L85" s="57"/>
      <c r="M85" s="33"/>
      <c r="N85" s="34">
        <f t="shared" si="11"/>
        <v>1</v>
      </c>
      <c r="O85" s="35"/>
      <c r="P85" s="167">
        <v>15</v>
      </c>
      <c r="Q85" s="168">
        <v>15</v>
      </c>
      <c r="R85" s="38"/>
      <c r="S85" s="38"/>
      <c r="T85" s="37"/>
      <c r="U85" s="39">
        <f t="shared" si="12"/>
        <v>15</v>
      </c>
      <c r="V85" s="40">
        <f t="shared" si="18"/>
        <v>15</v>
      </c>
      <c r="W85" s="112"/>
      <c r="X85" s="96"/>
      <c r="Y85" s="96"/>
      <c r="Z85" s="104"/>
      <c r="AA85" s="99"/>
      <c r="AB85" s="41">
        <f t="shared" si="13"/>
        <v>0</v>
      </c>
      <c r="AC85" s="40">
        <f t="shared" si="14"/>
        <v>0</v>
      </c>
      <c r="AD85" s="42"/>
      <c r="AE85" s="128"/>
      <c r="AF85" s="37">
        <f t="shared" si="15"/>
        <v>15</v>
      </c>
      <c r="AG85" s="43">
        <v>65</v>
      </c>
      <c r="AH85" s="44">
        <f t="shared" si="16"/>
        <v>80</v>
      </c>
      <c r="AI85" s="45">
        <f t="shared" si="19"/>
        <v>0.93</v>
      </c>
      <c r="AJ85" s="46"/>
      <c r="AK85" s="47">
        <v>1E-4</v>
      </c>
      <c r="AL85" s="48">
        <f t="shared" si="20"/>
        <v>1.0001</v>
      </c>
      <c r="AM85" s="49">
        <f t="shared" si="21"/>
        <v>1857136000</v>
      </c>
      <c r="AN85" s="50"/>
      <c r="AO85" s="51"/>
      <c r="AP85" s="51"/>
      <c r="AQ85" s="51"/>
      <c r="AR85" s="51"/>
      <c r="AS85" s="52"/>
      <c r="AT85" s="53">
        <f t="shared" si="17"/>
        <v>0</v>
      </c>
    </row>
    <row r="86" spans="1:46" s="54" customFormat="1" ht="36" customHeight="1" thickBot="1">
      <c r="A86" s="27"/>
      <c r="B86" s="56"/>
      <c r="C86" s="91"/>
      <c r="D86" s="95"/>
      <c r="E86" s="95"/>
      <c r="F86" s="101"/>
      <c r="G86" s="55"/>
      <c r="H86" s="60"/>
      <c r="I86" s="30">
        <v>0.51</v>
      </c>
      <c r="J86" s="119">
        <v>0.49</v>
      </c>
      <c r="K86" s="32"/>
      <c r="L86" s="57"/>
      <c r="M86" s="33"/>
      <c r="N86" s="34">
        <f t="shared" si="11"/>
        <v>1</v>
      </c>
      <c r="O86" s="35"/>
      <c r="P86" s="167">
        <v>15</v>
      </c>
      <c r="Q86" s="168">
        <v>15</v>
      </c>
      <c r="R86" s="38"/>
      <c r="S86" s="38"/>
      <c r="T86" s="37"/>
      <c r="U86" s="39">
        <f t="shared" si="12"/>
        <v>15</v>
      </c>
      <c r="V86" s="40">
        <f t="shared" si="18"/>
        <v>15</v>
      </c>
      <c r="W86" s="112"/>
      <c r="X86" s="96"/>
      <c r="Y86" s="96"/>
      <c r="Z86" s="104"/>
      <c r="AA86" s="99"/>
      <c r="AB86" s="41">
        <f t="shared" si="13"/>
        <v>0</v>
      </c>
      <c r="AC86" s="40">
        <f t="shared" si="14"/>
        <v>0</v>
      </c>
      <c r="AD86" s="42"/>
      <c r="AE86" s="128"/>
      <c r="AF86" s="37">
        <f t="shared" si="15"/>
        <v>15</v>
      </c>
      <c r="AG86" s="43">
        <v>65</v>
      </c>
      <c r="AH86" s="44">
        <f t="shared" si="16"/>
        <v>80</v>
      </c>
      <c r="AI86" s="45">
        <f t="shared" si="19"/>
        <v>0.93</v>
      </c>
      <c r="AJ86" s="46"/>
      <c r="AK86" s="47">
        <v>1E-4</v>
      </c>
      <c r="AL86" s="48">
        <f t="shared" si="20"/>
        <v>1.0001</v>
      </c>
      <c r="AM86" s="49">
        <f t="shared" si="21"/>
        <v>1857136000</v>
      </c>
      <c r="AN86" s="50"/>
      <c r="AO86" s="51"/>
      <c r="AP86" s="51"/>
      <c r="AQ86" s="51"/>
      <c r="AR86" s="51"/>
      <c r="AS86" s="52"/>
      <c r="AT86" s="53">
        <f t="shared" si="17"/>
        <v>0</v>
      </c>
    </row>
    <row r="87" spans="1:46" s="54" customFormat="1" ht="36" customHeight="1" thickBot="1">
      <c r="A87" s="27"/>
      <c r="B87" s="56"/>
      <c r="C87" s="91"/>
      <c r="D87" s="95"/>
      <c r="E87" s="95"/>
      <c r="F87" s="101"/>
      <c r="G87" s="55"/>
      <c r="H87" s="60"/>
      <c r="I87" s="30">
        <v>0.51</v>
      </c>
      <c r="J87" s="119">
        <v>0.49</v>
      </c>
      <c r="K87" s="32"/>
      <c r="L87" s="57"/>
      <c r="M87" s="33"/>
      <c r="N87" s="34">
        <f t="shared" si="11"/>
        <v>1</v>
      </c>
      <c r="O87" s="35"/>
      <c r="P87" s="167">
        <v>15</v>
      </c>
      <c r="Q87" s="168">
        <v>15</v>
      </c>
      <c r="R87" s="38"/>
      <c r="S87" s="38"/>
      <c r="T87" s="37"/>
      <c r="U87" s="39">
        <f t="shared" si="12"/>
        <v>15</v>
      </c>
      <c r="V87" s="40">
        <f t="shared" si="18"/>
        <v>15</v>
      </c>
      <c r="W87" s="112"/>
      <c r="X87" s="96"/>
      <c r="Y87" s="96"/>
      <c r="Z87" s="104"/>
      <c r="AA87" s="99"/>
      <c r="AB87" s="41">
        <f t="shared" si="13"/>
        <v>0</v>
      </c>
      <c r="AC87" s="40">
        <f t="shared" si="14"/>
        <v>0</v>
      </c>
      <c r="AD87" s="42"/>
      <c r="AE87" s="128"/>
      <c r="AF87" s="37">
        <f t="shared" si="15"/>
        <v>15</v>
      </c>
      <c r="AG87" s="43">
        <v>65</v>
      </c>
      <c r="AH87" s="44">
        <f t="shared" si="16"/>
        <v>80</v>
      </c>
      <c r="AI87" s="45">
        <f t="shared" si="19"/>
        <v>0.93</v>
      </c>
      <c r="AJ87" s="46"/>
      <c r="AK87" s="47">
        <v>1E-4</v>
      </c>
      <c r="AL87" s="48">
        <f t="shared" si="20"/>
        <v>1.0001</v>
      </c>
      <c r="AM87" s="49">
        <f t="shared" si="21"/>
        <v>1857136000</v>
      </c>
      <c r="AN87" s="50"/>
      <c r="AO87" s="51"/>
      <c r="AP87" s="51"/>
      <c r="AQ87" s="51"/>
      <c r="AR87" s="51"/>
      <c r="AS87" s="52"/>
      <c r="AT87" s="53">
        <f t="shared" si="17"/>
        <v>0</v>
      </c>
    </row>
    <row r="88" spans="1:46" s="54" customFormat="1" ht="36" customHeight="1" thickBot="1">
      <c r="A88" s="27"/>
      <c r="B88" s="56"/>
      <c r="C88" s="91"/>
      <c r="D88" s="95"/>
      <c r="E88" s="95"/>
      <c r="F88" s="101"/>
      <c r="G88" s="55"/>
      <c r="H88" s="60"/>
      <c r="I88" s="30">
        <v>0.51</v>
      </c>
      <c r="J88" s="119">
        <v>0.49</v>
      </c>
      <c r="K88" s="32"/>
      <c r="L88" s="57"/>
      <c r="M88" s="33"/>
      <c r="N88" s="34">
        <f t="shared" si="11"/>
        <v>1</v>
      </c>
      <c r="O88" s="35"/>
      <c r="P88" s="167">
        <v>15</v>
      </c>
      <c r="Q88" s="168">
        <v>15</v>
      </c>
      <c r="R88" s="38"/>
      <c r="S88" s="38"/>
      <c r="T88" s="37"/>
      <c r="U88" s="39">
        <f t="shared" si="12"/>
        <v>15</v>
      </c>
      <c r="V88" s="40">
        <f t="shared" si="18"/>
        <v>15</v>
      </c>
      <c r="W88" s="112"/>
      <c r="X88" s="96"/>
      <c r="Y88" s="96"/>
      <c r="Z88" s="104"/>
      <c r="AA88" s="99"/>
      <c r="AB88" s="41">
        <f t="shared" si="13"/>
        <v>0</v>
      </c>
      <c r="AC88" s="40">
        <f t="shared" si="14"/>
        <v>0</v>
      </c>
      <c r="AD88" s="42"/>
      <c r="AE88" s="128"/>
      <c r="AF88" s="37">
        <f t="shared" si="15"/>
        <v>15</v>
      </c>
      <c r="AG88" s="43">
        <v>65</v>
      </c>
      <c r="AH88" s="44">
        <f t="shared" si="16"/>
        <v>80</v>
      </c>
      <c r="AI88" s="45">
        <f t="shared" si="19"/>
        <v>0.93</v>
      </c>
      <c r="AJ88" s="46"/>
      <c r="AK88" s="47">
        <v>1E-4</v>
      </c>
      <c r="AL88" s="48">
        <f t="shared" si="20"/>
        <v>1.0001</v>
      </c>
      <c r="AM88" s="49">
        <f t="shared" si="21"/>
        <v>1857136000</v>
      </c>
      <c r="AN88" s="50"/>
      <c r="AO88" s="51"/>
      <c r="AP88" s="51"/>
      <c r="AQ88" s="51"/>
      <c r="AR88" s="51"/>
      <c r="AS88" s="52"/>
      <c r="AT88" s="53">
        <f t="shared" si="17"/>
        <v>0</v>
      </c>
    </row>
    <row r="89" spans="1:46" s="54" customFormat="1" ht="36" customHeight="1" thickBot="1">
      <c r="A89" s="27"/>
      <c r="B89" s="56"/>
      <c r="C89" s="91"/>
      <c r="D89" s="95"/>
      <c r="E89" s="95"/>
      <c r="F89" s="101"/>
      <c r="G89" s="55"/>
      <c r="H89" s="60"/>
      <c r="I89" s="30">
        <v>0.51</v>
      </c>
      <c r="J89" s="119">
        <v>0.49</v>
      </c>
      <c r="K89" s="32"/>
      <c r="L89" s="57"/>
      <c r="M89" s="33"/>
      <c r="N89" s="34">
        <f t="shared" si="11"/>
        <v>1</v>
      </c>
      <c r="O89" s="35"/>
      <c r="P89" s="167">
        <v>15</v>
      </c>
      <c r="Q89" s="168">
        <v>15</v>
      </c>
      <c r="R89" s="38"/>
      <c r="S89" s="38"/>
      <c r="T89" s="37"/>
      <c r="U89" s="39">
        <f t="shared" si="12"/>
        <v>15</v>
      </c>
      <c r="V89" s="40">
        <f t="shared" si="18"/>
        <v>15</v>
      </c>
      <c r="W89" s="112"/>
      <c r="X89" s="96"/>
      <c r="Y89" s="96"/>
      <c r="Z89" s="104"/>
      <c r="AA89" s="99"/>
      <c r="AB89" s="41">
        <f t="shared" si="13"/>
        <v>0</v>
      </c>
      <c r="AC89" s="40">
        <f t="shared" si="14"/>
        <v>0</v>
      </c>
      <c r="AD89" s="42"/>
      <c r="AE89" s="128"/>
      <c r="AF89" s="37">
        <f t="shared" si="15"/>
        <v>15</v>
      </c>
      <c r="AG89" s="43">
        <v>65</v>
      </c>
      <c r="AH89" s="44">
        <f t="shared" si="16"/>
        <v>80</v>
      </c>
      <c r="AI89" s="45">
        <f t="shared" si="19"/>
        <v>0.93</v>
      </c>
      <c r="AJ89" s="46"/>
      <c r="AK89" s="47">
        <v>1E-4</v>
      </c>
      <c r="AL89" s="48">
        <f t="shared" si="20"/>
        <v>1.0001</v>
      </c>
      <c r="AM89" s="49">
        <f t="shared" si="21"/>
        <v>1857136000</v>
      </c>
      <c r="AN89" s="50"/>
      <c r="AO89" s="51"/>
      <c r="AP89" s="51"/>
      <c r="AQ89" s="51"/>
      <c r="AR89" s="51"/>
      <c r="AS89" s="52"/>
      <c r="AT89" s="53">
        <f t="shared" si="17"/>
        <v>0</v>
      </c>
    </row>
    <row r="90" spans="1:46" s="54" customFormat="1" ht="36" customHeight="1" thickBot="1">
      <c r="A90" s="27"/>
      <c r="B90" s="56"/>
      <c r="C90" s="91"/>
      <c r="D90" s="95"/>
      <c r="E90" s="95"/>
      <c r="F90" s="101"/>
      <c r="G90" s="55"/>
      <c r="H90" s="60"/>
      <c r="I90" s="30">
        <v>0.51</v>
      </c>
      <c r="J90" s="119">
        <v>0.49</v>
      </c>
      <c r="K90" s="32"/>
      <c r="L90" s="57"/>
      <c r="M90" s="33"/>
      <c r="N90" s="34">
        <f t="shared" si="11"/>
        <v>1</v>
      </c>
      <c r="O90" s="35"/>
      <c r="P90" s="167">
        <v>15</v>
      </c>
      <c r="Q90" s="168">
        <v>15</v>
      </c>
      <c r="R90" s="38"/>
      <c r="S90" s="38"/>
      <c r="T90" s="37"/>
      <c r="U90" s="39">
        <f t="shared" si="12"/>
        <v>15</v>
      </c>
      <c r="V90" s="40">
        <f t="shared" si="18"/>
        <v>15</v>
      </c>
      <c r="W90" s="112"/>
      <c r="X90" s="96"/>
      <c r="Y90" s="96"/>
      <c r="Z90" s="104"/>
      <c r="AA90" s="99"/>
      <c r="AB90" s="41">
        <f t="shared" si="13"/>
        <v>0</v>
      </c>
      <c r="AC90" s="40">
        <f t="shared" si="14"/>
        <v>0</v>
      </c>
      <c r="AD90" s="42"/>
      <c r="AE90" s="128"/>
      <c r="AF90" s="37">
        <f t="shared" si="15"/>
        <v>15</v>
      </c>
      <c r="AG90" s="43">
        <v>65</v>
      </c>
      <c r="AH90" s="44">
        <f t="shared" si="16"/>
        <v>80</v>
      </c>
      <c r="AI90" s="45">
        <f t="shared" si="19"/>
        <v>0.93</v>
      </c>
      <c r="AJ90" s="46"/>
      <c r="AK90" s="47">
        <v>1E-4</v>
      </c>
      <c r="AL90" s="48">
        <f t="shared" si="20"/>
        <v>1.0001</v>
      </c>
      <c r="AM90" s="49">
        <f t="shared" si="21"/>
        <v>1857136000</v>
      </c>
      <c r="AN90" s="50"/>
      <c r="AO90" s="51"/>
      <c r="AP90" s="51"/>
      <c r="AQ90" s="51"/>
      <c r="AR90" s="51"/>
      <c r="AS90" s="52"/>
      <c r="AT90" s="53">
        <f t="shared" si="17"/>
        <v>0</v>
      </c>
    </row>
    <row r="91" spans="1:46" s="54" customFormat="1" ht="36" customHeight="1" thickBot="1">
      <c r="A91" s="27"/>
      <c r="B91" s="56"/>
      <c r="C91" s="91"/>
      <c r="D91" s="95"/>
      <c r="E91" s="95"/>
      <c r="F91" s="101"/>
      <c r="G91" s="55"/>
      <c r="H91" s="60"/>
      <c r="I91" s="30">
        <v>0.51</v>
      </c>
      <c r="J91" s="119">
        <v>0.49</v>
      </c>
      <c r="K91" s="32"/>
      <c r="L91" s="57"/>
      <c r="M91" s="33"/>
      <c r="N91" s="34">
        <f t="shared" si="11"/>
        <v>1</v>
      </c>
      <c r="O91" s="35"/>
      <c r="P91" s="167">
        <v>15</v>
      </c>
      <c r="Q91" s="168">
        <v>15</v>
      </c>
      <c r="R91" s="38"/>
      <c r="S91" s="38"/>
      <c r="T91" s="37"/>
      <c r="U91" s="39">
        <f t="shared" si="12"/>
        <v>15</v>
      </c>
      <c r="V91" s="40">
        <f t="shared" si="18"/>
        <v>15</v>
      </c>
      <c r="W91" s="112"/>
      <c r="X91" s="96"/>
      <c r="Y91" s="96"/>
      <c r="Z91" s="104"/>
      <c r="AA91" s="99"/>
      <c r="AB91" s="41">
        <f t="shared" si="13"/>
        <v>0</v>
      </c>
      <c r="AC91" s="40">
        <f t="shared" si="14"/>
        <v>0</v>
      </c>
      <c r="AD91" s="42"/>
      <c r="AE91" s="128"/>
      <c r="AF91" s="37">
        <f t="shared" si="15"/>
        <v>15</v>
      </c>
      <c r="AG91" s="43">
        <v>65</v>
      </c>
      <c r="AH91" s="44">
        <f t="shared" si="16"/>
        <v>80</v>
      </c>
      <c r="AI91" s="45">
        <f t="shared" si="19"/>
        <v>0.93</v>
      </c>
      <c r="AJ91" s="46"/>
      <c r="AK91" s="47">
        <v>1E-4</v>
      </c>
      <c r="AL91" s="48">
        <f t="shared" si="20"/>
        <v>1.0001</v>
      </c>
      <c r="AM91" s="49">
        <f t="shared" si="21"/>
        <v>1857136000</v>
      </c>
      <c r="AN91" s="50"/>
      <c r="AO91" s="51"/>
      <c r="AP91" s="51"/>
      <c r="AQ91" s="51"/>
      <c r="AR91" s="51"/>
      <c r="AS91" s="52"/>
      <c r="AT91" s="53">
        <f t="shared" si="17"/>
        <v>0</v>
      </c>
    </row>
    <row r="92" spans="1:46" s="54" customFormat="1" ht="36" customHeight="1" thickBot="1">
      <c r="A92" s="27"/>
      <c r="B92" s="56"/>
      <c r="C92" s="91"/>
      <c r="D92" s="95"/>
      <c r="E92" s="95"/>
      <c r="F92" s="101"/>
      <c r="G92" s="55"/>
      <c r="H92" s="60"/>
      <c r="I92" s="30">
        <v>0.51</v>
      </c>
      <c r="J92" s="119">
        <v>0.49</v>
      </c>
      <c r="K92" s="32"/>
      <c r="L92" s="57"/>
      <c r="M92" s="33"/>
      <c r="N92" s="34">
        <f t="shared" si="11"/>
        <v>1</v>
      </c>
      <c r="O92" s="35"/>
      <c r="P92" s="167">
        <v>15</v>
      </c>
      <c r="Q92" s="168">
        <v>15</v>
      </c>
      <c r="R92" s="38"/>
      <c r="S92" s="38"/>
      <c r="T92" s="37"/>
      <c r="U92" s="39">
        <f t="shared" si="12"/>
        <v>15</v>
      </c>
      <c r="V92" s="40">
        <f t="shared" si="18"/>
        <v>15</v>
      </c>
      <c r="W92" s="112"/>
      <c r="X92" s="96"/>
      <c r="Y92" s="96"/>
      <c r="Z92" s="104"/>
      <c r="AA92" s="99"/>
      <c r="AB92" s="41">
        <f t="shared" si="13"/>
        <v>0</v>
      </c>
      <c r="AC92" s="40">
        <f t="shared" si="14"/>
        <v>0</v>
      </c>
      <c r="AD92" s="42"/>
      <c r="AE92" s="128"/>
      <c r="AF92" s="37">
        <f t="shared" si="15"/>
        <v>15</v>
      </c>
      <c r="AG92" s="43">
        <v>65</v>
      </c>
      <c r="AH92" s="44">
        <f t="shared" si="16"/>
        <v>80</v>
      </c>
      <c r="AI92" s="45">
        <f t="shared" si="19"/>
        <v>0.93</v>
      </c>
      <c r="AJ92" s="46"/>
      <c r="AK92" s="47">
        <v>1E-4</v>
      </c>
      <c r="AL92" s="48">
        <f t="shared" si="20"/>
        <v>1.0001</v>
      </c>
      <c r="AM92" s="49">
        <f t="shared" si="21"/>
        <v>1857136000</v>
      </c>
      <c r="AN92" s="50"/>
      <c r="AO92" s="51"/>
      <c r="AP92" s="51"/>
      <c r="AQ92" s="51"/>
      <c r="AR92" s="51"/>
      <c r="AS92" s="52"/>
      <c r="AT92" s="53">
        <f t="shared" si="17"/>
        <v>0</v>
      </c>
    </row>
    <row r="93" spans="1:46" s="54" customFormat="1" ht="47.25" customHeight="1" thickBot="1">
      <c r="A93" s="27"/>
      <c r="B93" s="56"/>
      <c r="C93" s="91"/>
      <c r="D93" s="95"/>
      <c r="E93" s="95"/>
      <c r="F93" s="101"/>
      <c r="G93" s="55"/>
      <c r="H93" s="60"/>
      <c r="I93" s="30">
        <v>0.51</v>
      </c>
      <c r="J93" s="119">
        <v>0.49</v>
      </c>
      <c r="K93" s="32"/>
      <c r="L93" s="57"/>
      <c r="M93" s="33"/>
      <c r="N93" s="34">
        <f t="shared" si="11"/>
        <v>1</v>
      </c>
      <c r="O93" s="35"/>
      <c r="P93" s="167">
        <v>15</v>
      </c>
      <c r="Q93" s="168">
        <v>15</v>
      </c>
      <c r="R93" s="38"/>
      <c r="S93" s="38"/>
      <c r="T93" s="37"/>
      <c r="U93" s="39">
        <f t="shared" si="12"/>
        <v>15</v>
      </c>
      <c r="V93" s="40">
        <f t="shared" si="18"/>
        <v>15</v>
      </c>
      <c r="W93" s="112"/>
      <c r="X93" s="96"/>
      <c r="Y93" s="96"/>
      <c r="Z93" s="104"/>
      <c r="AA93" s="99"/>
      <c r="AB93" s="41">
        <f t="shared" si="13"/>
        <v>0</v>
      </c>
      <c r="AC93" s="40">
        <f t="shared" si="14"/>
        <v>0</v>
      </c>
      <c r="AD93" s="42"/>
      <c r="AE93" s="128"/>
      <c r="AF93" s="37">
        <f t="shared" si="15"/>
        <v>15</v>
      </c>
      <c r="AG93" s="43">
        <v>65</v>
      </c>
      <c r="AH93" s="44">
        <f t="shared" si="16"/>
        <v>80</v>
      </c>
      <c r="AI93" s="45">
        <f t="shared" si="19"/>
        <v>0.93</v>
      </c>
      <c r="AJ93" s="46"/>
      <c r="AK93" s="47">
        <v>1E-4</v>
      </c>
      <c r="AL93" s="48">
        <f t="shared" si="20"/>
        <v>1.0001</v>
      </c>
      <c r="AM93" s="49">
        <f t="shared" si="21"/>
        <v>1857136000</v>
      </c>
      <c r="AN93" s="50"/>
      <c r="AO93" s="51"/>
      <c r="AP93" s="51"/>
      <c r="AQ93" s="51"/>
      <c r="AR93" s="51"/>
      <c r="AS93" s="52"/>
      <c r="AT93" s="53">
        <f t="shared" si="17"/>
        <v>0</v>
      </c>
    </row>
    <row r="94" spans="1:46" s="54" customFormat="1" ht="36" customHeight="1" thickBot="1">
      <c r="A94" s="27"/>
      <c r="B94" s="56"/>
      <c r="C94" s="91"/>
      <c r="D94" s="95"/>
      <c r="E94" s="95"/>
      <c r="F94" s="101"/>
      <c r="G94" s="55"/>
      <c r="H94" s="60"/>
      <c r="I94" s="30">
        <v>0.51</v>
      </c>
      <c r="J94" s="119">
        <v>0.49</v>
      </c>
      <c r="K94" s="32"/>
      <c r="L94" s="57"/>
      <c r="M94" s="33"/>
      <c r="N94" s="34">
        <f t="shared" si="11"/>
        <v>1</v>
      </c>
      <c r="O94" s="35"/>
      <c r="P94" s="167">
        <v>15</v>
      </c>
      <c r="Q94" s="168">
        <v>15</v>
      </c>
      <c r="R94" s="38"/>
      <c r="S94" s="38"/>
      <c r="T94" s="37"/>
      <c r="U94" s="39">
        <f t="shared" si="12"/>
        <v>15</v>
      </c>
      <c r="V94" s="40">
        <f t="shared" si="18"/>
        <v>15</v>
      </c>
      <c r="W94" s="112"/>
      <c r="X94" s="96"/>
      <c r="Y94" s="96"/>
      <c r="Z94" s="104"/>
      <c r="AA94" s="99"/>
      <c r="AB94" s="41">
        <f t="shared" si="13"/>
        <v>0</v>
      </c>
      <c r="AC94" s="40">
        <f t="shared" si="14"/>
        <v>0</v>
      </c>
      <c r="AD94" s="42"/>
      <c r="AE94" s="128"/>
      <c r="AF94" s="37">
        <f t="shared" si="15"/>
        <v>15</v>
      </c>
      <c r="AG94" s="43">
        <v>65</v>
      </c>
      <c r="AH94" s="44">
        <f t="shared" si="16"/>
        <v>80</v>
      </c>
      <c r="AI94" s="45">
        <f t="shared" si="19"/>
        <v>0.93</v>
      </c>
      <c r="AJ94" s="46"/>
      <c r="AK94" s="47">
        <v>1E-4</v>
      </c>
      <c r="AL94" s="48">
        <f t="shared" si="20"/>
        <v>1.0001</v>
      </c>
      <c r="AM94" s="49">
        <f t="shared" si="21"/>
        <v>1857136000</v>
      </c>
      <c r="AN94" s="50"/>
      <c r="AO94" s="51"/>
      <c r="AP94" s="51"/>
      <c r="AQ94" s="51"/>
      <c r="AR94" s="51"/>
      <c r="AS94" s="52"/>
      <c r="AT94" s="53">
        <f t="shared" si="17"/>
        <v>0</v>
      </c>
    </row>
    <row r="95" spans="1:46" s="54" customFormat="1" ht="47.25" customHeight="1" thickBot="1">
      <c r="A95" s="27"/>
      <c r="B95" s="56"/>
      <c r="C95" s="91"/>
      <c r="D95" s="95"/>
      <c r="E95" s="95"/>
      <c r="F95" s="101"/>
      <c r="G95" s="55"/>
      <c r="H95" s="60"/>
      <c r="I95" s="30">
        <v>0.51</v>
      </c>
      <c r="J95" s="119">
        <v>0.49</v>
      </c>
      <c r="K95" s="32"/>
      <c r="L95" s="57"/>
      <c r="M95" s="33"/>
      <c r="N95" s="34">
        <f t="shared" si="11"/>
        <v>1</v>
      </c>
      <c r="O95" s="35"/>
      <c r="P95" s="167">
        <v>15</v>
      </c>
      <c r="Q95" s="168">
        <v>15</v>
      </c>
      <c r="R95" s="38"/>
      <c r="S95" s="38"/>
      <c r="T95" s="37"/>
      <c r="U95" s="39">
        <f t="shared" si="12"/>
        <v>15</v>
      </c>
      <c r="V95" s="40">
        <f t="shared" si="18"/>
        <v>15</v>
      </c>
      <c r="W95" s="112"/>
      <c r="X95" s="96"/>
      <c r="Y95" s="96"/>
      <c r="Z95" s="104"/>
      <c r="AA95" s="99"/>
      <c r="AB95" s="41">
        <f t="shared" si="13"/>
        <v>0</v>
      </c>
      <c r="AC95" s="40">
        <f t="shared" si="14"/>
        <v>0</v>
      </c>
      <c r="AD95" s="42"/>
      <c r="AE95" s="128"/>
      <c r="AF95" s="37">
        <f t="shared" si="15"/>
        <v>15</v>
      </c>
      <c r="AG95" s="43">
        <v>65</v>
      </c>
      <c r="AH95" s="44">
        <f t="shared" si="16"/>
        <v>80</v>
      </c>
      <c r="AI95" s="45">
        <f t="shared" si="19"/>
        <v>0.93</v>
      </c>
      <c r="AJ95" s="46"/>
      <c r="AK95" s="47">
        <v>1E-4</v>
      </c>
      <c r="AL95" s="48">
        <f t="shared" si="20"/>
        <v>1.0001</v>
      </c>
      <c r="AM95" s="49">
        <f t="shared" si="21"/>
        <v>1857136000</v>
      </c>
      <c r="AN95" s="50"/>
      <c r="AO95" s="51"/>
      <c r="AP95" s="51"/>
      <c r="AQ95" s="51"/>
      <c r="AR95" s="51"/>
      <c r="AS95" s="52"/>
      <c r="AT95" s="53">
        <f t="shared" si="17"/>
        <v>0</v>
      </c>
    </row>
    <row r="96" spans="1:46" s="54" customFormat="1" ht="36" customHeight="1" thickBot="1">
      <c r="A96" s="27"/>
      <c r="B96" s="56"/>
      <c r="C96" s="91"/>
      <c r="D96" s="95"/>
      <c r="E96" s="95"/>
      <c r="F96" s="101"/>
      <c r="G96" s="55"/>
      <c r="H96" s="60"/>
      <c r="I96" s="30">
        <v>0.51</v>
      </c>
      <c r="J96" s="119">
        <v>0.49</v>
      </c>
      <c r="K96" s="32"/>
      <c r="L96" s="57"/>
      <c r="M96" s="33"/>
      <c r="N96" s="34">
        <f t="shared" si="11"/>
        <v>1</v>
      </c>
      <c r="O96" s="35"/>
      <c r="P96" s="167">
        <v>15</v>
      </c>
      <c r="Q96" s="168">
        <v>15</v>
      </c>
      <c r="R96" s="38"/>
      <c r="S96" s="38"/>
      <c r="T96" s="37"/>
      <c r="U96" s="39">
        <f t="shared" si="12"/>
        <v>15</v>
      </c>
      <c r="V96" s="40">
        <f t="shared" si="18"/>
        <v>15</v>
      </c>
      <c r="W96" s="112"/>
      <c r="X96" s="96"/>
      <c r="Y96" s="96"/>
      <c r="Z96" s="104"/>
      <c r="AA96" s="99"/>
      <c r="AB96" s="41">
        <f t="shared" si="13"/>
        <v>0</v>
      </c>
      <c r="AC96" s="40">
        <f t="shared" si="14"/>
        <v>0</v>
      </c>
      <c r="AD96" s="42"/>
      <c r="AE96" s="128"/>
      <c r="AF96" s="37">
        <f t="shared" si="15"/>
        <v>15</v>
      </c>
      <c r="AG96" s="43">
        <v>65</v>
      </c>
      <c r="AH96" s="44">
        <f t="shared" si="16"/>
        <v>80</v>
      </c>
      <c r="AI96" s="45">
        <f t="shared" si="19"/>
        <v>0.93</v>
      </c>
      <c r="AJ96" s="46"/>
      <c r="AK96" s="47">
        <v>1E-4</v>
      </c>
      <c r="AL96" s="48">
        <f t="shared" si="20"/>
        <v>1.0001</v>
      </c>
      <c r="AM96" s="49">
        <f t="shared" si="21"/>
        <v>1857136000</v>
      </c>
      <c r="AN96" s="50"/>
      <c r="AO96" s="51"/>
      <c r="AP96" s="51"/>
      <c r="AQ96" s="51"/>
      <c r="AR96" s="51"/>
      <c r="AS96" s="52"/>
      <c r="AT96" s="53">
        <f t="shared" si="17"/>
        <v>0</v>
      </c>
    </row>
    <row r="97" spans="1:46" s="54" customFormat="1" ht="36" customHeight="1" thickBot="1">
      <c r="A97" s="27"/>
      <c r="B97" s="56"/>
      <c r="C97" s="91"/>
      <c r="D97" s="95"/>
      <c r="E97" s="95"/>
      <c r="F97" s="101"/>
      <c r="G97" s="55"/>
      <c r="H97" s="60"/>
      <c r="I97" s="30">
        <v>0.51</v>
      </c>
      <c r="J97" s="119">
        <v>0.49</v>
      </c>
      <c r="K97" s="32"/>
      <c r="L97" s="57"/>
      <c r="M97" s="33"/>
      <c r="N97" s="34">
        <f t="shared" si="11"/>
        <v>1</v>
      </c>
      <c r="O97" s="35"/>
      <c r="P97" s="167">
        <v>15</v>
      </c>
      <c r="Q97" s="168">
        <v>15</v>
      </c>
      <c r="R97" s="38"/>
      <c r="S97" s="38"/>
      <c r="T97" s="37"/>
      <c r="U97" s="39">
        <f t="shared" si="12"/>
        <v>15</v>
      </c>
      <c r="V97" s="40">
        <f t="shared" si="18"/>
        <v>15</v>
      </c>
      <c r="W97" s="112"/>
      <c r="X97" s="96"/>
      <c r="Y97" s="96"/>
      <c r="Z97" s="104"/>
      <c r="AA97" s="99"/>
      <c r="AB97" s="41">
        <f t="shared" si="13"/>
        <v>0</v>
      </c>
      <c r="AC97" s="40">
        <f t="shared" si="14"/>
        <v>0</v>
      </c>
      <c r="AD97" s="42"/>
      <c r="AE97" s="128"/>
      <c r="AF97" s="37">
        <f t="shared" si="15"/>
        <v>15</v>
      </c>
      <c r="AG97" s="43">
        <v>65</v>
      </c>
      <c r="AH97" s="44">
        <f t="shared" si="16"/>
        <v>80</v>
      </c>
      <c r="AI97" s="45">
        <f t="shared" si="19"/>
        <v>0.93</v>
      </c>
      <c r="AJ97" s="46"/>
      <c r="AK97" s="47">
        <v>1E-4</v>
      </c>
      <c r="AL97" s="48">
        <f t="shared" si="20"/>
        <v>1.0001</v>
      </c>
      <c r="AM97" s="49">
        <f t="shared" si="21"/>
        <v>1857136000</v>
      </c>
      <c r="AN97" s="50"/>
      <c r="AO97" s="51"/>
      <c r="AP97" s="51"/>
      <c r="AQ97" s="51"/>
      <c r="AR97" s="51"/>
      <c r="AS97" s="52"/>
      <c r="AT97" s="53">
        <f t="shared" si="17"/>
        <v>0</v>
      </c>
    </row>
    <row r="98" spans="1:46" s="54" customFormat="1" ht="36" customHeight="1" thickBot="1">
      <c r="A98" s="27"/>
      <c r="B98" s="56"/>
      <c r="C98" s="91"/>
      <c r="D98" s="95"/>
      <c r="E98" s="95"/>
      <c r="F98" s="101"/>
      <c r="G98" s="55"/>
      <c r="H98" s="60"/>
      <c r="I98" s="30">
        <v>0.51</v>
      </c>
      <c r="J98" s="119">
        <v>0.49</v>
      </c>
      <c r="K98" s="32"/>
      <c r="L98" s="57"/>
      <c r="M98" s="33"/>
      <c r="N98" s="34">
        <f t="shared" si="11"/>
        <v>1</v>
      </c>
      <c r="O98" s="35"/>
      <c r="P98" s="167">
        <v>15</v>
      </c>
      <c r="Q98" s="168">
        <v>15</v>
      </c>
      <c r="R98" s="38"/>
      <c r="S98" s="38"/>
      <c r="T98" s="37"/>
      <c r="U98" s="39">
        <f t="shared" si="12"/>
        <v>15</v>
      </c>
      <c r="V98" s="40">
        <f t="shared" si="18"/>
        <v>15</v>
      </c>
      <c r="W98" s="112"/>
      <c r="X98" s="96"/>
      <c r="Y98" s="96"/>
      <c r="Z98" s="104"/>
      <c r="AA98" s="99"/>
      <c r="AB98" s="41">
        <f t="shared" si="13"/>
        <v>0</v>
      </c>
      <c r="AC98" s="40">
        <f t="shared" si="14"/>
        <v>0</v>
      </c>
      <c r="AD98" s="42"/>
      <c r="AE98" s="128"/>
      <c r="AF98" s="37">
        <f t="shared" si="15"/>
        <v>15</v>
      </c>
      <c r="AG98" s="43">
        <v>65</v>
      </c>
      <c r="AH98" s="44">
        <f t="shared" si="16"/>
        <v>80</v>
      </c>
      <c r="AI98" s="45">
        <f t="shared" si="19"/>
        <v>0.93</v>
      </c>
      <c r="AJ98" s="46"/>
      <c r="AK98" s="47">
        <v>1E-4</v>
      </c>
      <c r="AL98" s="48">
        <f t="shared" si="20"/>
        <v>1.0001</v>
      </c>
      <c r="AM98" s="49">
        <f t="shared" si="21"/>
        <v>1857136000</v>
      </c>
      <c r="AN98" s="50"/>
      <c r="AO98" s="51"/>
      <c r="AP98" s="51"/>
      <c r="AQ98" s="51"/>
      <c r="AR98" s="51"/>
      <c r="AS98" s="52"/>
      <c r="AT98" s="53">
        <f t="shared" si="17"/>
        <v>0</v>
      </c>
    </row>
    <row r="99" spans="1:46" s="54" customFormat="1" ht="36" customHeight="1" thickBot="1">
      <c r="A99" s="27"/>
      <c r="B99" s="56"/>
      <c r="C99" s="91"/>
      <c r="D99" s="95"/>
      <c r="E99" s="95"/>
      <c r="F99" s="101"/>
      <c r="G99" s="55"/>
      <c r="H99" s="60"/>
      <c r="I99" s="30">
        <v>0.51</v>
      </c>
      <c r="J99" s="119">
        <v>0.49</v>
      </c>
      <c r="K99" s="32"/>
      <c r="L99" s="57"/>
      <c r="M99" s="33"/>
      <c r="N99" s="34">
        <f t="shared" si="11"/>
        <v>1</v>
      </c>
      <c r="O99" s="35"/>
      <c r="P99" s="167">
        <v>15</v>
      </c>
      <c r="Q99" s="168">
        <v>15</v>
      </c>
      <c r="R99" s="38"/>
      <c r="S99" s="38"/>
      <c r="T99" s="37"/>
      <c r="U99" s="39">
        <f t="shared" si="12"/>
        <v>15</v>
      </c>
      <c r="V99" s="40">
        <f t="shared" si="18"/>
        <v>15</v>
      </c>
      <c r="W99" s="112"/>
      <c r="X99" s="96"/>
      <c r="Y99" s="96"/>
      <c r="Z99" s="104"/>
      <c r="AA99" s="99"/>
      <c r="AB99" s="41">
        <f t="shared" si="13"/>
        <v>0</v>
      </c>
      <c r="AC99" s="40">
        <f t="shared" si="14"/>
        <v>0</v>
      </c>
      <c r="AD99" s="42"/>
      <c r="AE99" s="128"/>
      <c r="AF99" s="37">
        <f t="shared" si="15"/>
        <v>15</v>
      </c>
      <c r="AG99" s="43">
        <v>65</v>
      </c>
      <c r="AH99" s="44">
        <f t="shared" si="16"/>
        <v>80</v>
      </c>
      <c r="AI99" s="45">
        <f t="shared" si="19"/>
        <v>0.93</v>
      </c>
      <c r="AJ99" s="46"/>
      <c r="AK99" s="47">
        <v>1E-4</v>
      </c>
      <c r="AL99" s="48">
        <f t="shared" si="20"/>
        <v>1.0001</v>
      </c>
      <c r="AM99" s="49">
        <f t="shared" si="21"/>
        <v>1857136000</v>
      </c>
      <c r="AN99" s="50"/>
      <c r="AO99" s="51"/>
      <c r="AP99" s="51"/>
      <c r="AQ99" s="51"/>
      <c r="AR99" s="51"/>
      <c r="AS99" s="52"/>
      <c r="AT99" s="53">
        <f t="shared" si="17"/>
        <v>0</v>
      </c>
    </row>
    <row r="100" spans="1:46" s="54" customFormat="1" ht="36" customHeight="1" thickBot="1">
      <c r="A100" s="27"/>
      <c r="B100" s="56"/>
      <c r="C100" s="91"/>
      <c r="D100" s="95"/>
      <c r="E100" s="95"/>
      <c r="F100" s="101"/>
      <c r="G100" s="55"/>
      <c r="H100" s="60"/>
      <c r="I100" s="30">
        <v>0.51</v>
      </c>
      <c r="J100" s="119">
        <v>0.49</v>
      </c>
      <c r="K100" s="32"/>
      <c r="L100" s="57"/>
      <c r="M100" s="33"/>
      <c r="N100" s="34">
        <f t="shared" si="11"/>
        <v>1</v>
      </c>
      <c r="O100" s="35"/>
      <c r="P100" s="167">
        <v>15</v>
      </c>
      <c r="Q100" s="168">
        <v>15</v>
      </c>
      <c r="R100" s="38"/>
      <c r="S100" s="38"/>
      <c r="T100" s="37"/>
      <c r="U100" s="39">
        <f t="shared" si="12"/>
        <v>15</v>
      </c>
      <c r="V100" s="40">
        <f t="shared" si="18"/>
        <v>15</v>
      </c>
      <c r="W100" s="112"/>
      <c r="X100" s="96"/>
      <c r="Y100" s="96"/>
      <c r="Z100" s="104"/>
      <c r="AA100" s="99"/>
      <c r="AB100" s="41">
        <f t="shared" si="13"/>
        <v>0</v>
      </c>
      <c r="AC100" s="40">
        <f t="shared" si="14"/>
        <v>0</v>
      </c>
      <c r="AD100" s="42"/>
      <c r="AE100" s="128"/>
      <c r="AF100" s="37">
        <f t="shared" si="15"/>
        <v>15</v>
      </c>
      <c r="AG100" s="43">
        <v>65</v>
      </c>
      <c r="AH100" s="44">
        <f t="shared" si="16"/>
        <v>80</v>
      </c>
      <c r="AI100" s="45">
        <f t="shared" si="19"/>
        <v>0.93</v>
      </c>
      <c r="AJ100" s="46"/>
      <c r="AK100" s="47">
        <v>1E-4</v>
      </c>
      <c r="AL100" s="48">
        <f t="shared" si="20"/>
        <v>1.0001</v>
      </c>
      <c r="AM100" s="49">
        <f t="shared" si="21"/>
        <v>1857136000</v>
      </c>
      <c r="AN100" s="50"/>
      <c r="AO100" s="51"/>
      <c r="AP100" s="51"/>
      <c r="AQ100" s="51"/>
      <c r="AR100" s="51"/>
      <c r="AS100" s="52"/>
      <c r="AT100" s="53">
        <f t="shared" si="17"/>
        <v>0</v>
      </c>
    </row>
    <row r="101" spans="1:46" s="54" customFormat="1" ht="36" customHeight="1" thickBot="1">
      <c r="A101" s="27"/>
      <c r="B101" s="56"/>
      <c r="C101" s="91"/>
      <c r="D101" s="95"/>
      <c r="E101" s="95"/>
      <c r="F101" s="101"/>
      <c r="G101" s="55"/>
      <c r="H101" s="60"/>
      <c r="I101" s="30">
        <v>0.51</v>
      </c>
      <c r="J101" s="119">
        <v>0.49</v>
      </c>
      <c r="K101" s="32"/>
      <c r="L101" s="57"/>
      <c r="M101" s="33"/>
      <c r="N101" s="34">
        <f t="shared" si="11"/>
        <v>1</v>
      </c>
      <c r="O101" s="35"/>
      <c r="P101" s="167">
        <v>15</v>
      </c>
      <c r="Q101" s="168">
        <v>15</v>
      </c>
      <c r="R101" s="38"/>
      <c r="S101" s="38"/>
      <c r="T101" s="37"/>
      <c r="U101" s="39">
        <f t="shared" si="12"/>
        <v>15</v>
      </c>
      <c r="V101" s="40">
        <f t="shared" si="18"/>
        <v>15</v>
      </c>
      <c r="W101" s="112"/>
      <c r="X101" s="96"/>
      <c r="Y101" s="96"/>
      <c r="Z101" s="104"/>
      <c r="AA101" s="99"/>
      <c r="AB101" s="41">
        <f t="shared" si="13"/>
        <v>0</v>
      </c>
      <c r="AC101" s="40">
        <f t="shared" si="14"/>
        <v>0</v>
      </c>
      <c r="AD101" s="42"/>
      <c r="AE101" s="128"/>
      <c r="AF101" s="37">
        <f t="shared" si="15"/>
        <v>15</v>
      </c>
      <c r="AG101" s="43">
        <v>65</v>
      </c>
      <c r="AH101" s="44">
        <f t="shared" si="16"/>
        <v>80</v>
      </c>
      <c r="AI101" s="45">
        <f t="shared" si="19"/>
        <v>0.93</v>
      </c>
      <c r="AJ101" s="46"/>
      <c r="AK101" s="47">
        <v>1E-4</v>
      </c>
      <c r="AL101" s="48">
        <f t="shared" si="20"/>
        <v>1.0001</v>
      </c>
      <c r="AM101" s="49">
        <f t="shared" si="21"/>
        <v>1857136000</v>
      </c>
      <c r="AN101" s="50"/>
      <c r="AO101" s="51"/>
      <c r="AP101" s="51"/>
      <c r="AQ101" s="51"/>
      <c r="AR101" s="51"/>
      <c r="AS101" s="52"/>
      <c r="AT101" s="53">
        <f t="shared" si="17"/>
        <v>0</v>
      </c>
    </row>
    <row r="102" spans="1:46" s="54" customFormat="1" ht="36" customHeight="1" thickBot="1">
      <c r="A102" s="27"/>
      <c r="B102" s="56"/>
      <c r="C102" s="91"/>
      <c r="D102" s="95"/>
      <c r="E102" s="95"/>
      <c r="F102" s="101"/>
      <c r="G102" s="55"/>
      <c r="H102" s="60"/>
      <c r="I102" s="30">
        <v>0.51</v>
      </c>
      <c r="J102" s="119">
        <v>0.49</v>
      </c>
      <c r="K102" s="32"/>
      <c r="L102" s="57"/>
      <c r="M102" s="33"/>
      <c r="N102" s="34">
        <f t="shared" si="11"/>
        <v>1</v>
      </c>
      <c r="O102" s="35"/>
      <c r="P102" s="167">
        <v>15</v>
      </c>
      <c r="Q102" s="168">
        <v>15</v>
      </c>
      <c r="R102" s="38"/>
      <c r="S102" s="38"/>
      <c r="T102" s="37"/>
      <c r="U102" s="39">
        <f t="shared" si="12"/>
        <v>15</v>
      </c>
      <c r="V102" s="40">
        <f t="shared" si="18"/>
        <v>15</v>
      </c>
      <c r="W102" s="112"/>
      <c r="X102" s="96"/>
      <c r="Y102" s="96"/>
      <c r="Z102" s="104"/>
      <c r="AA102" s="99"/>
      <c r="AB102" s="41">
        <f t="shared" si="13"/>
        <v>0</v>
      </c>
      <c r="AC102" s="40">
        <f t="shared" si="14"/>
        <v>0</v>
      </c>
      <c r="AD102" s="42"/>
      <c r="AE102" s="128"/>
      <c r="AF102" s="37">
        <f t="shared" si="15"/>
        <v>15</v>
      </c>
      <c r="AG102" s="43">
        <v>65</v>
      </c>
      <c r="AH102" s="44">
        <f t="shared" si="16"/>
        <v>80</v>
      </c>
      <c r="AI102" s="45">
        <f t="shared" si="19"/>
        <v>0.93</v>
      </c>
      <c r="AJ102" s="46"/>
      <c r="AK102" s="47">
        <v>1E-4</v>
      </c>
      <c r="AL102" s="48">
        <f t="shared" si="20"/>
        <v>1.0001</v>
      </c>
      <c r="AM102" s="49">
        <f t="shared" si="21"/>
        <v>1857136000</v>
      </c>
      <c r="AN102" s="50"/>
      <c r="AO102" s="51"/>
      <c r="AP102" s="51"/>
      <c r="AQ102" s="51"/>
      <c r="AR102" s="51"/>
      <c r="AS102" s="52"/>
      <c r="AT102" s="53">
        <f t="shared" si="17"/>
        <v>0</v>
      </c>
    </row>
    <row r="103" spans="1:46" s="54" customFormat="1" ht="36" customHeight="1" thickBot="1">
      <c r="A103" s="27"/>
      <c r="B103" s="56"/>
      <c r="C103" s="91"/>
      <c r="D103" s="95"/>
      <c r="E103" s="95"/>
      <c r="F103" s="101"/>
      <c r="G103" s="55"/>
      <c r="H103" s="60"/>
      <c r="I103" s="30">
        <v>0.51</v>
      </c>
      <c r="J103" s="119">
        <v>0.49</v>
      </c>
      <c r="K103" s="32"/>
      <c r="L103" s="57"/>
      <c r="M103" s="33"/>
      <c r="N103" s="34">
        <f t="shared" si="11"/>
        <v>1</v>
      </c>
      <c r="O103" s="35"/>
      <c r="P103" s="167">
        <v>15</v>
      </c>
      <c r="Q103" s="168">
        <v>15</v>
      </c>
      <c r="R103" s="38"/>
      <c r="S103" s="38"/>
      <c r="T103" s="37"/>
      <c r="U103" s="39">
        <f t="shared" si="12"/>
        <v>15</v>
      </c>
      <c r="V103" s="40">
        <f t="shared" si="18"/>
        <v>15</v>
      </c>
      <c r="W103" s="112"/>
      <c r="X103" s="96"/>
      <c r="Y103" s="96"/>
      <c r="Z103" s="104"/>
      <c r="AA103" s="99"/>
      <c r="AB103" s="41">
        <f t="shared" si="13"/>
        <v>0</v>
      </c>
      <c r="AC103" s="40">
        <f t="shared" si="14"/>
        <v>0</v>
      </c>
      <c r="AD103" s="42"/>
      <c r="AE103" s="128"/>
      <c r="AF103" s="37">
        <f t="shared" si="15"/>
        <v>15</v>
      </c>
      <c r="AG103" s="43">
        <v>65</v>
      </c>
      <c r="AH103" s="44">
        <f t="shared" si="16"/>
        <v>80</v>
      </c>
      <c r="AI103" s="45">
        <f t="shared" si="19"/>
        <v>0.93</v>
      </c>
      <c r="AJ103" s="46"/>
      <c r="AK103" s="47">
        <v>1E-4</v>
      </c>
      <c r="AL103" s="48">
        <f t="shared" si="20"/>
        <v>1.0001</v>
      </c>
      <c r="AM103" s="49">
        <f t="shared" si="21"/>
        <v>1857136000</v>
      </c>
      <c r="AN103" s="50"/>
      <c r="AO103" s="51"/>
      <c r="AP103" s="51"/>
      <c r="AQ103" s="51"/>
      <c r="AR103" s="51"/>
      <c r="AS103" s="52"/>
      <c r="AT103" s="53">
        <f t="shared" si="17"/>
        <v>0</v>
      </c>
    </row>
    <row r="104" spans="1:46" s="54" customFormat="1" ht="36" customHeight="1" thickBot="1">
      <c r="A104" s="27"/>
      <c r="B104" s="56"/>
      <c r="C104" s="91"/>
      <c r="D104" s="95"/>
      <c r="E104" s="95"/>
      <c r="F104" s="101"/>
      <c r="G104" s="55"/>
      <c r="H104" s="60"/>
      <c r="I104" s="30">
        <v>0.51</v>
      </c>
      <c r="J104" s="119">
        <v>0.49</v>
      </c>
      <c r="K104" s="32"/>
      <c r="L104" s="57"/>
      <c r="M104" s="33"/>
      <c r="N104" s="34">
        <f t="shared" si="11"/>
        <v>1</v>
      </c>
      <c r="O104" s="35"/>
      <c r="P104" s="167">
        <v>15</v>
      </c>
      <c r="Q104" s="168">
        <v>15</v>
      </c>
      <c r="R104" s="38"/>
      <c r="S104" s="38"/>
      <c r="T104" s="37"/>
      <c r="U104" s="39">
        <f t="shared" si="12"/>
        <v>15</v>
      </c>
      <c r="V104" s="40">
        <f t="shared" si="18"/>
        <v>15</v>
      </c>
      <c r="W104" s="112"/>
      <c r="X104" s="96"/>
      <c r="Y104" s="96"/>
      <c r="Z104" s="104"/>
      <c r="AA104" s="99"/>
      <c r="AB104" s="41">
        <f t="shared" si="13"/>
        <v>0</v>
      </c>
      <c r="AC104" s="40">
        <f t="shared" si="14"/>
        <v>0</v>
      </c>
      <c r="AD104" s="42"/>
      <c r="AE104" s="128"/>
      <c r="AF104" s="37">
        <f t="shared" si="15"/>
        <v>15</v>
      </c>
      <c r="AG104" s="43">
        <v>65</v>
      </c>
      <c r="AH104" s="44">
        <f t="shared" si="16"/>
        <v>80</v>
      </c>
      <c r="AI104" s="45">
        <f t="shared" si="19"/>
        <v>0.93</v>
      </c>
      <c r="AJ104" s="46"/>
      <c r="AK104" s="47">
        <v>1E-4</v>
      </c>
      <c r="AL104" s="48">
        <f t="shared" si="20"/>
        <v>1.0001</v>
      </c>
      <c r="AM104" s="49">
        <f t="shared" si="21"/>
        <v>1857136000</v>
      </c>
      <c r="AN104" s="50"/>
      <c r="AO104" s="51"/>
      <c r="AP104" s="51"/>
      <c r="AQ104" s="51"/>
      <c r="AR104" s="51"/>
      <c r="AS104" s="52"/>
      <c r="AT104" s="53">
        <f t="shared" si="17"/>
        <v>0</v>
      </c>
    </row>
    <row r="105" spans="1:46" s="54" customFormat="1" ht="36" customHeight="1" thickBot="1">
      <c r="A105" s="27"/>
      <c r="B105" s="56"/>
      <c r="C105" s="91"/>
      <c r="D105" s="95"/>
      <c r="E105" s="95"/>
      <c r="F105" s="101"/>
      <c r="G105" s="55"/>
      <c r="H105" s="60"/>
      <c r="I105" s="30">
        <v>0.51</v>
      </c>
      <c r="J105" s="119">
        <v>0.49</v>
      </c>
      <c r="K105" s="32"/>
      <c r="L105" s="57"/>
      <c r="M105" s="33"/>
      <c r="N105" s="34">
        <f t="shared" si="11"/>
        <v>1</v>
      </c>
      <c r="O105" s="35"/>
      <c r="P105" s="167">
        <v>15</v>
      </c>
      <c r="Q105" s="168">
        <v>15</v>
      </c>
      <c r="R105" s="38"/>
      <c r="S105" s="38"/>
      <c r="T105" s="37"/>
      <c r="U105" s="39">
        <f t="shared" si="12"/>
        <v>15</v>
      </c>
      <c r="V105" s="40">
        <f t="shared" si="18"/>
        <v>15</v>
      </c>
      <c r="W105" s="112"/>
      <c r="X105" s="96"/>
      <c r="Y105" s="96"/>
      <c r="Z105" s="104"/>
      <c r="AA105" s="99"/>
      <c r="AB105" s="41">
        <f t="shared" si="13"/>
        <v>0</v>
      </c>
      <c r="AC105" s="40">
        <f t="shared" si="14"/>
        <v>0</v>
      </c>
      <c r="AD105" s="42"/>
      <c r="AE105" s="128"/>
      <c r="AF105" s="37">
        <f t="shared" si="15"/>
        <v>15</v>
      </c>
      <c r="AG105" s="43">
        <v>65</v>
      </c>
      <c r="AH105" s="44">
        <f t="shared" si="16"/>
        <v>80</v>
      </c>
      <c r="AI105" s="45">
        <f t="shared" si="19"/>
        <v>0.93</v>
      </c>
      <c r="AJ105" s="46"/>
      <c r="AK105" s="47">
        <v>1E-4</v>
      </c>
      <c r="AL105" s="48">
        <f t="shared" si="20"/>
        <v>1.0001</v>
      </c>
      <c r="AM105" s="49">
        <f t="shared" si="21"/>
        <v>1857136000</v>
      </c>
      <c r="AN105" s="50"/>
      <c r="AO105" s="51"/>
      <c r="AP105" s="51"/>
      <c r="AQ105" s="51"/>
      <c r="AR105" s="51"/>
      <c r="AS105" s="52"/>
      <c r="AT105" s="53">
        <f t="shared" si="17"/>
        <v>0</v>
      </c>
    </row>
    <row r="106" spans="1:46" s="54" customFormat="1" ht="36" customHeight="1" thickBot="1">
      <c r="A106" s="27"/>
      <c r="B106" s="56"/>
      <c r="C106" s="91"/>
      <c r="D106" s="95"/>
      <c r="E106" s="95"/>
      <c r="F106" s="101"/>
      <c r="G106" s="55"/>
      <c r="H106" s="60"/>
      <c r="I106" s="30">
        <v>0.51</v>
      </c>
      <c r="J106" s="119">
        <v>0.49</v>
      </c>
      <c r="K106" s="32"/>
      <c r="L106" s="57"/>
      <c r="M106" s="33"/>
      <c r="N106" s="34">
        <f t="shared" si="11"/>
        <v>1</v>
      </c>
      <c r="O106" s="35"/>
      <c r="P106" s="167">
        <v>15</v>
      </c>
      <c r="Q106" s="168">
        <v>15</v>
      </c>
      <c r="R106" s="38"/>
      <c r="S106" s="38"/>
      <c r="T106" s="37"/>
      <c r="U106" s="39">
        <f t="shared" si="12"/>
        <v>15</v>
      </c>
      <c r="V106" s="40">
        <f t="shared" si="18"/>
        <v>15</v>
      </c>
      <c r="W106" s="112"/>
      <c r="X106" s="96"/>
      <c r="Y106" s="96"/>
      <c r="Z106" s="104"/>
      <c r="AA106" s="99"/>
      <c r="AB106" s="41">
        <f t="shared" si="13"/>
        <v>0</v>
      </c>
      <c r="AC106" s="40">
        <f t="shared" si="14"/>
        <v>0</v>
      </c>
      <c r="AD106" s="42"/>
      <c r="AE106" s="128"/>
      <c r="AF106" s="37">
        <f t="shared" si="15"/>
        <v>15</v>
      </c>
      <c r="AG106" s="43">
        <v>65</v>
      </c>
      <c r="AH106" s="44">
        <f t="shared" si="16"/>
        <v>80</v>
      </c>
      <c r="AI106" s="45">
        <f t="shared" si="19"/>
        <v>0.93</v>
      </c>
      <c r="AJ106" s="46"/>
      <c r="AK106" s="47">
        <v>1E-4</v>
      </c>
      <c r="AL106" s="48">
        <f t="shared" si="20"/>
        <v>1.0001</v>
      </c>
      <c r="AM106" s="49">
        <f t="shared" si="21"/>
        <v>1857136000</v>
      </c>
      <c r="AN106" s="50"/>
      <c r="AO106" s="51"/>
      <c r="AP106" s="51"/>
      <c r="AQ106" s="51"/>
      <c r="AR106" s="51"/>
      <c r="AS106" s="52"/>
      <c r="AT106" s="53">
        <f t="shared" si="17"/>
        <v>0</v>
      </c>
    </row>
    <row r="107" spans="1:46" s="54" customFormat="1" ht="36" customHeight="1" thickBot="1">
      <c r="A107" s="27"/>
      <c r="B107" s="56"/>
      <c r="C107" s="91"/>
      <c r="D107" s="95"/>
      <c r="E107" s="95"/>
      <c r="F107" s="101"/>
      <c r="G107" s="55"/>
      <c r="H107" s="60"/>
      <c r="I107" s="30">
        <v>0.51</v>
      </c>
      <c r="J107" s="119">
        <v>0.49</v>
      </c>
      <c r="K107" s="32"/>
      <c r="L107" s="57"/>
      <c r="M107" s="33"/>
      <c r="N107" s="34">
        <f t="shared" si="11"/>
        <v>1</v>
      </c>
      <c r="O107" s="35"/>
      <c r="P107" s="167">
        <v>15</v>
      </c>
      <c r="Q107" s="168">
        <v>15</v>
      </c>
      <c r="R107" s="38"/>
      <c r="S107" s="38"/>
      <c r="T107" s="37"/>
      <c r="U107" s="39">
        <f t="shared" si="12"/>
        <v>15</v>
      </c>
      <c r="V107" s="40">
        <f t="shared" si="18"/>
        <v>15</v>
      </c>
      <c r="W107" s="112"/>
      <c r="X107" s="96"/>
      <c r="Y107" s="96"/>
      <c r="Z107" s="104"/>
      <c r="AA107" s="99"/>
      <c r="AB107" s="41">
        <f t="shared" si="13"/>
        <v>0</v>
      </c>
      <c r="AC107" s="40">
        <f t="shared" si="14"/>
        <v>0</v>
      </c>
      <c r="AD107" s="42"/>
      <c r="AE107" s="128"/>
      <c r="AF107" s="37">
        <f t="shared" si="15"/>
        <v>15</v>
      </c>
      <c r="AG107" s="43">
        <v>65</v>
      </c>
      <c r="AH107" s="44">
        <f t="shared" si="16"/>
        <v>80</v>
      </c>
      <c r="AI107" s="45">
        <f t="shared" si="19"/>
        <v>0.93</v>
      </c>
      <c r="AJ107" s="46"/>
      <c r="AK107" s="47">
        <v>1E-4</v>
      </c>
      <c r="AL107" s="48">
        <f t="shared" si="20"/>
        <v>1.0001</v>
      </c>
      <c r="AM107" s="49">
        <f t="shared" si="21"/>
        <v>1857136000</v>
      </c>
      <c r="AN107" s="50"/>
      <c r="AO107" s="51"/>
      <c r="AP107" s="51"/>
      <c r="AQ107" s="51"/>
      <c r="AR107" s="51"/>
      <c r="AS107" s="52"/>
      <c r="AT107" s="53">
        <f t="shared" si="17"/>
        <v>0</v>
      </c>
    </row>
    <row r="108" spans="1:46" s="54" customFormat="1" ht="36" customHeight="1" thickBot="1">
      <c r="A108" s="27"/>
      <c r="B108" s="56"/>
      <c r="C108" s="91"/>
      <c r="D108" s="95"/>
      <c r="E108" s="95"/>
      <c r="F108" s="101"/>
      <c r="G108" s="55"/>
      <c r="H108" s="60"/>
      <c r="I108" s="30">
        <v>0.51</v>
      </c>
      <c r="J108" s="119">
        <v>0.49</v>
      </c>
      <c r="K108" s="32"/>
      <c r="L108" s="57"/>
      <c r="M108" s="33"/>
      <c r="N108" s="34">
        <f t="shared" si="11"/>
        <v>1</v>
      </c>
      <c r="O108" s="35"/>
      <c r="P108" s="167">
        <v>15</v>
      </c>
      <c r="Q108" s="168">
        <v>15</v>
      </c>
      <c r="R108" s="38"/>
      <c r="S108" s="38"/>
      <c r="T108" s="37"/>
      <c r="U108" s="39">
        <f t="shared" si="12"/>
        <v>15</v>
      </c>
      <c r="V108" s="40">
        <f t="shared" si="18"/>
        <v>15</v>
      </c>
      <c r="W108" s="112"/>
      <c r="X108" s="96"/>
      <c r="Y108" s="96"/>
      <c r="Z108" s="104"/>
      <c r="AA108" s="99"/>
      <c r="AB108" s="41">
        <f t="shared" si="13"/>
        <v>0</v>
      </c>
      <c r="AC108" s="40">
        <f t="shared" si="14"/>
        <v>0</v>
      </c>
      <c r="AD108" s="42"/>
      <c r="AE108" s="128"/>
      <c r="AF108" s="37">
        <f t="shared" si="15"/>
        <v>15</v>
      </c>
      <c r="AG108" s="43">
        <v>65</v>
      </c>
      <c r="AH108" s="44">
        <f t="shared" si="16"/>
        <v>80</v>
      </c>
      <c r="AI108" s="45">
        <f t="shared" si="19"/>
        <v>0.93</v>
      </c>
      <c r="AJ108" s="46"/>
      <c r="AK108" s="47">
        <v>1E-4</v>
      </c>
      <c r="AL108" s="48">
        <f t="shared" si="20"/>
        <v>1.0001</v>
      </c>
      <c r="AM108" s="49">
        <f t="shared" si="21"/>
        <v>1857136000</v>
      </c>
      <c r="AN108" s="50"/>
      <c r="AO108" s="51"/>
      <c r="AP108" s="51"/>
      <c r="AQ108" s="51"/>
      <c r="AR108" s="51"/>
      <c r="AS108" s="52"/>
      <c r="AT108" s="53">
        <f t="shared" si="17"/>
        <v>0</v>
      </c>
    </row>
    <row r="109" spans="1:46" s="54" customFormat="1" ht="36" customHeight="1" thickBot="1">
      <c r="A109" s="27"/>
      <c r="B109" s="56"/>
      <c r="C109" s="91"/>
      <c r="D109" s="95"/>
      <c r="E109" s="95"/>
      <c r="F109" s="101"/>
      <c r="G109" s="55"/>
      <c r="H109" s="60"/>
      <c r="I109" s="30">
        <v>0.51</v>
      </c>
      <c r="J109" s="119">
        <v>0.49</v>
      </c>
      <c r="K109" s="32"/>
      <c r="L109" s="57"/>
      <c r="M109" s="33"/>
      <c r="N109" s="34">
        <f t="shared" si="11"/>
        <v>1</v>
      </c>
      <c r="O109" s="35"/>
      <c r="P109" s="167">
        <v>15</v>
      </c>
      <c r="Q109" s="168">
        <v>15</v>
      </c>
      <c r="R109" s="38"/>
      <c r="S109" s="38"/>
      <c r="T109" s="37"/>
      <c r="U109" s="39">
        <f t="shared" si="12"/>
        <v>15</v>
      </c>
      <c r="V109" s="40">
        <f t="shared" si="18"/>
        <v>15</v>
      </c>
      <c r="W109" s="112"/>
      <c r="X109" s="96"/>
      <c r="Y109" s="96"/>
      <c r="Z109" s="104"/>
      <c r="AA109" s="99"/>
      <c r="AB109" s="41">
        <f t="shared" si="13"/>
        <v>0</v>
      </c>
      <c r="AC109" s="40">
        <f t="shared" si="14"/>
        <v>0</v>
      </c>
      <c r="AD109" s="42"/>
      <c r="AE109" s="128"/>
      <c r="AF109" s="37">
        <f t="shared" si="15"/>
        <v>15</v>
      </c>
      <c r="AG109" s="43">
        <v>65</v>
      </c>
      <c r="AH109" s="44">
        <f t="shared" si="16"/>
        <v>80</v>
      </c>
      <c r="AI109" s="45">
        <f t="shared" si="19"/>
        <v>0.93</v>
      </c>
      <c r="AJ109" s="46"/>
      <c r="AK109" s="47">
        <v>1E-4</v>
      </c>
      <c r="AL109" s="48">
        <f t="shared" si="20"/>
        <v>1.0001</v>
      </c>
      <c r="AM109" s="49">
        <f t="shared" si="21"/>
        <v>1857136000</v>
      </c>
      <c r="AN109" s="50"/>
      <c r="AO109" s="51"/>
      <c r="AP109" s="51"/>
      <c r="AQ109" s="51"/>
      <c r="AR109" s="51"/>
      <c r="AS109" s="52"/>
      <c r="AT109" s="53">
        <f t="shared" si="17"/>
        <v>0</v>
      </c>
    </row>
    <row r="110" spans="1:46" s="54" customFormat="1" ht="36" customHeight="1" thickBot="1">
      <c r="A110" s="27"/>
      <c r="B110" s="56"/>
      <c r="C110" s="91"/>
      <c r="D110" s="95"/>
      <c r="E110" s="95"/>
      <c r="F110" s="101"/>
      <c r="G110" s="55"/>
      <c r="H110" s="60"/>
      <c r="I110" s="30">
        <v>0.51</v>
      </c>
      <c r="J110" s="119">
        <v>0.49</v>
      </c>
      <c r="K110" s="32"/>
      <c r="L110" s="57"/>
      <c r="M110" s="33"/>
      <c r="N110" s="34">
        <f t="shared" si="11"/>
        <v>1</v>
      </c>
      <c r="O110" s="35"/>
      <c r="P110" s="167">
        <v>15</v>
      </c>
      <c r="Q110" s="168">
        <v>15</v>
      </c>
      <c r="R110" s="38"/>
      <c r="S110" s="38"/>
      <c r="T110" s="37"/>
      <c r="U110" s="39">
        <f t="shared" si="12"/>
        <v>15</v>
      </c>
      <c r="V110" s="40">
        <f t="shared" si="18"/>
        <v>15</v>
      </c>
      <c r="W110" s="112"/>
      <c r="X110" s="96"/>
      <c r="Y110" s="96"/>
      <c r="Z110" s="104"/>
      <c r="AA110" s="99"/>
      <c r="AB110" s="41">
        <f t="shared" si="13"/>
        <v>0</v>
      </c>
      <c r="AC110" s="40">
        <f t="shared" si="14"/>
        <v>0</v>
      </c>
      <c r="AD110" s="42">
        <v>0</v>
      </c>
      <c r="AE110" s="128"/>
      <c r="AF110" s="37">
        <f t="shared" si="15"/>
        <v>15</v>
      </c>
      <c r="AG110" s="43">
        <v>65</v>
      </c>
      <c r="AH110" s="44">
        <f t="shared" si="16"/>
        <v>80</v>
      </c>
      <c r="AI110" s="45">
        <f t="shared" si="19"/>
        <v>0.93</v>
      </c>
      <c r="AJ110" s="46"/>
      <c r="AK110" s="47">
        <v>1E-4</v>
      </c>
      <c r="AL110" s="48">
        <f t="shared" si="20"/>
        <v>1.0001</v>
      </c>
      <c r="AM110" s="49">
        <f t="shared" si="21"/>
        <v>1857136000</v>
      </c>
      <c r="AN110" s="50"/>
      <c r="AO110" s="51"/>
      <c r="AP110" s="51"/>
      <c r="AQ110" s="51"/>
      <c r="AR110" s="51"/>
      <c r="AS110" s="52"/>
      <c r="AT110" s="53">
        <f t="shared" si="17"/>
        <v>0</v>
      </c>
    </row>
    <row r="111" spans="1:46" s="54" customFormat="1" ht="36" customHeight="1" thickBot="1">
      <c r="A111" s="27"/>
      <c r="B111" s="56"/>
      <c r="C111" s="91"/>
      <c r="D111" s="95"/>
      <c r="E111" s="95"/>
      <c r="F111" s="101"/>
      <c r="G111" s="55"/>
      <c r="H111" s="60"/>
      <c r="I111" s="30">
        <v>0.51</v>
      </c>
      <c r="J111" s="119">
        <v>0.49</v>
      </c>
      <c r="K111" s="32"/>
      <c r="L111" s="57"/>
      <c r="M111" s="33"/>
      <c r="N111" s="34">
        <f t="shared" si="11"/>
        <v>1</v>
      </c>
      <c r="O111" s="35"/>
      <c r="P111" s="167">
        <v>15</v>
      </c>
      <c r="Q111" s="168">
        <v>15</v>
      </c>
      <c r="R111" s="38"/>
      <c r="S111" s="38"/>
      <c r="T111" s="37"/>
      <c r="U111" s="39">
        <f t="shared" si="12"/>
        <v>15</v>
      </c>
      <c r="V111" s="40">
        <f t="shared" si="18"/>
        <v>15</v>
      </c>
      <c r="W111" s="112"/>
      <c r="X111" s="96"/>
      <c r="Y111" s="96"/>
      <c r="Z111" s="104"/>
      <c r="AA111" s="99"/>
      <c r="AB111" s="41">
        <f t="shared" si="13"/>
        <v>0</v>
      </c>
      <c r="AC111" s="40">
        <f t="shared" si="14"/>
        <v>0</v>
      </c>
      <c r="AD111" s="42"/>
      <c r="AE111" s="128"/>
      <c r="AF111" s="37">
        <f t="shared" si="15"/>
        <v>15</v>
      </c>
      <c r="AG111" s="43">
        <v>65</v>
      </c>
      <c r="AH111" s="44">
        <f t="shared" si="16"/>
        <v>80</v>
      </c>
      <c r="AI111" s="45">
        <f t="shared" si="19"/>
        <v>0.93</v>
      </c>
      <c r="AJ111" s="46"/>
      <c r="AK111" s="47">
        <v>1E-4</v>
      </c>
      <c r="AL111" s="48">
        <f t="shared" si="20"/>
        <v>1.0001</v>
      </c>
      <c r="AM111" s="49">
        <f t="shared" si="21"/>
        <v>1857136000</v>
      </c>
      <c r="AN111" s="50"/>
      <c r="AO111" s="51"/>
      <c r="AP111" s="51"/>
      <c r="AQ111" s="51"/>
      <c r="AR111" s="51"/>
      <c r="AS111" s="52"/>
      <c r="AT111" s="53">
        <f t="shared" si="17"/>
        <v>0</v>
      </c>
    </row>
    <row r="112" spans="1:46" s="54" customFormat="1" ht="36" customHeight="1" thickBot="1">
      <c r="A112" s="27"/>
      <c r="B112" s="56"/>
      <c r="C112" s="91"/>
      <c r="D112" s="95"/>
      <c r="E112" s="95"/>
      <c r="F112" s="101"/>
      <c r="G112" s="55"/>
      <c r="H112" s="60"/>
      <c r="I112" s="30">
        <v>0.51</v>
      </c>
      <c r="J112" s="119">
        <v>0.49</v>
      </c>
      <c r="K112" s="32"/>
      <c r="L112" s="57"/>
      <c r="M112" s="33"/>
      <c r="N112" s="34">
        <f t="shared" si="11"/>
        <v>1</v>
      </c>
      <c r="O112" s="35"/>
      <c r="P112" s="167">
        <v>15</v>
      </c>
      <c r="Q112" s="168">
        <v>15</v>
      </c>
      <c r="R112" s="38"/>
      <c r="S112" s="38"/>
      <c r="T112" s="37"/>
      <c r="U112" s="39">
        <f t="shared" si="12"/>
        <v>15</v>
      </c>
      <c r="V112" s="40">
        <f t="shared" si="18"/>
        <v>15</v>
      </c>
      <c r="W112" s="112"/>
      <c r="X112" s="96"/>
      <c r="Y112" s="96"/>
      <c r="Z112" s="104"/>
      <c r="AA112" s="99"/>
      <c r="AB112" s="41">
        <f t="shared" si="13"/>
        <v>0</v>
      </c>
      <c r="AC112" s="40">
        <f t="shared" si="14"/>
        <v>0</v>
      </c>
      <c r="AD112" s="42"/>
      <c r="AE112" s="128"/>
      <c r="AF112" s="37">
        <f t="shared" si="15"/>
        <v>15</v>
      </c>
      <c r="AG112" s="43">
        <v>65</v>
      </c>
      <c r="AH112" s="44">
        <f t="shared" si="16"/>
        <v>80</v>
      </c>
      <c r="AI112" s="45">
        <f t="shared" si="19"/>
        <v>0.93</v>
      </c>
      <c r="AJ112" s="46"/>
      <c r="AK112" s="47">
        <v>1E-4</v>
      </c>
      <c r="AL112" s="48">
        <f t="shared" si="20"/>
        <v>1.0001</v>
      </c>
      <c r="AM112" s="49">
        <f t="shared" si="21"/>
        <v>1857136000</v>
      </c>
      <c r="AN112" s="50"/>
      <c r="AO112" s="51"/>
      <c r="AP112" s="51"/>
      <c r="AQ112" s="51"/>
      <c r="AR112" s="51"/>
      <c r="AS112" s="52"/>
      <c r="AT112" s="53">
        <f t="shared" si="17"/>
        <v>0</v>
      </c>
    </row>
    <row r="113" spans="1:46" s="54" customFormat="1" ht="36" customHeight="1" thickBot="1">
      <c r="A113" s="27"/>
      <c r="B113" s="56"/>
      <c r="C113" s="91"/>
      <c r="D113" s="95"/>
      <c r="E113" s="95"/>
      <c r="F113" s="101"/>
      <c r="G113" s="55"/>
      <c r="H113" s="60"/>
      <c r="I113" s="30">
        <v>0.51</v>
      </c>
      <c r="J113" s="119">
        <v>0.49</v>
      </c>
      <c r="K113" s="32"/>
      <c r="L113" s="57"/>
      <c r="M113" s="33"/>
      <c r="N113" s="34">
        <f t="shared" si="11"/>
        <v>1</v>
      </c>
      <c r="O113" s="35"/>
      <c r="P113" s="167">
        <v>15</v>
      </c>
      <c r="Q113" s="168">
        <v>15</v>
      </c>
      <c r="R113" s="38"/>
      <c r="S113" s="38"/>
      <c r="T113" s="37"/>
      <c r="U113" s="39">
        <f t="shared" si="12"/>
        <v>15</v>
      </c>
      <c r="V113" s="40">
        <f t="shared" si="18"/>
        <v>15</v>
      </c>
      <c r="W113" s="112"/>
      <c r="X113" s="96"/>
      <c r="Y113" s="96"/>
      <c r="Z113" s="104"/>
      <c r="AA113" s="99"/>
      <c r="AB113" s="41">
        <f t="shared" si="13"/>
        <v>0</v>
      </c>
      <c r="AC113" s="40">
        <f t="shared" si="14"/>
        <v>0</v>
      </c>
      <c r="AD113" s="42"/>
      <c r="AE113" s="128"/>
      <c r="AF113" s="37">
        <f t="shared" si="15"/>
        <v>15</v>
      </c>
      <c r="AG113" s="43">
        <v>65</v>
      </c>
      <c r="AH113" s="44">
        <f t="shared" si="16"/>
        <v>80</v>
      </c>
      <c r="AI113" s="45">
        <f t="shared" si="19"/>
        <v>0.93</v>
      </c>
      <c r="AJ113" s="46"/>
      <c r="AK113" s="47">
        <v>1E-4</v>
      </c>
      <c r="AL113" s="48">
        <f t="shared" si="20"/>
        <v>1.0001</v>
      </c>
      <c r="AM113" s="49">
        <f t="shared" si="21"/>
        <v>1857136000</v>
      </c>
      <c r="AN113" s="50"/>
      <c r="AO113" s="51"/>
      <c r="AP113" s="51"/>
      <c r="AQ113" s="51"/>
      <c r="AR113" s="51"/>
      <c r="AS113" s="52"/>
      <c r="AT113" s="53">
        <f t="shared" si="17"/>
        <v>0</v>
      </c>
    </row>
    <row r="114" spans="1:46" s="54" customFormat="1" ht="36" customHeight="1" thickBot="1">
      <c r="A114" s="27"/>
      <c r="B114" s="56"/>
      <c r="C114" s="91"/>
      <c r="D114" s="95"/>
      <c r="E114" s="95"/>
      <c r="F114" s="101"/>
      <c r="G114" s="55"/>
      <c r="H114" s="60"/>
      <c r="I114" s="30">
        <v>0.51</v>
      </c>
      <c r="J114" s="119">
        <v>0.49</v>
      </c>
      <c r="K114" s="32"/>
      <c r="L114" s="57"/>
      <c r="M114" s="33"/>
      <c r="N114" s="34">
        <f t="shared" si="11"/>
        <v>1</v>
      </c>
      <c r="O114" s="35"/>
      <c r="P114" s="167">
        <v>15</v>
      </c>
      <c r="Q114" s="168">
        <v>15</v>
      </c>
      <c r="R114" s="38"/>
      <c r="S114" s="38"/>
      <c r="T114" s="37"/>
      <c r="U114" s="39">
        <f t="shared" si="12"/>
        <v>15</v>
      </c>
      <c r="V114" s="40">
        <f t="shared" si="18"/>
        <v>15</v>
      </c>
      <c r="W114" s="112"/>
      <c r="X114" s="96"/>
      <c r="Y114" s="96"/>
      <c r="Z114" s="104"/>
      <c r="AA114" s="99"/>
      <c r="AB114" s="41">
        <f t="shared" si="13"/>
        <v>0</v>
      </c>
      <c r="AC114" s="40">
        <f t="shared" si="14"/>
        <v>0</v>
      </c>
      <c r="AD114" s="42"/>
      <c r="AE114" s="128"/>
      <c r="AF114" s="37">
        <f t="shared" si="15"/>
        <v>15</v>
      </c>
      <c r="AG114" s="43">
        <v>65</v>
      </c>
      <c r="AH114" s="44">
        <f t="shared" si="16"/>
        <v>80</v>
      </c>
      <c r="AI114" s="45">
        <f t="shared" si="19"/>
        <v>0.93</v>
      </c>
      <c r="AJ114" s="46"/>
      <c r="AK114" s="47">
        <v>1E-4</v>
      </c>
      <c r="AL114" s="48">
        <f t="shared" si="20"/>
        <v>1.0001</v>
      </c>
      <c r="AM114" s="49">
        <f t="shared" si="21"/>
        <v>1857136000</v>
      </c>
      <c r="AN114" s="50"/>
      <c r="AO114" s="51"/>
      <c r="AP114" s="51"/>
      <c r="AQ114" s="51"/>
      <c r="AR114" s="51"/>
      <c r="AS114" s="52"/>
      <c r="AT114" s="53">
        <f t="shared" si="17"/>
        <v>0</v>
      </c>
    </row>
    <row r="115" spans="1:46" s="54" customFormat="1" ht="47.25" customHeight="1" thickBot="1">
      <c r="A115" s="27"/>
      <c r="B115" s="56"/>
      <c r="C115" s="91"/>
      <c r="D115" s="95"/>
      <c r="E115" s="95"/>
      <c r="F115" s="101"/>
      <c r="G115" s="55"/>
      <c r="H115" s="60"/>
      <c r="I115" s="30">
        <v>0.51</v>
      </c>
      <c r="J115" s="119">
        <v>0.49</v>
      </c>
      <c r="K115" s="32"/>
      <c r="L115" s="57"/>
      <c r="M115" s="33"/>
      <c r="N115" s="34">
        <f t="shared" si="11"/>
        <v>1</v>
      </c>
      <c r="O115" s="35"/>
      <c r="P115" s="167">
        <v>15</v>
      </c>
      <c r="Q115" s="168">
        <v>15</v>
      </c>
      <c r="R115" s="38"/>
      <c r="S115" s="38"/>
      <c r="T115" s="37"/>
      <c r="U115" s="39">
        <f t="shared" si="12"/>
        <v>15</v>
      </c>
      <c r="V115" s="40">
        <f t="shared" si="18"/>
        <v>15</v>
      </c>
      <c r="W115" s="112"/>
      <c r="X115" s="96"/>
      <c r="Y115" s="96"/>
      <c r="Z115" s="104"/>
      <c r="AA115" s="99"/>
      <c r="AB115" s="41">
        <f t="shared" si="13"/>
        <v>0</v>
      </c>
      <c r="AC115" s="40">
        <f t="shared" si="14"/>
        <v>0</v>
      </c>
      <c r="AD115" s="42"/>
      <c r="AE115" s="128"/>
      <c r="AF115" s="37">
        <f t="shared" si="15"/>
        <v>15</v>
      </c>
      <c r="AG115" s="43">
        <v>65</v>
      </c>
      <c r="AH115" s="44">
        <f t="shared" si="16"/>
        <v>80</v>
      </c>
      <c r="AI115" s="45">
        <f t="shared" si="19"/>
        <v>0.93</v>
      </c>
      <c r="AJ115" s="46"/>
      <c r="AK115" s="47">
        <v>1E-4</v>
      </c>
      <c r="AL115" s="48">
        <f t="shared" si="20"/>
        <v>1.0001</v>
      </c>
      <c r="AM115" s="49">
        <f t="shared" si="21"/>
        <v>1857136000</v>
      </c>
      <c r="AN115" s="50"/>
      <c r="AO115" s="51"/>
      <c r="AP115" s="51"/>
      <c r="AQ115" s="51"/>
      <c r="AR115" s="51"/>
      <c r="AS115" s="52"/>
      <c r="AT115" s="53">
        <f t="shared" si="17"/>
        <v>0</v>
      </c>
    </row>
    <row r="116" spans="1:46" s="54" customFormat="1" ht="36" customHeight="1" thickBot="1">
      <c r="A116" s="27"/>
      <c r="B116" s="56"/>
      <c r="C116" s="91"/>
      <c r="D116" s="95"/>
      <c r="E116" s="95"/>
      <c r="F116" s="101"/>
      <c r="G116" s="55"/>
      <c r="H116" s="60"/>
      <c r="I116" s="30">
        <v>0.51</v>
      </c>
      <c r="J116" s="119">
        <v>0.49</v>
      </c>
      <c r="K116" s="32"/>
      <c r="L116" s="57"/>
      <c r="M116" s="33"/>
      <c r="N116" s="34">
        <f t="shared" si="11"/>
        <v>1</v>
      </c>
      <c r="O116" s="35"/>
      <c r="P116" s="167">
        <v>15</v>
      </c>
      <c r="Q116" s="168">
        <v>15</v>
      </c>
      <c r="R116" s="38"/>
      <c r="S116" s="38"/>
      <c r="T116" s="37"/>
      <c r="U116" s="39">
        <f t="shared" si="12"/>
        <v>15</v>
      </c>
      <c r="V116" s="40">
        <f t="shared" si="18"/>
        <v>15</v>
      </c>
      <c r="W116" s="112"/>
      <c r="X116" s="96"/>
      <c r="Y116" s="96"/>
      <c r="Z116" s="104"/>
      <c r="AA116" s="99"/>
      <c r="AB116" s="41">
        <f t="shared" si="13"/>
        <v>0</v>
      </c>
      <c r="AC116" s="40">
        <f t="shared" si="14"/>
        <v>0</v>
      </c>
      <c r="AD116" s="42"/>
      <c r="AE116" s="128"/>
      <c r="AF116" s="37">
        <f t="shared" si="15"/>
        <v>15</v>
      </c>
      <c r="AG116" s="43">
        <v>65</v>
      </c>
      <c r="AH116" s="44">
        <f t="shared" si="16"/>
        <v>80</v>
      </c>
      <c r="AI116" s="45">
        <f t="shared" si="19"/>
        <v>0.93</v>
      </c>
      <c r="AJ116" s="46"/>
      <c r="AK116" s="47">
        <v>1E-4</v>
      </c>
      <c r="AL116" s="48">
        <f t="shared" si="20"/>
        <v>1.0001</v>
      </c>
      <c r="AM116" s="49">
        <f t="shared" si="21"/>
        <v>1857136000</v>
      </c>
      <c r="AN116" s="50"/>
      <c r="AO116" s="51"/>
      <c r="AP116" s="51"/>
      <c r="AQ116" s="51"/>
      <c r="AR116" s="51"/>
      <c r="AS116" s="52"/>
      <c r="AT116" s="53">
        <f t="shared" si="17"/>
        <v>0</v>
      </c>
    </row>
    <row r="117" spans="1:46" s="54" customFormat="1" ht="36" customHeight="1" thickBot="1">
      <c r="A117" s="27"/>
      <c r="B117" s="56"/>
      <c r="C117" s="91"/>
      <c r="D117" s="95"/>
      <c r="E117" s="95"/>
      <c r="F117" s="101"/>
      <c r="G117" s="55"/>
      <c r="H117" s="64"/>
      <c r="I117" s="30">
        <v>0.51</v>
      </c>
      <c r="J117" s="119">
        <v>0.49</v>
      </c>
      <c r="K117" s="32"/>
      <c r="L117" s="57"/>
      <c r="M117" s="33"/>
      <c r="N117" s="34">
        <f t="shared" si="11"/>
        <v>1</v>
      </c>
      <c r="O117" s="35"/>
      <c r="P117" s="167">
        <v>15</v>
      </c>
      <c r="Q117" s="168">
        <v>15</v>
      </c>
      <c r="R117" s="38"/>
      <c r="S117" s="38"/>
      <c r="T117" s="37"/>
      <c r="U117" s="39">
        <f t="shared" si="12"/>
        <v>15</v>
      </c>
      <c r="V117" s="40">
        <f t="shared" si="18"/>
        <v>15</v>
      </c>
      <c r="W117" s="112"/>
      <c r="X117" s="96"/>
      <c r="Y117" s="96"/>
      <c r="Z117" s="104"/>
      <c r="AA117" s="99"/>
      <c r="AB117" s="41">
        <f t="shared" si="13"/>
        <v>0</v>
      </c>
      <c r="AC117" s="40">
        <f t="shared" si="14"/>
        <v>0</v>
      </c>
      <c r="AD117" s="42"/>
      <c r="AE117" s="128"/>
      <c r="AF117" s="37">
        <f t="shared" si="15"/>
        <v>15</v>
      </c>
      <c r="AG117" s="43">
        <v>65</v>
      </c>
      <c r="AH117" s="44">
        <f t="shared" si="16"/>
        <v>80</v>
      </c>
      <c r="AI117" s="45">
        <f t="shared" si="19"/>
        <v>0.93</v>
      </c>
      <c r="AJ117" s="46"/>
      <c r="AK117" s="47">
        <v>1E-4</v>
      </c>
      <c r="AL117" s="48">
        <f t="shared" si="20"/>
        <v>1.0001</v>
      </c>
      <c r="AM117" s="49">
        <f t="shared" si="21"/>
        <v>1857136000</v>
      </c>
      <c r="AN117" s="50"/>
      <c r="AO117" s="51"/>
      <c r="AP117" s="51"/>
      <c r="AQ117" s="51"/>
      <c r="AR117" s="51"/>
      <c r="AS117" s="52"/>
      <c r="AT117" s="53">
        <f t="shared" si="17"/>
        <v>0</v>
      </c>
    </row>
    <row r="118" spans="1:46" s="54" customFormat="1" ht="36" customHeight="1" thickBot="1">
      <c r="A118" s="27"/>
      <c r="B118" s="56"/>
      <c r="C118" s="91"/>
      <c r="D118" s="95"/>
      <c r="E118" s="95"/>
      <c r="F118" s="101"/>
      <c r="G118" s="55"/>
      <c r="H118" s="60"/>
      <c r="I118" s="30">
        <v>0.51</v>
      </c>
      <c r="J118" s="119">
        <v>0.49</v>
      </c>
      <c r="K118" s="32"/>
      <c r="L118" s="57"/>
      <c r="M118" s="33"/>
      <c r="N118" s="34">
        <f t="shared" si="11"/>
        <v>1</v>
      </c>
      <c r="O118" s="35"/>
      <c r="P118" s="167">
        <v>15</v>
      </c>
      <c r="Q118" s="168">
        <v>15</v>
      </c>
      <c r="R118" s="38"/>
      <c r="S118" s="38"/>
      <c r="T118" s="37"/>
      <c r="U118" s="39">
        <f t="shared" si="12"/>
        <v>15</v>
      </c>
      <c r="V118" s="40">
        <f t="shared" si="18"/>
        <v>15</v>
      </c>
      <c r="W118" s="112"/>
      <c r="X118" s="96"/>
      <c r="Y118" s="96"/>
      <c r="Z118" s="104"/>
      <c r="AA118" s="99"/>
      <c r="AB118" s="41">
        <f t="shared" si="13"/>
        <v>0</v>
      </c>
      <c r="AC118" s="40">
        <f t="shared" si="14"/>
        <v>0</v>
      </c>
      <c r="AD118" s="42"/>
      <c r="AE118" s="128"/>
      <c r="AF118" s="37">
        <f t="shared" si="15"/>
        <v>15</v>
      </c>
      <c r="AG118" s="43">
        <v>65</v>
      </c>
      <c r="AH118" s="44">
        <f t="shared" si="16"/>
        <v>80</v>
      </c>
      <c r="AI118" s="45">
        <f t="shared" si="19"/>
        <v>0.93</v>
      </c>
      <c r="AJ118" s="46"/>
      <c r="AK118" s="47">
        <v>1E-4</v>
      </c>
      <c r="AL118" s="48">
        <f t="shared" si="20"/>
        <v>1.0001</v>
      </c>
      <c r="AM118" s="49">
        <f t="shared" si="21"/>
        <v>1857136000</v>
      </c>
      <c r="AN118" s="50"/>
      <c r="AO118" s="51"/>
      <c r="AP118" s="51"/>
      <c r="AQ118" s="51"/>
      <c r="AR118" s="51"/>
      <c r="AS118" s="52"/>
      <c r="AT118" s="53">
        <f t="shared" si="17"/>
        <v>0</v>
      </c>
    </row>
    <row r="119" spans="1:46" s="54" customFormat="1" ht="36" customHeight="1" thickBot="1">
      <c r="A119" s="27"/>
      <c r="B119" s="56"/>
      <c r="C119" s="91"/>
      <c r="D119" s="95"/>
      <c r="E119" s="95"/>
      <c r="F119" s="101"/>
      <c r="G119" s="55"/>
      <c r="H119" s="64"/>
      <c r="I119" s="30">
        <v>0.51</v>
      </c>
      <c r="J119" s="119">
        <v>0.49</v>
      </c>
      <c r="K119" s="32"/>
      <c r="L119" s="57"/>
      <c r="M119" s="65"/>
      <c r="N119" s="34">
        <f t="shared" si="11"/>
        <v>1</v>
      </c>
      <c r="O119" s="66"/>
      <c r="P119" s="167">
        <v>15</v>
      </c>
      <c r="Q119" s="168">
        <v>15</v>
      </c>
      <c r="R119" s="38"/>
      <c r="S119" s="38"/>
      <c r="T119" s="67"/>
      <c r="U119" s="39">
        <f t="shared" si="12"/>
        <v>15</v>
      </c>
      <c r="V119" s="40">
        <f t="shared" si="18"/>
        <v>15</v>
      </c>
      <c r="W119" s="112"/>
      <c r="X119" s="96"/>
      <c r="Y119" s="96"/>
      <c r="Z119" s="104"/>
      <c r="AA119" s="108"/>
      <c r="AB119" s="41">
        <f t="shared" si="13"/>
        <v>0</v>
      </c>
      <c r="AC119" s="40">
        <f t="shared" si="14"/>
        <v>0</v>
      </c>
      <c r="AD119" s="69"/>
      <c r="AE119" s="129"/>
      <c r="AF119" s="37">
        <f t="shared" si="15"/>
        <v>15</v>
      </c>
      <c r="AG119" s="43">
        <v>65</v>
      </c>
      <c r="AH119" s="44">
        <f t="shared" si="16"/>
        <v>80</v>
      </c>
      <c r="AI119" s="45">
        <f t="shared" si="19"/>
        <v>0.93</v>
      </c>
      <c r="AJ119" s="46"/>
      <c r="AK119" s="47">
        <v>1E-4</v>
      </c>
      <c r="AL119" s="48">
        <f t="shared" si="20"/>
        <v>1.0001</v>
      </c>
      <c r="AM119" s="49">
        <f t="shared" si="21"/>
        <v>1857136000</v>
      </c>
      <c r="AN119" s="70"/>
      <c r="AO119" s="71"/>
      <c r="AP119" s="71"/>
      <c r="AQ119" s="71"/>
      <c r="AR119" s="71"/>
      <c r="AS119" s="72"/>
      <c r="AT119" s="53">
        <f t="shared" si="17"/>
        <v>0</v>
      </c>
    </row>
    <row r="120" spans="1:46" s="54" customFormat="1" ht="36" customHeight="1" thickBot="1">
      <c r="A120" s="27"/>
      <c r="B120" s="56"/>
      <c r="C120" s="91"/>
      <c r="D120" s="95"/>
      <c r="E120" s="95"/>
      <c r="F120" s="101"/>
      <c r="G120" s="55"/>
      <c r="H120" s="60"/>
      <c r="I120" s="30">
        <v>0.51</v>
      </c>
      <c r="J120" s="119">
        <v>0.49</v>
      </c>
      <c r="K120" s="32"/>
      <c r="L120" s="57"/>
      <c r="M120" s="33"/>
      <c r="N120" s="34">
        <f t="shared" si="11"/>
        <v>1</v>
      </c>
      <c r="O120" s="35"/>
      <c r="P120" s="167">
        <v>15</v>
      </c>
      <c r="Q120" s="168">
        <v>15</v>
      </c>
      <c r="R120" s="38"/>
      <c r="S120" s="38"/>
      <c r="T120" s="37"/>
      <c r="U120" s="39">
        <f t="shared" si="12"/>
        <v>15</v>
      </c>
      <c r="V120" s="40">
        <f t="shared" si="18"/>
        <v>15</v>
      </c>
      <c r="W120" s="112"/>
      <c r="X120" s="96"/>
      <c r="Y120" s="96"/>
      <c r="Z120" s="104"/>
      <c r="AA120" s="99"/>
      <c r="AB120" s="41">
        <f t="shared" si="13"/>
        <v>0</v>
      </c>
      <c r="AC120" s="40">
        <f t="shared" si="14"/>
        <v>0</v>
      </c>
      <c r="AD120" s="42"/>
      <c r="AE120" s="128"/>
      <c r="AF120" s="37">
        <f t="shared" si="15"/>
        <v>15</v>
      </c>
      <c r="AG120" s="43">
        <v>65</v>
      </c>
      <c r="AH120" s="44">
        <f t="shared" si="16"/>
        <v>80</v>
      </c>
      <c r="AI120" s="45">
        <f t="shared" si="19"/>
        <v>0.93</v>
      </c>
      <c r="AJ120" s="46"/>
      <c r="AK120" s="47">
        <v>1E-4</v>
      </c>
      <c r="AL120" s="48">
        <f t="shared" si="20"/>
        <v>1.0001</v>
      </c>
      <c r="AM120" s="49">
        <f t="shared" si="21"/>
        <v>1857136000</v>
      </c>
      <c r="AN120" s="50"/>
      <c r="AO120" s="51"/>
      <c r="AP120" s="51"/>
      <c r="AQ120" s="51"/>
      <c r="AR120" s="51"/>
      <c r="AS120" s="52"/>
      <c r="AT120" s="53">
        <f t="shared" si="17"/>
        <v>0</v>
      </c>
    </row>
    <row r="121" spans="1:46" s="54" customFormat="1" ht="36" customHeight="1" thickBot="1">
      <c r="A121" s="27"/>
      <c r="B121" s="56"/>
      <c r="C121" s="91"/>
      <c r="D121" s="95"/>
      <c r="E121" s="95"/>
      <c r="F121" s="101"/>
      <c r="G121" s="55"/>
      <c r="H121" s="60"/>
      <c r="I121" s="30">
        <v>0.51</v>
      </c>
      <c r="J121" s="119">
        <v>0.49</v>
      </c>
      <c r="K121" s="32"/>
      <c r="L121" s="57"/>
      <c r="M121" s="33"/>
      <c r="N121" s="34">
        <f t="shared" si="11"/>
        <v>1</v>
      </c>
      <c r="O121" s="35"/>
      <c r="P121" s="167">
        <v>15</v>
      </c>
      <c r="Q121" s="168">
        <v>15</v>
      </c>
      <c r="R121" s="38"/>
      <c r="S121" s="38"/>
      <c r="T121" s="37"/>
      <c r="U121" s="39">
        <f t="shared" si="12"/>
        <v>15</v>
      </c>
      <c r="V121" s="40">
        <f t="shared" si="18"/>
        <v>15</v>
      </c>
      <c r="W121" s="112"/>
      <c r="X121" s="96"/>
      <c r="Y121" s="96"/>
      <c r="Z121" s="104"/>
      <c r="AA121" s="99"/>
      <c r="AB121" s="41">
        <f t="shared" si="13"/>
        <v>0</v>
      </c>
      <c r="AC121" s="40">
        <f t="shared" si="14"/>
        <v>0</v>
      </c>
      <c r="AD121" s="42"/>
      <c r="AE121" s="128"/>
      <c r="AF121" s="37">
        <f t="shared" si="15"/>
        <v>15</v>
      </c>
      <c r="AG121" s="43">
        <v>65</v>
      </c>
      <c r="AH121" s="44">
        <f t="shared" si="16"/>
        <v>80</v>
      </c>
      <c r="AI121" s="45">
        <f t="shared" si="19"/>
        <v>0.93</v>
      </c>
      <c r="AJ121" s="46"/>
      <c r="AK121" s="47">
        <v>1E-4</v>
      </c>
      <c r="AL121" s="48">
        <f t="shared" si="20"/>
        <v>1.0001</v>
      </c>
      <c r="AM121" s="49">
        <f t="shared" si="21"/>
        <v>1857136000</v>
      </c>
      <c r="AN121" s="50"/>
      <c r="AO121" s="51"/>
      <c r="AP121" s="51"/>
      <c r="AQ121" s="51"/>
      <c r="AR121" s="51"/>
      <c r="AS121" s="52"/>
      <c r="AT121" s="53">
        <f t="shared" si="17"/>
        <v>0</v>
      </c>
    </row>
    <row r="122" spans="1:46" s="54" customFormat="1" ht="36" customHeight="1" thickBot="1">
      <c r="A122" s="27"/>
      <c r="B122" s="56"/>
      <c r="C122" s="91"/>
      <c r="D122" s="95"/>
      <c r="E122" s="95"/>
      <c r="F122" s="101"/>
      <c r="G122" s="55"/>
      <c r="H122" s="64"/>
      <c r="I122" s="30">
        <v>0.51</v>
      </c>
      <c r="J122" s="119">
        <v>0.49</v>
      </c>
      <c r="K122" s="32"/>
      <c r="L122" s="57"/>
      <c r="M122" s="73"/>
      <c r="N122" s="34">
        <f t="shared" si="11"/>
        <v>1</v>
      </c>
      <c r="O122" s="35"/>
      <c r="P122" s="167">
        <v>15</v>
      </c>
      <c r="Q122" s="168">
        <v>15</v>
      </c>
      <c r="R122" s="38"/>
      <c r="S122" s="38"/>
      <c r="T122" s="68"/>
      <c r="U122" s="120">
        <f t="shared" si="12"/>
        <v>15</v>
      </c>
      <c r="V122" s="40">
        <f t="shared" si="18"/>
        <v>15</v>
      </c>
      <c r="W122" s="112"/>
      <c r="X122" s="96"/>
      <c r="Y122" s="96"/>
      <c r="Z122" s="104"/>
      <c r="AA122" s="108"/>
      <c r="AB122" s="41">
        <f t="shared" si="13"/>
        <v>0</v>
      </c>
      <c r="AC122" s="40">
        <f t="shared" si="14"/>
        <v>0</v>
      </c>
      <c r="AD122" s="42"/>
      <c r="AE122" s="128"/>
      <c r="AF122" s="37">
        <f t="shared" si="15"/>
        <v>15</v>
      </c>
      <c r="AG122" s="43">
        <v>65</v>
      </c>
      <c r="AH122" s="44">
        <f t="shared" si="16"/>
        <v>80</v>
      </c>
      <c r="AI122" s="45">
        <f t="shared" si="19"/>
        <v>0.93</v>
      </c>
      <c r="AJ122" s="46"/>
      <c r="AK122" s="47">
        <v>1E-4</v>
      </c>
      <c r="AL122" s="48">
        <f t="shared" si="20"/>
        <v>1.0001</v>
      </c>
      <c r="AM122" s="49">
        <f t="shared" si="21"/>
        <v>1857136000</v>
      </c>
      <c r="AN122" s="74"/>
      <c r="AO122" s="51"/>
      <c r="AP122" s="51"/>
      <c r="AQ122" s="51"/>
      <c r="AR122" s="51"/>
      <c r="AS122" s="52"/>
      <c r="AT122" s="53">
        <f t="shared" si="17"/>
        <v>0</v>
      </c>
    </row>
    <row r="123" spans="1:46" s="54" customFormat="1" ht="36" customHeight="1" thickBot="1">
      <c r="A123" s="27"/>
      <c r="B123" s="56"/>
      <c r="C123" s="91"/>
      <c r="D123" s="95"/>
      <c r="E123" s="95"/>
      <c r="F123" s="101"/>
      <c r="G123" s="55"/>
      <c r="H123" s="60"/>
      <c r="I123" s="30">
        <v>0.51</v>
      </c>
      <c r="J123" s="119">
        <v>0.49</v>
      </c>
      <c r="K123" s="32"/>
      <c r="L123" s="57"/>
      <c r="M123" s="33"/>
      <c r="N123" s="34">
        <f t="shared" si="11"/>
        <v>1</v>
      </c>
      <c r="O123" s="35"/>
      <c r="P123" s="167">
        <v>15</v>
      </c>
      <c r="Q123" s="168">
        <v>15</v>
      </c>
      <c r="R123" s="38"/>
      <c r="S123" s="38"/>
      <c r="T123" s="37"/>
      <c r="U123" s="39">
        <f t="shared" si="12"/>
        <v>15</v>
      </c>
      <c r="V123" s="40">
        <f t="shared" si="18"/>
        <v>15</v>
      </c>
      <c r="W123" s="112"/>
      <c r="X123" s="96"/>
      <c r="Y123" s="96"/>
      <c r="Z123" s="104"/>
      <c r="AA123" s="99"/>
      <c r="AB123" s="41">
        <f t="shared" si="13"/>
        <v>0</v>
      </c>
      <c r="AC123" s="40">
        <f t="shared" si="14"/>
        <v>0</v>
      </c>
      <c r="AD123" s="42"/>
      <c r="AE123" s="128"/>
      <c r="AF123" s="37">
        <f t="shared" si="15"/>
        <v>15</v>
      </c>
      <c r="AG123" s="43">
        <v>65</v>
      </c>
      <c r="AH123" s="44">
        <f t="shared" si="16"/>
        <v>80</v>
      </c>
      <c r="AI123" s="45">
        <f t="shared" si="19"/>
        <v>0.93</v>
      </c>
      <c r="AJ123" s="46"/>
      <c r="AK123" s="47">
        <v>1E-4</v>
      </c>
      <c r="AL123" s="48">
        <f t="shared" si="20"/>
        <v>1.0001</v>
      </c>
      <c r="AM123" s="49">
        <f t="shared" si="21"/>
        <v>1857136000</v>
      </c>
      <c r="AN123" s="50"/>
      <c r="AO123" s="51"/>
      <c r="AP123" s="51"/>
      <c r="AQ123" s="51"/>
      <c r="AR123" s="51"/>
      <c r="AS123" s="52"/>
      <c r="AT123" s="53">
        <f t="shared" si="17"/>
        <v>0</v>
      </c>
    </row>
    <row r="124" spans="1:46" s="17" customFormat="1" ht="39.75" customHeight="1" thickBot="1">
      <c r="A124" s="27"/>
      <c r="B124" s="56"/>
      <c r="C124" s="91"/>
      <c r="D124" s="95"/>
      <c r="E124" s="95"/>
      <c r="F124" s="101"/>
      <c r="G124" s="55"/>
      <c r="H124" s="76"/>
      <c r="I124" s="30">
        <v>0.51</v>
      </c>
      <c r="J124" s="119">
        <v>0.49</v>
      </c>
      <c r="K124" s="32"/>
      <c r="L124" s="57"/>
      <c r="M124" s="75"/>
      <c r="N124" s="34">
        <f t="shared" si="11"/>
        <v>1</v>
      </c>
      <c r="O124" s="76"/>
      <c r="P124" s="167">
        <v>15</v>
      </c>
      <c r="Q124" s="168">
        <v>15</v>
      </c>
      <c r="R124" s="38"/>
      <c r="S124" s="38"/>
      <c r="T124" s="197"/>
      <c r="U124" s="39">
        <f t="shared" si="12"/>
        <v>15</v>
      </c>
      <c r="V124" s="40">
        <f t="shared" si="18"/>
        <v>15</v>
      </c>
      <c r="W124" s="112"/>
      <c r="X124" s="96"/>
      <c r="Y124" s="96"/>
      <c r="Z124" s="104"/>
      <c r="AA124" s="132"/>
      <c r="AB124" s="41">
        <f t="shared" si="13"/>
        <v>0</v>
      </c>
      <c r="AC124" s="40">
        <f t="shared" si="14"/>
        <v>0</v>
      </c>
      <c r="AD124" s="77"/>
      <c r="AE124" s="130"/>
      <c r="AF124" s="37">
        <f t="shared" si="15"/>
        <v>15</v>
      </c>
      <c r="AG124" s="43">
        <v>65</v>
      </c>
      <c r="AH124" s="44">
        <f t="shared" si="16"/>
        <v>80</v>
      </c>
      <c r="AI124" s="45">
        <f t="shared" si="19"/>
        <v>0.93</v>
      </c>
      <c r="AJ124" s="46"/>
      <c r="AK124" s="47">
        <v>1E-4</v>
      </c>
      <c r="AL124" s="48">
        <f t="shared" si="20"/>
        <v>1.0001</v>
      </c>
      <c r="AM124" s="49">
        <f t="shared" si="21"/>
        <v>1857136000</v>
      </c>
      <c r="AN124" s="75"/>
      <c r="AO124" s="78"/>
      <c r="AP124" s="78"/>
      <c r="AQ124" s="78"/>
      <c r="AR124" s="78"/>
      <c r="AS124" s="78"/>
      <c r="AT124" s="53">
        <f t="shared" si="17"/>
        <v>0</v>
      </c>
    </row>
    <row r="125" spans="1:46" s="54" customFormat="1" ht="47.25" customHeight="1" thickBot="1">
      <c r="A125" s="27"/>
      <c r="B125" s="56"/>
      <c r="C125" s="91"/>
      <c r="D125" s="95"/>
      <c r="E125" s="95"/>
      <c r="F125" s="101"/>
      <c r="G125" s="55"/>
      <c r="H125" s="60"/>
      <c r="I125" s="30">
        <v>0.51</v>
      </c>
      <c r="J125" s="119">
        <v>0.49</v>
      </c>
      <c r="K125" s="32"/>
      <c r="L125" s="57"/>
      <c r="M125" s="33"/>
      <c r="N125" s="34">
        <f t="shared" si="11"/>
        <v>1</v>
      </c>
      <c r="O125" s="35"/>
      <c r="P125" s="167">
        <v>15</v>
      </c>
      <c r="Q125" s="168">
        <v>15</v>
      </c>
      <c r="R125" s="38"/>
      <c r="S125" s="38"/>
      <c r="T125" s="37"/>
      <c r="U125" s="39">
        <f t="shared" si="12"/>
        <v>15</v>
      </c>
      <c r="V125" s="40">
        <f t="shared" si="18"/>
        <v>15</v>
      </c>
      <c r="W125" s="112"/>
      <c r="X125" s="96"/>
      <c r="Y125" s="96"/>
      <c r="Z125" s="104"/>
      <c r="AA125" s="99"/>
      <c r="AB125" s="41">
        <f t="shared" si="13"/>
        <v>0</v>
      </c>
      <c r="AC125" s="40">
        <f t="shared" si="14"/>
        <v>0</v>
      </c>
      <c r="AD125" s="42"/>
      <c r="AE125" s="128"/>
      <c r="AF125" s="37">
        <f t="shared" si="15"/>
        <v>15</v>
      </c>
      <c r="AG125" s="43">
        <v>65</v>
      </c>
      <c r="AH125" s="44">
        <f t="shared" si="16"/>
        <v>80</v>
      </c>
      <c r="AI125" s="45">
        <f t="shared" si="19"/>
        <v>0.93</v>
      </c>
      <c r="AJ125" s="46"/>
      <c r="AK125" s="47">
        <v>1E-4</v>
      </c>
      <c r="AL125" s="48">
        <f t="shared" si="20"/>
        <v>1.0001</v>
      </c>
      <c r="AM125" s="49">
        <f t="shared" si="21"/>
        <v>1857136000</v>
      </c>
      <c r="AN125" s="50"/>
      <c r="AO125" s="51"/>
      <c r="AP125" s="51"/>
      <c r="AQ125" s="51"/>
      <c r="AR125" s="51"/>
      <c r="AS125" s="52"/>
      <c r="AT125" s="53">
        <f t="shared" si="17"/>
        <v>0</v>
      </c>
    </row>
    <row r="126" spans="1:46" s="54" customFormat="1" ht="36" customHeight="1" thickBot="1">
      <c r="A126" s="27"/>
      <c r="B126" s="56"/>
      <c r="C126" s="91"/>
      <c r="D126" s="95"/>
      <c r="E126" s="95"/>
      <c r="F126" s="101"/>
      <c r="G126" s="55"/>
      <c r="H126" s="60"/>
      <c r="I126" s="30">
        <v>0.51</v>
      </c>
      <c r="J126" s="119">
        <v>0.49</v>
      </c>
      <c r="K126" s="32"/>
      <c r="L126" s="57"/>
      <c r="M126" s="33"/>
      <c r="N126" s="34">
        <f t="shared" si="11"/>
        <v>1</v>
      </c>
      <c r="O126" s="35"/>
      <c r="P126" s="167">
        <v>15</v>
      </c>
      <c r="Q126" s="168">
        <v>15</v>
      </c>
      <c r="R126" s="38"/>
      <c r="S126" s="38"/>
      <c r="T126" s="37"/>
      <c r="U126" s="39">
        <f t="shared" si="12"/>
        <v>15</v>
      </c>
      <c r="V126" s="40">
        <f t="shared" si="18"/>
        <v>15</v>
      </c>
      <c r="W126" s="112"/>
      <c r="X126" s="96"/>
      <c r="Y126" s="96"/>
      <c r="Z126" s="104"/>
      <c r="AA126" s="99"/>
      <c r="AB126" s="41">
        <f t="shared" si="13"/>
        <v>0</v>
      </c>
      <c r="AC126" s="40">
        <f t="shared" si="14"/>
        <v>0</v>
      </c>
      <c r="AD126" s="42"/>
      <c r="AE126" s="128"/>
      <c r="AF126" s="37">
        <f t="shared" si="15"/>
        <v>15</v>
      </c>
      <c r="AG126" s="43">
        <v>65</v>
      </c>
      <c r="AH126" s="44">
        <f t="shared" si="16"/>
        <v>80</v>
      </c>
      <c r="AI126" s="45">
        <f t="shared" si="19"/>
        <v>0.93</v>
      </c>
      <c r="AJ126" s="46"/>
      <c r="AK126" s="47">
        <v>1E-4</v>
      </c>
      <c r="AL126" s="48">
        <f t="shared" si="20"/>
        <v>1.0001</v>
      </c>
      <c r="AM126" s="49">
        <f t="shared" si="21"/>
        <v>1857136000</v>
      </c>
      <c r="AN126" s="50"/>
      <c r="AO126" s="51"/>
      <c r="AP126" s="51"/>
      <c r="AQ126" s="51"/>
      <c r="AR126" s="51"/>
      <c r="AS126" s="52"/>
      <c r="AT126" s="53">
        <f t="shared" si="17"/>
        <v>0</v>
      </c>
    </row>
    <row r="127" spans="1:46" s="54" customFormat="1" ht="36" customHeight="1" thickBot="1">
      <c r="A127" s="27"/>
      <c r="B127" s="56"/>
      <c r="C127" s="91"/>
      <c r="D127" s="95"/>
      <c r="E127" s="95"/>
      <c r="F127" s="101"/>
      <c r="G127" s="55"/>
      <c r="H127" s="60"/>
      <c r="I127" s="30">
        <v>0.51</v>
      </c>
      <c r="J127" s="119">
        <v>0.49</v>
      </c>
      <c r="K127" s="32"/>
      <c r="L127" s="57"/>
      <c r="M127" s="33"/>
      <c r="N127" s="34">
        <f t="shared" si="11"/>
        <v>1</v>
      </c>
      <c r="O127" s="35"/>
      <c r="P127" s="167">
        <v>15</v>
      </c>
      <c r="Q127" s="168">
        <v>15</v>
      </c>
      <c r="R127" s="38"/>
      <c r="S127" s="38"/>
      <c r="T127" s="37"/>
      <c r="U127" s="39">
        <f t="shared" si="12"/>
        <v>15</v>
      </c>
      <c r="V127" s="40">
        <f t="shared" si="18"/>
        <v>15</v>
      </c>
      <c r="W127" s="112"/>
      <c r="X127" s="96"/>
      <c r="Y127" s="96"/>
      <c r="Z127" s="104"/>
      <c r="AA127" s="99"/>
      <c r="AB127" s="41">
        <f t="shared" si="13"/>
        <v>0</v>
      </c>
      <c r="AC127" s="40">
        <f t="shared" si="14"/>
        <v>0</v>
      </c>
      <c r="AD127" s="42"/>
      <c r="AE127" s="128"/>
      <c r="AF127" s="37">
        <f t="shared" si="15"/>
        <v>15</v>
      </c>
      <c r="AG127" s="43">
        <v>65</v>
      </c>
      <c r="AH127" s="44">
        <f t="shared" si="16"/>
        <v>80</v>
      </c>
      <c r="AI127" s="45">
        <f t="shared" si="19"/>
        <v>0.93</v>
      </c>
      <c r="AJ127" s="46"/>
      <c r="AK127" s="47">
        <v>1E-4</v>
      </c>
      <c r="AL127" s="48">
        <f t="shared" si="20"/>
        <v>1.0001</v>
      </c>
      <c r="AM127" s="49">
        <f t="shared" si="21"/>
        <v>1857136000</v>
      </c>
      <c r="AN127" s="50"/>
      <c r="AO127" s="51"/>
      <c r="AP127" s="51"/>
      <c r="AQ127" s="51"/>
      <c r="AR127" s="51"/>
      <c r="AS127" s="52"/>
      <c r="AT127" s="53">
        <f t="shared" si="17"/>
        <v>0</v>
      </c>
    </row>
    <row r="128" spans="1:46" s="54" customFormat="1" ht="36" customHeight="1" thickBot="1">
      <c r="A128" s="27"/>
      <c r="B128" s="56"/>
      <c r="C128" s="91"/>
      <c r="D128" s="95"/>
      <c r="E128" s="95"/>
      <c r="F128" s="101"/>
      <c r="G128" s="55"/>
      <c r="H128" s="60"/>
      <c r="I128" s="30">
        <v>0.51</v>
      </c>
      <c r="J128" s="119">
        <v>0.49</v>
      </c>
      <c r="K128" s="32"/>
      <c r="L128" s="57"/>
      <c r="M128" s="33"/>
      <c r="N128" s="34">
        <f t="shared" si="11"/>
        <v>1</v>
      </c>
      <c r="O128" s="35"/>
      <c r="P128" s="167">
        <v>15</v>
      </c>
      <c r="Q128" s="168">
        <v>15</v>
      </c>
      <c r="R128" s="38"/>
      <c r="S128" s="38"/>
      <c r="T128" s="37"/>
      <c r="U128" s="39">
        <f t="shared" si="12"/>
        <v>15</v>
      </c>
      <c r="V128" s="40">
        <f t="shared" si="18"/>
        <v>15</v>
      </c>
      <c r="W128" s="112"/>
      <c r="X128" s="96"/>
      <c r="Y128" s="96"/>
      <c r="Z128" s="104"/>
      <c r="AA128" s="99"/>
      <c r="AB128" s="41">
        <f t="shared" si="13"/>
        <v>0</v>
      </c>
      <c r="AC128" s="40">
        <f t="shared" si="14"/>
        <v>0</v>
      </c>
      <c r="AD128" s="42"/>
      <c r="AE128" s="128"/>
      <c r="AF128" s="37">
        <f t="shared" si="15"/>
        <v>15</v>
      </c>
      <c r="AG128" s="43">
        <v>65</v>
      </c>
      <c r="AH128" s="44">
        <f t="shared" si="16"/>
        <v>80</v>
      </c>
      <c r="AI128" s="45">
        <f t="shared" si="19"/>
        <v>0.93</v>
      </c>
      <c r="AJ128" s="46"/>
      <c r="AK128" s="47">
        <v>1E-4</v>
      </c>
      <c r="AL128" s="48">
        <f t="shared" si="20"/>
        <v>1.0001</v>
      </c>
      <c r="AM128" s="49">
        <f t="shared" si="21"/>
        <v>1857136000</v>
      </c>
      <c r="AN128" s="50"/>
      <c r="AO128" s="51"/>
      <c r="AP128" s="51"/>
      <c r="AQ128" s="51"/>
      <c r="AR128" s="51"/>
      <c r="AS128" s="52"/>
      <c r="AT128" s="53">
        <f t="shared" si="17"/>
        <v>0</v>
      </c>
    </row>
    <row r="129" spans="1:46" s="54" customFormat="1" ht="36" customHeight="1" thickBot="1">
      <c r="A129" s="27"/>
      <c r="B129" s="56"/>
      <c r="C129" s="91"/>
      <c r="D129" s="95"/>
      <c r="E129" s="95"/>
      <c r="F129" s="101"/>
      <c r="G129" s="55"/>
      <c r="H129" s="60"/>
      <c r="I129" s="30">
        <v>0.51</v>
      </c>
      <c r="J129" s="119">
        <v>0.49</v>
      </c>
      <c r="K129" s="32"/>
      <c r="L129" s="57"/>
      <c r="M129" s="33"/>
      <c r="N129" s="34">
        <f t="shared" si="11"/>
        <v>1</v>
      </c>
      <c r="O129" s="35"/>
      <c r="P129" s="167">
        <v>15</v>
      </c>
      <c r="Q129" s="168">
        <v>15</v>
      </c>
      <c r="R129" s="38"/>
      <c r="S129" s="38"/>
      <c r="T129" s="37"/>
      <c r="U129" s="39">
        <f t="shared" si="12"/>
        <v>15</v>
      </c>
      <c r="V129" s="40">
        <f t="shared" si="18"/>
        <v>15</v>
      </c>
      <c r="W129" s="112"/>
      <c r="X129" s="96"/>
      <c r="Y129" s="96"/>
      <c r="Z129" s="104"/>
      <c r="AA129" s="99"/>
      <c r="AB129" s="41">
        <f t="shared" si="13"/>
        <v>0</v>
      </c>
      <c r="AC129" s="40">
        <f t="shared" si="14"/>
        <v>0</v>
      </c>
      <c r="AD129" s="42"/>
      <c r="AE129" s="128"/>
      <c r="AF129" s="37">
        <f t="shared" si="15"/>
        <v>15</v>
      </c>
      <c r="AG129" s="43">
        <v>65</v>
      </c>
      <c r="AH129" s="44">
        <f t="shared" si="16"/>
        <v>80</v>
      </c>
      <c r="AI129" s="45">
        <f t="shared" si="19"/>
        <v>0.93</v>
      </c>
      <c r="AJ129" s="46"/>
      <c r="AK129" s="47">
        <v>1E-4</v>
      </c>
      <c r="AL129" s="48">
        <f t="shared" si="20"/>
        <v>1.0001</v>
      </c>
      <c r="AM129" s="49">
        <f t="shared" si="21"/>
        <v>1857136000</v>
      </c>
      <c r="AN129" s="50"/>
      <c r="AO129" s="51"/>
      <c r="AP129" s="51"/>
      <c r="AQ129" s="51"/>
      <c r="AR129" s="51"/>
      <c r="AS129" s="52"/>
      <c r="AT129" s="53">
        <f t="shared" si="17"/>
        <v>0</v>
      </c>
    </row>
    <row r="130" spans="1:46" s="54" customFormat="1" ht="36" customHeight="1" thickBot="1">
      <c r="A130" s="27"/>
      <c r="B130" s="56"/>
      <c r="C130" s="91"/>
      <c r="D130" s="95"/>
      <c r="E130" s="95"/>
      <c r="F130" s="101"/>
      <c r="G130" s="55"/>
      <c r="H130" s="60"/>
      <c r="I130" s="30">
        <v>0.51</v>
      </c>
      <c r="J130" s="119">
        <v>0.49</v>
      </c>
      <c r="K130" s="32"/>
      <c r="L130" s="57"/>
      <c r="M130" s="33"/>
      <c r="N130" s="34">
        <f t="shared" si="11"/>
        <v>1</v>
      </c>
      <c r="O130" s="35"/>
      <c r="P130" s="167">
        <v>15</v>
      </c>
      <c r="Q130" s="168">
        <v>15</v>
      </c>
      <c r="R130" s="38"/>
      <c r="S130" s="38"/>
      <c r="T130" s="37"/>
      <c r="U130" s="39">
        <f t="shared" si="12"/>
        <v>15</v>
      </c>
      <c r="V130" s="40">
        <f t="shared" si="18"/>
        <v>15</v>
      </c>
      <c r="W130" s="112"/>
      <c r="X130" s="96"/>
      <c r="Y130" s="96"/>
      <c r="Z130" s="104"/>
      <c r="AA130" s="99"/>
      <c r="AB130" s="41">
        <f t="shared" si="13"/>
        <v>0</v>
      </c>
      <c r="AC130" s="40">
        <f t="shared" si="14"/>
        <v>0</v>
      </c>
      <c r="AD130" s="42"/>
      <c r="AE130" s="128"/>
      <c r="AF130" s="37">
        <f t="shared" si="15"/>
        <v>15</v>
      </c>
      <c r="AG130" s="43">
        <v>65</v>
      </c>
      <c r="AH130" s="44">
        <f t="shared" si="16"/>
        <v>80</v>
      </c>
      <c r="AI130" s="45">
        <f t="shared" si="19"/>
        <v>0.93</v>
      </c>
      <c r="AJ130" s="46"/>
      <c r="AK130" s="47">
        <v>1E-4</v>
      </c>
      <c r="AL130" s="48">
        <f t="shared" si="20"/>
        <v>1.0001</v>
      </c>
      <c r="AM130" s="49">
        <f t="shared" si="21"/>
        <v>1857136000</v>
      </c>
      <c r="AN130" s="50"/>
      <c r="AO130" s="51"/>
      <c r="AP130" s="51"/>
      <c r="AQ130" s="51"/>
      <c r="AR130" s="51"/>
      <c r="AS130" s="52"/>
      <c r="AT130" s="53">
        <f t="shared" si="17"/>
        <v>0</v>
      </c>
    </row>
    <row r="131" spans="1:46" s="54" customFormat="1" ht="36" customHeight="1" thickBot="1">
      <c r="A131" s="27"/>
      <c r="B131" s="56"/>
      <c r="C131" s="91"/>
      <c r="D131" s="95"/>
      <c r="E131" s="95"/>
      <c r="F131" s="101"/>
      <c r="G131" s="55"/>
      <c r="H131" s="60"/>
      <c r="I131" s="30">
        <v>0.51</v>
      </c>
      <c r="J131" s="119">
        <v>0.49</v>
      </c>
      <c r="K131" s="32"/>
      <c r="L131" s="57"/>
      <c r="M131" s="33"/>
      <c r="N131" s="34">
        <f t="shared" si="11"/>
        <v>1</v>
      </c>
      <c r="O131" s="35"/>
      <c r="P131" s="105">
        <v>15</v>
      </c>
      <c r="Q131" s="106">
        <v>15</v>
      </c>
      <c r="R131" s="38"/>
      <c r="S131" s="38"/>
      <c r="T131" s="37"/>
      <c r="U131" s="39">
        <f t="shared" si="12"/>
        <v>15</v>
      </c>
      <c r="V131" s="40">
        <f t="shared" si="18"/>
        <v>15</v>
      </c>
      <c r="W131" s="112"/>
      <c r="X131" s="96"/>
      <c r="Y131" s="96"/>
      <c r="Z131" s="104"/>
      <c r="AA131" s="99"/>
      <c r="AB131" s="41">
        <f t="shared" si="13"/>
        <v>0</v>
      </c>
      <c r="AC131" s="40">
        <f t="shared" si="14"/>
        <v>0</v>
      </c>
      <c r="AD131" s="42"/>
      <c r="AE131" s="128"/>
      <c r="AF131" s="37">
        <f t="shared" si="15"/>
        <v>15</v>
      </c>
      <c r="AG131" s="43">
        <v>65</v>
      </c>
      <c r="AH131" s="44">
        <f t="shared" si="16"/>
        <v>80</v>
      </c>
      <c r="AI131" s="45">
        <f t="shared" si="19"/>
        <v>0.93</v>
      </c>
      <c r="AJ131" s="46"/>
      <c r="AK131" s="47">
        <v>1E-4</v>
      </c>
      <c r="AL131" s="48">
        <f t="shared" si="20"/>
        <v>1.0001</v>
      </c>
      <c r="AM131" s="49">
        <f t="shared" si="21"/>
        <v>1857136000</v>
      </c>
      <c r="AN131" s="50"/>
      <c r="AO131" s="51"/>
      <c r="AP131" s="51"/>
      <c r="AQ131" s="51"/>
      <c r="AR131" s="51"/>
      <c r="AS131" s="52"/>
      <c r="AT131" s="53">
        <f t="shared" si="17"/>
        <v>0</v>
      </c>
    </row>
    <row r="132" spans="1:46" s="54" customFormat="1" ht="36" customHeight="1" thickBot="1">
      <c r="A132" s="27"/>
      <c r="B132" s="56"/>
      <c r="C132" s="91"/>
      <c r="D132" s="95"/>
      <c r="E132" s="95"/>
      <c r="F132" s="101"/>
      <c r="G132" s="55"/>
      <c r="H132" s="60"/>
      <c r="I132" s="30">
        <v>0.51</v>
      </c>
      <c r="J132" s="119">
        <v>0.49</v>
      </c>
      <c r="K132" s="32"/>
      <c r="L132" s="57"/>
      <c r="M132" s="33"/>
      <c r="N132" s="34">
        <f t="shared" si="11"/>
        <v>1</v>
      </c>
      <c r="O132" s="35"/>
      <c r="P132" s="105">
        <v>15</v>
      </c>
      <c r="Q132" s="106">
        <v>15</v>
      </c>
      <c r="R132" s="38"/>
      <c r="S132" s="38"/>
      <c r="T132" s="37"/>
      <c r="U132" s="39">
        <f t="shared" si="12"/>
        <v>15</v>
      </c>
      <c r="V132" s="40">
        <f t="shared" si="18"/>
        <v>15</v>
      </c>
      <c r="W132" s="112"/>
      <c r="X132" s="96"/>
      <c r="Y132" s="96"/>
      <c r="Z132" s="104"/>
      <c r="AA132" s="99"/>
      <c r="AB132" s="41">
        <f t="shared" si="13"/>
        <v>0</v>
      </c>
      <c r="AC132" s="40">
        <f t="shared" si="14"/>
        <v>0</v>
      </c>
      <c r="AD132" s="42"/>
      <c r="AE132" s="128"/>
      <c r="AF132" s="37">
        <f t="shared" si="15"/>
        <v>15</v>
      </c>
      <c r="AG132" s="43">
        <v>65</v>
      </c>
      <c r="AH132" s="44">
        <f t="shared" si="16"/>
        <v>80</v>
      </c>
      <c r="AI132" s="45">
        <f t="shared" si="19"/>
        <v>0.93</v>
      </c>
      <c r="AJ132" s="46"/>
      <c r="AK132" s="47">
        <v>1E-4</v>
      </c>
      <c r="AL132" s="48">
        <f t="shared" si="20"/>
        <v>1.0001</v>
      </c>
      <c r="AM132" s="49">
        <f t="shared" si="21"/>
        <v>1857136000</v>
      </c>
      <c r="AN132" s="50"/>
      <c r="AO132" s="51"/>
      <c r="AP132" s="51"/>
      <c r="AQ132" s="51"/>
      <c r="AR132" s="51"/>
      <c r="AS132" s="52"/>
      <c r="AT132" s="53">
        <f t="shared" si="17"/>
        <v>0</v>
      </c>
    </row>
    <row r="133" spans="1:46" s="54" customFormat="1" ht="36" customHeight="1" thickBot="1">
      <c r="A133" s="27"/>
      <c r="B133" s="56"/>
      <c r="C133" s="91"/>
      <c r="D133" s="95"/>
      <c r="E133" s="95"/>
      <c r="F133" s="101"/>
      <c r="G133" s="55"/>
      <c r="H133" s="60"/>
      <c r="I133" s="30">
        <v>0.51</v>
      </c>
      <c r="J133" s="119">
        <v>0.49</v>
      </c>
      <c r="K133" s="32"/>
      <c r="L133" s="57"/>
      <c r="M133" s="33"/>
      <c r="N133" s="34">
        <f t="shared" si="11"/>
        <v>1</v>
      </c>
      <c r="O133" s="35"/>
      <c r="P133" s="105">
        <v>15</v>
      </c>
      <c r="Q133" s="106">
        <v>15</v>
      </c>
      <c r="R133" s="38"/>
      <c r="S133" s="38"/>
      <c r="T133" s="37"/>
      <c r="U133" s="39">
        <f t="shared" si="12"/>
        <v>15</v>
      </c>
      <c r="V133" s="40">
        <f t="shared" si="18"/>
        <v>15</v>
      </c>
      <c r="W133" s="112"/>
      <c r="X133" s="96"/>
      <c r="Y133" s="96"/>
      <c r="Z133" s="104"/>
      <c r="AA133" s="99"/>
      <c r="AB133" s="41">
        <f t="shared" si="13"/>
        <v>0</v>
      </c>
      <c r="AC133" s="40">
        <f t="shared" si="14"/>
        <v>0</v>
      </c>
      <c r="AD133" s="42"/>
      <c r="AE133" s="128"/>
      <c r="AF133" s="37">
        <f t="shared" si="15"/>
        <v>15</v>
      </c>
      <c r="AG133" s="43">
        <v>65</v>
      </c>
      <c r="AH133" s="44">
        <f t="shared" si="16"/>
        <v>80</v>
      </c>
      <c r="AI133" s="45">
        <f t="shared" si="19"/>
        <v>0.93</v>
      </c>
      <c r="AJ133" s="46"/>
      <c r="AK133" s="47">
        <v>1E-4</v>
      </c>
      <c r="AL133" s="48">
        <f t="shared" si="20"/>
        <v>1.0001</v>
      </c>
      <c r="AM133" s="49">
        <f t="shared" si="21"/>
        <v>1857136000</v>
      </c>
      <c r="AN133" s="50"/>
      <c r="AO133" s="51"/>
      <c r="AP133" s="51"/>
      <c r="AQ133" s="51"/>
      <c r="AR133" s="51"/>
      <c r="AS133" s="52"/>
      <c r="AT133" s="53">
        <f t="shared" si="17"/>
        <v>0</v>
      </c>
    </row>
    <row r="134" spans="1:46" s="54" customFormat="1" ht="36" customHeight="1" thickBot="1">
      <c r="A134" s="27"/>
      <c r="B134" s="56"/>
      <c r="C134" s="91"/>
      <c r="D134" s="95"/>
      <c r="E134" s="95"/>
      <c r="F134" s="101"/>
      <c r="G134" s="55"/>
      <c r="H134" s="60"/>
      <c r="I134" s="30">
        <v>0.51</v>
      </c>
      <c r="J134" s="119">
        <v>0.49</v>
      </c>
      <c r="K134" s="32"/>
      <c r="L134" s="57"/>
      <c r="M134" s="33"/>
      <c r="N134" s="34">
        <f t="shared" ref="N134:N140" si="22">SUM(I134:M134)</f>
        <v>1</v>
      </c>
      <c r="O134" s="35"/>
      <c r="P134" s="105">
        <v>15</v>
      </c>
      <c r="Q134" s="106">
        <v>15</v>
      </c>
      <c r="R134" s="38"/>
      <c r="S134" s="38"/>
      <c r="T134" s="37"/>
      <c r="U134" s="39">
        <f t="shared" ref="U134:U140" si="23">ROUNDUP(((P134*I134)+(Q134*J134)+(R134*K134)+(S134*L134)+(T134*M134)),2)</f>
        <v>15</v>
      </c>
      <c r="V134" s="40">
        <f t="shared" si="18"/>
        <v>15</v>
      </c>
      <c r="W134" s="112"/>
      <c r="X134" s="96"/>
      <c r="Y134" s="96"/>
      <c r="Z134" s="104"/>
      <c r="AA134" s="99"/>
      <c r="AB134" s="41">
        <f t="shared" ref="AB134:AB140" si="24">ROUNDUP((((W134*I134)+(X134*J134)+(Y134*K134)+(Z134*L134)+(AA134*M134))/$I$2*15),2)</f>
        <v>0</v>
      </c>
      <c r="AC134" s="40">
        <f t="shared" ref="AC134:AC140" si="25">IF(AB134&gt;=15,15,AB134)</f>
        <v>0</v>
      </c>
      <c r="AD134" s="42"/>
      <c r="AE134" s="128"/>
      <c r="AF134" s="37">
        <f t="shared" ref="AF134:AF140" si="26">IF((V134+AC134+AD134)&gt;=30,30,(V134+AC134+AD134))</f>
        <v>15</v>
      </c>
      <c r="AG134" s="43">
        <v>65</v>
      </c>
      <c r="AH134" s="44">
        <f t="shared" ref="AH134:AH140" si="27">AF134+AG134+AE134</f>
        <v>80</v>
      </c>
      <c r="AI134" s="45">
        <f t="shared" si="19"/>
        <v>0.93</v>
      </c>
      <c r="AJ134" s="46"/>
      <c r="AK134" s="47">
        <v>1E-4</v>
      </c>
      <c r="AL134" s="48">
        <f t="shared" si="20"/>
        <v>1.0001</v>
      </c>
      <c r="AM134" s="49">
        <f t="shared" si="21"/>
        <v>1857136000</v>
      </c>
      <c r="AN134" s="50"/>
      <c r="AO134" s="51"/>
      <c r="AP134" s="51"/>
      <c r="AQ134" s="51"/>
      <c r="AR134" s="51"/>
      <c r="AS134" s="52"/>
      <c r="AT134" s="53">
        <f t="shared" ref="AT134:AT140" si="28">(AO134*I134)+(AP134*J134)+(AQ134*K134)+(AR134*L134)+(AS134*M134)</f>
        <v>0</v>
      </c>
    </row>
    <row r="135" spans="1:46" s="54" customFormat="1" ht="36" customHeight="1" thickBot="1">
      <c r="A135" s="27"/>
      <c r="B135" s="56"/>
      <c r="C135" s="91"/>
      <c r="D135" s="95"/>
      <c r="E135" s="95"/>
      <c r="F135" s="101"/>
      <c r="G135" s="55"/>
      <c r="H135" s="60"/>
      <c r="I135" s="30">
        <v>0.51</v>
      </c>
      <c r="J135" s="119">
        <v>0.49</v>
      </c>
      <c r="K135" s="32"/>
      <c r="L135" s="57"/>
      <c r="M135" s="33"/>
      <c r="N135" s="34">
        <f t="shared" si="22"/>
        <v>1</v>
      </c>
      <c r="O135" s="35"/>
      <c r="P135" s="105">
        <v>15</v>
      </c>
      <c r="Q135" s="106">
        <v>15</v>
      </c>
      <c r="R135" s="38"/>
      <c r="S135" s="38"/>
      <c r="T135" s="37"/>
      <c r="U135" s="39">
        <f t="shared" si="23"/>
        <v>15</v>
      </c>
      <c r="V135" s="40">
        <f t="shared" si="18"/>
        <v>15</v>
      </c>
      <c r="W135" s="112"/>
      <c r="X135" s="96"/>
      <c r="Y135" s="96"/>
      <c r="Z135" s="104"/>
      <c r="AA135" s="99"/>
      <c r="AB135" s="41">
        <f t="shared" si="24"/>
        <v>0</v>
      </c>
      <c r="AC135" s="40">
        <f t="shared" si="25"/>
        <v>0</v>
      </c>
      <c r="AD135" s="42"/>
      <c r="AE135" s="128"/>
      <c r="AF135" s="37">
        <f t="shared" si="26"/>
        <v>15</v>
      </c>
      <c r="AG135" s="43">
        <v>65</v>
      </c>
      <c r="AH135" s="44">
        <f t="shared" si="27"/>
        <v>80</v>
      </c>
      <c r="AI135" s="45">
        <f t="shared" si="19"/>
        <v>0.93</v>
      </c>
      <c r="AJ135" s="46"/>
      <c r="AK135" s="47">
        <v>1E-4</v>
      </c>
      <c r="AL135" s="48">
        <f t="shared" si="20"/>
        <v>1.0001</v>
      </c>
      <c r="AM135" s="49">
        <f t="shared" si="21"/>
        <v>1857136000</v>
      </c>
      <c r="AN135" s="50"/>
      <c r="AO135" s="51"/>
      <c r="AP135" s="51"/>
      <c r="AQ135" s="51"/>
      <c r="AR135" s="51"/>
      <c r="AS135" s="52"/>
      <c r="AT135" s="53">
        <f t="shared" si="28"/>
        <v>0</v>
      </c>
    </row>
    <row r="136" spans="1:46" s="54" customFormat="1" ht="44.25" customHeight="1" thickBot="1">
      <c r="A136" s="27"/>
      <c r="B136" s="56"/>
      <c r="C136" s="91"/>
      <c r="D136" s="95"/>
      <c r="E136" s="95"/>
      <c r="F136" s="101"/>
      <c r="G136" s="55"/>
      <c r="H136" s="60"/>
      <c r="I136" s="30">
        <v>0.51</v>
      </c>
      <c r="J136" s="119">
        <v>0.49</v>
      </c>
      <c r="K136" s="32"/>
      <c r="L136" s="57"/>
      <c r="M136" s="33"/>
      <c r="N136" s="34">
        <f t="shared" si="22"/>
        <v>1</v>
      </c>
      <c r="O136" s="35"/>
      <c r="P136" s="105">
        <v>15</v>
      </c>
      <c r="Q136" s="106">
        <v>15</v>
      </c>
      <c r="R136" s="38"/>
      <c r="S136" s="38"/>
      <c r="T136" s="37"/>
      <c r="U136" s="39">
        <f t="shared" si="23"/>
        <v>15</v>
      </c>
      <c r="V136" s="40">
        <f>IF(U136&gt;=15,15,U136)</f>
        <v>15</v>
      </c>
      <c r="W136" s="112"/>
      <c r="X136" s="96"/>
      <c r="Y136" s="96"/>
      <c r="Z136" s="104"/>
      <c r="AA136" s="99"/>
      <c r="AB136" s="41">
        <f t="shared" si="24"/>
        <v>0</v>
      </c>
      <c r="AC136" s="40">
        <f t="shared" si="25"/>
        <v>0</v>
      </c>
      <c r="AD136" s="42"/>
      <c r="AE136" s="128"/>
      <c r="AF136" s="37">
        <f t="shared" si="26"/>
        <v>15</v>
      </c>
      <c r="AG136" s="43">
        <v>65</v>
      </c>
      <c r="AH136" s="44">
        <f t="shared" si="27"/>
        <v>80</v>
      </c>
      <c r="AI136" s="45">
        <f>-((50-((176+(45+(30-AF136)))))/200)</f>
        <v>0.93</v>
      </c>
      <c r="AJ136" s="46"/>
      <c r="AK136" s="47">
        <v>1E-4</v>
      </c>
      <c r="AL136" s="48">
        <f>100%+AK136</f>
        <v>1.0001</v>
      </c>
      <c r="AM136" s="49">
        <f>ROUNDUP($D$2*AI136*AL136,-3)</f>
        <v>1857136000</v>
      </c>
      <c r="AN136" s="50"/>
      <c r="AO136" s="51"/>
      <c r="AP136" s="51"/>
      <c r="AQ136" s="51"/>
      <c r="AR136" s="51"/>
      <c r="AS136" s="52"/>
      <c r="AT136" s="53">
        <f t="shared" si="28"/>
        <v>0</v>
      </c>
    </row>
    <row r="137" spans="1:46" s="54" customFormat="1" ht="36" customHeight="1" thickBot="1">
      <c r="A137" s="27"/>
      <c r="B137" s="56"/>
      <c r="C137" s="91"/>
      <c r="D137" s="95"/>
      <c r="E137" s="95"/>
      <c r="F137" s="101"/>
      <c r="G137" s="55"/>
      <c r="H137" s="79"/>
      <c r="I137" s="30">
        <v>0.51</v>
      </c>
      <c r="J137" s="119">
        <v>0.49</v>
      </c>
      <c r="K137" s="32"/>
      <c r="L137" s="57"/>
      <c r="M137" s="80"/>
      <c r="N137" s="34">
        <f t="shared" si="22"/>
        <v>1</v>
      </c>
      <c r="O137" s="81"/>
      <c r="P137" s="105">
        <v>15</v>
      </c>
      <c r="Q137" s="106">
        <v>15</v>
      </c>
      <c r="R137" s="38"/>
      <c r="S137" s="38"/>
      <c r="T137" s="58"/>
      <c r="U137" s="39">
        <f t="shared" si="23"/>
        <v>15</v>
      </c>
      <c r="V137" s="82">
        <f>IF(U137&gt;=15,15,U137)</f>
        <v>15</v>
      </c>
      <c r="W137" s="112"/>
      <c r="X137" s="96"/>
      <c r="Y137" s="96"/>
      <c r="Z137" s="104"/>
      <c r="AA137" s="133"/>
      <c r="AB137" s="41">
        <f t="shared" si="24"/>
        <v>0</v>
      </c>
      <c r="AC137" s="40">
        <f t="shared" si="25"/>
        <v>0</v>
      </c>
      <c r="AD137" s="83"/>
      <c r="AE137" s="131"/>
      <c r="AF137" s="37">
        <f t="shared" si="26"/>
        <v>15</v>
      </c>
      <c r="AG137" s="43">
        <v>65</v>
      </c>
      <c r="AH137" s="44">
        <f t="shared" si="27"/>
        <v>80</v>
      </c>
      <c r="AI137" s="45">
        <f>-((50-((176+(45+(30-AF137)))))/200)</f>
        <v>0.93</v>
      </c>
      <c r="AJ137" s="46"/>
      <c r="AK137" s="47">
        <v>1E-4</v>
      </c>
      <c r="AL137" s="48">
        <f>100%+AK137</f>
        <v>1.0001</v>
      </c>
      <c r="AM137" s="49">
        <f>ROUNDUP($D$2*AI137*AL137,-3)</f>
        <v>1857136000</v>
      </c>
      <c r="AN137" s="84"/>
      <c r="AO137" s="85"/>
      <c r="AP137" s="85"/>
      <c r="AQ137" s="85"/>
      <c r="AR137" s="85"/>
      <c r="AS137" s="86"/>
      <c r="AT137" s="53">
        <f t="shared" si="28"/>
        <v>0</v>
      </c>
    </row>
    <row r="138" spans="1:46" s="54" customFormat="1" ht="36" customHeight="1" thickBot="1">
      <c r="A138" s="27"/>
      <c r="B138" s="56"/>
      <c r="C138" s="91"/>
      <c r="D138" s="95"/>
      <c r="E138" s="95"/>
      <c r="F138" s="101"/>
      <c r="G138" s="55"/>
      <c r="H138" s="60"/>
      <c r="I138" s="30">
        <v>0.51</v>
      </c>
      <c r="J138" s="119">
        <v>0.49</v>
      </c>
      <c r="K138" s="32"/>
      <c r="L138" s="57"/>
      <c r="M138" s="33"/>
      <c r="N138" s="34">
        <f t="shared" si="22"/>
        <v>1</v>
      </c>
      <c r="O138" s="35"/>
      <c r="P138" s="105">
        <v>15</v>
      </c>
      <c r="Q138" s="106">
        <v>15</v>
      </c>
      <c r="R138" s="38"/>
      <c r="S138" s="38"/>
      <c r="T138" s="37"/>
      <c r="U138" s="39">
        <f t="shared" si="23"/>
        <v>15</v>
      </c>
      <c r="V138" s="40">
        <f>IF(U138&gt;=15,15,U138)</f>
        <v>15</v>
      </c>
      <c r="W138" s="112"/>
      <c r="X138" s="96"/>
      <c r="Y138" s="96"/>
      <c r="Z138" s="104"/>
      <c r="AA138" s="99"/>
      <c r="AB138" s="41">
        <f t="shared" si="24"/>
        <v>0</v>
      </c>
      <c r="AC138" s="40">
        <f t="shared" si="25"/>
        <v>0</v>
      </c>
      <c r="AD138" s="42"/>
      <c r="AE138" s="128"/>
      <c r="AF138" s="37">
        <f t="shared" si="26"/>
        <v>15</v>
      </c>
      <c r="AG138" s="43">
        <v>65</v>
      </c>
      <c r="AH138" s="44">
        <f t="shared" si="27"/>
        <v>80</v>
      </c>
      <c r="AI138" s="45">
        <f>-((50-((176+(45+(30-AF138)))))/200)</f>
        <v>0.93</v>
      </c>
      <c r="AJ138" s="46"/>
      <c r="AK138" s="47">
        <v>1E-4</v>
      </c>
      <c r="AL138" s="48">
        <f>100%+AK138</f>
        <v>1.0001</v>
      </c>
      <c r="AM138" s="49">
        <f>ROUNDUP($D$2*AI138*AL138,-3)</f>
        <v>1857136000</v>
      </c>
      <c r="AN138" s="50"/>
      <c r="AO138" s="51"/>
      <c r="AP138" s="51"/>
      <c r="AQ138" s="51"/>
      <c r="AR138" s="51"/>
      <c r="AS138" s="52"/>
      <c r="AT138" s="53">
        <f t="shared" si="28"/>
        <v>0</v>
      </c>
    </row>
    <row r="139" spans="1:46" s="54" customFormat="1" ht="36" customHeight="1" thickBot="1">
      <c r="A139" s="27"/>
      <c r="B139" s="56"/>
      <c r="C139" s="91"/>
      <c r="D139" s="95"/>
      <c r="E139" s="95"/>
      <c r="F139" s="101"/>
      <c r="G139" s="55"/>
      <c r="H139" s="60"/>
      <c r="I139" s="30">
        <v>0.51</v>
      </c>
      <c r="J139" s="119">
        <v>0.49</v>
      </c>
      <c r="K139" s="32"/>
      <c r="L139" s="57"/>
      <c r="M139" s="33"/>
      <c r="N139" s="34">
        <f t="shared" si="22"/>
        <v>1</v>
      </c>
      <c r="O139" s="35"/>
      <c r="P139" s="105">
        <v>15</v>
      </c>
      <c r="Q139" s="106">
        <v>15</v>
      </c>
      <c r="R139" s="38"/>
      <c r="S139" s="38"/>
      <c r="T139" s="37"/>
      <c r="U139" s="39">
        <f t="shared" si="23"/>
        <v>15</v>
      </c>
      <c r="V139" s="40">
        <f>IF(U139&gt;=15,15,U139)</f>
        <v>15</v>
      </c>
      <c r="W139" s="112"/>
      <c r="X139" s="96"/>
      <c r="Y139" s="96"/>
      <c r="Z139" s="104"/>
      <c r="AA139" s="99"/>
      <c r="AB139" s="41">
        <f t="shared" si="24"/>
        <v>0</v>
      </c>
      <c r="AC139" s="40">
        <f t="shared" si="25"/>
        <v>0</v>
      </c>
      <c r="AD139" s="42"/>
      <c r="AE139" s="128"/>
      <c r="AF139" s="37">
        <f t="shared" si="26"/>
        <v>15</v>
      </c>
      <c r="AG139" s="43">
        <v>65</v>
      </c>
      <c r="AH139" s="44">
        <f t="shared" si="27"/>
        <v>80</v>
      </c>
      <c r="AI139" s="45">
        <f>-((50-((176+(45+(30-AF139)))))/200)</f>
        <v>0.93</v>
      </c>
      <c r="AJ139" s="46"/>
      <c r="AK139" s="47">
        <v>1E-4</v>
      </c>
      <c r="AL139" s="48">
        <f>100%+AK139</f>
        <v>1.0001</v>
      </c>
      <c r="AM139" s="49">
        <f>ROUNDUP($D$2*AI139*AL139,-3)</f>
        <v>1857136000</v>
      </c>
      <c r="AN139" s="50"/>
      <c r="AO139" s="51"/>
      <c r="AP139" s="51"/>
      <c r="AQ139" s="51"/>
      <c r="AR139" s="51"/>
      <c r="AS139" s="52"/>
      <c r="AT139" s="53">
        <f t="shared" si="28"/>
        <v>0</v>
      </c>
    </row>
    <row r="140" spans="1:46" s="54" customFormat="1" ht="36" customHeight="1" thickBot="1">
      <c r="A140" s="27"/>
      <c r="B140" s="56"/>
      <c r="C140" s="91"/>
      <c r="D140" s="95"/>
      <c r="E140" s="95"/>
      <c r="F140" s="101"/>
      <c r="G140" s="55"/>
      <c r="H140" s="28"/>
      <c r="I140" s="30">
        <v>0.51</v>
      </c>
      <c r="J140" s="119">
        <v>0.49</v>
      </c>
      <c r="K140" s="32"/>
      <c r="L140" s="57"/>
      <c r="M140" s="31"/>
      <c r="N140" s="34">
        <f t="shared" si="22"/>
        <v>1</v>
      </c>
      <c r="O140" s="37"/>
      <c r="P140" s="105">
        <v>15</v>
      </c>
      <c r="Q140" s="106">
        <v>15</v>
      </c>
      <c r="R140" s="38"/>
      <c r="S140" s="38"/>
      <c r="T140" s="37"/>
      <c r="U140" s="39">
        <f t="shared" si="23"/>
        <v>15</v>
      </c>
      <c r="V140" s="40">
        <f>IF(U140&gt;=15,15,U140)</f>
        <v>15</v>
      </c>
      <c r="W140" s="112"/>
      <c r="X140" s="96"/>
      <c r="Y140" s="96"/>
      <c r="Z140" s="104"/>
      <c r="AA140" s="99"/>
      <c r="AB140" s="41">
        <f t="shared" si="24"/>
        <v>0</v>
      </c>
      <c r="AC140" s="40">
        <f t="shared" si="25"/>
        <v>0</v>
      </c>
      <c r="AD140" s="87"/>
      <c r="AE140" s="128"/>
      <c r="AF140" s="37">
        <f t="shared" si="26"/>
        <v>15</v>
      </c>
      <c r="AG140" s="43">
        <v>65</v>
      </c>
      <c r="AH140" s="44">
        <f t="shared" si="27"/>
        <v>80</v>
      </c>
      <c r="AI140" s="45">
        <f>-((50-((176+(45+(30-AF140)))))/200)</f>
        <v>0.93</v>
      </c>
      <c r="AJ140" s="46"/>
      <c r="AK140" s="47">
        <v>1E-4</v>
      </c>
      <c r="AL140" s="48">
        <f>100%+AK140</f>
        <v>1.0001</v>
      </c>
      <c r="AM140" s="49">
        <f>ROUNDUP($D$2*AI140*AL140,-3)</f>
        <v>1857136000</v>
      </c>
      <c r="AN140" s="88"/>
      <c r="AO140" s="51"/>
      <c r="AP140" s="51"/>
      <c r="AQ140" s="51"/>
      <c r="AR140" s="51"/>
      <c r="AS140" s="52"/>
      <c r="AT140" s="53">
        <f t="shared" si="28"/>
        <v>0</v>
      </c>
    </row>
  </sheetData>
  <mergeCells count="29">
    <mergeCell ref="AS3:AS4"/>
    <mergeCell ref="AT3:AT4"/>
    <mergeCell ref="AM3:AM4"/>
    <mergeCell ref="AN3:AN4"/>
    <mergeCell ref="AO3:AO4"/>
    <mergeCell ref="AP3:AP4"/>
    <mergeCell ref="AQ3:AQ4"/>
    <mergeCell ref="AR3:AR4"/>
    <mergeCell ref="AL3:AL4"/>
    <mergeCell ref="A3:A4"/>
    <mergeCell ref="B3:B4"/>
    <mergeCell ref="C3:H3"/>
    <mergeCell ref="I3:M3"/>
    <mergeCell ref="N3:N4"/>
    <mergeCell ref="O3:O4"/>
    <mergeCell ref="P3:U3"/>
    <mergeCell ref="W3:AB3"/>
    <mergeCell ref="AI3:AI4"/>
    <mergeCell ref="AJ3:AJ4"/>
    <mergeCell ref="AK3:AK4"/>
    <mergeCell ref="F13:G13"/>
    <mergeCell ref="D1:E1"/>
    <mergeCell ref="I1:J1"/>
    <mergeCell ref="L1:AB1"/>
    <mergeCell ref="AE1:AK1"/>
    <mergeCell ref="D2:E2"/>
    <mergeCell ref="F2:G2"/>
    <mergeCell ref="I2:J2"/>
    <mergeCell ref="P2:U2"/>
  </mergeCells>
  <phoneticPr fontId="3" type="noConversion"/>
  <printOptions horizontalCentered="1"/>
  <pageMargins left="0.17" right="0.17" top="0.33" bottom="0.24" header="0.26" footer="0.18"/>
  <pageSetup paperSize="9" scale="57" orientation="landscape" r:id="rId1"/>
  <headerFooter alignWithMargins="0"/>
  <rowBreaks count="1" manualBreakCount="1">
    <brk id="31" max="41" man="1"/>
  </rowBreaks>
  <colBreaks count="1" manualBreakCount="1">
    <brk id="29" max="139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rgb="FF00B0F0"/>
  </sheetPr>
  <dimension ref="A1:AT140"/>
  <sheetViews>
    <sheetView showZeros="0" view="pageBreakPreview" zoomScale="80" workbookViewId="0">
      <selection activeCell="H12" sqref="H12:I12"/>
    </sheetView>
  </sheetViews>
  <sheetFormatPr defaultColWidth="8.88671875" defaultRowHeight="13.5"/>
  <cols>
    <col min="1" max="1" width="5" style="1" customWidth="1"/>
    <col min="2" max="2" width="5.109375" style="2" customWidth="1"/>
    <col min="3" max="3" width="9.21875" style="89" customWidth="1"/>
    <col min="4" max="7" width="9.21875" style="1" customWidth="1"/>
    <col min="8" max="8" width="6.6640625" style="1" customWidth="1"/>
    <col min="9" max="10" width="7.33203125" style="1" customWidth="1"/>
    <col min="11" max="11" width="7.6640625" style="1" customWidth="1"/>
    <col min="12" max="13" width="6.77734375" style="1" customWidth="1"/>
    <col min="14" max="14" width="6.44140625" style="1" customWidth="1"/>
    <col min="15" max="15" width="5.109375" style="1" customWidth="1"/>
    <col min="16" max="16" width="7.109375" style="1" customWidth="1"/>
    <col min="17" max="17" width="6.77734375" style="1" customWidth="1"/>
    <col min="18" max="20" width="6.6640625" style="1" customWidth="1"/>
    <col min="21" max="21" width="7.109375" style="1" customWidth="1"/>
    <col min="22" max="22" width="10.44140625" style="90" hidden="1" customWidth="1"/>
    <col min="23" max="24" width="8" style="1" customWidth="1"/>
    <col min="25" max="27" width="7.21875" style="1" customWidth="1"/>
    <col min="28" max="28" width="9.6640625" style="1" customWidth="1"/>
    <col min="29" max="29" width="2" style="90" hidden="1" customWidth="1"/>
    <col min="30" max="31" width="6.21875" style="1" customWidth="1"/>
    <col min="32" max="32" width="7" style="1" customWidth="1"/>
    <col min="33" max="33" width="4.6640625" style="1" customWidth="1"/>
    <col min="34" max="34" width="8.21875" style="1" customWidth="1"/>
    <col min="35" max="35" width="8.77734375" style="1" customWidth="1"/>
    <col min="36" max="36" width="7.5546875" style="1" customWidth="1"/>
    <col min="37" max="38" width="8.33203125" style="1" customWidth="1"/>
    <col min="39" max="39" width="20.21875" style="1" customWidth="1"/>
    <col min="40" max="40" width="8.33203125" style="1" customWidth="1"/>
    <col min="41" max="42" width="17.6640625" style="1" customWidth="1"/>
    <col min="43" max="45" width="17.6640625" style="1" hidden="1" customWidth="1"/>
    <col min="46" max="46" width="17.6640625" style="1" customWidth="1"/>
    <col min="47" max="16384" width="8.88671875" style="1"/>
  </cols>
  <sheetData>
    <row r="1" spans="1:46" ht="33.75" customHeight="1">
      <c r="C1" s="3" t="s">
        <v>62</v>
      </c>
      <c r="D1" s="353">
        <v>1009382727</v>
      </c>
      <c r="E1" s="353"/>
      <c r="F1" s="4"/>
      <c r="G1" s="4"/>
      <c r="H1" s="3" t="s">
        <v>0</v>
      </c>
      <c r="I1" s="354">
        <v>1606300000</v>
      </c>
      <c r="J1" s="354"/>
      <c r="K1" s="118">
        <f>TRUNC(I1/F2,7)</f>
        <v>1.6295728</v>
      </c>
      <c r="L1" s="385" t="s">
        <v>245</v>
      </c>
      <c r="M1" s="386"/>
      <c r="N1" s="386"/>
      <c r="O1" s="386"/>
      <c r="P1" s="386"/>
      <c r="Q1" s="386"/>
      <c r="R1" s="386"/>
      <c r="S1" s="386"/>
      <c r="T1" s="386"/>
      <c r="U1" s="386"/>
      <c r="V1" s="386"/>
      <c r="W1" s="386"/>
      <c r="X1" s="386"/>
      <c r="Y1" s="386"/>
      <c r="Z1" s="386"/>
      <c r="AA1" s="386"/>
      <c r="AB1" s="386"/>
      <c r="AC1" s="148"/>
      <c r="AD1" s="148"/>
      <c r="AE1" s="356" t="s">
        <v>246</v>
      </c>
      <c r="AF1" s="356"/>
      <c r="AG1" s="356"/>
      <c r="AH1" s="356"/>
      <c r="AI1" s="356"/>
      <c r="AJ1" s="356"/>
      <c r="AK1" s="356"/>
      <c r="AL1" s="145"/>
      <c r="AM1" s="145"/>
      <c r="AN1" s="145"/>
      <c r="AO1" s="122"/>
      <c r="AP1" s="122"/>
      <c r="AQ1" s="122"/>
      <c r="AR1" s="122"/>
      <c r="AS1" s="122"/>
      <c r="AT1" s="122"/>
    </row>
    <row r="2" spans="1:46" s="11" customFormat="1" ht="30" customHeight="1" thickBot="1">
      <c r="A2" s="6"/>
      <c r="B2" s="7"/>
      <c r="C2" s="8" t="s">
        <v>36</v>
      </c>
      <c r="D2" s="357">
        <f>D1*1.1</f>
        <v>1110320999.7</v>
      </c>
      <c r="E2" s="358"/>
      <c r="F2" s="357">
        <v>985718420</v>
      </c>
      <c r="G2" s="358"/>
      <c r="H2" s="3" t="s">
        <v>32</v>
      </c>
      <c r="I2" s="359">
        <f>D2*1</f>
        <v>1110320999.7</v>
      </c>
      <c r="J2" s="360"/>
      <c r="K2" s="117" t="s">
        <v>29</v>
      </c>
      <c r="L2" s="4"/>
      <c r="M2" s="4"/>
      <c r="N2" s="4"/>
      <c r="O2" s="9" t="s">
        <v>67</v>
      </c>
      <c r="P2" s="361">
        <v>45918.458333333336</v>
      </c>
      <c r="Q2" s="361"/>
      <c r="R2" s="361"/>
      <c r="S2" s="361"/>
      <c r="T2" s="361"/>
      <c r="U2" s="361"/>
      <c r="V2" s="10"/>
      <c r="W2" s="10"/>
      <c r="X2" s="6"/>
      <c r="Y2" s="6"/>
      <c r="Z2" s="6"/>
      <c r="AA2" s="6"/>
      <c r="AB2" s="6"/>
      <c r="AC2" s="10"/>
      <c r="AD2" s="6"/>
      <c r="AE2" s="6"/>
      <c r="AF2" s="6"/>
      <c r="AG2" s="6"/>
      <c r="AH2" s="6"/>
      <c r="AJ2" s="12"/>
      <c r="AK2" s="13"/>
      <c r="AL2" s="13"/>
      <c r="AM2" s="14" t="s">
        <v>52</v>
      </c>
      <c r="AO2" s="63" t="s">
        <v>69</v>
      </c>
      <c r="AP2" s="63"/>
      <c r="AQ2" s="123"/>
      <c r="AR2" s="124"/>
      <c r="AS2" s="126"/>
      <c r="AT2" s="125"/>
    </row>
    <row r="3" spans="1:46" s="17" customFormat="1" ht="24.95" customHeight="1" thickBot="1">
      <c r="A3" s="364" t="s">
        <v>1</v>
      </c>
      <c r="B3" s="366" t="s">
        <v>2</v>
      </c>
      <c r="C3" s="368" t="s">
        <v>3</v>
      </c>
      <c r="D3" s="369"/>
      <c r="E3" s="369"/>
      <c r="F3" s="369"/>
      <c r="G3" s="369"/>
      <c r="H3" s="370"/>
      <c r="I3" s="371" t="s">
        <v>73</v>
      </c>
      <c r="J3" s="369"/>
      <c r="K3" s="369"/>
      <c r="L3" s="369"/>
      <c r="M3" s="370"/>
      <c r="N3" s="372" t="s">
        <v>5</v>
      </c>
      <c r="O3" s="374" t="s">
        <v>6</v>
      </c>
      <c r="P3" s="371" t="s">
        <v>7</v>
      </c>
      <c r="Q3" s="369"/>
      <c r="R3" s="369"/>
      <c r="S3" s="369"/>
      <c r="T3" s="369"/>
      <c r="U3" s="370"/>
      <c r="V3" s="15"/>
      <c r="W3" s="371" t="s">
        <v>30</v>
      </c>
      <c r="X3" s="369"/>
      <c r="Y3" s="369"/>
      <c r="Z3" s="369"/>
      <c r="AA3" s="369"/>
      <c r="AB3" s="370"/>
      <c r="AC3" s="15"/>
      <c r="AD3" s="15"/>
      <c r="AE3" s="15"/>
      <c r="AF3" s="15"/>
      <c r="AG3" s="15"/>
      <c r="AH3" s="16"/>
      <c r="AI3" s="376" t="s">
        <v>8</v>
      </c>
      <c r="AJ3" s="366" t="s">
        <v>9</v>
      </c>
      <c r="AK3" s="378" t="s">
        <v>80</v>
      </c>
      <c r="AL3" s="362" t="s">
        <v>81</v>
      </c>
      <c r="AM3" s="381" t="s">
        <v>12</v>
      </c>
      <c r="AN3" s="383" t="s">
        <v>83</v>
      </c>
      <c r="AO3" s="380" t="s">
        <v>14</v>
      </c>
      <c r="AP3" s="380" t="s">
        <v>41</v>
      </c>
      <c r="AQ3" s="380" t="s">
        <v>42</v>
      </c>
      <c r="AR3" s="380" t="s">
        <v>43</v>
      </c>
      <c r="AS3" s="380" t="s">
        <v>44</v>
      </c>
      <c r="AT3" s="380" t="s">
        <v>15</v>
      </c>
    </row>
    <row r="4" spans="1:46" s="17" customFormat="1" ht="39.75" customHeight="1" thickBot="1">
      <c r="A4" s="365"/>
      <c r="B4" s="367"/>
      <c r="C4" s="103" t="s">
        <v>16</v>
      </c>
      <c r="D4" s="19" t="s">
        <v>17</v>
      </c>
      <c r="E4" s="20" t="s">
        <v>92</v>
      </c>
      <c r="F4" s="20" t="s">
        <v>19</v>
      </c>
      <c r="G4" s="20" t="s">
        <v>20</v>
      </c>
      <c r="H4" s="21" t="s">
        <v>31</v>
      </c>
      <c r="I4" s="18" t="s">
        <v>16</v>
      </c>
      <c r="J4" s="19" t="s">
        <v>17</v>
      </c>
      <c r="K4" s="20" t="s">
        <v>18</v>
      </c>
      <c r="L4" s="103" t="s">
        <v>19</v>
      </c>
      <c r="M4" s="20" t="s">
        <v>20</v>
      </c>
      <c r="N4" s="373"/>
      <c r="O4" s="375"/>
      <c r="P4" s="18" t="s">
        <v>16</v>
      </c>
      <c r="Q4" s="19" t="s">
        <v>17</v>
      </c>
      <c r="R4" s="20" t="s">
        <v>18</v>
      </c>
      <c r="S4" s="103" t="s">
        <v>19</v>
      </c>
      <c r="T4" s="20" t="s">
        <v>20</v>
      </c>
      <c r="U4" s="22" t="s">
        <v>99</v>
      </c>
      <c r="V4" s="23" t="s">
        <v>22</v>
      </c>
      <c r="W4" s="18" t="s">
        <v>16</v>
      </c>
      <c r="X4" s="19" t="s">
        <v>101</v>
      </c>
      <c r="Y4" s="20" t="s">
        <v>18</v>
      </c>
      <c r="Z4" s="103" t="s">
        <v>19</v>
      </c>
      <c r="AA4" s="20" t="s">
        <v>20</v>
      </c>
      <c r="AB4" s="24" t="s">
        <v>102</v>
      </c>
      <c r="AC4" s="23" t="s">
        <v>46</v>
      </c>
      <c r="AD4" s="121" t="s">
        <v>104</v>
      </c>
      <c r="AE4" s="127" t="s">
        <v>48</v>
      </c>
      <c r="AF4" s="25" t="s">
        <v>106</v>
      </c>
      <c r="AG4" s="26" t="s">
        <v>107</v>
      </c>
      <c r="AH4" s="26" t="s">
        <v>26</v>
      </c>
      <c r="AI4" s="377"/>
      <c r="AJ4" s="367"/>
      <c r="AK4" s="379"/>
      <c r="AL4" s="363"/>
      <c r="AM4" s="382"/>
      <c r="AN4" s="384"/>
      <c r="AO4" s="380"/>
      <c r="AP4" s="380"/>
      <c r="AQ4" s="380"/>
      <c r="AR4" s="380"/>
      <c r="AS4" s="380"/>
      <c r="AT4" s="380"/>
    </row>
    <row r="5" spans="1:46" s="54" customFormat="1" ht="40.5" customHeight="1" thickBot="1">
      <c r="A5" s="27">
        <v>1</v>
      </c>
      <c r="B5" s="28" t="s">
        <v>247</v>
      </c>
      <c r="C5" s="95" t="s">
        <v>111</v>
      </c>
      <c r="D5" s="62" t="s">
        <v>244</v>
      </c>
      <c r="E5" s="95"/>
      <c r="F5" s="94"/>
      <c r="G5" s="91"/>
      <c r="H5" s="115"/>
      <c r="I5" s="109">
        <v>0.7</v>
      </c>
      <c r="J5" s="31">
        <v>0.3</v>
      </c>
      <c r="K5" s="31"/>
      <c r="L5" s="31"/>
      <c r="M5" s="33"/>
      <c r="N5" s="34">
        <f>SUM(I5:M5)</f>
        <v>1</v>
      </c>
      <c r="O5" s="35"/>
      <c r="P5" s="165">
        <v>15</v>
      </c>
      <c r="Q5" s="213">
        <v>11.8</v>
      </c>
      <c r="R5" s="37"/>
      <c r="S5" s="38"/>
      <c r="T5" s="37"/>
      <c r="U5" s="39">
        <f>ROUNDUP(((P5*I5)+(Q5*J5)+(R5*K5)+(S5*L5)+(T5*M5)),2)</f>
        <v>14.04</v>
      </c>
      <c r="V5" s="40">
        <f>IF(U5&gt;=15,15,U5)</f>
        <v>14.04</v>
      </c>
      <c r="W5" s="172">
        <v>28147269000</v>
      </c>
      <c r="X5" s="173">
        <v>2319414000</v>
      </c>
      <c r="Y5" s="157"/>
      <c r="Z5" s="107"/>
      <c r="AA5" s="99"/>
      <c r="AB5" s="41">
        <f>ROUNDUP((((W5*I5)+(X5*J5)+(Y5*K5)+(Z5*L5)+(AA5*M5))/$I$2*15),2)</f>
        <v>275.58999999999997</v>
      </c>
      <c r="AC5" s="40">
        <f>IF(AB5&gt;=15,15,AB5)</f>
        <v>15</v>
      </c>
      <c r="AD5" s="42">
        <f>3*I5</f>
        <v>2.0999999999999996</v>
      </c>
      <c r="AE5" s="128"/>
      <c r="AF5" s="98">
        <f>IF((V5+AC5+AD5)&gt;=30,30,(V5+AC5+AD5))</f>
        <v>30</v>
      </c>
      <c r="AG5" s="43">
        <v>65</v>
      </c>
      <c r="AH5" s="44">
        <f>AF5+AG5+AE5</f>
        <v>95</v>
      </c>
      <c r="AI5" s="45">
        <f>-((50-((176+(45+(30-AF5)))))/200)</f>
        <v>0.85499999999999998</v>
      </c>
      <c r="AJ5" s="46"/>
      <c r="AK5" s="47">
        <v>1E-4</v>
      </c>
      <c r="AL5" s="48">
        <f>100%+AK5</f>
        <v>1.0001</v>
      </c>
      <c r="AM5" s="49">
        <f>ROUNDUP($D$2*AI5*AL5,-3)</f>
        <v>949420000</v>
      </c>
      <c r="AN5" s="50"/>
      <c r="AO5" s="51"/>
      <c r="AP5" s="51"/>
      <c r="AQ5" s="51"/>
      <c r="AR5" s="51"/>
      <c r="AS5" s="52"/>
      <c r="AT5" s="53">
        <f>(AO5*I5)+(AP5*J5)+(AQ5*K5)+(AR5*L5)+(AS5*M5)</f>
        <v>0</v>
      </c>
    </row>
    <row r="6" spans="1:46" s="54" customFormat="1" ht="40.5" customHeight="1" thickBot="1">
      <c r="A6" s="27"/>
      <c r="B6" s="28"/>
      <c r="C6" s="95"/>
      <c r="D6" s="95"/>
      <c r="E6" s="95"/>
      <c r="F6" s="94"/>
      <c r="G6" s="29"/>
      <c r="H6" s="29"/>
      <c r="I6" s="109"/>
      <c r="J6" s="31"/>
      <c r="K6" s="31"/>
      <c r="L6" s="31"/>
      <c r="M6" s="33"/>
      <c r="N6" s="34">
        <f t="shared" ref="N6:N69" si="0">SUM(I6:M6)</f>
        <v>0</v>
      </c>
      <c r="O6" s="35"/>
      <c r="P6" s="167"/>
      <c r="Q6" s="168"/>
      <c r="R6" s="106"/>
      <c r="S6" s="38"/>
      <c r="T6" s="37"/>
      <c r="U6" s="39">
        <f t="shared" ref="U6:U69" si="1">ROUNDUP(((P6*I6)+(Q6*J6)+(R6*K6)+(S6*L6)+(T6*M6)),2)</f>
        <v>0</v>
      </c>
      <c r="V6" s="40">
        <f>IF(U6&gt;=15,15,U6)</f>
        <v>0</v>
      </c>
      <c r="W6" s="172"/>
      <c r="X6" s="174"/>
      <c r="Y6" s="100"/>
      <c r="Z6" s="96"/>
      <c r="AA6" s="99"/>
      <c r="AB6" s="41">
        <f t="shared" ref="AB6:AB69" si="2">ROUNDUP((((W6*I6)+(X6*J6)+(Y6*K6)+(Z6*L6)+(AA6*M6))/$I$2*15),2)</f>
        <v>0</v>
      </c>
      <c r="AC6" s="40">
        <f t="shared" ref="AC6:AC69" si="3">IF(AB6&gt;=15,15,AB6)</f>
        <v>0</v>
      </c>
      <c r="AD6" s="42"/>
      <c r="AE6" s="128"/>
      <c r="AF6" s="37">
        <f t="shared" ref="AF6:AF69" si="4">IF((V6+AC6+AD6)&gt;=30,30,(V6+AC6+AD6))</f>
        <v>0</v>
      </c>
      <c r="AG6" s="43">
        <v>65</v>
      </c>
      <c r="AH6" s="44">
        <f t="shared" ref="AH6:AH69" si="5">AF6+AG6+AE6</f>
        <v>65</v>
      </c>
      <c r="AI6" s="45">
        <f>-((50-((176+(45+(30-AF6)))))/200)</f>
        <v>1.0049999999999999</v>
      </c>
      <c r="AJ6" s="46"/>
      <c r="AK6" s="47">
        <v>1E-4</v>
      </c>
      <c r="AL6" s="48">
        <f>100%+AK6</f>
        <v>1.0001</v>
      </c>
      <c r="AM6" s="49">
        <f>ROUNDUP($D$2*AI6*AL6,-3)</f>
        <v>1115985000</v>
      </c>
      <c r="AN6" s="50"/>
      <c r="AO6" s="51"/>
      <c r="AP6" s="51"/>
      <c r="AQ6" s="51"/>
      <c r="AR6" s="51"/>
      <c r="AS6" s="52"/>
      <c r="AT6" s="53">
        <f t="shared" ref="AT6:AT69" si="6">(AO6*I6)+(AP6*J6)+(AQ6*K6)+(AR6*L6)+(AS6*M6)</f>
        <v>0</v>
      </c>
    </row>
    <row r="7" spans="1:46" s="54" customFormat="1" ht="40.5" customHeight="1" thickBot="1">
      <c r="A7" s="27"/>
      <c r="B7" s="28"/>
      <c r="C7" s="95"/>
      <c r="D7" s="95"/>
      <c r="E7" s="95"/>
      <c r="F7" s="95"/>
      <c r="G7" s="55"/>
      <c r="H7" s="29"/>
      <c r="I7" s="109"/>
      <c r="J7" s="31"/>
      <c r="K7" s="31"/>
      <c r="L7" s="57"/>
      <c r="M7" s="33"/>
      <c r="N7" s="34">
        <f t="shared" si="0"/>
        <v>0</v>
      </c>
      <c r="O7" s="35"/>
      <c r="P7" s="167"/>
      <c r="Q7" s="168"/>
      <c r="R7" s="106"/>
      <c r="S7" s="38"/>
      <c r="T7" s="37"/>
      <c r="U7" s="39">
        <f t="shared" si="1"/>
        <v>0</v>
      </c>
      <c r="V7" s="40">
        <f>IF(U7&gt;=15,15,U7)</f>
        <v>0</v>
      </c>
      <c r="W7" s="172"/>
      <c r="X7" s="174"/>
      <c r="Y7" s="100"/>
      <c r="Z7" s="96"/>
      <c r="AA7" s="99"/>
      <c r="AB7" s="41">
        <f t="shared" si="2"/>
        <v>0</v>
      </c>
      <c r="AC7" s="40">
        <f t="shared" si="3"/>
        <v>0</v>
      </c>
      <c r="AD7" s="42"/>
      <c r="AE7" s="128"/>
      <c r="AF7" s="37">
        <f t="shared" si="4"/>
        <v>0</v>
      </c>
      <c r="AG7" s="43">
        <v>65</v>
      </c>
      <c r="AH7" s="44">
        <f t="shared" si="5"/>
        <v>65</v>
      </c>
      <c r="AI7" s="45">
        <f>-((50-((176+(45+(30-AF7)))))/200)</f>
        <v>1.0049999999999999</v>
      </c>
      <c r="AJ7" s="46"/>
      <c r="AK7" s="47">
        <v>1E-4</v>
      </c>
      <c r="AL7" s="48">
        <f>100%+AK7</f>
        <v>1.0001</v>
      </c>
      <c r="AM7" s="49">
        <f>ROUNDUP($D$2*AI7*AL7,-3)</f>
        <v>1115985000</v>
      </c>
      <c r="AN7" s="50"/>
      <c r="AO7" s="51"/>
      <c r="AP7" s="51"/>
      <c r="AQ7" s="51"/>
      <c r="AR7" s="51"/>
      <c r="AS7" s="52"/>
      <c r="AT7" s="53">
        <f t="shared" si="6"/>
        <v>0</v>
      </c>
    </row>
    <row r="8" spans="1:46" s="54" customFormat="1" ht="40.5" customHeight="1" thickBot="1">
      <c r="A8" s="27"/>
      <c r="B8" s="56"/>
      <c r="C8" s="94"/>
      <c r="D8" s="94"/>
      <c r="E8" s="171"/>
      <c r="F8" s="94"/>
      <c r="G8" s="92"/>
      <c r="H8" s="135"/>
      <c r="I8" s="109"/>
      <c r="J8" s="31"/>
      <c r="K8" s="31"/>
      <c r="L8" s="57"/>
      <c r="M8" s="33"/>
      <c r="N8" s="34">
        <f t="shared" si="0"/>
        <v>0</v>
      </c>
      <c r="O8" s="35"/>
      <c r="P8" s="167"/>
      <c r="Q8" s="168"/>
      <c r="R8" s="38"/>
      <c r="S8" s="38"/>
      <c r="T8" s="37"/>
      <c r="U8" s="39">
        <f t="shared" si="1"/>
        <v>0</v>
      </c>
      <c r="V8" s="40">
        <f t="shared" ref="V8:V71" si="7">IF(U8&gt;=15,15,U8)</f>
        <v>0</v>
      </c>
      <c r="W8" s="175"/>
      <c r="X8" s="112"/>
      <c r="Y8" s="100"/>
      <c r="Z8" s="96"/>
      <c r="AA8" s="108"/>
      <c r="AB8" s="41">
        <f t="shared" si="2"/>
        <v>0</v>
      </c>
      <c r="AC8" s="40">
        <f t="shared" si="3"/>
        <v>0</v>
      </c>
      <c r="AD8" s="42"/>
      <c r="AE8" s="128"/>
      <c r="AF8" s="37">
        <f t="shared" si="4"/>
        <v>0</v>
      </c>
      <c r="AG8" s="43">
        <v>65</v>
      </c>
      <c r="AH8" s="44">
        <f t="shared" si="5"/>
        <v>65</v>
      </c>
      <c r="AI8" s="45">
        <f t="shared" ref="AI8:AI71" si="8">-((50-((176+(45+(30-AF8)))))/200)</f>
        <v>1.0049999999999999</v>
      </c>
      <c r="AJ8" s="46"/>
      <c r="AK8" s="47">
        <v>1E-4</v>
      </c>
      <c r="AL8" s="48">
        <f t="shared" ref="AL8:AL71" si="9">100%+AK8</f>
        <v>1.0001</v>
      </c>
      <c r="AM8" s="49">
        <f t="shared" ref="AM8:AM71" si="10">ROUNDUP($D$2*AI8*AL8,-3)</f>
        <v>1115985000</v>
      </c>
      <c r="AN8" s="50"/>
      <c r="AO8" s="51"/>
      <c r="AP8" s="51"/>
      <c r="AQ8" s="51"/>
      <c r="AR8" s="51"/>
      <c r="AS8" s="52"/>
      <c r="AT8" s="53">
        <f t="shared" si="6"/>
        <v>0</v>
      </c>
    </row>
    <row r="9" spans="1:46" s="54" customFormat="1" ht="40.5" customHeight="1" thickBot="1">
      <c r="A9" s="27"/>
      <c r="B9" s="56"/>
      <c r="C9" s="95"/>
      <c r="D9" s="95"/>
      <c r="E9" s="164"/>
      <c r="F9" s="164"/>
      <c r="G9" s="92"/>
      <c r="H9" s="116"/>
      <c r="I9" s="109"/>
      <c r="J9" s="31"/>
      <c r="K9" s="137"/>
      <c r="L9" s="31"/>
      <c r="M9" s="33"/>
      <c r="N9" s="34">
        <f t="shared" si="0"/>
        <v>0</v>
      </c>
      <c r="O9" s="35"/>
      <c r="P9" s="167"/>
      <c r="Q9" s="168"/>
      <c r="R9" s="38"/>
      <c r="S9" s="38"/>
      <c r="T9" s="37"/>
      <c r="U9" s="39">
        <f t="shared" si="1"/>
        <v>0</v>
      </c>
      <c r="V9" s="40">
        <f t="shared" si="7"/>
        <v>0</v>
      </c>
      <c r="W9" s="176"/>
      <c r="X9" s="173"/>
      <c r="Y9" s="96"/>
      <c r="Z9" s="96"/>
      <c r="AA9" s="99"/>
      <c r="AB9" s="41">
        <f t="shared" si="2"/>
        <v>0</v>
      </c>
      <c r="AC9" s="40">
        <f t="shared" si="3"/>
        <v>0</v>
      </c>
      <c r="AD9" s="42"/>
      <c r="AE9" s="128"/>
      <c r="AF9" s="37">
        <f t="shared" si="4"/>
        <v>0</v>
      </c>
      <c r="AG9" s="43">
        <v>65</v>
      </c>
      <c r="AH9" s="44">
        <f t="shared" si="5"/>
        <v>65</v>
      </c>
      <c r="AI9" s="45">
        <f t="shared" si="8"/>
        <v>1.0049999999999999</v>
      </c>
      <c r="AJ9" s="46"/>
      <c r="AK9" s="47">
        <v>1E-4</v>
      </c>
      <c r="AL9" s="48">
        <f t="shared" si="9"/>
        <v>1.0001</v>
      </c>
      <c r="AM9" s="49">
        <f t="shared" si="10"/>
        <v>1115985000</v>
      </c>
      <c r="AN9" s="50"/>
      <c r="AO9" s="51"/>
      <c r="AP9" s="51"/>
      <c r="AQ9" s="51"/>
      <c r="AR9" s="51"/>
      <c r="AS9" s="52"/>
      <c r="AT9" s="53">
        <f t="shared" si="6"/>
        <v>0</v>
      </c>
    </row>
    <row r="10" spans="1:46" s="54" customFormat="1" ht="40.5" customHeight="1" thickBot="1">
      <c r="A10" s="27"/>
      <c r="B10" s="56"/>
      <c r="C10" s="95"/>
      <c r="D10" s="95"/>
      <c r="E10" s="164"/>
      <c r="F10" s="164"/>
      <c r="G10" s="55"/>
      <c r="H10" s="116"/>
      <c r="I10" s="30"/>
      <c r="J10" s="31"/>
      <c r="K10" s="31"/>
      <c r="L10" s="57"/>
      <c r="M10" s="33"/>
      <c r="N10" s="34">
        <f t="shared" si="0"/>
        <v>0</v>
      </c>
      <c r="O10" s="35"/>
      <c r="P10" s="167"/>
      <c r="Q10" s="168"/>
      <c r="R10" s="38"/>
      <c r="S10" s="38"/>
      <c r="T10" s="37"/>
      <c r="U10" s="39">
        <f t="shared" si="1"/>
        <v>0</v>
      </c>
      <c r="V10" s="40">
        <f>IF(U10&gt;=15,15,U10)</f>
        <v>0</v>
      </c>
      <c r="W10" s="97"/>
      <c r="X10" s="149"/>
      <c r="Y10" s="96"/>
      <c r="Z10" s="96"/>
      <c r="AA10" s="99"/>
      <c r="AB10" s="41">
        <f t="shared" si="2"/>
        <v>0</v>
      </c>
      <c r="AC10" s="40">
        <f t="shared" si="3"/>
        <v>0</v>
      </c>
      <c r="AD10" s="42"/>
      <c r="AE10" s="128"/>
      <c r="AF10" s="37">
        <f t="shared" si="4"/>
        <v>0</v>
      </c>
      <c r="AG10" s="43">
        <v>65</v>
      </c>
      <c r="AH10" s="44">
        <f t="shared" si="5"/>
        <v>65</v>
      </c>
      <c r="AI10" s="45">
        <f>-((50-((176+(45+(30-AF10)))))/200)</f>
        <v>1.0049999999999999</v>
      </c>
      <c r="AJ10" s="46"/>
      <c r="AK10" s="47">
        <v>1E-4</v>
      </c>
      <c r="AL10" s="48">
        <f>100%+AK10</f>
        <v>1.0001</v>
      </c>
      <c r="AM10" s="49">
        <f>ROUNDUP($D$2*AI10*AL10,-3)</f>
        <v>1115985000</v>
      </c>
      <c r="AN10" s="50"/>
      <c r="AO10" s="51"/>
      <c r="AP10" s="51"/>
      <c r="AQ10" s="51"/>
      <c r="AR10" s="51"/>
      <c r="AS10" s="52"/>
      <c r="AT10" s="53">
        <f t="shared" si="6"/>
        <v>0</v>
      </c>
    </row>
    <row r="11" spans="1:46" s="54" customFormat="1" ht="40.5" customHeight="1" thickBot="1">
      <c r="A11" s="27"/>
      <c r="B11" s="56"/>
      <c r="C11" s="95"/>
      <c r="D11" s="95"/>
      <c r="E11" s="164"/>
      <c r="F11" s="171"/>
      <c r="G11" s="29"/>
      <c r="H11" s="29"/>
      <c r="I11" s="30"/>
      <c r="J11" s="31"/>
      <c r="K11" s="31"/>
      <c r="L11" s="31"/>
      <c r="M11" s="33"/>
      <c r="N11" s="34">
        <f t="shared" si="0"/>
        <v>0</v>
      </c>
      <c r="O11" s="35"/>
      <c r="P11" s="167"/>
      <c r="Q11" s="168"/>
      <c r="R11" s="106"/>
      <c r="S11" s="38"/>
      <c r="T11" s="37"/>
      <c r="U11" s="39">
        <f t="shared" si="1"/>
        <v>0</v>
      </c>
      <c r="V11" s="40">
        <f t="shared" si="7"/>
        <v>0</v>
      </c>
      <c r="W11" s="97"/>
      <c r="X11" s="149"/>
      <c r="Y11" s="112"/>
      <c r="Z11" s="96"/>
      <c r="AA11" s="99"/>
      <c r="AB11" s="41">
        <f t="shared" si="2"/>
        <v>0</v>
      </c>
      <c r="AC11" s="40">
        <f t="shared" si="3"/>
        <v>0</v>
      </c>
      <c r="AD11" s="42"/>
      <c r="AE11" s="128"/>
      <c r="AF11" s="37">
        <f t="shared" si="4"/>
        <v>0</v>
      </c>
      <c r="AG11" s="43">
        <v>65</v>
      </c>
      <c r="AH11" s="44">
        <f t="shared" si="5"/>
        <v>65</v>
      </c>
      <c r="AI11" s="45">
        <f t="shared" si="8"/>
        <v>1.0049999999999999</v>
      </c>
      <c r="AJ11" s="46"/>
      <c r="AK11" s="47">
        <v>1E-4</v>
      </c>
      <c r="AL11" s="48">
        <f t="shared" si="9"/>
        <v>1.0001</v>
      </c>
      <c r="AM11" s="49">
        <f t="shared" si="10"/>
        <v>1115985000</v>
      </c>
      <c r="AN11" s="50"/>
      <c r="AO11" s="51"/>
      <c r="AP11" s="51"/>
      <c r="AQ11" s="51"/>
      <c r="AR11" s="51"/>
      <c r="AS11" s="52"/>
      <c r="AT11" s="53">
        <f t="shared" si="6"/>
        <v>0</v>
      </c>
    </row>
    <row r="12" spans="1:46" s="54" customFormat="1" ht="40.5" customHeight="1" thickBot="1">
      <c r="A12" s="27"/>
      <c r="B12" s="56"/>
      <c r="C12" s="95"/>
      <c r="D12" s="164"/>
      <c r="E12" s="164"/>
      <c r="F12" s="164"/>
      <c r="G12" s="55"/>
      <c r="H12" s="29"/>
      <c r="I12" s="30"/>
      <c r="J12" s="31"/>
      <c r="K12" s="32"/>
      <c r="L12" s="57"/>
      <c r="M12" s="33"/>
      <c r="N12" s="34">
        <f t="shared" si="0"/>
        <v>0</v>
      </c>
      <c r="O12" s="35"/>
      <c r="P12" s="167"/>
      <c r="Q12" s="168"/>
      <c r="R12" s="38"/>
      <c r="S12" s="38"/>
      <c r="T12" s="37"/>
      <c r="U12" s="39">
        <f t="shared" si="1"/>
        <v>0</v>
      </c>
      <c r="V12" s="40">
        <f t="shared" si="7"/>
        <v>0</v>
      </c>
      <c r="W12" s="97"/>
      <c r="X12" s="112"/>
      <c r="Y12" s="112"/>
      <c r="Z12" s="96"/>
      <c r="AA12" s="99"/>
      <c r="AB12" s="41">
        <f t="shared" si="2"/>
        <v>0</v>
      </c>
      <c r="AC12" s="40">
        <f t="shared" si="3"/>
        <v>0</v>
      </c>
      <c r="AD12" s="42"/>
      <c r="AE12" s="128"/>
      <c r="AF12" s="37">
        <f t="shared" si="4"/>
        <v>0</v>
      </c>
      <c r="AG12" s="43">
        <v>65</v>
      </c>
      <c r="AH12" s="44">
        <f t="shared" si="5"/>
        <v>65</v>
      </c>
      <c r="AI12" s="45">
        <f t="shared" si="8"/>
        <v>1.0049999999999999</v>
      </c>
      <c r="AJ12" s="46"/>
      <c r="AK12" s="47">
        <v>1E-4</v>
      </c>
      <c r="AL12" s="48">
        <f t="shared" si="9"/>
        <v>1.0001</v>
      </c>
      <c r="AM12" s="49">
        <f t="shared" si="10"/>
        <v>1115985000</v>
      </c>
      <c r="AN12" s="50"/>
      <c r="AO12" s="51"/>
      <c r="AP12" s="51"/>
      <c r="AQ12" s="51"/>
      <c r="AR12" s="51"/>
      <c r="AS12" s="52"/>
      <c r="AT12" s="53">
        <f t="shared" si="6"/>
        <v>0</v>
      </c>
    </row>
    <row r="13" spans="1:46" s="54" customFormat="1" ht="40.5" customHeight="1" thickBot="1">
      <c r="A13" s="27"/>
      <c r="B13" s="56"/>
      <c r="C13" s="95"/>
      <c r="D13" s="95"/>
      <c r="E13" s="164"/>
      <c r="F13" s="164"/>
      <c r="G13" s="55"/>
      <c r="H13" s="29"/>
      <c r="I13" s="30"/>
      <c r="J13" s="31"/>
      <c r="K13" s="32"/>
      <c r="L13" s="57"/>
      <c r="M13" s="33"/>
      <c r="N13" s="34">
        <f t="shared" si="0"/>
        <v>0</v>
      </c>
      <c r="O13" s="35"/>
      <c r="P13" s="167"/>
      <c r="Q13" s="168"/>
      <c r="R13" s="38"/>
      <c r="S13" s="38"/>
      <c r="T13" s="37"/>
      <c r="U13" s="39">
        <f t="shared" si="1"/>
        <v>0</v>
      </c>
      <c r="V13" s="40">
        <f t="shared" si="7"/>
        <v>0</v>
      </c>
      <c r="W13" s="97"/>
      <c r="X13" s="96"/>
      <c r="Y13" s="100"/>
      <c r="Z13" s="96"/>
      <c r="AA13" s="99"/>
      <c r="AB13" s="41">
        <f t="shared" si="2"/>
        <v>0</v>
      </c>
      <c r="AC13" s="40">
        <f t="shared" si="3"/>
        <v>0</v>
      </c>
      <c r="AD13" s="42"/>
      <c r="AE13" s="128"/>
      <c r="AF13" s="37">
        <f t="shared" si="4"/>
        <v>0</v>
      </c>
      <c r="AG13" s="43">
        <v>65</v>
      </c>
      <c r="AH13" s="44">
        <f t="shared" si="5"/>
        <v>65</v>
      </c>
      <c r="AI13" s="45">
        <f t="shared" si="8"/>
        <v>1.0049999999999999</v>
      </c>
      <c r="AJ13" s="46"/>
      <c r="AK13" s="47">
        <v>1E-4</v>
      </c>
      <c r="AL13" s="48">
        <f t="shared" si="9"/>
        <v>1.0001</v>
      </c>
      <c r="AM13" s="49">
        <f t="shared" si="10"/>
        <v>1115985000</v>
      </c>
      <c r="AN13" s="50"/>
      <c r="AO13" s="51"/>
      <c r="AP13" s="51"/>
      <c r="AQ13" s="51"/>
      <c r="AR13" s="51"/>
      <c r="AS13" s="52"/>
      <c r="AT13" s="53">
        <f t="shared" si="6"/>
        <v>0</v>
      </c>
    </row>
    <row r="14" spans="1:46" s="54" customFormat="1" ht="40.5" customHeight="1" thickBot="1">
      <c r="A14" s="27"/>
      <c r="B14" s="28"/>
      <c r="C14" s="95"/>
      <c r="D14" s="95"/>
      <c r="E14" s="95"/>
      <c r="F14" s="95"/>
      <c r="G14" s="59"/>
      <c r="H14" s="60"/>
      <c r="I14" s="30"/>
      <c r="J14" s="31"/>
      <c r="K14" s="32"/>
      <c r="L14" s="57"/>
      <c r="M14" s="33"/>
      <c r="N14" s="34">
        <f t="shared" si="0"/>
        <v>0</v>
      </c>
      <c r="O14" s="35"/>
      <c r="P14" s="167"/>
      <c r="Q14" s="168"/>
      <c r="R14" s="38"/>
      <c r="S14" s="38"/>
      <c r="T14" s="37"/>
      <c r="U14" s="39">
        <f t="shared" si="1"/>
        <v>0</v>
      </c>
      <c r="V14" s="40">
        <f t="shared" si="7"/>
        <v>0</v>
      </c>
      <c r="W14" s="97"/>
      <c r="X14" s="112"/>
      <c r="Y14" s="134"/>
      <c r="Z14" s="96"/>
      <c r="AA14" s="99"/>
      <c r="AB14" s="41">
        <f t="shared" si="2"/>
        <v>0</v>
      </c>
      <c r="AC14" s="40">
        <f t="shared" si="3"/>
        <v>0</v>
      </c>
      <c r="AD14" s="42"/>
      <c r="AE14" s="128"/>
      <c r="AF14" s="37">
        <f t="shared" si="4"/>
        <v>0</v>
      </c>
      <c r="AG14" s="43">
        <v>65</v>
      </c>
      <c r="AH14" s="44">
        <f t="shared" si="5"/>
        <v>65</v>
      </c>
      <c r="AI14" s="45">
        <f t="shared" si="8"/>
        <v>1.0049999999999999</v>
      </c>
      <c r="AJ14" s="46"/>
      <c r="AK14" s="47">
        <v>1E-4</v>
      </c>
      <c r="AL14" s="48">
        <f t="shared" si="9"/>
        <v>1.0001</v>
      </c>
      <c r="AM14" s="49">
        <f t="shared" si="10"/>
        <v>1115985000</v>
      </c>
      <c r="AN14" s="50"/>
      <c r="AO14" s="51"/>
      <c r="AP14" s="51"/>
      <c r="AQ14" s="51"/>
      <c r="AR14" s="51"/>
      <c r="AS14" s="52"/>
      <c r="AT14" s="53">
        <f t="shared" si="6"/>
        <v>0</v>
      </c>
    </row>
    <row r="15" spans="1:46" s="54" customFormat="1" ht="40.5" customHeight="1" thickBot="1">
      <c r="A15" s="27"/>
      <c r="B15" s="56"/>
      <c r="C15" s="95"/>
      <c r="D15" s="164"/>
      <c r="E15" s="95"/>
      <c r="F15" s="164"/>
      <c r="G15" s="59"/>
      <c r="H15" s="60"/>
      <c r="I15" s="30"/>
      <c r="J15" s="31"/>
      <c r="K15" s="32"/>
      <c r="L15" s="57"/>
      <c r="M15" s="33"/>
      <c r="N15" s="34">
        <f t="shared" si="0"/>
        <v>0</v>
      </c>
      <c r="O15" s="35"/>
      <c r="P15" s="167"/>
      <c r="Q15" s="168"/>
      <c r="R15" s="38"/>
      <c r="S15" s="38"/>
      <c r="T15" s="37"/>
      <c r="U15" s="39">
        <f t="shared" si="1"/>
        <v>0</v>
      </c>
      <c r="V15" s="40">
        <f t="shared" si="7"/>
        <v>0</v>
      </c>
      <c r="W15" s="97"/>
      <c r="X15" s="112"/>
      <c r="Y15" s="112"/>
      <c r="Z15" s="96"/>
      <c r="AA15" s="99"/>
      <c r="AB15" s="41">
        <f t="shared" si="2"/>
        <v>0</v>
      </c>
      <c r="AC15" s="40">
        <f t="shared" si="3"/>
        <v>0</v>
      </c>
      <c r="AD15" s="42"/>
      <c r="AE15" s="128"/>
      <c r="AF15" s="37">
        <f t="shared" si="4"/>
        <v>0</v>
      </c>
      <c r="AG15" s="43">
        <v>65</v>
      </c>
      <c r="AH15" s="44">
        <f t="shared" si="5"/>
        <v>65</v>
      </c>
      <c r="AI15" s="45">
        <f t="shared" si="8"/>
        <v>1.0049999999999999</v>
      </c>
      <c r="AJ15" s="46"/>
      <c r="AK15" s="47">
        <v>1E-4</v>
      </c>
      <c r="AL15" s="48">
        <f t="shared" si="9"/>
        <v>1.0001</v>
      </c>
      <c r="AM15" s="49">
        <f t="shared" si="10"/>
        <v>1115985000</v>
      </c>
      <c r="AN15" s="50"/>
      <c r="AO15" s="51"/>
      <c r="AP15" s="51"/>
      <c r="AQ15" s="51"/>
      <c r="AR15" s="51"/>
      <c r="AS15" s="52"/>
      <c r="AT15" s="53">
        <f t="shared" si="6"/>
        <v>0</v>
      </c>
    </row>
    <row r="16" spans="1:46" s="54" customFormat="1" ht="40.5" customHeight="1" thickBot="1">
      <c r="A16" s="27"/>
      <c r="B16" s="56"/>
      <c r="C16" s="95"/>
      <c r="D16" s="95"/>
      <c r="E16" s="164"/>
      <c r="F16" s="95"/>
      <c r="G16" s="59"/>
      <c r="H16" s="60"/>
      <c r="I16" s="30"/>
      <c r="J16" s="31"/>
      <c r="K16" s="32"/>
      <c r="L16" s="57"/>
      <c r="M16" s="33"/>
      <c r="N16" s="34">
        <f t="shared" si="0"/>
        <v>0</v>
      </c>
      <c r="O16" s="35"/>
      <c r="P16" s="167"/>
      <c r="Q16" s="168"/>
      <c r="R16" s="58"/>
      <c r="S16" s="38"/>
      <c r="T16" s="37"/>
      <c r="U16" s="39">
        <f t="shared" si="1"/>
        <v>0</v>
      </c>
      <c r="V16" s="40">
        <f t="shared" si="7"/>
        <v>0</v>
      </c>
      <c r="W16" s="100"/>
      <c r="X16" s="96"/>
      <c r="Y16" s="100"/>
      <c r="Z16" s="96"/>
      <c r="AA16" s="99"/>
      <c r="AB16" s="41">
        <f t="shared" si="2"/>
        <v>0</v>
      </c>
      <c r="AC16" s="40">
        <f t="shared" si="3"/>
        <v>0</v>
      </c>
      <c r="AD16" s="42"/>
      <c r="AE16" s="128"/>
      <c r="AF16" s="37">
        <f t="shared" si="4"/>
        <v>0</v>
      </c>
      <c r="AG16" s="43">
        <v>65</v>
      </c>
      <c r="AH16" s="44">
        <f t="shared" si="5"/>
        <v>65</v>
      </c>
      <c r="AI16" s="45">
        <f t="shared" si="8"/>
        <v>1.0049999999999999</v>
      </c>
      <c r="AJ16" s="46"/>
      <c r="AK16" s="47">
        <v>1E-4</v>
      </c>
      <c r="AL16" s="48">
        <f t="shared" si="9"/>
        <v>1.0001</v>
      </c>
      <c r="AM16" s="49">
        <f t="shared" si="10"/>
        <v>1115985000</v>
      </c>
      <c r="AN16" s="50"/>
      <c r="AO16" s="51"/>
      <c r="AP16" s="51"/>
      <c r="AQ16" s="51"/>
      <c r="AR16" s="51"/>
      <c r="AS16" s="52"/>
      <c r="AT16" s="53">
        <f t="shared" si="6"/>
        <v>0</v>
      </c>
    </row>
    <row r="17" spans="1:46" s="54" customFormat="1" ht="40.5" customHeight="1" thickBot="1">
      <c r="A17" s="27"/>
      <c r="B17" s="56"/>
      <c r="C17" s="164"/>
      <c r="D17" s="95"/>
      <c r="E17" s="95"/>
      <c r="F17" s="164"/>
      <c r="G17" s="59"/>
      <c r="H17" s="60"/>
      <c r="I17" s="30"/>
      <c r="J17" s="31"/>
      <c r="K17" s="32"/>
      <c r="L17" s="57"/>
      <c r="M17" s="33"/>
      <c r="N17" s="34">
        <f t="shared" si="0"/>
        <v>0</v>
      </c>
      <c r="O17" s="35"/>
      <c r="P17" s="167"/>
      <c r="Q17" s="168"/>
      <c r="R17" s="38"/>
      <c r="S17" s="38"/>
      <c r="T17" s="37"/>
      <c r="U17" s="39">
        <f t="shared" si="1"/>
        <v>0</v>
      </c>
      <c r="V17" s="40">
        <f t="shared" si="7"/>
        <v>0</v>
      </c>
      <c r="W17" s="96"/>
      <c r="X17" s="104"/>
      <c r="Y17" s="96"/>
      <c r="Z17" s="104"/>
      <c r="AA17" s="99"/>
      <c r="AB17" s="41">
        <f t="shared" si="2"/>
        <v>0</v>
      </c>
      <c r="AC17" s="40">
        <f t="shared" si="3"/>
        <v>0</v>
      </c>
      <c r="AD17" s="42"/>
      <c r="AE17" s="128"/>
      <c r="AF17" s="37">
        <f t="shared" si="4"/>
        <v>0</v>
      </c>
      <c r="AG17" s="43">
        <v>65</v>
      </c>
      <c r="AH17" s="44">
        <f t="shared" si="5"/>
        <v>65</v>
      </c>
      <c r="AI17" s="45">
        <f t="shared" si="8"/>
        <v>1.0049999999999999</v>
      </c>
      <c r="AJ17" s="46"/>
      <c r="AK17" s="47">
        <v>1E-4</v>
      </c>
      <c r="AL17" s="48">
        <f t="shared" si="9"/>
        <v>1.0001</v>
      </c>
      <c r="AM17" s="49">
        <f t="shared" si="10"/>
        <v>1115985000</v>
      </c>
      <c r="AN17" s="50"/>
      <c r="AO17" s="51"/>
      <c r="AP17" s="51"/>
      <c r="AQ17" s="51"/>
      <c r="AR17" s="51"/>
      <c r="AS17" s="52"/>
      <c r="AT17" s="53">
        <f t="shared" si="6"/>
        <v>0</v>
      </c>
    </row>
    <row r="18" spans="1:46" s="54" customFormat="1" ht="40.5" customHeight="1" thickBot="1">
      <c r="A18" s="27"/>
      <c r="B18" s="56"/>
      <c r="C18" s="95"/>
      <c r="D18" s="95"/>
      <c r="E18" s="94"/>
      <c r="F18" s="101"/>
      <c r="G18" s="29"/>
      <c r="H18" s="29"/>
      <c r="I18" s="30"/>
      <c r="J18" s="119"/>
      <c r="K18" s="32"/>
      <c r="L18" s="57"/>
      <c r="M18" s="33"/>
      <c r="N18" s="34">
        <f t="shared" si="0"/>
        <v>0</v>
      </c>
      <c r="O18" s="35"/>
      <c r="P18" s="167"/>
      <c r="Q18" s="168"/>
      <c r="R18" s="38"/>
      <c r="S18" s="38"/>
      <c r="T18" s="37"/>
      <c r="U18" s="39">
        <f t="shared" si="1"/>
        <v>0</v>
      </c>
      <c r="V18" s="40">
        <f t="shared" si="7"/>
        <v>0</v>
      </c>
      <c r="W18" s="113"/>
      <c r="X18" s="96"/>
      <c r="Y18" s="96"/>
      <c r="Z18" s="104"/>
      <c r="AA18" s="99"/>
      <c r="AB18" s="41">
        <f t="shared" si="2"/>
        <v>0</v>
      </c>
      <c r="AC18" s="40">
        <f t="shared" si="3"/>
        <v>0</v>
      </c>
      <c r="AD18" s="42"/>
      <c r="AE18" s="128"/>
      <c r="AF18" s="37">
        <f t="shared" si="4"/>
        <v>0</v>
      </c>
      <c r="AG18" s="43">
        <v>65</v>
      </c>
      <c r="AH18" s="44">
        <f t="shared" si="5"/>
        <v>65</v>
      </c>
      <c r="AI18" s="45">
        <f t="shared" si="8"/>
        <v>1.0049999999999999</v>
      </c>
      <c r="AJ18" s="46"/>
      <c r="AK18" s="47">
        <v>1E-4</v>
      </c>
      <c r="AL18" s="48">
        <f t="shared" si="9"/>
        <v>1.0001</v>
      </c>
      <c r="AM18" s="49">
        <f t="shared" si="10"/>
        <v>1115985000</v>
      </c>
      <c r="AN18" s="50"/>
      <c r="AO18" s="51"/>
      <c r="AP18" s="51"/>
      <c r="AQ18" s="51"/>
      <c r="AR18" s="51"/>
      <c r="AS18" s="52"/>
      <c r="AT18" s="53">
        <f t="shared" si="6"/>
        <v>0</v>
      </c>
    </row>
    <row r="19" spans="1:46" s="54" customFormat="1" ht="40.5" customHeight="1" thickBot="1">
      <c r="A19" s="27"/>
      <c r="B19" s="28"/>
      <c r="C19" s="95"/>
      <c r="D19" s="28"/>
      <c r="E19" s="28"/>
      <c r="F19" s="94"/>
      <c r="G19" s="29"/>
      <c r="H19" s="60"/>
      <c r="I19" s="30">
        <v>0.51</v>
      </c>
      <c r="J19" s="119">
        <v>0.49</v>
      </c>
      <c r="K19" s="32"/>
      <c r="L19" s="57"/>
      <c r="M19" s="33"/>
      <c r="N19" s="34">
        <f t="shared" si="0"/>
        <v>1</v>
      </c>
      <c r="O19" s="35"/>
      <c r="P19" s="167">
        <v>15</v>
      </c>
      <c r="Q19" s="168">
        <v>15</v>
      </c>
      <c r="R19" s="38"/>
      <c r="S19" s="38"/>
      <c r="T19" s="37"/>
      <c r="U19" s="39">
        <f t="shared" si="1"/>
        <v>15</v>
      </c>
      <c r="V19" s="40">
        <f t="shared" si="7"/>
        <v>15</v>
      </c>
      <c r="W19" s="112"/>
      <c r="X19" s="96"/>
      <c r="Y19" s="96"/>
      <c r="Z19" s="104"/>
      <c r="AA19" s="99"/>
      <c r="AB19" s="41">
        <f t="shared" si="2"/>
        <v>0</v>
      </c>
      <c r="AC19" s="40">
        <f t="shared" si="3"/>
        <v>0</v>
      </c>
      <c r="AD19" s="42"/>
      <c r="AE19" s="128"/>
      <c r="AF19" s="37">
        <f t="shared" si="4"/>
        <v>15</v>
      </c>
      <c r="AG19" s="43">
        <v>65</v>
      </c>
      <c r="AH19" s="44">
        <f t="shared" si="5"/>
        <v>80</v>
      </c>
      <c r="AI19" s="45">
        <f t="shared" si="8"/>
        <v>0.93</v>
      </c>
      <c r="AJ19" s="46"/>
      <c r="AK19" s="47">
        <v>1E-4</v>
      </c>
      <c r="AL19" s="48">
        <f t="shared" si="9"/>
        <v>1.0001</v>
      </c>
      <c r="AM19" s="49">
        <f t="shared" si="10"/>
        <v>1032702000</v>
      </c>
      <c r="AN19" s="50"/>
      <c r="AO19" s="51"/>
      <c r="AP19" s="51"/>
      <c r="AQ19" s="51"/>
      <c r="AR19" s="51"/>
      <c r="AS19" s="52"/>
      <c r="AT19" s="53">
        <f t="shared" si="6"/>
        <v>0</v>
      </c>
    </row>
    <row r="20" spans="1:46" s="54" customFormat="1" ht="40.5" customHeight="1" thickBot="1">
      <c r="A20" s="27"/>
      <c r="B20" s="56"/>
      <c r="C20" s="91"/>
      <c r="D20" s="91"/>
      <c r="E20" s="56"/>
      <c r="F20" s="28"/>
      <c r="G20" s="59"/>
      <c r="H20" s="60"/>
      <c r="I20" s="30">
        <v>0.51</v>
      </c>
      <c r="J20" s="119">
        <v>0.49</v>
      </c>
      <c r="K20" s="32"/>
      <c r="L20" s="57"/>
      <c r="M20" s="33"/>
      <c r="N20" s="34">
        <f t="shared" si="0"/>
        <v>1</v>
      </c>
      <c r="O20" s="35"/>
      <c r="P20" s="167">
        <v>15</v>
      </c>
      <c r="Q20" s="168">
        <v>15</v>
      </c>
      <c r="R20" s="38"/>
      <c r="S20" s="38"/>
      <c r="T20" s="37"/>
      <c r="U20" s="39">
        <f t="shared" si="1"/>
        <v>15</v>
      </c>
      <c r="V20" s="40">
        <f t="shared" si="7"/>
        <v>15</v>
      </c>
      <c r="W20" s="112"/>
      <c r="X20" s="96"/>
      <c r="Y20" s="96"/>
      <c r="Z20" s="104"/>
      <c r="AA20" s="99"/>
      <c r="AB20" s="41">
        <f t="shared" si="2"/>
        <v>0</v>
      </c>
      <c r="AC20" s="40">
        <f t="shared" si="3"/>
        <v>0</v>
      </c>
      <c r="AD20" s="42"/>
      <c r="AE20" s="128"/>
      <c r="AF20" s="37">
        <f t="shared" si="4"/>
        <v>15</v>
      </c>
      <c r="AG20" s="43">
        <v>65</v>
      </c>
      <c r="AH20" s="44">
        <f t="shared" si="5"/>
        <v>80</v>
      </c>
      <c r="AI20" s="45">
        <f t="shared" si="8"/>
        <v>0.93</v>
      </c>
      <c r="AJ20" s="46"/>
      <c r="AK20" s="47">
        <v>1E-4</v>
      </c>
      <c r="AL20" s="48">
        <f t="shared" si="9"/>
        <v>1.0001</v>
      </c>
      <c r="AM20" s="49">
        <f t="shared" si="10"/>
        <v>1032702000</v>
      </c>
      <c r="AN20" s="50"/>
      <c r="AO20" s="51"/>
      <c r="AP20" s="51"/>
      <c r="AQ20" s="51"/>
      <c r="AR20" s="51"/>
      <c r="AS20" s="52"/>
      <c r="AT20" s="53">
        <f t="shared" si="6"/>
        <v>0</v>
      </c>
    </row>
    <row r="21" spans="1:46" s="54" customFormat="1" ht="40.5" customHeight="1" thickBot="1">
      <c r="A21" s="27"/>
      <c r="B21" s="56"/>
      <c r="C21" s="95"/>
      <c r="D21" s="91"/>
      <c r="E21" s="56"/>
      <c r="F21" s="28"/>
      <c r="G21" s="55"/>
      <c r="H21" s="60"/>
      <c r="I21" s="30">
        <v>0.51</v>
      </c>
      <c r="J21" s="119">
        <v>0.49</v>
      </c>
      <c r="K21" s="32"/>
      <c r="L21" s="57"/>
      <c r="M21" s="33"/>
      <c r="N21" s="34">
        <f t="shared" si="0"/>
        <v>1</v>
      </c>
      <c r="O21" s="35"/>
      <c r="P21" s="167">
        <v>15</v>
      </c>
      <c r="Q21" s="168">
        <v>15</v>
      </c>
      <c r="R21" s="38"/>
      <c r="S21" s="38"/>
      <c r="T21" s="37"/>
      <c r="U21" s="39">
        <f t="shared" si="1"/>
        <v>15</v>
      </c>
      <c r="V21" s="40">
        <f t="shared" si="7"/>
        <v>15</v>
      </c>
      <c r="W21" s="112"/>
      <c r="X21" s="96"/>
      <c r="Y21" s="96"/>
      <c r="Z21" s="104"/>
      <c r="AA21" s="99"/>
      <c r="AB21" s="41">
        <f t="shared" si="2"/>
        <v>0</v>
      </c>
      <c r="AC21" s="40">
        <f t="shared" si="3"/>
        <v>0</v>
      </c>
      <c r="AD21" s="42"/>
      <c r="AE21" s="128"/>
      <c r="AF21" s="37">
        <f t="shared" si="4"/>
        <v>15</v>
      </c>
      <c r="AG21" s="43">
        <v>65</v>
      </c>
      <c r="AH21" s="44">
        <f t="shared" si="5"/>
        <v>80</v>
      </c>
      <c r="AI21" s="45">
        <f t="shared" si="8"/>
        <v>0.93</v>
      </c>
      <c r="AJ21" s="46"/>
      <c r="AK21" s="47">
        <v>1E-4</v>
      </c>
      <c r="AL21" s="48">
        <f t="shared" si="9"/>
        <v>1.0001</v>
      </c>
      <c r="AM21" s="49">
        <f t="shared" si="10"/>
        <v>1032702000</v>
      </c>
      <c r="AN21" s="50"/>
      <c r="AO21" s="51"/>
      <c r="AP21" s="51"/>
      <c r="AQ21" s="51"/>
      <c r="AR21" s="51"/>
      <c r="AS21" s="52"/>
      <c r="AT21" s="53">
        <f t="shared" si="6"/>
        <v>0</v>
      </c>
    </row>
    <row r="22" spans="1:46" s="54" customFormat="1" ht="40.5" customHeight="1" thickBot="1">
      <c r="A22" s="27"/>
      <c r="B22" s="61"/>
      <c r="C22" s="91"/>
      <c r="D22" s="91"/>
      <c r="E22" s="28"/>
      <c r="F22" s="28"/>
      <c r="G22" s="59"/>
      <c r="H22" s="60"/>
      <c r="I22" s="30">
        <v>0.51</v>
      </c>
      <c r="J22" s="119">
        <v>0.49</v>
      </c>
      <c r="K22" s="32"/>
      <c r="L22" s="57"/>
      <c r="M22" s="33"/>
      <c r="N22" s="34">
        <f t="shared" si="0"/>
        <v>1</v>
      </c>
      <c r="O22" s="35"/>
      <c r="P22" s="167">
        <v>15</v>
      </c>
      <c r="Q22" s="168">
        <v>15</v>
      </c>
      <c r="R22" s="38"/>
      <c r="S22" s="38"/>
      <c r="T22" s="37"/>
      <c r="U22" s="39">
        <f t="shared" si="1"/>
        <v>15</v>
      </c>
      <c r="V22" s="40">
        <f t="shared" si="7"/>
        <v>15</v>
      </c>
      <c r="W22" s="112"/>
      <c r="X22" s="96"/>
      <c r="Y22" s="96"/>
      <c r="Z22" s="104"/>
      <c r="AA22" s="99"/>
      <c r="AB22" s="41">
        <f t="shared" si="2"/>
        <v>0</v>
      </c>
      <c r="AC22" s="40">
        <f t="shared" si="3"/>
        <v>0</v>
      </c>
      <c r="AD22" s="42"/>
      <c r="AE22" s="128"/>
      <c r="AF22" s="37">
        <f t="shared" si="4"/>
        <v>15</v>
      </c>
      <c r="AG22" s="43">
        <v>65</v>
      </c>
      <c r="AH22" s="44">
        <f t="shared" si="5"/>
        <v>80</v>
      </c>
      <c r="AI22" s="45">
        <f t="shared" si="8"/>
        <v>0.93</v>
      </c>
      <c r="AJ22" s="46"/>
      <c r="AK22" s="47">
        <v>1E-4</v>
      </c>
      <c r="AL22" s="48">
        <f t="shared" si="9"/>
        <v>1.0001</v>
      </c>
      <c r="AM22" s="49">
        <f t="shared" si="10"/>
        <v>1032702000</v>
      </c>
      <c r="AN22" s="50"/>
      <c r="AO22" s="51"/>
      <c r="AP22" s="51"/>
      <c r="AQ22" s="51"/>
      <c r="AR22" s="51"/>
      <c r="AS22" s="52"/>
      <c r="AT22" s="53">
        <f t="shared" si="6"/>
        <v>0</v>
      </c>
    </row>
    <row r="23" spans="1:46" s="54" customFormat="1" ht="40.5" customHeight="1" thickBot="1">
      <c r="A23" s="27"/>
      <c r="B23" s="61"/>
      <c r="C23" s="28"/>
      <c r="D23" s="28"/>
      <c r="E23" s="56"/>
      <c r="F23" s="28"/>
      <c r="G23" s="55"/>
      <c r="H23" s="29"/>
      <c r="I23" s="30">
        <v>0.51</v>
      </c>
      <c r="J23" s="119">
        <v>0.49</v>
      </c>
      <c r="K23" s="32"/>
      <c r="L23" s="57"/>
      <c r="M23" s="33"/>
      <c r="N23" s="34">
        <f t="shared" si="0"/>
        <v>1</v>
      </c>
      <c r="O23" s="35"/>
      <c r="P23" s="167">
        <v>15</v>
      </c>
      <c r="Q23" s="168">
        <v>15</v>
      </c>
      <c r="R23" s="38"/>
      <c r="S23" s="38"/>
      <c r="T23" s="37"/>
      <c r="U23" s="39">
        <f t="shared" si="1"/>
        <v>15</v>
      </c>
      <c r="V23" s="40">
        <f t="shared" si="7"/>
        <v>15</v>
      </c>
      <c r="W23" s="112"/>
      <c r="X23" s="96"/>
      <c r="Y23" s="96"/>
      <c r="Z23" s="104"/>
      <c r="AA23" s="99"/>
      <c r="AB23" s="41">
        <f t="shared" si="2"/>
        <v>0</v>
      </c>
      <c r="AC23" s="40">
        <f t="shared" si="3"/>
        <v>0</v>
      </c>
      <c r="AD23" s="42"/>
      <c r="AE23" s="128"/>
      <c r="AF23" s="37">
        <f t="shared" si="4"/>
        <v>15</v>
      </c>
      <c r="AG23" s="43">
        <v>65</v>
      </c>
      <c r="AH23" s="44">
        <f t="shared" si="5"/>
        <v>80</v>
      </c>
      <c r="AI23" s="45">
        <f t="shared" si="8"/>
        <v>0.93</v>
      </c>
      <c r="AJ23" s="46"/>
      <c r="AK23" s="47">
        <v>1E-4</v>
      </c>
      <c r="AL23" s="48">
        <f t="shared" si="9"/>
        <v>1.0001</v>
      </c>
      <c r="AM23" s="49">
        <f t="shared" si="10"/>
        <v>1032702000</v>
      </c>
      <c r="AN23" s="50"/>
      <c r="AO23" s="51"/>
      <c r="AP23" s="51"/>
      <c r="AQ23" s="51"/>
      <c r="AR23" s="51"/>
      <c r="AS23" s="52"/>
      <c r="AT23" s="53">
        <f t="shared" si="6"/>
        <v>0</v>
      </c>
    </row>
    <row r="24" spans="1:46" s="54" customFormat="1" ht="40.5" customHeight="1" thickBot="1">
      <c r="A24" s="27"/>
      <c r="B24" s="61"/>
      <c r="C24" s="28"/>
      <c r="D24" s="28"/>
      <c r="E24" s="28"/>
      <c r="F24" s="28"/>
      <c r="G24" s="55"/>
      <c r="H24" s="29"/>
      <c r="I24" s="30">
        <v>0.51</v>
      </c>
      <c r="J24" s="119">
        <v>0.49</v>
      </c>
      <c r="K24" s="32"/>
      <c r="L24" s="57"/>
      <c r="M24" s="33"/>
      <c r="N24" s="34">
        <f t="shared" si="0"/>
        <v>1</v>
      </c>
      <c r="O24" s="35"/>
      <c r="P24" s="167">
        <v>15</v>
      </c>
      <c r="Q24" s="168">
        <v>15</v>
      </c>
      <c r="R24" s="38"/>
      <c r="S24" s="38"/>
      <c r="T24" s="37"/>
      <c r="U24" s="39">
        <f t="shared" si="1"/>
        <v>15</v>
      </c>
      <c r="V24" s="40">
        <f t="shared" si="7"/>
        <v>15</v>
      </c>
      <c r="W24" s="112"/>
      <c r="X24" s="96"/>
      <c r="Y24" s="96"/>
      <c r="Z24" s="104"/>
      <c r="AA24" s="99"/>
      <c r="AB24" s="41">
        <f t="shared" si="2"/>
        <v>0</v>
      </c>
      <c r="AC24" s="40">
        <f t="shared" si="3"/>
        <v>0</v>
      </c>
      <c r="AD24" s="42"/>
      <c r="AE24" s="128"/>
      <c r="AF24" s="37">
        <f t="shared" si="4"/>
        <v>15</v>
      </c>
      <c r="AG24" s="43">
        <v>65</v>
      </c>
      <c r="AH24" s="44">
        <f t="shared" si="5"/>
        <v>80</v>
      </c>
      <c r="AI24" s="45">
        <f t="shared" si="8"/>
        <v>0.93</v>
      </c>
      <c r="AJ24" s="46"/>
      <c r="AK24" s="47">
        <v>1E-4</v>
      </c>
      <c r="AL24" s="48">
        <f t="shared" si="9"/>
        <v>1.0001</v>
      </c>
      <c r="AM24" s="49">
        <f t="shared" si="10"/>
        <v>1032702000</v>
      </c>
      <c r="AN24" s="50"/>
      <c r="AO24" s="51"/>
      <c r="AP24" s="51"/>
      <c r="AQ24" s="51"/>
      <c r="AR24" s="51"/>
      <c r="AS24" s="52"/>
      <c r="AT24" s="53">
        <f t="shared" si="6"/>
        <v>0</v>
      </c>
    </row>
    <row r="25" spans="1:46" s="54" customFormat="1" ht="40.5" customHeight="1" thickBot="1">
      <c r="A25" s="27"/>
      <c r="B25" s="61"/>
      <c r="C25" s="28"/>
      <c r="D25" s="28"/>
      <c r="E25" s="28"/>
      <c r="F25" s="28"/>
      <c r="G25" s="55"/>
      <c r="H25" s="29"/>
      <c r="I25" s="30">
        <v>0.51</v>
      </c>
      <c r="J25" s="119">
        <v>0.49</v>
      </c>
      <c r="K25" s="32"/>
      <c r="L25" s="57"/>
      <c r="M25" s="33"/>
      <c r="N25" s="34">
        <f t="shared" si="0"/>
        <v>1</v>
      </c>
      <c r="O25" s="35"/>
      <c r="P25" s="167">
        <v>15</v>
      </c>
      <c r="Q25" s="168">
        <v>15</v>
      </c>
      <c r="R25" s="38"/>
      <c r="S25" s="38"/>
      <c r="T25" s="37"/>
      <c r="U25" s="39">
        <f t="shared" si="1"/>
        <v>15</v>
      </c>
      <c r="V25" s="40">
        <f t="shared" si="7"/>
        <v>15</v>
      </c>
      <c r="W25" s="112"/>
      <c r="X25" s="96"/>
      <c r="Y25" s="96"/>
      <c r="Z25" s="104"/>
      <c r="AA25" s="99"/>
      <c r="AB25" s="41">
        <f t="shared" si="2"/>
        <v>0</v>
      </c>
      <c r="AC25" s="40">
        <f t="shared" si="3"/>
        <v>0</v>
      </c>
      <c r="AD25" s="42"/>
      <c r="AE25" s="128"/>
      <c r="AF25" s="37">
        <f t="shared" si="4"/>
        <v>15</v>
      </c>
      <c r="AG25" s="43">
        <v>65</v>
      </c>
      <c r="AH25" s="44">
        <f t="shared" si="5"/>
        <v>80</v>
      </c>
      <c r="AI25" s="45">
        <f t="shared" si="8"/>
        <v>0.93</v>
      </c>
      <c r="AJ25" s="46"/>
      <c r="AK25" s="47">
        <v>1E-4</v>
      </c>
      <c r="AL25" s="48">
        <f t="shared" si="9"/>
        <v>1.0001</v>
      </c>
      <c r="AM25" s="49">
        <f t="shared" si="10"/>
        <v>1032702000</v>
      </c>
      <c r="AN25" s="50"/>
      <c r="AO25" s="51"/>
      <c r="AP25" s="51"/>
      <c r="AQ25" s="51"/>
      <c r="AR25" s="51"/>
      <c r="AS25" s="52"/>
      <c r="AT25" s="53">
        <f t="shared" si="6"/>
        <v>0</v>
      </c>
    </row>
    <row r="26" spans="1:46" s="54" customFormat="1" ht="36" customHeight="1" thickBot="1">
      <c r="A26" s="27"/>
      <c r="B26" s="61"/>
      <c r="C26" s="28"/>
      <c r="D26" s="91"/>
      <c r="E26" s="28"/>
      <c r="F26" s="28"/>
      <c r="G26" s="55"/>
      <c r="H26" s="60"/>
      <c r="I26" s="30">
        <v>0.51</v>
      </c>
      <c r="J26" s="119">
        <v>0.49</v>
      </c>
      <c r="K26" s="32"/>
      <c r="L26" s="57"/>
      <c r="M26" s="33"/>
      <c r="N26" s="34">
        <f t="shared" si="0"/>
        <v>1</v>
      </c>
      <c r="O26" s="35"/>
      <c r="P26" s="167">
        <v>15</v>
      </c>
      <c r="Q26" s="168">
        <v>15</v>
      </c>
      <c r="R26" s="38"/>
      <c r="S26" s="38"/>
      <c r="T26" s="37"/>
      <c r="U26" s="39">
        <f t="shared" si="1"/>
        <v>15</v>
      </c>
      <c r="V26" s="40">
        <f t="shared" si="7"/>
        <v>15</v>
      </c>
      <c r="W26" s="112"/>
      <c r="X26" s="96"/>
      <c r="Y26" s="96"/>
      <c r="Z26" s="104"/>
      <c r="AA26" s="99"/>
      <c r="AB26" s="41">
        <f t="shared" si="2"/>
        <v>0</v>
      </c>
      <c r="AC26" s="40">
        <f t="shared" si="3"/>
        <v>0</v>
      </c>
      <c r="AD26" s="42"/>
      <c r="AE26" s="128"/>
      <c r="AF26" s="37">
        <f t="shared" si="4"/>
        <v>15</v>
      </c>
      <c r="AG26" s="43">
        <v>65</v>
      </c>
      <c r="AH26" s="44">
        <f t="shared" si="5"/>
        <v>80</v>
      </c>
      <c r="AI26" s="45">
        <f t="shared" si="8"/>
        <v>0.93</v>
      </c>
      <c r="AJ26" s="46"/>
      <c r="AK26" s="47">
        <v>1E-4</v>
      </c>
      <c r="AL26" s="48">
        <f t="shared" si="9"/>
        <v>1.0001</v>
      </c>
      <c r="AM26" s="49">
        <f t="shared" si="10"/>
        <v>1032702000</v>
      </c>
      <c r="AN26" s="50"/>
      <c r="AO26" s="51"/>
      <c r="AP26" s="51"/>
      <c r="AQ26" s="51"/>
      <c r="AR26" s="51"/>
      <c r="AS26" s="52"/>
      <c r="AT26" s="53">
        <f t="shared" si="6"/>
        <v>0</v>
      </c>
    </row>
    <row r="27" spans="1:46" s="54" customFormat="1" ht="36" customHeight="1" thickBot="1">
      <c r="A27" s="27"/>
      <c r="B27" s="61"/>
      <c r="C27" s="28"/>
      <c r="D27" s="91"/>
      <c r="E27" s="28"/>
      <c r="F27" s="28"/>
      <c r="G27" s="55"/>
      <c r="H27" s="29"/>
      <c r="I27" s="30">
        <v>0.51</v>
      </c>
      <c r="J27" s="119">
        <v>0.49</v>
      </c>
      <c r="K27" s="32"/>
      <c r="L27" s="57"/>
      <c r="M27" s="33"/>
      <c r="N27" s="34">
        <f t="shared" si="0"/>
        <v>1</v>
      </c>
      <c r="O27" s="35"/>
      <c r="P27" s="167">
        <v>15</v>
      </c>
      <c r="Q27" s="168">
        <v>15</v>
      </c>
      <c r="R27" s="38"/>
      <c r="S27" s="38"/>
      <c r="T27" s="37"/>
      <c r="U27" s="39">
        <f t="shared" si="1"/>
        <v>15</v>
      </c>
      <c r="V27" s="40">
        <f t="shared" si="7"/>
        <v>15</v>
      </c>
      <c r="W27" s="112"/>
      <c r="X27" s="96"/>
      <c r="Y27" s="96"/>
      <c r="Z27" s="104"/>
      <c r="AA27" s="99"/>
      <c r="AB27" s="41">
        <f t="shared" si="2"/>
        <v>0</v>
      </c>
      <c r="AC27" s="40">
        <f t="shared" si="3"/>
        <v>0</v>
      </c>
      <c r="AD27" s="42"/>
      <c r="AE27" s="128"/>
      <c r="AF27" s="37">
        <f t="shared" si="4"/>
        <v>15</v>
      </c>
      <c r="AG27" s="43">
        <v>65</v>
      </c>
      <c r="AH27" s="44">
        <f t="shared" si="5"/>
        <v>80</v>
      </c>
      <c r="AI27" s="45">
        <f t="shared" si="8"/>
        <v>0.93</v>
      </c>
      <c r="AJ27" s="46"/>
      <c r="AK27" s="47">
        <v>1E-4</v>
      </c>
      <c r="AL27" s="48">
        <f t="shared" si="9"/>
        <v>1.0001</v>
      </c>
      <c r="AM27" s="49">
        <f t="shared" si="10"/>
        <v>1032702000</v>
      </c>
      <c r="AN27" s="50"/>
      <c r="AO27" s="51"/>
      <c r="AP27" s="51"/>
      <c r="AQ27" s="51"/>
      <c r="AR27" s="51"/>
      <c r="AS27" s="52"/>
      <c r="AT27" s="53">
        <f t="shared" si="6"/>
        <v>0</v>
      </c>
    </row>
    <row r="28" spans="1:46" s="54" customFormat="1" ht="36" customHeight="1" thickBot="1">
      <c r="A28" s="27"/>
      <c r="B28" s="61"/>
      <c r="C28" s="28"/>
      <c r="D28" s="91"/>
      <c r="E28" s="91"/>
      <c r="F28" s="91"/>
      <c r="G28" s="92"/>
      <c r="H28" s="60"/>
      <c r="I28" s="30">
        <v>0.51</v>
      </c>
      <c r="J28" s="119">
        <v>0.49</v>
      </c>
      <c r="K28" s="32"/>
      <c r="L28" s="57"/>
      <c r="M28" s="33"/>
      <c r="N28" s="34">
        <f t="shared" si="0"/>
        <v>1</v>
      </c>
      <c r="O28" s="35"/>
      <c r="P28" s="167">
        <v>15</v>
      </c>
      <c r="Q28" s="168">
        <v>15</v>
      </c>
      <c r="R28" s="38"/>
      <c r="S28" s="38"/>
      <c r="T28" s="37"/>
      <c r="U28" s="39">
        <f t="shared" si="1"/>
        <v>15</v>
      </c>
      <c r="V28" s="40">
        <f t="shared" si="7"/>
        <v>15</v>
      </c>
      <c r="W28" s="112"/>
      <c r="X28" s="96"/>
      <c r="Y28" s="96"/>
      <c r="Z28" s="104"/>
      <c r="AA28" s="99"/>
      <c r="AB28" s="41">
        <f t="shared" si="2"/>
        <v>0</v>
      </c>
      <c r="AC28" s="40">
        <f t="shared" si="3"/>
        <v>0</v>
      </c>
      <c r="AD28" s="42"/>
      <c r="AE28" s="128"/>
      <c r="AF28" s="37">
        <f t="shared" si="4"/>
        <v>15</v>
      </c>
      <c r="AG28" s="43">
        <v>65</v>
      </c>
      <c r="AH28" s="44">
        <f t="shared" si="5"/>
        <v>80</v>
      </c>
      <c r="AI28" s="45">
        <f t="shared" si="8"/>
        <v>0.93</v>
      </c>
      <c r="AJ28" s="46"/>
      <c r="AK28" s="47">
        <v>1E-4</v>
      </c>
      <c r="AL28" s="48">
        <f t="shared" si="9"/>
        <v>1.0001</v>
      </c>
      <c r="AM28" s="49">
        <f t="shared" si="10"/>
        <v>1032702000</v>
      </c>
      <c r="AN28" s="50"/>
      <c r="AO28" s="51"/>
      <c r="AP28" s="51"/>
      <c r="AQ28" s="51"/>
      <c r="AR28" s="51"/>
      <c r="AS28" s="52"/>
      <c r="AT28" s="53">
        <f t="shared" si="6"/>
        <v>0</v>
      </c>
    </row>
    <row r="29" spans="1:46" s="54" customFormat="1" ht="36" customHeight="1" thickBot="1">
      <c r="A29" s="27"/>
      <c r="B29" s="61"/>
      <c r="C29" s="28"/>
      <c r="D29" s="91"/>
      <c r="E29" s="91"/>
      <c r="F29" s="91"/>
      <c r="G29" s="92"/>
      <c r="H29" s="60"/>
      <c r="I29" s="30">
        <v>0.51</v>
      </c>
      <c r="J29" s="119">
        <v>0.49</v>
      </c>
      <c r="K29" s="32"/>
      <c r="L29" s="57"/>
      <c r="M29" s="33"/>
      <c r="N29" s="34">
        <f t="shared" si="0"/>
        <v>1</v>
      </c>
      <c r="O29" s="35"/>
      <c r="P29" s="167">
        <v>15</v>
      </c>
      <c r="Q29" s="168">
        <v>15</v>
      </c>
      <c r="R29" s="38"/>
      <c r="S29" s="38"/>
      <c r="T29" s="37"/>
      <c r="U29" s="39">
        <f t="shared" si="1"/>
        <v>15</v>
      </c>
      <c r="V29" s="40">
        <f t="shared" si="7"/>
        <v>15</v>
      </c>
      <c r="W29" s="112"/>
      <c r="X29" s="96"/>
      <c r="Y29" s="96"/>
      <c r="Z29" s="104"/>
      <c r="AA29" s="99"/>
      <c r="AB29" s="41">
        <f t="shared" si="2"/>
        <v>0</v>
      </c>
      <c r="AC29" s="40">
        <f t="shared" si="3"/>
        <v>0</v>
      </c>
      <c r="AD29" s="42"/>
      <c r="AE29" s="128"/>
      <c r="AF29" s="37">
        <f t="shared" si="4"/>
        <v>15</v>
      </c>
      <c r="AG29" s="43">
        <v>65</v>
      </c>
      <c r="AH29" s="44">
        <f t="shared" si="5"/>
        <v>80</v>
      </c>
      <c r="AI29" s="45">
        <f t="shared" si="8"/>
        <v>0.93</v>
      </c>
      <c r="AJ29" s="46"/>
      <c r="AK29" s="47">
        <v>1E-4</v>
      </c>
      <c r="AL29" s="48">
        <f t="shared" si="9"/>
        <v>1.0001</v>
      </c>
      <c r="AM29" s="49">
        <f t="shared" si="10"/>
        <v>1032702000</v>
      </c>
      <c r="AN29" s="50"/>
      <c r="AO29" s="51"/>
      <c r="AP29" s="51"/>
      <c r="AQ29" s="51"/>
      <c r="AR29" s="51"/>
      <c r="AS29" s="52"/>
      <c r="AT29" s="53">
        <f t="shared" si="6"/>
        <v>0</v>
      </c>
    </row>
    <row r="30" spans="1:46" s="54" customFormat="1" ht="36" customHeight="1" thickBot="1">
      <c r="A30" s="27"/>
      <c r="B30" s="61"/>
      <c r="C30" s="28"/>
      <c r="D30" s="91"/>
      <c r="E30" s="91"/>
      <c r="F30" s="91"/>
      <c r="G30" s="92"/>
      <c r="H30" s="29"/>
      <c r="I30" s="30">
        <v>0.51</v>
      </c>
      <c r="J30" s="119">
        <v>0.49</v>
      </c>
      <c r="K30" s="32"/>
      <c r="L30" s="57"/>
      <c r="M30" s="33"/>
      <c r="N30" s="34">
        <f t="shared" si="0"/>
        <v>1</v>
      </c>
      <c r="O30" s="35"/>
      <c r="P30" s="167">
        <v>15</v>
      </c>
      <c r="Q30" s="168">
        <v>15</v>
      </c>
      <c r="R30" s="38"/>
      <c r="S30" s="38"/>
      <c r="T30" s="37"/>
      <c r="U30" s="39">
        <f t="shared" si="1"/>
        <v>15</v>
      </c>
      <c r="V30" s="40">
        <f t="shared" si="7"/>
        <v>15</v>
      </c>
      <c r="W30" s="112"/>
      <c r="X30" s="96"/>
      <c r="Y30" s="96"/>
      <c r="Z30" s="104"/>
      <c r="AA30" s="99"/>
      <c r="AB30" s="41">
        <f t="shared" si="2"/>
        <v>0</v>
      </c>
      <c r="AC30" s="40">
        <f t="shared" si="3"/>
        <v>0</v>
      </c>
      <c r="AD30" s="42"/>
      <c r="AE30" s="128"/>
      <c r="AF30" s="37">
        <f t="shared" si="4"/>
        <v>15</v>
      </c>
      <c r="AG30" s="43">
        <v>65</v>
      </c>
      <c r="AH30" s="44">
        <f t="shared" si="5"/>
        <v>80</v>
      </c>
      <c r="AI30" s="45">
        <f t="shared" si="8"/>
        <v>0.93</v>
      </c>
      <c r="AJ30" s="46"/>
      <c r="AK30" s="47">
        <v>1E-4</v>
      </c>
      <c r="AL30" s="48">
        <f t="shared" si="9"/>
        <v>1.0001</v>
      </c>
      <c r="AM30" s="49">
        <f t="shared" si="10"/>
        <v>1032702000</v>
      </c>
      <c r="AN30" s="50"/>
      <c r="AO30" s="51"/>
      <c r="AP30" s="51"/>
      <c r="AQ30" s="51"/>
      <c r="AR30" s="51"/>
      <c r="AS30" s="52"/>
      <c r="AT30" s="53">
        <f t="shared" si="6"/>
        <v>0</v>
      </c>
    </row>
    <row r="31" spans="1:46" s="54" customFormat="1" ht="36" customHeight="1" thickBot="1">
      <c r="A31" s="27"/>
      <c r="B31" s="61"/>
      <c r="C31" s="28"/>
      <c r="D31" s="91"/>
      <c r="E31" s="91"/>
      <c r="F31" s="91"/>
      <c r="G31" s="92"/>
      <c r="H31" s="29"/>
      <c r="I31" s="30">
        <v>0.51</v>
      </c>
      <c r="J31" s="119">
        <v>0.49</v>
      </c>
      <c r="K31" s="32"/>
      <c r="L31" s="57"/>
      <c r="M31" s="33"/>
      <c r="N31" s="34">
        <f t="shared" si="0"/>
        <v>1</v>
      </c>
      <c r="O31" s="35"/>
      <c r="P31" s="167">
        <v>15</v>
      </c>
      <c r="Q31" s="168">
        <v>15</v>
      </c>
      <c r="R31" s="38"/>
      <c r="S31" s="38"/>
      <c r="T31" s="37"/>
      <c r="U31" s="39">
        <f t="shared" si="1"/>
        <v>15</v>
      </c>
      <c r="V31" s="40">
        <f t="shared" si="7"/>
        <v>15</v>
      </c>
      <c r="W31" s="112"/>
      <c r="X31" s="96"/>
      <c r="Y31" s="96"/>
      <c r="Z31" s="104"/>
      <c r="AA31" s="99"/>
      <c r="AB31" s="41">
        <f t="shared" si="2"/>
        <v>0</v>
      </c>
      <c r="AC31" s="40">
        <f t="shared" si="3"/>
        <v>0</v>
      </c>
      <c r="AD31" s="42"/>
      <c r="AE31" s="128"/>
      <c r="AF31" s="37">
        <f t="shared" si="4"/>
        <v>15</v>
      </c>
      <c r="AG31" s="43">
        <v>65</v>
      </c>
      <c r="AH31" s="44">
        <f t="shared" si="5"/>
        <v>80</v>
      </c>
      <c r="AI31" s="45">
        <f t="shared" si="8"/>
        <v>0.93</v>
      </c>
      <c r="AJ31" s="46"/>
      <c r="AK31" s="47">
        <v>1E-4</v>
      </c>
      <c r="AL31" s="48">
        <f t="shared" si="9"/>
        <v>1.0001</v>
      </c>
      <c r="AM31" s="49">
        <f t="shared" si="10"/>
        <v>1032702000</v>
      </c>
      <c r="AN31" s="50"/>
      <c r="AO31" s="51"/>
      <c r="AP31" s="51"/>
      <c r="AQ31" s="51"/>
      <c r="AR31" s="51"/>
      <c r="AS31" s="52"/>
      <c r="AT31" s="53">
        <f t="shared" si="6"/>
        <v>0</v>
      </c>
    </row>
    <row r="32" spans="1:46" s="54" customFormat="1" ht="36" customHeight="1" thickBot="1">
      <c r="A32" s="27"/>
      <c r="B32" s="61"/>
      <c r="C32" s="28"/>
      <c r="D32" s="91"/>
      <c r="E32" s="91"/>
      <c r="F32" s="91"/>
      <c r="G32" s="92"/>
      <c r="H32" s="29"/>
      <c r="I32" s="30">
        <v>0.51</v>
      </c>
      <c r="J32" s="119">
        <v>0.49</v>
      </c>
      <c r="K32" s="32"/>
      <c r="L32" s="57"/>
      <c r="M32" s="33"/>
      <c r="N32" s="34">
        <f t="shared" si="0"/>
        <v>1</v>
      </c>
      <c r="O32" s="35"/>
      <c r="P32" s="167">
        <v>15</v>
      </c>
      <c r="Q32" s="168">
        <v>15</v>
      </c>
      <c r="R32" s="38"/>
      <c r="S32" s="38"/>
      <c r="T32" s="37"/>
      <c r="U32" s="39">
        <f t="shared" si="1"/>
        <v>15</v>
      </c>
      <c r="V32" s="40">
        <f t="shared" si="7"/>
        <v>15</v>
      </c>
      <c r="W32" s="112"/>
      <c r="X32" s="96"/>
      <c r="Y32" s="96"/>
      <c r="Z32" s="104"/>
      <c r="AA32" s="99"/>
      <c r="AB32" s="41">
        <f t="shared" si="2"/>
        <v>0</v>
      </c>
      <c r="AC32" s="40">
        <f t="shared" si="3"/>
        <v>0</v>
      </c>
      <c r="AD32" s="42"/>
      <c r="AE32" s="128"/>
      <c r="AF32" s="37">
        <f t="shared" si="4"/>
        <v>15</v>
      </c>
      <c r="AG32" s="43">
        <v>65</v>
      </c>
      <c r="AH32" s="44">
        <f t="shared" si="5"/>
        <v>80</v>
      </c>
      <c r="AI32" s="45">
        <f t="shared" si="8"/>
        <v>0.93</v>
      </c>
      <c r="AJ32" s="46"/>
      <c r="AK32" s="47">
        <v>1E-4</v>
      </c>
      <c r="AL32" s="48">
        <f t="shared" si="9"/>
        <v>1.0001</v>
      </c>
      <c r="AM32" s="49">
        <f t="shared" si="10"/>
        <v>1032702000</v>
      </c>
      <c r="AN32" s="50"/>
      <c r="AO32" s="51"/>
      <c r="AP32" s="51"/>
      <c r="AQ32" s="51"/>
      <c r="AR32" s="51"/>
      <c r="AS32" s="52"/>
      <c r="AT32" s="53">
        <f t="shared" si="6"/>
        <v>0</v>
      </c>
    </row>
    <row r="33" spans="1:46" s="54" customFormat="1" ht="36" customHeight="1" thickBot="1">
      <c r="A33" s="27"/>
      <c r="B33" s="61"/>
      <c r="C33" s="28"/>
      <c r="D33" s="91"/>
      <c r="E33" s="91"/>
      <c r="F33" s="91"/>
      <c r="G33" s="92"/>
      <c r="H33" s="29"/>
      <c r="I33" s="30">
        <v>0.51</v>
      </c>
      <c r="J33" s="119">
        <v>0.49</v>
      </c>
      <c r="K33" s="32"/>
      <c r="L33" s="57"/>
      <c r="M33" s="33"/>
      <c r="N33" s="34">
        <f t="shared" si="0"/>
        <v>1</v>
      </c>
      <c r="O33" s="35"/>
      <c r="P33" s="167">
        <v>15</v>
      </c>
      <c r="Q33" s="168">
        <v>15</v>
      </c>
      <c r="R33" s="38"/>
      <c r="S33" s="38"/>
      <c r="T33" s="37"/>
      <c r="U33" s="39">
        <f t="shared" si="1"/>
        <v>15</v>
      </c>
      <c r="V33" s="40">
        <f t="shared" si="7"/>
        <v>15</v>
      </c>
      <c r="W33" s="112"/>
      <c r="X33" s="96"/>
      <c r="Y33" s="96"/>
      <c r="Z33" s="104"/>
      <c r="AA33" s="99"/>
      <c r="AB33" s="41">
        <f t="shared" si="2"/>
        <v>0</v>
      </c>
      <c r="AC33" s="40">
        <f t="shared" si="3"/>
        <v>0</v>
      </c>
      <c r="AD33" s="42"/>
      <c r="AE33" s="128"/>
      <c r="AF33" s="37">
        <f t="shared" si="4"/>
        <v>15</v>
      </c>
      <c r="AG33" s="43">
        <v>65</v>
      </c>
      <c r="AH33" s="44">
        <f t="shared" si="5"/>
        <v>80</v>
      </c>
      <c r="AI33" s="45">
        <f t="shared" si="8"/>
        <v>0.93</v>
      </c>
      <c r="AJ33" s="46"/>
      <c r="AK33" s="47">
        <v>1E-4</v>
      </c>
      <c r="AL33" s="48">
        <f t="shared" si="9"/>
        <v>1.0001</v>
      </c>
      <c r="AM33" s="49">
        <f t="shared" si="10"/>
        <v>1032702000</v>
      </c>
      <c r="AN33" s="50"/>
      <c r="AO33" s="51"/>
      <c r="AP33" s="51"/>
      <c r="AQ33" s="51"/>
      <c r="AR33" s="51"/>
      <c r="AS33" s="52"/>
      <c r="AT33" s="53">
        <f t="shared" si="6"/>
        <v>0</v>
      </c>
    </row>
    <row r="34" spans="1:46" s="54" customFormat="1" ht="36" customHeight="1" thickBot="1">
      <c r="A34" s="27"/>
      <c r="B34" s="56"/>
      <c r="C34" s="91"/>
      <c r="D34" s="95"/>
      <c r="E34" s="95"/>
      <c r="F34" s="101"/>
      <c r="G34" s="55"/>
      <c r="H34" s="29"/>
      <c r="I34" s="30">
        <v>0.51</v>
      </c>
      <c r="J34" s="119">
        <v>0.49</v>
      </c>
      <c r="K34" s="32"/>
      <c r="L34" s="57"/>
      <c r="M34" s="33"/>
      <c r="N34" s="34">
        <f t="shared" si="0"/>
        <v>1</v>
      </c>
      <c r="O34" s="35"/>
      <c r="P34" s="167">
        <v>15</v>
      </c>
      <c r="Q34" s="168">
        <v>15</v>
      </c>
      <c r="R34" s="38"/>
      <c r="S34" s="38"/>
      <c r="T34" s="37"/>
      <c r="U34" s="39">
        <f t="shared" si="1"/>
        <v>15</v>
      </c>
      <c r="V34" s="40">
        <f t="shared" si="7"/>
        <v>15</v>
      </c>
      <c r="W34" s="112"/>
      <c r="X34" s="96"/>
      <c r="Y34" s="96"/>
      <c r="Z34" s="104"/>
      <c r="AA34" s="99"/>
      <c r="AB34" s="41">
        <f t="shared" si="2"/>
        <v>0</v>
      </c>
      <c r="AC34" s="40">
        <f t="shared" si="3"/>
        <v>0</v>
      </c>
      <c r="AD34" s="42"/>
      <c r="AE34" s="128"/>
      <c r="AF34" s="37">
        <f t="shared" si="4"/>
        <v>15</v>
      </c>
      <c r="AG34" s="43">
        <v>65</v>
      </c>
      <c r="AH34" s="44">
        <f t="shared" si="5"/>
        <v>80</v>
      </c>
      <c r="AI34" s="45">
        <f t="shared" si="8"/>
        <v>0.93</v>
      </c>
      <c r="AJ34" s="46"/>
      <c r="AK34" s="47">
        <v>1E-4</v>
      </c>
      <c r="AL34" s="48">
        <f t="shared" si="9"/>
        <v>1.0001</v>
      </c>
      <c r="AM34" s="49">
        <f t="shared" si="10"/>
        <v>1032702000</v>
      </c>
      <c r="AN34" s="50"/>
      <c r="AO34" s="51"/>
      <c r="AP34" s="51"/>
      <c r="AQ34" s="51"/>
      <c r="AR34" s="51"/>
      <c r="AS34" s="52"/>
      <c r="AT34" s="53">
        <f t="shared" si="6"/>
        <v>0</v>
      </c>
    </row>
    <row r="35" spans="1:46" s="54" customFormat="1" ht="36" customHeight="1" thickBot="1">
      <c r="A35" s="27"/>
      <c r="B35" s="56"/>
      <c r="C35" s="91"/>
      <c r="D35" s="95"/>
      <c r="E35" s="95"/>
      <c r="F35" s="101"/>
      <c r="G35" s="55"/>
      <c r="H35" s="29"/>
      <c r="I35" s="30">
        <v>0.51</v>
      </c>
      <c r="J35" s="119">
        <v>0.49</v>
      </c>
      <c r="K35" s="32"/>
      <c r="L35" s="57"/>
      <c r="M35" s="33"/>
      <c r="N35" s="34">
        <f t="shared" si="0"/>
        <v>1</v>
      </c>
      <c r="O35" s="35"/>
      <c r="P35" s="167">
        <v>15</v>
      </c>
      <c r="Q35" s="168">
        <v>15</v>
      </c>
      <c r="R35" s="38"/>
      <c r="S35" s="38"/>
      <c r="T35" s="37"/>
      <c r="U35" s="39">
        <f t="shared" si="1"/>
        <v>15</v>
      </c>
      <c r="V35" s="40">
        <f t="shared" si="7"/>
        <v>15</v>
      </c>
      <c r="W35" s="112"/>
      <c r="X35" s="96"/>
      <c r="Y35" s="96"/>
      <c r="Z35" s="104"/>
      <c r="AA35" s="99"/>
      <c r="AB35" s="41">
        <f t="shared" si="2"/>
        <v>0</v>
      </c>
      <c r="AC35" s="40">
        <f t="shared" si="3"/>
        <v>0</v>
      </c>
      <c r="AD35" s="42"/>
      <c r="AE35" s="128"/>
      <c r="AF35" s="37">
        <f t="shared" si="4"/>
        <v>15</v>
      </c>
      <c r="AG35" s="43">
        <v>65</v>
      </c>
      <c r="AH35" s="44">
        <f t="shared" si="5"/>
        <v>80</v>
      </c>
      <c r="AI35" s="45">
        <f t="shared" si="8"/>
        <v>0.93</v>
      </c>
      <c r="AJ35" s="46"/>
      <c r="AK35" s="47">
        <v>1E-4</v>
      </c>
      <c r="AL35" s="48">
        <f t="shared" si="9"/>
        <v>1.0001</v>
      </c>
      <c r="AM35" s="49">
        <f t="shared" si="10"/>
        <v>1032702000</v>
      </c>
      <c r="AN35" s="50"/>
      <c r="AO35" s="51"/>
      <c r="AP35" s="51"/>
      <c r="AQ35" s="51"/>
      <c r="AR35" s="51"/>
      <c r="AS35" s="52"/>
      <c r="AT35" s="53">
        <f t="shared" si="6"/>
        <v>0</v>
      </c>
    </row>
    <row r="36" spans="1:46" s="54" customFormat="1" ht="36" customHeight="1" thickBot="1">
      <c r="A36" s="27"/>
      <c r="B36" s="56"/>
      <c r="C36" s="91"/>
      <c r="D36" s="95"/>
      <c r="E36" s="95"/>
      <c r="F36" s="101"/>
      <c r="G36" s="55"/>
      <c r="H36" s="29"/>
      <c r="I36" s="30">
        <v>0.51</v>
      </c>
      <c r="J36" s="119">
        <v>0.49</v>
      </c>
      <c r="K36" s="32"/>
      <c r="L36" s="57"/>
      <c r="M36" s="33"/>
      <c r="N36" s="34">
        <f t="shared" si="0"/>
        <v>1</v>
      </c>
      <c r="O36" s="35"/>
      <c r="P36" s="167">
        <v>15</v>
      </c>
      <c r="Q36" s="168">
        <v>15</v>
      </c>
      <c r="R36" s="38"/>
      <c r="S36" s="38"/>
      <c r="T36" s="37"/>
      <c r="U36" s="39">
        <f t="shared" si="1"/>
        <v>15</v>
      </c>
      <c r="V36" s="40">
        <f t="shared" si="7"/>
        <v>15</v>
      </c>
      <c r="W36" s="112"/>
      <c r="X36" s="96"/>
      <c r="Y36" s="96"/>
      <c r="Z36" s="104"/>
      <c r="AA36" s="99"/>
      <c r="AB36" s="41">
        <f t="shared" si="2"/>
        <v>0</v>
      </c>
      <c r="AC36" s="40">
        <f t="shared" si="3"/>
        <v>0</v>
      </c>
      <c r="AD36" s="42"/>
      <c r="AE36" s="128"/>
      <c r="AF36" s="37">
        <f t="shared" si="4"/>
        <v>15</v>
      </c>
      <c r="AG36" s="43">
        <v>65</v>
      </c>
      <c r="AH36" s="44">
        <f t="shared" si="5"/>
        <v>80</v>
      </c>
      <c r="AI36" s="45">
        <f t="shared" si="8"/>
        <v>0.93</v>
      </c>
      <c r="AJ36" s="46"/>
      <c r="AK36" s="47">
        <v>1E-4</v>
      </c>
      <c r="AL36" s="48">
        <f t="shared" si="9"/>
        <v>1.0001</v>
      </c>
      <c r="AM36" s="49">
        <f t="shared" si="10"/>
        <v>1032702000</v>
      </c>
      <c r="AN36" s="50"/>
      <c r="AO36" s="51"/>
      <c r="AP36" s="51"/>
      <c r="AQ36" s="51"/>
      <c r="AR36" s="51"/>
      <c r="AS36" s="52"/>
      <c r="AT36" s="53">
        <f t="shared" si="6"/>
        <v>0</v>
      </c>
    </row>
    <row r="37" spans="1:46" s="54" customFormat="1" ht="36" customHeight="1" thickBot="1">
      <c r="A37" s="27"/>
      <c r="B37" s="56"/>
      <c r="C37" s="91"/>
      <c r="D37" s="95"/>
      <c r="E37" s="95"/>
      <c r="F37" s="101"/>
      <c r="G37" s="55"/>
      <c r="H37" s="29"/>
      <c r="I37" s="30">
        <v>0.51</v>
      </c>
      <c r="J37" s="119">
        <v>0.49</v>
      </c>
      <c r="K37" s="32"/>
      <c r="L37" s="57"/>
      <c r="M37" s="33"/>
      <c r="N37" s="34">
        <f t="shared" si="0"/>
        <v>1</v>
      </c>
      <c r="O37" s="35"/>
      <c r="P37" s="167">
        <v>15</v>
      </c>
      <c r="Q37" s="168">
        <v>15</v>
      </c>
      <c r="R37" s="38"/>
      <c r="S37" s="38"/>
      <c r="T37" s="37"/>
      <c r="U37" s="39">
        <f t="shared" si="1"/>
        <v>15</v>
      </c>
      <c r="V37" s="40">
        <f t="shared" si="7"/>
        <v>15</v>
      </c>
      <c r="W37" s="112"/>
      <c r="X37" s="96"/>
      <c r="Y37" s="96"/>
      <c r="Z37" s="104"/>
      <c r="AA37" s="99"/>
      <c r="AB37" s="41">
        <f t="shared" si="2"/>
        <v>0</v>
      </c>
      <c r="AC37" s="40">
        <f t="shared" si="3"/>
        <v>0</v>
      </c>
      <c r="AD37" s="42"/>
      <c r="AE37" s="128"/>
      <c r="AF37" s="37">
        <f t="shared" si="4"/>
        <v>15</v>
      </c>
      <c r="AG37" s="43">
        <v>65</v>
      </c>
      <c r="AH37" s="44">
        <f t="shared" si="5"/>
        <v>80</v>
      </c>
      <c r="AI37" s="45">
        <f t="shared" si="8"/>
        <v>0.93</v>
      </c>
      <c r="AJ37" s="46"/>
      <c r="AK37" s="47">
        <v>1E-4</v>
      </c>
      <c r="AL37" s="48">
        <f t="shared" si="9"/>
        <v>1.0001</v>
      </c>
      <c r="AM37" s="49">
        <f t="shared" si="10"/>
        <v>1032702000</v>
      </c>
      <c r="AN37" s="50"/>
      <c r="AO37" s="51"/>
      <c r="AP37" s="51"/>
      <c r="AQ37" s="51"/>
      <c r="AR37" s="51"/>
      <c r="AS37" s="52"/>
      <c r="AT37" s="53">
        <f t="shared" si="6"/>
        <v>0</v>
      </c>
    </row>
    <row r="38" spans="1:46" s="54" customFormat="1" ht="36" customHeight="1" thickBot="1">
      <c r="A38" s="27"/>
      <c r="B38" s="56"/>
      <c r="C38" s="91"/>
      <c r="D38" s="95"/>
      <c r="E38" s="95"/>
      <c r="F38" s="101"/>
      <c r="G38" s="55"/>
      <c r="H38" s="29"/>
      <c r="I38" s="30">
        <v>0.51</v>
      </c>
      <c r="J38" s="119">
        <v>0.49</v>
      </c>
      <c r="K38" s="32"/>
      <c r="L38" s="57"/>
      <c r="M38" s="33"/>
      <c r="N38" s="34">
        <f t="shared" si="0"/>
        <v>1</v>
      </c>
      <c r="O38" s="35"/>
      <c r="P38" s="167">
        <v>15</v>
      </c>
      <c r="Q38" s="168">
        <v>15</v>
      </c>
      <c r="R38" s="38"/>
      <c r="S38" s="38"/>
      <c r="T38" s="37"/>
      <c r="U38" s="39">
        <f t="shared" si="1"/>
        <v>15</v>
      </c>
      <c r="V38" s="40">
        <f t="shared" si="7"/>
        <v>15</v>
      </c>
      <c r="W38" s="112"/>
      <c r="X38" s="96"/>
      <c r="Y38" s="96"/>
      <c r="Z38" s="104"/>
      <c r="AA38" s="99"/>
      <c r="AB38" s="41">
        <f t="shared" si="2"/>
        <v>0</v>
      </c>
      <c r="AC38" s="40">
        <f t="shared" si="3"/>
        <v>0</v>
      </c>
      <c r="AD38" s="42"/>
      <c r="AE38" s="128"/>
      <c r="AF38" s="37">
        <f t="shared" si="4"/>
        <v>15</v>
      </c>
      <c r="AG38" s="43">
        <v>65</v>
      </c>
      <c r="AH38" s="44">
        <f t="shared" si="5"/>
        <v>80</v>
      </c>
      <c r="AI38" s="45">
        <f t="shared" si="8"/>
        <v>0.93</v>
      </c>
      <c r="AJ38" s="46"/>
      <c r="AK38" s="47">
        <v>1E-4</v>
      </c>
      <c r="AL38" s="48">
        <f t="shared" si="9"/>
        <v>1.0001</v>
      </c>
      <c r="AM38" s="49">
        <f t="shared" si="10"/>
        <v>1032702000</v>
      </c>
      <c r="AN38" s="50"/>
      <c r="AO38" s="51"/>
      <c r="AP38" s="51"/>
      <c r="AQ38" s="51"/>
      <c r="AR38" s="51"/>
      <c r="AS38" s="52"/>
      <c r="AT38" s="53">
        <f t="shared" si="6"/>
        <v>0</v>
      </c>
    </row>
    <row r="39" spans="1:46" s="54" customFormat="1" ht="47.25" customHeight="1" thickBot="1">
      <c r="A39" s="27"/>
      <c r="B39" s="56"/>
      <c r="C39" s="91"/>
      <c r="D39" s="95"/>
      <c r="E39" s="95"/>
      <c r="F39" s="101"/>
      <c r="G39" s="55"/>
      <c r="H39" s="29"/>
      <c r="I39" s="30">
        <v>0.51</v>
      </c>
      <c r="J39" s="119">
        <v>0.49</v>
      </c>
      <c r="K39" s="32"/>
      <c r="L39" s="57"/>
      <c r="M39" s="33"/>
      <c r="N39" s="34">
        <f t="shared" si="0"/>
        <v>1</v>
      </c>
      <c r="O39" s="35"/>
      <c r="P39" s="167">
        <v>15</v>
      </c>
      <c r="Q39" s="168">
        <v>15</v>
      </c>
      <c r="R39" s="38"/>
      <c r="S39" s="38"/>
      <c r="T39" s="37"/>
      <c r="U39" s="39">
        <f t="shared" si="1"/>
        <v>15</v>
      </c>
      <c r="V39" s="40">
        <f t="shared" si="7"/>
        <v>15</v>
      </c>
      <c r="W39" s="112"/>
      <c r="X39" s="96"/>
      <c r="Y39" s="96"/>
      <c r="Z39" s="104"/>
      <c r="AA39" s="99"/>
      <c r="AB39" s="41">
        <f t="shared" si="2"/>
        <v>0</v>
      </c>
      <c r="AC39" s="40">
        <f t="shared" si="3"/>
        <v>0</v>
      </c>
      <c r="AD39" s="42"/>
      <c r="AE39" s="128"/>
      <c r="AF39" s="37">
        <f t="shared" si="4"/>
        <v>15</v>
      </c>
      <c r="AG39" s="43">
        <v>65</v>
      </c>
      <c r="AH39" s="44">
        <f t="shared" si="5"/>
        <v>80</v>
      </c>
      <c r="AI39" s="45">
        <f t="shared" si="8"/>
        <v>0.93</v>
      </c>
      <c r="AJ39" s="46"/>
      <c r="AK39" s="47">
        <v>1E-4</v>
      </c>
      <c r="AL39" s="48">
        <f t="shared" si="9"/>
        <v>1.0001</v>
      </c>
      <c r="AM39" s="49">
        <f t="shared" si="10"/>
        <v>1032702000</v>
      </c>
      <c r="AN39" s="50"/>
      <c r="AO39" s="51"/>
      <c r="AP39" s="51"/>
      <c r="AQ39" s="51"/>
      <c r="AR39" s="51"/>
      <c r="AS39" s="52"/>
      <c r="AT39" s="53">
        <f t="shared" si="6"/>
        <v>0</v>
      </c>
    </row>
    <row r="40" spans="1:46" s="54" customFormat="1" ht="47.25" customHeight="1" thickBot="1">
      <c r="A40" s="27"/>
      <c r="B40" s="56"/>
      <c r="C40" s="91"/>
      <c r="D40" s="95"/>
      <c r="E40" s="95"/>
      <c r="F40" s="101"/>
      <c r="G40" s="55"/>
      <c r="H40" s="60"/>
      <c r="I40" s="30">
        <v>0.51</v>
      </c>
      <c r="J40" s="119">
        <v>0.49</v>
      </c>
      <c r="K40" s="32"/>
      <c r="L40" s="57"/>
      <c r="M40" s="33"/>
      <c r="N40" s="34">
        <f t="shared" si="0"/>
        <v>1</v>
      </c>
      <c r="O40" s="35"/>
      <c r="P40" s="167">
        <v>15</v>
      </c>
      <c r="Q40" s="168">
        <v>15</v>
      </c>
      <c r="R40" s="38"/>
      <c r="S40" s="38"/>
      <c r="T40" s="37"/>
      <c r="U40" s="39">
        <f t="shared" si="1"/>
        <v>15</v>
      </c>
      <c r="V40" s="40">
        <f t="shared" si="7"/>
        <v>15</v>
      </c>
      <c r="W40" s="112"/>
      <c r="X40" s="96"/>
      <c r="Y40" s="96"/>
      <c r="Z40" s="104"/>
      <c r="AA40" s="99"/>
      <c r="AB40" s="41">
        <f t="shared" si="2"/>
        <v>0</v>
      </c>
      <c r="AC40" s="40">
        <f t="shared" si="3"/>
        <v>0</v>
      </c>
      <c r="AD40" s="42"/>
      <c r="AE40" s="128"/>
      <c r="AF40" s="37">
        <f t="shared" si="4"/>
        <v>15</v>
      </c>
      <c r="AG40" s="43">
        <v>65</v>
      </c>
      <c r="AH40" s="44">
        <f t="shared" si="5"/>
        <v>80</v>
      </c>
      <c r="AI40" s="45">
        <f t="shared" si="8"/>
        <v>0.93</v>
      </c>
      <c r="AJ40" s="46"/>
      <c r="AK40" s="47">
        <v>1E-4</v>
      </c>
      <c r="AL40" s="48">
        <f t="shared" si="9"/>
        <v>1.0001</v>
      </c>
      <c r="AM40" s="49">
        <f t="shared" si="10"/>
        <v>1032702000</v>
      </c>
      <c r="AN40" s="50"/>
      <c r="AO40" s="51"/>
      <c r="AP40" s="51"/>
      <c r="AQ40" s="51"/>
      <c r="AR40" s="51"/>
      <c r="AS40" s="52"/>
      <c r="AT40" s="53">
        <f t="shared" si="6"/>
        <v>0</v>
      </c>
    </row>
    <row r="41" spans="1:46" s="54" customFormat="1" ht="47.25" customHeight="1" thickBot="1">
      <c r="A41" s="27"/>
      <c r="B41" s="56"/>
      <c r="C41" s="91"/>
      <c r="D41" s="95"/>
      <c r="E41" s="95"/>
      <c r="F41" s="101"/>
      <c r="G41" s="55"/>
      <c r="H41" s="60"/>
      <c r="I41" s="30">
        <v>0.51</v>
      </c>
      <c r="J41" s="119">
        <v>0.49</v>
      </c>
      <c r="K41" s="32"/>
      <c r="L41" s="57"/>
      <c r="M41" s="33"/>
      <c r="N41" s="34">
        <f t="shared" si="0"/>
        <v>1</v>
      </c>
      <c r="O41" s="35"/>
      <c r="P41" s="167">
        <v>15</v>
      </c>
      <c r="Q41" s="168">
        <v>15</v>
      </c>
      <c r="R41" s="38"/>
      <c r="S41" s="38"/>
      <c r="T41" s="37"/>
      <c r="U41" s="39">
        <f t="shared" si="1"/>
        <v>15</v>
      </c>
      <c r="V41" s="40">
        <f t="shared" si="7"/>
        <v>15</v>
      </c>
      <c r="W41" s="112"/>
      <c r="X41" s="96"/>
      <c r="Y41" s="96"/>
      <c r="Z41" s="104"/>
      <c r="AA41" s="99"/>
      <c r="AB41" s="41">
        <f t="shared" si="2"/>
        <v>0</v>
      </c>
      <c r="AC41" s="40">
        <f t="shared" si="3"/>
        <v>0</v>
      </c>
      <c r="AD41" s="42"/>
      <c r="AE41" s="128"/>
      <c r="AF41" s="37">
        <f t="shared" si="4"/>
        <v>15</v>
      </c>
      <c r="AG41" s="43">
        <v>65</v>
      </c>
      <c r="AH41" s="44">
        <f t="shared" si="5"/>
        <v>80</v>
      </c>
      <c r="AI41" s="45">
        <f t="shared" si="8"/>
        <v>0.93</v>
      </c>
      <c r="AJ41" s="46"/>
      <c r="AK41" s="47">
        <v>1E-4</v>
      </c>
      <c r="AL41" s="48">
        <f t="shared" si="9"/>
        <v>1.0001</v>
      </c>
      <c r="AM41" s="49">
        <f t="shared" si="10"/>
        <v>1032702000</v>
      </c>
      <c r="AN41" s="50"/>
      <c r="AO41" s="51"/>
      <c r="AP41" s="51"/>
      <c r="AQ41" s="51"/>
      <c r="AR41" s="51"/>
      <c r="AS41" s="52"/>
      <c r="AT41" s="53">
        <f t="shared" si="6"/>
        <v>0</v>
      </c>
    </row>
    <row r="42" spans="1:46" s="54" customFormat="1" ht="47.25" customHeight="1" thickBot="1">
      <c r="A42" s="27"/>
      <c r="B42" s="56"/>
      <c r="C42" s="91"/>
      <c r="D42" s="95"/>
      <c r="E42" s="95"/>
      <c r="F42" s="101"/>
      <c r="G42" s="55"/>
      <c r="H42" s="29"/>
      <c r="I42" s="30">
        <v>0.51</v>
      </c>
      <c r="J42" s="119">
        <v>0.49</v>
      </c>
      <c r="K42" s="32"/>
      <c r="L42" s="57"/>
      <c r="M42" s="33"/>
      <c r="N42" s="34">
        <f t="shared" si="0"/>
        <v>1</v>
      </c>
      <c r="O42" s="35"/>
      <c r="P42" s="167">
        <v>15</v>
      </c>
      <c r="Q42" s="168">
        <v>15</v>
      </c>
      <c r="R42" s="38"/>
      <c r="S42" s="38"/>
      <c r="T42" s="37"/>
      <c r="U42" s="39">
        <f t="shared" si="1"/>
        <v>15</v>
      </c>
      <c r="V42" s="40">
        <f t="shared" si="7"/>
        <v>15</v>
      </c>
      <c r="W42" s="112"/>
      <c r="X42" s="96"/>
      <c r="Y42" s="96"/>
      <c r="Z42" s="104"/>
      <c r="AA42" s="99"/>
      <c r="AB42" s="41">
        <f t="shared" si="2"/>
        <v>0</v>
      </c>
      <c r="AC42" s="40">
        <f t="shared" si="3"/>
        <v>0</v>
      </c>
      <c r="AD42" s="42"/>
      <c r="AE42" s="128"/>
      <c r="AF42" s="37">
        <f t="shared" si="4"/>
        <v>15</v>
      </c>
      <c r="AG42" s="43">
        <v>65</v>
      </c>
      <c r="AH42" s="44">
        <f t="shared" si="5"/>
        <v>80</v>
      </c>
      <c r="AI42" s="45">
        <f t="shared" si="8"/>
        <v>0.93</v>
      </c>
      <c r="AJ42" s="46"/>
      <c r="AK42" s="47">
        <v>1E-4</v>
      </c>
      <c r="AL42" s="48">
        <f t="shared" si="9"/>
        <v>1.0001</v>
      </c>
      <c r="AM42" s="49">
        <f t="shared" si="10"/>
        <v>1032702000</v>
      </c>
      <c r="AN42" s="50"/>
      <c r="AO42" s="51"/>
      <c r="AP42" s="51"/>
      <c r="AQ42" s="51"/>
      <c r="AR42" s="51"/>
      <c r="AS42" s="52"/>
      <c r="AT42" s="53">
        <f t="shared" si="6"/>
        <v>0</v>
      </c>
    </row>
    <row r="43" spans="1:46" s="54" customFormat="1" ht="36" customHeight="1" thickBot="1">
      <c r="A43" s="27"/>
      <c r="B43" s="56"/>
      <c r="C43" s="91"/>
      <c r="D43" s="95"/>
      <c r="E43" s="95"/>
      <c r="F43" s="101"/>
      <c r="G43" s="55"/>
      <c r="H43" s="60"/>
      <c r="I43" s="30">
        <v>0.51</v>
      </c>
      <c r="J43" s="119">
        <v>0.49</v>
      </c>
      <c r="K43" s="32"/>
      <c r="L43" s="57"/>
      <c r="M43" s="33"/>
      <c r="N43" s="34">
        <f t="shared" si="0"/>
        <v>1</v>
      </c>
      <c r="O43" s="35"/>
      <c r="P43" s="167">
        <v>15</v>
      </c>
      <c r="Q43" s="168">
        <v>15</v>
      </c>
      <c r="R43" s="38"/>
      <c r="S43" s="38"/>
      <c r="T43" s="37"/>
      <c r="U43" s="39">
        <f t="shared" si="1"/>
        <v>15</v>
      </c>
      <c r="V43" s="40">
        <f t="shared" si="7"/>
        <v>15</v>
      </c>
      <c r="W43" s="112"/>
      <c r="X43" s="96"/>
      <c r="Y43" s="96"/>
      <c r="Z43" s="104"/>
      <c r="AA43" s="99"/>
      <c r="AB43" s="41">
        <f t="shared" si="2"/>
        <v>0</v>
      </c>
      <c r="AC43" s="40">
        <f t="shared" si="3"/>
        <v>0</v>
      </c>
      <c r="AD43" s="42"/>
      <c r="AE43" s="128"/>
      <c r="AF43" s="37">
        <f t="shared" si="4"/>
        <v>15</v>
      </c>
      <c r="AG43" s="43">
        <v>65</v>
      </c>
      <c r="AH43" s="44">
        <f t="shared" si="5"/>
        <v>80</v>
      </c>
      <c r="AI43" s="45">
        <f t="shared" si="8"/>
        <v>0.93</v>
      </c>
      <c r="AJ43" s="46"/>
      <c r="AK43" s="47">
        <v>1E-4</v>
      </c>
      <c r="AL43" s="48">
        <f t="shared" si="9"/>
        <v>1.0001</v>
      </c>
      <c r="AM43" s="49">
        <f t="shared" si="10"/>
        <v>1032702000</v>
      </c>
      <c r="AN43" s="50"/>
      <c r="AO43" s="51"/>
      <c r="AP43" s="51"/>
      <c r="AQ43" s="51"/>
      <c r="AR43" s="51"/>
      <c r="AS43" s="52"/>
      <c r="AT43" s="53">
        <f t="shared" si="6"/>
        <v>0</v>
      </c>
    </row>
    <row r="44" spans="1:46" s="54" customFormat="1" ht="47.25" customHeight="1" thickBot="1">
      <c r="A44" s="27"/>
      <c r="B44" s="56"/>
      <c r="C44" s="91"/>
      <c r="D44" s="95"/>
      <c r="E44" s="95"/>
      <c r="F44" s="101"/>
      <c r="G44" s="55"/>
      <c r="H44" s="29"/>
      <c r="I44" s="30">
        <v>0.51</v>
      </c>
      <c r="J44" s="119">
        <v>0.49</v>
      </c>
      <c r="K44" s="32"/>
      <c r="L44" s="57"/>
      <c r="M44" s="33"/>
      <c r="N44" s="34">
        <f t="shared" si="0"/>
        <v>1</v>
      </c>
      <c r="O44" s="35"/>
      <c r="P44" s="167">
        <v>15</v>
      </c>
      <c r="Q44" s="168">
        <v>15</v>
      </c>
      <c r="R44" s="38"/>
      <c r="S44" s="38"/>
      <c r="T44" s="37"/>
      <c r="U44" s="39">
        <f t="shared" si="1"/>
        <v>15</v>
      </c>
      <c r="V44" s="40">
        <f t="shared" si="7"/>
        <v>15</v>
      </c>
      <c r="W44" s="112"/>
      <c r="X44" s="96"/>
      <c r="Y44" s="96"/>
      <c r="Z44" s="104"/>
      <c r="AA44" s="99"/>
      <c r="AB44" s="41">
        <f t="shared" si="2"/>
        <v>0</v>
      </c>
      <c r="AC44" s="40">
        <f t="shared" si="3"/>
        <v>0</v>
      </c>
      <c r="AD44" s="42"/>
      <c r="AE44" s="128"/>
      <c r="AF44" s="37">
        <f t="shared" si="4"/>
        <v>15</v>
      </c>
      <c r="AG44" s="43">
        <v>65</v>
      </c>
      <c r="AH44" s="44">
        <f t="shared" si="5"/>
        <v>80</v>
      </c>
      <c r="AI44" s="45">
        <f t="shared" si="8"/>
        <v>0.93</v>
      </c>
      <c r="AJ44" s="46"/>
      <c r="AK44" s="47">
        <v>1E-4</v>
      </c>
      <c r="AL44" s="48">
        <f t="shared" si="9"/>
        <v>1.0001</v>
      </c>
      <c r="AM44" s="49">
        <f t="shared" si="10"/>
        <v>1032702000</v>
      </c>
      <c r="AN44" s="50"/>
      <c r="AO44" s="51"/>
      <c r="AP44" s="51"/>
      <c r="AQ44" s="51"/>
      <c r="AR44" s="51"/>
      <c r="AS44" s="52"/>
      <c r="AT44" s="53">
        <f t="shared" si="6"/>
        <v>0</v>
      </c>
    </row>
    <row r="45" spans="1:46" s="54" customFormat="1" ht="47.25" customHeight="1" thickBot="1">
      <c r="A45" s="27"/>
      <c r="B45" s="56"/>
      <c r="C45" s="91"/>
      <c r="D45" s="95"/>
      <c r="E45" s="95"/>
      <c r="F45" s="101"/>
      <c r="G45" s="55"/>
      <c r="H45" s="60"/>
      <c r="I45" s="30">
        <v>0.51</v>
      </c>
      <c r="J45" s="119">
        <v>0.49</v>
      </c>
      <c r="K45" s="32"/>
      <c r="L45" s="57"/>
      <c r="M45" s="33"/>
      <c r="N45" s="34">
        <f t="shared" si="0"/>
        <v>1</v>
      </c>
      <c r="O45" s="35"/>
      <c r="P45" s="167">
        <v>15</v>
      </c>
      <c r="Q45" s="168">
        <v>15</v>
      </c>
      <c r="R45" s="38"/>
      <c r="S45" s="38"/>
      <c r="T45" s="37"/>
      <c r="U45" s="39">
        <f t="shared" si="1"/>
        <v>15</v>
      </c>
      <c r="V45" s="40">
        <f t="shared" si="7"/>
        <v>15</v>
      </c>
      <c r="W45" s="112"/>
      <c r="X45" s="96"/>
      <c r="Y45" s="96"/>
      <c r="Z45" s="104"/>
      <c r="AA45" s="99"/>
      <c r="AB45" s="41">
        <f t="shared" si="2"/>
        <v>0</v>
      </c>
      <c r="AC45" s="40">
        <f t="shared" si="3"/>
        <v>0</v>
      </c>
      <c r="AD45" s="42"/>
      <c r="AE45" s="128"/>
      <c r="AF45" s="37">
        <f t="shared" si="4"/>
        <v>15</v>
      </c>
      <c r="AG45" s="43">
        <v>65</v>
      </c>
      <c r="AH45" s="44">
        <f t="shared" si="5"/>
        <v>80</v>
      </c>
      <c r="AI45" s="45">
        <f t="shared" si="8"/>
        <v>0.93</v>
      </c>
      <c r="AJ45" s="46"/>
      <c r="AK45" s="47">
        <v>1E-4</v>
      </c>
      <c r="AL45" s="48">
        <f t="shared" si="9"/>
        <v>1.0001</v>
      </c>
      <c r="AM45" s="49">
        <f t="shared" si="10"/>
        <v>1032702000</v>
      </c>
      <c r="AN45" s="50"/>
      <c r="AO45" s="51"/>
      <c r="AP45" s="51"/>
      <c r="AQ45" s="51"/>
      <c r="AR45" s="51"/>
      <c r="AS45" s="52"/>
      <c r="AT45" s="53">
        <f t="shared" si="6"/>
        <v>0</v>
      </c>
    </row>
    <row r="46" spans="1:46" s="54" customFormat="1" ht="36" customHeight="1" thickBot="1">
      <c r="A46" s="27"/>
      <c r="B46" s="56"/>
      <c r="C46" s="91"/>
      <c r="D46" s="95"/>
      <c r="E46" s="95"/>
      <c r="F46" s="101"/>
      <c r="G46" s="55"/>
      <c r="H46" s="60"/>
      <c r="I46" s="30">
        <v>0.51</v>
      </c>
      <c r="J46" s="119">
        <v>0.49</v>
      </c>
      <c r="K46" s="32"/>
      <c r="L46" s="57"/>
      <c r="M46" s="33"/>
      <c r="N46" s="34">
        <f t="shared" si="0"/>
        <v>1</v>
      </c>
      <c r="O46" s="35"/>
      <c r="P46" s="167">
        <v>15</v>
      </c>
      <c r="Q46" s="168">
        <v>15</v>
      </c>
      <c r="R46" s="38"/>
      <c r="S46" s="38"/>
      <c r="T46" s="37"/>
      <c r="U46" s="39">
        <f t="shared" si="1"/>
        <v>15</v>
      </c>
      <c r="V46" s="40">
        <f t="shared" si="7"/>
        <v>15</v>
      </c>
      <c r="W46" s="112"/>
      <c r="X46" s="96"/>
      <c r="Y46" s="96"/>
      <c r="Z46" s="104"/>
      <c r="AA46" s="99"/>
      <c r="AB46" s="41">
        <f t="shared" si="2"/>
        <v>0</v>
      </c>
      <c r="AC46" s="40">
        <f t="shared" si="3"/>
        <v>0</v>
      </c>
      <c r="AD46" s="42"/>
      <c r="AE46" s="128"/>
      <c r="AF46" s="37">
        <f t="shared" si="4"/>
        <v>15</v>
      </c>
      <c r="AG46" s="43">
        <v>65</v>
      </c>
      <c r="AH46" s="44">
        <f t="shared" si="5"/>
        <v>80</v>
      </c>
      <c r="AI46" s="45">
        <f t="shared" si="8"/>
        <v>0.93</v>
      </c>
      <c r="AJ46" s="46"/>
      <c r="AK46" s="47">
        <v>1E-4</v>
      </c>
      <c r="AL46" s="48">
        <f t="shared" si="9"/>
        <v>1.0001</v>
      </c>
      <c r="AM46" s="49">
        <f t="shared" si="10"/>
        <v>1032702000</v>
      </c>
      <c r="AN46" s="50"/>
      <c r="AO46" s="51"/>
      <c r="AP46" s="51"/>
      <c r="AQ46" s="51"/>
      <c r="AR46" s="51"/>
      <c r="AS46" s="52"/>
      <c r="AT46" s="53">
        <f t="shared" si="6"/>
        <v>0</v>
      </c>
    </row>
    <row r="47" spans="1:46" s="54" customFormat="1" ht="36" customHeight="1" thickBot="1">
      <c r="A47" s="27"/>
      <c r="B47" s="56"/>
      <c r="C47" s="91"/>
      <c r="D47" s="95"/>
      <c r="E47" s="95"/>
      <c r="F47" s="101"/>
      <c r="G47" s="55"/>
      <c r="H47" s="60"/>
      <c r="I47" s="30">
        <v>0.51</v>
      </c>
      <c r="J47" s="119">
        <v>0.49</v>
      </c>
      <c r="K47" s="32"/>
      <c r="L47" s="57"/>
      <c r="M47" s="33"/>
      <c r="N47" s="34">
        <f t="shared" si="0"/>
        <v>1</v>
      </c>
      <c r="O47" s="35"/>
      <c r="P47" s="167">
        <v>15</v>
      </c>
      <c r="Q47" s="168">
        <v>15</v>
      </c>
      <c r="R47" s="38"/>
      <c r="S47" s="38"/>
      <c r="T47" s="37"/>
      <c r="U47" s="39">
        <f t="shared" si="1"/>
        <v>15</v>
      </c>
      <c r="V47" s="40">
        <f t="shared" si="7"/>
        <v>15</v>
      </c>
      <c r="W47" s="112"/>
      <c r="X47" s="96"/>
      <c r="Y47" s="96"/>
      <c r="Z47" s="104"/>
      <c r="AA47" s="99"/>
      <c r="AB47" s="41">
        <f t="shared" si="2"/>
        <v>0</v>
      </c>
      <c r="AC47" s="40">
        <f t="shared" si="3"/>
        <v>0</v>
      </c>
      <c r="AD47" s="42"/>
      <c r="AE47" s="128"/>
      <c r="AF47" s="37">
        <f t="shared" si="4"/>
        <v>15</v>
      </c>
      <c r="AG47" s="43">
        <v>65</v>
      </c>
      <c r="AH47" s="44">
        <f t="shared" si="5"/>
        <v>80</v>
      </c>
      <c r="AI47" s="45">
        <f t="shared" si="8"/>
        <v>0.93</v>
      </c>
      <c r="AJ47" s="46"/>
      <c r="AK47" s="47">
        <v>1E-4</v>
      </c>
      <c r="AL47" s="48">
        <f t="shared" si="9"/>
        <v>1.0001</v>
      </c>
      <c r="AM47" s="49">
        <f t="shared" si="10"/>
        <v>1032702000</v>
      </c>
      <c r="AN47" s="50"/>
      <c r="AO47" s="51"/>
      <c r="AP47" s="51"/>
      <c r="AQ47" s="51"/>
      <c r="AR47" s="51"/>
      <c r="AS47" s="52"/>
      <c r="AT47" s="53">
        <f t="shared" si="6"/>
        <v>0</v>
      </c>
    </row>
    <row r="48" spans="1:46" s="54" customFormat="1" ht="36" customHeight="1" thickBot="1">
      <c r="A48" s="27"/>
      <c r="B48" s="56"/>
      <c r="C48" s="91"/>
      <c r="D48" s="95"/>
      <c r="E48" s="95"/>
      <c r="F48" s="101"/>
      <c r="G48" s="55"/>
      <c r="H48" s="60"/>
      <c r="I48" s="30">
        <v>0.51</v>
      </c>
      <c r="J48" s="119">
        <v>0.49</v>
      </c>
      <c r="K48" s="32"/>
      <c r="L48" s="57"/>
      <c r="M48" s="33"/>
      <c r="N48" s="34">
        <f t="shared" si="0"/>
        <v>1</v>
      </c>
      <c r="O48" s="35"/>
      <c r="P48" s="167">
        <v>15</v>
      </c>
      <c r="Q48" s="168">
        <v>15</v>
      </c>
      <c r="R48" s="38"/>
      <c r="S48" s="38"/>
      <c r="T48" s="37"/>
      <c r="U48" s="39">
        <f t="shared" si="1"/>
        <v>15</v>
      </c>
      <c r="V48" s="40">
        <f t="shared" si="7"/>
        <v>15</v>
      </c>
      <c r="W48" s="112"/>
      <c r="X48" s="96"/>
      <c r="Y48" s="96"/>
      <c r="Z48" s="104"/>
      <c r="AA48" s="99"/>
      <c r="AB48" s="41">
        <f t="shared" si="2"/>
        <v>0</v>
      </c>
      <c r="AC48" s="40">
        <f t="shared" si="3"/>
        <v>0</v>
      </c>
      <c r="AD48" s="42"/>
      <c r="AE48" s="128"/>
      <c r="AF48" s="37">
        <f t="shared" si="4"/>
        <v>15</v>
      </c>
      <c r="AG48" s="43">
        <v>65</v>
      </c>
      <c r="AH48" s="44">
        <f t="shared" si="5"/>
        <v>80</v>
      </c>
      <c r="AI48" s="45">
        <f t="shared" si="8"/>
        <v>0.93</v>
      </c>
      <c r="AJ48" s="46"/>
      <c r="AK48" s="47">
        <v>1E-4</v>
      </c>
      <c r="AL48" s="48">
        <f t="shared" si="9"/>
        <v>1.0001</v>
      </c>
      <c r="AM48" s="49">
        <f t="shared" si="10"/>
        <v>1032702000</v>
      </c>
      <c r="AN48" s="50"/>
      <c r="AO48" s="51"/>
      <c r="AP48" s="51"/>
      <c r="AQ48" s="51"/>
      <c r="AR48" s="51"/>
      <c r="AS48" s="52"/>
      <c r="AT48" s="53">
        <f t="shared" si="6"/>
        <v>0</v>
      </c>
    </row>
    <row r="49" spans="1:46" s="54" customFormat="1" ht="36" customHeight="1" thickBot="1">
      <c r="A49" s="27"/>
      <c r="B49" s="56"/>
      <c r="C49" s="91"/>
      <c r="D49" s="95"/>
      <c r="E49" s="95"/>
      <c r="F49" s="101"/>
      <c r="G49" s="55"/>
      <c r="H49" s="29"/>
      <c r="I49" s="30">
        <v>0.51</v>
      </c>
      <c r="J49" s="119">
        <v>0.49</v>
      </c>
      <c r="K49" s="32"/>
      <c r="L49" s="57"/>
      <c r="M49" s="33"/>
      <c r="N49" s="34">
        <f t="shared" si="0"/>
        <v>1</v>
      </c>
      <c r="O49" s="35"/>
      <c r="P49" s="167">
        <v>15</v>
      </c>
      <c r="Q49" s="168">
        <v>15</v>
      </c>
      <c r="R49" s="38"/>
      <c r="S49" s="38"/>
      <c r="T49" s="37"/>
      <c r="U49" s="39">
        <f t="shared" si="1"/>
        <v>15</v>
      </c>
      <c r="V49" s="40">
        <f t="shared" si="7"/>
        <v>15</v>
      </c>
      <c r="W49" s="112"/>
      <c r="X49" s="96"/>
      <c r="Y49" s="96"/>
      <c r="Z49" s="104"/>
      <c r="AA49" s="99"/>
      <c r="AB49" s="41">
        <f t="shared" si="2"/>
        <v>0</v>
      </c>
      <c r="AC49" s="40">
        <f t="shared" si="3"/>
        <v>0</v>
      </c>
      <c r="AD49" s="42"/>
      <c r="AE49" s="128"/>
      <c r="AF49" s="37">
        <f t="shared" si="4"/>
        <v>15</v>
      </c>
      <c r="AG49" s="43">
        <v>65</v>
      </c>
      <c r="AH49" s="44">
        <f t="shared" si="5"/>
        <v>80</v>
      </c>
      <c r="AI49" s="45">
        <f t="shared" si="8"/>
        <v>0.93</v>
      </c>
      <c r="AJ49" s="46"/>
      <c r="AK49" s="47">
        <v>1E-4</v>
      </c>
      <c r="AL49" s="48">
        <f t="shared" si="9"/>
        <v>1.0001</v>
      </c>
      <c r="AM49" s="49">
        <f t="shared" si="10"/>
        <v>1032702000</v>
      </c>
      <c r="AN49" s="50"/>
      <c r="AO49" s="51"/>
      <c r="AP49" s="51"/>
      <c r="AQ49" s="51"/>
      <c r="AR49" s="51"/>
      <c r="AS49" s="52"/>
      <c r="AT49" s="53">
        <f t="shared" si="6"/>
        <v>0</v>
      </c>
    </row>
    <row r="50" spans="1:46" s="54" customFormat="1" ht="36" customHeight="1" thickBot="1">
      <c r="A50" s="27"/>
      <c r="B50" s="56"/>
      <c r="C50" s="91"/>
      <c r="D50" s="95"/>
      <c r="E50" s="95"/>
      <c r="F50" s="101"/>
      <c r="G50" s="55"/>
      <c r="H50" s="29"/>
      <c r="I50" s="30">
        <v>0.51</v>
      </c>
      <c r="J50" s="119">
        <v>0.49</v>
      </c>
      <c r="K50" s="32"/>
      <c r="L50" s="57"/>
      <c r="M50" s="33"/>
      <c r="N50" s="34">
        <f t="shared" si="0"/>
        <v>1</v>
      </c>
      <c r="O50" s="35"/>
      <c r="P50" s="167">
        <v>15</v>
      </c>
      <c r="Q50" s="168">
        <v>15</v>
      </c>
      <c r="R50" s="38"/>
      <c r="S50" s="38"/>
      <c r="T50" s="37"/>
      <c r="U50" s="39">
        <f t="shared" si="1"/>
        <v>15</v>
      </c>
      <c r="V50" s="40">
        <f t="shared" si="7"/>
        <v>15</v>
      </c>
      <c r="W50" s="112"/>
      <c r="X50" s="96"/>
      <c r="Y50" s="96"/>
      <c r="Z50" s="104"/>
      <c r="AA50" s="99"/>
      <c r="AB50" s="41">
        <f t="shared" si="2"/>
        <v>0</v>
      </c>
      <c r="AC50" s="40">
        <f t="shared" si="3"/>
        <v>0</v>
      </c>
      <c r="AD50" s="42"/>
      <c r="AE50" s="128"/>
      <c r="AF50" s="37">
        <f t="shared" si="4"/>
        <v>15</v>
      </c>
      <c r="AG50" s="43">
        <v>65</v>
      </c>
      <c r="AH50" s="44">
        <f t="shared" si="5"/>
        <v>80</v>
      </c>
      <c r="AI50" s="45">
        <f t="shared" si="8"/>
        <v>0.93</v>
      </c>
      <c r="AJ50" s="46"/>
      <c r="AK50" s="47">
        <v>1E-4</v>
      </c>
      <c r="AL50" s="48">
        <f t="shared" si="9"/>
        <v>1.0001</v>
      </c>
      <c r="AM50" s="49">
        <f t="shared" si="10"/>
        <v>1032702000</v>
      </c>
      <c r="AN50" s="50"/>
      <c r="AO50" s="51"/>
      <c r="AP50" s="51"/>
      <c r="AQ50" s="51"/>
      <c r="AR50" s="51"/>
      <c r="AS50" s="52"/>
      <c r="AT50" s="53">
        <f t="shared" si="6"/>
        <v>0</v>
      </c>
    </row>
    <row r="51" spans="1:46" s="54" customFormat="1" ht="36" customHeight="1" thickBot="1">
      <c r="A51" s="27"/>
      <c r="B51" s="56"/>
      <c r="C51" s="91"/>
      <c r="D51" s="95"/>
      <c r="E51" s="95"/>
      <c r="F51" s="101"/>
      <c r="G51" s="55"/>
      <c r="H51" s="29"/>
      <c r="I51" s="30">
        <v>0.51</v>
      </c>
      <c r="J51" s="119">
        <v>0.49</v>
      </c>
      <c r="K51" s="32"/>
      <c r="L51" s="57"/>
      <c r="M51" s="33"/>
      <c r="N51" s="34">
        <f t="shared" si="0"/>
        <v>1</v>
      </c>
      <c r="O51" s="35"/>
      <c r="P51" s="167">
        <v>15</v>
      </c>
      <c r="Q51" s="168">
        <v>15</v>
      </c>
      <c r="R51" s="38"/>
      <c r="S51" s="38"/>
      <c r="T51" s="37"/>
      <c r="U51" s="39">
        <f t="shared" si="1"/>
        <v>15</v>
      </c>
      <c r="V51" s="40">
        <f t="shared" si="7"/>
        <v>15</v>
      </c>
      <c r="W51" s="112"/>
      <c r="X51" s="96"/>
      <c r="Y51" s="96"/>
      <c r="Z51" s="104"/>
      <c r="AA51" s="99"/>
      <c r="AB51" s="41">
        <f t="shared" si="2"/>
        <v>0</v>
      </c>
      <c r="AC51" s="40">
        <f t="shared" si="3"/>
        <v>0</v>
      </c>
      <c r="AD51" s="42"/>
      <c r="AE51" s="128"/>
      <c r="AF51" s="37">
        <f t="shared" si="4"/>
        <v>15</v>
      </c>
      <c r="AG51" s="43">
        <v>65</v>
      </c>
      <c r="AH51" s="44">
        <f t="shared" si="5"/>
        <v>80</v>
      </c>
      <c r="AI51" s="45">
        <f t="shared" si="8"/>
        <v>0.93</v>
      </c>
      <c r="AJ51" s="46"/>
      <c r="AK51" s="47">
        <v>1E-4</v>
      </c>
      <c r="AL51" s="48">
        <f t="shared" si="9"/>
        <v>1.0001</v>
      </c>
      <c r="AM51" s="49">
        <f t="shared" si="10"/>
        <v>1032702000</v>
      </c>
      <c r="AN51" s="50"/>
      <c r="AO51" s="51"/>
      <c r="AP51" s="51"/>
      <c r="AQ51" s="51"/>
      <c r="AR51" s="51"/>
      <c r="AS51" s="52"/>
      <c r="AT51" s="53">
        <f t="shared" si="6"/>
        <v>0</v>
      </c>
    </row>
    <row r="52" spans="1:46" s="54" customFormat="1" ht="36" customHeight="1" thickBot="1">
      <c r="A52" s="27"/>
      <c r="B52" s="56"/>
      <c r="C52" s="91"/>
      <c r="D52" s="95"/>
      <c r="E52" s="95"/>
      <c r="F52" s="101"/>
      <c r="G52" s="55"/>
      <c r="H52" s="29"/>
      <c r="I52" s="30">
        <v>0.51</v>
      </c>
      <c r="J52" s="119">
        <v>0.49</v>
      </c>
      <c r="K52" s="32"/>
      <c r="L52" s="57"/>
      <c r="M52" s="33"/>
      <c r="N52" s="34">
        <f t="shared" si="0"/>
        <v>1</v>
      </c>
      <c r="O52" s="35"/>
      <c r="P52" s="167">
        <v>15</v>
      </c>
      <c r="Q52" s="168">
        <v>15</v>
      </c>
      <c r="R52" s="38"/>
      <c r="S52" s="38"/>
      <c r="T52" s="37"/>
      <c r="U52" s="39">
        <f t="shared" si="1"/>
        <v>15</v>
      </c>
      <c r="V52" s="40">
        <f t="shared" si="7"/>
        <v>15</v>
      </c>
      <c r="W52" s="112"/>
      <c r="X52" s="96"/>
      <c r="Y52" s="96"/>
      <c r="Z52" s="104"/>
      <c r="AA52" s="99"/>
      <c r="AB52" s="41">
        <f t="shared" si="2"/>
        <v>0</v>
      </c>
      <c r="AC52" s="40">
        <f t="shared" si="3"/>
        <v>0</v>
      </c>
      <c r="AD52" s="42"/>
      <c r="AE52" s="128"/>
      <c r="AF52" s="37">
        <f t="shared" si="4"/>
        <v>15</v>
      </c>
      <c r="AG52" s="43">
        <v>65</v>
      </c>
      <c r="AH52" s="44">
        <f t="shared" si="5"/>
        <v>80</v>
      </c>
      <c r="AI52" s="45">
        <f t="shared" si="8"/>
        <v>0.93</v>
      </c>
      <c r="AJ52" s="46"/>
      <c r="AK52" s="47">
        <v>1E-4</v>
      </c>
      <c r="AL52" s="48">
        <f t="shared" si="9"/>
        <v>1.0001</v>
      </c>
      <c r="AM52" s="49">
        <f t="shared" si="10"/>
        <v>1032702000</v>
      </c>
      <c r="AN52" s="50"/>
      <c r="AO52" s="51"/>
      <c r="AP52" s="51"/>
      <c r="AQ52" s="51"/>
      <c r="AR52" s="51"/>
      <c r="AS52" s="52"/>
      <c r="AT52" s="53">
        <f t="shared" si="6"/>
        <v>0</v>
      </c>
    </row>
    <row r="53" spans="1:46" s="54" customFormat="1" ht="51.75" customHeight="1" thickBot="1">
      <c r="A53" s="27"/>
      <c r="B53" s="56"/>
      <c r="C53" s="91"/>
      <c r="D53" s="95"/>
      <c r="E53" s="95"/>
      <c r="F53" s="101"/>
      <c r="G53" s="55"/>
      <c r="H53" s="29"/>
      <c r="I53" s="30">
        <v>0.51</v>
      </c>
      <c r="J53" s="119">
        <v>0.49</v>
      </c>
      <c r="K53" s="32"/>
      <c r="L53" s="57"/>
      <c r="M53" s="33"/>
      <c r="N53" s="34">
        <f t="shared" si="0"/>
        <v>1</v>
      </c>
      <c r="O53" s="35"/>
      <c r="P53" s="167">
        <v>15</v>
      </c>
      <c r="Q53" s="168">
        <v>15</v>
      </c>
      <c r="R53" s="38"/>
      <c r="S53" s="38"/>
      <c r="T53" s="37"/>
      <c r="U53" s="39">
        <f t="shared" si="1"/>
        <v>15</v>
      </c>
      <c r="V53" s="40">
        <f t="shared" si="7"/>
        <v>15</v>
      </c>
      <c r="W53" s="112"/>
      <c r="X53" s="96"/>
      <c r="Y53" s="96"/>
      <c r="Z53" s="104"/>
      <c r="AA53" s="99"/>
      <c r="AB53" s="41">
        <f t="shared" si="2"/>
        <v>0</v>
      </c>
      <c r="AC53" s="40">
        <f t="shared" si="3"/>
        <v>0</v>
      </c>
      <c r="AD53" s="42"/>
      <c r="AE53" s="128"/>
      <c r="AF53" s="37">
        <f t="shared" si="4"/>
        <v>15</v>
      </c>
      <c r="AG53" s="43">
        <v>65</v>
      </c>
      <c r="AH53" s="44">
        <f t="shared" si="5"/>
        <v>80</v>
      </c>
      <c r="AI53" s="45">
        <f t="shared" si="8"/>
        <v>0.93</v>
      </c>
      <c r="AJ53" s="46"/>
      <c r="AK53" s="47">
        <v>1E-4</v>
      </c>
      <c r="AL53" s="48">
        <f t="shared" si="9"/>
        <v>1.0001</v>
      </c>
      <c r="AM53" s="49">
        <f t="shared" si="10"/>
        <v>1032702000</v>
      </c>
      <c r="AN53" s="50"/>
      <c r="AO53" s="51"/>
      <c r="AP53" s="51"/>
      <c r="AQ53" s="51"/>
      <c r="AR53" s="51"/>
      <c r="AS53" s="52"/>
      <c r="AT53" s="53">
        <f t="shared" si="6"/>
        <v>0</v>
      </c>
    </row>
    <row r="54" spans="1:46" s="54" customFormat="1" ht="51.75" customHeight="1" thickBot="1">
      <c r="A54" s="27"/>
      <c r="B54" s="56"/>
      <c r="C54" s="91"/>
      <c r="D54" s="95"/>
      <c r="E54" s="95"/>
      <c r="F54" s="101"/>
      <c r="G54" s="55"/>
      <c r="H54" s="29"/>
      <c r="I54" s="30">
        <v>0.51</v>
      </c>
      <c r="J54" s="119">
        <v>0.49</v>
      </c>
      <c r="K54" s="32"/>
      <c r="L54" s="57"/>
      <c r="M54" s="33"/>
      <c r="N54" s="34">
        <f t="shared" si="0"/>
        <v>1</v>
      </c>
      <c r="O54" s="35"/>
      <c r="P54" s="167">
        <v>15</v>
      </c>
      <c r="Q54" s="168">
        <v>15</v>
      </c>
      <c r="R54" s="38"/>
      <c r="S54" s="38"/>
      <c r="T54" s="37"/>
      <c r="U54" s="39">
        <f t="shared" si="1"/>
        <v>15</v>
      </c>
      <c r="V54" s="40">
        <f t="shared" si="7"/>
        <v>15</v>
      </c>
      <c r="W54" s="112"/>
      <c r="X54" s="96"/>
      <c r="Y54" s="96"/>
      <c r="Z54" s="104"/>
      <c r="AA54" s="99"/>
      <c r="AB54" s="41">
        <f t="shared" si="2"/>
        <v>0</v>
      </c>
      <c r="AC54" s="40">
        <f t="shared" si="3"/>
        <v>0</v>
      </c>
      <c r="AD54" s="42"/>
      <c r="AE54" s="128"/>
      <c r="AF54" s="37">
        <f t="shared" si="4"/>
        <v>15</v>
      </c>
      <c r="AG54" s="43">
        <v>65</v>
      </c>
      <c r="AH54" s="44">
        <f t="shared" si="5"/>
        <v>80</v>
      </c>
      <c r="AI54" s="45">
        <f t="shared" si="8"/>
        <v>0.93</v>
      </c>
      <c r="AJ54" s="46"/>
      <c r="AK54" s="47">
        <v>1E-4</v>
      </c>
      <c r="AL54" s="48">
        <f t="shared" si="9"/>
        <v>1.0001</v>
      </c>
      <c r="AM54" s="49">
        <f t="shared" si="10"/>
        <v>1032702000</v>
      </c>
      <c r="AN54" s="50"/>
      <c r="AO54" s="51"/>
      <c r="AP54" s="51"/>
      <c r="AQ54" s="51"/>
      <c r="AR54" s="51"/>
      <c r="AS54" s="52"/>
      <c r="AT54" s="53">
        <f t="shared" si="6"/>
        <v>0</v>
      </c>
    </row>
    <row r="55" spans="1:46" s="54" customFormat="1" ht="36" customHeight="1" thickBot="1">
      <c r="A55" s="27"/>
      <c r="B55" s="56"/>
      <c r="C55" s="91"/>
      <c r="D55" s="95"/>
      <c r="E55" s="95"/>
      <c r="F55" s="101"/>
      <c r="G55" s="55"/>
      <c r="H55" s="29"/>
      <c r="I55" s="30">
        <v>0.51</v>
      </c>
      <c r="J55" s="119">
        <v>0.49</v>
      </c>
      <c r="K55" s="32"/>
      <c r="L55" s="57"/>
      <c r="M55" s="33"/>
      <c r="N55" s="34">
        <f t="shared" si="0"/>
        <v>1</v>
      </c>
      <c r="O55" s="35"/>
      <c r="P55" s="167">
        <v>15</v>
      </c>
      <c r="Q55" s="168">
        <v>15</v>
      </c>
      <c r="R55" s="38"/>
      <c r="S55" s="38"/>
      <c r="T55" s="37"/>
      <c r="U55" s="39">
        <f t="shared" si="1"/>
        <v>15</v>
      </c>
      <c r="V55" s="40">
        <f t="shared" si="7"/>
        <v>15</v>
      </c>
      <c r="W55" s="112"/>
      <c r="X55" s="96"/>
      <c r="Y55" s="96"/>
      <c r="Z55" s="104"/>
      <c r="AA55" s="99"/>
      <c r="AB55" s="41">
        <f t="shared" si="2"/>
        <v>0</v>
      </c>
      <c r="AC55" s="40">
        <f t="shared" si="3"/>
        <v>0</v>
      </c>
      <c r="AD55" s="42"/>
      <c r="AE55" s="128"/>
      <c r="AF55" s="37">
        <f t="shared" si="4"/>
        <v>15</v>
      </c>
      <c r="AG55" s="43">
        <v>65</v>
      </c>
      <c r="AH55" s="44">
        <f t="shared" si="5"/>
        <v>80</v>
      </c>
      <c r="AI55" s="45">
        <f t="shared" si="8"/>
        <v>0.93</v>
      </c>
      <c r="AJ55" s="46"/>
      <c r="AK55" s="47">
        <v>1E-4</v>
      </c>
      <c r="AL55" s="48">
        <f t="shared" si="9"/>
        <v>1.0001</v>
      </c>
      <c r="AM55" s="49">
        <f t="shared" si="10"/>
        <v>1032702000</v>
      </c>
      <c r="AN55" s="50"/>
      <c r="AO55" s="51"/>
      <c r="AP55" s="51"/>
      <c r="AQ55" s="51"/>
      <c r="AR55" s="51"/>
      <c r="AS55" s="52"/>
      <c r="AT55" s="53">
        <f t="shared" si="6"/>
        <v>0</v>
      </c>
    </row>
    <row r="56" spans="1:46" s="54" customFormat="1" ht="36" customHeight="1" thickBot="1">
      <c r="A56" s="27"/>
      <c r="B56" s="56"/>
      <c r="C56" s="91"/>
      <c r="D56" s="95"/>
      <c r="E56" s="95"/>
      <c r="F56" s="101"/>
      <c r="G56" s="55"/>
      <c r="H56" s="29"/>
      <c r="I56" s="30">
        <v>0.51</v>
      </c>
      <c r="J56" s="119">
        <v>0.49</v>
      </c>
      <c r="K56" s="32"/>
      <c r="L56" s="57"/>
      <c r="M56" s="33"/>
      <c r="N56" s="34">
        <f t="shared" si="0"/>
        <v>1</v>
      </c>
      <c r="O56" s="35"/>
      <c r="P56" s="167">
        <v>15</v>
      </c>
      <c r="Q56" s="168">
        <v>15</v>
      </c>
      <c r="R56" s="38"/>
      <c r="S56" s="38"/>
      <c r="T56" s="37"/>
      <c r="U56" s="39">
        <f t="shared" si="1"/>
        <v>15</v>
      </c>
      <c r="V56" s="40">
        <f t="shared" si="7"/>
        <v>15</v>
      </c>
      <c r="W56" s="112"/>
      <c r="X56" s="96"/>
      <c r="Y56" s="96"/>
      <c r="Z56" s="104"/>
      <c r="AA56" s="99"/>
      <c r="AB56" s="41">
        <f t="shared" si="2"/>
        <v>0</v>
      </c>
      <c r="AC56" s="40">
        <f t="shared" si="3"/>
        <v>0</v>
      </c>
      <c r="AD56" s="42"/>
      <c r="AE56" s="128"/>
      <c r="AF56" s="37">
        <f t="shared" si="4"/>
        <v>15</v>
      </c>
      <c r="AG56" s="43">
        <v>65</v>
      </c>
      <c r="AH56" s="44">
        <f t="shared" si="5"/>
        <v>80</v>
      </c>
      <c r="AI56" s="45">
        <f t="shared" si="8"/>
        <v>0.93</v>
      </c>
      <c r="AJ56" s="46"/>
      <c r="AK56" s="47">
        <v>1E-4</v>
      </c>
      <c r="AL56" s="48">
        <f t="shared" si="9"/>
        <v>1.0001</v>
      </c>
      <c r="AM56" s="49">
        <f t="shared" si="10"/>
        <v>1032702000</v>
      </c>
      <c r="AN56" s="50"/>
      <c r="AO56" s="51"/>
      <c r="AP56" s="51"/>
      <c r="AQ56" s="51"/>
      <c r="AR56" s="51"/>
      <c r="AS56" s="52"/>
      <c r="AT56" s="53">
        <f t="shared" si="6"/>
        <v>0</v>
      </c>
    </row>
    <row r="57" spans="1:46" s="54" customFormat="1" ht="36" customHeight="1" thickBot="1">
      <c r="A57" s="27"/>
      <c r="B57" s="56"/>
      <c r="C57" s="91"/>
      <c r="D57" s="95"/>
      <c r="E57" s="95"/>
      <c r="F57" s="101"/>
      <c r="G57" s="55"/>
      <c r="H57" s="29"/>
      <c r="I57" s="30">
        <v>0.51</v>
      </c>
      <c r="J57" s="119">
        <v>0.49</v>
      </c>
      <c r="K57" s="32"/>
      <c r="L57" s="57"/>
      <c r="M57" s="33"/>
      <c r="N57" s="34">
        <f t="shared" si="0"/>
        <v>1</v>
      </c>
      <c r="O57" s="35"/>
      <c r="P57" s="167">
        <v>15</v>
      </c>
      <c r="Q57" s="168">
        <v>15</v>
      </c>
      <c r="R57" s="38"/>
      <c r="S57" s="38"/>
      <c r="T57" s="37"/>
      <c r="U57" s="39">
        <f t="shared" si="1"/>
        <v>15</v>
      </c>
      <c r="V57" s="40">
        <f t="shared" si="7"/>
        <v>15</v>
      </c>
      <c r="W57" s="112"/>
      <c r="X57" s="96"/>
      <c r="Y57" s="96"/>
      <c r="Z57" s="104"/>
      <c r="AA57" s="99"/>
      <c r="AB57" s="41">
        <f t="shared" si="2"/>
        <v>0</v>
      </c>
      <c r="AC57" s="40">
        <f t="shared" si="3"/>
        <v>0</v>
      </c>
      <c r="AD57" s="42"/>
      <c r="AE57" s="128"/>
      <c r="AF57" s="37">
        <f t="shared" si="4"/>
        <v>15</v>
      </c>
      <c r="AG57" s="43">
        <v>65</v>
      </c>
      <c r="AH57" s="44">
        <f t="shared" si="5"/>
        <v>80</v>
      </c>
      <c r="AI57" s="45">
        <f t="shared" si="8"/>
        <v>0.93</v>
      </c>
      <c r="AJ57" s="46"/>
      <c r="AK57" s="47">
        <v>1E-4</v>
      </c>
      <c r="AL57" s="48">
        <f t="shared" si="9"/>
        <v>1.0001</v>
      </c>
      <c r="AM57" s="49">
        <f t="shared" si="10"/>
        <v>1032702000</v>
      </c>
      <c r="AN57" s="50"/>
      <c r="AO57" s="51"/>
      <c r="AP57" s="51"/>
      <c r="AQ57" s="51"/>
      <c r="AR57" s="51"/>
      <c r="AS57" s="52"/>
      <c r="AT57" s="53">
        <f t="shared" si="6"/>
        <v>0</v>
      </c>
    </row>
    <row r="58" spans="1:46" s="54" customFormat="1" ht="36" customHeight="1" thickBot="1">
      <c r="A58" s="27"/>
      <c r="B58" s="56"/>
      <c r="C58" s="91"/>
      <c r="D58" s="95"/>
      <c r="E58" s="95"/>
      <c r="F58" s="101"/>
      <c r="G58" s="55"/>
      <c r="H58" s="29"/>
      <c r="I58" s="30">
        <v>0.51</v>
      </c>
      <c r="J58" s="119">
        <v>0.49</v>
      </c>
      <c r="K58" s="32"/>
      <c r="L58" s="57"/>
      <c r="M58" s="33"/>
      <c r="N58" s="34">
        <f t="shared" si="0"/>
        <v>1</v>
      </c>
      <c r="O58" s="35"/>
      <c r="P58" s="167">
        <v>15</v>
      </c>
      <c r="Q58" s="168">
        <v>15</v>
      </c>
      <c r="R58" s="38"/>
      <c r="S58" s="38"/>
      <c r="T58" s="37"/>
      <c r="U58" s="39">
        <f t="shared" si="1"/>
        <v>15</v>
      </c>
      <c r="V58" s="40">
        <f t="shared" si="7"/>
        <v>15</v>
      </c>
      <c r="W58" s="112"/>
      <c r="X58" s="96"/>
      <c r="Y58" s="96"/>
      <c r="Z58" s="104"/>
      <c r="AA58" s="99"/>
      <c r="AB58" s="41">
        <f t="shared" si="2"/>
        <v>0</v>
      </c>
      <c r="AC58" s="40">
        <f t="shared" si="3"/>
        <v>0</v>
      </c>
      <c r="AD58" s="42"/>
      <c r="AE58" s="128"/>
      <c r="AF58" s="37">
        <f t="shared" si="4"/>
        <v>15</v>
      </c>
      <c r="AG58" s="43">
        <v>65</v>
      </c>
      <c r="AH58" s="44">
        <f t="shared" si="5"/>
        <v>80</v>
      </c>
      <c r="AI58" s="45">
        <f t="shared" si="8"/>
        <v>0.93</v>
      </c>
      <c r="AJ58" s="46"/>
      <c r="AK58" s="47">
        <v>1E-4</v>
      </c>
      <c r="AL58" s="48">
        <f t="shared" si="9"/>
        <v>1.0001</v>
      </c>
      <c r="AM58" s="49">
        <f t="shared" si="10"/>
        <v>1032702000</v>
      </c>
      <c r="AN58" s="50"/>
      <c r="AO58" s="51"/>
      <c r="AP58" s="51"/>
      <c r="AQ58" s="51"/>
      <c r="AR58" s="51"/>
      <c r="AS58" s="52"/>
      <c r="AT58" s="53">
        <f t="shared" si="6"/>
        <v>0</v>
      </c>
    </row>
    <row r="59" spans="1:46" s="54" customFormat="1" ht="47.25" customHeight="1" thickBot="1">
      <c r="A59" s="27"/>
      <c r="B59" s="56"/>
      <c r="C59" s="91"/>
      <c r="D59" s="95"/>
      <c r="E59" s="95"/>
      <c r="F59" s="101"/>
      <c r="G59" s="55"/>
      <c r="H59" s="60"/>
      <c r="I59" s="30">
        <v>0.51</v>
      </c>
      <c r="J59" s="119">
        <v>0.49</v>
      </c>
      <c r="K59" s="32"/>
      <c r="L59" s="57"/>
      <c r="M59" s="33"/>
      <c r="N59" s="34">
        <f t="shared" si="0"/>
        <v>1</v>
      </c>
      <c r="O59" s="35"/>
      <c r="P59" s="167">
        <v>15</v>
      </c>
      <c r="Q59" s="168">
        <v>15</v>
      </c>
      <c r="R59" s="38"/>
      <c r="S59" s="38"/>
      <c r="T59" s="37"/>
      <c r="U59" s="39">
        <f t="shared" si="1"/>
        <v>15</v>
      </c>
      <c r="V59" s="40">
        <f t="shared" si="7"/>
        <v>15</v>
      </c>
      <c r="W59" s="112"/>
      <c r="X59" s="96"/>
      <c r="Y59" s="96"/>
      <c r="Z59" s="104"/>
      <c r="AA59" s="99"/>
      <c r="AB59" s="41">
        <f t="shared" si="2"/>
        <v>0</v>
      </c>
      <c r="AC59" s="40">
        <f t="shared" si="3"/>
        <v>0</v>
      </c>
      <c r="AD59" s="42"/>
      <c r="AE59" s="128"/>
      <c r="AF59" s="37">
        <f t="shared" si="4"/>
        <v>15</v>
      </c>
      <c r="AG59" s="43">
        <v>65</v>
      </c>
      <c r="AH59" s="44">
        <f t="shared" si="5"/>
        <v>80</v>
      </c>
      <c r="AI59" s="45">
        <f t="shared" si="8"/>
        <v>0.93</v>
      </c>
      <c r="AJ59" s="46"/>
      <c r="AK59" s="47">
        <v>1E-4</v>
      </c>
      <c r="AL59" s="48">
        <f t="shared" si="9"/>
        <v>1.0001</v>
      </c>
      <c r="AM59" s="49">
        <f t="shared" si="10"/>
        <v>1032702000</v>
      </c>
      <c r="AN59" s="50"/>
      <c r="AO59" s="51"/>
      <c r="AP59" s="51"/>
      <c r="AQ59" s="51"/>
      <c r="AR59" s="51"/>
      <c r="AS59" s="52"/>
      <c r="AT59" s="53">
        <f t="shared" si="6"/>
        <v>0</v>
      </c>
    </row>
    <row r="60" spans="1:46" s="54" customFormat="1" ht="47.25" customHeight="1" thickBot="1">
      <c r="A60" s="27"/>
      <c r="B60" s="56"/>
      <c r="C60" s="91"/>
      <c r="D60" s="95"/>
      <c r="E60" s="95"/>
      <c r="F60" s="101"/>
      <c r="G60" s="55"/>
      <c r="H60" s="29"/>
      <c r="I60" s="30">
        <v>0.51</v>
      </c>
      <c r="J60" s="119">
        <v>0.49</v>
      </c>
      <c r="K60" s="32"/>
      <c r="L60" s="57"/>
      <c r="M60" s="33"/>
      <c r="N60" s="34">
        <f t="shared" si="0"/>
        <v>1</v>
      </c>
      <c r="O60" s="35"/>
      <c r="P60" s="167">
        <v>15</v>
      </c>
      <c r="Q60" s="168">
        <v>15</v>
      </c>
      <c r="R60" s="38"/>
      <c r="S60" s="38"/>
      <c r="T60" s="37"/>
      <c r="U60" s="39">
        <f t="shared" si="1"/>
        <v>15</v>
      </c>
      <c r="V60" s="40">
        <f t="shared" si="7"/>
        <v>15</v>
      </c>
      <c r="W60" s="112"/>
      <c r="X60" s="96"/>
      <c r="Y60" s="96"/>
      <c r="Z60" s="104"/>
      <c r="AA60" s="99"/>
      <c r="AB60" s="41">
        <f t="shared" si="2"/>
        <v>0</v>
      </c>
      <c r="AC60" s="40">
        <f t="shared" si="3"/>
        <v>0</v>
      </c>
      <c r="AD60" s="42"/>
      <c r="AE60" s="128"/>
      <c r="AF60" s="37">
        <f t="shared" si="4"/>
        <v>15</v>
      </c>
      <c r="AG60" s="43">
        <v>65</v>
      </c>
      <c r="AH60" s="44">
        <f t="shared" si="5"/>
        <v>80</v>
      </c>
      <c r="AI60" s="45">
        <f t="shared" si="8"/>
        <v>0.93</v>
      </c>
      <c r="AJ60" s="46"/>
      <c r="AK60" s="47">
        <v>1E-4</v>
      </c>
      <c r="AL60" s="48">
        <f t="shared" si="9"/>
        <v>1.0001</v>
      </c>
      <c r="AM60" s="49">
        <f t="shared" si="10"/>
        <v>1032702000</v>
      </c>
      <c r="AN60" s="50"/>
      <c r="AO60" s="51"/>
      <c r="AP60" s="51"/>
      <c r="AQ60" s="51"/>
      <c r="AR60" s="51"/>
      <c r="AS60" s="52"/>
      <c r="AT60" s="53">
        <f t="shared" si="6"/>
        <v>0</v>
      </c>
    </row>
    <row r="61" spans="1:46" s="54" customFormat="1" ht="47.25" customHeight="1" thickBot="1">
      <c r="A61" s="27"/>
      <c r="B61" s="56"/>
      <c r="C61" s="91"/>
      <c r="D61" s="95"/>
      <c r="E61" s="95"/>
      <c r="F61" s="101"/>
      <c r="G61" s="55"/>
      <c r="H61" s="60"/>
      <c r="I61" s="30">
        <v>0.51</v>
      </c>
      <c r="J61" s="119">
        <v>0.49</v>
      </c>
      <c r="K61" s="32"/>
      <c r="L61" s="57"/>
      <c r="M61" s="33"/>
      <c r="N61" s="34">
        <f t="shared" si="0"/>
        <v>1</v>
      </c>
      <c r="O61" s="35"/>
      <c r="P61" s="167">
        <v>15</v>
      </c>
      <c r="Q61" s="168">
        <v>15</v>
      </c>
      <c r="R61" s="38"/>
      <c r="S61" s="38"/>
      <c r="T61" s="37"/>
      <c r="U61" s="39">
        <f t="shared" si="1"/>
        <v>15</v>
      </c>
      <c r="V61" s="40">
        <f t="shared" si="7"/>
        <v>15</v>
      </c>
      <c r="W61" s="112"/>
      <c r="X61" s="96"/>
      <c r="Y61" s="96"/>
      <c r="Z61" s="104"/>
      <c r="AA61" s="99"/>
      <c r="AB61" s="41">
        <f t="shared" si="2"/>
        <v>0</v>
      </c>
      <c r="AC61" s="40">
        <f t="shared" si="3"/>
        <v>0</v>
      </c>
      <c r="AD61" s="42"/>
      <c r="AE61" s="128"/>
      <c r="AF61" s="37">
        <f t="shared" si="4"/>
        <v>15</v>
      </c>
      <c r="AG61" s="43">
        <v>65</v>
      </c>
      <c r="AH61" s="44">
        <f t="shared" si="5"/>
        <v>80</v>
      </c>
      <c r="AI61" s="45">
        <f t="shared" si="8"/>
        <v>0.93</v>
      </c>
      <c r="AJ61" s="46"/>
      <c r="AK61" s="47">
        <v>1E-4</v>
      </c>
      <c r="AL61" s="48">
        <f t="shared" si="9"/>
        <v>1.0001</v>
      </c>
      <c r="AM61" s="49">
        <f t="shared" si="10"/>
        <v>1032702000</v>
      </c>
      <c r="AN61" s="50"/>
      <c r="AO61" s="51"/>
      <c r="AP61" s="51"/>
      <c r="AQ61" s="51"/>
      <c r="AR61" s="51"/>
      <c r="AS61" s="52"/>
      <c r="AT61" s="53">
        <f t="shared" si="6"/>
        <v>0</v>
      </c>
    </row>
    <row r="62" spans="1:46" s="54" customFormat="1" ht="36" customHeight="1" thickBot="1">
      <c r="A62" s="27"/>
      <c r="B62" s="56"/>
      <c r="C62" s="91"/>
      <c r="D62" s="95"/>
      <c r="E62" s="95"/>
      <c r="F62" s="101"/>
      <c r="G62" s="55"/>
      <c r="H62" s="60"/>
      <c r="I62" s="30">
        <v>0.51</v>
      </c>
      <c r="J62" s="119">
        <v>0.49</v>
      </c>
      <c r="K62" s="32"/>
      <c r="L62" s="57"/>
      <c r="M62" s="33"/>
      <c r="N62" s="34">
        <f t="shared" si="0"/>
        <v>1</v>
      </c>
      <c r="O62" s="35"/>
      <c r="P62" s="167">
        <v>15</v>
      </c>
      <c r="Q62" s="168">
        <v>15</v>
      </c>
      <c r="R62" s="38"/>
      <c r="S62" s="38"/>
      <c r="T62" s="37"/>
      <c r="U62" s="39">
        <f t="shared" si="1"/>
        <v>15</v>
      </c>
      <c r="V62" s="40">
        <f t="shared" si="7"/>
        <v>15</v>
      </c>
      <c r="W62" s="112"/>
      <c r="X62" s="96"/>
      <c r="Y62" s="96"/>
      <c r="Z62" s="104"/>
      <c r="AA62" s="99"/>
      <c r="AB62" s="41">
        <f t="shared" si="2"/>
        <v>0</v>
      </c>
      <c r="AC62" s="40">
        <f t="shared" si="3"/>
        <v>0</v>
      </c>
      <c r="AD62" s="42"/>
      <c r="AE62" s="128"/>
      <c r="AF62" s="37">
        <f t="shared" si="4"/>
        <v>15</v>
      </c>
      <c r="AG62" s="43">
        <v>65</v>
      </c>
      <c r="AH62" s="44">
        <f t="shared" si="5"/>
        <v>80</v>
      </c>
      <c r="AI62" s="45">
        <f t="shared" si="8"/>
        <v>0.93</v>
      </c>
      <c r="AJ62" s="46"/>
      <c r="AK62" s="47">
        <v>1E-4</v>
      </c>
      <c r="AL62" s="48">
        <f t="shared" si="9"/>
        <v>1.0001</v>
      </c>
      <c r="AM62" s="49">
        <f t="shared" si="10"/>
        <v>1032702000</v>
      </c>
      <c r="AN62" s="50"/>
      <c r="AO62" s="51"/>
      <c r="AP62" s="51"/>
      <c r="AQ62" s="51"/>
      <c r="AR62" s="51"/>
      <c r="AS62" s="52"/>
      <c r="AT62" s="53">
        <f t="shared" si="6"/>
        <v>0</v>
      </c>
    </row>
    <row r="63" spans="1:46" s="54" customFormat="1" ht="36" customHeight="1" thickBot="1">
      <c r="A63" s="27"/>
      <c r="B63" s="56"/>
      <c r="C63" s="91"/>
      <c r="D63" s="95"/>
      <c r="E63" s="95"/>
      <c r="F63" s="101"/>
      <c r="G63" s="55"/>
      <c r="H63" s="60"/>
      <c r="I63" s="30">
        <v>0.51</v>
      </c>
      <c r="J63" s="119">
        <v>0.49</v>
      </c>
      <c r="K63" s="32"/>
      <c r="L63" s="57"/>
      <c r="M63" s="33"/>
      <c r="N63" s="34">
        <f t="shared" si="0"/>
        <v>1</v>
      </c>
      <c r="O63" s="35"/>
      <c r="P63" s="167">
        <v>15</v>
      </c>
      <c r="Q63" s="168">
        <v>15</v>
      </c>
      <c r="R63" s="38"/>
      <c r="S63" s="38"/>
      <c r="T63" s="37"/>
      <c r="U63" s="39">
        <f t="shared" si="1"/>
        <v>15</v>
      </c>
      <c r="V63" s="40">
        <f t="shared" si="7"/>
        <v>15</v>
      </c>
      <c r="W63" s="112"/>
      <c r="X63" s="96"/>
      <c r="Y63" s="96"/>
      <c r="Z63" s="104"/>
      <c r="AA63" s="99"/>
      <c r="AB63" s="41">
        <f t="shared" si="2"/>
        <v>0</v>
      </c>
      <c r="AC63" s="40">
        <f t="shared" si="3"/>
        <v>0</v>
      </c>
      <c r="AD63" s="42"/>
      <c r="AE63" s="128"/>
      <c r="AF63" s="37">
        <f t="shared" si="4"/>
        <v>15</v>
      </c>
      <c r="AG63" s="43">
        <v>65</v>
      </c>
      <c r="AH63" s="44">
        <f t="shared" si="5"/>
        <v>80</v>
      </c>
      <c r="AI63" s="45">
        <f t="shared" si="8"/>
        <v>0.93</v>
      </c>
      <c r="AJ63" s="46"/>
      <c r="AK63" s="47">
        <v>1E-4</v>
      </c>
      <c r="AL63" s="48">
        <f t="shared" si="9"/>
        <v>1.0001</v>
      </c>
      <c r="AM63" s="49">
        <f t="shared" si="10"/>
        <v>1032702000</v>
      </c>
      <c r="AN63" s="50"/>
      <c r="AO63" s="51"/>
      <c r="AP63" s="51"/>
      <c r="AQ63" s="51"/>
      <c r="AR63" s="51"/>
      <c r="AS63" s="52"/>
      <c r="AT63" s="53">
        <f t="shared" si="6"/>
        <v>0</v>
      </c>
    </row>
    <row r="64" spans="1:46" s="54" customFormat="1" ht="36" customHeight="1" thickBot="1">
      <c r="A64" s="27"/>
      <c r="B64" s="56"/>
      <c r="C64" s="91"/>
      <c r="D64" s="95"/>
      <c r="E64" s="95"/>
      <c r="F64" s="101"/>
      <c r="G64" s="55"/>
      <c r="H64" s="60"/>
      <c r="I64" s="30">
        <v>0.51</v>
      </c>
      <c r="J64" s="119">
        <v>0.49</v>
      </c>
      <c r="K64" s="32"/>
      <c r="L64" s="57"/>
      <c r="M64" s="33"/>
      <c r="N64" s="34">
        <f t="shared" si="0"/>
        <v>1</v>
      </c>
      <c r="O64" s="35"/>
      <c r="P64" s="167">
        <v>15</v>
      </c>
      <c r="Q64" s="168">
        <v>15</v>
      </c>
      <c r="R64" s="38"/>
      <c r="S64" s="38"/>
      <c r="T64" s="37"/>
      <c r="U64" s="39">
        <f t="shared" si="1"/>
        <v>15</v>
      </c>
      <c r="V64" s="40">
        <f t="shared" si="7"/>
        <v>15</v>
      </c>
      <c r="W64" s="112"/>
      <c r="X64" s="96"/>
      <c r="Y64" s="96"/>
      <c r="Z64" s="104"/>
      <c r="AA64" s="99"/>
      <c r="AB64" s="41">
        <f t="shared" si="2"/>
        <v>0</v>
      </c>
      <c r="AC64" s="40">
        <f t="shared" si="3"/>
        <v>0</v>
      </c>
      <c r="AD64" s="42"/>
      <c r="AE64" s="128"/>
      <c r="AF64" s="37">
        <f t="shared" si="4"/>
        <v>15</v>
      </c>
      <c r="AG64" s="43">
        <v>65</v>
      </c>
      <c r="AH64" s="44">
        <f t="shared" si="5"/>
        <v>80</v>
      </c>
      <c r="AI64" s="45">
        <f t="shared" si="8"/>
        <v>0.93</v>
      </c>
      <c r="AJ64" s="46"/>
      <c r="AK64" s="47">
        <v>1E-4</v>
      </c>
      <c r="AL64" s="48">
        <f t="shared" si="9"/>
        <v>1.0001</v>
      </c>
      <c r="AM64" s="49">
        <f t="shared" si="10"/>
        <v>1032702000</v>
      </c>
      <c r="AN64" s="50"/>
      <c r="AO64" s="51"/>
      <c r="AP64" s="51"/>
      <c r="AQ64" s="51"/>
      <c r="AR64" s="51"/>
      <c r="AS64" s="52"/>
      <c r="AT64" s="53">
        <f t="shared" si="6"/>
        <v>0</v>
      </c>
    </row>
    <row r="65" spans="1:46" s="54" customFormat="1" ht="36" customHeight="1" thickBot="1">
      <c r="A65" s="27"/>
      <c r="B65" s="56"/>
      <c r="C65" s="91"/>
      <c r="D65" s="95"/>
      <c r="E65" s="95"/>
      <c r="F65" s="101"/>
      <c r="G65" s="55"/>
      <c r="H65" s="60"/>
      <c r="I65" s="30">
        <v>0.51</v>
      </c>
      <c r="J65" s="119">
        <v>0.49</v>
      </c>
      <c r="K65" s="32"/>
      <c r="L65" s="57"/>
      <c r="M65" s="33"/>
      <c r="N65" s="34">
        <f t="shared" si="0"/>
        <v>1</v>
      </c>
      <c r="O65" s="35"/>
      <c r="P65" s="167">
        <v>15</v>
      </c>
      <c r="Q65" s="168">
        <v>15</v>
      </c>
      <c r="R65" s="38"/>
      <c r="S65" s="38"/>
      <c r="T65" s="37"/>
      <c r="U65" s="39">
        <f t="shared" si="1"/>
        <v>15</v>
      </c>
      <c r="V65" s="40">
        <f t="shared" si="7"/>
        <v>15</v>
      </c>
      <c r="W65" s="112"/>
      <c r="X65" s="96"/>
      <c r="Y65" s="96"/>
      <c r="Z65" s="104"/>
      <c r="AA65" s="99"/>
      <c r="AB65" s="41">
        <f t="shared" si="2"/>
        <v>0</v>
      </c>
      <c r="AC65" s="40">
        <f t="shared" si="3"/>
        <v>0</v>
      </c>
      <c r="AD65" s="42"/>
      <c r="AE65" s="128"/>
      <c r="AF65" s="37">
        <f t="shared" si="4"/>
        <v>15</v>
      </c>
      <c r="AG65" s="43">
        <v>65</v>
      </c>
      <c r="AH65" s="44">
        <f t="shared" si="5"/>
        <v>80</v>
      </c>
      <c r="AI65" s="45">
        <f t="shared" si="8"/>
        <v>0.93</v>
      </c>
      <c r="AJ65" s="46"/>
      <c r="AK65" s="47">
        <v>1E-4</v>
      </c>
      <c r="AL65" s="48">
        <f t="shared" si="9"/>
        <v>1.0001</v>
      </c>
      <c r="AM65" s="49">
        <f t="shared" si="10"/>
        <v>1032702000</v>
      </c>
      <c r="AN65" s="50"/>
      <c r="AO65" s="51"/>
      <c r="AP65" s="51"/>
      <c r="AQ65" s="51"/>
      <c r="AR65" s="51"/>
      <c r="AS65" s="52"/>
      <c r="AT65" s="53">
        <f t="shared" si="6"/>
        <v>0</v>
      </c>
    </row>
    <row r="66" spans="1:46" s="54" customFormat="1" ht="36" customHeight="1" thickBot="1">
      <c r="A66" s="27"/>
      <c r="B66" s="56"/>
      <c r="C66" s="91"/>
      <c r="D66" s="95"/>
      <c r="E66" s="95"/>
      <c r="F66" s="101"/>
      <c r="G66" s="55"/>
      <c r="H66" s="60"/>
      <c r="I66" s="30">
        <v>0.51</v>
      </c>
      <c r="J66" s="119">
        <v>0.49</v>
      </c>
      <c r="K66" s="32"/>
      <c r="L66" s="57"/>
      <c r="M66" s="33"/>
      <c r="N66" s="34">
        <f t="shared" si="0"/>
        <v>1</v>
      </c>
      <c r="O66" s="35"/>
      <c r="P66" s="167">
        <v>15</v>
      </c>
      <c r="Q66" s="168">
        <v>15</v>
      </c>
      <c r="R66" s="38"/>
      <c r="S66" s="38"/>
      <c r="T66" s="37"/>
      <c r="U66" s="39">
        <f t="shared" si="1"/>
        <v>15</v>
      </c>
      <c r="V66" s="40">
        <f t="shared" si="7"/>
        <v>15</v>
      </c>
      <c r="W66" s="112"/>
      <c r="X66" s="96"/>
      <c r="Y66" s="96"/>
      <c r="Z66" s="104"/>
      <c r="AA66" s="99"/>
      <c r="AB66" s="41">
        <f t="shared" si="2"/>
        <v>0</v>
      </c>
      <c r="AC66" s="40">
        <f t="shared" si="3"/>
        <v>0</v>
      </c>
      <c r="AD66" s="42"/>
      <c r="AE66" s="128"/>
      <c r="AF66" s="37">
        <f t="shared" si="4"/>
        <v>15</v>
      </c>
      <c r="AG66" s="43">
        <v>65</v>
      </c>
      <c r="AH66" s="44">
        <f t="shared" si="5"/>
        <v>80</v>
      </c>
      <c r="AI66" s="45">
        <f t="shared" si="8"/>
        <v>0.93</v>
      </c>
      <c r="AJ66" s="46"/>
      <c r="AK66" s="47">
        <v>1E-4</v>
      </c>
      <c r="AL66" s="48">
        <f t="shared" si="9"/>
        <v>1.0001</v>
      </c>
      <c r="AM66" s="49">
        <f t="shared" si="10"/>
        <v>1032702000</v>
      </c>
      <c r="AN66" s="50"/>
      <c r="AO66" s="51"/>
      <c r="AP66" s="51"/>
      <c r="AQ66" s="51"/>
      <c r="AR66" s="51"/>
      <c r="AS66" s="52"/>
      <c r="AT66" s="53">
        <f t="shared" si="6"/>
        <v>0</v>
      </c>
    </row>
    <row r="67" spans="1:46" s="54" customFormat="1" ht="36" customHeight="1" thickBot="1">
      <c r="A67" s="27"/>
      <c r="B67" s="56"/>
      <c r="C67" s="91"/>
      <c r="D67" s="95"/>
      <c r="E67" s="95"/>
      <c r="F67" s="101"/>
      <c r="G67" s="55"/>
      <c r="H67" s="60"/>
      <c r="I67" s="30">
        <v>0.51</v>
      </c>
      <c r="J67" s="119">
        <v>0.49</v>
      </c>
      <c r="K67" s="32"/>
      <c r="L67" s="57"/>
      <c r="M67" s="33"/>
      <c r="N67" s="34">
        <f t="shared" si="0"/>
        <v>1</v>
      </c>
      <c r="O67" s="35"/>
      <c r="P67" s="167">
        <v>15</v>
      </c>
      <c r="Q67" s="168">
        <v>15</v>
      </c>
      <c r="R67" s="38"/>
      <c r="S67" s="38"/>
      <c r="T67" s="37"/>
      <c r="U67" s="39">
        <f t="shared" si="1"/>
        <v>15</v>
      </c>
      <c r="V67" s="40">
        <f t="shared" si="7"/>
        <v>15</v>
      </c>
      <c r="W67" s="112"/>
      <c r="X67" s="96"/>
      <c r="Y67" s="96"/>
      <c r="Z67" s="104"/>
      <c r="AA67" s="99"/>
      <c r="AB67" s="41">
        <f t="shared" si="2"/>
        <v>0</v>
      </c>
      <c r="AC67" s="40">
        <f t="shared" si="3"/>
        <v>0</v>
      </c>
      <c r="AD67" s="42"/>
      <c r="AE67" s="128"/>
      <c r="AF67" s="37">
        <f t="shared" si="4"/>
        <v>15</v>
      </c>
      <c r="AG67" s="43">
        <v>65</v>
      </c>
      <c r="AH67" s="44">
        <f t="shared" si="5"/>
        <v>80</v>
      </c>
      <c r="AI67" s="45">
        <f t="shared" si="8"/>
        <v>0.93</v>
      </c>
      <c r="AJ67" s="46"/>
      <c r="AK67" s="47">
        <v>1E-4</v>
      </c>
      <c r="AL67" s="48">
        <f t="shared" si="9"/>
        <v>1.0001</v>
      </c>
      <c r="AM67" s="49">
        <f t="shared" si="10"/>
        <v>1032702000</v>
      </c>
      <c r="AN67" s="50"/>
      <c r="AO67" s="51"/>
      <c r="AP67" s="51"/>
      <c r="AQ67" s="51"/>
      <c r="AR67" s="51"/>
      <c r="AS67" s="52"/>
      <c r="AT67" s="53">
        <f t="shared" si="6"/>
        <v>0</v>
      </c>
    </row>
    <row r="68" spans="1:46" s="54" customFormat="1" ht="36" customHeight="1" thickBot="1">
      <c r="A68" s="27"/>
      <c r="B68" s="56"/>
      <c r="C68" s="91"/>
      <c r="D68" s="95"/>
      <c r="E68" s="95"/>
      <c r="F68" s="101"/>
      <c r="G68" s="55"/>
      <c r="H68" s="60"/>
      <c r="I68" s="30">
        <v>0.51</v>
      </c>
      <c r="J68" s="119">
        <v>0.49</v>
      </c>
      <c r="K68" s="32"/>
      <c r="L68" s="57"/>
      <c r="M68" s="33"/>
      <c r="N68" s="34">
        <f t="shared" si="0"/>
        <v>1</v>
      </c>
      <c r="O68" s="35"/>
      <c r="P68" s="167">
        <v>15</v>
      </c>
      <c r="Q68" s="168">
        <v>15</v>
      </c>
      <c r="R68" s="38"/>
      <c r="S68" s="38"/>
      <c r="T68" s="37"/>
      <c r="U68" s="39">
        <f t="shared" si="1"/>
        <v>15</v>
      </c>
      <c r="V68" s="40">
        <f t="shared" si="7"/>
        <v>15</v>
      </c>
      <c r="W68" s="112"/>
      <c r="X68" s="96"/>
      <c r="Y68" s="96"/>
      <c r="Z68" s="104"/>
      <c r="AA68" s="99"/>
      <c r="AB68" s="41">
        <f t="shared" si="2"/>
        <v>0</v>
      </c>
      <c r="AC68" s="40">
        <f t="shared" si="3"/>
        <v>0</v>
      </c>
      <c r="AD68" s="42"/>
      <c r="AE68" s="128"/>
      <c r="AF68" s="37">
        <f t="shared" si="4"/>
        <v>15</v>
      </c>
      <c r="AG68" s="43">
        <v>65</v>
      </c>
      <c r="AH68" s="44">
        <f t="shared" si="5"/>
        <v>80</v>
      </c>
      <c r="AI68" s="45">
        <f t="shared" si="8"/>
        <v>0.93</v>
      </c>
      <c r="AJ68" s="46"/>
      <c r="AK68" s="47">
        <v>1E-4</v>
      </c>
      <c r="AL68" s="48">
        <f t="shared" si="9"/>
        <v>1.0001</v>
      </c>
      <c r="AM68" s="49">
        <f t="shared" si="10"/>
        <v>1032702000</v>
      </c>
      <c r="AN68" s="50"/>
      <c r="AO68" s="51"/>
      <c r="AP68" s="51"/>
      <c r="AQ68" s="51"/>
      <c r="AR68" s="51"/>
      <c r="AS68" s="52"/>
      <c r="AT68" s="53">
        <f t="shared" si="6"/>
        <v>0</v>
      </c>
    </row>
    <row r="69" spans="1:46" s="54" customFormat="1" ht="36" customHeight="1" thickBot="1">
      <c r="A69" s="27"/>
      <c r="B69" s="56"/>
      <c r="C69" s="91"/>
      <c r="D69" s="95"/>
      <c r="E69" s="95"/>
      <c r="F69" s="101"/>
      <c r="G69" s="55"/>
      <c r="H69" s="60"/>
      <c r="I69" s="30">
        <v>0.51</v>
      </c>
      <c r="J69" s="119">
        <v>0.49</v>
      </c>
      <c r="K69" s="32"/>
      <c r="L69" s="57"/>
      <c r="M69" s="33"/>
      <c r="N69" s="34">
        <f t="shared" si="0"/>
        <v>1</v>
      </c>
      <c r="O69" s="35"/>
      <c r="P69" s="167">
        <v>15</v>
      </c>
      <c r="Q69" s="168">
        <v>15</v>
      </c>
      <c r="R69" s="38"/>
      <c r="S69" s="38"/>
      <c r="T69" s="37"/>
      <c r="U69" s="39">
        <f t="shared" si="1"/>
        <v>15</v>
      </c>
      <c r="V69" s="40">
        <f t="shared" si="7"/>
        <v>15</v>
      </c>
      <c r="W69" s="112"/>
      <c r="X69" s="96"/>
      <c r="Y69" s="96"/>
      <c r="Z69" s="104"/>
      <c r="AA69" s="99"/>
      <c r="AB69" s="41">
        <f t="shared" si="2"/>
        <v>0</v>
      </c>
      <c r="AC69" s="40">
        <f t="shared" si="3"/>
        <v>0</v>
      </c>
      <c r="AD69" s="42"/>
      <c r="AE69" s="128"/>
      <c r="AF69" s="37">
        <f t="shared" si="4"/>
        <v>15</v>
      </c>
      <c r="AG69" s="43">
        <v>65</v>
      </c>
      <c r="AH69" s="44">
        <f t="shared" si="5"/>
        <v>80</v>
      </c>
      <c r="AI69" s="45">
        <f t="shared" si="8"/>
        <v>0.93</v>
      </c>
      <c r="AJ69" s="46"/>
      <c r="AK69" s="47">
        <v>1E-4</v>
      </c>
      <c r="AL69" s="48">
        <f t="shared" si="9"/>
        <v>1.0001</v>
      </c>
      <c r="AM69" s="49">
        <f t="shared" si="10"/>
        <v>1032702000</v>
      </c>
      <c r="AN69" s="50"/>
      <c r="AO69" s="51"/>
      <c r="AP69" s="51"/>
      <c r="AQ69" s="51"/>
      <c r="AR69" s="51"/>
      <c r="AS69" s="52"/>
      <c r="AT69" s="53">
        <f t="shared" si="6"/>
        <v>0</v>
      </c>
    </row>
    <row r="70" spans="1:46" s="54" customFormat="1" ht="36" customHeight="1" thickBot="1">
      <c r="A70" s="27"/>
      <c r="B70" s="56"/>
      <c r="C70" s="91"/>
      <c r="D70" s="95"/>
      <c r="E70" s="95"/>
      <c r="F70" s="101"/>
      <c r="G70" s="55"/>
      <c r="H70" s="60"/>
      <c r="I70" s="30">
        <v>0.51</v>
      </c>
      <c r="J70" s="119">
        <v>0.49</v>
      </c>
      <c r="K70" s="32"/>
      <c r="L70" s="57"/>
      <c r="M70" s="33"/>
      <c r="N70" s="34">
        <f t="shared" ref="N70:N133" si="11">SUM(I70:M70)</f>
        <v>1</v>
      </c>
      <c r="O70" s="35"/>
      <c r="P70" s="167">
        <v>15</v>
      </c>
      <c r="Q70" s="168">
        <v>15</v>
      </c>
      <c r="R70" s="38"/>
      <c r="S70" s="38"/>
      <c r="T70" s="37"/>
      <c r="U70" s="39">
        <f t="shared" ref="U70:U133" si="12">ROUNDUP(((P70*I70)+(Q70*J70)+(R70*K70)+(S70*L70)+(T70*M70)),2)</f>
        <v>15</v>
      </c>
      <c r="V70" s="40">
        <f t="shared" si="7"/>
        <v>15</v>
      </c>
      <c r="W70" s="112"/>
      <c r="X70" s="96"/>
      <c r="Y70" s="96"/>
      <c r="Z70" s="104"/>
      <c r="AA70" s="99"/>
      <c r="AB70" s="41">
        <f t="shared" ref="AB70:AB133" si="13">ROUNDUP((((W70*I70)+(X70*J70)+(Y70*K70)+(Z70*L70)+(AA70*M70))/$I$2*15),2)</f>
        <v>0</v>
      </c>
      <c r="AC70" s="40">
        <f t="shared" ref="AC70:AC133" si="14">IF(AB70&gt;=15,15,AB70)</f>
        <v>0</v>
      </c>
      <c r="AD70" s="42"/>
      <c r="AE70" s="128"/>
      <c r="AF70" s="37">
        <f t="shared" ref="AF70:AF133" si="15">IF((V70+AC70+AD70)&gt;=30,30,(V70+AC70+AD70))</f>
        <v>15</v>
      </c>
      <c r="AG70" s="43">
        <v>65</v>
      </c>
      <c r="AH70" s="44">
        <f t="shared" ref="AH70:AH133" si="16">AF70+AG70+AE70</f>
        <v>80</v>
      </c>
      <c r="AI70" s="45">
        <f t="shared" si="8"/>
        <v>0.93</v>
      </c>
      <c r="AJ70" s="46"/>
      <c r="AK70" s="47">
        <v>1E-4</v>
      </c>
      <c r="AL70" s="48">
        <f t="shared" si="9"/>
        <v>1.0001</v>
      </c>
      <c r="AM70" s="49">
        <f t="shared" si="10"/>
        <v>1032702000</v>
      </c>
      <c r="AN70" s="50"/>
      <c r="AO70" s="51"/>
      <c r="AP70" s="51"/>
      <c r="AQ70" s="51"/>
      <c r="AR70" s="51"/>
      <c r="AS70" s="52"/>
      <c r="AT70" s="53">
        <f t="shared" ref="AT70:AT133" si="17">(AO70*I70)+(AP70*J70)+(AQ70*K70)+(AR70*L70)+(AS70*M70)</f>
        <v>0</v>
      </c>
    </row>
    <row r="71" spans="1:46" s="54" customFormat="1" ht="36" customHeight="1" thickBot="1">
      <c r="A71" s="27"/>
      <c r="B71" s="56"/>
      <c r="C71" s="91"/>
      <c r="D71" s="95"/>
      <c r="E71" s="95"/>
      <c r="F71" s="101"/>
      <c r="G71" s="55"/>
      <c r="H71" s="60"/>
      <c r="I71" s="30">
        <v>0.51</v>
      </c>
      <c r="J71" s="119">
        <v>0.49</v>
      </c>
      <c r="K71" s="32"/>
      <c r="L71" s="57"/>
      <c r="M71" s="33"/>
      <c r="N71" s="34">
        <f t="shared" si="11"/>
        <v>1</v>
      </c>
      <c r="O71" s="35"/>
      <c r="P71" s="167">
        <v>15</v>
      </c>
      <c r="Q71" s="168">
        <v>15</v>
      </c>
      <c r="R71" s="38"/>
      <c r="S71" s="38"/>
      <c r="T71" s="37"/>
      <c r="U71" s="39">
        <f t="shared" si="12"/>
        <v>15</v>
      </c>
      <c r="V71" s="40">
        <f t="shared" si="7"/>
        <v>15</v>
      </c>
      <c r="W71" s="112"/>
      <c r="X71" s="96"/>
      <c r="Y71" s="96"/>
      <c r="Z71" s="104"/>
      <c r="AA71" s="99"/>
      <c r="AB71" s="41">
        <f t="shared" si="13"/>
        <v>0</v>
      </c>
      <c r="AC71" s="40">
        <f t="shared" si="14"/>
        <v>0</v>
      </c>
      <c r="AD71" s="42"/>
      <c r="AE71" s="128"/>
      <c r="AF71" s="37">
        <f t="shared" si="15"/>
        <v>15</v>
      </c>
      <c r="AG71" s="43">
        <v>65</v>
      </c>
      <c r="AH71" s="44">
        <f t="shared" si="16"/>
        <v>80</v>
      </c>
      <c r="AI71" s="45">
        <f t="shared" si="8"/>
        <v>0.93</v>
      </c>
      <c r="AJ71" s="46"/>
      <c r="AK71" s="47">
        <v>1E-4</v>
      </c>
      <c r="AL71" s="48">
        <f t="shared" si="9"/>
        <v>1.0001</v>
      </c>
      <c r="AM71" s="49">
        <f t="shared" si="10"/>
        <v>1032702000</v>
      </c>
      <c r="AN71" s="50"/>
      <c r="AO71" s="51"/>
      <c r="AP71" s="51"/>
      <c r="AQ71" s="51"/>
      <c r="AR71" s="51"/>
      <c r="AS71" s="52"/>
      <c r="AT71" s="53">
        <f t="shared" si="17"/>
        <v>0</v>
      </c>
    </row>
    <row r="72" spans="1:46" s="54" customFormat="1" ht="36" customHeight="1" thickBot="1">
      <c r="A72" s="27"/>
      <c r="B72" s="56"/>
      <c r="C72" s="91"/>
      <c r="D72" s="95"/>
      <c r="E72" s="95"/>
      <c r="F72" s="101"/>
      <c r="G72" s="55"/>
      <c r="H72" s="60"/>
      <c r="I72" s="30">
        <v>0.51</v>
      </c>
      <c r="J72" s="119">
        <v>0.49</v>
      </c>
      <c r="K72" s="32"/>
      <c r="L72" s="57"/>
      <c r="M72" s="33"/>
      <c r="N72" s="34">
        <f t="shared" si="11"/>
        <v>1</v>
      </c>
      <c r="O72" s="35"/>
      <c r="P72" s="167">
        <v>15</v>
      </c>
      <c r="Q72" s="168">
        <v>15</v>
      </c>
      <c r="R72" s="38"/>
      <c r="S72" s="38"/>
      <c r="T72" s="37"/>
      <c r="U72" s="39">
        <f t="shared" si="12"/>
        <v>15</v>
      </c>
      <c r="V72" s="40">
        <f t="shared" ref="V72:V135" si="18">IF(U72&gt;=15,15,U72)</f>
        <v>15</v>
      </c>
      <c r="W72" s="112"/>
      <c r="X72" s="96"/>
      <c r="Y72" s="96"/>
      <c r="Z72" s="104"/>
      <c r="AA72" s="99"/>
      <c r="AB72" s="41">
        <f t="shared" si="13"/>
        <v>0</v>
      </c>
      <c r="AC72" s="40">
        <f t="shared" si="14"/>
        <v>0</v>
      </c>
      <c r="AD72" s="42"/>
      <c r="AE72" s="128"/>
      <c r="AF72" s="37">
        <f t="shared" si="15"/>
        <v>15</v>
      </c>
      <c r="AG72" s="43">
        <v>65</v>
      </c>
      <c r="AH72" s="44">
        <f t="shared" si="16"/>
        <v>80</v>
      </c>
      <c r="AI72" s="45">
        <f t="shared" ref="AI72:AI135" si="19">-((50-((176+(45+(30-AF72)))))/200)</f>
        <v>0.93</v>
      </c>
      <c r="AJ72" s="46"/>
      <c r="AK72" s="47">
        <v>1E-4</v>
      </c>
      <c r="AL72" s="48">
        <f t="shared" ref="AL72:AL135" si="20">100%+AK72</f>
        <v>1.0001</v>
      </c>
      <c r="AM72" s="49">
        <f t="shared" ref="AM72:AM135" si="21">ROUNDUP($D$2*AI72*AL72,-3)</f>
        <v>1032702000</v>
      </c>
      <c r="AN72" s="50"/>
      <c r="AO72" s="51"/>
      <c r="AP72" s="51"/>
      <c r="AQ72" s="51"/>
      <c r="AR72" s="51"/>
      <c r="AS72" s="52"/>
      <c r="AT72" s="53">
        <f t="shared" si="17"/>
        <v>0</v>
      </c>
    </row>
    <row r="73" spans="1:46" s="54" customFormat="1" ht="36" customHeight="1" thickBot="1">
      <c r="A73" s="27"/>
      <c r="B73" s="56"/>
      <c r="C73" s="91"/>
      <c r="D73" s="95"/>
      <c r="E73" s="95"/>
      <c r="F73" s="101"/>
      <c r="G73" s="55"/>
      <c r="H73" s="60"/>
      <c r="I73" s="30">
        <v>0.51</v>
      </c>
      <c r="J73" s="119">
        <v>0.49</v>
      </c>
      <c r="K73" s="32"/>
      <c r="L73" s="57"/>
      <c r="M73" s="33"/>
      <c r="N73" s="34">
        <f t="shared" si="11"/>
        <v>1</v>
      </c>
      <c r="O73" s="35"/>
      <c r="P73" s="167">
        <v>15</v>
      </c>
      <c r="Q73" s="168">
        <v>15</v>
      </c>
      <c r="R73" s="38"/>
      <c r="S73" s="38"/>
      <c r="T73" s="37"/>
      <c r="U73" s="39">
        <f t="shared" si="12"/>
        <v>15</v>
      </c>
      <c r="V73" s="40">
        <f t="shared" si="18"/>
        <v>15</v>
      </c>
      <c r="W73" s="112"/>
      <c r="X73" s="96"/>
      <c r="Y73" s="96"/>
      <c r="Z73" s="104"/>
      <c r="AA73" s="99"/>
      <c r="AB73" s="41">
        <f t="shared" si="13"/>
        <v>0</v>
      </c>
      <c r="AC73" s="40">
        <f t="shared" si="14"/>
        <v>0</v>
      </c>
      <c r="AD73" s="42"/>
      <c r="AE73" s="128"/>
      <c r="AF73" s="37">
        <f t="shared" si="15"/>
        <v>15</v>
      </c>
      <c r="AG73" s="43">
        <v>65</v>
      </c>
      <c r="AH73" s="44">
        <f t="shared" si="16"/>
        <v>80</v>
      </c>
      <c r="AI73" s="45">
        <f t="shared" si="19"/>
        <v>0.93</v>
      </c>
      <c r="AJ73" s="46"/>
      <c r="AK73" s="47">
        <v>1E-4</v>
      </c>
      <c r="AL73" s="48">
        <f t="shared" si="20"/>
        <v>1.0001</v>
      </c>
      <c r="AM73" s="49">
        <f t="shared" si="21"/>
        <v>1032702000</v>
      </c>
      <c r="AN73" s="50"/>
      <c r="AO73" s="51"/>
      <c r="AP73" s="51"/>
      <c r="AQ73" s="51"/>
      <c r="AR73" s="51"/>
      <c r="AS73" s="52"/>
      <c r="AT73" s="53">
        <f t="shared" si="17"/>
        <v>0</v>
      </c>
    </row>
    <row r="74" spans="1:46" s="54" customFormat="1" ht="36" customHeight="1" thickBot="1">
      <c r="A74" s="27"/>
      <c r="B74" s="56"/>
      <c r="C74" s="91"/>
      <c r="D74" s="95"/>
      <c r="E74" s="95"/>
      <c r="F74" s="101"/>
      <c r="G74" s="55"/>
      <c r="H74" s="60"/>
      <c r="I74" s="30">
        <v>0.51</v>
      </c>
      <c r="J74" s="119">
        <v>0.49</v>
      </c>
      <c r="K74" s="32"/>
      <c r="L74" s="57"/>
      <c r="M74" s="33"/>
      <c r="N74" s="34">
        <f t="shared" si="11"/>
        <v>1</v>
      </c>
      <c r="O74" s="35"/>
      <c r="P74" s="167">
        <v>15</v>
      </c>
      <c r="Q74" s="168">
        <v>15</v>
      </c>
      <c r="R74" s="38"/>
      <c r="S74" s="38"/>
      <c r="T74" s="37"/>
      <c r="U74" s="39">
        <f t="shared" si="12"/>
        <v>15</v>
      </c>
      <c r="V74" s="40">
        <f t="shared" si="18"/>
        <v>15</v>
      </c>
      <c r="W74" s="112"/>
      <c r="X74" s="96"/>
      <c r="Y74" s="96"/>
      <c r="Z74" s="104"/>
      <c r="AA74" s="99"/>
      <c r="AB74" s="41">
        <f t="shared" si="13"/>
        <v>0</v>
      </c>
      <c r="AC74" s="40">
        <f t="shared" si="14"/>
        <v>0</v>
      </c>
      <c r="AD74" s="42">
        <v>0</v>
      </c>
      <c r="AE74" s="128"/>
      <c r="AF74" s="37">
        <f t="shared" si="15"/>
        <v>15</v>
      </c>
      <c r="AG74" s="43">
        <v>65</v>
      </c>
      <c r="AH74" s="44">
        <f t="shared" si="16"/>
        <v>80</v>
      </c>
      <c r="AI74" s="45">
        <f t="shared" si="19"/>
        <v>0.93</v>
      </c>
      <c r="AJ74" s="46"/>
      <c r="AK74" s="47">
        <v>1E-4</v>
      </c>
      <c r="AL74" s="48">
        <f t="shared" si="20"/>
        <v>1.0001</v>
      </c>
      <c r="AM74" s="49">
        <f t="shared" si="21"/>
        <v>1032702000</v>
      </c>
      <c r="AN74" s="50"/>
      <c r="AO74" s="51"/>
      <c r="AP74" s="51"/>
      <c r="AQ74" s="51"/>
      <c r="AR74" s="51"/>
      <c r="AS74" s="52"/>
      <c r="AT74" s="53">
        <f t="shared" si="17"/>
        <v>0</v>
      </c>
    </row>
    <row r="75" spans="1:46" s="54" customFormat="1" ht="36" customHeight="1" thickBot="1">
      <c r="A75" s="27"/>
      <c r="B75" s="56"/>
      <c r="C75" s="91"/>
      <c r="D75" s="95"/>
      <c r="E75" s="95"/>
      <c r="F75" s="101"/>
      <c r="G75" s="55"/>
      <c r="H75" s="60"/>
      <c r="I75" s="30">
        <v>0.51</v>
      </c>
      <c r="J75" s="119">
        <v>0.49</v>
      </c>
      <c r="K75" s="32"/>
      <c r="L75" s="57"/>
      <c r="M75" s="33"/>
      <c r="N75" s="34">
        <f t="shared" si="11"/>
        <v>1</v>
      </c>
      <c r="O75" s="35"/>
      <c r="P75" s="167">
        <v>15</v>
      </c>
      <c r="Q75" s="168">
        <v>15</v>
      </c>
      <c r="R75" s="38"/>
      <c r="S75" s="38"/>
      <c r="T75" s="37"/>
      <c r="U75" s="39">
        <f t="shared" si="12"/>
        <v>15</v>
      </c>
      <c r="V75" s="40">
        <f t="shared" si="18"/>
        <v>15</v>
      </c>
      <c r="W75" s="112"/>
      <c r="X75" s="96"/>
      <c r="Y75" s="96"/>
      <c r="Z75" s="104"/>
      <c r="AA75" s="99"/>
      <c r="AB75" s="41">
        <f t="shared" si="13"/>
        <v>0</v>
      </c>
      <c r="AC75" s="40">
        <f t="shared" si="14"/>
        <v>0</v>
      </c>
      <c r="AD75" s="42"/>
      <c r="AE75" s="128"/>
      <c r="AF75" s="37">
        <f t="shared" si="15"/>
        <v>15</v>
      </c>
      <c r="AG75" s="43">
        <v>65</v>
      </c>
      <c r="AH75" s="44">
        <f t="shared" si="16"/>
        <v>80</v>
      </c>
      <c r="AI75" s="45">
        <f t="shared" si="19"/>
        <v>0.93</v>
      </c>
      <c r="AJ75" s="46"/>
      <c r="AK75" s="47">
        <v>1E-4</v>
      </c>
      <c r="AL75" s="48">
        <f t="shared" si="20"/>
        <v>1.0001</v>
      </c>
      <c r="AM75" s="49">
        <f t="shared" si="21"/>
        <v>1032702000</v>
      </c>
      <c r="AN75" s="50"/>
      <c r="AO75" s="51"/>
      <c r="AP75" s="51"/>
      <c r="AQ75" s="51"/>
      <c r="AR75" s="51"/>
      <c r="AS75" s="52"/>
      <c r="AT75" s="53">
        <f t="shared" si="17"/>
        <v>0</v>
      </c>
    </row>
    <row r="76" spans="1:46" s="54" customFormat="1" ht="36" customHeight="1" thickBot="1">
      <c r="A76" s="27"/>
      <c r="B76" s="56"/>
      <c r="C76" s="91"/>
      <c r="D76" s="95"/>
      <c r="E76" s="95"/>
      <c r="F76" s="101"/>
      <c r="G76" s="55"/>
      <c r="H76" s="60"/>
      <c r="I76" s="30">
        <v>0.51</v>
      </c>
      <c r="J76" s="119">
        <v>0.49</v>
      </c>
      <c r="K76" s="32"/>
      <c r="L76" s="57"/>
      <c r="M76" s="33"/>
      <c r="N76" s="34">
        <f t="shared" si="11"/>
        <v>1</v>
      </c>
      <c r="O76" s="35"/>
      <c r="P76" s="167">
        <v>15</v>
      </c>
      <c r="Q76" s="168">
        <v>15</v>
      </c>
      <c r="R76" s="38"/>
      <c r="S76" s="38"/>
      <c r="T76" s="37"/>
      <c r="U76" s="39">
        <f t="shared" si="12"/>
        <v>15</v>
      </c>
      <c r="V76" s="40">
        <f t="shared" si="18"/>
        <v>15</v>
      </c>
      <c r="W76" s="112"/>
      <c r="X76" s="96"/>
      <c r="Y76" s="96"/>
      <c r="Z76" s="104"/>
      <c r="AA76" s="99"/>
      <c r="AB76" s="41">
        <f t="shared" si="13"/>
        <v>0</v>
      </c>
      <c r="AC76" s="40">
        <f t="shared" si="14"/>
        <v>0</v>
      </c>
      <c r="AD76" s="42"/>
      <c r="AE76" s="128"/>
      <c r="AF76" s="37">
        <f t="shared" si="15"/>
        <v>15</v>
      </c>
      <c r="AG76" s="43">
        <v>65</v>
      </c>
      <c r="AH76" s="44">
        <f t="shared" si="16"/>
        <v>80</v>
      </c>
      <c r="AI76" s="45">
        <f t="shared" si="19"/>
        <v>0.93</v>
      </c>
      <c r="AJ76" s="46"/>
      <c r="AK76" s="47">
        <v>1E-4</v>
      </c>
      <c r="AL76" s="48">
        <f t="shared" si="20"/>
        <v>1.0001</v>
      </c>
      <c r="AM76" s="49">
        <f t="shared" si="21"/>
        <v>1032702000</v>
      </c>
      <c r="AN76" s="50"/>
      <c r="AO76" s="51"/>
      <c r="AP76" s="51"/>
      <c r="AQ76" s="51"/>
      <c r="AR76" s="51"/>
      <c r="AS76" s="52"/>
      <c r="AT76" s="53">
        <f t="shared" si="17"/>
        <v>0</v>
      </c>
    </row>
    <row r="77" spans="1:46" s="54" customFormat="1" ht="36" customHeight="1" thickBot="1">
      <c r="A77" s="27"/>
      <c r="B77" s="56"/>
      <c r="C77" s="91"/>
      <c r="D77" s="95"/>
      <c r="E77" s="95"/>
      <c r="F77" s="101"/>
      <c r="G77" s="55"/>
      <c r="H77" s="60"/>
      <c r="I77" s="30">
        <v>0.51</v>
      </c>
      <c r="J77" s="119">
        <v>0.49</v>
      </c>
      <c r="K77" s="32"/>
      <c r="L77" s="57"/>
      <c r="M77" s="33"/>
      <c r="N77" s="34">
        <f t="shared" si="11"/>
        <v>1</v>
      </c>
      <c r="O77" s="35"/>
      <c r="P77" s="167">
        <v>15</v>
      </c>
      <c r="Q77" s="168">
        <v>15</v>
      </c>
      <c r="R77" s="38"/>
      <c r="S77" s="38"/>
      <c r="T77" s="37"/>
      <c r="U77" s="39">
        <f t="shared" si="12"/>
        <v>15</v>
      </c>
      <c r="V77" s="40">
        <f t="shared" si="18"/>
        <v>15</v>
      </c>
      <c r="W77" s="112"/>
      <c r="X77" s="96"/>
      <c r="Y77" s="96"/>
      <c r="Z77" s="104"/>
      <c r="AA77" s="99"/>
      <c r="AB77" s="41">
        <f t="shared" si="13"/>
        <v>0</v>
      </c>
      <c r="AC77" s="40">
        <f t="shared" si="14"/>
        <v>0</v>
      </c>
      <c r="AD77" s="42"/>
      <c r="AE77" s="128"/>
      <c r="AF77" s="37">
        <f t="shared" si="15"/>
        <v>15</v>
      </c>
      <c r="AG77" s="43">
        <v>65</v>
      </c>
      <c r="AH77" s="44">
        <f t="shared" si="16"/>
        <v>80</v>
      </c>
      <c r="AI77" s="45">
        <f t="shared" si="19"/>
        <v>0.93</v>
      </c>
      <c r="AJ77" s="46"/>
      <c r="AK77" s="47">
        <v>1E-4</v>
      </c>
      <c r="AL77" s="48">
        <f t="shared" si="20"/>
        <v>1.0001</v>
      </c>
      <c r="AM77" s="49">
        <f t="shared" si="21"/>
        <v>1032702000</v>
      </c>
      <c r="AN77" s="50"/>
      <c r="AO77" s="51"/>
      <c r="AP77" s="51"/>
      <c r="AQ77" s="51"/>
      <c r="AR77" s="51"/>
      <c r="AS77" s="52"/>
      <c r="AT77" s="53">
        <f t="shared" si="17"/>
        <v>0</v>
      </c>
    </row>
    <row r="78" spans="1:46" s="54" customFormat="1" ht="36" customHeight="1" thickBot="1">
      <c r="A78" s="27"/>
      <c r="B78" s="56"/>
      <c r="C78" s="91"/>
      <c r="D78" s="95"/>
      <c r="E78" s="95"/>
      <c r="F78" s="101"/>
      <c r="G78" s="55"/>
      <c r="H78" s="60"/>
      <c r="I78" s="30">
        <v>0.51</v>
      </c>
      <c r="J78" s="119">
        <v>0.49</v>
      </c>
      <c r="K78" s="32"/>
      <c r="L78" s="57"/>
      <c r="M78" s="33"/>
      <c r="N78" s="34">
        <f t="shared" si="11"/>
        <v>1</v>
      </c>
      <c r="O78" s="35"/>
      <c r="P78" s="167">
        <v>15</v>
      </c>
      <c r="Q78" s="168">
        <v>15</v>
      </c>
      <c r="R78" s="38"/>
      <c r="S78" s="38"/>
      <c r="T78" s="37"/>
      <c r="U78" s="39">
        <f t="shared" si="12"/>
        <v>15</v>
      </c>
      <c r="V78" s="40">
        <f t="shared" si="18"/>
        <v>15</v>
      </c>
      <c r="W78" s="112"/>
      <c r="X78" s="96"/>
      <c r="Y78" s="96"/>
      <c r="Z78" s="104"/>
      <c r="AA78" s="99"/>
      <c r="AB78" s="41">
        <f t="shared" si="13"/>
        <v>0</v>
      </c>
      <c r="AC78" s="40">
        <f t="shared" si="14"/>
        <v>0</v>
      </c>
      <c r="AD78" s="42"/>
      <c r="AE78" s="128"/>
      <c r="AF78" s="37">
        <f t="shared" si="15"/>
        <v>15</v>
      </c>
      <c r="AG78" s="43">
        <v>65</v>
      </c>
      <c r="AH78" s="44">
        <f t="shared" si="16"/>
        <v>80</v>
      </c>
      <c r="AI78" s="45">
        <f t="shared" si="19"/>
        <v>0.93</v>
      </c>
      <c r="AJ78" s="46"/>
      <c r="AK78" s="47">
        <v>1E-4</v>
      </c>
      <c r="AL78" s="48">
        <f t="shared" si="20"/>
        <v>1.0001</v>
      </c>
      <c r="AM78" s="49">
        <f t="shared" si="21"/>
        <v>1032702000</v>
      </c>
      <c r="AN78" s="50"/>
      <c r="AO78" s="51"/>
      <c r="AP78" s="51"/>
      <c r="AQ78" s="51"/>
      <c r="AR78" s="51"/>
      <c r="AS78" s="52"/>
      <c r="AT78" s="53">
        <f t="shared" si="17"/>
        <v>0</v>
      </c>
    </row>
    <row r="79" spans="1:46" s="54" customFormat="1" ht="47.25" customHeight="1" thickBot="1">
      <c r="A79" s="27"/>
      <c r="B79" s="56"/>
      <c r="C79" s="91"/>
      <c r="D79" s="95"/>
      <c r="E79" s="95"/>
      <c r="F79" s="101"/>
      <c r="G79" s="55"/>
      <c r="H79" s="60"/>
      <c r="I79" s="30">
        <v>0.51</v>
      </c>
      <c r="J79" s="119">
        <v>0.49</v>
      </c>
      <c r="K79" s="32"/>
      <c r="L79" s="57"/>
      <c r="M79" s="33"/>
      <c r="N79" s="34">
        <f t="shared" si="11"/>
        <v>1</v>
      </c>
      <c r="O79" s="35"/>
      <c r="P79" s="167">
        <v>15</v>
      </c>
      <c r="Q79" s="168">
        <v>15</v>
      </c>
      <c r="R79" s="38"/>
      <c r="S79" s="38"/>
      <c r="T79" s="37"/>
      <c r="U79" s="39">
        <f t="shared" si="12"/>
        <v>15</v>
      </c>
      <c r="V79" s="40">
        <f t="shared" si="18"/>
        <v>15</v>
      </c>
      <c r="W79" s="112"/>
      <c r="X79" s="96"/>
      <c r="Y79" s="96"/>
      <c r="Z79" s="104"/>
      <c r="AA79" s="99"/>
      <c r="AB79" s="41">
        <f t="shared" si="13"/>
        <v>0</v>
      </c>
      <c r="AC79" s="40">
        <f t="shared" si="14"/>
        <v>0</v>
      </c>
      <c r="AD79" s="42"/>
      <c r="AE79" s="128"/>
      <c r="AF79" s="37">
        <f t="shared" si="15"/>
        <v>15</v>
      </c>
      <c r="AG79" s="43">
        <v>65</v>
      </c>
      <c r="AH79" s="44">
        <f t="shared" si="16"/>
        <v>80</v>
      </c>
      <c r="AI79" s="45">
        <f t="shared" si="19"/>
        <v>0.93</v>
      </c>
      <c r="AJ79" s="46"/>
      <c r="AK79" s="47">
        <v>1E-4</v>
      </c>
      <c r="AL79" s="48">
        <f t="shared" si="20"/>
        <v>1.0001</v>
      </c>
      <c r="AM79" s="49">
        <f t="shared" si="21"/>
        <v>1032702000</v>
      </c>
      <c r="AN79" s="50"/>
      <c r="AO79" s="51"/>
      <c r="AP79" s="51"/>
      <c r="AQ79" s="51"/>
      <c r="AR79" s="51"/>
      <c r="AS79" s="52"/>
      <c r="AT79" s="53">
        <f t="shared" si="17"/>
        <v>0</v>
      </c>
    </row>
    <row r="80" spans="1:46" s="54" customFormat="1" ht="36" customHeight="1" thickBot="1">
      <c r="A80" s="27"/>
      <c r="B80" s="56"/>
      <c r="C80" s="91"/>
      <c r="D80" s="95"/>
      <c r="E80" s="95"/>
      <c r="F80" s="101"/>
      <c r="G80" s="55"/>
      <c r="H80" s="60"/>
      <c r="I80" s="30">
        <v>0.51</v>
      </c>
      <c r="J80" s="119">
        <v>0.49</v>
      </c>
      <c r="K80" s="32"/>
      <c r="L80" s="57"/>
      <c r="M80" s="33"/>
      <c r="N80" s="34">
        <f t="shared" si="11"/>
        <v>1</v>
      </c>
      <c r="O80" s="35"/>
      <c r="P80" s="167">
        <v>15</v>
      </c>
      <c r="Q80" s="168">
        <v>15</v>
      </c>
      <c r="R80" s="38"/>
      <c r="S80" s="38"/>
      <c r="T80" s="37"/>
      <c r="U80" s="39">
        <f t="shared" si="12"/>
        <v>15</v>
      </c>
      <c r="V80" s="40">
        <f t="shared" si="18"/>
        <v>15</v>
      </c>
      <c r="W80" s="112"/>
      <c r="X80" s="96"/>
      <c r="Y80" s="96"/>
      <c r="Z80" s="104"/>
      <c r="AA80" s="99"/>
      <c r="AB80" s="41">
        <f t="shared" si="13"/>
        <v>0</v>
      </c>
      <c r="AC80" s="40">
        <f t="shared" si="14"/>
        <v>0</v>
      </c>
      <c r="AD80" s="42"/>
      <c r="AE80" s="128"/>
      <c r="AF80" s="37">
        <f t="shared" si="15"/>
        <v>15</v>
      </c>
      <c r="AG80" s="43">
        <v>65</v>
      </c>
      <c r="AH80" s="44">
        <f t="shared" si="16"/>
        <v>80</v>
      </c>
      <c r="AI80" s="45">
        <f t="shared" si="19"/>
        <v>0.93</v>
      </c>
      <c r="AJ80" s="46"/>
      <c r="AK80" s="47">
        <v>1E-4</v>
      </c>
      <c r="AL80" s="48">
        <f t="shared" si="20"/>
        <v>1.0001</v>
      </c>
      <c r="AM80" s="49">
        <f t="shared" si="21"/>
        <v>1032702000</v>
      </c>
      <c r="AN80" s="50"/>
      <c r="AO80" s="51"/>
      <c r="AP80" s="51"/>
      <c r="AQ80" s="51"/>
      <c r="AR80" s="51"/>
      <c r="AS80" s="52"/>
      <c r="AT80" s="53">
        <f t="shared" si="17"/>
        <v>0</v>
      </c>
    </row>
    <row r="81" spans="1:46" s="54" customFormat="1" ht="36" customHeight="1" thickBot="1">
      <c r="A81" s="27"/>
      <c r="B81" s="56"/>
      <c r="C81" s="91"/>
      <c r="D81" s="95"/>
      <c r="E81" s="95"/>
      <c r="F81" s="101"/>
      <c r="G81" s="55"/>
      <c r="H81" s="64"/>
      <c r="I81" s="30">
        <v>0.51</v>
      </c>
      <c r="J81" s="119">
        <v>0.49</v>
      </c>
      <c r="K81" s="32"/>
      <c r="L81" s="57"/>
      <c r="M81" s="33"/>
      <c r="N81" s="34">
        <f t="shared" si="11"/>
        <v>1</v>
      </c>
      <c r="O81" s="35"/>
      <c r="P81" s="167">
        <v>15</v>
      </c>
      <c r="Q81" s="168">
        <v>15</v>
      </c>
      <c r="R81" s="38"/>
      <c r="S81" s="38"/>
      <c r="T81" s="37"/>
      <c r="U81" s="39">
        <f t="shared" si="12"/>
        <v>15</v>
      </c>
      <c r="V81" s="40">
        <f t="shared" si="18"/>
        <v>15</v>
      </c>
      <c r="W81" s="112"/>
      <c r="X81" s="96"/>
      <c r="Y81" s="96"/>
      <c r="Z81" s="104"/>
      <c r="AA81" s="99"/>
      <c r="AB81" s="41">
        <f t="shared" si="13"/>
        <v>0</v>
      </c>
      <c r="AC81" s="40">
        <f t="shared" si="14"/>
        <v>0</v>
      </c>
      <c r="AD81" s="42"/>
      <c r="AE81" s="128"/>
      <c r="AF81" s="37">
        <f t="shared" si="15"/>
        <v>15</v>
      </c>
      <c r="AG81" s="43">
        <v>65</v>
      </c>
      <c r="AH81" s="44">
        <f t="shared" si="16"/>
        <v>80</v>
      </c>
      <c r="AI81" s="45">
        <f t="shared" si="19"/>
        <v>0.93</v>
      </c>
      <c r="AJ81" s="46"/>
      <c r="AK81" s="47">
        <v>1E-4</v>
      </c>
      <c r="AL81" s="48">
        <f t="shared" si="20"/>
        <v>1.0001</v>
      </c>
      <c r="AM81" s="49">
        <f t="shared" si="21"/>
        <v>1032702000</v>
      </c>
      <c r="AN81" s="50"/>
      <c r="AO81" s="51"/>
      <c r="AP81" s="51"/>
      <c r="AQ81" s="51"/>
      <c r="AR81" s="51"/>
      <c r="AS81" s="52"/>
      <c r="AT81" s="53">
        <f t="shared" si="17"/>
        <v>0</v>
      </c>
    </row>
    <row r="82" spans="1:46" s="54" customFormat="1" ht="36" customHeight="1" thickBot="1">
      <c r="A82" s="27"/>
      <c r="B82" s="56"/>
      <c r="C82" s="91"/>
      <c r="D82" s="95"/>
      <c r="E82" s="95"/>
      <c r="F82" s="101"/>
      <c r="G82" s="55"/>
      <c r="H82" s="60"/>
      <c r="I82" s="30">
        <v>0.51</v>
      </c>
      <c r="J82" s="119">
        <v>0.49</v>
      </c>
      <c r="K82" s="32"/>
      <c r="L82" s="57"/>
      <c r="M82" s="33"/>
      <c r="N82" s="34">
        <f t="shared" si="11"/>
        <v>1</v>
      </c>
      <c r="O82" s="35"/>
      <c r="P82" s="167">
        <v>15</v>
      </c>
      <c r="Q82" s="168">
        <v>15</v>
      </c>
      <c r="R82" s="38"/>
      <c r="S82" s="38"/>
      <c r="T82" s="37"/>
      <c r="U82" s="39">
        <f t="shared" si="12"/>
        <v>15</v>
      </c>
      <c r="V82" s="40">
        <f t="shared" si="18"/>
        <v>15</v>
      </c>
      <c r="W82" s="112"/>
      <c r="X82" s="96"/>
      <c r="Y82" s="96"/>
      <c r="Z82" s="104"/>
      <c r="AA82" s="99"/>
      <c r="AB82" s="41">
        <f t="shared" si="13"/>
        <v>0</v>
      </c>
      <c r="AC82" s="40">
        <f t="shared" si="14"/>
        <v>0</v>
      </c>
      <c r="AD82" s="42"/>
      <c r="AE82" s="128"/>
      <c r="AF82" s="37">
        <f t="shared" si="15"/>
        <v>15</v>
      </c>
      <c r="AG82" s="43">
        <v>65</v>
      </c>
      <c r="AH82" s="44">
        <f t="shared" si="16"/>
        <v>80</v>
      </c>
      <c r="AI82" s="45">
        <f t="shared" si="19"/>
        <v>0.93</v>
      </c>
      <c r="AJ82" s="46"/>
      <c r="AK82" s="47">
        <v>1E-4</v>
      </c>
      <c r="AL82" s="48">
        <f t="shared" si="20"/>
        <v>1.0001</v>
      </c>
      <c r="AM82" s="49">
        <f t="shared" si="21"/>
        <v>1032702000</v>
      </c>
      <c r="AN82" s="50"/>
      <c r="AO82" s="51"/>
      <c r="AP82" s="51"/>
      <c r="AQ82" s="51"/>
      <c r="AR82" s="51"/>
      <c r="AS82" s="52"/>
      <c r="AT82" s="53">
        <f t="shared" si="17"/>
        <v>0</v>
      </c>
    </row>
    <row r="83" spans="1:46" s="54" customFormat="1" ht="36" customHeight="1" thickBot="1">
      <c r="A83" s="27"/>
      <c r="B83" s="56"/>
      <c r="C83" s="91"/>
      <c r="D83" s="95"/>
      <c r="E83" s="95"/>
      <c r="F83" s="101"/>
      <c r="G83" s="55"/>
      <c r="H83" s="60"/>
      <c r="I83" s="30">
        <v>0.51</v>
      </c>
      <c r="J83" s="119">
        <v>0.49</v>
      </c>
      <c r="K83" s="32"/>
      <c r="L83" s="57"/>
      <c r="M83" s="33"/>
      <c r="N83" s="34">
        <f t="shared" si="11"/>
        <v>1</v>
      </c>
      <c r="O83" s="35"/>
      <c r="P83" s="167">
        <v>15</v>
      </c>
      <c r="Q83" s="168">
        <v>15</v>
      </c>
      <c r="R83" s="38"/>
      <c r="S83" s="38"/>
      <c r="T83" s="37"/>
      <c r="U83" s="39">
        <f t="shared" si="12"/>
        <v>15</v>
      </c>
      <c r="V83" s="40">
        <f t="shared" si="18"/>
        <v>15</v>
      </c>
      <c r="W83" s="112"/>
      <c r="X83" s="96"/>
      <c r="Y83" s="96"/>
      <c r="Z83" s="104"/>
      <c r="AA83" s="99"/>
      <c r="AB83" s="41">
        <f t="shared" si="13"/>
        <v>0</v>
      </c>
      <c r="AC83" s="40">
        <f t="shared" si="14"/>
        <v>0</v>
      </c>
      <c r="AD83" s="42"/>
      <c r="AE83" s="128"/>
      <c r="AF83" s="37">
        <f t="shared" si="15"/>
        <v>15</v>
      </c>
      <c r="AG83" s="43">
        <v>65</v>
      </c>
      <c r="AH83" s="44">
        <f t="shared" si="16"/>
        <v>80</v>
      </c>
      <c r="AI83" s="45">
        <f t="shared" si="19"/>
        <v>0.93</v>
      </c>
      <c r="AJ83" s="46"/>
      <c r="AK83" s="47">
        <v>1E-4</v>
      </c>
      <c r="AL83" s="48">
        <f t="shared" si="20"/>
        <v>1.0001</v>
      </c>
      <c r="AM83" s="49">
        <f t="shared" si="21"/>
        <v>1032702000</v>
      </c>
      <c r="AN83" s="50"/>
      <c r="AO83" s="51"/>
      <c r="AP83" s="51"/>
      <c r="AQ83" s="51"/>
      <c r="AR83" s="51"/>
      <c r="AS83" s="52"/>
      <c r="AT83" s="53">
        <f t="shared" si="17"/>
        <v>0</v>
      </c>
    </row>
    <row r="84" spans="1:46" s="54" customFormat="1" ht="36" customHeight="1" thickBot="1">
      <c r="A84" s="27"/>
      <c r="B84" s="56"/>
      <c r="C84" s="91"/>
      <c r="D84" s="95"/>
      <c r="E84" s="95"/>
      <c r="F84" s="101"/>
      <c r="G84" s="55"/>
      <c r="H84" s="60"/>
      <c r="I84" s="30">
        <v>0.51</v>
      </c>
      <c r="J84" s="119">
        <v>0.49</v>
      </c>
      <c r="K84" s="32"/>
      <c r="L84" s="57"/>
      <c r="M84" s="33"/>
      <c r="N84" s="34">
        <f t="shared" si="11"/>
        <v>1</v>
      </c>
      <c r="O84" s="35"/>
      <c r="P84" s="167">
        <v>15</v>
      </c>
      <c r="Q84" s="168">
        <v>15</v>
      </c>
      <c r="R84" s="38"/>
      <c r="S84" s="38"/>
      <c r="T84" s="37"/>
      <c r="U84" s="39">
        <f t="shared" si="12"/>
        <v>15</v>
      </c>
      <c r="V84" s="40">
        <f t="shared" si="18"/>
        <v>15</v>
      </c>
      <c r="W84" s="112"/>
      <c r="X84" s="96"/>
      <c r="Y84" s="96"/>
      <c r="Z84" s="104"/>
      <c r="AA84" s="99"/>
      <c r="AB84" s="41">
        <f t="shared" si="13"/>
        <v>0</v>
      </c>
      <c r="AC84" s="40">
        <f t="shared" si="14"/>
        <v>0</v>
      </c>
      <c r="AD84" s="42"/>
      <c r="AE84" s="128"/>
      <c r="AF84" s="37">
        <f t="shared" si="15"/>
        <v>15</v>
      </c>
      <c r="AG84" s="43">
        <v>65</v>
      </c>
      <c r="AH84" s="44">
        <f t="shared" si="16"/>
        <v>80</v>
      </c>
      <c r="AI84" s="45">
        <f t="shared" si="19"/>
        <v>0.93</v>
      </c>
      <c r="AJ84" s="46"/>
      <c r="AK84" s="47">
        <v>1E-4</v>
      </c>
      <c r="AL84" s="48">
        <f t="shared" si="20"/>
        <v>1.0001</v>
      </c>
      <c r="AM84" s="49">
        <f t="shared" si="21"/>
        <v>1032702000</v>
      </c>
      <c r="AN84" s="50"/>
      <c r="AO84" s="51"/>
      <c r="AP84" s="51"/>
      <c r="AQ84" s="51"/>
      <c r="AR84" s="51"/>
      <c r="AS84" s="52"/>
      <c r="AT84" s="53">
        <f t="shared" si="17"/>
        <v>0</v>
      </c>
    </row>
    <row r="85" spans="1:46" s="54" customFormat="1" ht="36" customHeight="1" thickBot="1">
      <c r="A85" s="27"/>
      <c r="B85" s="56"/>
      <c r="C85" s="91"/>
      <c r="D85" s="95"/>
      <c r="E85" s="95"/>
      <c r="F85" s="101"/>
      <c r="G85" s="55"/>
      <c r="H85" s="60"/>
      <c r="I85" s="30">
        <v>0.51</v>
      </c>
      <c r="J85" s="119">
        <v>0.49</v>
      </c>
      <c r="K85" s="32"/>
      <c r="L85" s="57"/>
      <c r="M85" s="33"/>
      <c r="N85" s="34">
        <f t="shared" si="11"/>
        <v>1</v>
      </c>
      <c r="O85" s="35"/>
      <c r="P85" s="167">
        <v>15</v>
      </c>
      <c r="Q85" s="168">
        <v>15</v>
      </c>
      <c r="R85" s="38"/>
      <c r="S85" s="38"/>
      <c r="T85" s="37"/>
      <c r="U85" s="39">
        <f t="shared" si="12"/>
        <v>15</v>
      </c>
      <c r="V85" s="40">
        <f t="shared" si="18"/>
        <v>15</v>
      </c>
      <c r="W85" s="112"/>
      <c r="X85" s="96"/>
      <c r="Y85" s="96"/>
      <c r="Z85" s="104"/>
      <c r="AA85" s="99"/>
      <c r="AB85" s="41">
        <f t="shared" si="13"/>
        <v>0</v>
      </c>
      <c r="AC85" s="40">
        <f t="shared" si="14"/>
        <v>0</v>
      </c>
      <c r="AD85" s="42"/>
      <c r="AE85" s="128"/>
      <c r="AF85" s="37">
        <f t="shared" si="15"/>
        <v>15</v>
      </c>
      <c r="AG85" s="43">
        <v>65</v>
      </c>
      <c r="AH85" s="44">
        <f t="shared" si="16"/>
        <v>80</v>
      </c>
      <c r="AI85" s="45">
        <f t="shared" si="19"/>
        <v>0.93</v>
      </c>
      <c r="AJ85" s="46"/>
      <c r="AK85" s="47">
        <v>1E-4</v>
      </c>
      <c r="AL85" s="48">
        <f t="shared" si="20"/>
        <v>1.0001</v>
      </c>
      <c r="AM85" s="49">
        <f t="shared" si="21"/>
        <v>1032702000</v>
      </c>
      <c r="AN85" s="50"/>
      <c r="AO85" s="51"/>
      <c r="AP85" s="51"/>
      <c r="AQ85" s="51"/>
      <c r="AR85" s="51"/>
      <c r="AS85" s="52"/>
      <c r="AT85" s="53">
        <f t="shared" si="17"/>
        <v>0</v>
      </c>
    </row>
    <row r="86" spans="1:46" s="54" customFormat="1" ht="36" customHeight="1" thickBot="1">
      <c r="A86" s="27"/>
      <c r="B86" s="56"/>
      <c r="C86" s="91"/>
      <c r="D86" s="95"/>
      <c r="E86" s="95"/>
      <c r="F86" s="101"/>
      <c r="G86" s="55"/>
      <c r="H86" s="60"/>
      <c r="I86" s="30">
        <v>0.51</v>
      </c>
      <c r="J86" s="119">
        <v>0.49</v>
      </c>
      <c r="K86" s="32"/>
      <c r="L86" s="57"/>
      <c r="M86" s="33"/>
      <c r="N86" s="34">
        <f t="shared" si="11"/>
        <v>1</v>
      </c>
      <c r="O86" s="35"/>
      <c r="P86" s="167">
        <v>15</v>
      </c>
      <c r="Q86" s="168">
        <v>15</v>
      </c>
      <c r="R86" s="38"/>
      <c r="S86" s="38"/>
      <c r="T86" s="37"/>
      <c r="U86" s="39">
        <f t="shared" si="12"/>
        <v>15</v>
      </c>
      <c r="V86" s="40">
        <f t="shared" si="18"/>
        <v>15</v>
      </c>
      <c r="W86" s="112"/>
      <c r="X86" s="96"/>
      <c r="Y86" s="96"/>
      <c r="Z86" s="104"/>
      <c r="AA86" s="99"/>
      <c r="AB86" s="41">
        <f t="shared" si="13"/>
        <v>0</v>
      </c>
      <c r="AC86" s="40">
        <f t="shared" si="14"/>
        <v>0</v>
      </c>
      <c r="AD86" s="42"/>
      <c r="AE86" s="128"/>
      <c r="AF86" s="37">
        <f t="shared" si="15"/>
        <v>15</v>
      </c>
      <c r="AG86" s="43">
        <v>65</v>
      </c>
      <c r="AH86" s="44">
        <f t="shared" si="16"/>
        <v>80</v>
      </c>
      <c r="AI86" s="45">
        <f t="shared" si="19"/>
        <v>0.93</v>
      </c>
      <c r="AJ86" s="46"/>
      <c r="AK86" s="47">
        <v>1E-4</v>
      </c>
      <c r="AL86" s="48">
        <f t="shared" si="20"/>
        <v>1.0001</v>
      </c>
      <c r="AM86" s="49">
        <f t="shared" si="21"/>
        <v>1032702000</v>
      </c>
      <c r="AN86" s="50"/>
      <c r="AO86" s="51"/>
      <c r="AP86" s="51"/>
      <c r="AQ86" s="51"/>
      <c r="AR86" s="51"/>
      <c r="AS86" s="52"/>
      <c r="AT86" s="53">
        <f t="shared" si="17"/>
        <v>0</v>
      </c>
    </row>
    <row r="87" spans="1:46" s="54" customFormat="1" ht="36" customHeight="1" thickBot="1">
      <c r="A87" s="27"/>
      <c r="B87" s="56"/>
      <c r="C87" s="91"/>
      <c r="D87" s="95"/>
      <c r="E87" s="95"/>
      <c r="F87" s="101"/>
      <c r="G87" s="55"/>
      <c r="H87" s="60"/>
      <c r="I87" s="30">
        <v>0.51</v>
      </c>
      <c r="J87" s="119">
        <v>0.49</v>
      </c>
      <c r="K87" s="32"/>
      <c r="L87" s="57"/>
      <c r="M87" s="33"/>
      <c r="N87" s="34">
        <f t="shared" si="11"/>
        <v>1</v>
      </c>
      <c r="O87" s="35"/>
      <c r="P87" s="167">
        <v>15</v>
      </c>
      <c r="Q87" s="168">
        <v>15</v>
      </c>
      <c r="R87" s="38"/>
      <c r="S87" s="38"/>
      <c r="T87" s="37"/>
      <c r="U87" s="39">
        <f t="shared" si="12"/>
        <v>15</v>
      </c>
      <c r="V87" s="40">
        <f t="shared" si="18"/>
        <v>15</v>
      </c>
      <c r="W87" s="112"/>
      <c r="X87" s="96"/>
      <c r="Y87" s="96"/>
      <c r="Z87" s="104"/>
      <c r="AA87" s="99"/>
      <c r="AB87" s="41">
        <f t="shared" si="13"/>
        <v>0</v>
      </c>
      <c r="AC87" s="40">
        <f t="shared" si="14"/>
        <v>0</v>
      </c>
      <c r="AD87" s="42"/>
      <c r="AE87" s="128"/>
      <c r="AF87" s="37">
        <f t="shared" si="15"/>
        <v>15</v>
      </c>
      <c r="AG87" s="43">
        <v>65</v>
      </c>
      <c r="AH87" s="44">
        <f t="shared" si="16"/>
        <v>80</v>
      </c>
      <c r="AI87" s="45">
        <f t="shared" si="19"/>
        <v>0.93</v>
      </c>
      <c r="AJ87" s="46"/>
      <c r="AK87" s="47">
        <v>1E-4</v>
      </c>
      <c r="AL87" s="48">
        <f t="shared" si="20"/>
        <v>1.0001</v>
      </c>
      <c r="AM87" s="49">
        <f t="shared" si="21"/>
        <v>1032702000</v>
      </c>
      <c r="AN87" s="50"/>
      <c r="AO87" s="51"/>
      <c r="AP87" s="51"/>
      <c r="AQ87" s="51"/>
      <c r="AR87" s="51"/>
      <c r="AS87" s="52"/>
      <c r="AT87" s="53">
        <f t="shared" si="17"/>
        <v>0</v>
      </c>
    </row>
    <row r="88" spans="1:46" s="54" customFormat="1" ht="36" customHeight="1" thickBot="1">
      <c r="A88" s="27"/>
      <c r="B88" s="56"/>
      <c r="C88" s="91"/>
      <c r="D88" s="95"/>
      <c r="E88" s="95"/>
      <c r="F88" s="101"/>
      <c r="G88" s="55"/>
      <c r="H88" s="60"/>
      <c r="I88" s="30">
        <v>0.51</v>
      </c>
      <c r="J88" s="119">
        <v>0.49</v>
      </c>
      <c r="K88" s="32"/>
      <c r="L88" s="57"/>
      <c r="M88" s="33"/>
      <c r="N88" s="34">
        <f t="shared" si="11"/>
        <v>1</v>
      </c>
      <c r="O88" s="35"/>
      <c r="P88" s="167">
        <v>15</v>
      </c>
      <c r="Q88" s="168">
        <v>15</v>
      </c>
      <c r="R88" s="38"/>
      <c r="S88" s="38"/>
      <c r="T88" s="37"/>
      <c r="U88" s="39">
        <f t="shared" si="12"/>
        <v>15</v>
      </c>
      <c r="V88" s="40">
        <f t="shared" si="18"/>
        <v>15</v>
      </c>
      <c r="W88" s="112"/>
      <c r="X88" s="96"/>
      <c r="Y88" s="96"/>
      <c r="Z88" s="104"/>
      <c r="AA88" s="99"/>
      <c r="AB88" s="41">
        <f t="shared" si="13"/>
        <v>0</v>
      </c>
      <c r="AC88" s="40">
        <f t="shared" si="14"/>
        <v>0</v>
      </c>
      <c r="AD88" s="42"/>
      <c r="AE88" s="128"/>
      <c r="AF88" s="37">
        <f t="shared" si="15"/>
        <v>15</v>
      </c>
      <c r="AG88" s="43">
        <v>65</v>
      </c>
      <c r="AH88" s="44">
        <f t="shared" si="16"/>
        <v>80</v>
      </c>
      <c r="AI88" s="45">
        <f t="shared" si="19"/>
        <v>0.93</v>
      </c>
      <c r="AJ88" s="46"/>
      <c r="AK88" s="47">
        <v>1E-4</v>
      </c>
      <c r="AL88" s="48">
        <f t="shared" si="20"/>
        <v>1.0001</v>
      </c>
      <c r="AM88" s="49">
        <f t="shared" si="21"/>
        <v>1032702000</v>
      </c>
      <c r="AN88" s="50"/>
      <c r="AO88" s="51"/>
      <c r="AP88" s="51"/>
      <c r="AQ88" s="51"/>
      <c r="AR88" s="51"/>
      <c r="AS88" s="52"/>
      <c r="AT88" s="53">
        <f t="shared" si="17"/>
        <v>0</v>
      </c>
    </row>
    <row r="89" spans="1:46" s="54" customFormat="1" ht="36" customHeight="1" thickBot="1">
      <c r="A89" s="27"/>
      <c r="B89" s="56"/>
      <c r="C89" s="91"/>
      <c r="D89" s="95"/>
      <c r="E89" s="95"/>
      <c r="F89" s="101"/>
      <c r="G89" s="55"/>
      <c r="H89" s="60"/>
      <c r="I89" s="30">
        <v>0.51</v>
      </c>
      <c r="J89" s="119">
        <v>0.49</v>
      </c>
      <c r="K89" s="32"/>
      <c r="L89" s="57"/>
      <c r="M89" s="33"/>
      <c r="N89" s="34">
        <f t="shared" si="11"/>
        <v>1</v>
      </c>
      <c r="O89" s="35"/>
      <c r="P89" s="167">
        <v>15</v>
      </c>
      <c r="Q89" s="168">
        <v>15</v>
      </c>
      <c r="R89" s="38"/>
      <c r="S89" s="38"/>
      <c r="T89" s="37"/>
      <c r="U89" s="39">
        <f t="shared" si="12"/>
        <v>15</v>
      </c>
      <c r="V89" s="40">
        <f t="shared" si="18"/>
        <v>15</v>
      </c>
      <c r="W89" s="112"/>
      <c r="X89" s="96"/>
      <c r="Y89" s="96"/>
      <c r="Z89" s="104"/>
      <c r="AA89" s="99"/>
      <c r="AB89" s="41">
        <f t="shared" si="13"/>
        <v>0</v>
      </c>
      <c r="AC89" s="40">
        <f t="shared" si="14"/>
        <v>0</v>
      </c>
      <c r="AD89" s="42"/>
      <c r="AE89" s="128"/>
      <c r="AF89" s="37">
        <f t="shared" si="15"/>
        <v>15</v>
      </c>
      <c r="AG89" s="43">
        <v>65</v>
      </c>
      <c r="AH89" s="44">
        <f t="shared" si="16"/>
        <v>80</v>
      </c>
      <c r="AI89" s="45">
        <f t="shared" si="19"/>
        <v>0.93</v>
      </c>
      <c r="AJ89" s="46"/>
      <c r="AK89" s="47">
        <v>1E-4</v>
      </c>
      <c r="AL89" s="48">
        <f t="shared" si="20"/>
        <v>1.0001</v>
      </c>
      <c r="AM89" s="49">
        <f t="shared" si="21"/>
        <v>1032702000</v>
      </c>
      <c r="AN89" s="50"/>
      <c r="AO89" s="51"/>
      <c r="AP89" s="51"/>
      <c r="AQ89" s="51"/>
      <c r="AR89" s="51"/>
      <c r="AS89" s="52"/>
      <c r="AT89" s="53">
        <f t="shared" si="17"/>
        <v>0</v>
      </c>
    </row>
    <row r="90" spans="1:46" s="54" customFormat="1" ht="36" customHeight="1" thickBot="1">
      <c r="A90" s="27"/>
      <c r="B90" s="56"/>
      <c r="C90" s="91"/>
      <c r="D90" s="95"/>
      <c r="E90" s="95"/>
      <c r="F90" s="101"/>
      <c r="G90" s="55"/>
      <c r="H90" s="60"/>
      <c r="I90" s="30">
        <v>0.51</v>
      </c>
      <c r="J90" s="119">
        <v>0.49</v>
      </c>
      <c r="K90" s="32"/>
      <c r="L90" s="57"/>
      <c r="M90" s="33"/>
      <c r="N90" s="34">
        <f t="shared" si="11"/>
        <v>1</v>
      </c>
      <c r="O90" s="35"/>
      <c r="P90" s="167">
        <v>15</v>
      </c>
      <c r="Q90" s="168">
        <v>15</v>
      </c>
      <c r="R90" s="38"/>
      <c r="S90" s="38"/>
      <c r="T90" s="37"/>
      <c r="U90" s="39">
        <f t="shared" si="12"/>
        <v>15</v>
      </c>
      <c r="V90" s="40">
        <f t="shared" si="18"/>
        <v>15</v>
      </c>
      <c r="W90" s="112"/>
      <c r="X90" s="96"/>
      <c r="Y90" s="96"/>
      <c r="Z90" s="104"/>
      <c r="AA90" s="99"/>
      <c r="AB90" s="41">
        <f t="shared" si="13"/>
        <v>0</v>
      </c>
      <c r="AC90" s="40">
        <f t="shared" si="14"/>
        <v>0</v>
      </c>
      <c r="AD90" s="42"/>
      <c r="AE90" s="128"/>
      <c r="AF90" s="37">
        <f t="shared" si="15"/>
        <v>15</v>
      </c>
      <c r="AG90" s="43">
        <v>65</v>
      </c>
      <c r="AH90" s="44">
        <f t="shared" si="16"/>
        <v>80</v>
      </c>
      <c r="AI90" s="45">
        <f t="shared" si="19"/>
        <v>0.93</v>
      </c>
      <c r="AJ90" s="46"/>
      <c r="AK90" s="47">
        <v>1E-4</v>
      </c>
      <c r="AL90" s="48">
        <f t="shared" si="20"/>
        <v>1.0001</v>
      </c>
      <c r="AM90" s="49">
        <f t="shared" si="21"/>
        <v>1032702000</v>
      </c>
      <c r="AN90" s="50"/>
      <c r="AO90" s="51"/>
      <c r="AP90" s="51"/>
      <c r="AQ90" s="51"/>
      <c r="AR90" s="51"/>
      <c r="AS90" s="52"/>
      <c r="AT90" s="53">
        <f t="shared" si="17"/>
        <v>0</v>
      </c>
    </row>
    <row r="91" spans="1:46" s="54" customFormat="1" ht="36" customHeight="1" thickBot="1">
      <c r="A91" s="27"/>
      <c r="B91" s="56"/>
      <c r="C91" s="91"/>
      <c r="D91" s="95"/>
      <c r="E91" s="95"/>
      <c r="F91" s="101"/>
      <c r="G91" s="55"/>
      <c r="H91" s="60"/>
      <c r="I91" s="30">
        <v>0.51</v>
      </c>
      <c r="J91" s="119">
        <v>0.49</v>
      </c>
      <c r="K91" s="32"/>
      <c r="L91" s="57"/>
      <c r="M91" s="33"/>
      <c r="N91" s="34">
        <f t="shared" si="11"/>
        <v>1</v>
      </c>
      <c r="O91" s="35"/>
      <c r="P91" s="167">
        <v>15</v>
      </c>
      <c r="Q91" s="168">
        <v>15</v>
      </c>
      <c r="R91" s="38"/>
      <c r="S91" s="38"/>
      <c r="T91" s="37"/>
      <c r="U91" s="39">
        <f t="shared" si="12"/>
        <v>15</v>
      </c>
      <c r="V91" s="40">
        <f t="shared" si="18"/>
        <v>15</v>
      </c>
      <c r="W91" s="112"/>
      <c r="X91" s="96"/>
      <c r="Y91" s="96"/>
      <c r="Z91" s="104"/>
      <c r="AA91" s="99"/>
      <c r="AB91" s="41">
        <f t="shared" si="13"/>
        <v>0</v>
      </c>
      <c r="AC91" s="40">
        <f t="shared" si="14"/>
        <v>0</v>
      </c>
      <c r="AD91" s="42"/>
      <c r="AE91" s="128"/>
      <c r="AF91" s="37">
        <f t="shared" si="15"/>
        <v>15</v>
      </c>
      <c r="AG91" s="43">
        <v>65</v>
      </c>
      <c r="AH91" s="44">
        <f t="shared" si="16"/>
        <v>80</v>
      </c>
      <c r="AI91" s="45">
        <f t="shared" si="19"/>
        <v>0.93</v>
      </c>
      <c r="AJ91" s="46"/>
      <c r="AK91" s="47">
        <v>1E-4</v>
      </c>
      <c r="AL91" s="48">
        <f t="shared" si="20"/>
        <v>1.0001</v>
      </c>
      <c r="AM91" s="49">
        <f t="shared" si="21"/>
        <v>1032702000</v>
      </c>
      <c r="AN91" s="50"/>
      <c r="AO91" s="51"/>
      <c r="AP91" s="51"/>
      <c r="AQ91" s="51"/>
      <c r="AR91" s="51"/>
      <c r="AS91" s="52"/>
      <c r="AT91" s="53">
        <f t="shared" si="17"/>
        <v>0</v>
      </c>
    </row>
    <row r="92" spans="1:46" s="54" customFormat="1" ht="36" customHeight="1" thickBot="1">
      <c r="A92" s="27"/>
      <c r="B92" s="56"/>
      <c r="C92" s="91"/>
      <c r="D92" s="95"/>
      <c r="E92" s="95"/>
      <c r="F92" s="101"/>
      <c r="G92" s="55"/>
      <c r="H92" s="60"/>
      <c r="I92" s="30">
        <v>0.51</v>
      </c>
      <c r="J92" s="119">
        <v>0.49</v>
      </c>
      <c r="K92" s="32"/>
      <c r="L92" s="57"/>
      <c r="M92" s="33"/>
      <c r="N92" s="34">
        <f t="shared" si="11"/>
        <v>1</v>
      </c>
      <c r="O92" s="35"/>
      <c r="P92" s="167">
        <v>15</v>
      </c>
      <c r="Q92" s="168">
        <v>15</v>
      </c>
      <c r="R92" s="38"/>
      <c r="S92" s="38"/>
      <c r="T92" s="37"/>
      <c r="U92" s="39">
        <f t="shared" si="12"/>
        <v>15</v>
      </c>
      <c r="V92" s="40">
        <f t="shared" si="18"/>
        <v>15</v>
      </c>
      <c r="W92" s="112"/>
      <c r="X92" s="96"/>
      <c r="Y92" s="96"/>
      <c r="Z92" s="104"/>
      <c r="AA92" s="99"/>
      <c r="AB92" s="41">
        <f t="shared" si="13"/>
        <v>0</v>
      </c>
      <c r="AC92" s="40">
        <f t="shared" si="14"/>
        <v>0</v>
      </c>
      <c r="AD92" s="42"/>
      <c r="AE92" s="128"/>
      <c r="AF92" s="37">
        <f t="shared" si="15"/>
        <v>15</v>
      </c>
      <c r="AG92" s="43">
        <v>65</v>
      </c>
      <c r="AH92" s="44">
        <f t="shared" si="16"/>
        <v>80</v>
      </c>
      <c r="AI92" s="45">
        <f t="shared" si="19"/>
        <v>0.93</v>
      </c>
      <c r="AJ92" s="46"/>
      <c r="AK92" s="47">
        <v>1E-4</v>
      </c>
      <c r="AL92" s="48">
        <f t="shared" si="20"/>
        <v>1.0001</v>
      </c>
      <c r="AM92" s="49">
        <f t="shared" si="21"/>
        <v>1032702000</v>
      </c>
      <c r="AN92" s="50"/>
      <c r="AO92" s="51"/>
      <c r="AP92" s="51"/>
      <c r="AQ92" s="51"/>
      <c r="AR92" s="51"/>
      <c r="AS92" s="52"/>
      <c r="AT92" s="53">
        <f t="shared" si="17"/>
        <v>0</v>
      </c>
    </row>
    <row r="93" spans="1:46" s="54" customFormat="1" ht="47.25" customHeight="1" thickBot="1">
      <c r="A93" s="27"/>
      <c r="B93" s="56"/>
      <c r="C93" s="91"/>
      <c r="D93" s="95"/>
      <c r="E93" s="95"/>
      <c r="F93" s="101"/>
      <c r="G93" s="55"/>
      <c r="H93" s="60"/>
      <c r="I93" s="30">
        <v>0.51</v>
      </c>
      <c r="J93" s="119">
        <v>0.49</v>
      </c>
      <c r="K93" s="32"/>
      <c r="L93" s="57"/>
      <c r="M93" s="33"/>
      <c r="N93" s="34">
        <f t="shared" si="11"/>
        <v>1</v>
      </c>
      <c r="O93" s="35"/>
      <c r="P93" s="167">
        <v>15</v>
      </c>
      <c r="Q93" s="168">
        <v>15</v>
      </c>
      <c r="R93" s="38"/>
      <c r="S93" s="38"/>
      <c r="T93" s="37"/>
      <c r="U93" s="39">
        <f t="shared" si="12"/>
        <v>15</v>
      </c>
      <c r="V93" s="40">
        <f t="shared" si="18"/>
        <v>15</v>
      </c>
      <c r="W93" s="112"/>
      <c r="X93" s="96"/>
      <c r="Y93" s="96"/>
      <c r="Z93" s="104"/>
      <c r="AA93" s="99"/>
      <c r="AB93" s="41">
        <f t="shared" si="13"/>
        <v>0</v>
      </c>
      <c r="AC93" s="40">
        <f t="shared" si="14"/>
        <v>0</v>
      </c>
      <c r="AD93" s="42"/>
      <c r="AE93" s="128"/>
      <c r="AF93" s="37">
        <f t="shared" si="15"/>
        <v>15</v>
      </c>
      <c r="AG93" s="43">
        <v>65</v>
      </c>
      <c r="AH93" s="44">
        <f t="shared" si="16"/>
        <v>80</v>
      </c>
      <c r="AI93" s="45">
        <f t="shared" si="19"/>
        <v>0.93</v>
      </c>
      <c r="AJ93" s="46"/>
      <c r="AK93" s="47">
        <v>1E-4</v>
      </c>
      <c r="AL93" s="48">
        <f t="shared" si="20"/>
        <v>1.0001</v>
      </c>
      <c r="AM93" s="49">
        <f t="shared" si="21"/>
        <v>1032702000</v>
      </c>
      <c r="AN93" s="50"/>
      <c r="AO93" s="51"/>
      <c r="AP93" s="51"/>
      <c r="AQ93" s="51"/>
      <c r="AR93" s="51"/>
      <c r="AS93" s="52"/>
      <c r="AT93" s="53">
        <f t="shared" si="17"/>
        <v>0</v>
      </c>
    </row>
    <row r="94" spans="1:46" s="54" customFormat="1" ht="36" customHeight="1" thickBot="1">
      <c r="A94" s="27"/>
      <c r="B94" s="56"/>
      <c r="C94" s="91"/>
      <c r="D94" s="95"/>
      <c r="E94" s="95"/>
      <c r="F94" s="101"/>
      <c r="G94" s="55"/>
      <c r="H94" s="60"/>
      <c r="I94" s="30">
        <v>0.51</v>
      </c>
      <c r="J94" s="119">
        <v>0.49</v>
      </c>
      <c r="K94" s="32"/>
      <c r="L94" s="57"/>
      <c r="M94" s="33"/>
      <c r="N94" s="34">
        <f t="shared" si="11"/>
        <v>1</v>
      </c>
      <c r="O94" s="35"/>
      <c r="P94" s="167">
        <v>15</v>
      </c>
      <c r="Q94" s="168">
        <v>15</v>
      </c>
      <c r="R94" s="38"/>
      <c r="S94" s="38"/>
      <c r="T94" s="37"/>
      <c r="U94" s="39">
        <f t="shared" si="12"/>
        <v>15</v>
      </c>
      <c r="V94" s="40">
        <f t="shared" si="18"/>
        <v>15</v>
      </c>
      <c r="W94" s="112"/>
      <c r="X94" s="96"/>
      <c r="Y94" s="96"/>
      <c r="Z94" s="104"/>
      <c r="AA94" s="99"/>
      <c r="AB94" s="41">
        <f t="shared" si="13"/>
        <v>0</v>
      </c>
      <c r="AC94" s="40">
        <f t="shared" si="14"/>
        <v>0</v>
      </c>
      <c r="AD94" s="42"/>
      <c r="AE94" s="128"/>
      <c r="AF94" s="37">
        <f t="shared" si="15"/>
        <v>15</v>
      </c>
      <c r="AG94" s="43">
        <v>65</v>
      </c>
      <c r="AH94" s="44">
        <f t="shared" si="16"/>
        <v>80</v>
      </c>
      <c r="AI94" s="45">
        <f t="shared" si="19"/>
        <v>0.93</v>
      </c>
      <c r="AJ94" s="46"/>
      <c r="AK94" s="47">
        <v>1E-4</v>
      </c>
      <c r="AL94" s="48">
        <f t="shared" si="20"/>
        <v>1.0001</v>
      </c>
      <c r="AM94" s="49">
        <f t="shared" si="21"/>
        <v>1032702000</v>
      </c>
      <c r="AN94" s="50"/>
      <c r="AO94" s="51"/>
      <c r="AP94" s="51"/>
      <c r="AQ94" s="51"/>
      <c r="AR94" s="51"/>
      <c r="AS94" s="52"/>
      <c r="AT94" s="53">
        <f t="shared" si="17"/>
        <v>0</v>
      </c>
    </row>
    <row r="95" spans="1:46" s="54" customFormat="1" ht="47.25" customHeight="1" thickBot="1">
      <c r="A95" s="27"/>
      <c r="B95" s="56"/>
      <c r="C95" s="91"/>
      <c r="D95" s="95"/>
      <c r="E95" s="95"/>
      <c r="F95" s="101"/>
      <c r="G95" s="55"/>
      <c r="H95" s="60"/>
      <c r="I95" s="30">
        <v>0.51</v>
      </c>
      <c r="J95" s="119">
        <v>0.49</v>
      </c>
      <c r="K95" s="32"/>
      <c r="L95" s="57"/>
      <c r="M95" s="33"/>
      <c r="N95" s="34">
        <f t="shared" si="11"/>
        <v>1</v>
      </c>
      <c r="O95" s="35"/>
      <c r="P95" s="167">
        <v>15</v>
      </c>
      <c r="Q95" s="168">
        <v>15</v>
      </c>
      <c r="R95" s="38"/>
      <c r="S95" s="38"/>
      <c r="T95" s="37"/>
      <c r="U95" s="39">
        <f t="shared" si="12"/>
        <v>15</v>
      </c>
      <c r="V95" s="40">
        <f t="shared" si="18"/>
        <v>15</v>
      </c>
      <c r="W95" s="112"/>
      <c r="X95" s="96"/>
      <c r="Y95" s="96"/>
      <c r="Z95" s="104"/>
      <c r="AA95" s="99"/>
      <c r="AB95" s="41">
        <f t="shared" si="13"/>
        <v>0</v>
      </c>
      <c r="AC95" s="40">
        <f t="shared" si="14"/>
        <v>0</v>
      </c>
      <c r="AD95" s="42"/>
      <c r="AE95" s="128"/>
      <c r="AF95" s="37">
        <f t="shared" si="15"/>
        <v>15</v>
      </c>
      <c r="AG95" s="43">
        <v>65</v>
      </c>
      <c r="AH95" s="44">
        <f t="shared" si="16"/>
        <v>80</v>
      </c>
      <c r="AI95" s="45">
        <f t="shared" si="19"/>
        <v>0.93</v>
      </c>
      <c r="AJ95" s="46"/>
      <c r="AK95" s="47">
        <v>1E-4</v>
      </c>
      <c r="AL95" s="48">
        <f t="shared" si="20"/>
        <v>1.0001</v>
      </c>
      <c r="AM95" s="49">
        <f t="shared" si="21"/>
        <v>1032702000</v>
      </c>
      <c r="AN95" s="50"/>
      <c r="AO95" s="51"/>
      <c r="AP95" s="51"/>
      <c r="AQ95" s="51"/>
      <c r="AR95" s="51"/>
      <c r="AS95" s="52"/>
      <c r="AT95" s="53">
        <f t="shared" si="17"/>
        <v>0</v>
      </c>
    </row>
    <row r="96" spans="1:46" s="54" customFormat="1" ht="36" customHeight="1" thickBot="1">
      <c r="A96" s="27"/>
      <c r="B96" s="56"/>
      <c r="C96" s="91"/>
      <c r="D96" s="95"/>
      <c r="E96" s="95"/>
      <c r="F96" s="101"/>
      <c r="G96" s="55"/>
      <c r="H96" s="60"/>
      <c r="I96" s="30">
        <v>0.51</v>
      </c>
      <c r="J96" s="119">
        <v>0.49</v>
      </c>
      <c r="K96" s="32"/>
      <c r="L96" s="57"/>
      <c r="M96" s="33"/>
      <c r="N96" s="34">
        <f t="shared" si="11"/>
        <v>1</v>
      </c>
      <c r="O96" s="35"/>
      <c r="P96" s="167">
        <v>15</v>
      </c>
      <c r="Q96" s="168">
        <v>15</v>
      </c>
      <c r="R96" s="38"/>
      <c r="S96" s="38"/>
      <c r="T96" s="37"/>
      <c r="U96" s="39">
        <f t="shared" si="12"/>
        <v>15</v>
      </c>
      <c r="V96" s="40">
        <f t="shared" si="18"/>
        <v>15</v>
      </c>
      <c r="W96" s="112"/>
      <c r="X96" s="96"/>
      <c r="Y96" s="96"/>
      <c r="Z96" s="104"/>
      <c r="AA96" s="99"/>
      <c r="AB96" s="41">
        <f t="shared" si="13"/>
        <v>0</v>
      </c>
      <c r="AC96" s="40">
        <f t="shared" si="14"/>
        <v>0</v>
      </c>
      <c r="AD96" s="42"/>
      <c r="AE96" s="128"/>
      <c r="AF96" s="37">
        <f t="shared" si="15"/>
        <v>15</v>
      </c>
      <c r="AG96" s="43">
        <v>65</v>
      </c>
      <c r="AH96" s="44">
        <f t="shared" si="16"/>
        <v>80</v>
      </c>
      <c r="AI96" s="45">
        <f t="shared" si="19"/>
        <v>0.93</v>
      </c>
      <c r="AJ96" s="46"/>
      <c r="AK96" s="47">
        <v>1E-4</v>
      </c>
      <c r="AL96" s="48">
        <f t="shared" si="20"/>
        <v>1.0001</v>
      </c>
      <c r="AM96" s="49">
        <f t="shared" si="21"/>
        <v>1032702000</v>
      </c>
      <c r="AN96" s="50"/>
      <c r="AO96" s="51"/>
      <c r="AP96" s="51"/>
      <c r="AQ96" s="51"/>
      <c r="AR96" s="51"/>
      <c r="AS96" s="52"/>
      <c r="AT96" s="53">
        <f t="shared" si="17"/>
        <v>0</v>
      </c>
    </row>
    <row r="97" spans="1:46" s="54" customFormat="1" ht="36" customHeight="1" thickBot="1">
      <c r="A97" s="27"/>
      <c r="B97" s="56"/>
      <c r="C97" s="91"/>
      <c r="D97" s="95"/>
      <c r="E97" s="95"/>
      <c r="F97" s="101"/>
      <c r="G97" s="55"/>
      <c r="H97" s="60"/>
      <c r="I97" s="30">
        <v>0.51</v>
      </c>
      <c r="J97" s="119">
        <v>0.49</v>
      </c>
      <c r="K97" s="32"/>
      <c r="L97" s="57"/>
      <c r="M97" s="33"/>
      <c r="N97" s="34">
        <f t="shared" si="11"/>
        <v>1</v>
      </c>
      <c r="O97" s="35"/>
      <c r="P97" s="167">
        <v>15</v>
      </c>
      <c r="Q97" s="168">
        <v>15</v>
      </c>
      <c r="R97" s="38"/>
      <c r="S97" s="38"/>
      <c r="T97" s="37"/>
      <c r="U97" s="39">
        <f t="shared" si="12"/>
        <v>15</v>
      </c>
      <c r="V97" s="40">
        <f t="shared" si="18"/>
        <v>15</v>
      </c>
      <c r="W97" s="112"/>
      <c r="X97" s="96"/>
      <c r="Y97" s="96"/>
      <c r="Z97" s="104"/>
      <c r="AA97" s="99"/>
      <c r="AB97" s="41">
        <f t="shared" si="13"/>
        <v>0</v>
      </c>
      <c r="AC97" s="40">
        <f t="shared" si="14"/>
        <v>0</v>
      </c>
      <c r="AD97" s="42"/>
      <c r="AE97" s="128"/>
      <c r="AF97" s="37">
        <f t="shared" si="15"/>
        <v>15</v>
      </c>
      <c r="AG97" s="43">
        <v>65</v>
      </c>
      <c r="AH97" s="44">
        <f t="shared" si="16"/>
        <v>80</v>
      </c>
      <c r="AI97" s="45">
        <f t="shared" si="19"/>
        <v>0.93</v>
      </c>
      <c r="AJ97" s="46"/>
      <c r="AK97" s="47">
        <v>1E-4</v>
      </c>
      <c r="AL97" s="48">
        <f t="shared" si="20"/>
        <v>1.0001</v>
      </c>
      <c r="AM97" s="49">
        <f t="shared" si="21"/>
        <v>1032702000</v>
      </c>
      <c r="AN97" s="50"/>
      <c r="AO97" s="51"/>
      <c r="AP97" s="51"/>
      <c r="AQ97" s="51"/>
      <c r="AR97" s="51"/>
      <c r="AS97" s="52"/>
      <c r="AT97" s="53">
        <f t="shared" si="17"/>
        <v>0</v>
      </c>
    </row>
    <row r="98" spans="1:46" s="54" customFormat="1" ht="36" customHeight="1" thickBot="1">
      <c r="A98" s="27"/>
      <c r="B98" s="56"/>
      <c r="C98" s="91"/>
      <c r="D98" s="95"/>
      <c r="E98" s="95"/>
      <c r="F98" s="101"/>
      <c r="G98" s="55"/>
      <c r="H98" s="60"/>
      <c r="I98" s="30">
        <v>0.51</v>
      </c>
      <c r="J98" s="119">
        <v>0.49</v>
      </c>
      <c r="K98" s="32"/>
      <c r="L98" s="57"/>
      <c r="M98" s="33"/>
      <c r="N98" s="34">
        <f t="shared" si="11"/>
        <v>1</v>
      </c>
      <c r="O98" s="35"/>
      <c r="P98" s="167">
        <v>15</v>
      </c>
      <c r="Q98" s="168">
        <v>15</v>
      </c>
      <c r="R98" s="38"/>
      <c r="S98" s="38"/>
      <c r="T98" s="37"/>
      <c r="U98" s="39">
        <f t="shared" si="12"/>
        <v>15</v>
      </c>
      <c r="V98" s="40">
        <f t="shared" si="18"/>
        <v>15</v>
      </c>
      <c r="W98" s="112"/>
      <c r="X98" s="96"/>
      <c r="Y98" s="96"/>
      <c r="Z98" s="104"/>
      <c r="AA98" s="99"/>
      <c r="AB98" s="41">
        <f t="shared" si="13"/>
        <v>0</v>
      </c>
      <c r="AC98" s="40">
        <f t="shared" si="14"/>
        <v>0</v>
      </c>
      <c r="AD98" s="42"/>
      <c r="AE98" s="128"/>
      <c r="AF98" s="37">
        <f t="shared" si="15"/>
        <v>15</v>
      </c>
      <c r="AG98" s="43">
        <v>65</v>
      </c>
      <c r="AH98" s="44">
        <f t="shared" si="16"/>
        <v>80</v>
      </c>
      <c r="AI98" s="45">
        <f t="shared" si="19"/>
        <v>0.93</v>
      </c>
      <c r="AJ98" s="46"/>
      <c r="AK98" s="47">
        <v>1E-4</v>
      </c>
      <c r="AL98" s="48">
        <f t="shared" si="20"/>
        <v>1.0001</v>
      </c>
      <c r="AM98" s="49">
        <f t="shared" si="21"/>
        <v>1032702000</v>
      </c>
      <c r="AN98" s="50"/>
      <c r="AO98" s="51"/>
      <c r="AP98" s="51"/>
      <c r="AQ98" s="51"/>
      <c r="AR98" s="51"/>
      <c r="AS98" s="52"/>
      <c r="AT98" s="53">
        <f t="shared" si="17"/>
        <v>0</v>
      </c>
    </row>
    <row r="99" spans="1:46" s="54" customFormat="1" ht="36" customHeight="1" thickBot="1">
      <c r="A99" s="27"/>
      <c r="B99" s="56"/>
      <c r="C99" s="91"/>
      <c r="D99" s="95"/>
      <c r="E99" s="95"/>
      <c r="F99" s="101"/>
      <c r="G99" s="55"/>
      <c r="H99" s="60"/>
      <c r="I99" s="30">
        <v>0.51</v>
      </c>
      <c r="J99" s="119">
        <v>0.49</v>
      </c>
      <c r="K99" s="32"/>
      <c r="L99" s="57"/>
      <c r="M99" s="33"/>
      <c r="N99" s="34">
        <f t="shared" si="11"/>
        <v>1</v>
      </c>
      <c r="O99" s="35"/>
      <c r="P99" s="167">
        <v>15</v>
      </c>
      <c r="Q99" s="168">
        <v>15</v>
      </c>
      <c r="R99" s="38"/>
      <c r="S99" s="38"/>
      <c r="T99" s="37"/>
      <c r="U99" s="39">
        <f t="shared" si="12"/>
        <v>15</v>
      </c>
      <c r="V99" s="40">
        <f t="shared" si="18"/>
        <v>15</v>
      </c>
      <c r="W99" s="112"/>
      <c r="X99" s="96"/>
      <c r="Y99" s="96"/>
      <c r="Z99" s="104"/>
      <c r="AA99" s="99"/>
      <c r="AB99" s="41">
        <f t="shared" si="13"/>
        <v>0</v>
      </c>
      <c r="AC99" s="40">
        <f t="shared" si="14"/>
        <v>0</v>
      </c>
      <c r="AD99" s="42"/>
      <c r="AE99" s="128"/>
      <c r="AF99" s="37">
        <f t="shared" si="15"/>
        <v>15</v>
      </c>
      <c r="AG99" s="43">
        <v>65</v>
      </c>
      <c r="AH99" s="44">
        <f t="shared" si="16"/>
        <v>80</v>
      </c>
      <c r="AI99" s="45">
        <f t="shared" si="19"/>
        <v>0.93</v>
      </c>
      <c r="AJ99" s="46"/>
      <c r="AK99" s="47">
        <v>1E-4</v>
      </c>
      <c r="AL99" s="48">
        <f t="shared" si="20"/>
        <v>1.0001</v>
      </c>
      <c r="AM99" s="49">
        <f t="shared" si="21"/>
        <v>1032702000</v>
      </c>
      <c r="AN99" s="50"/>
      <c r="AO99" s="51"/>
      <c r="AP99" s="51"/>
      <c r="AQ99" s="51"/>
      <c r="AR99" s="51"/>
      <c r="AS99" s="52"/>
      <c r="AT99" s="53">
        <f t="shared" si="17"/>
        <v>0</v>
      </c>
    </row>
    <row r="100" spans="1:46" s="54" customFormat="1" ht="36" customHeight="1" thickBot="1">
      <c r="A100" s="27"/>
      <c r="B100" s="56"/>
      <c r="C100" s="91"/>
      <c r="D100" s="95"/>
      <c r="E100" s="95"/>
      <c r="F100" s="101"/>
      <c r="G100" s="55"/>
      <c r="H100" s="60"/>
      <c r="I100" s="30">
        <v>0.51</v>
      </c>
      <c r="J100" s="119">
        <v>0.49</v>
      </c>
      <c r="K100" s="32"/>
      <c r="L100" s="57"/>
      <c r="M100" s="33"/>
      <c r="N100" s="34">
        <f t="shared" si="11"/>
        <v>1</v>
      </c>
      <c r="O100" s="35"/>
      <c r="P100" s="167">
        <v>15</v>
      </c>
      <c r="Q100" s="168">
        <v>15</v>
      </c>
      <c r="R100" s="38"/>
      <c r="S100" s="38"/>
      <c r="T100" s="37"/>
      <c r="U100" s="39">
        <f t="shared" si="12"/>
        <v>15</v>
      </c>
      <c r="V100" s="40">
        <f t="shared" si="18"/>
        <v>15</v>
      </c>
      <c r="W100" s="112"/>
      <c r="X100" s="96"/>
      <c r="Y100" s="96"/>
      <c r="Z100" s="104"/>
      <c r="AA100" s="99"/>
      <c r="AB100" s="41">
        <f t="shared" si="13"/>
        <v>0</v>
      </c>
      <c r="AC100" s="40">
        <f t="shared" si="14"/>
        <v>0</v>
      </c>
      <c r="AD100" s="42"/>
      <c r="AE100" s="128"/>
      <c r="AF100" s="37">
        <f t="shared" si="15"/>
        <v>15</v>
      </c>
      <c r="AG100" s="43">
        <v>65</v>
      </c>
      <c r="AH100" s="44">
        <f t="shared" si="16"/>
        <v>80</v>
      </c>
      <c r="AI100" s="45">
        <f t="shared" si="19"/>
        <v>0.93</v>
      </c>
      <c r="AJ100" s="46"/>
      <c r="AK100" s="47">
        <v>1E-4</v>
      </c>
      <c r="AL100" s="48">
        <f t="shared" si="20"/>
        <v>1.0001</v>
      </c>
      <c r="AM100" s="49">
        <f t="shared" si="21"/>
        <v>1032702000</v>
      </c>
      <c r="AN100" s="50"/>
      <c r="AO100" s="51"/>
      <c r="AP100" s="51"/>
      <c r="AQ100" s="51"/>
      <c r="AR100" s="51"/>
      <c r="AS100" s="52"/>
      <c r="AT100" s="53">
        <f t="shared" si="17"/>
        <v>0</v>
      </c>
    </row>
    <row r="101" spans="1:46" s="54" customFormat="1" ht="36" customHeight="1" thickBot="1">
      <c r="A101" s="27"/>
      <c r="B101" s="56"/>
      <c r="C101" s="91"/>
      <c r="D101" s="95"/>
      <c r="E101" s="95"/>
      <c r="F101" s="101"/>
      <c r="G101" s="55"/>
      <c r="H101" s="60"/>
      <c r="I101" s="30">
        <v>0.51</v>
      </c>
      <c r="J101" s="119">
        <v>0.49</v>
      </c>
      <c r="K101" s="32"/>
      <c r="L101" s="57"/>
      <c r="M101" s="33"/>
      <c r="N101" s="34">
        <f t="shared" si="11"/>
        <v>1</v>
      </c>
      <c r="O101" s="35"/>
      <c r="P101" s="167">
        <v>15</v>
      </c>
      <c r="Q101" s="168">
        <v>15</v>
      </c>
      <c r="R101" s="38"/>
      <c r="S101" s="38"/>
      <c r="T101" s="37"/>
      <c r="U101" s="39">
        <f t="shared" si="12"/>
        <v>15</v>
      </c>
      <c r="V101" s="40">
        <f t="shared" si="18"/>
        <v>15</v>
      </c>
      <c r="W101" s="112"/>
      <c r="X101" s="96"/>
      <c r="Y101" s="96"/>
      <c r="Z101" s="104"/>
      <c r="AA101" s="99"/>
      <c r="AB101" s="41">
        <f t="shared" si="13"/>
        <v>0</v>
      </c>
      <c r="AC101" s="40">
        <f t="shared" si="14"/>
        <v>0</v>
      </c>
      <c r="AD101" s="42"/>
      <c r="AE101" s="128"/>
      <c r="AF101" s="37">
        <f t="shared" si="15"/>
        <v>15</v>
      </c>
      <c r="AG101" s="43">
        <v>65</v>
      </c>
      <c r="AH101" s="44">
        <f t="shared" si="16"/>
        <v>80</v>
      </c>
      <c r="AI101" s="45">
        <f t="shared" si="19"/>
        <v>0.93</v>
      </c>
      <c r="AJ101" s="46"/>
      <c r="AK101" s="47">
        <v>1E-4</v>
      </c>
      <c r="AL101" s="48">
        <f t="shared" si="20"/>
        <v>1.0001</v>
      </c>
      <c r="AM101" s="49">
        <f t="shared" si="21"/>
        <v>1032702000</v>
      </c>
      <c r="AN101" s="50"/>
      <c r="AO101" s="51"/>
      <c r="AP101" s="51"/>
      <c r="AQ101" s="51"/>
      <c r="AR101" s="51"/>
      <c r="AS101" s="52"/>
      <c r="AT101" s="53">
        <f t="shared" si="17"/>
        <v>0</v>
      </c>
    </row>
    <row r="102" spans="1:46" s="54" customFormat="1" ht="36" customHeight="1" thickBot="1">
      <c r="A102" s="27"/>
      <c r="B102" s="56"/>
      <c r="C102" s="91"/>
      <c r="D102" s="95"/>
      <c r="E102" s="95"/>
      <c r="F102" s="101"/>
      <c r="G102" s="55"/>
      <c r="H102" s="60"/>
      <c r="I102" s="30">
        <v>0.51</v>
      </c>
      <c r="J102" s="119">
        <v>0.49</v>
      </c>
      <c r="K102" s="32"/>
      <c r="L102" s="57"/>
      <c r="M102" s="33"/>
      <c r="N102" s="34">
        <f t="shared" si="11"/>
        <v>1</v>
      </c>
      <c r="O102" s="35"/>
      <c r="P102" s="167">
        <v>15</v>
      </c>
      <c r="Q102" s="168">
        <v>15</v>
      </c>
      <c r="R102" s="38"/>
      <c r="S102" s="38"/>
      <c r="T102" s="37"/>
      <c r="U102" s="39">
        <f t="shared" si="12"/>
        <v>15</v>
      </c>
      <c r="V102" s="40">
        <f t="shared" si="18"/>
        <v>15</v>
      </c>
      <c r="W102" s="112"/>
      <c r="X102" s="96"/>
      <c r="Y102" s="96"/>
      <c r="Z102" s="104"/>
      <c r="AA102" s="99"/>
      <c r="AB102" s="41">
        <f t="shared" si="13"/>
        <v>0</v>
      </c>
      <c r="AC102" s="40">
        <f t="shared" si="14"/>
        <v>0</v>
      </c>
      <c r="AD102" s="42"/>
      <c r="AE102" s="128"/>
      <c r="AF102" s="37">
        <f t="shared" si="15"/>
        <v>15</v>
      </c>
      <c r="AG102" s="43">
        <v>65</v>
      </c>
      <c r="AH102" s="44">
        <f t="shared" si="16"/>
        <v>80</v>
      </c>
      <c r="AI102" s="45">
        <f t="shared" si="19"/>
        <v>0.93</v>
      </c>
      <c r="AJ102" s="46"/>
      <c r="AK102" s="47">
        <v>1E-4</v>
      </c>
      <c r="AL102" s="48">
        <f t="shared" si="20"/>
        <v>1.0001</v>
      </c>
      <c r="AM102" s="49">
        <f t="shared" si="21"/>
        <v>1032702000</v>
      </c>
      <c r="AN102" s="50"/>
      <c r="AO102" s="51"/>
      <c r="AP102" s="51"/>
      <c r="AQ102" s="51"/>
      <c r="AR102" s="51"/>
      <c r="AS102" s="52"/>
      <c r="AT102" s="53">
        <f t="shared" si="17"/>
        <v>0</v>
      </c>
    </row>
    <row r="103" spans="1:46" s="54" customFormat="1" ht="36" customHeight="1" thickBot="1">
      <c r="A103" s="27"/>
      <c r="B103" s="56"/>
      <c r="C103" s="91"/>
      <c r="D103" s="95"/>
      <c r="E103" s="95"/>
      <c r="F103" s="101"/>
      <c r="G103" s="55"/>
      <c r="H103" s="60"/>
      <c r="I103" s="30">
        <v>0.51</v>
      </c>
      <c r="J103" s="119">
        <v>0.49</v>
      </c>
      <c r="K103" s="32"/>
      <c r="L103" s="57"/>
      <c r="M103" s="33"/>
      <c r="N103" s="34">
        <f t="shared" si="11"/>
        <v>1</v>
      </c>
      <c r="O103" s="35"/>
      <c r="P103" s="167">
        <v>15</v>
      </c>
      <c r="Q103" s="168">
        <v>15</v>
      </c>
      <c r="R103" s="38"/>
      <c r="S103" s="38"/>
      <c r="T103" s="37"/>
      <c r="U103" s="39">
        <f t="shared" si="12"/>
        <v>15</v>
      </c>
      <c r="V103" s="40">
        <f t="shared" si="18"/>
        <v>15</v>
      </c>
      <c r="W103" s="112"/>
      <c r="X103" s="96"/>
      <c r="Y103" s="96"/>
      <c r="Z103" s="104"/>
      <c r="AA103" s="99"/>
      <c r="AB103" s="41">
        <f t="shared" si="13"/>
        <v>0</v>
      </c>
      <c r="AC103" s="40">
        <f t="shared" si="14"/>
        <v>0</v>
      </c>
      <c r="AD103" s="42"/>
      <c r="AE103" s="128"/>
      <c r="AF103" s="37">
        <f t="shared" si="15"/>
        <v>15</v>
      </c>
      <c r="AG103" s="43">
        <v>65</v>
      </c>
      <c r="AH103" s="44">
        <f t="shared" si="16"/>
        <v>80</v>
      </c>
      <c r="AI103" s="45">
        <f t="shared" si="19"/>
        <v>0.93</v>
      </c>
      <c r="AJ103" s="46"/>
      <c r="AK103" s="47">
        <v>1E-4</v>
      </c>
      <c r="AL103" s="48">
        <f t="shared" si="20"/>
        <v>1.0001</v>
      </c>
      <c r="AM103" s="49">
        <f t="shared" si="21"/>
        <v>1032702000</v>
      </c>
      <c r="AN103" s="50"/>
      <c r="AO103" s="51"/>
      <c r="AP103" s="51"/>
      <c r="AQ103" s="51"/>
      <c r="AR103" s="51"/>
      <c r="AS103" s="52"/>
      <c r="AT103" s="53">
        <f t="shared" si="17"/>
        <v>0</v>
      </c>
    </row>
    <row r="104" spans="1:46" s="54" customFormat="1" ht="36" customHeight="1" thickBot="1">
      <c r="A104" s="27"/>
      <c r="B104" s="56"/>
      <c r="C104" s="91"/>
      <c r="D104" s="95"/>
      <c r="E104" s="95"/>
      <c r="F104" s="101"/>
      <c r="G104" s="55"/>
      <c r="H104" s="60"/>
      <c r="I104" s="30">
        <v>0.51</v>
      </c>
      <c r="J104" s="119">
        <v>0.49</v>
      </c>
      <c r="K104" s="32"/>
      <c r="L104" s="57"/>
      <c r="M104" s="33"/>
      <c r="N104" s="34">
        <f t="shared" si="11"/>
        <v>1</v>
      </c>
      <c r="O104" s="35"/>
      <c r="P104" s="167">
        <v>15</v>
      </c>
      <c r="Q104" s="168">
        <v>15</v>
      </c>
      <c r="R104" s="38"/>
      <c r="S104" s="38"/>
      <c r="T104" s="37"/>
      <c r="U104" s="39">
        <f t="shared" si="12"/>
        <v>15</v>
      </c>
      <c r="V104" s="40">
        <f t="shared" si="18"/>
        <v>15</v>
      </c>
      <c r="W104" s="112"/>
      <c r="X104" s="96"/>
      <c r="Y104" s="96"/>
      <c r="Z104" s="104"/>
      <c r="AA104" s="99"/>
      <c r="AB104" s="41">
        <f t="shared" si="13"/>
        <v>0</v>
      </c>
      <c r="AC104" s="40">
        <f t="shared" si="14"/>
        <v>0</v>
      </c>
      <c r="AD104" s="42"/>
      <c r="AE104" s="128"/>
      <c r="AF104" s="37">
        <f t="shared" si="15"/>
        <v>15</v>
      </c>
      <c r="AG104" s="43">
        <v>65</v>
      </c>
      <c r="AH104" s="44">
        <f t="shared" si="16"/>
        <v>80</v>
      </c>
      <c r="AI104" s="45">
        <f t="shared" si="19"/>
        <v>0.93</v>
      </c>
      <c r="AJ104" s="46"/>
      <c r="AK104" s="47">
        <v>1E-4</v>
      </c>
      <c r="AL104" s="48">
        <f t="shared" si="20"/>
        <v>1.0001</v>
      </c>
      <c r="AM104" s="49">
        <f t="shared" si="21"/>
        <v>1032702000</v>
      </c>
      <c r="AN104" s="50"/>
      <c r="AO104" s="51"/>
      <c r="AP104" s="51"/>
      <c r="AQ104" s="51"/>
      <c r="AR104" s="51"/>
      <c r="AS104" s="52"/>
      <c r="AT104" s="53">
        <f t="shared" si="17"/>
        <v>0</v>
      </c>
    </row>
    <row r="105" spans="1:46" s="54" customFormat="1" ht="36" customHeight="1" thickBot="1">
      <c r="A105" s="27"/>
      <c r="B105" s="56"/>
      <c r="C105" s="91"/>
      <c r="D105" s="95"/>
      <c r="E105" s="95"/>
      <c r="F105" s="101"/>
      <c r="G105" s="55"/>
      <c r="H105" s="60"/>
      <c r="I105" s="30">
        <v>0.51</v>
      </c>
      <c r="J105" s="119">
        <v>0.49</v>
      </c>
      <c r="K105" s="32"/>
      <c r="L105" s="57"/>
      <c r="M105" s="33"/>
      <c r="N105" s="34">
        <f t="shared" si="11"/>
        <v>1</v>
      </c>
      <c r="O105" s="35"/>
      <c r="P105" s="167">
        <v>15</v>
      </c>
      <c r="Q105" s="168">
        <v>15</v>
      </c>
      <c r="R105" s="38"/>
      <c r="S105" s="38"/>
      <c r="T105" s="37"/>
      <c r="U105" s="39">
        <f t="shared" si="12"/>
        <v>15</v>
      </c>
      <c r="V105" s="40">
        <f t="shared" si="18"/>
        <v>15</v>
      </c>
      <c r="W105" s="112"/>
      <c r="X105" s="96"/>
      <c r="Y105" s="96"/>
      <c r="Z105" s="104"/>
      <c r="AA105" s="99"/>
      <c r="AB105" s="41">
        <f t="shared" si="13"/>
        <v>0</v>
      </c>
      <c r="AC105" s="40">
        <f t="shared" si="14"/>
        <v>0</v>
      </c>
      <c r="AD105" s="42"/>
      <c r="AE105" s="128"/>
      <c r="AF105" s="37">
        <f t="shared" si="15"/>
        <v>15</v>
      </c>
      <c r="AG105" s="43">
        <v>65</v>
      </c>
      <c r="AH105" s="44">
        <f t="shared" si="16"/>
        <v>80</v>
      </c>
      <c r="AI105" s="45">
        <f t="shared" si="19"/>
        <v>0.93</v>
      </c>
      <c r="AJ105" s="46"/>
      <c r="AK105" s="47">
        <v>1E-4</v>
      </c>
      <c r="AL105" s="48">
        <f t="shared" si="20"/>
        <v>1.0001</v>
      </c>
      <c r="AM105" s="49">
        <f t="shared" si="21"/>
        <v>1032702000</v>
      </c>
      <c r="AN105" s="50"/>
      <c r="AO105" s="51"/>
      <c r="AP105" s="51"/>
      <c r="AQ105" s="51"/>
      <c r="AR105" s="51"/>
      <c r="AS105" s="52"/>
      <c r="AT105" s="53">
        <f t="shared" si="17"/>
        <v>0</v>
      </c>
    </row>
    <row r="106" spans="1:46" s="54" customFormat="1" ht="36" customHeight="1" thickBot="1">
      <c r="A106" s="27"/>
      <c r="B106" s="56"/>
      <c r="C106" s="91"/>
      <c r="D106" s="95"/>
      <c r="E106" s="95"/>
      <c r="F106" s="101"/>
      <c r="G106" s="55"/>
      <c r="H106" s="60"/>
      <c r="I106" s="30">
        <v>0.51</v>
      </c>
      <c r="J106" s="119">
        <v>0.49</v>
      </c>
      <c r="K106" s="32"/>
      <c r="L106" s="57"/>
      <c r="M106" s="33"/>
      <c r="N106" s="34">
        <f t="shared" si="11"/>
        <v>1</v>
      </c>
      <c r="O106" s="35"/>
      <c r="P106" s="167">
        <v>15</v>
      </c>
      <c r="Q106" s="168">
        <v>15</v>
      </c>
      <c r="R106" s="38"/>
      <c r="S106" s="38"/>
      <c r="T106" s="37"/>
      <c r="U106" s="39">
        <f t="shared" si="12"/>
        <v>15</v>
      </c>
      <c r="V106" s="40">
        <f t="shared" si="18"/>
        <v>15</v>
      </c>
      <c r="W106" s="112"/>
      <c r="X106" s="96"/>
      <c r="Y106" s="96"/>
      <c r="Z106" s="104"/>
      <c r="AA106" s="99"/>
      <c r="AB106" s="41">
        <f t="shared" si="13"/>
        <v>0</v>
      </c>
      <c r="AC106" s="40">
        <f t="shared" si="14"/>
        <v>0</v>
      </c>
      <c r="AD106" s="42"/>
      <c r="AE106" s="128"/>
      <c r="AF106" s="37">
        <f t="shared" si="15"/>
        <v>15</v>
      </c>
      <c r="AG106" s="43">
        <v>65</v>
      </c>
      <c r="AH106" s="44">
        <f t="shared" si="16"/>
        <v>80</v>
      </c>
      <c r="AI106" s="45">
        <f t="shared" si="19"/>
        <v>0.93</v>
      </c>
      <c r="AJ106" s="46"/>
      <c r="AK106" s="47">
        <v>1E-4</v>
      </c>
      <c r="AL106" s="48">
        <f t="shared" si="20"/>
        <v>1.0001</v>
      </c>
      <c r="AM106" s="49">
        <f t="shared" si="21"/>
        <v>1032702000</v>
      </c>
      <c r="AN106" s="50"/>
      <c r="AO106" s="51"/>
      <c r="AP106" s="51"/>
      <c r="AQ106" s="51"/>
      <c r="AR106" s="51"/>
      <c r="AS106" s="52"/>
      <c r="AT106" s="53">
        <f t="shared" si="17"/>
        <v>0</v>
      </c>
    </row>
    <row r="107" spans="1:46" s="54" customFormat="1" ht="36" customHeight="1" thickBot="1">
      <c r="A107" s="27"/>
      <c r="B107" s="56"/>
      <c r="C107" s="91"/>
      <c r="D107" s="95"/>
      <c r="E107" s="95"/>
      <c r="F107" s="101"/>
      <c r="G107" s="55"/>
      <c r="H107" s="60"/>
      <c r="I107" s="30">
        <v>0.51</v>
      </c>
      <c r="J107" s="119">
        <v>0.49</v>
      </c>
      <c r="K107" s="32"/>
      <c r="L107" s="57"/>
      <c r="M107" s="33"/>
      <c r="N107" s="34">
        <f t="shared" si="11"/>
        <v>1</v>
      </c>
      <c r="O107" s="35"/>
      <c r="P107" s="167">
        <v>15</v>
      </c>
      <c r="Q107" s="168">
        <v>15</v>
      </c>
      <c r="R107" s="38"/>
      <c r="S107" s="38"/>
      <c r="T107" s="37"/>
      <c r="U107" s="39">
        <f t="shared" si="12"/>
        <v>15</v>
      </c>
      <c r="V107" s="40">
        <f t="shared" si="18"/>
        <v>15</v>
      </c>
      <c r="W107" s="112"/>
      <c r="X107" s="96"/>
      <c r="Y107" s="96"/>
      <c r="Z107" s="104"/>
      <c r="AA107" s="99"/>
      <c r="AB107" s="41">
        <f t="shared" si="13"/>
        <v>0</v>
      </c>
      <c r="AC107" s="40">
        <f t="shared" si="14"/>
        <v>0</v>
      </c>
      <c r="AD107" s="42"/>
      <c r="AE107" s="128"/>
      <c r="AF107" s="37">
        <f t="shared" si="15"/>
        <v>15</v>
      </c>
      <c r="AG107" s="43">
        <v>65</v>
      </c>
      <c r="AH107" s="44">
        <f t="shared" si="16"/>
        <v>80</v>
      </c>
      <c r="AI107" s="45">
        <f t="shared" si="19"/>
        <v>0.93</v>
      </c>
      <c r="AJ107" s="46"/>
      <c r="AK107" s="47">
        <v>1E-4</v>
      </c>
      <c r="AL107" s="48">
        <f t="shared" si="20"/>
        <v>1.0001</v>
      </c>
      <c r="AM107" s="49">
        <f t="shared" si="21"/>
        <v>1032702000</v>
      </c>
      <c r="AN107" s="50"/>
      <c r="AO107" s="51"/>
      <c r="AP107" s="51"/>
      <c r="AQ107" s="51"/>
      <c r="AR107" s="51"/>
      <c r="AS107" s="52"/>
      <c r="AT107" s="53">
        <f t="shared" si="17"/>
        <v>0</v>
      </c>
    </row>
    <row r="108" spans="1:46" s="54" customFormat="1" ht="36" customHeight="1" thickBot="1">
      <c r="A108" s="27"/>
      <c r="B108" s="56"/>
      <c r="C108" s="91"/>
      <c r="D108" s="95"/>
      <c r="E108" s="95"/>
      <c r="F108" s="101"/>
      <c r="G108" s="55"/>
      <c r="H108" s="60"/>
      <c r="I108" s="30">
        <v>0.51</v>
      </c>
      <c r="J108" s="119">
        <v>0.49</v>
      </c>
      <c r="K108" s="32"/>
      <c r="L108" s="57"/>
      <c r="M108" s="33"/>
      <c r="N108" s="34">
        <f t="shared" si="11"/>
        <v>1</v>
      </c>
      <c r="O108" s="35"/>
      <c r="P108" s="167">
        <v>15</v>
      </c>
      <c r="Q108" s="168">
        <v>15</v>
      </c>
      <c r="R108" s="38"/>
      <c r="S108" s="38"/>
      <c r="T108" s="37"/>
      <c r="U108" s="39">
        <f t="shared" si="12"/>
        <v>15</v>
      </c>
      <c r="V108" s="40">
        <f t="shared" si="18"/>
        <v>15</v>
      </c>
      <c r="W108" s="112"/>
      <c r="X108" s="96"/>
      <c r="Y108" s="96"/>
      <c r="Z108" s="104"/>
      <c r="AA108" s="99"/>
      <c r="AB108" s="41">
        <f t="shared" si="13"/>
        <v>0</v>
      </c>
      <c r="AC108" s="40">
        <f t="shared" si="14"/>
        <v>0</v>
      </c>
      <c r="AD108" s="42"/>
      <c r="AE108" s="128"/>
      <c r="AF108" s="37">
        <f t="shared" si="15"/>
        <v>15</v>
      </c>
      <c r="AG108" s="43">
        <v>65</v>
      </c>
      <c r="AH108" s="44">
        <f t="shared" si="16"/>
        <v>80</v>
      </c>
      <c r="AI108" s="45">
        <f t="shared" si="19"/>
        <v>0.93</v>
      </c>
      <c r="AJ108" s="46"/>
      <c r="AK108" s="47">
        <v>1E-4</v>
      </c>
      <c r="AL108" s="48">
        <f t="shared" si="20"/>
        <v>1.0001</v>
      </c>
      <c r="AM108" s="49">
        <f t="shared" si="21"/>
        <v>1032702000</v>
      </c>
      <c r="AN108" s="50"/>
      <c r="AO108" s="51"/>
      <c r="AP108" s="51"/>
      <c r="AQ108" s="51"/>
      <c r="AR108" s="51"/>
      <c r="AS108" s="52"/>
      <c r="AT108" s="53">
        <f t="shared" si="17"/>
        <v>0</v>
      </c>
    </row>
    <row r="109" spans="1:46" s="54" customFormat="1" ht="36" customHeight="1" thickBot="1">
      <c r="A109" s="27"/>
      <c r="B109" s="56"/>
      <c r="C109" s="91"/>
      <c r="D109" s="95"/>
      <c r="E109" s="95"/>
      <c r="F109" s="101"/>
      <c r="G109" s="55"/>
      <c r="H109" s="60"/>
      <c r="I109" s="30">
        <v>0.51</v>
      </c>
      <c r="J109" s="119">
        <v>0.49</v>
      </c>
      <c r="K109" s="32"/>
      <c r="L109" s="57"/>
      <c r="M109" s="33"/>
      <c r="N109" s="34">
        <f t="shared" si="11"/>
        <v>1</v>
      </c>
      <c r="O109" s="35"/>
      <c r="P109" s="167">
        <v>15</v>
      </c>
      <c r="Q109" s="168">
        <v>15</v>
      </c>
      <c r="R109" s="38"/>
      <c r="S109" s="38"/>
      <c r="T109" s="37"/>
      <c r="U109" s="39">
        <f t="shared" si="12"/>
        <v>15</v>
      </c>
      <c r="V109" s="40">
        <f t="shared" si="18"/>
        <v>15</v>
      </c>
      <c r="W109" s="112"/>
      <c r="X109" s="96"/>
      <c r="Y109" s="96"/>
      <c r="Z109" s="104"/>
      <c r="AA109" s="99"/>
      <c r="AB109" s="41">
        <f t="shared" si="13"/>
        <v>0</v>
      </c>
      <c r="AC109" s="40">
        <f t="shared" si="14"/>
        <v>0</v>
      </c>
      <c r="AD109" s="42"/>
      <c r="AE109" s="128"/>
      <c r="AF109" s="37">
        <f t="shared" si="15"/>
        <v>15</v>
      </c>
      <c r="AG109" s="43">
        <v>65</v>
      </c>
      <c r="AH109" s="44">
        <f t="shared" si="16"/>
        <v>80</v>
      </c>
      <c r="AI109" s="45">
        <f t="shared" si="19"/>
        <v>0.93</v>
      </c>
      <c r="AJ109" s="46"/>
      <c r="AK109" s="47">
        <v>1E-4</v>
      </c>
      <c r="AL109" s="48">
        <f t="shared" si="20"/>
        <v>1.0001</v>
      </c>
      <c r="AM109" s="49">
        <f t="shared" si="21"/>
        <v>1032702000</v>
      </c>
      <c r="AN109" s="50"/>
      <c r="AO109" s="51"/>
      <c r="AP109" s="51"/>
      <c r="AQ109" s="51"/>
      <c r="AR109" s="51"/>
      <c r="AS109" s="52"/>
      <c r="AT109" s="53">
        <f t="shared" si="17"/>
        <v>0</v>
      </c>
    </row>
    <row r="110" spans="1:46" s="54" customFormat="1" ht="36" customHeight="1" thickBot="1">
      <c r="A110" s="27"/>
      <c r="B110" s="56"/>
      <c r="C110" s="91"/>
      <c r="D110" s="95"/>
      <c r="E110" s="95"/>
      <c r="F110" s="101"/>
      <c r="G110" s="55"/>
      <c r="H110" s="60"/>
      <c r="I110" s="30">
        <v>0.51</v>
      </c>
      <c r="J110" s="119">
        <v>0.49</v>
      </c>
      <c r="K110" s="32"/>
      <c r="L110" s="57"/>
      <c r="M110" s="33"/>
      <c r="N110" s="34">
        <f t="shared" si="11"/>
        <v>1</v>
      </c>
      <c r="O110" s="35"/>
      <c r="P110" s="167">
        <v>15</v>
      </c>
      <c r="Q110" s="168">
        <v>15</v>
      </c>
      <c r="R110" s="38"/>
      <c r="S110" s="38"/>
      <c r="T110" s="37"/>
      <c r="U110" s="39">
        <f t="shared" si="12"/>
        <v>15</v>
      </c>
      <c r="V110" s="40">
        <f t="shared" si="18"/>
        <v>15</v>
      </c>
      <c r="W110" s="112"/>
      <c r="X110" s="96"/>
      <c r="Y110" s="96"/>
      <c r="Z110" s="104"/>
      <c r="AA110" s="99"/>
      <c r="AB110" s="41">
        <f t="shared" si="13"/>
        <v>0</v>
      </c>
      <c r="AC110" s="40">
        <f t="shared" si="14"/>
        <v>0</v>
      </c>
      <c r="AD110" s="42">
        <v>0</v>
      </c>
      <c r="AE110" s="128"/>
      <c r="AF110" s="37">
        <f t="shared" si="15"/>
        <v>15</v>
      </c>
      <c r="AG110" s="43">
        <v>65</v>
      </c>
      <c r="AH110" s="44">
        <f t="shared" si="16"/>
        <v>80</v>
      </c>
      <c r="AI110" s="45">
        <f t="shared" si="19"/>
        <v>0.93</v>
      </c>
      <c r="AJ110" s="46"/>
      <c r="AK110" s="47">
        <v>1E-4</v>
      </c>
      <c r="AL110" s="48">
        <f t="shared" si="20"/>
        <v>1.0001</v>
      </c>
      <c r="AM110" s="49">
        <f t="shared" si="21"/>
        <v>1032702000</v>
      </c>
      <c r="AN110" s="50"/>
      <c r="AO110" s="51"/>
      <c r="AP110" s="51"/>
      <c r="AQ110" s="51"/>
      <c r="AR110" s="51"/>
      <c r="AS110" s="52"/>
      <c r="AT110" s="53">
        <f t="shared" si="17"/>
        <v>0</v>
      </c>
    </row>
    <row r="111" spans="1:46" s="54" customFormat="1" ht="36" customHeight="1" thickBot="1">
      <c r="A111" s="27"/>
      <c r="B111" s="56"/>
      <c r="C111" s="91"/>
      <c r="D111" s="95"/>
      <c r="E111" s="95"/>
      <c r="F111" s="101"/>
      <c r="G111" s="55"/>
      <c r="H111" s="60"/>
      <c r="I111" s="30">
        <v>0.51</v>
      </c>
      <c r="J111" s="119">
        <v>0.49</v>
      </c>
      <c r="K111" s="32"/>
      <c r="L111" s="57"/>
      <c r="M111" s="33"/>
      <c r="N111" s="34">
        <f t="shared" si="11"/>
        <v>1</v>
      </c>
      <c r="O111" s="35"/>
      <c r="P111" s="167">
        <v>15</v>
      </c>
      <c r="Q111" s="168">
        <v>15</v>
      </c>
      <c r="R111" s="38"/>
      <c r="S111" s="38"/>
      <c r="T111" s="37"/>
      <c r="U111" s="39">
        <f t="shared" si="12"/>
        <v>15</v>
      </c>
      <c r="V111" s="40">
        <f t="shared" si="18"/>
        <v>15</v>
      </c>
      <c r="W111" s="112"/>
      <c r="X111" s="96"/>
      <c r="Y111" s="96"/>
      <c r="Z111" s="104"/>
      <c r="AA111" s="99"/>
      <c r="AB111" s="41">
        <f t="shared" si="13"/>
        <v>0</v>
      </c>
      <c r="AC111" s="40">
        <f t="shared" si="14"/>
        <v>0</v>
      </c>
      <c r="AD111" s="42"/>
      <c r="AE111" s="128"/>
      <c r="AF111" s="37">
        <f t="shared" si="15"/>
        <v>15</v>
      </c>
      <c r="AG111" s="43">
        <v>65</v>
      </c>
      <c r="AH111" s="44">
        <f t="shared" si="16"/>
        <v>80</v>
      </c>
      <c r="AI111" s="45">
        <f t="shared" si="19"/>
        <v>0.93</v>
      </c>
      <c r="AJ111" s="46"/>
      <c r="AK111" s="47">
        <v>1E-4</v>
      </c>
      <c r="AL111" s="48">
        <f t="shared" si="20"/>
        <v>1.0001</v>
      </c>
      <c r="AM111" s="49">
        <f t="shared" si="21"/>
        <v>1032702000</v>
      </c>
      <c r="AN111" s="50"/>
      <c r="AO111" s="51"/>
      <c r="AP111" s="51"/>
      <c r="AQ111" s="51"/>
      <c r="AR111" s="51"/>
      <c r="AS111" s="52"/>
      <c r="AT111" s="53">
        <f t="shared" si="17"/>
        <v>0</v>
      </c>
    </row>
    <row r="112" spans="1:46" s="54" customFormat="1" ht="36" customHeight="1" thickBot="1">
      <c r="A112" s="27"/>
      <c r="B112" s="56"/>
      <c r="C112" s="91"/>
      <c r="D112" s="95"/>
      <c r="E112" s="95"/>
      <c r="F112" s="101"/>
      <c r="G112" s="55"/>
      <c r="H112" s="60"/>
      <c r="I112" s="30">
        <v>0.51</v>
      </c>
      <c r="J112" s="119">
        <v>0.49</v>
      </c>
      <c r="K112" s="32"/>
      <c r="L112" s="57"/>
      <c r="M112" s="33"/>
      <c r="N112" s="34">
        <f t="shared" si="11"/>
        <v>1</v>
      </c>
      <c r="O112" s="35"/>
      <c r="P112" s="167">
        <v>15</v>
      </c>
      <c r="Q112" s="168">
        <v>15</v>
      </c>
      <c r="R112" s="38"/>
      <c r="S112" s="38"/>
      <c r="T112" s="37"/>
      <c r="U112" s="39">
        <f t="shared" si="12"/>
        <v>15</v>
      </c>
      <c r="V112" s="40">
        <f t="shared" si="18"/>
        <v>15</v>
      </c>
      <c r="W112" s="112"/>
      <c r="X112" s="96"/>
      <c r="Y112" s="96"/>
      <c r="Z112" s="104"/>
      <c r="AA112" s="99"/>
      <c r="AB112" s="41">
        <f t="shared" si="13"/>
        <v>0</v>
      </c>
      <c r="AC112" s="40">
        <f t="shared" si="14"/>
        <v>0</v>
      </c>
      <c r="AD112" s="42"/>
      <c r="AE112" s="128"/>
      <c r="AF112" s="37">
        <f t="shared" si="15"/>
        <v>15</v>
      </c>
      <c r="AG112" s="43">
        <v>65</v>
      </c>
      <c r="AH112" s="44">
        <f t="shared" si="16"/>
        <v>80</v>
      </c>
      <c r="AI112" s="45">
        <f t="shared" si="19"/>
        <v>0.93</v>
      </c>
      <c r="AJ112" s="46"/>
      <c r="AK112" s="47">
        <v>1E-4</v>
      </c>
      <c r="AL112" s="48">
        <f t="shared" si="20"/>
        <v>1.0001</v>
      </c>
      <c r="AM112" s="49">
        <f t="shared" si="21"/>
        <v>1032702000</v>
      </c>
      <c r="AN112" s="50"/>
      <c r="AO112" s="51"/>
      <c r="AP112" s="51"/>
      <c r="AQ112" s="51"/>
      <c r="AR112" s="51"/>
      <c r="AS112" s="52"/>
      <c r="AT112" s="53">
        <f t="shared" si="17"/>
        <v>0</v>
      </c>
    </row>
    <row r="113" spans="1:46" s="54" customFormat="1" ht="36" customHeight="1" thickBot="1">
      <c r="A113" s="27"/>
      <c r="B113" s="56"/>
      <c r="C113" s="91"/>
      <c r="D113" s="95"/>
      <c r="E113" s="95"/>
      <c r="F113" s="101"/>
      <c r="G113" s="55"/>
      <c r="H113" s="60"/>
      <c r="I113" s="30">
        <v>0.51</v>
      </c>
      <c r="J113" s="119">
        <v>0.49</v>
      </c>
      <c r="K113" s="32"/>
      <c r="L113" s="57"/>
      <c r="M113" s="33"/>
      <c r="N113" s="34">
        <f t="shared" si="11"/>
        <v>1</v>
      </c>
      <c r="O113" s="35"/>
      <c r="P113" s="167">
        <v>15</v>
      </c>
      <c r="Q113" s="168">
        <v>15</v>
      </c>
      <c r="R113" s="38"/>
      <c r="S113" s="38"/>
      <c r="T113" s="37"/>
      <c r="U113" s="39">
        <f t="shared" si="12"/>
        <v>15</v>
      </c>
      <c r="V113" s="40">
        <f t="shared" si="18"/>
        <v>15</v>
      </c>
      <c r="W113" s="112"/>
      <c r="X113" s="96"/>
      <c r="Y113" s="96"/>
      <c r="Z113" s="104"/>
      <c r="AA113" s="99"/>
      <c r="AB113" s="41">
        <f t="shared" si="13"/>
        <v>0</v>
      </c>
      <c r="AC113" s="40">
        <f t="shared" si="14"/>
        <v>0</v>
      </c>
      <c r="AD113" s="42"/>
      <c r="AE113" s="128"/>
      <c r="AF113" s="37">
        <f t="shared" si="15"/>
        <v>15</v>
      </c>
      <c r="AG113" s="43">
        <v>65</v>
      </c>
      <c r="AH113" s="44">
        <f t="shared" si="16"/>
        <v>80</v>
      </c>
      <c r="AI113" s="45">
        <f t="shared" si="19"/>
        <v>0.93</v>
      </c>
      <c r="AJ113" s="46"/>
      <c r="AK113" s="47">
        <v>1E-4</v>
      </c>
      <c r="AL113" s="48">
        <f t="shared" si="20"/>
        <v>1.0001</v>
      </c>
      <c r="AM113" s="49">
        <f t="shared" si="21"/>
        <v>1032702000</v>
      </c>
      <c r="AN113" s="50"/>
      <c r="AO113" s="51"/>
      <c r="AP113" s="51"/>
      <c r="AQ113" s="51"/>
      <c r="AR113" s="51"/>
      <c r="AS113" s="52"/>
      <c r="AT113" s="53">
        <f t="shared" si="17"/>
        <v>0</v>
      </c>
    </row>
    <row r="114" spans="1:46" s="54" customFormat="1" ht="36" customHeight="1" thickBot="1">
      <c r="A114" s="27"/>
      <c r="B114" s="56"/>
      <c r="C114" s="91"/>
      <c r="D114" s="95"/>
      <c r="E114" s="95"/>
      <c r="F114" s="101"/>
      <c r="G114" s="55"/>
      <c r="H114" s="60"/>
      <c r="I114" s="30">
        <v>0.51</v>
      </c>
      <c r="J114" s="119">
        <v>0.49</v>
      </c>
      <c r="K114" s="32"/>
      <c r="L114" s="57"/>
      <c r="M114" s="33"/>
      <c r="N114" s="34">
        <f t="shared" si="11"/>
        <v>1</v>
      </c>
      <c r="O114" s="35"/>
      <c r="P114" s="167">
        <v>15</v>
      </c>
      <c r="Q114" s="168">
        <v>15</v>
      </c>
      <c r="R114" s="38"/>
      <c r="S114" s="38"/>
      <c r="T114" s="37"/>
      <c r="U114" s="39">
        <f t="shared" si="12"/>
        <v>15</v>
      </c>
      <c r="V114" s="40">
        <f t="shared" si="18"/>
        <v>15</v>
      </c>
      <c r="W114" s="112"/>
      <c r="X114" s="96"/>
      <c r="Y114" s="96"/>
      <c r="Z114" s="104"/>
      <c r="AA114" s="99"/>
      <c r="AB114" s="41">
        <f t="shared" si="13"/>
        <v>0</v>
      </c>
      <c r="AC114" s="40">
        <f t="shared" si="14"/>
        <v>0</v>
      </c>
      <c r="AD114" s="42"/>
      <c r="AE114" s="128"/>
      <c r="AF114" s="37">
        <f t="shared" si="15"/>
        <v>15</v>
      </c>
      <c r="AG114" s="43">
        <v>65</v>
      </c>
      <c r="AH114" s="44">
        <f t="shared" si="16"/>
        <v>80</v>
      </c>
      <c r="AI114" s="45">
        <f t="shared" si="19"/>
        <v>0.93</v>
      </c>
      <c r="AJ114" s="46"/>
      <c r="AK114" s="47">
        <v>1E-4</v>
      </c>
      <c r="AL114" s="48">
        <f t="shared" si="20"/>
        <v>1.0001</v>
      </c>
      <c r="AM114" s="49">
        <f t="shared" si="21"/>
        <v>1032702000</v>
      </c>
      <c r="AN114" s="50"/>
      <c r="AO114" s="51"/>
      <c r="AP114" s="51"/>
      <c r="AQ114" s="51"/>
      <c r="AR114" s="51"/>
      <c r="AS114" s="52"/>
      <c r="AT114" s="53">
        <f t="shared" si="17"/>
        <v>0</v>
      </c>
    </row>
    <row r="115" spans="1:46" s="54" customFormat="1" ht="47.25" customHeight="1" thickBot="1">
      <c r="A115" s="27"/>
      <c r="B115" s="56"/>
      <c r="C115" s="91"/>
      <c r="D115" s="95"/>
      <c r="E115" s="95"/>
      <c r="F115" s="101"/>
      <c r="G115" s="55"/>
      <c r="H115" s="60"/>
      <c r="I115" s="30">
        <v>0.51</v>
      </c>
      <c r="J115" s="119">
        <v>0.49</v>
      </c>
      <c r="K115" s="32"/>
      <c r="L115" s="57"/>
      <c r="M115" s="33"/>
      <c r="N115" s="34">
        <f t="shared" si="11"/>
        <v>1</v>
      </c>
      <c r="O115" s="35"/>
      <c r="P115" s="167">
        <v>15</v>
      </c>
      <c r="Q115" s="168">
        <v>15</v>
      </c>
      <c r="R115" s="38"/>
      <c r="S115" s="38"/>
      <c r="T115" s="37"/>
      <c r="U115" s="39">
        <f t="shared" si="12"/>
        <v>15</v>
      </c>
      <c r="V115" s="40">
        <f t="shared" si="18"/>
        <v>15</v>
      </c>
      <c r="W115" s="112"/>
      <c r="X115" s="96"/>
      <c r="Y115" s="96"/>
      <c r="Z115" s="104"/>
      <c r="AA115" s="99"/>
      <c r="AB115" s="41">
        <f t="shared" si="13"/>
        <v>0</v>
      </c>
      <c r="AC115" s="40">
        <f t="shared" si="14"/>
        <v>0</v>
      </c>
      <c r="AD115" s="42"/>
      <c r="AE115" s="128"/>
      <c r="AF115" s="37">
        <f t="shared" si="15"/>
        <v>15</v>
      </c>
      <c r="AG115" s="43">
        <v>65</v>
      </c>
      <c r="AH115" s="44">
        <f t="shared" si="16"/>
        <v>80</v>
      </c>
      <c r="AI115" s="45">
        <f t="shared" si="19"/>
        <v>0.93</v>
      </c>
      <c r="AJ115" s="46"/>
      <c r="AK115" s="47">
        <v>1E-4</v>
      </c>
      <c r="AL115" s="48">
        <f t="shared" si="20"/>
        <v>1.0001</v>
      </c>
      <c r="AM115" s="49">
        <f t="shared" si="21"/>
        <v>1032702000</v>
      </c>
      <c r="AN115" s="50"/>
      <c r="AO115" s="51"/>
      <c r="AP115" s="51"/>
      <c r="AQ115" s="51"/>
      <c r="AR115" s="51"/>
      <c r="AS115" s="52"/>
      <c r="AT115" s="53">
        <f t="shared" si="17"/>
        <v>0</v>
      </c>
    </row>
    <row r="116" spans="1:46" s="54" customFormat="1" ht="36" customHeight="1" thickBot="1">
      <c r="A116" s="27"/>
      <c r="B116" s="56"/>
      <c r="C116" s="91"/>
      <c r="D116" s="95"/>
      <c r="E116" s="95"/>
      <c r="F116" s="101"/>
      <c r="G116" s="55"/>
      <c r="H116" s="60"/>
      <c r="I116" s="30">
        <v>0.51</v>
      </c>
      <c r="J116" s="119">
        <v>0.49</v>
      </c>
      <c r="K116" s="32"/>
      <c r="L116" s="57"/>
      <c r="M116" s="33"/>
      <c r="N116" s="34">
        <f t="shared" si="11"/>
        <v>1</v>
      </c>
      <c r="O116" s="35"/>
      <c r="P116" s="167">
        <v>15</v>
      </c>
      <c r="Q116" s="168">
        <v>15</v>
      </c>
      <c r="R116" s="38"/>
      <c r="S116" s="38"/>
      <c r="T116" s="37"/>
      <c r="U116" s="39">
        <f t="shared" si="12"/>
        <v>15</v>
      </c>
      <c r="V116" s="40">
        <f t="shared" si="18"/>
        <v>15</v>
      </c>
      <c r="W116" s="112"/>
      <c r="X116" s="96"/>
      <c r="Y116" s="96"/>
      <c r="Z116" s="104"/>
      <c r="AA116" s="99"/>
      <c r="AB116" s="41">
        <f t="shared" si="13"/>
        <v>0</v>
      </c>
      <c r="AC116" s="40">
        <f t="shared" si="14"/>
        <v>0</v>
      </c>
      <c r="AD116" s="42"/>
      <c r="AE116" s="128"/>
      <c r="AF116" s="37">
        <f t="shared" si="15"/>
        <v>15</v>
      </c>
      <c r="AG116" s="43">
        <v>65</v>
      </c>
      <c r="AH116" s="44">
        <f t="shared" si="16"/>
        <v>80</v>
      </c>
      <c r="AI116" s="45">
        <f t="shared" si="19"/>
        <v>0.93</v>
      </c>
      <c r="AJ116" s="46"/>
      <c r="AK116" s="47">
        <v>1E-4</v>
      </c>
      <c r="AL116" s="48">
        <f t="shared" si="20"/>
        <v>1.0001</v>
      </c>
      <c r="AM116" s="49">
        <f t="shared" si="21"/>
        <v>1032702000</v>
      </c>
      <c r="AN116" s="50"/>
      <c r="AO116" s="51"/>
      <c r="AP116" s="51"/>
      <c r="AQ116" s="51"/>
      <c r="AR116" s="51"/>
      <c r="AS116" s="52"/>
      <c r="AT116" s="53">
        <f t="shared" si="17"/>
        <v>0</v>
      </c>
    </row>
    <row r="117" spans="1:46" s="54" customFormat="1" ht="36" customHeight="1" thickBot="1">
      <c r="A117" s="27"/>
      <c r="B117" s="56"/>
      <c r="C117" s="91"/>
      <c r="D117" s="95"/>
      <c r="E117" s="95"/>
      <c r="F117" s="101"/>
      <c r="G117" s="55"/>
      <c r="H117" s="64"/>
      <c r="I117" s="30">
        <v>0.51</v>
      </c>
      <c r="J117" s="119">
        <v>0.49</v>
      </c>
      <c r="K117" s="32"/>
      <c r="L117" s="57"/>
      <c r="M117" s="33"/>
      <c r="N117" s="34">
        <f t="shared" si="11"/>
        <v>1</v>
      </c>
      <c r="O117" s="35"/>
      <c r="P117" s="167">
        <v>15</v>
      </c>
      <c r="Q117" s="168">
        <v>15</v>
      </c>
      <c r="R117" s="38"/>
      <c r="S117" s="38"/>
      <c r="T117" s="37"/>
      <c r="U117" s="39">
        <f t="shared" si="12"/>
        <v>15</v>
      </c>
      <c r="V117" s="40">
        <f t="shared" si="18"/>
        <v>15</v>
      </c>
      <c r="W117" s="112"/>
      <c r="X117" s="96"/>
      <c r="Y117" s="96"/>
      <c r="Z117" s="104"/>
      <c r="AA117" s="99"/>
      <c r="AB117" s="41">
        <f t="shared" si="13"/>
        <v>0</v>
      </c>
      <c r="AC117" s="40">
        <f t="shared" si="14"/>
        <v>0</v>
      </c>
      <c r="AD117" s="42"/>
      <c r="AE117" s="128"/>
      <c r="AF117" s="37">
        <f t="shared" si="15"/>
        <v>15</v>
      </c>
      <c r="AG117" s="43">
        <v>65</v>
      </c>
      <c r="AH117" s="44">
        <f t="shared" si="16"/>
        <v>80</v>
      </c>
      <c r="AI117" s="45">
        <f t="shared" si="19"/>
        <v>0.93</v>
      </c>
      <c r="AJ117" s="46"/>
      <c r="AK117" s="47">
        <v>1E-4</v>
      </c>
      <c r="AL117" s="48">
        <f t="shared" si="20"/>
        <v>1.0001</v>
      </c>
      <c r="AM117" s="49">
        <f t="shared" si="21"/>
        <v>1032702000</v>
      </c>
      <c r="AN117" s="50"/>
      <c r="AO117" s="51"/>
      <c r="AP117" s="51"/>
      <c r="AQ117" s="51"/>
      <c r="AR117" s="51"/>
      <c r="AS117" s="52"/>
      <c r="AT117" s="53">
        <f t="shared" si="17"/>
        <v>0</v>
      </c>
    </row>
    <row r="118" spans="1:46" s="54" customFormat="1" ht="36" customHeight="1" thickBot="1">
      <c r="A118" s="27"/>
      <c r="B118" s="56"/>
      <c r="C118" s="91"/>
      <c r="D118" s="95"/>
      <c r="E118" s="95"/>
      <c r="F118" s="101"/>
      <c r="G118" s="55"/>
      <c r="H118" s="60"/>
      <c r="I118" s="30">
        <v>0.51</v>
      </c>
      <c r="J118" s="119">
        <v>0.49</v>
      </c>
      <c r="K118" s="32"/>
      <c r="L118" s="57"/>
      <c r="M118" s="33"/>
      <c r="N118" s="34">
        <f t="shared" si="11"/>
        <v>1</v>
      </c>
      <c r="O118" s="35"/>
      <c r="P118" s="167">
        <v>15</v>
      </c>
      <c r="Q118" s="168">
        <v>15</v>
      </c>
      <c r="R118" s="38"/>
      <c r="S118" s="38"/>
      <c r="T118" s="37"/>
      <c r="U118" s="39">
        <f t="shared" si="12"/>
        <v>15</v>
      </c>
      <c r="V118" s="40">
        <f t="shared" si="18"/>
        <v>15</v>
      </c>
      <c r="W118" s="112"/>
      <c r="X118" s="96"/>
      <c r="Y118" s="96"/>
      <c r="Z118" s="104"/>
      <c r="AA118" s="99"/>
      <c r="AB118" s="41">
        <f t="shared" si="13"/>
        <v>0</v>
      </c>
      <c r="AC118" s="40">
        <f t="shared" si="14"/>
        <v>0</v>
      </c>
      <c r="AD118" s="42"/>
      <c r="AE118" s="128"/>
      <c r="AF118" s="37">
        <f t="shared" si="15"/>
        <v>15</v>
      </c>
      <c r="AG118" s="43">
        <v>65</v>
      </c>
      <c r="AH118" s="44">
        <f t="shared" si="16"/>
        <v>80</v>
      </c>
      <c r="AI118" s="45">
        <f t="shared" si="19"/>
        <v>0.93</v>
      </c>
      <c r="AJ118" s="46"/>
      <c r="AK118" s="47">
        <v>1E-4</v>
      </c>
      <c r="AL118" s="48">
        <f t="shared" si="20"/>
        <v>1.0001</v>
      </c>
      <c r="AM118" s="49">
        <f t="shared" si="21"/>
        <v>1032702000</v>
      </c>
      <c r="AN118" s="50"/>
      <c r="AO118" s="51"/>
      <c r="AP118" s="51"/>
      <c r="AQ118" s="51"/>
      <c r="AR118" s="51"/>
      <c r="AS118" s="52"/>
      <c r="AT118" s="53">
        <f t="shared" si="17"/>
        <v>0</v>
      </c>
    </row>
    <row r="119" spans="1:46" s="54" customFormat="1" ht="36" customHeight="1" thickBot="1">
      <c r="A119" s="27"/>
      <c r="B119" s="56"/>
      <c r="C119" s="91"/>
      <c r="D119" s="95"/>
      <c r="E119" s="95"/>
      <c r="F119" s="101"/>
      <c r="G119" s="55"/>
      <c r="H119" s="64"/>
      <c r="I119" s="30">
        <v>0.51</v>
      </c>
      <c r="J119" s="119">
        <v>0.49</v>
      </c>
      <c r="K119" s="32"/>
      <c r="L119" s="57"/>
      <c r="M119" s="65"/>
      <c r="N119" s="34">
        <f t="shared" si="11"/>
        <v>1</v>
      </c>
      <c r="O119" s="66"/>
      <c r="P119" s="167">
        <v>15</v>
      </c>
      <c r="Q119" s="168">
        <v>15</v>
      </c>
      <c r="R119" s="38"/>
      <c r="S119" s="38"/>
      <c r="T119" s="67"/>
      <c r="U119" s="39">
        <f t="shared" si="12"/>
        <v>15</v>
      </c>
      <c r="V119" s="40">
        <f t="shared" si="18"/>
        <v>15</v>
      </c>
      <c r="W119" s="112"/>
      <c r="X119" s="96"/>
      <c r="Y119" s="96"/>
      <c r="Z119" s="104"/>
      <c r="AA119" s="108"/>
      <c r="AB119" s="41">
        <f t="shared" si="13"/>
        <v>0</v>
      </c>
      <c r="AC119" s="40">
        <f t="shared" si="14"/>
        <v>0</v>
      </c>
      <c r="AD119" s="69"/>
      <c r="AE119" s="129"/>
      <c r="AF119" s="37">
        <f t="shared" si="15"/>
        <v>15</v>
      </c>
      <c r="AG119" s="43">
        <v>65</v>
      </c>
      <c r="AH119" s="44">
        <f t="shared" si="16"/>
        <v>80</v>
      </c>
      <c r="AI119" s="45">
        <f t="shared" si="19"/>
        <v>0.93</v>
      </c>
      <c r="AJ119" s="46"/>
      <c r="AK119" s="47">
        <v>1E-4</v>
      </c>
      <c r="AL119" s="48">
        <f t="shared" si="20"/>
        <v>1.0001</v>
      </c>
      <c r="AM119" s="49">
        <f t="shared" si="21"/>
        <v>1032702000</v>
      </c>
      <c r="AN119" s="70"/>
      <c r="AO119" s="71"/>
      <c r="AP119" s="71"/>
      <c r="AQ119" s="71"/>
      <c r="AR119" s="71"/>
      <c r="AS119" s="72"/>
      <c r="AT119" s="53">
        <f t="shared" si="17"/>
        <v>0</v>
      </c>
    </row>
    <row r="120" spans="1:46" s="54" customFormat="1" ht="36" customHeight="1" thickBot="1">
      <c r="A120" s="27"/>
      <c r="B120" s="56"/>
      <c r="C120" s="91"/>
      <c r="D120" s="95"/>
      <c r="E120" s="95"/>
      <c r="F120" s="101"/>
      <c r="G120" s="55"/>
      <c r="H120" s="60"/>
      <c r="I120" s="30">
        <v>0.51</v>
      </c>
      <c r="J120" s="119">
        <v>0.49</v>
      </c>
      <c r="K120" s="32"/>
      <c r="L120" s="57"/>
      <c r="M120" s="33"/>
      <c r="N120" s="34">
        <f t="shared" si="11"/>
        <v>1</v>
      </c>
      <c r="O120" s="35"/>
      <c r="P120" s="167">
        <v>15</v>
      </c>
      <c r="Q120" s="168">
        <v>15</v>
      </c>
      <c r="R120" s="38"/>
      <c r="S120" s="38"/>
      <c r="T120" s="37"/>
      <c r="U120" s="39">
        <f t="shared" si="12"/>
        <v>15</v>
      </c>
      <c r="V120" s="40">
        <f t="shared" si="18"/>
        <v>15</v>
      </c>
      <c r="W120" s="112"/>
      <c r="X120" s="96"/>
      <c r="Y120" s="96"/>
      <c r="Z120" s="104"/>
      <c r="AA120" s="99"/>
      <c r="AB120" s="41">
        <f t="shared" si="13"/>
        <v>0</v>
      </c>
      <c r="AC120" s="40">
        <f t="shared" si="14"/>
        <v>0</v>
      </c>
      <c r="AD120" s="42"/>
      <c r="AE120" s="128"/>
      <c r="AF120" s="37">
        <f t="shared" si="15"/>
        <v>15</v>
      </c>
      <c r="AG120" s="43">
        <v>65</v>
      </c>
      <c r="AH120" s="44">
        <f t="shared" si="16"/>
        <v>80</v>
      </c>
      <c r="AI120" s="45">
        <f t="shared" si="19"/>
        <v>0.93</v>
      </c>
      <c r="AJ120" s="46"/>
      <c r="AK120" s="47">
        <v>1E-4</v>
      </c>
      <c r="AL120" s="48">
        <f t="shared" si="20"/>
        <v>1.0001</v>
      </c>
      <c r="AM120" s="49">
        <f t="shared" si="21"/>
        <v>1032702000</v>
      </c>
      <c r="AN120" s="50"/>
      <c r="AO120" s="51"/>
      <c r="AP120" s="51"/>
      <c r="AQ120" s="51"/>
      <c r="AR120" s="51"/>
      <c r="AS120" s="52"/>
      <c r="AT120" s="53">
        <f t="shared" si="17"/>
        <v>0</v>
      </c>
    </row>
    <row r="121" spans="1:46" s="54" customFormat="1" ht="36" customHeight="1" thickBot="1">
      <c r="A121" s="27"/>
      <c r="B121" s="56"/>
      <c r="C121" s="91"/>
      <c r="D121" s="95"/>
      <c r="E121" s="95"/>
      <c r="F121" s="101"/>
      <c r="G121" s="55"/>
      <c r="H121" s="60"/>
      <c r="I121" s="30">
        <v>0.51</v>
      </c>
      <c r="J121" s="119">
        <v>0.49</v>
      </c>
      <c r="K121" s="32"/>
      <c r="L121" s="57"/>
      <c r="M121" s="33"/>
      <c r="N121" s="34">
        <f t="shared" si="11"/>
        <v>1</v>
      </c>
      <c r="O121" s="35"/>
      <c r="P121" s="167">
        <v>15</v>
      </c>
      <c r="Q121" s="168">
        <v>15</v>
      </c>
      <c r="R121" s="38"/>
      <c r="S121" s="38"/>
      <c r="T121" s="37"/>
      <c r="U121" s="39">
        <f t="shared" si="12"/>
        <v>15</v>
      </c>
      <c r="V121" s="40">
        <f t="shared" si="18"/>
        <v>15</v>
      </c>
      <c r="W121" s="112"/>
      <c r="X121" s="96"/>
      <c r="Y121" s="96"/>
      <c r="Z121" s="104"/>
      <c r="AA121" s="99"/>
      <c r="AB121" s="41">
        <f t="shared" si="13"/>
        <v>0</v>
      </c>
      <c r="AC121" s="40">
        <f t="shared" si="14"/>
        <v>0</v>
      </c>
      <c r="AD121" s="42"/>
      <c r="AE121" s="128"/>
      <c r="AF121" s="37">
        <f t="shared" si="15"/>
        <v>15</v>
      </c>
      <c r="AG121" s="43">
        <v>65</v>
      </c>
      <c r="AH121" s="44">
        <f t="shared" si="16"/>
        <v>80</v>
      </c>
      <c r="AI121" s="45">
        <f t="shared" si="19"/>
        <v>0.93</v>
      </c>
      <c r="AJ121" s="46"/>
      <c r="AK121" s="47">
        <v>1E-4</v>
      </c>
      <c r="AL121" s="48">
        <f t="shared" si="20"/>
        <v>1.0001</v>
      </c>
      <c r="AM121" s="49">
        <f t="shared" si="21"/>
        <v>1032702000</v>
      </c>
      <c r="AN121" s="50"/>
      <c r="AO121" s="51"/>
      <c r="AP121" s="51"/>
      <c r="AQ121" s="51"/>
      <c r="AR121" s="51"/>
      <c r="AS121" s="52"/>
      <c r="AT121" s="53">
        <f t="shared" si="17"/>
        <v>0</v>
      </c>
    </row>
    <row r="122" spans="1:46" s="54" customFormat="1" ht="36" customHeight="1" thickBot="1">
      <c r="A122" s="27"/>
      <c r="B122" s="56"/>
      <c r="C122" s="91"/>
      <c r="D122" s="95"/>
      <c r="E122" s="95"/>
      <c r="F122" s="101"/>
      <c r="G122" s="55"/>
      <c r="H122" s="64"/>
      <c r="I122" s="30">
        <v>0.51</v>
      </c>
      <c r="J122" s="119">
        <v>0.49</v>
      </c>
      <c r="K122" s="32"/>
      <c r="L122" s="57"/>
      <c r="M122" s="73"/>
      <c r="N122" s="34">
        <f t="shared" si="11"/>
        <v>1</v>
      </c>
      <c r="O122" s="35"/>
      <c r="P122" s="167">
        <v>15</v>
      </c>
      <c r="Q122" s="168">
        <v>15</v>
      </c>
      <c r="R122" s="38"/>
      <c r="S122" s="38"/>
      <c r="T122" s="68"/>
      <c r="U122" s="120">
        <f t="shared" si="12"/>
        <v>15</v>
      </c>
      <c r="V122" s="40">
        <f t="shared" si="18"/>
        <v>15</v>
      </c>
      <c r="W122" s="112"/>
      <c r="X122" s="96"/>
      <c r="Y122" s="96"/>
      <c r="Z122" s="104"/>
      <c r="AA122" s="108"/>
      <c r="AB122" s="41">
        <f t="shared" si="13"/>
        <v>0</v>
      </c>
      <c r="AC122" s="40">
        <f t="shared" si="14"/>
        <v>0</v>
      </c>
      <c r="AD122" s="42"/>
      <c r="AE122" s="128"/>
      <c r="AF122" s="37">
        <f t="shared" si="15"/>
        <v>15</v>
      </c>
      <c r="AG122" s="43">
        <v>65</v>
      </c>
      <c r="AH122" s="44">
        <f t="shared" si="16"/>
        <v>80</v>
      </c>
      <c r="AI122" s="45">
        <f t="shared" si="19"/>
        <v>0.93</v>
      </c>
      <c r="AJ122" s="46"/>
      <c r="AK122" s="47">
        <v>1E-4</v>
      </c>
      <c r="AL122" s="48">
        <f t="shared" si="20"/>
        <v>1.0001</v>
      </c>
      <c r="AM122" s="49">
        <f t="shared" si="21"/>
        <v>1032702000</v>
      </c>
      <c r="AN122" s="74"/>
      <c r="AO122" s="51"/>
      <c r="AP122" s="51"/>
      <c r="AQ122" s="51"/>
      <c r="AR122" s="51"/>
      <c r="AS122" s="52"/>
      <c r="AT122" s="53">
        <f t="shared" si="17"/>
        <v>0</v>
      </c>
    </row>
    <row r="123" spans="1:46" s="54" customFormat="1" ht="36" customHeight="1" thickBot="1">
      <c r="A123" s="27"/>
      <c r="B123" s="56"/>
      <c r="C123" s="91"/>
      <c r="D123" s="95"/>
      <c r="E123" s="95"/>
      <c r="F123" s="101"/>
      <c r="G123" s="55"/>
      <c r="H123" s="60"/>
      <c r="I123" s="30">
        <v>0.51</v>
      </c>
      <c r="J123" s="119">
        <v>0.49</v>
      </c>
      <c r="K123" s="32"/>
      <c r="L123" s="57"/>
      <c r="M123" s="33"/>
      <c r="N123" s="34">
        <f t="shared" si="11"/>
        <v>1</v>
      </c>
      <c r="O123" s="35"/>
      <c r="P123" s="167">
        <v>15</v>
      </c>
      <c r="Q123" s="168">
        <v>15</v>
      </c>
      <c r="R123" s="38"/>
      <c r="S123" s="38"/>
      <c r="T123" s="37"/>
      <c r="U123" s="39">
        <f t="shared" si="12"/>
        <v>15</v>
      </c>
      <c r="V123" s="40">
        <f t="shared" si="18"/>
        <v>15</v>
      </c>
      <c r="W123" s="112"/>
      <c r="X123" s="96"/>
      <c r="Y123" s="96"/>
      <c r="Z123" s="104"/>
      <c r="AA123" s="99"/>
      <c r="AB123" s="41">
        <f t="shared" si="13"/>
        <v>0</v>
      </c>
      <c r="AC123" s="40">
        <f t="shared" si="14"/>
        <v>0</v>
      </c>
      <c r="AD123" s="42"/>
      <c r="AE123" s="128"/>
      <c r="AF123" s="37">
        <f t="shared" si="15"/>
        <v>15</v>
      </c>
      <c r="AG123" s="43">
        <v>65</v>
      </c>
      <c r="AH123" s="44">
        <f t="shared" si="16"/>
        <v>80</v>
      </c>
      <c r="AI123" s="45">
        <f t="shared" si="19"/>
        <v>0.93</v>
      </c>
      <c r="AJ123" s="46"/>
      <c r="AK123" s="47">
        <v>1E-4</v>
      </c>
      <c r="AL123" s="48">
        <f t="shared" si="20"/>
        <v>1.0001</v>
      </c>
      <c r="AM123" s="49">
        <f t="shared" si="21"/>
        <v>1032702000</v>
      </c>
      <c r="AN123" s="50"/>
      <c r="AO123" s="51"/>
      <c r="AP123" s="51"/>
      <c r="AQ123" s="51"/>
      <c r="AR123" s="51"/>
      <c r="AS123" s="52"/>
      <c r="AT123" s="53">
        <f t="shared" si="17"/>
        <v>0</v>
      </c>
    </row>
    <row r="124" spans="1:46" s="17" customFormat="1" ht="39.75" customHeight="1" thickBot="1">
      <c r="A124" s="27"/>
      <c r="B124" s="56"/>
      <c r="C124" s="91"/>
      <c r="D124" s="95"/>
      <c r="E124" s="95"/>
      <c r="F124" s="101"/>
      <c r="G124" s="55"/>
      <c r="H124" s="76"/>
      <c r="I124" s="30">
        <v>0.51</v>
      </c>
      <c r="J124" s="119">
        <v>0.49</v>
      </c>
      <c r="K124" s="32"/>
      <c r="L124" s="57"/>
      <c r="M124" s="75"/>
      <c r="N124" s="34">
        <f t="shared" si="11"/>
        <v>1</v>
      </c>
      <c r="O124" s="76"/>
      <c r="P124" s="167">
        <v>15</v>
      </c>
      <c r="Q124" s="168">
        <v>15</v>
      </c>
      <c r="R124" s="38"/>
      <c r="S124" s="38"/>
      <c r="T124" s="200"/>
      <c r="U124" s="39">
        <f t="shared" si="12"/>
        <v>15</v>
      </c>
      <c r="V124" s="40">
        <f t="shared" si="18"/>
        <v>15</v>
      </c>
      <c r="W124" s="112"/>
      <c r="X124" s="96"/>
      <c r="Y124" s="96"/>
      <c r="Z124" s="104"/>
      <c r="AA124" s="132"/>
      <c r="AB124" s="41">
        <f t="shared" si="13"/>
        <v>0</v>
      </c>
      <c r="AC124" s="40">
        <f t="shared" si="14"/>
        <v>0</v>
      </c>
      <c r="AD124" s="77"/>
      <c r="AE124" s="130"/>
      <c r="AF124" s="37">
        <f t="shared" si="15"/>
        <v>15</v>
      </c>
      <c r="AG124" s="43">
        <v>65</v>
      </c>
      <c r="AH124" s="44">
        <f t="shared" si="16"/>
        <v>80</v>
      </c>
      <c r="AI124" s="45">
        <f t="shared" si="19"/>
        <v>0.93</v>
      </c>
      <c r="AJ124" s="46"/>
      <c r="AK124" s="47">
        <v>1E-4</v>
      </c>
      <c r="AL124" s="48">
        <f t="shared" si="20"/>
        <v>1.0001</v>
      </c>
      <c r="AM124" s="49">
        <f t="shared" si="21"/>
        <v>1032702000</v>
      </c>
      <c r="AN124" s="75"/>
      <c r="AO124" s="78"/>
      <c r="AP124" s="78"/>
      <c r="AQ124" s="78"/>
      <c r="AR124" s="78"/>
      <c r="AS124" s="78"/>
      <c r="AT124" s="53">
        <f t="shared" si="17"/>
        <v>0</v>
      </c>
    </row>
    <row r="125" spans="1:46" s="54" customFormat="1" ht="47.25" customHeight="1" thickBot="1">
      <c r="A125" s="27"/>
      <c r="B125" s="56"/>
      <c r="C125" s="91"/>
      <c r="D125" s="95"/>
      <c r="E125" s="95"/>
      <c r="F125" s="101"/>
      <c r="G125" s="55"/>
      <c r="H125" s="60"/>
      <c r="I125" s="30">
        <v>0.51</v>
      </c>
      <c r="J125" s="119">
        <v>0.49</v>
      </c>
      <c r="K125" s="32"/>
      <c r="L125" s="57"/>
      <c r="M125" s="33"/>
      <c r="N125" s="34">
        <f t="shared" si="11"/>
        <v>1</v>
      </c>
      <c r="O125" s="35"/>
      <c r="P125" s="167">
        <v>15</v>
      </c>
      <c r="Q125" s="168">
        <v>15</v>
      </c>
      <c r="R125" s="38"/>
      <c r="S125" s="38"/>
      <c r="T125" s="37"/>
      <c r="U125" s="39">
        <f t="shared" si="12"/>
        <v>15</v>
      </c>
      <c r="V125" s="40">
        <f t="shared" si="18"/>
        <v>15</v>
      </c>
      <c r="W125" s="112"/>
      <c r="X125" s="96"/>
      <c r="Y125" s="96"/>
      <c r="Z125" s="104"/>
      <c r="AA125" s="99"/>
      <c r="AB125" s="41">
        <f t="shared" si="13"/>
        <v>0</v>
      </c>
      <c r="AC125" s="40">
        <f t="shared" si="14"/>
        <v>0</v>
      </c>
      <c r="AD125" s="42"/>
      <c r="AE125" s="128"/>
      <c r="AF125" s="37">
        <f t="shared" si="15"/>
        <v>15</v>
      </c>
      <c r="AG125" s="43">
        <v>65</v>
      </c>
      <c r="AH125" s="44">
        <f t="shared" si="16"/>
        <v>80</v>
      </c>
      <c r="AI125" s="45">
        <f t="shared" si="19"/>
        <v>0.93</v>
      </c>
      <c r="AJ125" s="46"/>
      <c r="AK125" s="47">
        <v>1E-4</v>
      </c>
      <c r="AL125" s="48">
        <f t="shared" si="20"/>
        <v>1.0001</v>
      </c>
      <c r="AM125" s="49">
        <f t="shared" si="21"/>
        <v>1032702000</v>
      </c>
      <c r="AN125" s="50"/>
      <c r="AO125" s="51"/>
      <c r="AP125" s="51"/>
      <c r="AQ125" s="51"/>
      <c r="AR125" s="51"/>
      <c r="AS125" s="52"/>
      <c r="AT125" s="53">
        <f t="shared" si="17"/>
        <v>0</v>
      </c>
    </row>
    <row r="126" spans="1:46" s="54" customFormat="1" ht="36" customHeight="1" thickBot="1">
      <c r="A126" s="27"/>
      <c r="B126" s="56"/>
      <c r="C126" s="91"/>
      <c r="D126" s="95"/>
      <c r="E126" s="95"/>
      <c r="F126" s="101"/>
      <c r="G126" s="55"/>
      <c r="H126" s="60"/>
      <c r="I126" s="30">
        <v>0.51</v>
      </c>
      <c r="J126" s="119">
        <v>0.49</v>
      </c>
      <c r="K126" s="32"/>
      <c r="L126" s="57"/>
      <c r="M126" s="33"/>
      <c r="N126" s="34">
        <f t="shared" si="11"/>
        <v>1</v>
      </c>
      <c r="O126" s="35"/>
      <c r="P126" s="167">
        <v>15</v>
      </c>
      <c r="Q126" s="168">
        <v>15</v>
      </c>
      <c r="R126" s="38"/>
      <c r="S126" s="38"/>
      <c r="T126" s="37"/>
      <c r="U126" s="39">
        <f t="shared" si="12"/>
        <v>15</v>
      </c>
      <c r="V126" s="40">
        <f t="shared" si="18"/>
        <v>15</v>
      </c>
      <c r="W126" s="112"/>
      <c r="X126" s="96"/>
      <c r="Y126" s="96"/>
      <c r="Z126" s="104"/>
      <c r="AA126" s="99"/>
      <c r="AB126" s="41">
        <f t="shared" si="13"/>
        <v>0</v>
      </c>
      <c r="AC126" s="40">
        <f t="shared" si="14"/>
        <v>0</v>
      </c>
      <c r="AD126" s="42"/>
      <c r="AE126" s="128"/>
      <c r="AF126" s="37">
        <f t="shared" si="15"/>
        <v>15</v>
      </c>
      <c r="AG126" s="43">
        <v>65</v>
      </c>
      <c r="AH126" s="44">
        <f t="shared" si="16"/>
        <v>80</v>
      </c>
      <c r="AI126" s="45">
        <f t="shared" si="19"/>
        <v>0.93</v>
      </c>
      <c r="AJ126" s="46"/>
      <c r="AK126" s="47">
        <v>1E-4</v>
      </c>
      <c r="AL126" s="48">
        <f t="shared" si="20"/>
        <v>1.0001</v>
      </c>
      <c r="AM126" s="49">
        <f t="shared" si="21"/>
        <v>1032702000</v>
      </c>
      <c r="AN126" s="50"/>
      <c r="AO126" s="51"/>
      <c r="AP126" s="51"/>
      <c r="AQ126" s="51"/>
      <c r="AR126" s="51"/>
      <c r="AS126" s="52"/>
      <c r="AT126" s="53">
        <f t="shared" si="17"/>
        <v>0</v>
      </c>
    </row>
    <row r="127" spans="1:46" s="54" customFormat="1" ht="36" customHeight="1" thickBot="1">
      <c r="A127" s="27"/>
      <c r="B127" s="56"/>
      <c r="C127" s="91"/>
      <c r="D127" s="95"/>
      <c r="E127" s="95"/>
      <c r="F127" s="101"/>
      <c r="G127" s="55"/>
      <c r="H127" s="60"/>
      <c r="I127" s="30">
        <v>0.51</v>
      </c>
      <c r="J127" s="119">
        <v>0.49</v>
      </c>
      <c r="K127" s="32"/>
      <c r="L127" s="57"/>
      <c r="M127" s="33"/>
      <c r="N127" s="34">
        <f t="shared" si="11"/>
        <v>1</v>
      </c>
      <c r="O127" s="35"/>
      <c r="P127" s="167">
        <v>15</v>
      </c>
      <c r="Q127" s="168">
        <v>15</v>
      </c>
      <c r="R127" s="38"/>
      <c r="S127" s="38"/>
      <c r="T127" s="37"/>
      <c r="U127" s="39">
        <f t="shared" si="12"/>
        <v>15</v>
      </c>
      <c r="V127" s="40">
        <f t="shared" si="18"/>
        <v>15</v>
      </c>
      <c r="W127" s="112"/>
      <c r="X127" s="96"/>
      <c r="Y127" s="96"/>
      <c r="Z127" s="104"/>
      <c r="AA127" s="99"/>
      <c r="AB127" s="41">
        <f t="shared" si="13"/>
        <v>0</v>
      </c>
      <c r="AC127" s="40">
        <f t="shared" si="14"/>
        <v>0</v>
      </c>
      <c r="AD127" s="42"/>
      <c r="AE127" s="128"/>
      <c r="AF127" s="37">
        <f t="shared" si="15"/>
        <v>15</v>
      </c>
      <c r="AG127" s="43">
        <v>65</v>
      </c>
      <c r="AH127" s="44">
        <f t="shared" si="16"/>
        <v>80</v>
      </c>
      <c r="AI127" s="45">
        <f t="shared" si="19"/>
        <v>0.93</v>
      </c>
      <c r="AJ127" s="46"/>
      <c r="AK127" s="47">
        <v>1E-4</v>
      </c>
      <c r="AL127" s="48">
        <f t="shared" si="20"/>
        <v>1.0001</v>
      </c>
      <c r="AM127" s="49">
        <f t="shared" si="21"/>
        <v>1032702000</v>
      </c>
      <c r="AN127" s="50"/>
      <c r="AO127" s="51"/>
      <c r="AP127" s="51"/>
      <c r="AQ127" s="51"/>
      <c r="AR127" s="51"/>
      <c r="AS127" s="52"/>
      <c r="AT127" s="53">
        <f t="shared" si="17"/>
        <v>0</v>
      </c>
    </row>
    <row r="128" spans="1:46" s="54" customFormat="1" ht="36" customHeight="1" thickBot="1">
      <c r="A128" s="27"/>
      <c r="B128" s="56"/>
      <c r="C128" s="91"/>
      <c r="D128" s="95"/>
      <c r="E128" s="95"/>
      <c r="F128" s="101"/>
      <c r="G128" s="55"/>
      <c r="H128" s="60"/>
      <c r="I128" s="30">
        <v>0.51</v>
      </c>
      <c r="J128" s="119">
        <v>0.49</v>
      </c>
      <c r="K128" s="32"/>
      <c r="L128" s="57"/>
      <c r="M128" s="33"/>
      <c r="N128" s="34">
        <f t="shared" si="11"/>
        <v>1</v>
      </c>
      <c r="O128" s="35"/>
      <c r="P128" s="167">
        <v>15</v>
      </c>
      <c r="Q128" s="168">
        <v>15</v>
      </c>
      <c r="R128" s="38"/>
      <c r="S128" s="38"/>
      <c r="T128" s="37"/>
      <c r="U128" s="39">
        <f t="shared" si="12"/>
        <v>15</v>
      </c>
      <c r="V128" s="40">
        <f t="shared" si="18"/>
        <v>15</v>
      </c>
      <c r="W128" s="112"/>
      <c r="X128" s="96"/>
      <c r="Y128" s="96"/>
      <c r="Z128" s="104"/>
      <c r="AA128" s="99"/>
      <c r="AB128" s="41">
        <f t="shared" si="13"/>
        <v>0</v>
      </c>
      <c r="AC128" s="40">
        <f t="shared" si="14"/>
        <v>0</v>
      </c>
      <c r="AD128" s="42"/>
      <c r="AE128" s="128"/>
      <c r="AF128" s="37">
        <f t="shared" si="15"/>
        <v>15</v>
      </c>
      <c r="AG128" s="43">
        <v>65</v>
      </c>
      <c r="AH128" s="44">
        <f t="shared" si="16"/>
        <v>80</v>
      </c>
      <c r="AI128" s="45">
        <f t="shared" si="19"/>
        <v>0.93</v>
      </c>
      <c r="AJ128" s="46"/>
      <c r="AK128" s="47">
        <v>1E-4</v>
      </c>
      <c r="AL128" s="48">
        <f t="shared" si="20"/>
        <v>1.0001</v>
      </c>
      <c r="AM128" s="49">
        <f t="shared" si="21"/>
        <v>1032702000</v>
      </c>
      <c r="AN128" s="50"/>
      <c r="AO128" s="51"/>
      <c r="AP128" s="51"/>
      <c r="AQ128" s="51"/>
      <c r="AR128" s="51"/>
      <c r="AS128" s="52"/>
      <c r="AT128" s="53">
        <f t="shared" si="17"/>
        <v>0</v>
      </c>
    </row>
    <row r="129" spans="1:46" s="54" customFormat="1" ht="36" customHeight="1" thickBot="1">
      <c r="A129" s="27"/>
      <c r="B129" s="56"/>
      <c r="C129" s="91"/>
      <c r="D129" s="95"/>
      <c r="E129" s="95"/>
      <c r="F129" s="101"/>
      <c r="G129" s="55"/>
      <c r="H129" s="60"/>
      <c r="I129" s="30">
        <v>0.51</v>
      </c>
      <c r="J129" s="119">
        <v>0.49</v>
      </c>
      <c r="K129" s="32"/>
      <c r="L129" s="57"/>
      <c r="M129" s="33"/>
      <c r="N129" s="34">
        <f t="shared" si="11"/>
        <v>1</v>
      </c>
      <c r="O129" s="35"/>
      <c r="P129" s="167">
        <v>15</v>
      </c>
      <c r="Q129" s="168">
        <v>15</v>
      </c>
      <c r="R129" s="38"/>
      <c r="S129" s="38"/>
      <c r="T129" s="37"/>
      <c r="U129" s="39">
        <f t="shared" si="12"/>
        <v>15</v>
      </c>
      <c r="V129" s="40">
        <f t="shared" si="18"/>
        <v>15</v>
      </c>
      <c r="W129" s="112"/>
      <c r="X129" s="96"/>
      <c r="Y129" s="96"/>
      <c r="Z129" s="104"/>
      <c r="AA129" s="99"/>
      <c r="AB129" s="41">
        <f t="shared" si="13"/>
        <v>0</v>
      </c>
      <c r="AC129" s="40">
        <f t="shared" si="14"/>
        <v>0</v>
      </c>
      <c r="AD129" s="42"/>
      <c r="AE129" s="128"/>
      <c r="AF129" s="37">
        <f t="shared" si="15"/>
        <v>15</v>
      </c>
      <c r="AG129" s="43">
        <v>65</v>
      </c>
      <c r="AH129" s="44">
        <f t="shared" si="16"/>
        <v>80</v>
      </c>
      <c r="AI129" s="45">
        <f t="shared" si="19"/>
        <v>0.93</v>
      </c>
      <c r="AJ129" s="46"/>
      <c r="AK129" s="47">
        <v>1E-4</v>
      </c>
      <c r="AL129" s="48">
        <f t="shared" si="20"/>
        <v>1.0001</v>
      </c>
      <c r="AM129" s="49">
        <f t="shared" si="21"/>
        <v>1032702000</v>
      </c>
      <c r="AN129" s="50"/>
      <c r="AO129" s="51"/>
      <c r="AP129" s="51"/>
      <c r="AQ129" s="51"/>
      <c r="AR129" s="51"/>
      <c r="AS129" s="52"/>
      <c r="AT129" s="53">
        <f t="shared" si="17"/>
        <v>0</v>
      </c>
    </row>
    <row r="130" spans="1:46" s="54" customFormat="1" ht="36" customHeight="1" thickBot="1">
      <c r="A130" s="27"/>
      <c r="B130" s="56"/>
      <c r="C130" s="91"/>
      <c r="D130" s="95"/>
      <c r="E130" s="95"/>
      <c r="F130" s="101"/>
      <c r="G130" s="55"/>
      <c r="H130" s="60"/>
      <c r="I130" s="30">
        <v>0.51</v>
      </c>
      <c r="J130" s="119">
        <v>0.49</v>
      </c>
      <c r="K130" s="32"/>
      <c r="L130" s="57"/>
      <c r="M130" s="33"/>
      <c r="N130" s="34">
        <f t="shared" si="11"/>
        <v>1</v>
      </c>
      <c r="O130" s="35"/>
      <c r="P130" s="167">
        <v>15</v>
      </c>
      <c r="Q130" s="168">
        <v>15</v>
      </c>
      <c r="R130" s="38"/>
      <c r="S130" s="38"/>
      <c r="T130" s="37"/>
      <c r="U130" s="39">
        <f t="shared" si="12"/>
        <v>15</v>
      </c>
      <c r="V130" s="40">
        <f t="shared" si="18"/>
        <v>15</v>
      </c>
      <c r="W130" s="112"/>
      <c r="X130" s="96"/>
      <c r="Y130" s="96"/>
      <c r="Z130" s="104"/>
      <c r="AA130" s="99"/>
      <c r="AB130" s="41">
        <f t="shared" si="13"/>
        <v>0</v>
      </c>
      <c r="AC130" s="40">
        <f t="shared" si="14"/>
        <v>0</v>
      </c>
      <c r="AD130" s="42"/>
      <c r="AE130" s="128"/>
      <c r="AF130" s="37">
        <f t="shared" si="15"/>
        <v>15</v>
      </c>
      <c r="AG130" s="43">
        <v>65</v>
      </c>
      <c r="AH130" s="44">
        <f t="shared" si="16"/>
        <v>80</v>
      </c>
      <c r="AI130" s="45">
        <f t="shared" si="19"/>
        <v>0.93</v>
      </c>
      <c r="AJ130" s="46"/>
      <c r="AK130" s="47">
        <v>1E-4</v>
      </c>
      <c r="AL130" s="48">
        <f t="shared" si="20"/>
        <v>1.0001</v>
      </c>
      <c r="AM130" s="49">
        <f t="shared" si="21"/>
        <v>1032702000</v>
      </c>
      <c r="AN130" s="50"/>
      <c r="AO130" s="51"/>
      <c r="AP130" s="51"/>
      <c r="AQ130" s="51"/>
      <c r="AR130" s="51"/>
      <c r="AS130" s="52"/>
      <c r="AT130" s="53">
        <f t="shared" si="17"/>
        <v>0</v>
      </c>
    </row>
    <row r="131" spans="1:46" s="54" customFormat="1" ht="36" customHeight="1" thickBot="1">
      <c r="A131" s="27"/>
      <c r="B131" s="56"/>
      <c r="C131" s="91"/>
      <c r="D131" s="95"/>
      <c r="E131" s="95"/>
      <c r="F131" s="101"/>
      <c r="G131" s="55"/>
      <c r="H131" s="60"/>
      <c r="I131" s="30">
        <v>0.51</v>
      </c>
      <c r="J131" s="119">
        <v>0.49</v>
      </c>
      <c r="K131" s="32"/>
      <c r="L131" s="57"/>
      <c r="M131" s="33"/>
      <c r="N131" s="34">
        <f t="shared" si="11"/>
        <v>1</v>
      </c>
      <c r="O131" s="35"/>
      <c r="P131" s="105">
        <v>15</v>
      </c>
      <c r="Q131" s="106">
        <v>15</v>
      </c>
      <c r="R131" s="38"/>
      <c r="S131" s="38"/>
      <c r="T131" s="37"/>
      <c r="U131" s="39">
        <f t="shared" si="12"/>
        <v>15</v>
      </c>
      <c r="V131" s="40">
        <f t="shared" si="18"/>
        <v>15</v>
      </c>
      <c r="W131" s="112"/>
      <c r="X131" s="96"/>
      <c r="Y131" s="96"/>
      <c r="Z131" s="104"/>
      <c r="AA131" s="99"/>
      <c r="AB131" s="41">
        <f t="shared" si="13"/>
        <v>0</v>
      </c>
      <c r="AC131" s="40">
        <f t="shared" si="14"/>
        <v>0</v>
      </c>
      <c r="AD131" s="42"/>
      <c r="AE131" s="128"/>
      <c r="AF131" s="37">
        <f t="shared" si="15"/>
        <v>15</v>
      </c>
      <c r="AG131" s="43">
        <v>65</v>
      </c>
      <c r="AH131" s="44">
        <f t="shared" si="16"/>
        <v>80</v>
      </c>
      <c r="AI131" s="45">
        <f t="shared" si="19"/>
        <v>0.93</v>
      </c>
      <c r="AJ131" s="46"/>
      <c r="AK131" s="47">
        <v>1E-4</v>
      </c>
      <c r="AL131" s="48">
        <f t="shared" si="20"/>
        <v>1.0001</v>
      </c>
      <c r="AM131" s="49">
        <f t="shared" si="21"/>
        <v>1032702000</v>
      </c>
      <c r="AN131" s="50"/>
      <c r="AO131" s="51"/>
      <c r="AP131" s="51"/>
      <c r="AQ131" s="51"/>
      <c r="AR131" s="51"/>
      <c r="AS131" s="52"/>
      <c r="AT131" s="53">
        <f t="shared" si="17"/>
        <v>0</v>
      </c>
    </row>
    <row r="132" spans="1:46" s="54" customFormat="1" ht="36" customHeight="1" thickBot="1">
      <c r="A132" s="27"/>
      <c r="B132" s="56"/>
      <c r="C132" s="91"/>
      <c r="D132" s="95"/>
      <c r="E132" s="95"/>
      <c r="F132" s="101"/>
      <c r="G132" s="55"/>
      <c r="H132" s="60"/>
      <c r="I132" s="30">
        <v>0.51</v>
      </c>
      <c r="J132" s="119">
        <v>0.49</v>
      </c>
      <c r="K132" s="32"/>
      <c r="L132" s="57"/>
      <c r="M132" s="33"/>
      <c r="N132" s="34">
        <f t="shared" si="11"/>
        <v>1</v>
      </c>
      <c r="O132" s="35"/>
      <c r="P132" s="105">
        <v>15</v>
      </c>
      <c r="Q132" s="106">
        <v>15</v>
      </c>
      <c r="R132" s="38"/>
      <c r="S132" s="38"/>
      <c r="T132" s="37"/>
      <c r="U132" s="39">
        <f t="shared" si="12"/>
        <v>15</v>
      </c>
      <c r="V132" s="40">
        <f t="shared" si="18"/>
        <v>15</v>
      </c>
      <c r="W132" s="112"/>
      <c r="X132" s="96"/>
      <c r="Y132" s="96"/>
      <c r="Z132" s="104"/>
      <c r="AA132" s="99"/>
      <c r="AB132" s="41">
        <f t="shared" si="13"/>
        <v>0</v>
      </c>
      <c r="AC132" s="40">
        <f t="shared" si="14"/>
        <v>0</v>
      </c>
      <c r="AD132" s="42"/>
      <c r="AE132" s="128"/>
      <c r="AF132" s="37">
        <f t="shared" si="15"/>
        <v>15</v>
      </c>
      <c r="AG132" s="43">
        <v>65</v>
      </c>
      <c r="AH132" s="44">
        <f t="shared" si="16"/>
        <v>80</v>
      </c>
      <c r="AI132" s="45">
        <f t="shared" si="19"/>
        <v>0.93</v>
      </c>
      <c r="AJ132" s="46"/>
      <c r="AK132" s="47">
        <v>1E-4</v>
      </c>
      <c r="AL132" s="48">
        <f t="shared" si="20"/>
        <v>1.0001</v>
      </c>
      <c r="AM132" s="49">
        <f t="shared" si="21"/>
        <v>1032702000</v>
      </c>
      <c r="AN132" s="50"/>
      <c r="AO132" s="51"/>
      <c r="AP132" s="51"/>
      <c r="AQ132" s="51"/>
      <c r="AR132" s="51"/>
      <c r="AS132" s="52"/>
      <c r="AT132" s="53">
        <f t="shared" si="17"/>
        <v>0</v>
      </c>
    </row>
    <row r="133" spans="1:46" s="54" customFormat="1" ht="36" customHeight="1" thickBot="1">
      <c r="A133" s="27"/>
      <c r="B133" s="56"/>
      <c r="C133" s="91"/>
      <c r="D133" s="95"/>
      <c r="E133" s="95"/>
      <c r="F133" s="101"/>
      <c r="G133" s="55"/>
      <c r="H133" s="60"/>
      <c r="I133" s="30">
        <v>0.51</v>
      </c>
      <c r="J133" s="119">
        <v>0.49</v>
      </c>
      <c r="K133" s="32"/>
      <c r="L133" s="57"/>
      <c r="M133" s="33"/>
      <c r="N133" s="34">
        <f t="shared" si="11"/>
        <v>1</v>
      </c>
      <c r="O133" s="35"/>
      <c r="P133" s="105">
        <v>15</v>
      </c>
      <c r="Q133" s="106">
        <v>15</v>
      </c>
      <c r="R133" s="38"/>
      <c r="S133" s="38"/>
      <c r="T133" s="37"/>
      <c r="U133" s="39">
        <f t="shared" si="12"/>
        <v>15</v>
      </c>
      <c r="V133" s="40">
        <f t="shared" si="18"/>
        <v>15</v>
      </c>
      <c r="W133" s="112"/>
      <c r="X133" s="96"/>
      <c r="Y133" s="96"/>
      <c r="Z133" s="104"/>
      <c r="AA133" s="99"/>
      <c r="AB133" s="41">
        <f t="shared" si="13"/>
        <v>0</v>
      </c>
      <c r="AC133" s="40">
        <f t="shared" si="14"/>
        <v>0</v>
      </c>
      <c r="AD133" s="42"/>
      <c r="AE133" s="128"/>
      <c r="AF133" s="37">
        <f t="shared" si="15"/>
        <v>15</v>
      </c>
      <c r="AG133" s="43">
        <v>65</v>
      </c>
      <c r="AH133" s="44">
        <f t="shared" si="16"/>
        <v>80</v>
      </c>
      <c r="AI133" s="45">
        <f t="shared" si="19"/>
        <v>0.93</v>
      </c>
      <c r="AJ133" s="46"/>
      <c r="AK133" s="47">
        <v>1E-4</v>
      </c>
      <c r="AL133" s="48">
        <f t="shared" si="20"/>
        <v>1.0001</v>
      </c>
      <c r="AM133" s="49">
        <f t="shared" si="21"/>
        <v>1032702000</v>
      </c>
      <c r="AN133" s="50"/>
      <c r="AO133" s="51"/>
      <c r="AP133" s="51"/>
      <c r="AQ133" s="51"/>
      <c r="AR133" s="51"/>
      <c r="AS133" s="52"/>
      <c r="AT133" s="53">
        <f t="shared" si="17"/>
        <v>0</v>
      </c>
    </row>
    <row r="134" spans="1:46" s="54" customFormat="1" ht="36" customHeight="1" thickBot="1">
      <c r="A134" s="27"/>
      <c r="B134" s="56"/>
      <c r="C134" s="91"/>
      <c r="D134" s="95"/>
      <c r="E134" s="95"/>
      <c r="F134" s="101"/>
      <c r="G134" s="55"/>
      <c r="H134" s="60"/>
      <c r="I134" s="30">
        <v>0.51</v>
      </c>
      <c r="J134" s="119">
        <v>0.49</v>
      </c>
      <c r="K134" s="32"/>
      <c r="L134" s="57"/>
      <c r="M134" s="33"/>
      <c r="N134" s="34">
        <f t="shared" ref="N134:N140" si="22">SUM(I134:M134)</f>
        <v>1</v>
      </c>
      <c r="O134" s="35"/>
      <c r="P134" s="105">
        <v>15</v>
      </c>
      <c r="Q134" s="106">
        <v>15</v>
      </c>
      <c r="R134" s="38"/>
      <c r="S134" s="38"/>
      <c r="T134" s="37"/>
      <c r="U134" s="39">
        <f t="shared" ref="U134:U140" si="23">ROUNDUP(((P134*I134)+(Q134*J134)+(R134*K134)+(S134*L134)+(T134*M134)),2)</f>
        <v>15</v>
      </c>
      <c r="V134" s="40">
        <f t="shared" si="18"/>
        <v>15</v>
      </c>
      <c r="W134" s="112"/>
      <c r="X134" s="96"/>
      <c r="Y134" s="96"/>
      <c r="Z134" s="104"/>
      <c r="AA134" s="99"/>
      <c r="AB134" s="41">
        <f t="shared" ref="AB134:AB140" si="24">ROUNDUP((((W134*I134)+(X134*J134)+(Y134*K134)+(Z134*L134)+(AA134*M134))/$I$2*15),2)</f>
        <v>0</v>
      </c>
      <c r="AC134" s="40">
        <f t="shared" ref="AC134:AC140" si="25">IF(AB134&gt;=15,15,AB134)</f>
        <v>0</v>
      </c>
      <c r="AD134" s="42"/>
      <c r="AE134" s="128"/>
      <c r="AF134" s="37">
        <f t="shared" ref="AF134:AF140" si="26">IF((V134+AC134+AD134)&gt;=30,30,(V134+AC134+AD134))</f>
        <v>15</v>
      </c>
      <c r="AG134" s="43">
        <v>65</v>
      </c>
      <c r="AH134" s="44">
        <f t="shared" ref="AH134:AH140" si="27">AF134+AG134+AE134</f>
        <v>80</v>
      </c>
      <c r="AI134" s="45">
        <f t="shared" si="19"/>
        <v>0.93</v>
      </c>
      <c r="AJ134" s="46"/>
      <c r="AK134" s="47">
        <v>1E-4</v>
      </c>
      <c r="AL134" s="48">
        <f t="shared" si="20"/>
        <v>1.0001</v>
      </c>
      <c r="AM134" s="49">
        <f t="shared" si="21"/>
        <v>1032702000</v>
      </c>
      <c r="AN134" s="50"/>
      <c r="AO134" s="51"/>
      <c r="AP134" s="51"/>
      <c r="AQ134" s="51"/>
      <c r="AR134" s="51"/>
      <c r="AS134" s="52"/>
      <c r="AT134" s="53">
        <f t="shared" ref="AT134:AT140" si="28">(AO134*I134)+(AP134*J134)+(AQ134*K134)+(AR134*L134)+(AS134*M134)</f>
        <v>0</v>
      </c>
    </row>
    <row r="135" spans="1:46" s="54" customFormat="1" ht="36" customHeight="1" thickBot="1">
      <c r="A135" s="27"/>
      <c r="B135" s="56"/>
      <c r="C135" s="91"/>
      <c r="D135" s="95"/>
      <c r="E135" s="95"/>
      <c r="F135" s="101"/>
      <c r="G135" s="55"/>
      <c r="H135" s="60"/>
      <c r="I135" s="30">
        <v>0.51</v>
      </c>
      <c r="J135" s="119">
        <v>0.49</v>
      </c>
      <c r="K135" s="32"/>
      <c r="L135" s="57"/>
      <c r="M135" s="33"/>
      <c r="N135" s="34">
        <f t="shared" si="22"/>
        <v>1</v>
      </c>
      <c r="O135" s="35"/>
      <c r="P135" s="105">
        <v>15</v>
      </c>
      <c r="Q135" s="106">
        <v>15</v>
      </c>
      <c r="R135" s="38"/>
      <c r="S135" s="38"/>
      <c r="T135" s="37"/>
      <c r="U135" s="39">
        <f t="shared" si="23"/>
        <v>15</v>
      </c>
      <c r="V135" s="40">
        <f t="shared" si="18"/>
        <v>15</v>
      </c>
      <c r="W135" s="112"/>
      <c r="X135" s="96"/>
      <c r="Y135" s="96"/>
      <c r="Z135" s="104"/>
      <c r="AA135" s="99"/>
      <c r="AB135" s="41">
        <f t="shared" si="24"/>
        <v>0</v>
      </c>
      <c r="AC135" s="40">
        <f t="shared" si="25"/>
        <v>0</v>
      </c>
      <c r="AD135" s="42"/>
      <c r="AE135" s="128"/>
      <c r="AF135" s="37">
        <f t="shared" si="26"/>
        <v>15</v>
      </c>
      <c r="AG135" s="43">
        <v>65</v>
      </c>
      <c r="AH135" s="44">
        <f t="shared" si="27"/>
        <v>80</v>
      </c>
      <c r="AI135" s="45">
        <f t="shared" si="19"/>
        <v>0.93</v>
      </c>
      <c r="AJ135" s="46"/>
      <c r="AK135" s="47">
        <v>1E-4</v>
      </c>
      <c r="AL135" s="48">
        <f t="shared" si="20"/>
        <v>1.0001</v>
      </c>
      <c r="AM135" s="49">
        <f t="shared" si="21"/>
        <v>1032702000</v>
      </c>
      <c r="AN135" s="50"/>
      <c r="AO135" s="51"/>
      <c r="AP135" s="51"/>
      <c r="AQ135" s="51"/>
      <c r="AR135" s="51"/>
      <c r="AS135" s="52"/>
      <c r="AT135" s="53">
        <f t="shared" si="28"/>
        <v>0</v>
      </c>
    </row>
    <row r="136" spans="1:46" s="54" customFormat="1" ht="44.25" customHeight="1" thickBot="1">
      <c r="A136" s="27"/>
      <c r="B136" s="56"/>
      <c r="C136" s="91"/>
      <c r="D136" s="95"/>
      <c r="E136" s="95"/>
      <c r="F136" s="101"/>
      <c r="G136" s="55"/>
      <c r="H136" s="60"/>
      <c r="I136" s="30">
        <v>0.51</v>
      </c>
      <c r="J136" s="119">
        <v>0.49</v>
      </c>
      <c r="K136" s="32"/>
      <c r="L136" s="57"/>
      <c r="M136" s="33"/>
      <c r="N136" s="34">
        <f t="shared" si="22"/>
        <v>1</v>
      </c>
      <c r="O136" s="35"/>
      <c r="P136" s="105">
        <v>15</v>
      </c>
      <c r="Q136" s="106">
        <v>15</v>
      </c>
      <c r="R136" s="38"/>
      <c r="S136" s="38"/>
      <c r="T136" s="37"/>
      <c r="U136" s="39">
        <f t="shared" si="23"/>
        <v>15</v>
      </c>
      <c r="V136" s="40">
        <f>IF(U136&gt;=15,15,U136)</f>
        <v>15</v>
      </c>
      <c r="W136" s="112"/>
      <c r="X136" s="96"/>
      <c r="Y136" s="96"/>
      <c r="Z136" s="104"/>
      <c r="AA136" s="99"/>
      <c r="AB136" s="41">
        <f t="shared" si="24"/>
        <v>0</v>
      </c>
      <c r="AC136" s="40">
        <f t="shared" si="25"/>
        <v>0</v>
      </c>
      <c r="AD136" s="42"/>
      <c r="AE136" s="128"/>
      <c r="AF136" s="37">
        <f t="shared" si="26"/>
        <v>15</v>
      </c>
      <c r="AG136" s="43">
        <v>65</v>
      </c>
      <c r="AH136" s="44">
        <f t="shared" si="27"/>
        <v>80</v>
      </c>
      <c r="AI136" s="45">
        <f>-((50-((176+(45+(30-AF136)))))/200)</f>
        <v>0.93</v>
      </c>
      <c r="AJ136" s="46"/>
      <c r="AK136" s="47">
        <v>1E-4</v>
      </c>
      <c r="AL136" s="48">
        <f>100%+AK136</f>
        <v>1.0001</v>
      </c>
      <c r="AM136" s="49">
        <f>ROUNDUP($D$2*AI136*AL136,-3)</f>
        <v>1032702000</v>
      </c>
      <c r="AN136" s="50"/>
      <c r="AO136" s="51"/>
      <c r="AP136" s="51"/>
      <c r="AQ136" s="51"/>
      <c r="AR136" s="51"/>
      <c r="AS136" s="52"/>
      <c r="AT136" s="53">
        <f t="shared" si="28"/>
        <v>0</v>
      </c>
    </row>
    <row r="137" spans="1:46" s="54" customFormat="1" ht="36" customHeight="1" thickBot="1">
      <c r="A137" s="27"/>
      <c r="B137" s="56"/>
      <c r="C137" s="91"/>
      <c r="D137" s="95"/>
      <c r="E137" s="95"/>
      <c r="F137" s="101"/>
      <c r="G137" s="55"/>
      <c r="H137" s="79"/>
      <c r="I137" s="30">
        <v>0.51</v>
      </c>
      <c r="J137" s="119">
        <v>0.49</v>
      </c>
      <c r="K137" s="32"/>
      <c r="L137" s="57"/>
      <c r="M137" s="80"/>
      <c r="N137" s="34">
        <f t="shared" si="22"/>
        <v>1</v>
      </c>
      <c r="O137" s="81"/>
      <c r="P137" s="105">
        <v>15</v>
      </c>
      <c r="Q137" s="106">
        <v>15</v>
      </c>
      <c r="R137" s="38"/>
      <c r="S137" s="38"/>
      <c r="T137" s="58"/>
      <c r="U137" s="39">
        <f t="shared" si="23"/>
        <v>15</v>
      </c>
      <c r="V137" s="82">
        <f>IF(U137&gt;=15,15,U137)</f>
        <v>15</v>
      </c>
      <c r="W137" s="112"/>
      <c r="X137" s="96"/>
      <c r="Y137" s="96"/>
      <c r="Z137" s="104"/>
      <c r="AA137" s="133"/>
      <c r="AB137" s="41">
        <f t="shared" si="24"/>
        <v>0</v>
      </c>
      <c r="AC137" s="40">
        <f t="shared" si="25"/>
        <v>0</v>
      </c>
      <c r="AD137" s="83"/>
      <c r="AE137" s="131"/>
      <c r="AF137" s="37">
        <f t="shared" si="26"/>
        <v>15</v>
      </c>
      <c r="AG137" s="43">
        <v>65</v>
      </c>
      <c r="AH137" s="44">
        <f t="shared" si="27"/>
        <v>80</v>
      </c>
      <c r="AI137" s="45">
        <f>-((50-((176+(45+(30-AF137)))))/200)</f>
        <v>0.93</v>
      </c>
      <c r="AJ137" s="46"/>
      <c r="AK137" s="47">
        <v>1E-4</v>
      </c>
      <c r="AL137" s="48">
        <f>100%+AK137</f>
        <v>1.0001</v>
      </c>
      <c r="AM137" s="49">
        <f>ROUNDUP($D$2*AI137*AL137,-3)</f>
        <v>1032702000</v>
      </c>
      <c r="AN137" s="84"/>
      <c r="AO137" s="85"/>
      <c r="AP137" s="85"/>
      <c r="AQ137" s="85"/>
      <c r="AR137" s="85"/>
      <c r="AS137" s="86"/>
      <c r="AT137" s="53">
        <f t="shared" si="28"/>
        <v>0</v>
      </c>
    </row>
    <row r="138" spans="1:46" s="54" customFormat="1" ht="36" customHeight="1" thickBot="1">
      <c r="A138" s="27"/>
      <c r="B138" s="56"/>
      <c r="C138" s="91"/>
      <c r="D138" s="95"/>
      <c r="E138" s="95"/>
      <c r="F138" s="101"/>
      <c r="G138" s="55"/>
      <c r="H138" s="60"/>
      <c r="I138" s="30">
        <v>0.51</v>
      </c>
      <c r="J138" s="119">
        <v>0.49</v>
      </c>
      <c r="K138" s="32"/>
      <c r="L138" s="57"/>
      <c r="M138" s="33"/>
      <c r="N138" s="34">
        <f t="shared" si="22"/>
        <v>1</v>
      </c>
      <c r="O138" s="35"/>
      <c r="P138" s="105">
        <v>15</v>
      </c>
      <c r="Q138" s="106">
        <v>15</v>
      </c>
      <c r="R138" s="38"/>
      <c r="S138" s="38"/>
      <c r="T138" s="37"/>
      <c r="U138" s="39">
        <f t="shared" si="23"/>
        <v>15</v>
      </c>
      <c r="V138" s="40">
        <f>IF(U138&gt;=15,15,U138)</f>
        <v>15</v>
      </c>
      <c r="W138" s="112"/>
      <c r="X138" s="96"/>
      <c r="Y138" s="96"/>
      <c r="Z138" s="104"/>
      <c r="AA138" s="99"/>
      <c r="AB138" s="41">
        <f t="shared" si="24"/>
        <v>0</v>
      </c>
      <c r="AC138" s="40">
        <f t="shared" si="25"/>
        <v>0</v>
      </c>
      <c r="AD138" s="42"/>
      <c r="AE138" s="128"/>
      <c r="AF138" s="37">
        <f t="shared" si="26"/>
        <v>15</v>
      </c>
      <c r="AG138" s="43">
        <v>65</v>
      </c>
      <c r="AH138" s="44">
        <f t="shared" si="27"/>
        <v>80</v>
      </c>
      <c r="AI138" s="45">
        <f>-((50-((176+(45+(30-AF138)))))/200)</f>
        <v>0.93</v>
      </c>
      <c r="AJ138" s="46"/>
      <c r="AK138" s="47">
        <v>1E-4</v>
      </c>
      <c r="AL138" s="48">
        <f>100%+AK138</f>
        <v>1.0001</v>
      </c>
      <c r="AM138" s="49">
        <f>ROUNDUP($D$2*AI138*AL138,-3)</f>
        <v>1032702000</v>
      </c>
      <c r="AN138" s="50"/>
      <c r="AO138" s="51"/>
      <c r="AP138" s="51"/>
      <c r="AQ138" s="51"/>
      <c r="AR138" s="51"/>
      <c r="AS138" s="52"/>
      <c r="AT138" s="53">
        <f t="shared" si="28"/>
        <v>0</v>
      </c>
    </row>
    <row r="139" spans="1:46" s="54" customFormat="1" ht="36" customHeight="1" thickBot="1">
      <c r="A139" s="27"/>
      <c r="B139" s="56"/>
      <c r="C139" s="91"/>
      <c r="D139" s="95"/>
      <c r="E139" s="95"/>
      <c r="F139" s="101"/>
      <c r="G139" s="55"/>
      <c r="H139" s="60"/>
      <c r="I139" s="30">
        <v>0.51</v>
      </c>
      <c r="J139" s="119">
        <v>0.49</v>
      </c>
      <c r="K139" s="32"/>
      <c r="L139" s="57"/>
      <c r="M139" s="33"/>
      <c r="N139" s="34">
        <f t="shared" si="22"/>
        <v>1</v>
      </c>
      <c r="O139" s="35"/>
      <c r="P139" s="105">
        <v>15</v>
      </c>
      <c r="Q139" s="106">
        <v>15</v>
      </c>
      <c r="R139" s="38"/>
      <c r="S139" s="38"/>
      <c r="T139" s="37"/>
      <c r="U139" s="39">
        <f t="shared" si="23"/>
        <v>15</v>
      </c>
      <c r="V139" s="40">
        <f>IF(U139&gt;=15,15,U139)</f>
        <v>15</v>
      </c>
      <c r="W139" s="112"/>
      <c r="X139" s="96"/>
      <c r="Y139" s="96"/>
      <c r="Z139" s="104"/>
      <c r="AA139" s="99"/>
      <c r="AB139" s="41">
        <f t="shared" si="24"/>
        <v>0</v>
      </c>
      <c r="AC139" s="40">
        <f t="shared" si="25"/>
        <v>0</v>
      </c>
      <c r="AD139" s="42"/>
      <c r="AE139" s="128"/>
      <c r="AF139" s="37">
        <f t="shared" si="26"/>
        <v>15</v>
      </c>
      <c r="AG139" s="43">
        <v>65</v>
      </c>
      <c r="AH139" s="44">
        <f t="shared" si="27"/>
        <v>80</v>
      </c>
      <c r="AI139" s="45">
        <f>-((50-((176+(45+(30-AF139)))))/200)</f>
        <v>0.93</v>
      </c>
      <c r="AJ139" s="46"/>
      <c r="AK139" s="47">
        <v>1E-4</v>
      </c>
      <c r="AL139" s="48">
        <f>100%+AK139</f>
        <v>1.0001</v>
      </c>
      <c r="AM139" s="49">
        <f>ROUNDUP($D$2*AI139*AL139,-3)</f>
        <v>1032702000</v>
      </c>
      <c r="AN139" s="50"/>
      <c r="AO139" s="51"/>
      <c r="AP139" s="51"/>
      <c r="AQ139" s="51"/>
      <c r="AR139" s="51"/>
      <c r="AS139" s="52"/>
      <c r="AT139" s="53">
        <f t="shared" si="28"/>
        <v>0</v>
      </c>
    </row>
    <row r="140" spans="1:46" s="54" customFormat="1" ht="36" customHeight="1" thickBot="1">
      <c r="A140" s="27"/>
      <c r="B140" s="56"/>
      <c r="C140" s="91"/>
      <c r="D140" s="95"/>
      <c r="E140" s="95"/>
      <c r="F140" s="101"/>
      <c r="G140" s="55"/>
      <c r="H140" s="28"/>
      <c r="I140" s="30">
        <v>0.51</v>
      </c>
      <c r="J140" s="119">
        <v>0.49</v>
      </c>
      <c r="K140" s="32"/>
      <c r="L140" s="57"/>
      <c r="M140" s="31"/>
      <c r="N140" s="34">
        <f t="shared" si="22"/>
        <v>1</v>
      </c>
      <c r="O140" s="37"/>
      <c r="P140" s="105">
        <v>15</v>
      </c>
      <c r="Q140" s="106">
        <v>15</v>
      </c>
      <c r="R140" s="38"/>
      <c r="S140" s="38"/>
      <c r="T140" s="37"/>
      <c r="U140" s="39">
        <f t="shared" si="23"/>
        <v>15</v>
      </c>
      <c r="V140" s="40">
        <f>IF(U140&gt;=15,15,U140)</f>
        <v>15</v>
      </c>
      <c r="W140" s="112"/>
      <c r="X140" s="96"/>
      <c r="Y140" s="96"/>
      <c r="Z140" s="104"/>
      <c r="AA140" s="99"/>
      <c r="AB140" s="41">
        <f t="shared" si="24"/>
        <v>0</v>
      </c>
      <c r="AC140" s="40">
        <f t="shared" si="25"/>
        <v>0</v>
      </c>
      <c r="AD140" s="87"/>
      <c r="AE140" s="128"/>
      <c r="AF140" s="37">
        <f t="shared" si="26"/>
        <v>15</v>
      </c>
      <c r="AG140" s="43">
        <v>65</v>
      </c>
      <c r="AH140" s="44">
        <f t="shared" si="27"/>
        <v>80</v>
      </c>
      <c r="AI140" s="45">
        <f>-((50-((176+(45+(30-AF140)))))/200)</f>
        <v>0.93</v>
      </c>
      <c r="AJ140" s="46"/>
      <c r="AK140" s="47">
        <v>1E-4</v>
      </c>
      <c r="AL140" s="48">
        <f>100%+AK140</f>
        <v>1.0001</v>
      </c>
      <c r="AM140" s="49">
        <f>ROUNDUP($D$2*AI140*AL140,-3)</f>
        <v>1032702000</v>
      </c>
      <c r="AN140" s="88"/>
      <c r="AO140" s="51"/>
      <c r="AP140" s="51"/>
      <c r="AQ140" s="51"/>
      <c r="AR140" s="51"/>
      <c r="AS140" s="52"/>
      <c r="AT140" s="53">
        <f t="shared" si="28"/>
        <v>0</v>
      </c>
    </row>
  </sheetData>
  <mergeCells count="28">
    <mergeCell ref="D1:E1"/>
    <mergeCell ref="I1:J1"/>
    <mergeCell ref="L1:AB1"/>
    <mergeCell ref="AE1:AK1"/>
    <mergeCell ref="D2:E2"/>
    <mergeCell ref="F2:G2"/>
    <mergeCell ref="I2:J2"/>
    <mergeCell ref="P2:U2"/>
    <mergeCell ref="AL3:AL4"/>
    <mergeCell ref="A3:A4"/>
    <mergeCell ref="B3:B4"/>
    <mergeCell ref="C3:H3"/>
    <mergeCell ref="I3:M3"/>
    <mergeCell ref="N3:N4"/>
    <mergeCell ref="O3:O4"/>
    <mergeCell ref="P3:U3"/>
    <mergeCell ref="W3:AB3"/>
    <mergeCell ref="AI3:AI4"/>
    <mergeCell ref="AJ3:AJ4"/>
    <mergeCell ref="AK3:AK4"/>
    <mergeCell ref="AS3:AS4"/>
    <mergeCell ref="AT3:AT4"/>
    <mergeCell ref="AM3:AM4"/>
    <mergeCell ref="AN3:AN4"/>
    <mergeCell ref="AO3:AO4"/>
    <mergeCell ref="AP3:AP4"/>
    <mergeCell ref="AQ3:AQ4"/>
    <mergeCell ref="AR3:AR4"/>
  </mergeCells>
  <phoneticPr fontId="3" type="noConversion"/>
  <printOptions horizontalCentered="1"/>
  <pageMargins left="0.17" right="0.17" top="0.33" bottom="0.24" header="0.26" footer="0.18"/>
  <pageSetup paperSize="9" scale="57" orientation="landscape" r:id="rId1"/>
  <headerFooter alignWithMargins="0"/>
  <rowBreaks count="1" manualBreakCount="1">
    <brk id="31" max="41" man="1"/>
  </rowBreaks>
  <colBreaks count="1" manualBreakCount="1">
    <brk id="29" max="139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rgb="FFFF0000"/>
  </sheetPr>
  <dimension ref="A1:AT140"/>
  <sheetViews>
    <sheetView showZeros="0" view="pageBreakPreview" zoomScale="80" workbookViewId="0">
      <selection activeCell="B16" sqref="B16"/>
    </sheetView>
  </sheetViews>
  <sheetFormatPr defaultColWidth="8.88671875" defaultRowHeight="13.5"/>
  <cols>
    <col min="1" max="1" width="5" style="1" customWidth="1"/>
    <col min="2" max="2" width="5.109375" style="2" customWidth="1"/>
    <col min="3" max="3" width="9.21875" style="89" customWidth="1"/>
    <col min="4" max="7" width="9.21875" style="1" customWidth="1"/>
    <col min="8" max="8" width="6.6640625" style="1" customWidth="1"/>
    <col min="9" max="10" width="7.33203125" style="1" customWidth="1"/>
    <col min="11" max="11" width="7.6640625" style="1" customWidth="1"/>
    <col min="12" max="13" width="6.77734375" style="1" customWidth="1"/>
    <col min="14" max="14" width="6.44140625" style="1" customWidth="1"/>
    <col min="15" max="15" width="5.109375" style="1" customWidth="1"/>
    <col min="16" max="16" width="7.109375" style="1" customWidth="1"/>
    <col min="17" max="17" width="6.77734375" style="1" customWidth="1"/>
    <col min="18" max="20" width="6.6640625" style="1" customWidth="1"/>
    <col min="21" max="21" width="7.109375" style="1" customWidth="1"/>
    <col min="22" max="22" width="10.44140625" style="90" hidden="1" customWidth="1"/>
    <col min="23" max="24" width="8" style="1" customWidth="1"/>
    <col min="25" max="27" width="7.21875" style="1" customWidth="1"/>
    <col min="28" max="28" width="9.6640625" style="1" customWidth="1"/>
    <col min="29" max="29" width="2" style="90" hidden="1" customWidth="1"/>
    <col min="30" max="31" width="6.21875" style="1" customWidth="1"/>
    <col min="32" max="32" width="7" style="1" customWidth="1"/>
    <col min="33" max="33" width="4.6640625" style="1" customWidth="1"/>
    <col min="34" max="34" width="8.21875" style="1" customWidth="1"/>
    <col min="35" max="35" width="8.77734375" style="1" customWidth="1"/>
    <col min="36" max="36" width="7.5546875" style="1" customWidth="1"/>
    <col min="37" max="38" width="8.33203125" style="1" customWidth="1"/>
    <col min="39" max="39" width="20.21875" style="1" customWidth="1"/>
    <col min="40" max="40" width="8.33203125" style="1" customWidth="1"/>
    <col min="41" max="42" width="17.6640625" style="1" customWidth="1"/>
    <col min="43" max="45" width="17.6640625" style="1" hidden="1" customWidth="1"/>
    <col min="46" max="46" width="17.6640625" style="1" customWidth="1"/>
    <col min="47" max="16384" width="8.88671875" style="1"/>
  </cols>
  <sheetData>
    <row r="1" spans="1:46" ht="33.75" customHeight="1">
      <c r="C1" s="3" t="s">
        <v>62</v>
      </c>
      <c r="D1" s="353">
        <v>1539095000</v>
      </c>
      <c r="E1" s="353"/>
      <c r="F1" s="4"/>
      <c r="G1" s="4"/>
      <c r="H1" s="3" t="s">
        <v>0</v>
      </c>
      <c r="I1" s="354">
        <v>587400000</v>
      </c>
      <c r="J1" s="354"/>
      <c r="K1" s="118">
        <f>TRUNC(I1/F2,7)</f>
        <v>0.39660970000000001</v>
      </c>
      <c r="L1" s="385" t="s">
        <v>375</v>
      </c>
      <c r="M1" s="386"/>
      <c r="N1" s="386"/>
      <c r="O1" s="386"/>
      <c r="P1" s="386"/>
      <c r="Q1" s="386"/>
      <c r="R1" s="386"/>
      <c r="S1" s="386"/>
      <c r="T1" s="386"/>
      <c r="U1" s="386"/>
      <c r="V1" s="386"/>
      <c r="W1" s="386"/>
      <c r="X1" s="386"/>
      <c r="Y1" s="386"/>
      <c r="Z1" s="386"/>
      <c r="AA1" s="386"/>
      <c r="AB1" s="386"/>
      <c r="AC1" s="148"/>
      <c r="AD1" s="148"/>
      <c r="AE1" s="356" t="s">
        <v>248</v>
      </c>
      <c r="AF1" s="356"/>
      <c r="AG1" s="356"/>
      <c r="AH1" s="356"/>
      <c r="AI1" s="356"/>
      <c r="AJ1" s="356"/>
      <c r="AK1" s="356"/>
      <c r="AL1" s="145"/>
      <c r="AM1" s="145"/>
      <c r="AN1" s="145"/>
      <c r="AO1" s="122"/>
      <c r="AP1" s="122"/>
      <c r="AQ1" s="122"/>
      <c r="AR1" s="122"/>
      <c r="AS1" s="122"/>
      <c r="AT1" s="122"/>
    </row>
    <row r="2" spans="1:46" s="11" customFormat="1" ht="30" customHeight="1" thickBot="1">
      <c r="A2" s="6"/>
      <c r="B2" s="7"/>
      <c r="C2" s="8" t="s">
        <v>36</v>
      </c>
      <c r="D2" s="357">
        <v>1666304000</v>
      </c>
      <c r="E2" s="358"/>
      <c r="F2" s="357">
        <v>1481052824</v>
      </c>
      <c r="G2" s="358"/>
      <c r="H2" s="3" t="s">
        <v>32</v>
      </c>
      <c r="I2" s="359">
        <f>D2*1</f>
        <v>1666304000</v>
      </c>
      <c r="J2" s="360"/>
      <c r="K2" s="117" t="s">
        <v>29</v>
      </c>
      <c r="L2" s="4"/>
      <c r="M2" s="4"/>
      <c r="N2" s="4"/>
      <c r="O2" s="9" t="s">
        <v>67</v>
      </c>
      <c r="P2" s="361">
        <v>45926.458333333336</v>
      </c>
      <c r="Q2" s="361"/>
      <c r="R2" s="361"/>
      <c r="S2" s="361"/>
      <c r="T2" s="361"/>
      <c r="U2" s="361"/>
      <c r="V2" s="10"/>
      <c r="W2" s="10"/>
      <c r="X2" s="6"/>
      <c r="Y2" s="6"/>
      <c r="Z2" s="6"/>
      <c r="AA2" s="6"/>
      <c r="AB2" s="6"/>
      <c r="AC2" s="10"/>
      <c r="AD2" s="6"/>
      <c r="AE2" s="6"/>
      <c r="AF2" s="6"/>
      <c r="AG2" s="189"/>
      <c r="AH2" s="6"/>
      <c r="AJ2" s="12"/>
      <c r="AK2" s="13"/>
      <c r="AL2" s="13"/>
      <c r="AM2" s="14" t="s">
        <v>52</v>
      </c>
      <c r="AO2" s="63" t="s">
        <v>69</v>
      </c>
      <c r="AP2" s="63"/>
      <c r="AQ2" s="123"/>
      <c r="AR2" s="124"/>
      <c r="AS2" s="126"/>
      <c r="AT2" s="125"/>
    </row>
    <row r="3" spans="1:46" s="17" customFormat="1" ht="24.95" customHeight="1" thickBot="1">
      <c r="A3" s="364" t="s">
        <v>1</v>
      </c>
      <c r="B3" s="366" t="s">
        <v>2</v>
      </c>
      <c r="C3" s="368" t="s">
        <v>3</v>
      </c>
      <c r="D3" s="369"/>
      <c r="E3" s="369"/>
      <c r="F3" s="369"/>
      <c r="G3" s="369"/>
      <c r="H3" s="370"/>
      <c r="I3" s="371" t="s">
        <v>73</v>
      </c>
      <c r="J3" s="369"/>
      <c r="K3" s="369"/>
      <c r="L3" s="369"/>
      <c r="M3" s="370"/>
      <c r="N3" s="372" t="s">
        <v>5</v>
      </c>
      <c r="O3" s="374" t="s">
        <v>6</v>
      </c>
      <c r="P3" s="371" t="s">
        <v>7</v>
      </c>
      <c r="Q3" s="369"/>
      <c r="R3" s="369"/>
      <c r="S3" s="369"/>
      <c r="T3" s="369"/>
      <c r="U3" s="370"/>
      <c r="V3" s="15"/>
      <c r="W3" s="371" t="s">
        <v>30</v>
      </c>
      <c r="X3" s="369"/>
      <c r="Y3" s="369"/>
      <c r="Z3" s="369"/>
      <c r="AA3" s="369"/>
      <c r="AB3" s="370"/>
      <c r="AC3" s="15"/>
      <c r="AD3" s="15"/>
      <c r="AE3" s="15"/>
      <c r="AF3" s="15"/>
      <c r="AG3" s="15"/>
      <c r="AH3" s="16"/>
      <c r="AI3" s="376" t="s">
        <v>8</v>
      </c>
      <c r="AJ3" s="366" t="s">
        <v>9</v>
      </c>
      <c r="AK3" s="378" t="s">
        <v>80</v>
      </c>
      <c r="AL3" s="362" t="s">
        <v>81</v>
      </c>
      <c r="AM3" s="381" t="s">
        <v>12</v>
      </c>
      <c r="AN3" s="383" t="s">
        <v>83</v>
      </c>
      <c r="AO3" s="380" t="s">
        <v>14</v>
      </c>
      <c r="AP3" s="380" t="s">
        <v>41</v>
      </c>
      <c r="AQ3" s="380" t="s">
        <v>42</v>
      </c>
      <c r="AR3" s="380" t="s">
        <v>43</v>
      </c>
      <c r="AS3" s="380" t="s">
        <v>44</v>
      </c>
      <c r="AT3" s="380" t="s">
        <v>15</v>
      </c>
    </row>
    <row r="4" spans="1:46" s="17" customFormat="1" ht="39.75" customHeight="1" thickBot="1">
      <c r="A4" s="365"/>
      <c r="B4" s="367"/>
      <c r="C4" s="103" t="s">
        <v>16</v>
      </c>
      <c r="D4" s="19" t="s">
        <v>17</v>
      </c>
      <c r="E4" s="20" t="s">
        <v>18</v>
      </c>
      <c r="F4" s="20" t="s">
        <v>19</v>
      </c>
      <c r="G4" s="20" t="s">
        <v>94</v>
      </c>
      <c r="H4" s="21" t="s">
        <v>95</v>
      </c>
      <c r="I4" s="18" t="s">
        <v>96</v>
      </c>
      <c r="J4" s="19" t="s">
        <v>17</v>
      </c>
      <c r="K4" s="20" t="s">
        <v>97</v>
      </c>
      <c r="L4" s="103" t="s">
        <v>98</v>
      </c>
      <c r="M4" s="20" t="s">
        <v>94</v>
      </c>
      <c r="N4" s="373"/>
      <c r="O4" s="375"/>
      <c r="P4" s="18" t="s">
        <v>96</v>
      </c>
      <c r="Q4" s="19" t="s">
        <v>17</v>
      </c>
      <c r="R4" s="20" t="s">
        <v>97</v>
      </c>
      <c r="S4" s="103" t="s">
        <v>19</v>
      </c>
      <c r="T4" s="20" t="s">
        <v>94</v>
      </c>
      <c r="U4" s="22" t="s">
        <v>99</v>
      </c>
      <c r="V4" s="23" t="s">
        <v>22</v>
      </c>
      <c r="W4" s="18" t="s">
        <v>96</v>
      </c>
      <c r="X4" s="19" t="s">
        <v>101</v>
      </c>
      <c r="Y4" s="20" t="s">
        <v>97</v>
      </c>
      <c r="Z4" s="103" t="s">
        <v>98</v>
      </c>
      <c r="AA4" s="20" t="s">
        <v>94</v>
      </c>
      <c r="AB4" s="24" t="s">
        <v>102</v>
      </c>
      <c r="AC4" s="23" t="s">
        <v>46</v>
      </c>
      <c r="AD4" s="121" t="s">
        <v>104</v>
      </c>
      <c r="AE4" s="127" t="s">
        <v>48</v>
      </c>
      <c r="AF4" s="25" t="s">
        <v>106</v>
      </c>
      <c r="AG4" s="26" t="s">
        <v>107</v>
      </c>
      <c r="AH4" s="26" t="s">
        <v>26</v>
      </c>
      <c r="AI4" s="377"/>
      <c r="AJ4" s="367"/>
      <c r="AK4" s="379"/>
      <c r="AL4" s="363"/>
      <c r="AM4" s="382"/>
      <c r="AN4" s="384"/>
      <c r="AO4" s="380"/>
      <c r="AP4" s="380"/>
      <c r="AQ4" s="380"/>
      <c r="AR4" s="380"/>
      <c r="AS4" s="380"/>
      <c r="AT4" s="380"/>
    </row>
    <row r="5" spans="1:46" s="54" customFormat="1" ht="40.5" customHeight="1" thickBot="1">
      <c r="A5" s="27">
        <v>1</v>
      </c>
      <c r="B5" s="28" t="s">
        <v>275</v>
      </c>
      <c r="C5" s="62" t="s">
        <v>249</v>
      </c>
      <c r="D5" s="94"/>
      <c r="E5" s="94"/>
      <c r="F5" s="94"/>
      <c r="G5" s="91"/>
      <c r="H5" s="115"/>
      <c r="I5" s="109">
        <v>1</v>
      </c>
      <c r="J5" s="31"/>
      <c r="K5" s="31"/>
      <c r="L5" s="31"/>
      <c r="M5" s="33"/>
      <c r="N5" s="34">
        <f>SUM(I5:M5)</f>
        <v>1</v>
      </c>
      <c r="O5" s="35"/>
      <c r="P5" s="165">
        <v>15</v>
      </c>
      <c r="Q5" s="166">
        <v>15</v>
      </c>
      <c r="R5" s="37"/>
      <c r="S5" s="38"/>
      <c r="T5" s="37"/>
      <c r="U5" s="39">
        <f>ROUNDUP(((P5*I5)+(Q5*J5)+(R5*K5)+(S5*L5)+(T5*M5)),2)</f>
        <v>15</v>
      </c>
      <c r="V5" s="40">
        <f>IF(U5&gt;=15,15,U5)</f>
        <v>15</v>
      </c>
      <c r="W5" s="169">
        <v>21672377000</v>
      </c>
      <c r="X5" s="170"/>
      <c r="Y5" s="157"/>
      <c r="Z5" s="107"/>
      <c r="AA5" s="99"/>
      <c r="AB5" s="41">
        <f>ROUNDUP((((W5*I5)+(X5*J5)+(Y5*K5)+(Z5*L5)+(AA5*M5))/$I$2*15),2)</f>
        <v>195.1</v>
      </c>
      <c r="AC5" s="40">
        <f>IF(AB5&gt;=15,15,AB5)</f>
        <v>15</v>
      </c>
      <c r="AD5" s="42"/>
      <c r="AE5" s="128"/>
      <c r="AF5" s="98">
        <f>IF((V5+AC5+AD5)&gt;=30,30,(V5+AC5+AD5))</f>
        <v>30</v>
      </c>
      <c r="AG5" s="43">
        <v>65</v>
      </c>
      <c r="AH5" s="44">
        <f>AF5+AG5+AE5</f>
        <v>95</v>
      </c>
      <c r="AI5" s="45">
        <f>-((50-((176+(45+(30-AF5)))))/200)</f>
        <v>0.85499999999999998</v>
      </c>
      <c r="AJ5" s="46"/>
      <c r="AK5" s="47">
        <v>1E-4</v>
      </c>
      <c r="AL5" s="48">
        <f>100%+AK5</f>
        <v>1.0001</v>
      </c>
      <c r="AM5" s="49">
        <f>ROUNDUP($D$2*AI5*AL5,-3)</f>
        <v>1424833000</v>
      </c>
      <c r="AN5" s="50"/>
      <c r="AO5" s="51"/>
      <c r="AP5" s="51"/>
      <c r="AQ5" s="51"/>
      <c r="AR5" s="51"/>
      <c r="AS5" s="52"/>
      <c r="AT5" s="53">
        <f>(AO5*I5)+(AP5*J5)+(AQ5*K5)+(AR5*L5)+(AS5*M5)</f>
        <v>0</v>
      </c>
    </row>
    <row r="6" spans="1:46" s="54" customFormat="1" ht="40.5" customHeight="1" thickBot="1">
      <c r="A6" s="27">
        <v>2</v>
      </c>
      <c r="B6" s="28" t="s">
        <v>275</v>
      </c>
      <c r="C6" s="93" t="s">
        <v>250</v>
      </c>
      <c r="D6" s="95"/>
      <c r="E6" s="95"/>
      <c r="F6" s="94"/>
      <c r="G6" s="29"/>
      <c r="H6" s="29"/>
      <c r="I6" s="109">
        <v>1</v>
      </c>
      <c r="J6" s="31"/>
      <c r="K6" s="31"/>
      <c r="L6" s="31"/>
      <c r="M6" s="33"/>
      <c r="N6" s="34">
        <f t="shared" ref="N6:N69" si="0">SUM(I6:M6)</f>
        <v>1</v>
      </c>
      <c r="O6" s="35"/>
      <c r="P6" s="167">
        <v>15</v>
      </c>
      <c r="Q6" s="168">
        <v>15</v>
      </c>
      <c r="R6" s="106"/>
      <c r="S6" s="38"/>
      <c r="T6" s="37"/>
      <c r="U6" s="39">
        <f t="shared" ref="U6:U69" si="1">ROUNDUP(((P6*I6)+(Q6*J6)+(R6*K6)+(S6*L6)+(T6*M6)),2)</f>
        <v>15</v>
      </c>
      <c r="V6" s="40">
        <f>IF(U6&gt;=15,15,U6)</f>
        <v>15</v>
      </c>
      <c r="W6" s="112">
        <v>7038779000</v>
      </c>
      <c r="X6" s="113"/>
      <c r="Y6" s="100"/>
      <c r="Z6" s="96"/>
      <c r="AA6" s="99"/>
      <c r="AB6" s="41">
        <f t="shared" ref="AB6:AB69" si="2">ROUNDUP((((W6*I6)+(X6*J6)+(Y6*K6)+(Z6*L6)+(AA6*M6))/$I$2*15),2)</f>
        <v>63.37</v>
      </c>
      <c r="AC6" s="40">
        <f t="shared" ref="AC6:AC69" si="3">IF(AB6&gt;=15,15,AB6)</f>
        <v>15</v>
      </c>
      <c r="AD6" s="42"/>
      <c r="AE6" s="128"/>
      <c r="AF6" s="37">
        <f t="shared" ref="AF6:AF69" si="4">IF((V6+AC6+AD6)&gt;=30,30,(V6+AC6+AD6))</f>
        <v>30</v>
      </c>
      <c r="AG6" s="43">
        <v>65</v>
      </c>
      <c r="AH6" s="44">
        <f t="shared" ref="AH6:AH69" si="5">AF6+AG6+AE6</f>
        <v>95</v>
      </c>
      <c r="AI6" s="45">
        <f>-((50-((176+(45+(30-AF6)))))/200)</f>
        <v>0.85499999999999998</v>
      </c>
      <c r="AJ6" s="46"/>
      <c r="AK6" s="47">
        <v>1E-4</v>
      </c>
      <c r="AL6" s="48">
        <f>100%+AK6</f>
        <v>1.0001</v>
      </c>
      <c r="AM6" s="49">
        <f>ROUNDUP($D$2*AI6*AL6,-3)</f>
        <v>1424833000</v>
      </c>
      <c r="AN6" s="50"/>
      <c r="AO6" s="51"/>
      <c r="AP6" s="51"/>
      <c r="AQ6" s="51"/>
      <c r="AR6" s="51"/>
      <c r="AS6" s="52"/>
      <c r="AT6" s="53">
        <f t="shared" ref="AT6:AT69" si="6">(AO6*I6)+(AP6*J6)+(AQ6*K6)+(AR6*L6)+(AS6*M6)</f>
        <v>0</v>
      </c>
    </row>
    <row r="7" spans="1:46" s="54" customFormat="1" ht="40.5" customHeight="1" thickBot="1">
      <c r="A7" s="27">
        <v>3</v>
      </c>
      <c r="B7" s="28" t="s">
        <v>275</v>
      </c>
      <c r="C7" s="93" t="s">
        <v>251</v>
      </c>
      <c r="D7" s="94"/>
      <c r="E7" s="95"/>
      <c r="G7" s="55"/>
      <c r="H7" s="29"/>
      <c r="I7" s="109">
        <v>1</v>
      </c>
      <c r="J7" s="31"/>
      <c r="K7" s="31"/>
      <c r="L7" s="57"/>
      <c r="M7" s="33"/>
      <c r="N7" s="34">
        <f t="shared" si="0"/>
        <v>1</v>
      </c>
      <c r="O7" s="35"/>
      <c r="P7" s="167">
        <v>15</v>
      </c>
      <c r="Q7" s="168">
        <v>15</v>
      </c>
      <c r="R7" s="106"/>
      <c r="S7" s="38"/>
      <c r="T7" s="37"/>
      <c r="U7" s="39">
        <f t="shared" si="1"/>
        <v>15</v>
      </c>
      <c r="V7" s="40">
        <f>IF(U7&gt;=15,15,U7)</f>
        <v>15</v>
      </c>
      <c r="W7" s="112">
        <v>15563060000</v>
      </c>
      <c r="X7" s="112"/>
      <c r="Y7" s="100"/>
      <c r="Z7" s="96"/>
      <c r="AA7" s="99"/>
      <c r="AB7" s="41">
        <f t="shared" si="2"/>
        <v>140.1</v>
      </c>
      <c r="AC7" s="40">
        <f t="shared" si="3"/>
        <v>15</v>
      </c>
      <c r="AD7" s="42"/>
      <c r="AE7" s="128"/>
      <c r="AF7" s="37">
        <f t="shared" si="4"/>
        <v>30</v>
      </c>
      <c r="AG7" s="43">
        <v>65</v>
      </c>
      <c r="AH7" s="44">
        <f t="shared" si="5"/>
        <v>95</v>
      </c>
      <c r="AI7" s="45">
        <f>-((50-((176+(45+(30-AF7)))))/200)</f>
        <v>0.85499999999999998</v>
      </c>
      <c r="AJ7" s="46"/>
      <c r="AK7" s="47">
        <v>1E-4</v>
      </c>
      <c r="AL7" s="48">
        <f>100%+AK7</f>
        <v>1.0001</v>
      </c>
      <c r="AM7" s="49">
        <f>ROUNDUP($D$2*AI7*AL7,-3)</f>
        <v>1424833000</v>
      </c>
      <c r="AN7" s="50"/>
      <c r="AO7" s="51"/>
      <c r="AP7" s="51"/>
      <c r="AQ7" s="51"/>
      <c r="AR7" s="51"/>
      <c r="AS7" s="52"/>
      <c r="AT7" s="53">
        <f t="shared" si="6"/>
        <v>0</v>
      </c>
    </row>
    <row r="8" spans="1:46" s="54" customFormat="1" ht="40.5" customHeight="1" thickBot="1">
      <c r="A8" s="27">
        <v>4</v>
      </c>
      <c r="B8" s="28" t="s">
        <v>275</v>
      </c>
      <c r="C8" s="93" t="s">
        <v>274</v>
      </c>
      <c r="D8" s="94" t="s">
        <v>256</v>
      </c>
      <c r="E8" s="95"/>
      <c r="F8" s="94"/>
      <c r="G8" s="92"/>
      <c r="H8" s="135"/>
      <c r="I8" s="109">
        <v>0.7</v>
      </c>
      <c r="J8" s="31">
        <v>0.3</v>
      </c>
      <c r="K8" s="31"/>
      <c r="L8" s="57"/>
      <c r="M8" s="33"/>
      <c r="N8" s="34">
        <f t="shared" si="0"/>
        <v>1</v>
      </c>
      <c r="O8" s="35"/>
      <c r="P8" s="167">
        <v>15</v>
      </c>
      <c r="Q8" s="168">
        <v>15</v>
      </c>
      <c r="R8" s="38"/>
      <c r="S8" s="38"/>
      <c r="T8" s="37"/>
      <c r="U8" s="193">
        <f t="shared" si="1"/>
        <v>15</v>
      </c>
      <c r="V8" s="40">
        <f t="shared" ref="V8:V71" si="7">IF(U8&gt;=15,15,U8)</f>
        <v>15</v>
      </c>
      <c r="W8" s="112">
        <v>1555486000</v>
      </c>
      <c r="X8" s="216">
        <v>3270462000</v>
      </c>
      <c r="Y8" s="100"/>
      <c r="Z8" s="96"/>
      <c r="AA8" s="108"/>
      <c r="AB8" s="41">
        <f t="shared" si="2"/>
        <v>18.64</v>
      </c>
      <c r="AC8" s="40">
        <f t="shared" si="3"/>
        <v>15</v>
      </c>
      <c r="AD8" s="42"/>
      <c r="AE8" s="128"/>
      <c r="AF8" s="37">
        <f t="shared" si="4"/>
        <v>30</v>
      </c>
      <c r="AG8" s="43">
        <v>65</v>
      </c>
      <c r="AH8" s="44">
        <f t="shared" si="5"/>
        <v>95</v>
      </c>
      <c r="AI8" s="45">
        <f t="shared" ref="AI8:AI71" si="8">-((50-((176+(45+(30-AF8)))))/200)</f>
        <v>0.85499999999999998</v>
      </c>
      <c r="AJ8" s="46"/>
      <c r="AK8" s="47">
        <v>1E-4</v>
      </c>
      <c r="AL8" s="48">
        <f t="shared" ref="AL8:AL71" si="9">100%+AK8</f>
        <v>1.0001</v>
      </c>
      <c r="AM8" s="49">
        <f t="shared" ref="AM8:AM71" si="10">ROUNDUP($D$2*AI8*AL8,-3)</f>
        <v>1424833000</v>
      </c>
      <c r="AN8" s="50"/>
      <c r="AO8" s="51"/>
      <c r="AP8" s="51"/>
      <c r="AQ8" s="51"/>
      <c r="AR8" s="51"/>
      <c r="AS8" s="52"/>
      <c r="AT8" s="53">
        <f t="shared" si="6"/>
        <v>0</v>
      </c>
    </row>
    <row r="9" spans="1:46" s="54" customFormat="1" ht="40.5" customHeight="1" thickBot="1">
      <c r="A9" s="27">
        <v>5</v>
      </c>
      <c r="B9" s="28" t="s">
        <v>275</v>
      </c>
      <c r="C9" s="93" t="s">
        <v>273</v>
      </c>
      <c r="D9" s="94"/>
      <c r="E9" s="95"/>
      <c r="F9" s="95"/>
      <c r="G9" s="92"/>
      <c r="H9" s="116"/>
      <c r="I9" s="109">
        <v>1</v>
      </c>
      <c r="J9" s="31"/>
      <c r="K9" s="137"/>
      <c r="L9" s="31"/>
      <c r="M9" s="33"/>
      <c r="N9" s="34">
        <f t="shared" si="0"/>
        <v>1</v>
      </c>
      <c r="O9" s="35"/>
      <c r="P9" s="167">
        <v>15</v>
      </c>
      <c r="Q9" s="168">
        <v>15</v>
      </c>
      <c r="R9" s="38"/>
      <c r="S9" s="38"/>
      <c r="T9" s="37"/>
      <c r="U9" s="39">
        <f t="shared" si="1"/>
        <v>15</v>
      </c>
      <c r="V9" s="40">
        <f t="shared" si="7"/>
        <v>15</v>
      </c>
      <c r="W9" s="112">
        <v>11716746000</v>
      </c>
      <c r="X9" s="113"/>
      <c r="Y9" s="96"/>
      <c r="Z9" s="96"/>
      <c r="AA9" s="99"/>
      <c r="AB9" s="41">
        <f t="shared" si="2"/>
        <v>105.48</v>
      </c>
      <c r="AC9" s="40">
        <f t="shared" si="3"/>
        <v>15</v>
      </c>
      <c r="AD9" s="42"/>
      <c r="AE9" s="128"/>
      <c r="AF9" s="37">
        <f t="shared" si="4"/>
        <v>30</v>
      </c>
      <c r="AG9" s="43">
        <v>65</v>
      </c>
      <c r="AH9" s="44">
        <f t="shared" si="5"/>
        <v>95</v>
      </c>
      <c r="AI9" s="45">
        <f t="shared" si="8"/>
        <v>0.85499999999999998</v>
      </c>
      <c r="AJ9" s="46"/>
      <c r="AK9" s="47">
        <v>1E-4</v>
      </c>
      <c r="AL9" s="48">
        <f t="shared" si="9"/>
        <v>1.0001</v>
      </c>
      <c r="AM9" s="49">
        <f t="shared" si="10"/>
        <v>1424833000</v>
      </c>
      <c r="AN9" s="50"/>
      <c r="AO9" s="51"/>
      <c r="AP9" s="51"/>
      <c r="AQ9" s="51"/>
      <c r="AR9" s="51"/>
      <c r="AS9" s="52"/>
      <c r="AT9" s="53">
        <f t="shared" si="6"/>
        <v>0</v>
      </c>
    </row>
    <row r="10" spans="1:46" s="54" customFormat="1" ht="40.5" customHeight="1" thickBot="1">
      <c r="A10" s="27">
        <v>6</v>
      </c>
      <c r="B10" s="222" t="s">
        <v>279</v>
      </c>
      <c r="C10" s="95" t="s">
        <v>252</v>
      </c>
      <c r="D10" s="62" t="s">
        <v>272</v>
      </c>
      <c r="E10" s="139"/>
      <c r="F10" s="94"/>
      <c r="G10" s="55"/>
      <c r="H10" s="116"/>
      <c r="I10" s="30">
        <v>0.51</v>
      </c>
      <c r="J10" s="31">
        <v>0.49</v>
      </c>
      <c r="K10" s="31"/>
      <c r="L10" s="57"/>
      <c r="M10" s="33"/>
      <c r="N10" s="34">
        <f t="shared" si="0"/>
        <v>1</v>
      </c>
      <c r="O10" s="35"/>
      <c r="P10" s="167">
        <v>15</v>
      </c>
      <c r="Q10" s="220">
        <v>15</v>
      </c>
      <c r="R10" s="38"/>
      <c r="S10" s="38"/>
      <c r="T10" s="37"/>
      <c r="U10" s="39">
        <f t="shared" si="1"/>
        <v>15</v>
      </c>
      <c r="V10" s="40">
        <f>IF(U10&gt;=15,15,U10)</f>
        <v>15</v>
      </c>
      <c r="W10" s="216">
        <v>7643696000</v>
      </c>
      <c r="X10" s="216">
        <v>1466594000</v>
      </c>
      <c r="Y10" s="96"/>
      <c r="Z10" s="216"/>
      <c r="AA10" s="99"/>
      <c r="AB10" s="41">
        <f t="shared" si="2"/>
        <v>41.57</v>
      </c>
      <c r="AC10" s="40">
        <f t="shared" si="3"/>
        <v>15</v>
      </c>
      <c r="AD10" s="42">
        <f>0.5*I10</f>
        <v>0.255</v>
      </c>
      <c r="AE10" s="128"/>
      <c r="AF10" s="37">
        <f t="shared" si="4"/>
        <v>30</v>
      </c>
      <c r="AG10" s="43">
        <v>65</v>
      </c>
      <c r="AH10" s="44">
        <f t="shared" si="5"/>
        <v>95</v>
      </c>
      <c r="AI10" s="45">
        <f>-((50-((176+(45+(30-AF10)))))/200)</f>
        <v>0.85499999999999998</v>
      </c>
      <c r="AJ10" s="46"/>
      <c r="AK10" s="47">
        <v>1E-4</v>
      </c>
      <c r="AL10" s="48">
        <f>100%+AK10</f>
        <v>1.0001</v>
      </c>
      <c r="AM10" s="49">
        <f>ROUNDUP($D$2*AI10*AL10,-3)</f>
        <v>1424833000</v>
      </c>
      <c r="AN10" s="50"/>
      <c r="AO10" s="51"/>
      <c r="AP10" s="51"/>
      <c r="AQ10" s="51"/>
      <c r="AR10" s="51"/>
      <c r="AS10" s="52"/>
      <c r="AT10" s="53">
        <f t="shared" si="6"/>
        <v>0</v>
      </c>
    </row>
    <row r="11" spans="1:46" s="54" customFormat="1" ht="40.5" customHeight="1" thickBot="1">
      <c r="A11" s="27">
        <v>7</v>
      </c>
      <c r="B11" s="56" t="s">
        <v>275</v>
      </c>
      <c r="C11" s="94" t="s">
        <v>253</v>
      </c>
      <c r="D11" s="62" t="s">
        <v>50</v>
      </c>
      <c r="E11" s="95"/>
      <c r="F11" s="94"/>
      <c r="G11" s="29"/>
      <c r="H11" s="29"/>
      <c r="I11" s="30">
        <v>0.51</v>
      </c>
      <c r="J11" s="31">
        <v>0.49</v>
      </c>
      <c r="K11" s="31"/>
      <c r="L11" s="31"/>
      <c r="M11" s="33"/>
      <c r="N11" s="34">
        <f t="shared" si="0"/>
        <v>1</v>
      </c>
      <c r="O11" s="35"/>
      <c r="P11" s="167">
        <v>15</v>
      </c>
      <c r="Q11" s="220">
        <v>15</v>
      </c>
      <c r="R11" s="106"/>
      <c r="S11" s="38"/>
      <c r="T11" s="37"/>
      <c r="U11" s="39">
        <f t="shared" si="1"/>
        <v>15</v>
      </c>
      <c r="V11" s="40">
        <f t="shared" si="7"/>
        <v>15</v>
      </c>
      <c r="W11" s="216">
        <v>14559047000</v>
      </c>
      <c r="X11" s="216">
        <v>14294711000</v>
      </c>
      <c r="Y11" s="112"/>
      <c r="Z11" s="96"/>
      <c r="AA11" s="99"/>
      <c r="AB11" s="41">
        <f t="shared" si="2"/>
        <v>129.89999999999998</v>
      </c>
      <c r="AC11" s="40">
        <f t="shared" si="3"/>
        <v>15</v>
      </c>
      <c r="AD11" s="42"/>
      <c r="AE11" s="128"/>
      <c r="AF11" s="37">
        <f t="shared" si="4"/>
        <v>30</v>
      </c>
      <c r="AG11" s="43">
        <v>65</v>
      </c>
      <c r="AH11" s="44">
        <f t="shared" si="5"/>
        <v>95</v>
      </c>
      <c r="AI11" s="45">
        <f t="shared" si="8"/>
        <v>0.85499999999999998</v>
      </c>
      <c r="AJ11" s="46"/>
      <c r="AK11" s="47">
        <v>1E-4</v>
      </c>
      <c r="AL11" s="48">
        <f t="shared" si="9"/>
        <v>1.0001</v>
      </c>
      <c r="AM11" s="49">
        <f t="shared" si="10"/>
        <v>1424833000</v>
      </c>
      <c r="AN11" s="50"/>
      <c r="AO11" s="51"/>
      <c r="AP11" s="51"/>
      <c r="AQ11" s="51"/>
      <c r="AR11" s="51"/>
      <c r="AS11" s="52"/>
      <c r="AT11" s="53">
        <f t="shared" si="6"/>
        <v>0</v>
      </c>
    </row>
    <row r="12" spans="1:46" s="54" customFormat="1" ht="40.5" customHeight="1" thickBot="1">
      <c r="A12" s="27">
        <v>8</v>
      </c>
      <c r="B12" s="56" t="s">
        <v>277</v>
      </c>
      <c r="C12" s="94" t="s">
        <v>254</v>
      </c>
      <c r="D12" s="93" t="s">
        <v>269</v>
      </c>
      <c r="E12" s="95"/>
      <c r="F12" s="95"/>
      <c r="G12" s="55"/>
      <c r="H12" s="29"/>
      <c r="I12" s="30">
        <v>0.51</v>
      </c>
      <c r="J12" s="31">
        <v>0.49</v>
      </c>
      <c r="K12" s="32"/>
      <c r="L12" s="57"/>
      <c r="M12" s="33"/>
      <c r="N12" s="34">
        <f t="shared" si="0"/>
        <v>1</v>
      </c>
      <c r="O12" s="35"/>
      <c r="P12" s="167">
        <v>15</v>
      </c>
      <c r="Q12" s="168">
        <v>15</v>
      </c>
      <c r="R12" s="38"/>
      <c r="S12" s="38"/>
      <c r="T12" s="37"/>
      <c r="U12" s="39">
        <f t="shared" si="1"/>
        <v>15</v>
      </c>
      <c r="V12" s="40">
        <f t="shared" si="7"/>
        <v>15</v>
      </c>
      <c r="W12" s="216">
        <v>109829864000</v>
      </c>
      <c r="X12" s="217">
        <v>222174000</v>
      </c>
      <c r="Y12" s="112"/>
      <c r="Z12" s="96"/>
      <c r="AA12" s="99"/>
      <c r="AB12" s="41">
        <f t="shared" si="2"/>
        <v>505.21</v>
      </c>
      <c r="AC12" s="40">
        <f t="shared" si="3"/>
        <v>15</v>
      </c>
      <c r="AD12" s="42"/>
      <c r="AE12" s="128"/>
      <c r="AF12" s="37">
        <f t="shared" si="4"/>
        <v>30</v>
      </c>
      <c r="AG12" s="43">
        <v>65</v>
      </c>
      <c r="AH12" s="44">
        <f t="shared" si="5"/>
        <v>95</v>
      </c>
      <c r="AI12" s="45">
        <f t="shared" si="8"/>
        <v>0.85499999999999998</v>
      </c>
      <c r="AJ12" s="46"/>
      <c r="AK12" s="47">
        <v>1E-4</v>
      </c>
      <c r="AL12" s="48">
        <f t="shared" si="9"/>
        <v>1.0001</v>
      </c>
      <c r="AM12" s="49">
        <f t="shared" si="10"/>
        <v>1424833000</v>
      </c>
      <c r="AN12" s="50"/>
      <c r="AO12" s="51"/>
      <c r="AP12" s="51"/>
      <c r="AQ12" s="51"/>
      <c r="AR12" s="51"/>
      <c r="AS12" s="52"/>
      <c r="AT12" s="53">
        <f t="shared" si="6"/>
        <v>0</v>
      </c>
    </row>
    <row r="13" spans="1:46" s="54" customFormat="1" ht="40.5" customHeight="1" thickBot="1">
      <c r="A13" s="27">
        <v>9</v>
      </c>
      <c r="B13" s="56" t="s">
        <v>277</v>
      </c>
      <c r="C13" s="95" t="s">
        <v>255</v>
      </c>
      <c r="D13" s="62" t="s">
        <v>270</v>
      </c>
      <c r="E13" s="94"/>
      <c r="F13" s="94"/>
      <c r="G13" s="55"/>
      <c r="H13" s="29"/>
      <c r="I13" s="30">
        <v>0.51</v>
      </c>
      <c r="J13" s="31">
        <v>0.49</v>
      </c>
      <c r="K13" s="32"/>
      <c r="L13" s="57"/>
      <c r="M13" s="33"/>
      <c r="N13" s="34">
        <f t="shared" si="0"/>
        <v>1</v>
      </c>
      <c r="O13" s="35"/>
      <c r="P13" s="167">
        <v>15</v>
      </c>
      <c r="Q13" s="168">
        <v>15</v>
      </c>
      <c r="R13" s="38"/>
      <c r="S13" s="38"/>
      <c r="T13" s="37"/>
      <c r="U13" s="39">
        <f t="shared" si="1"/>
        <v>15</v>
      </c>
      <c r="V13" s="40">
        <f t="shared" si="7"/>
        <v>15</v>
      </c>
      <c r="W13" s="216">
        <v>3966791000</v>
      </c>
      <c r="X13" s="216">
        <v>483084000</v>
      </c>
      <c r="Y13" s="100"/>
      <c r="Z13" s="96"/>
      <c r="AA13" s="99"/>
      <c r="AB13" s="41">
        <f t="shared" si="2"/>
        <v>20.350000000000001</v>
      </c>
      <c r="AC13" s="40">
        <f t="shared" si="3"/>
        <v>15</v>
      </c>
      <c r="AD13" s="42"/>
      <c r="AE13" s="128"/>
      <c r="AF13" s="37">
        <f t="shared" si="4"/>
        <v>30</v>
      </c>
      <c r="AG13" s="43">
        <v>65</v>
      </c>
      <c r="AH13" s="44">
        <f t="shared" si="5"/>
        <v>95</v>
      </c>
      <c r="AI13" s="45">
        <f t="shared" si="8"/>
        <v>0.85499999999999998</v>
      </c>
      <c r="AJ13" s="46"/>
      <c r="AK13" s="47">
        <v>1E-4</v>
      </c>
      <c r="AL13" s="48">
        <f t="shared" si="9"/>
        <v>1.0001</v>
      </c>
      <c r="AM13" s="49">
        <f t="shared" si="10"/>
        <v>1424833000</v>
      </c>
      <c r="AN13" s="50"/>
      <c r="AO13" s="51"/>
      <c r="AP13" s="51"/>
      <c r="AQ13" s="51"/>
      <c r="AR13" s="51"/>
      <c r="AS13" s="52"/>
      <c r="AT13" s="53">
        <f t="shared" si="6"/>
        <v>0</v>
      </c>
    </row>
    <row r="14" spans="1:46" s="54" customFormat="1" ht="40.5" customHeight="1" thickBot="1">
      <c r="A14" s="27">
        <v>10</v>
      </c>
      <c r="B14" s="223" t="s">
        <v>278</v>
      </c>
      <c r="C14" s="94" t="s">
        <v>259</v>
      </c>
      <c r="D14" s="62" t="s">
        <v>268</v>
      </c>
      <c r="E14" s="94"/>
      <c r="F14" s="94"/>
      <c r="G14" s="59"/>
      <c r="H14" s="60"/>
      <c r="I14" s="30">
        <v>0.51</v>
      </c>
      <c r="J14" s="31">
        <v>0.49</v>
      </c>
      <c r="K14" s="32"/>
      <c r="L14" s="57"/>
      <c r="M14" s="33"/>
      <c r="N14" s="34">
        <f t="shared" si="0"/>
        <v>1</v>
      </c>
      <c r="O14" s="35"/>
      <c r="P14" s="167">
        <v>15</v>
      </c>
      <c r="Q14" s="168">
        <v>15</v>
      </c>
      <c r="R14" s="38"/>
      <c r="S14" s="38"/>
      <c r="T14" s="37"/>
      <c r="U14" s="39">
        <f t="shared" si="1"/>
        <v>15</v>
      </c>
      <c r="V14" s="40">
        <f t="shared" si="7"/>
        <v>15</v>
      </c>
      <c r="W14" s="216">
        <v>56126180000</v>
      </c>
      <c r="X14" s="216">
        <v>683622000</v>
      </c>
      <c r="Y14" s="134"/>
      <c r="Z14" s="96"/>
      <c r="AA14" s="99"/>
      <c r="AB14" s="41">
        <f t="shared" si="2"/>
        <v>260.7</v>
      </c>
      <c r="AC14" s="40">
        <f t="shared" si="3"/>
        <v>15</v>
      </c>
      <c r="AD14" s="42"/>
      <c r="AE14" s="128"/>
      <c r="AF14" s="37">
        <f t="shared" si="4"/>
        <v>30</v>
      </c>
      <c r="AG14" s="43">
        <v>65</v>
      </c>
      <c r="AH14" s="44">
        <f t="shared" si="5"/>
        <v>95</v>
      </c>
      <c r="AI14" s="45">
        <f t="shared" si="8"/>
        <v>0.85499999999999998</v>
      </c>
      <c r="AJ14" s="46"/>
      <c r="AK14" s="47">
        <v>1E-4</v>
      </c>
      <c r="AL14" s="48">
        <f t="shared" si="9"/>
        <v>1.0001</v>
      </c>
      <c r="AM14" s="49">
        <f t="shared" si="10"/>
        <v>1424833000</v>
      </c>
      <c r="AN14" s="50"/>
      <c r="AO14" s="51"/>
      <c r="AP14" s="51"/>
      <c r="AQ14" s="51"/>
      <c r="AR14" s="51"/>
      <c r="AS14" s="52"/>
      <c r="AT14" s="53">
        <f t="shared" si="6"/>
        <v>0</v>
      </c>
    </row>
    <row r="15" spans="1:46" s="54" customFormat="1" ht="40.5" customHeight="1" thickBot="1">
      <c r="A15" s="27">
        <v>11</v>
      </c>
      <c r="B15" s="56"/>
      <c r="C15" s="94"/>
      <c r="D15" s="62" t="s">
        <v>374</v>
      </c>
      <c r="E15" s="94"/>
      <c r="F15" s="94"/>
      <c r="G15" s="59"/>
      <c r="H15" s="60"/>
      <c r="I15" s="30"/>
      <c r="J15" s="31"/>
      <c r="K15" s="32"/>
      <c r="L15" s="57"/>
      <c r="M15" s="33"/>
      <c r="N15" s="34">
        <f t="shared" si="0"/>
        <v>0</v>
      </c>
      <c r="O15" s="35"/>
      <c r="P15" s="167"/>
      <c r="Q15" s="106"/>
      <c r="R15" s="38"/>
      <c r="S15" s="220"/>
      <c r="T15" s="37"/>
      <c r="U15" s="39">
        <f t="shared" si="1"/>
        <v>0</v>
      </c>
      <c r="V15" s="40">
        <f t="shared" si="7"/>
        <v>0</v>
      </c>
      <c r="W15" s="216"/>
      <c r="X15" s="216"/>
      <c r="Y15" s="112"/>
      <c r="Z15" s="104"/>
      <c r="AA15" s="99"/>
      <c r="AB15" s="41">
        <f t="shared" si="2"/>
        <v>0</v>
      </c>
      <c r="AC15" s="40">
        <f t="shared" si="3"/>
        <v>0</v>
      </c>
      <c r="AD15" s="42"/>
      <c r="AE15" s="128"/>
      <c r="AF15" s="37">
        <f t="shared" si="4"/>
        <v>0</v>
      </c>
      <c r="AG15" s="43">
        <v>65</v>
      </c>
      <c r="AH15" s="44">
        <f t="shared" si="5"/>
        <v>65</v>
      </c>
      <c r="AI15" s="45">
        <f t="shared" si="8"/>
        <v>1.0049999999999999</v>
      </c>
      <c r="AJ15" s="46"/>
      <c r="AK15" s="47">
        <v>1E-4</v>
      </c>
      <c r="AL15" s="48">
        <f t="shared" si="9"/>
        <v>1.0001</v>
      </c>
      <c r="AM15" s="49">
        <f t="shared" si="10"/>
        <v>1674803000</v>
      </c>
      <c r="AN15" s="50"/>
      <c r="AO15" s="51"/>
      <c r="AP15" s="51"/>
      <c r="AQ15" s="51"/>
      <c r="AR15" s="51"/>
      <c r="AS15" s="52"/>
      <c r="AT15" s="53">
        <f t="shared" si="6"/>
        <v>0</v>
      </c>
    </row>
    <row r="16" spans="1:46" s="54" customFormat="1" ht="40.5" customHeight="1" thickBot="1">
      <c r="A16" s="27"/>
      <c r="B16" s="56"/>
      <c r="C16" s="94"/>
      <c r="D16" s="94"/>
      <c r="E16" s="94"/>
      <c r="F16" s="94"/>
      <c r="G16" s="59"/>
      <c r="H16" s="60"/>
      <c r="I16" s="30"/>
      <c r="J16" s="31"/>
      <c r="K16" s="32"/>
      <c r="L16" s="57"/>
      <c r="M16" s="33"/>
      <c r="N16" s="34">
        <f t="shared" si="0"/>
        <v>0</v>
      </c>
      <c r="O16" s="35"/>
      <c r="P16" s="167"/>
      <c r="Q16" s="168"/>
      <c r="R16" s="58"/>
      <c r="S16" s="38"/>
      <c r="T16" s="37"/>
      <c r="U16" s="39">
        <f t="shared" si="1"/>
        <v>0</v>
      </c>
      <c r="V16" s="40">
        <f t="shared" si="7"/>
        <v>0</v>
      </c>
      <c r="W16" s="216"/>
      <c r="X16" s="216"/>
      <c r="Y16" s="100"/>
      <c r="Z16" s="96"/>
      <c r="AA16" s="99"/>
      <c r="AB16" s="41">
        <f t="shared" si="2"/>
        <v>0</v>
      </c>
      <c r="AC16" s="40">
        <f t="shared" si="3"/>
        <v>0</v>
      </c>
      <c r="AD16" s="42"/>
      <c r="AE16" s="128"/>
      <c r="AF16" s="37">
        <f t="shared" si="4"/>
        <v>0</v>
      </c>
      <c r="AG16" s="43">
        <v>65</v>
      </c>
      <c r="AH16" s="44">
        <f t="shared" si="5"/>
        <v>65</v>
      </c>
      <c r="AI16" s="45">
        <f t="shared" si="8"/>
        <v>1.0049999999999999</v>
      </c>
      <c r="AJ16" s="46"/>
      <c r="AK16" s="47">
        <v>1E-4</v>
      </c>
      <c r="AL16" s="48">
        <f t="shared" si="9"/>
        <v>1.0001</v>
      </c>
      <c r="AM16" s="49">
        <f t="shared" si="10"/>
        <v>1674803000</v>
      </c>
      <c r="AN16" s="50"/>
      <c r="AO16" s="51"/>
      <c r="AP16" s="51"/>
      <c r="AQ16" s="51"/>
      <c r="AR16" s="51"/>
      <c r="AS16" s="52"/>
      <c r="AT16" s="53">
        <f t="shared" si="6"/>
        <v>0</v>
      </c>
    </row>
    <row r="17" spans="1:46" s="54" customFormat="1" ht="40.5" customHeight="1" thickBot="1">
      <c r="A17" s="27"/>
      <c r="B17" s="56"/>
      <c r="C17" s="94"/>
      <c r="D17" s="94"/>
      <c r="E17" s="94"/>
      <c r="F17" s="94"/>
      <c r="G17" s="59"/>
      <c r="H17" s="60"/>
      <c r="I17" s="30"/>
      <c r="J17" s="31"/>
      <c r="K17" s="32"/>
      <c r="L17" s="57"/>
      <c r="M17" s="33"/>
      <c r="N17" s="34">
        <f t="shared" si="0"/>
        <v>0</v>
      </c>
      <c r="O17" s="35"/>
      <c r="P17" s="167"/>
      <c r="Q17" s="220"/>
      <c r="R17" s="38"/>
      <c r="S17" s="38"/>
      <c r="T17" s="37"/>
      <c r="U17" s="39">
        <f t="shared" si="1"/>
        <v>0</v>
      </c>
      <c r="V17" s="40">
        <f t="shared" si="7"/>
        <v>0</v>
      </c>
      <c r="W17" s="96"/>
      <c r="X17" s="104"/>
      <c r="Y17" s="96"/>
      <c r="Z17" s="104"/>
      <c r="AA17" s="99"/>
      <c r="AB17" s="41">
        <f t="shared" si="2"/>
        <v>0</v>
      </c>
      <c r="AC17" s="40">
        <f t="shared" si="3"/>
        <v>0</v>
      </c>
      <c r="AD17" s="42"/>
      <c r="AE17" s="128"/>
      <c r="AF17" s="37">
        <f t="shared" si="4"/>
        <v>0</v>
      </c>
      <c r="AG17" s="43">
        <v>65</v>
      </c>
      <c r="AH17" s="44">
        <f t="shared" si="5"/>
        <v>65</v>
      </c>
      <c r="AI17" s="45">
        <f t="shared" si="8"/>
        <v>1.0049999999999999</v>
      </c>
      <c r="AJ17" s="46"/>
      <c r="AK17" s="47">
        <v>1E-4</v>
      </c>
      <c r="AL17" s="48">
        <f t="shared" si="9"/>
        <v>1.0001</v>
      </c>
      <c r="AM17" s="49">
        <f t="shared" si="10"/>
        <v>1674803000</v>
      </c>
      <c r="AN17" s="50"/>
      <c r="AO17" s="51"/>
      <c r="AP17" s="51"/>
      <c r="AQ17" s="51"/>
      <c r="AR17" s="51"/>
      <c r="AS17" s="52"/>
      <c r="AT17" s="53">
        <f t="shared" si="6"/>
        <v>0</v>
      </c>
    </row>
    <row r="18" spans="1:46" s="54" customFormat="1" ht="40.5" customHeight="1" thickBot="1">
      <c r="A18" s="27"/>
      <c r="B18" s="56"/>
      <c r="C18" s="94"/>
      <c r="D18" s="94"/>
      <c r="E18" s="94"/>
      <c r="F18" s="94"/>
      <c r="G18" s="218"/>
      <c r="H18" s="29"/>
      <c r="I18" s="30"/>
      <c r="J18" s="119"/>
      <c r="K18" s="32"/>
      <c r="L18" s="57"/>
      <c r="M18" s="33"/>
      <c r="N18" s="34">
        <f t="shared" si="0"/>
        <v>0</v>
      </c>
      <c r="O18" s="35"/>
      <c r="P18" s="167"/>
      <c r="Q18" s="168"/>
      <c r="R18" s="38"/>
      <c r="S18" s="38"/>
      <c r="T18" s="37"/>
      <c r="U18" s="39">
        <f t="shared" si="1"/>
        <v>0</v>
      </c>
      <c r="V18" s="40">
        <f t="shared" si="7"/>
        <v>0</v>
      </c>
      <c r="W18" s="113"/>
      <c r="X18" s="96"/>
      <c r="Y18" s="96"/>
      <c r="Z18" s="104"/>
      <c r="AA18" s="99"/>
      <c r="AB18" s="41">
        <f t="shared" si="2"/>
        <v>0</v>
      </c>
      <c r="AC18" s="40">
        <f t="shared" si="3"/>
        <v>0</v>
      </c>
      <c r="AD18" s="42"/>
      <c r="AE18" s="128"/>
      <c r="AF18" s="37">
        <f t="shared" si="4"/>
        <v>0</v>
      </c>
      <c r="AG18" s="43">
        <v>65</v>
      </c>
      <c r="AH18" s="44">
        <f t="shared" si="5"/>
        <v>65</v>
      </c>
      <c r="AI18" s="45">
        <f t="shared" si="8"/>
        <v>1.0049999999999999</v>
      </c>
      <c r="AJ18" s="46"/>
      <c r="AK18" s="47">
        <v>1E-4</v>
      </c>
      <c r="AL18" s="48">
        <f t="shared" si="9"/>
        <v>1.0001</v>
      </c>
      <c r="AM18" s="49">
        <f t="shared" si="10"/>
        <v>1674803000</v>
      </c>
      <c r="AN18" s="50"/>
      <c r="AO18" s="51"/>
      <c r="AP18" s="51"/>
      <c r="AQ18" s="51"/>
      <c r="AR18" s="51"/>
      <c r="AS18" s="52"/>
      <c r="AT18" s="53">
        <f t="shared" si="6"/>
        <v>0</v>
      </c>
    </row>
    <row r="19" spans="1:46" s="54" customFormat="1" ht="40.5" customHeight="1" thickBot="1">
      <c r="A19" s="27"/>
      <c r="B19" s="28"/>
      <c r="C19" s="94"/>
      <c r="D19" s="94"/>
      <c r="E19" s="94"/>
      <c r="F19" s="94"/>
      <c r="G19" s="218"/>
      <c r="H19" s="60"/>
      <c r="I19" s="30"/>
      <c r="J19" s="119"/>
      <c r="K19" s="32"/>
      <c r="L19" s="57"/>
      <c r="M19" s="33"/>
      <c r="N19" s="34">
        <f t="shared" si="0"/>
        <v>0</v>
      </c>
      <c r="O19" s="35"/>
      <c r="P19" s="167">
        <v>15</v>
      </c>
      <c r="Q19" s="168">
        <v>15</v>
      </c>
      <c r="R19" s="38"/>
      <c r="S19" s="38"/>
      <c r="T19" s="37"/>
      <c r="U19" s="39">
        <f t="shared" si="1"/>
        <v>0</v>
      </c>
      <c r="V19" s="40">
        <f t="shared" si="7"/>
        <v>0</v>
      </c>
      <c r="W19" s="112"/>
      <c r="X19" s="96"/>
      <c r="Y19" s="96"/>
      <c r="Z19" s="104"/>
      <c r="AA19" s="99"/>
      <c r="AB19" s="41">
        <f t="shared" si="2"/>
        <v>0</v>
      </c>
      <c r="AC19" s="40">
        <f t="shared" si="3"/>
        <v>0</v>
      </c>
      <c r="AD19" s="42"/>
      <c r="AE19" s="128"/>
      <c r="AF19" s="37">
        <f t="shared" si="4"/>
        <v>0</v>
      </c>
      <c r="AG19" s="43">
        <v>65</v>
      </c>
      <c r="AH19" s="44">
        <f t="shared" si="5"/>
        <v>65</v>
      </c>
      <c r="AI19" s="45">
        <f t="shared" si="8"/>
        <v>1.0049999999999999</v>
      </c>
      <c r="AJ19" s="46"/>
      <c r="AK19" s="47">
        <v>1E-4</v>
      </c>
      <c r="AL19" s="48">
        <f t="shared" si="9"/>
        <v>1.0001</v>
      </c>
      <c r="AM19" s="49">
        <f t="shared" si="10"/>
        <v>1674803000</v>
      </c>
      <c r="AN19" s="50"/>
      <c r="AO19" s="51"/>
      <c r="AP19" s="51"/>
      <c r="AQ19" s="51"/>
      <c r="AR19" s="51"/>
      <c r="AS19" s="52"/>
      <c r="AT19" s="53">
        <f t="shared" si="6"/>
        <v>0</v>
      </c>
    </row>
    <row r="20" spans="1:46" s="54" customFormat="1" ht="40.5" customHeight="1" thickBot="1">
      <c r="A20" s="27"/>
      <c r="B20" s="56"/>
      <c r="C20" s="94"/>
      <c r="D20" s="95"/>
      <c r="E20" s="94"/>
      <c r="F20" s="94"/>
      <c r="G20" s="219"/>
      <c r="H20" s="60"/>
      <c r="I20" s="30"/>
      <c r="J20" s="119"/>
      <c r="K20" s="32"/>
      <c r="L20" s="57"/>
      <c r="M20" s="33"/>
      <c r="N20" s="34">
        <f t="shared" si="0"/>
        <v>0</v>
      </c>
      <c r="O20" s="35"/>
      <c r="P20" s="167">
        <v>15</v>
      </c>
      <c r="Q20" s="168">
        <v>15</v>
      </c>
      <c r="R20" s="38"/>
      <c r="S20" s="38"/>
      <c r="T20" s="37"/>
      <c r="U20" s="39">
        <f t="shared" si="1"/>
        <v>0</v>
      </c>
      <c r="V20" s="40">
        <f t="shared" si="7"/>
        <v>0</v>
      </c>
      <c r="W20" s="112"/>
      <c r="X20" s="96"/>
      <c r="Y20" s="96"/>
      <c r="Z20" s="104"/>
      <c r="AA20" s="99"/>
      <c r="AB20" s="41">
        <f t="shared" si="2"/>
        <v>0</v>
      </c>
      <c r="AC20" s="40">
        <f t="shared" si="3"/>
        <v>0</v>
      </c>
      <c r="AD20" s="42"/>
      <c r="AE20" s="128"/>
      <c r="AF20" s="37">
        <f t="shared" si="4"/>
        <v>0</v>
      </c>
      <c r="AG20" s="43">
        <v>65</v>
      </c>
      <c r="AH20" s="44">
        <f t="shared" si="5"/>
        <v>65</v>
      </c>
      <c r="AI20" s="45">
        <f t="shared" si="8"/>
        <v>1.0049999999999999</v>
      </c>
      <c r="AJ20" s="46"/>
      <c r="AK20" s="47">
        <v>1E-4</v>
      </c>
      <c r="AL20" s="48">
        <f t="shared" si="9"/>
        <v>1.0001</v>
      </c>
      <c r="AM20" s="49">
        <f t="shared" si="10"/>
        <v>1674803000</v>
      </c>
      <c r="AN20" s="50"/>
      <c r="AO20" s="51"/>
      <c r="AP20" s="51"/>
      <c r="AQ20" s="51"/>
      <c r="AR20" s="51"/>
      <c r="AS20" s="52"/>
      <c r="AT20" s="53">
        <f t="shared" si="6"/>
        <v>0</v>
      </c>
    </row>
    <row r="21" spans="1:46" s="54" customFormat="1" ht="40.5" customHeight="1" thickBot="1">
      <c r="A21" s="27"/>
      <c r="B21" s="56"/>
      <c r="C21" s="94" t="s">
        <v>257</v>
      </c>
      <c r="D21" s="94"/>
      <c r="E21" s="94"/>
      <c r="F21" s="94"/>
      <c r="G21" s="55"/>
      <c r="H21" s="60"/>
      <c r="I21" s="30">
        <v>0.51</v>
      </c>
      <c r="J21" s="119">
        <v>0.49</v>
      </c>
      <c r="K21" s="32"/>
      <c r="L21" s="57"/>
      <c r="M21" s="33"/>
      <c r="N21" s="34">
        <f t="shared" si="0"/>
        <v>1</v>
      </c>
      <c r="O21" s="35"/>
      <c r="P21" s="167">
        <v>15</v>
      </c>
      <c r="Q21" s="168">
        <v>15</v>
      </c>
      <c r="R21" s="38"/>
      <c r="S21" s="38"/>
      <c r="T21" s="37"/>
      <c r="U21" s="39">
        <f t="shared" si="1"/>
        <v>15</v>
      </c>
      <c r="V21" s="40">
        <f t="shared" si="7"/>
        <v>15</v>
      </c>
      <c r="W21" s="112"/>
      <c r="X21" s="96"/>
      <c r="Y21" s="96"/>
      <c r="Z21" s="104"/>
      <c r="AA21" s="99"/>
      <c r="AB21" s="41">
        <f t="shared" si="2"/>
        <v>0</v>
      </c>
      <c r="AC21" s="40">
        <f t="shared" si="3"/>
        <v>0</v>
      </c>
      <c r="AD21" s="42"/>
      <c r="AE21" s="128"/>
      <c r="AF21" s="37">
        <f t="shared" si="4"/>
        <v>15</v>
      </c>
      <c r="AG21" s="43">
        <v>65</v>
      </c>
      <c r="AH21" s="44">
        <f t="shared" si="5"/>
        <v>80</v>
      </c>
      <c r="AI21" s="45">
        <f t="shared" si="8"/>
        <v>0.93</v>
      </c>
      <c r="AJ21" s="46"/>
      <c r="AK21" s="47">
        <v>1E-4</v>
      </c>
      <c r="AL21" s="48">
        <f t="shared" si="9"/>
        <v>1.0001</v>
      </c>
      <c r="AM21" s="49">
        <f t="shared" si="10"/>
        <v>1549818000</v>
      </c>
      <c r="AN21" s="50"/>
      <c r="AO21" s="51"/>
      <c r="AP21" s="51"/>
      <c r="AQ21" s="51"/>
      <c r="AR21" s="51"/>
      <c r="AS21" s="52"/>
      <c r="AT21" s="53">
        <f t="shared" si="6"/>
        <v>0</v>
      </c>
    </row>
    <row r="22" spans="1:46" s="54" customFormat="1" ht="40.5" customHeight="1" thickBot="1">
      <c r="A22" s="27"/>
      <c r="B22" s="61"/>
      <c r="C22" s="91"/>
      <c r="D22" s="62" t="s">
        <v>276</v>
      </c>
      <c r="E22" s="28"/>
      <c r="F22" s="28"/>
      <c r="G22" s="59"/>
      <c r="H22" s="60"/>
      <c r="I22" s="30">
        <v>0.51</v>
      </c>
      <c r="J22" s="119">
        <v>0.49</v>
      </c>
      <c r="K22" s="32"/>
      <c r="L22" s="57"/>
      <c r="M22" s="33"/>
      <c r="N22" s="34">
        <f t="shared" si="0"/>
        <v>1</v>
      </c>
      <c r="O22" s="35"/>
      <c r="P22" s="167">
        <v>15</v>
      </c>
      <c r="Q22" s="221">
        <v>14.9</v>
      </c>
      <c r="R22" s="38"/>
      <c r="S22" s="38"/>
      <c r="T22" s="37"/>
      <c r="U22" s="39">
        <f t="shared" si="1"/>
        <v>14.959999999999999</v>
      </c>
      <c r="V22" s="40">
        <f t="shared" si="7"/>
        <v>14.959999999999999</v>
      </c>
      <c r="W22" s="112"/>
      <c r="X22" s="96"/>
      <c r="Y22" s="96"/>
      <c r="Z22" s="104"/>
      <c r="AA22" s="99"/>
      <c r="AB22" s="41">
        <f t="shared" si="2"/>
        <v>0</v>
      </c>
      <c r="AC22" s="40">
        <f t="shared" si="3"/>
        <v>0</v>
      </c>
      <c r="AD22" s="42"/>
      <c r="AE22" s="128"/>
      <c r="AF22" s="37">
        <f t="shared" si="4"/>
        <v>14.959999999999999</v>
      </c>
      <c r="AG22" s="43">
        <v>65</v>
      </c>
      <c r="AH22" s="44">
        <f t="shared" si="5"/>
        <v>79.959999999999994</v>
      </c>
      <c r="AI22" s="45">
        <f t="shared" si="8"/>
        <v>0.93019999999999992</v>
      </c>
      <c r="AJ22" s="46"/>
      <c r="AK22" s="47">
        <v>1E-4</v>
      </c>
      <c r="AL22" s="48">
        <f t="shared" si="9"/>
        <v>1.0001</v>
      </c>
      <c r="AM22" s="49">
        <f t="shared" si="10"/>
        <v>1550151000</v>
      </c>
      <c r="AN22" s="50"/>
      <c r="AO22" s="51"/>
      <c r="AP22" s="51"/>
      <c r="AQ22" s="51"/>
      <c r="AR22" s="51"/>
      <c r="AS22" s="52"/>
      <c r="AT22" s="53">
        <f t="shared" si="6"/>
        <v>0</v>
      </c>
    </row>
    <row r="23" spans="1:46" s="54" customFormat="1" ht="40.5" customHeight="1" thickBot="1">
      <c r="A23" s="27"/>
      <c r="B23" s="61"/>
      <c r="C23" s="94"/>
      <c r="D23" s="62" t="s">
        <v>258</v>
      </c>
      <c r="E23" s="215" t="s">
        <v>271</v>
      </c>
      <c r="F23" s="28"/>
      <c r="G23" s="55"/>
      <c r="H23" s="29"/>
      <c r="I23" s="30">
        <v>0.51</v>
      </c>
      <c r="J23" s="119">
        <v>0.49</v>
      </c>
      <c r="K23" s="32"/>
      <c r="L23" s="57"/>
      <c r="M23" s="33"/>
      <c r="N23" s="34">
        <f t="shared" si="0"/>
        <v>1</v>
      </c>
      <c r="O23" s="35"/>
      <c r="P23" s="167">
        <v>15</v>
      </c>
      <c r="Q23" s="168">
        <v>15</v>
      </c>
      <c r="R23" s="38"/>
      <c r="S23" s="38"/>
      <c r="T23" s="37"/>
      <c r="U23" s="39">
        <f t="shared" si="1"/>
        <v>15</v>
      </c>
      <c r="V23" s="40">
        <f t="shared" si="7"/>
        <v>15</v>
      </c>
      <c r="W23" s="112"/>
      <c r="X23" s="96"/>
      <c r="Y23" s="96"/>
      <c r="Z23" s="104"/>
      <c r="AA23" s="99"/>
      <c r="AB23" s="41">
        <f t="shared" si="2"/>
        <v>0</v>
      </c>
      <c r="AC23" s="40">
        <f t="shared" si="3"/>
        <v>0</v>
      </c>
      <c r="AD23" s="42"/>
      <c r="AE23" s="128"/>
      <c r="AF23" s="37">
        <f t="shared" si="4"/>
        <v>15</v>
      </c>
      <c r="AG23" s="43">
        <v>65</v>
      </c>
      <c r="AH23" s="44">
        <f t="shared" si="5"/>
        <v>80</v>
      </c>
      <c r="AI23" s="45">
        <f t="shared" si="8"/>
        <v>0.93</v>
      </c>
      <c r="AJ23" s="46"/>
      <c r="AK23" s="47">
        <v>1E-4</v>
      </c>
      <c r="AL23" s="48">
        <f t="shared" si="9"/>
        <v>1.0001</v>
      </c>
      <c r="AM23" s="49">
        <f t="shared" si="10"/>
        <v>1549818000</v>
      </c>
      <c r="AN23" s="50"/>
      <c r="AO23" s="51"/>
      <c r="AP23" s="51"/>
      <c r="AQ23" s="51"/>
      <c r="AR23" s="51"/>
      <c r="AS23" s="52"/>
      <c r="AT23" s="53">
        <f t="shared" si="6"/>
        <v>0</v>
      </c>
    </row>
    <row r="24" spans="1:46" s="54" customFormat="1" ht="40.5" customHeight="1" thickBot="1">
      <c r="A24" s="27"/>
      <c r="B24" s="61"/>
      <c r="C24" s="56"/>
      <c r="D24" s="94"/>
      <c r="E24" s="94"/>
      <c r="F24" s="94"/>
      <c r="G24" s="94"/>
      <c r="H24" s="29"/>
      <c r="I24" s="30">
        <v>0.51</v>
      </c>
      <c r="J24" s="119">
        <v>0.49</v>
      </c>
      <c r="K24" s="32"/>
      <c r="L24" s="57"/>
      <c r="M24" s="33"/>
      <c r="N24" s="34">
        <f t="shared" si="0"/>
        <v>1</v>
      </c>
      <c r="O24" s="35"/>
      <c r="P24" s="167">
        <v>15</v>
      </c>
      <c r="Q24" s="168">
        <v>15</v>
      </c>
      <c r="R24" s="38"/>
      <c r="S24" s="38"/>
      <c r="T24" s="37"/>
      <c r="U24" s="39">
        <f t="shared" si="1"/>
        <v>15</v>
      </c>
      <c r="V24" s="40">
        <f t="shared" si="7"/>
        <v>15</v>
      </c>
      <c r="W24" s="112"/>
      <c r="X24" s="96"/>
      <c r="Y24" s="96"/>
      <c r="Z24" s="104"/>
      <c r="AA24" s="99"/>
      <c r="AB24" s="41">
        <f t="shared" si="2"/>
        <v>0</v>
      </c>
      <c r="AC24" s="40">
        <f t="shared" si="3"/>
        <v>0</v>
      </c>
      <c r="AD24" s="42"/>
      <c r="AE24" s="128"/>
      <c r="AF24" s="37">
        <f t="shared" si="4"/>
        <v>15</v>
      </c>
      <c r="AG24" s="43">
        <v>65</v>
      </c>
      <c r="AH24" s="44">
        <f t="shared" si="5"/>
        <v>80</v>
      </c>
      <c r="AI24" s="45">
        <f t="shared" si="8"/>
        <v>0.93</v>
      </c>
      <c r="AJ24" s="46"/>
      <c r="AK24" s="47">
        <v>1E-4</v>
      </c>
      <c r="AL24" s="48">
        <f t="shared" si="9"/>
        <v>1.0001</v>
      </c>
      <c r="AM24" s="49">
        <f t="shared" si="10"/>
        <v>1549818000</v>
      </c>
      <c r="AN24" s="50"/>
      <c r="AO24" s="51"/>
      <c r="AP24" s="51"/>
      <c r="AQ24" s="51"/>
      <c r="AR24" s="51"/>
      <c r="AS24" s="52"/>
      <c r="AT24" s="53">
        <f t="shared" si="6"/>
        <v>0</v>
      </c>
    </row>
    <row r="25" spans="1:46" s="54" customFormat="1" ht="40.5" customHeight="1" thickBot="1">
      <c r="A25" s="27"/>
      <c r="B25" s="61"/>
      <c r="C25" s="56"/>
      <c r="D25" s="94"/>
      <c r="E25" s="62" t="s">
        <v>260</v>
      </c>
      <c r="F25" s="94"/>
      <c r="G25" s="94"/>
      <c r="H25" s="29"/>
      <c r="I25" s="30">
        <v>0.51</v>
      </c>
      <c r="J25" s="119">
        <v>0.49</v>
      </c>
      <c r="K25" s="32"/>
      <c r="L25" s="57"/>
      <c r="M25" s="33"/>
      <c r="N25" s="34">
        <f t="shared" si="0"/>
        <v>1</v>
      </c>
      <c r="O25" s="35"/>
      <c r="P25" s="167">
        <v>15</v>
      </c>
      <c r="Q25" s="168">
        <v>15</v>
      </c>
      <c r="R25" s="38"/>
      <c r="S25" s="38"/>
      <c r="T25" s="37"/>
      <c r="U25" s="39">
        <f t="shared" si="1"/>
        <v>15</v>
      </c>
      <c r="V25" s="40">
        <f t="shared" si="7"/>
        <v>15</v>
      </c>
      <c r="W25" s="112"/>
      <c r="X25" s="96"/>
      <c r="Y25" s="96"/>
      <c r="Z25" s="104"/>
      <c r="AA25" s="99"/>
      <c r="AB25" s="41">
        <f t="shared" si="2"/>
        <v>0</v>
      </c>
      <c r="AC25" s="40">
        <f t="shared" si="3"/>
        <v>0</v>
      </c>
      <c r="AD25" s="42"/>
      <c r="AE25" s="128"/>
      <c r="AF25" s="37">
        <f t="shared" si="4"/>
        <v>15</v>
      </c>
      <c r="AG25" s="43">
        <v>65</v>
      </c>
      <c r="AH25" s="44">
        <f t="shared" si="5"/>
        <v>80</v>
      </c>
      <c r="AI25" s="45">
        <f t="shared" si="8"/>
        <v>0.93</v>
      </c>
      <c r="AJ25" s="46"/>
      <c r="AK25" s="47">
        <v>1E-4</v>
      </c>
      <c r="AL25" s="48">
        <f t="shared" si="9"/>
        <v>1.0001</v>
      </c>
      <c r="AM25" s="49">
        <f t="shared" si="10"/>
        <v>1549818000</v>
      </c>
      <c r="AN25" s="50"/>
      <c r="AO25" s="51"/>
      <c r="AP25" s="51"/>
      <c r="AQ25" s="51"/>
      <c r="AR25" s="51"/>
      <c r="AS25" s="52"/>
      <c r="AT25" s="53">
        <f t="shared" si="6"/>
        <v>0</v>
      </c>
    </row>
    <row r="26" spans="1:46" s="54" customFormat="1" ht="36" customHeight="1" thickBot="1">
      <c r="A26" s="27"/>
      <c r="B26" s="61"/>
      <c r="C26" s="28"/>
      <c r="D26" s="94" t="s">
        <v>261</v>
      </c>
      <c r="E26" s="94" t="s">
        <v>262</v>
      </c>
      <c r="F26" s="62"/>
      <c r="G26" s="28"/>
      <c r="H26" s="60"/>
      <c r="I26" s="30">
        <v>0.51</v>
      </c>
      <c r="J26" s="119">
        <v>0.49</v>
      </c>
      <c r="K26" s="32"/>
      <c r="L26" s="57"/>
      <c r="M26" s="33"/>
      <c r="N26" s="34">
        <f t="shared" si="0"/>
        <v>1</v>
      </c>
      <c r="O26" s="35"/>
      <c r="P26" s="167">
        <v>15</v>
      </c>
      <c r="Q26" s="168">
        <v>15</v>
      </c>
      <c r="R26" s="38"/>
      <c r="S26" s="38"/>
      <c r="T26" s="37"/>
      <c r="U26" s="39">
        <f t="shared" si="1"/>
        <v>15</v>
      </c>
      <c r="V26" s="40">
        <f t="shared" si="7"/>
        <v>15</v>
      </c>
      <c r="W26" s="112"/>
      <c r="X26" s="96"/>
      <c r="Y26" s="96"/>
      <c r="Z26" s="104"/>
      <c r="AA26" s="99"/>
      <c r="AB26" s="41">
        <f t="shared" si="2"/>
        <v>0</v>
      </c>
      <c r="AC26" s="40">
        <f t="shared" si="3"/>
        <v>0</v>
      </c>
      <c r="AD26" s="42"/>
      <c r="AE26" s="128"/>
      <c r="AF26" s="37">
        <f t="shared" si="4"/>
        <v>15</v>
      </c>
      <c r="AG26" s="43">
        <v>65</v>
      </c>
      <c r="AH26" s="44">
        <f t="shared" si="5"/>
        <v>80</v>
      </c>
      <c r="AI26" s="45">
        <f t="shared" si="8"/>
        <v>0.93</v>
      </c>
      <c r="AJ26" s="46"/>
      <c r="AK26" s="47">
        <v>1E-4</v>
      </c>
      <c r="AL26" s="48">
        <f t="shared" si="9"/>
        <v>1.0001</v>
      </c>
      <c r="AM26" s="49">
        <f t="shared" si="10"/>
        <v>1549818000</v>
      </c>
      <c r="AN26" s="50"/>
      <c r="AO26" s="51"/>
      <c r="AP26" s="51"/>
      <c r="AQ26" s="51"/>
      <c r="AR26" s="51"/>
      <c r="AS26" s="52"/>
      <c r="AT26" s="53">
        <f t="shared" si="6"/>
        <v>0</v>
      </c>
    </row>
    <row r="27" spans="1:46" s="54" customFormat="1" ht="36" customHeight="1" thickBot="1">
      <c r="A27" s="27"/>
      <c r="B27" s="61"/>
      <c r="C27" s="56"/>
      <c r="D27" s="94" t="s">
        <v>263</v>
      </c>
      <c r="E27" s="95" t="s">
        <v>264</v>
      </c>
      <c r="F27" s="62" t="s">
        <v>265</v>
      </c>
      <c r="G27" s="62" t="s">
        <v>266</v>
      </c>
      <c r="H27" s="29"/>
      <c r="I27" s="30">
        <v>0.51</v>
      </c>
      <c r="J27" s="119">
        <v>0.49</v>
      </c>
      <c r="K27" s="32"/>
      <c r="L27" s="57"/>
      <c r="M27" s="33"/>
      <c r="N27" s="34">
        <f t="shared" si="0"/>
        <v>1</v>
      </c>
      <c r="O27" s="35"/>
      <c r="P27" s="167">
        <v>15</v>
      </c>
      <c r="Q27" s="168">
        <v>15</v>
      </c>
      <c r="R27" s="38"/>
      <c r="S27" s="38"/>
      <c r="T27" s="37"/>
      <c r="U27" s="39">
        <f t="shared" si="1"/>
        <v>15</v>
      </c>
      <c r="V27" s="40">
        <f t="shared" si="7"/>
        <v>15</v>
      </c>
      <c r="W27" s="112"/>
      <c r="X27" s="96"/>
      <c r="Y27" s="96"/>
      <c r="Z27" s="104"/>
      <c r="AA27" s="99"/>
      <c r="AB27" s="41">
        <f t="shared" si="2"/>
        <v>0</v>
      </c>
      <c r="AC27" s="40">
        <f t="shared" si="3"/>
        <v>0</v>
      </c>
      <c r="AD27" s="42"/>
      <c r="AE27" s="128"/>
      <c r="AF27" s="37">
        <f t="shared" si="4"/>
        <v>15</v>
      </c>
      <c r="AG27" s="43">
        <v>65</v>
      </c>
      <c r="AH27" s="44">
        <f t="shared" si="5"/>
        <v>80</v>
      </c>
      <c r="AI27" s="45">
        <f t="shared" si="8"/>
        <v>0.93</v>
      </c>
      <c r="AJ27" s="46"/>
      <c r="AK27" s="47">
        <v>1E-4</v>
      </c>
      <c r="AL27" s="48">
        <f t="shared" si="9"/>
        <v>1.0001</v>
      </c>
      <c r="AM27" s="49">
        <f t="shared" si="10"/>
        <v>1549818000</v>
      </c>
      <c r="AN27" s="50"/>
      <c r="AO27" s="51"/>
      <c r="AP27" s="51"/>
      <c r="AQ27" s="51"/>
      <c r="AR27" s="51"/>
      <c r="AS27" s="52"/>
      <c r="AT27" s="53">
        <f t="shared" si="6"/>
        <v>0</v>
      </c>
    </row>
    <row r="28" spans="1:46" s="54" customFormat="1" ht="36" customHeight="1" thickBot="1">
      <c r="A28" s="27"/>
      <c r="B28" s="61"/>
      <c r="C28" s="56"/>
      <c r="D28" s="91" t="s">
        <v>267</v>
      </c>
      <c r="E28" s="94"/>
      <c r="F28" s="94"/>
      <c r="G28" s="94"/>
      <c r="H28" s="60"/>
      <c r="I28" s="30">
        <v>0.51</v>
      </c>
      <c r="J28" s="119">
        <v>0.49</v>
      </c>
      <c r="K28" s="32"/>
      <c r="L28" s="57"/>
      <c r="M28" s="33"/>
      <c r="N28" s="34">
        <f t="shared" si="0"/>
        <v>1</v>
      </c>
      <c r="O28" s="35"/>
      <c r="P28" s="167">
        <v>15</v>
      </c>
      <c r="Q28" s="168">
        <v>15</v>
      </c>
      <c r="R28" s="38"/>
      <c r="S28" s="38"/>
      <c r="T28" s="37"/>
      <c r="U28" s="39">
        <f t="shared" si="1"/>
        <v>15</v>
      </c>
      <c r="V28" s="40">
        <f t="shared" si="7"/>
        <v>15</v>
      </c>
      <c r="W28" s="112"/>
      <c r="X28" s="96"/>
      <c r="Y28" s="96"/>
      <c r="Z28" s="104"/>
      <c r="AA28" s="99"/>
      <c r="AB28" s="41">
        <f t="shared" si="2"/>
        <v>0</v>
      </c>
      <c r="AC28" s="40">
        <f t="shared" si="3"/>
        <v>0</v>
      </c>
      <c r="AD28" s="42"/>
      <c r="AE28" s="128"/>
      <c r="AF28" s="37">
        <f t="shared" si="4"/>
        <v>15</v>
      </c>
      <c r="AG28" s="43">
        <v>65</v>
      </c>
      <c r="AH28" s="44">
        <f t="shared" si="5"/>
        <v>80</v>
      </c>
      <c r="AI28" s="45">
        <f t="shared" si="8"/>
        <v>0.93</v>
      </c>
      <c r="AJ28" s="46"/>
      <c r="AK28" s="47">
        <v>1E-4</v>
      </c>
      <c r="AL28" s="48">
        <f t="shared" si="9"/>
        <v>1.0001</v>
      </c>
      <c r="AM28" s="49">
        <f t="shared" si="10"/>
        <v>1549818000</v>
      </c>
      <c r="AN28" s="50"/>
      <c r="AO28" s="51"/>
      <c r="AP28" s="51"/>
      <c r="AQ28" s="51"/>
      <c r="AR28" s="51"/>
      <c r="AS28" s="52"/>
      <c r="AT28" s="53">
        <f t="shared" si="6"/>
        <v>0</v>
      </c>
    </row>
    <row r="29" spans="1:46" s="54" customFormat="1" ht="36" customHeight="1" thickBot="1">
      <c r="A29" s="27"/>
      <c r="B29" s="61"/>
      <c r="C29" s="28"/>
      <c r="D29" s="91"/>
      <c r="E29" s="91"/>
      <c r="F29" s="91"/>
      <c r="G29" s="92"/>
      <c r="H29" s="60"/>
      <c r="I29" s="30">
        <v>0.51</v>
      </c>
      <c r="J29" s="119">
        <v>0.49</v>
      </c>
      <c r="K29" s="32"/>
      <c r="L29" s="57"/>
      <c r="M29" s="33"/>
      <c r="N29" s="34">
        <f t="shared" si="0"/>
        <v>1</v>
      </c>
      <c r="O29" s="35"/>
      <c r="P29" s="167">
        <v>15</v>
      </c>
      <c r="Q29" s="168">
        <v>15</v>
      </c>
      <c r="R29" s="38"/>
      <c r="S29" s="38"/>
      <c r="T29" s="37"/>
      <c r="U29" s="39">
        <f t="shared" si="1"/>
        <v>15</v>
      </c>
      <c r="V29" s="40">
        <f t="shared" si="7"/>
        <v>15</v>
      </c>
      <c r="W29" s="112"/>
      <c r="X29" s="96"/>
      <c r="Y29" s="96"/>
      <c r="Z29" s="104"/>
      <c r="AA29" s="99"/>
      <c r="AB29" s="41">
        <f t="shared" si="2"/>
        <v>0</v>
      </c>
      <c r="AC29" s="40">
        <f t="shared" si="3"/>
        <v>0</v>
      </c>
      <c r="AD29" s="42"/>
      <c r="AE29" s="128"/>
      <c r="AF29" s="37">
        <f t="shared" si="4"/>
        <v>15</v>
      </c>
      <c r="AG29" s="43">
        <v>65</v>
      </c>
      <c r="AH29" s="44">
        <f t="shared" si="5"/>
        <v>80</v>
      </c>
      <c r="AI29" s="45">
        <f t="shared" si="8"/>
        <v>0.93</v>
      </c>
      <c r="AJ29" s="46"/>
      <c r="AK29" s="47">
        <v>1E-4</v>
      </c>
      <c r="AL29" s="48">
        <f t="shared" si="9"/>
        <v>1.0001</v>
      </c>
      <c r="AM29" s="49">
        <f t="shared" si="10"/>
        <v>1549818000</v>
      </c>
      <c r="AN29" s="50"/>
      <c r="AO29" s="51"/>
      <c r="AP29" s="51"/>
      <c r="AQ29" s="51"/>
      <c r="AR29" s="51"/>
      <c r="AS29" s="52"/>
      <c r="AT29" s="53">
        <f t="shared" si="6"/>
        <v>0</v>
      </c>
    </row>
    <row r="30" spans="1:46" s="54" customFormat="1" ht="36" customHeight="1" thickBot="1">
      <c r="A30" s="27"/>
      <c r="B30" s="61"/>
      <c r="C30" s="28"/>
      <c r="D30" s="91"/>
      <c r="E30" s="91"/>
      <c r="F30" s="91"/>
      <c r="G30" s="92"/>
      <c r="H30" s="29"/>
      <c r="I30" s="30">
        <v>0.51</v>
      </c>
      <c r="J30" s="119">
        <v>0.49</v>
      </c>
      <c r="K30" s="32"/>
      <c r="L30" s="57"/>
      <c r="M30" s="33"/>
      <c r="N30" s="34">
        <f t="shared" si="0"/>
        <v>1</v>
      </c>
      <c r="O30" s="35"/>
      <c r="P30" s="167">
        <v>15</v>
      </c>
      <c r="Q30" s="168">
        <v>15</v>
      </c>
      <c r="R30" s="38"/>
      <c r="S30" s="38"/>
      <c r="T30" s="37"/>
      <c r="U30" s="39">
        <f t="shared" si="1"/>
        <v>15</v>
      </c>
      <c r="V30" s="40">
        <f t="shared" si="7"/>
        <v>15</v>
      </c>
      <c r="W30" s="112"/>
      <c r="X30" s="96"/>
      <c r="Y30" s="96"/>
      <c r="Z30" s="104"/>
      <c r="AA30" s="99"/>
      <c r="AB30" s="41">
        <f t="shared" si="2"/>
        <v>0</v>
      </c>
      <c r="AC30" s="40">
        <f t="shared" si="3"/>
        <v>0</v>
      </c>
      <c r="AD30" s="42"/>
      <c r="AE30" s="128"/>
      <c r="AF30" s="37">
        <f t="shared" si="4"/>
        <v>15</v>
      </c>
      <c r="AG30" s="43">
        <v>65</v>
      </c>
      <c r="AH30" s="44">
        <f t="shared" si="5"/>
        <v>80</v>
      </c>
      <c r="AI30" s="45">
        <f t="shared" si="8"/>
        <v>0.93</v>
      </c>
      <c r="AJ30" s="46"/>
      <c r="AK30" s="47">
        <v>1E-4</v>
      </c>
      <c r="AL30" s="48">
        <f t="shared" si="9"/>
        <v>1.0001</v>
      </c>
      <c r="AM30" s="49">
        <f t="shared" si="10"/>
        <v>1549818000</v>
      </c>
      <c r="AN30" s="50"/>
      <c r="AO30" s="51"/>
      <c r="AP30" s="51"/>
      <c r="AQ30" s="51"/>
      <c r="AR30" s="51"/>
      <c r="AS30" s="52"/>
      <c r="AT30" s="53">
        <f t="shared" si="6"/>
        <v>0</v>
      </c>
    </row>
    <row r="31" spans="1:46" s="54" customFormat="1" ht="36" customHeight="1" thickBot="1">
      <c r="A31" s="27"/>
      <c r="B31" s="61"/>
      <c r="C31" s="28"/>
      <c r="D31" s="91"/>
      <c r="E31" s="91"/>
      <c r="F31" s="91"/>
      <c r="G31" s="92"/>
      <c r="H31" s="29"/>
      <c r="I31" s="30">
        <v>0.51</v>
      </c>
      <c r="J31" s="119">
        <v>0.49</v>
      </c>
      <c r="K31" s="32"/>
      <c r="L31" s="57"/>
      <c r="M31" s="33"/>
      <c r="N31" s="34">
        <f t="shared" si="0"/>
        <v>1</v>
      </c>
      <c r="O31" s="35"/>
      <c r="P31" s="167">
        <v>15</v>
      </c>
      <c r="Q31" s="168">
        <v>15</v>
      </c>
      <c r="R31" s="38"/>
      <c r="S31" s="38"/>
      <c r="T31" s="37"/>
      <c r="U31" s="39">
        <f t="shared" si="1"/>
        <v>15</v>
      </c>
      <c r="V31" s="40">
        <f t="shared" si="7"/>
        <v>15</v>
      </c>
      <c r="W31" s="112"/>
      <c r="X31" s="96"/>
      <c r="Y31" s="96"/>
      <c r="Z31" s="104"/>
      <c r="AA31" s="99"/>
      <c r="AB31" s="41">
        <f t="shared" si="2"/>
        <v>0</v>
      </c>
      <c r="AC31" s="40">
        <f t="shared" si="3"/>
        <v>0</v>
      </c>
      <c r="AD31" s="42"/>
      <c r="AE31" s="128"/>
      <c r="AF31" s="37">
        <f t="shared" si="4"/>
        <v>15</v>
      </c>
      <c r="AG31" s="43">
        <v>65</v>
      </c>
      <c r="AH31" s="44">
        <f t="shared" si="5"/>
        <v>80</v>
      </c>
      <c r="AI31" s="45">
        <f t="shared" si="8"/>
        <v>0.93</v>
      </c>
      <c r="AJ31" s="46"/>
      <c r="AK31" s="47">
        <v>1E-4</v>
      </c>
      <c r="AL31" s="48">
        <f t="shared" si="9"/>
        <v>1.0001</v>
      </c>
      <c r="AM31" s="49">
        <f t="shared" si="10"/>
        <v>1549818000</v>
      </c>
      <c r="AN31" s="50"/>
      <c r="AO31" s="51"/>
      <c r="AP31" s="51"/>
      <c r="AQ31" s="51"/>
      <c r="AR31" s="51"/>
      <c r="AS31" s="52"/>
      <c r="AT31" s="53">
        <f t="shared" si="6"/>
        <v>0</v>
      </c>
    </row>
    <row r="32" spans="1:46" s="54" customFormat="1" ht="36" customHeight="1" thickBot="1">
      <c r="A32" s="27"/>
      <c r="B32" s="61"/>
      <c r="C32" s="28"/>
      <c r="D32" s="91"/>
      <c r="E32" s="91"/>
      <c r="F32" s="91"/>
      <c r="G32" s="92"/>
      <c r="H32" s="29"/>
      <c r="I32" s="30">
        <v>0.51</v>
      </c>
      <c r="J32" s="119">
        <v>0.49</v>
      </c>
      <c r="K32" s="32"/>
      <c r="L32" s="57"/>
      <c r="M32" s="33"/>
      <c r="N32" s="34">
        <f t="shared" si="0"/>
        <v>1</v>
      </c>
      <c r="O32" s="35"/>
      <c r="P32" s="167">
        <v>15</v>
      </c>
      <c r="Q32" s="168">
        <v>15</v>
      </c>
      <c r="R32" s="38"/>
      <c r="S32" s="38"/>
      <c r="T32" s="37"/>
      <c r="U32" s="39">
        <f t="shared" si="1"/>
        <v>15</v>
      </c>
      <c r="V32" s="40">
        <f t="shared" si="7"/>
        <v>15</v>
      </c>
      <c r="W32" s="112"/>
      <c r="X32" s="96"/>
      <c r="Y32" s="96"/>
      <c r="Z32" s="104"/>
      <c r="AA32" s="99"/>
      <c r="AB32" s="41">
        <f t="shared" si="2"/>
        <v>0</v>
      </c>
      <c r="AC32" s="40">
        <f t="shared" si="3"/>
        <v>0</v>
      </c>
      <c r="AD32" s="42"/>
      <c r="AE32" s="128"/>
      <c r="AF32" s="37">
        <f t="shared" si="4"/>
        <v>15</v>
      </c>
      <c r="AG32" s="43">
        <v>65</v>
      </c>
      <c r="AH32" s="44">
        <f t="shared" si="5"/>
        <v>80</v>
      </c>
      <c r="AI32" s="45">
        <f t="shared" si="8"/>
        <v>0.93</v>
      </c>
      <c r="AJ32" s="46"/>
      <c r="AK32" s="47">
        <v>1E-4</v>
      </c>
      <c r="AL32" s="48">
        <f t="shared" si="9"/>
        <v>1.0001</v>
      </c>
      <c r="AM32" s="49">
        <f t="shared" si="10"/>
        <v>1549818000</v>
      </c>
      <c r="AN32" s="50"/>
      <c r="AO32" s="51"/>
      <c r="AP32" s="51"/>
      <c r="AQ32" s="51"/>
      <c r="AR32" s="51"/>
      <c r="AS32" s="52"/>
      <c r="AT32" s="53">
        <f t="shared" si="6"/>
        <v>0</v>
      </c>
    </row>
    <row r="33" spans="1:46" s="54" customFormat="1" ht="36" customHeight="1" thickBot="1">
      <c r="A33" s="27"/>
      <c r="B33" s="61"/>
      <c r="C33" s="28"/>
      <c r="D33" s="91"/>
      <c r="E33" s="91"/>
      <c r="F33" s="91"/>
      <c r="G33" s="92"/>
      <c r="H33" s="29"/>
      <c r="I33" s="30">
        <v>0.51</v>
      </c>
      <c r="J33" s="119">
        <v>0.49</v>
      </c>
      <c r="K33" s="32"/>
      <c r="L33" s="57"/>
      <c r="M33" s="33"/>
      <c r="N33" s="34">
        <f t="shared" si="0"/>
        <v>1</v>
      </c>
      <c r="O33" s="35"/>
      <c r="P33" s="167">
        <v>15</v>
      </c>
      <c r="Q33" s="168">
        <v>15</v>
      </c>
      <c r="R33" s="38"/>
      <c r="S33" s="38"/>
      <c r="T33" s="37"/>
      <c r="U33" s="39">
        <f t="shared" si="1"/>
        <v>15</v>
      </c>
      <c r="V33" s="40">
        <f t="shared" si="7"/>
        <v>15</v>
      </c>
      <c r="W33" s="112"/>
      <c r="X33" s="96"/>
      <c r="Y33" s="96"/>
      <c r="Z33" s="104"/>
      <c r="AA33" s="99"/>
      <c r="AB33" s="41">
        <f t="shared" si="2"/>
        <v>0</v>
      </c>
      <c r="AC33" s="40">
        <f t="shared" si="3"/>
        <v>0</v>
      </c>
      <c r="AD33" s="42"/>
      <c r="AE33" s="128"/>
      <c r="AF33" s="37">
        <f t="shared" si="4"/>
        <v>15</v>
      </c>
      <c r="AG33" s="43">
        <v>65</v>
      </c>
      <c r="AH33" s="44">
        <f t="shared" si="5"/>
        <v>80</v>
      </c>
      <c r="AI33" s="45">
        <f t="shared" si="8"/>
        <v>0.93</v>
      </c>
      <c r="AJ33" s="46"/>
      <c r="AK33" s="47">
        <v>1E-4</v>
      </c>
      <c r="AL33" s="48">
        <f t="shared" si="9"/>
        <v>1.0001</v>
      </c>
      <c r="AM33" s="49">
        <f t="shared" si="10"/>
        <v>1549818000</v>
      </c>
      <c r="AN33" s="50"/>
      <c r="AO33" s="51"/>
      <c r="AP33" s="51"/>
      <c r="AQ33" s="51"/>
      <c r="AR33" s="51"/>
      <c r="AS33" s="52"/>
      <c r="AT33" s="53">
        <f t="shared" si="6"/>
        <v>0</v>
      </c>
    </row>
    <row r="34" spans="1:46" s="54" customFormat="1" ht="36" customHeight="1" thickBot="1">
      <c r="A34" s="27"/>
      <c r="B34" s="56"/>
      <c r="C34" s="91"/>
      <c r="D34" s="95"/>
      <c r="E34" s="95"/>
      <c r="F34" s="101"/>
      <c r="G34" s="55"/>
      <c r="H34" s="29"/>
      <c r="I34" s="30">
        <v>0.51</v>
      </c>
      <c r="J34" s="119">
        <v>0.49</v>
      </c>
      <c r="K34" s="32"/>
      <c r="L34" s="57"/>
      <c r="M34" s="33"/>
      <c r="N34" s="34">
        <f t="shared" si="0"/>
        <v>1</v>
      </c>
      <c r="O34" s="35"/>
      <c r="P34" s="167">
        <v>15</v>
      </c>
      <c r="Q34" s="168">
        <v>15</v>
      </c>
      <c r="R34" s="38"/>
      <c r="S34" s="38"/>
      <c r="T34" s="37"/>
      <c r="U34" s="39">
        <f t="shared" si="1"/>
        <v>15</v>
      </c>
      <c r="V34" s="40">
        <f t="shared" si="7"/>
        <v>15</v>
      </c>
      <c r="W34" s="112"/>
      <c r="X34" s="96"/>
      <c r="Y34" s="96"/>
      <c r="Z34" s="104"/>
      <c r="AA34" s="99"/>
      <c r="AB34" s="41">
        <f t="shared" si="2"/>
        <v>0</v>
      </c>
      <c r="AC34" s="40">
        <f t="shared" si="3"/>
        <v>0</v>
      </c>
      <c r="AD34" s="42"/>
      <c r="AE34" s="128"/>
      <c r="AF34" s="37">
        <f t="shared" si="4"/>
        <v>15</v>
      </c>
      <c r="AG34" s="43">
        <v>65</v>
      </c>
      <c r="AH34" s="44">
        <f t="shared" si="5"/>
        <v>80</v>
      </c>
      <c r="AI34" s="45">
        <f t="shared" si="8"/>
        <v>0.93</v>
      </c>
      <c r="AJ34" s="46"/>
      <c r="AK34" s="47">
        <v>1E-4</v>
      </c>
      <c r="AL34" s="48">
        <f t="shared" si="9"/>
        <v>1.0001</v>
      </c>
      <c r="AM34" s="49">
        <f t="shared" si="10"/>
        <v>1549818000</v>
      </c>
      <c r="AN34" s="50"/>
      <c r="AO34" s="51"/>
      <c r="AP34" s="51"/>
      <c r="AQ34" s="51"/>
      <c r="AR34" s="51"/>
      <c r="AS34" s="52"/>
      <c r="AT34" s="53">
        <f t="shared" si="6"/>
        <v>0</v>
      </c>
    </row>
    <row r="35" spans="1:46" s="54" customFormat="1" ht="36" customHeight="1" thickBot="1">
      <c r="A35" s="27"/>
      <c r="B35" s="56"/>
      <c r="C35" s="91"/>
      <c r="D35" s="95"/>
      <c r="E35" s="95"/>
      <c r="F35" s="101"/>
      <c r="G35" s="55"/>
      <c r="H35" s="29"/>
      <c r="I35" s="30">
        <v>0.51</v>
      </c>
      <c r="J35" s="119">
        <v>0.49</v>
      </c>
      <c r="K35" s="32"/>
      <c r="L35" s="57"/>
      <c r="M35" s="33"/>
      <c r="N35" s="34">
        <f t="shared" si="0"/>
        <v>1</v>
      </c>
      <c r="O35" s="35"/>
      <c r="P35" s="167">
        <v>15</v>
      </c>
      <c r="Q35" s="168">
        <v>15</v>
      </c>
      <c r="R35" s="38"/>
      <c r="S35" s="38"/>
      <c r="T35" s="37"/>
      <c r="U35" s="39">
        <f t="shared" si="1"/>
        <v>15</v>
      </c>
      <c r="V35" s="40">
        <f t="shared" si="7"/>
        <v>15</v>
      </c>
      <c r="W35" s="112"/>
      <c r="X35" s="96"/>
      <c r="Y35" s="96"/>
      <c r="Z35" s="104"/>
      <c r="AA35" s="99"/>
      <c r="AB35" s="41">
        <f t="shared" si="2"/>
        <v>0</v>
      </c>
      <c r="AC35" s="40">
        <f t="shared" si="3"/>
        <v>0</v>
      </c>
      <c r="AD35" s="42"/>
      <c r="AE35" s="128"/>
      <c r="AF35" s="37">
        <f t="shared" si="4"/>
        <v>15</v>
      </c>
      <c r="AG35" s="43">
        <v>65</v>
      </c>
      <c r="AH35" s="44">
        <f t="shared" si="5"/>
        <v>80</v>
      </c>
      <c r="AI35" s="45">
        <f t="shared" si="8"/>
        <v>0.93</v>
      </c>
      <c r="AJ35" s="46"/>
      <c r="AK35" s="47">
        <v>1E-4</v>
      </c>
      <c r="AL35" s="48">
        <f t="shared" si="9"/>
        <v>1.0001</v>
      </c>
      <c r="AM35" s="49">
        <f t="shared" si="10"/>
        <v>1549818000</v>
      </c>
      <c r="AN35" s="50"/>
      <c r="AO35" s="51"/>
      <c r="AP35" s="51"/>
      <c r="AQ35" s="51"/>
      <c r="AR35" s="51"/>
      <c r="AS35" s="52"/>
      <c r="AT35" s="53">
        <f t="shared" si="6"/>
        <v>0</v>
      </c>
    </row>
    <row r="36" spans="1:46" s="54" customFormat="1" ht="36" customHeight="1" thickBot="1">
      <c r="A36" s="27"/>
      <c r="B36" s="56"/>
      <c r="C36" s="91"/>
      <c r="D36" s="95"/>
      <c r="E36" s="95"/>
      <c r="F36" s="101"/>
      <c r="G36" s="55"/>
      <c r="H36" s="29"/>
      <c r="I36" s="30">
        <v>0.51</v>
      </c>
      <c r="J36" s="119">
        <v>0.49</v>
      </c>
      <c r="K36" s="32"/>
      <c r="L36" s="57"/>
      <c r="M36" s="33"/>
      <c r="N36" s="34">
        <f t="shared" si="0"/>
        <v>1</v>
      </c>
      <c r="O36" s="35"/>
      <c r="P36" s="167">
        <v>15</v>
      </c>
      <c r="Q36" s="168">
        <v>15</v>
      </c>
      <c r="R36" s="38"/>
      <c r="S36" s="38"/>
      <c r="T36" s="37"/>
      <c r="U36" s="39">
        <f t="shared" si="1"/>
        <v>15</v>
      </c>
      <c r="V36" s="40">
        <f t="shared" si="7"/>
        <v>15</v>
      </c>
      <c r="W36" s="112"/>
      <c r="X36" s="96"/>
      <c r="Y36" s="96"/>
      <c r="Z36" s="104"/>
      <c r="AA36" s="99"/>
      <c r="AB36" s="41">
        <f t="shared" si="2"/>
        <v>0</v>
      </c>
      <c r="AC36" s="40">
        <f t="shared" si="3"/>
        <v>0</v>
      </c>
      <c r="AD36" s="42"/>
      <c r="AE36" s="128"/>
      <c r="AF36" s="37">
        <f t="shared" si="4"/>
        <v>15</v>
      </c>
      <c r="AG36" s="43">
        <v>65</v>
      </c>
      <c r="AH36" s="44">
        <f t="shared" si="5"/>
        <v>80</v>
      </c>
      <c r="AI36" s="45">
        <f t="shared" si="8"/>
        <v>0.93</v>
      </c>
      <c r="AJ36" s="46"/>
      <c r="AK36" s="47">
        <v>1E-4</v>
      </c>
      <c r="AL36" s="48">
        <f t="shared" si="9"/>
        <v>1.0001</v>
      </c>
      <c r="AM36" s="49">
        <f t="shared" si="10"/>
        <v>1549818000</v>
      </c>
      <c r="AN36" s="50"/>
      <c r="AO36" s="51"/>
      <c r="AP36" s="51"/>
      <c r="AQ36" s="51"/>
      <c r="AR36" s="51"/>
      <c r="AS36" s="52"/>
      <c r="AT36" s="53">
        <f t="shared" si="6"/>
        <v>0</v>
      </c>
    </row>
    <row r="37" spans="1:46" s="54" customFormat="1" ht="36" customHeight="1" thickBot="1">
      <c r="A37" s="27"/>
      <c r="B37" s="56"/>
      <c r="C37" s="91"/>
      <c r="D37" s="95"/>
      <c r="E37" s="95"/>
      <c r="F37" s="101"/>
      <c r="G37" s="55"/>
      <c r="H37" s="29"/>
      <c r="I37" s="30">
        <v>0.51</v>
      </c>
      <c r="J37" s="119">
        <v>0.49</v>
      </c>
      <c r="K37" s="32"/>
      <c r="L37" s="57"/>
      <c r="M37" s="33"/>
      <c r="N37" s="34">
        <f t="shared" si="0"/>
        <v>1</v>
      </c>
      <c r="O37" s="35"/>
      <c r="P37" s="167">
        <v>15</v>
      </c>
      <c r="Q37" s="168">
        <v>15</v>
      </c>
      <c r="R37" s="38"/>
      <c r="S37" s="38"/>
      <c r="T37" s="37"/>
      <c r="U37" s="39">
        <f t="shared" si="1"/>
        <v>15</v>
      </c>
      <c r="V37" s="40">
        <f t="shared" si="7"/>
        <v>15</v>
      </c>
      <c r="W37" s="112"/>
      <c r="X37" s="96"/>
      <c r="Y37" s="96"/>
      <c r="Z37" s="104"/>
      <c r="AA37" s="99"/>
      <c r="AB37" s="41">
        <f t="shared" si="2"/>
        <v>0</v>
      </c>
      <c r="AC37" s="40">
        <f t="shared" si="3"/>
        <v>0</v>
      </c>
      <c r="AD37" s="42"/>
      <c r="AE37" s="128"/>
      <c r="AF37" s="37">
        <f t="shared" si="4"/>
        <v>15</v>
      </c>
      <c r="AG37" s="43">
        <v>65</v>
      </c>
      <c r="AH37" s="44">
        <f t="shared" si="5"/>
        <v>80</v>
      </c>
      <c r="AI37" s="45">
        <f t="shared" si="8"/>
        <v>0.93</v>
      </c>
      <c r="AJ37" s="46"/>
      <c r="AK37" s="47">
        <v>1E-4</v>
      </c>
      <c r="AL37" s="48">
        <f t="shared" si="9"/>
        <v>1.0001</v>
      </c>
      <c r="AM37" s="49">
        <f t="shared" si="10"/>
        <v>1549818000</v>
      </c>
      <c r="AN37" s="50"/>
      <c r="AO37" s="51"/>
      <c r="AP37" s="51"/>
      <c r="AQ37" s="51"/>
      <c r="AR37" s="51"/>
      <c r="AS37" s="52"/>
      <c r="AT37" s="53">
        <f t="shared" si="6"/>
        <v>0</v>
      </c>
    </row>
    <row r="38" spans="1:46" s="54" customFormat="1" ht="36" customHeight="1" thickBot="1">
      <c r="A38" s="27"/>
      <c r="B38" s="56"/>
      <c r="C38" s="91"/>
      <c r="D38" s="95"/>
      <c r="E38" s="95"/>
      <c r="F38" s="101"/>
      <c r="G38" s="55"/>
      <c r="H38" s="29"/>
      <c r="I38" s="30">
        <v>0.51</v>
      </c>
      <c r="J38" s="119">
        <v>0.49</v>
      </c>
      <c r="K38" s="32"/>
      <c r="L38" s="57"/>
      <c r="M38" s="33"/>
      <c r="N38" s="34">
        <f t="shared" si="0"/>
        <v>1</v>
      </c>
      <c r="O38" s="35"/>
      <c r="P38" s="167">
        <v>15</v>
      </c>
      <c r="Q38" s="168">
        <v>15</v>
      </c>
      <c r="R38" s="38"/>
      <c r="S38" s="38"/>
      <c r="T38" s="37"/>
      <c r="U38" s="39">
        <f t="shared" si="1"/>
        <v>15</v>
      </c>
      <c r="V38" s="40">
        <f t="shared" si="7"/>
        <v>15</v>
      </c>
      <c r="W38" s="112"/>
      <c r="X38" s="96"/>
      <c r="Y38" s="96"/>
      <c r="Z38" s="104"/>
      <c r="AA38" s="99"/>
      <c r="AB38" s="41">
        <f t="shared" si="2"/>
        <v>0</v>
      </c>
      <c r="AC38" s="40">
        <f t="shared" si="3"/>
        <v>0</v>
      </c>
      <c r="AD38" s="42"/>
      <c r="AE38" s="128"/>
      <c r="AF38" s="37">
        <f t="shared" si="4"/>
        <v>15</v>
      </c>
      <c r="AG38" s="43">
        <v>65</v>
      </c>
      <c r="AH38" s="44">
        <f t="shared" si="5"/>
        <v>80</v>
      </c>
      <c r="AI38" s="45">
        <f t="shared" si="8"/>
        <v>0.93</v>
      </c>
      <c r="AJ38" s="46"/>
      <c r="AK38" s="47">
        <v>1E-4</v>
      </c>
      <c r="AL38" s="48">
        <f t="shared" si="9"/>
        <v>1.0001</v>
      </c>
      <c r="AM38" s="49">
        <f t="shared" si="10"/>
        <v>1549818000</v>
      </c>
      <c r="AN38" s="50"/>
      <c r="AO38" s="51"/>
      <c r="AP38" s="51"/>
      <c r="AQ38" s="51"/>
      <c r="AR38" s="51"/>
      <c r="AS38" s="52"/>
      <c r="AT38" s="53">
        <f t="shared" si="6"/>
        <v>0</v>
      </c>
    </row>
    <row r="39" spans="1:46" s="54" customFormat="1" ht="47.25" customHeight="1" thickBot="1">
      <c r="A39" s="27"/>
      <c r="B39" s="56"/>
      <c r="C39" s="91"/>
      <c r="D39" s="95"/>
      <c r="E39" s="95"/>
      <c r="F39" s="101"/>
      <c r="G39" s="55"/>
      <c r="H39" s="29"/>
      <c r="I39" s="30">
        <v>0.51</v>
      </c>
      <c r="J39" s="119">
        <v>0.49</v>
      </c>
      <c r="K39" s="32"/>
      <c r="L39" s="57"/>
      <c r="M39" s="33"/>
      <c r="N39" s="34">
        <f t="shared" si="0"/>
        <v>1</v>
      </c>
      <c r="O39" s="35"/>
      <c r="P39" s="167">
        <v>15</v>
      </c>
      <c r="Q39" s="168">
        <v>15</v>
      </c>
      <c r="R39" s="38"/>
      <c r="S39" s="38"/>
      <c r="T39" s="37"/>
      <c r="U39" s="39">
        <f t="shared" si="1"/>
        <v>15</v>
      </c>
      <c r="V39" s="40">
        <f t="shared" si="7"/>
        <v>15</v>
      </c>
      <c r="W39" s="112"/>
      <c r="X39" s="96"/>
      <c r="Y39" s="96"/>
      <c r="Z39" s="104"/>
      <c r="AA39" s="99"/>
      <c r="AB39" s="41">
        <f t="shared" si="2"/>
        <v>0</v>
      </c>
      <c r="AC39" s="40">
        <f t="shared" si="3"/>
        <v>0</v>
      </c>
      <c r="AD39" s="42"/>
      <c r="AE39" s="128"/>
      <c r="AF39" s="37">
        <f t="shared" si="4"/>
        <v>15</v>
      </c>
      <c r="AG39" s="43">
        <v>65</v>
      </c>
      <c r="AH39" s="44">
        <f t="shared" si="5"/>
        <v>80</v>
      </c>
      <c r="AI39" s="45">
        <f t="shared" si="8"/>
        <v>0.93</v>
      </c>
      <c r="AJ39" s="46"/>
      <c r="AK39" s="47">
        <v>1E-4</v>
      </c>
      <c r="AL39" s="48">
        <f t="shared" si="9"/>
        <v>1.0001</v>
      </c>
      <c r="AM39" s="49">
        <f t="shared" si="10"/>
        <v>1549818000</v>
      </c>
      <c r="AN39" s="50"/>
      <c r="AO39" s="51"/>
      <c r="AP39" s="51"/>
      <c r="AQ39" s="51"/>
      <c r="AR39" s="51"/>
      <c r="AS39" s="52"/>
      <c r="AT39" s="53">
        <f t="shared" si="6"/>
        <v>0</v>
      </c>
    </row>
    <row r="40" spans="1:46" s="54" customFormat="1" ht="47.25" customHeight="1" thickBot="1">
      <c r="A40" s="27"/>
      <c r="B40" s="56"/>
      <c r="C40" s="91"/>
      <c r="D40" s="95"/>
      <c r="E40" s="95"/>
      <c r="F40" s="101"/>
      <c r="G40" s="55"/>
      <c r="H40" s="60"/>
      <c r="I40" s="30">
        <v>0.51</v>
      </c>
      <c r="J40" s="119">
        <v>0.49</v>
      </c>
      <c r="K40" s="32"/>
      <c r="L40" s="57"/>
      <c r="M40" s="33"/>
      <c r="N40" s="34">
        <f t="shared" si="0"/>
        <v>1</v>
      </c>
      <c r="O40" s="35"/>
      <c r="P40" s="167">
        <v>15</v>
      </c>
      <c r="Q40" s="168">
        <v>15</v>
      </c>
      <c r="R40" s="38"/>
      <c r="S40" s="38"/>
      <c r="T40" s="37"/>
      <c r="U40" s="39">
        <f t="shared" si="1"/>
        <v>15</v>
      </c>
      <c r="V40" s="40">
        <f t="shared" si="7"/>
        <v>15</v>
      </c>
      <c r="W40" s="112"/>
      <c r="X40" s="96"/>
      <c r="Y40" s="96"/>
      <c r="Z40" s="104"/>
      <c r="AA40" s="99"/>
      <c r="AB40" s="41">
        <f t="shared" si="2"/>
        <v>0</v>
      </c>
      <c r="AC40" s="40">
        <f t="shared" si="3"/>
        <v>0</v>
      </c>
      <c r="AD40" s="42"/>
      <c r="AE40" s="128"/>
      <c r="AF40" s="37">
        <f t="shared" si="4"/>
        <v>15</v>
      </c>
      <c r="AG40" s="43">
        <v>65</v>
      </c>
      <c r="AH40" s="44">
        <f t="shared" si="5"/>
        <v>80</v>
      </c>
      <c r="AI40" s="45">
        <f t="shared" si="8"/>
        <v>0.93</v>
      </c>
      <c r="AJ40" s="46"/>
      <c r="AK40" s="47">
        <v>1E-4</v>
      </c>
      <c r="AL40" s="48">
        <f t="shared" si="9"/>
        <v>1.0001</v>
      </c>
      <c r="AM40" s="49">
        <f t="shared" si="10"/>
        <v>1549818000</v>
      </c>
      <c r="AN40" s="50"/>
      <c r="AO40" s="51"/>
      <c r="AP40" s="51"/>
      <c r="AQ40" s="51"/>
      <c r="AR40" s="51"/>
      <c r="AS40" s="52"/>
      <c r="AT40" s="53">
        <f t="shared" si="6"/>
        <v>0</v>
      </c>
    </row>
    <row r="41" spans="1:46" s="54" customFormat="1" ht="47.25" customHeight="1" thickBot="1">
      <c r="A41" s="27"/>
      <c r="B41" s="56"/>
      <c r="C41" s="91"/>
      <c r="D41" s="95"/>
      <c r="E41" s="95"/>
      <c r="F41" s="101"/>
      <c r="G41" s="55"/>
      <c r="H41" s="60"/>
      <c r="I41" s="30">
        <v>0.51</v>
      </c>
      <c r="J41" s="119">
        <v>0.49</v>
      </c>
      <c r="K41" s="32"/>
      <c r="L41" s="57"/>
      <c r="M41" s="33"/>
      <c r="N41" s="34">
        <f t="shared" si="0"/>
        <v>1</v>
      </c>
      <c r="O41" s="35"/>
      <c r="P41" s="167">
        <v>15</v>
      </c>
      <c r="Q41" s="168">
        <v>15</v>
      </c>
      <c r="R41" s="38"/>
      <c r="S41" s="38"/>
      <c r="T41" s="37"/>
      <c r="U41" s="39">
        <f t="shared" si="1"/>
        <v>15</v>
      </c>
      <c r="V41" s="40">
        <f t="shared" si="7"/>
        <v>15</v>
      </c>
      <c r="W41" s="112"/>
      <c r="X41" s="96"/>
      <c r="Y41" s="96"/>
      <c r="Z41" s="104"/>
      <c r="AA41" s="99"/>
      <c r="AB41" s="41">
        <f t="shared" si="2"/>
        <v>0</v>
      </c>
      <c r="AC41" s="40">
        <f t="shared" si="3"/>
        <v>0</v>
      </c>
      <c r="AD41" s="42"/>
      <c r="AE41" s="128"/>
      <c r="AF41" s="37">
        <f t="shared" si="4"/>
        <v>15</v>
      </c>
      <c r="AG41" s="43">
        <v>65</v>
      </c>
      <c r="AH41" s="44">
        <f t="shared" si="5"/>
        <v>80</v>
      </c>
      <c r="AI41" s="45">
        <f t="shared" si="8"/>
        <v>0.93</v>
      </c>
      <c r="AJ41" s="46"/>
      <c r="AK41" s="47">
        <v>1E-4</v>
      </c>
      <c r="AL41" s="48">
        <f t="shared" si="9"/>
        <v>1.0001</v>
      </c>
      <c r="AM41" s="49">
        <f t="shared" si="10"/>
        <v>1549818000</v>
      </c>
      <c r="AN41" s="50"/>
      <c r="AO41" s="51"/>
      <c r="AP41" s="51"/>
      <c r="AQ41" s="51"/>
      <c r="AR41" s="51"/>
      <c r="AS41" s="52"/>
      <c r="AT41" s="53">
        <f t="shared" si="6"/>
        <v>0</v>
      </c>
    </row>
    <row r="42" spans="1:46" s="54" customFormat="1" ht="47.25" customHeight="1" thickBot="1">
      <c r="A42" s="27"/>
      <c r="B42" s="56"/>
      <c r="C42" s="91"/>
      <c r="D42" s="95"/>
      <c r="E42" s="95"/>
      <c r="F42" s="101"/>
      <c r="G42" s="55"/>
      <c r="H42" s="29"/>
      <c r="I42" s="30">
        <v>0.51</v>
      </c>
      <c r="J42" s="119">
        <v>0.49</v>
      </c>
      <c r="K42" s="32"/>
      <c r="L42" s="57"/>
      <c r="M42" s="33"/>
      <c r="N42" s="34">
        <f t="shared" si="0"/>
        <v>1</v>
      </c>
      <c r="O42" s="35"/>
      <c r="P42" s="167">
        <v>15</v>
      </c>
      <c r="Q42" s="168">
        <v>15</v>
      </c>
      <c r="R42" s="38"/>
      <c r="S42" s="38"/>
      <c r="T42" s="37"/>
      <c r="U42" s="39">
        <f t="shared" si="1"/>
        <v>15</v>
      </c>
      <c r="V42" s="40">
        <f t="shared" si="7"/>
        <v>15</v>
      </c>
      <c r="W42" s="112"/>
      <c r="X42" s="96"/>
      <c r="Y42" s="96"/>
      <c r="Z42" s="104"/>
      <c r="AA42" s="99"/>
      <c r="AB42" s="41">
        <f t="shared" si="2"/>
        <v>0</v>
      </c>
      <c r="AC42" s="40">
        <f t="shared" si="3"/>
        <v>0</v>
      </c>
      <c r="AD42" s="42"/>
      <c r="AE42" s="128"/>
      <c r="AF42" s="37">
        <f t="shared" si="4"/>
        <v>15</v>
      </c>
      <c r="AG42" s="43">
        <v>65</v>
      </c>
      <c r="AH42" s="44">
        <f t="shared" si="5"/>
        <v>80</v>
      </c>
      <c r="AI42" s="45">
        <f t="shared" si="8"/>
        <v>0.93</v>
      </c>
      <c r="AJ42" s="46"/>
      <c r="AK42" s="47">
        <v>1E-4</v>
      </c>
      <c r="AL42" s="48">
        <f t="shared" si="9"/>
        <v>1.0001</v>
      </c>
      <c r="AM42" s="49">
        <f t="shared" si="10"/>
        <v>1549818000</v>
      </c>
      <c r="AN42" s="50"/>
      <c r="AO42" s="51"/>
      <c r="AP42" s="51"/>
      <c r="AQ42" s="51"/>
      <c r="AR42" s="51"/>
      <c r="AS42" s="52"/>
      <c r="AT42" s="53">
        <f t="shared" si="6"/>
        <v>0</v>
      </c>
    </row>
    <row r="43" spans="1:46" s="54" customFormat="1" ht="36" customHeight="1" thickBot="1">
      <c r="A43" s="27"/>
      <c r="B43" s="56"/>
      <c r="C43" s="91"/>
      <c r="D43" s="95"/>
      <c r="E43" s="95"/>
      <c r="F43" s="101"/>
      <c r="G43" s="55"/>
      <c r="H43" s="60"/>
      <c r="I43" s="30">
        <v>0.51</v>
      </c>
      <c r="J43" s="119">
        <v>0.49</v>
      </c>
      <c r="K43" s="32"/>
      <c r="L43" s="57"/>
      <c r="M43" s="33"/>
      <c r="N43" s="34">
        <f t="shared" si="0"/>
        <v>1</v>
      </c>
      <c r="O43" s="35"/>
      <c r="P43" s="167">
        <v>15</v>
      </c>
      <c r="Q43" s="168">
        <v>15</v>
      </c>
      <c r="R43" s="38"/>
      <c r="S43" s="38"/>
      <c r="T43" s="37"/>
      <c r="U43" s="39">
        <f t="shared" si="1"/>
        <v>15</v>
      </c>
      <c r="V43" s="40">
        <f t="shared" si="7"/>
        <v>15</v>
      </c>
      <c r="W43" s="112"/>
      <c r="X43" s="96"/>
      <c r="Y43" s="96"/>
      <c r="Z43" s="104"/>
      <c r="AA43" s="99"/>
      <c r="AB43" s="41">
        <f t="shared" si="2"/>
        <v>0</v>
      </c>
      <c r="AC43" s="40">
        <f t="shared" si="3"/>
        <v>0</v>
      </c>
      <c r="AD43" s="42"/>
      <c r="AE43" s="128"/>
      <c r="AF43" s="37">
        <f t="shared" si="4"/>
        <v>15</v>
      </c>
      <c r="AG43" s="43">
        <v>65</v>
      </c>
      <c r="AH43" s="44">
        <f t="shared" si="5"/>
        <v>80</v>
      </c>
      <c r="AI43" s="45">
        <f t="shared" si="8"/>
        <v>0.93</v>
      </c>
      <c r="AJ43" s="46"/>
      <c r="AK43" s="47">
        <v>1E-4</v>
      </c>
      <c r="AL43" s="48">
        <f t="shared" si="9"/>
        <v>1.0001</v>
      </c>
      <c r="AM43" s="49">
        <f t="shared" si="10"/>
        <v>1549818000</v>
      </c>
      <c r="AN43" s="50"/>
      <c r="AO43" s="51"/>
      <c r="AP43" s="51"/>
      <c r="AQ43" s="51"/>
      <c r="AR43" s="51"/>
      <c r="AS43" s="52"/>
      <c r="AT43" s="53">
        <f t="shared" si="6"/>
        <v>0</v>
      </c>
    </row>
    <row r="44" spans="1:46" s="54" customFormat="1" ht="47.25" customHeight="1" thickBot="1">
      <c r="A44" s="27"/>
      <c r="B44" s="56"/>
      <c r="C44" s="91"/>
      <c r="D44" s="95"/>
      <c r="E44" s="95"/>
      <c r="F44" s="101"/>
      <c r="G44" s="55"/>
      <c r="H44" s="29"/>
      <c r="I44" s="30">
        <v>0.51</v>
      </c>
      <c r="J44" s="119">
        <v>0.49</v>
      </c>
      <c r="K44" s="32"/>
      <c r="L44" s="57"/>
      <c r="M44" s="33"/>
      <c r="N44" s="34">
        <f t="shared" si="0"/>
        <v>1</v>
      </c>
      <c r="O44" s="35"/>
      <c r="P44" s="167">
        <v>15</v>
      </c>
      <c r="Q44" s="168">
        <v>15</v>
      </c>
      <c r="R44" s="38"/>
      <c r="S44" s="38"/>
      <c r="T44" s="37"/>
      <c r="U44" s="39">
        <f t="shared" si="1"/>
        <v>15</v>
      </c>
      <c r="V44" s="40">
        <f t="shared" si="7"/>
        <v>15</v>
      </c>
      <c r="W44" s="112"/>
      <c r="X44" s="96"/>
      <c r="Y44" s="96"/>
      <c r="Z44" s="104"/>
      <c r="AA44" s="99"/>
      <c r="AB44" s="41">
        <f t="shared" si="2"/>
        <v>0</v>
      </c>
      <c r="AC44" s="40">
        <f t="shared" si="3"/>
        <v>0</v>
      </c>
      <c r="AD44" s="42"/>
      <c r="AE44" s="128"/>
      <c r="AF44" s="37">
        <f t="shared" si="4"/>
        <v>15</v>
      </c>
      <c r="AG44" s="43">
        <v>65</v>
      </c>
      <c r="AH44" s="44">
        <f t="shared" si="5"/>
        <v>80</v>
      </c>
      <c r="AI44" s="45">
        <f t="shared" si="8"/>
        <v>0.93</v>
      </c>
      <c r="AJ44" s="46"/>
      <c r="AK44" s="47">
        <v>1E-4</v>
      </c>
      <c r="AL44" s="48">
        <f t="shared" si="9"/>
        <v>1.0001</v>
      </c>
      <c r="AM44" s="49">
        <f t="shared" si="10"/>
        <v>1549818000</v>
      </c>
      <c r="AN44" s="50"/>
      <c r="AO44" s="51"/>
      <c r="AP44" s="51"/>
      <c r="AQ44" s="51"/>
      <c r="AR44" s="51"/>
      <c r="AS44" s="52"/>
      <c r="AT44" s="53">
        <f t="shared" si="6"/>
        <v>0</v>
      </c>
    </row>
    <row r="45" spans="1:46" s="54" customFormat="1" ht="47.25" customHeight="1" thickBot="1">
      <c r="A45" s="27"/>
      <c r="B45" s="56"/>
      <c r="C45" s="91"/>
      <c r="D45" s="95"/>
      <c r="E45" s="95"/>
      <c r="F45" s="101"/>
      <c r="G45" s="55"/>
      <c r="H45" s="60"/>
      <c r="I45" s="30">
        <v>0.51</v>
      </c>
      <c r="J45" s="119">
        <v>0.49</v>
      </c>
      <c r="K45" s="32"/>
      <c r="L45" s="57"/>
      <c r="M45" s="33"/>
      <c r="N45" s="34">
        <f t="shared" si="0"/>
        <v>1</v>
      </c>
      <c r="O45" s="35"/>
      <c r="P45" s="167">
        <v>15</v>
      </c>
      <c r="Q45" s="168">
        <v>15</v>
      </c>
      <c r="R45" s="38"/>
      <c r="S45" s="38"/>
      <c r="T45" s="37"/>
      <c r="U45" s="39">
        <f t="shared" si="1"/>
        <v>15</v>
      </c>
      <c r="V45" s="40">
        <f t="shared" si="7"/>
        <v>15</v>
      </c>
      <c r="W45" s="112"/>
      <c r="X45" s="96"/>
      <c r="Y45" s="96"/>
      <c r="Z45" s="104"/>
      <c r="AA45" s="99"/>
      <c r="AB45" s="41">
        <f t="shared" si="2"/>
        <v>0</v>
      </c>
      <c r="AC45" s="40">
        <f t="shared" si="3"/>
        <v>0</v>
      </c>
      <c r="AD45" s="42"/>
      <c r="AE45" s="128"/>
      <c r="AF45" s="37">
        <f t="shared" si="4"/>
        <v>15</v>
      </c>
      <c r="AG45" s="43">
        <v>65</v>
      </c>
      <c r="AH45" s="44">
        <f t="shared" si="5"/>
        <v>80</v>
      </c>
      <c r="AI45" s="45">
        <f t="shared" si="8"/>
        <v>0.93</v>
      </c>
      <c r="AJ45" s="46"/>
      <c r="AK45" s="47">
        <v>1E-4</v>
      </c>
      <c r="AL45" s="48">
        <f t="shared" si="9"/>
        <v>1.0001</v>
      </c>
      <c r="AM45" s="49">
        <f t="shared" si="10"/>
        <v>1549818000</v>
      </c>
      <c r="AN45" s="50"/>
      <c r="AO45" s="51"/>
      <c r="AP45" s="51"/>
      <c r="AQ45" s="51"/>
      <c r="AR45" s="51"/>
      <c r="AS45" s="52"/>
      <c r="AT45" s="53">
        <f t="shared" si="6"/>
        <v>0</v>
      </c>
    </row>
    <row r="46" spans="1:46" s="54" customFormat="1" ht="36" customHeight="1" thickBot="1">
      <c r="A46" s="27"/>
      <c r="B46" s="56"/>
      <c r="C46" s="91"/>
      <c r="D46" s="95"/>
      <c r="E46" s="95"/>
      <c r="F46" s="101"/>
      <c r="G46" s="55"/>
      <c r="H46" s="60"/>
      <c r="I46" s="30">
        <v>0.51</v>
      </c>
      <c r="J46" s="119">
        <v>0.49</v>
      </c>
      <c r="K46" s="32"/>
      <c r="L46" s="57"/>
      <c r="M46" s="33"/>
      <c r="N46" s="34">
        <f t="shared" si="0"/>
        <v>1</v>
      </c>
      <c r="O46" s="35"/>
      <c r="P46" s="167">
        <v>15</v>
      </c>
      <c r="Q46" s="168">
        <v>15</v>
      </c>
      <c r="R46" s="38"/>
      <c r="S46" s="38"/>
      <c r="T46" s="37"/>
      <c r="U46" s="39">
        <f t="shared" si="1"/>
        <v>15</v>
      </c>
      <c r="V46" s="40">
        <f t="shared" si="7"/>
        <v>15</v>
      </c>
      <c r="W46" s="112"/>
      <c r="X46" s="96"/>
      <c r="Y46" s="96"/>
      <c r="Z46" s="104"/>
      <c r="AA46" s="99"/>
      <c r="AB46" s="41">
        <f t="shared" si="2"/>
        <v>0</v>
      </c>
      <c r="AC46" s="40">
        <f t="shared" si="3"/>
        <v>0</v>
      </c>
      <c r="AD46" s="42"/>
      <c r="AE46" s="128"/>
      <c r="AF46" s="37">
        <f t="shared" si="4"/>
        <v>15</v>
      </c>
      <c r="AG46" s="43">
        <v>65</v>
      </c>
      <c r="AH46" s="44">
        <f t="shared" si="5"/>
        <v>80</v>
      </c>
      <c r="AI46" s="45">
        <f t="shared" si="8"/>
        <v>0.93</v>
      </c>
      <c r="AJ46" s="46"/>
      <c r="AK46" s="47">
        <v>1E-4</v>
      </c>
      <c r="AL46" s="48">
        <f t="shared" si="9"/>
        <v>1.0001</v>
      </c>
      <c r="AM46" s="49">
        <f t="shared" si="10"/>
        <v>1549818000</v>
      </c>
      <c r="AN46" s="50"/>
      <c r="AO46" s="51"/>
      <c r="AP46" s="51"/>
      <c r="AQ46" s="51"/>
      <c r="AR46" s="51"/>
      <c r="AS46" s="52"/>
      <c r="AT46" s="53">
        <f t="shared" si="6"/>
        <v>0</v>
      </c>
    </row>
    <row r="47" spans="1:46" s="54" customFormat="1" ht="36" customHeight="1" thickBot="1">
      <c r="A47" s="27"/>
      <c r="B47" s="56"/>
      <c r="C47" s="91"/>
      <c r="D47" s="95"/>
      <c r="E47" s="95"/>
      <c r="F47" s="101"/>
      <c r="G47" s="55"/>
      <c r="H47" s="60"/>
      <c r="I47" s="30">
        <v>0.51</v>
      </c>
      <c r="J47" s="119">
        <v>0.49</v>
      </c>
      <c r="K47" s="32"/>
      <c r="L47" s="57"/>
      <c r="M47" s="33"/>
      <c r="N47" s="34">
        <f t="shared" si="0"/>
        <v>1</v>
      </c>
      <c r="O47" s="35"/>
      <c r="P47" s="167">
        <v>15</v>
      </c>
      <c r="Q47" s="168">
        <v>15</v>
      </c>
      <c r="R47" s="38"/>
      <c r="S47" s="38"/>
      <c r="T47" s="37"/>
      <c r="U47" s="39">
        <f t="shared" si="1"/>
        <v>15</v>
      </c>
      <c r="V47" s="40">
        <f t="shared" si="7"/>
        <v>15</v>
      </c>
      <c r="W47" s="112"/>
      <c r="X47" s="96"/>
      <c r="Y47" s="96"/>
      <c r="Z47" s="104"/>
      <c r="AA47" s="99"/>
      <c r="AB47" s="41">
        <f t="shared" si="2"/>
        <v>0</v>
      </c>
      <c r="AC47" s="40">
        <f t="shared" si="3"/>
        <v>0</v>
      </c>
      <c r="AD47" s="42"/>
      <c r="AE47" s="128"/>
      <c r="AF47" s="37">
        <f t="shared" si="4"/>
        <v>15</v>
      </c>
      <c r="AG47" s="43">
        <v>65</v>
      </c>
      <c r="AH47" s="44">
        <f t="shared" si="5"/>
        <v>80</v>
      </c>
      <c r="AI47" s="45">
        <f t="shared" si="8"/>
        <v>0.93</v>
      </c>
      <c r="AJ47" s="46"/>
      <c r="AK47" s="47">
        <v>1E-4</v>
      </c>
      <c r="AL47" s="48">
        <f t="shared" si="9"/>
        <v>1.0001</v>
      </c>
      <c r="AM47" s="49">
        <f t="shared" si="10"/>
        <v>1549818000</v>
      </c>
      <c r="AN47" s="50"/>
      <c r="AO47" s="51"/>
      <c r="AP47" s="51"/>
      <c r="AQ47" s="51"/>
      <c r="AR47" s="51"/>
      <c r="AS47" s="52"/>
      <c r="AT47" s="53">
        <f t="shared" si="6"/>
        <v>0</v>
      </c>
    </row>
    <row r="48" spans="1:46" s="54" customFormat="1" ht="36" customHeight="1" thickBot="1">
      <c r="A48" s="27"/>
      <c r="B48" s="56"/>
      <c r="C48" s="91"/>
      <c r="D48" s="95"/>
      <c r="E48" s="95"/>
      <c r="F48" s="101"/>
      <c r="G48" s="55"/>
      <c r="H48" s="60"/>
      <c r="I48" s="30">
        <v>0.51</v>
      </c>
      <c r="J48" s="119">
        <v>0.49</v>
      </c>
      <c r="K48" s="32"/>
      <c r="L48" s="57"/>
      <c r="M48" s="33"/>
      <c r="N48" s="34">
        <f t="shared" si="0"/>
        <v>1</v>
      </c>
      <c r="O48" s="35"/>
      <c r="P48" s="167">
        <v>15</v>
      </c>
      <c r="Q48" s="168">
        <v>15</v>
      </c>
      <c r="R48" s="38"/>
      <c r="S48" s="38"/>
      <c r="T48" s="37"/>
      <c r="U48" s="39">
        <f t="shared" si="1"/>
        <v>15</v>
      </c>
      <c r="V48" s="40">
        <f t="shared" si="7"/>
        <v>15</v>
      </c>
      <c r="W48" s="112"/>
      <c r="X48" s="96"/>
      <c r="Y48" s="96"/>
      <c r="Z48" s="104"/>
      <c r="AA48" s="99"/>
      <c r="AB48" s="41">
        <f t="shared" si="2"/>
        <v>0</v>
      </c>
      <c r="AC48" s="40">
        <f t="shared" si="3"/>
        <v>0</v>
      </c>
      <c r="AD48" s="42"/>
      <c r="AE48" s="128"/>
      <c r="AF48" s="37">
        <f t="shared" si="4"/>
        <v>15</v>
      </c>
      <c r="AG48" s="43">
        <v>65</v>
      </c>
      <c r="AH48" s="44">
        <f t="shared" si="5"/>
        <v>80</v>
      </c>
      <c r="AI48" s="45">
        <f t="shared" si="8"/>
        <v>0.93</v>
      </c>
      <c r="AJ48" s="46"/>
      <c r="AK48" s="47">
        <v>1E-4</v>
      </c>
      <c r="AL48" s="48">
        <f t="shared" si="9"/>
        <v>1.0001</v>
      </c>
      <c r="AM48" s="49">
        <f t="shared" si="10"/>
        <v>1549818000</v>
      </c>
      <c r="AN48" s="50"/>
      <c r="AO48" s="51"/>
      <c r="AP48" s="51"/>
      <c r="AQ48" s="51"/>
      <c r="AR48" s="51"/>
      <c r="AS48" s="52"/>
      <c r="AT48" s="53">
        <f t="shared" si="6"/>
        <v>0</v>
      </c>
    </row>
    <row r="49" spans="1:46" s="54" customFormat="1" ht="36" customHeight="1" thickBot="1">
      <c r="A49" s="27"/>
      <c r="B49" s="56"/>
      <c r="C49" s="91"/>
      <c r="D49" s="95"/>
      <c r="E49" s="95"/>
      <c r="F49" s="101"/>
      <c r="G49" s="55"/>
      <c r="H49" s="29"/>
      <c r="I49" s="30">
        <v>0.51</v>
      </c>
      <c r="J49" s="119">
        <v>0.49</v>
      </c>
      <c r="K49" s="32"/>
      <c r="L49" s="57"/>
      <c r="M49" s="33"/>
      <c r="N49" s="34">
        <f t="shared" si="0"/>
        <v>1</v>
      </c>
      <c r="O49" s="35"/>
      <c r="P49" s="167">
        <v>15</v>
      </c>
      <c r="Q49" s="168">
        <v>15</v>
      </c>
      <c r="R49" s="38"/>
      <c r="S49" s="38"/>
      <c r="T49" s="37"/>
      <c r="U49" s="39">
        <f t="shared" si="1"/>
        <v>15</v>
      </c>
      <c r="V49" s="40">
        <f t="shared" si="7"/>
        <v>15</v>
      </c>
      <c r="W49" s="112"/>
      <c r="X49" s="96"/>
      <c r="Y49" s="96"/>
      <c r="Z49" s="104"/>
      <c r="AA49" s="99"/>
      <c r="AB49" s="41">
        <f t="shared" si="2"/>
        <v>0</v>
      </c>
      <c r="AC49" s="40">
        <f t="shared" si="3"/>
        <v>0</v>
      </c>
      <c r="AD49" s="42"/>
      <c r="AE49" s="128"/>
      <c r="AF49" s="37">
        <f t="shared" si="4"/>
        <v>15</v>
      </c>
      <c r="AG49" s="43">
        <v>65</v>
      </c>
      <c r="AH49" s="44">
        <f t="shared" si="5"/>
        <v>80</v>
      </c>
      <c r="AI49" s="45">
        <f t="shared" si="8"/>
        <v>0.93</v>
      </c>
      <c r="AJ49" s="46"/>
      <c r="AK49" s="47">
        <v>1E-4</v>
      </c>
      <c r="AL49" s="48">
        <f t="shared" si="9"/>
        <v>1.0001</v>
      </c>
      <c r="AM49" s="49">
        <f t="shared" si="10"/>
        <v>1549818000</v>
      </c>
      <c r="AN49" s="50"/>
      <c r="AO49" s="51"/>
      <c r="AP49" s="51"/>
      <c r="AQ49" s="51"/>
      <c r="AR49" s="51"/>
      <c r="AS49" s="52"/>
      <c r="AT49" s="53">
        <f t="shared" si="6"/>
        <v>0</v>
      </c>
    </row>
    <row r="50" spans="1:46" s="54" customFormat="1" ht="36" customHeight="1" thickBot="1">
      <c r="A50" s="27"/>
      <c r="B50" s="56"/>
      <c r="C50" s="91"/>
      <c r="D50" s="95"/>
      <c r="E50" s="95"/>
      <c r="F50" s="101"/>
      <c r="G50" s="55"/>
      <c r="H50" s="29"/>
      <c r="I50" s="30">
        <v>0.51</v>
      </c>
      <c r="J50" s="119">
        <v>0.49</v>
      </c>
      <c r="K50" s="32"/>
      <c r="L50" s="57"/>
      <c r="M50" s="33"/>
      <c r="N50" s="34">
        <f t="shared" si="0"/>
        <v>1</v>
      </c>
      <c r="O50" s="35"/>
      <c r="P50" s="167">
        <v>15</v>
      </c>
      <c r="Q50" s="168">
        <v>15</v>
      </c>
      <c r="R50" s="38"/>
      <c r="S50" s="38"/>
      <c r="T50" s="37"/>
      <c r="U50" s="39">
        <f t="shared" si="1"/>
        <v>15</v>
      </c>
      <c r="V50" s="40">
        <f t="shared" si="7"/>
        <v>15</v>
      </c>
      <c r="W50" s="112"/>
      <c r="X50" s="96"/>
      <c r="Y50" s="96"/>
      <c r="Z50" s="104"/>
      <c r="AA50" s="99"/>
      <c r="AB50" s="41">
        <f t="shared" si="2"/>
        <v>0</v>
      </c>
      <c r="AC50" s="40">
        <f t="shared" si="3"/>
        <v>0</v>
      </c>
      <c r="AD50" s="42"/>
      <c r="AE50" s="128"/>
      <c r="AF50" s="37">
        <f t="shared" si="4"/>
        <v>15</v>
      </c>
      <c r="AG50" s="43">
        <v>65</v>
      </c>
      <c r="AH50" s="44">
        <f t="shared" si="5"/>
        <v>80</v>
      </c>
      <c r="AI50" s="45">
        <f t="shared" si="8"/>
        <v>0.93</v>
      </c>
      <c r="AJ50" s="46"/>
      <c r="AK50" s="47">
        <v>1E-4</v>
      </c>
      <c r="AL50" s="48">
        <f t="shared" si="9"/>
        <v>1.0001</v>
      </c>
      <c r="AM50" s="49">
        <f t="shared" si="10"/>
        <v>1549818000</v>
      </c>
      <c r="AN50" s="50"/>
      <c r="AO50" s="51"/>
      <c r="AP50" s="51"/>
      <c r="AQ50" s="51"/>
      <c r="AR50" s="51"/>
      <c r="AS50" s="52"/>
      <c r="AT50" s="53">
        <f t="shared" si="6"/>
        <v>0</v>
      </c>
    </row>
    <row r="51" spans="1:46" s="54" customFormat="1" ht="36" customHeight="1" thickBot="1">
      <c r="A51" s="27"/>
      <c r="B51" s="56"/>
      <c r="C51" s="91"/>
      <c r="D51" s="95"/>
      <c r="E51" s="95"/>
      <c r="F51" s="101"/>
      <c r="G51" s="55"/>
      <c r="H51" s="29"/>
      <c r="I51" s="30">
        <v>0.51</v>
      </c>
      <c r="J51" s="119">
        <v>0.49</v>
      </c>
      <c r="K51" s="32"/>
      <c r="L51" s="57"/>
      <c r="M51" s="33"/>
      <c r="N51" s="34">
        <f t="shared" si="0"/>
        <v>1</v>
      </c>
      <c r="O51" s="35"/>
      <c r="P51" s="167">
        <v>15</v>
      </c>
      <c r="Q51" s="168">
        <v>15</v>
      </c>
      <c r="R51" s="38"/>
      <c r="S51" s="38"/>
      <c r="T51" s="37"/>
      <c r="U51" s="39">
        <f t="shared" si="1"/>
        <v>15</v>
      </c>
      <c r="V51" s="40">
        <f t="shared" si="7"/>
        <v>15</v>
      </c>
      <c r="W51" s="112"/>
      <c r="X51" s="96"/>
      <c r="Y51" s="96"/>
      <c r="Z51" s="104"/>
      <c r="AA51" s="99"/>
      <c r="AB51" s="41">
        <f t="shared" si="2"/>
        <v>0</v>
      </c>
      <c r="AC51" s="40">
        <f t="shared" si="3"/>
        <v>0</v>
      </c>
      <c r="AD51" s="42"/>
      <c r="AE51" s="128"/>
      <c r="AF51" s="37">
        <f t="shared" si="4"/>
        <v>15</v>
      </c>
      <c r="AG51" s="43">
        <v>65</v>
      </c>
      <c r="AH51" s="44">
        <f t="shared" si="5"/>
        <v>80</v>
      </c>
      <c r="AI51" s="45">
        <f t="shared" si="8"/>
        <v>0.93</v>
      </c>
      <c r="AJ51" s="46"/>
      <c r="AK51" s="47">
        <v>1E-4</v>
      </c>
      <c r="AL51" s="48">
        <f t="shared" si="9"/>
        <v>1.0001</v>
      </c>
      <c r="AM51" s="49">
        <f t="shared" si="10"/>
        <v>1549818000</v>
      </c>
      <c r="AN51" s="50"/>
      <c r="AO51" s="51"/>
      <c r="AP51" s="51"/>
      <c r="AQ51" s="51"/>
      <c r="AR51" s="51"/>
      <c r="AS51" s="52"/>
      <c r="AT51" s="53">
        <f t="shared" si="6"/>
        <v>0</v>
      </c>
    </row>
    <row r="52" spans="1:46" s="54" customFormat="1" ht="36" customHeight="1" thickBot="1">
      <c r="A52" s="27"/>
      <c r="B52" s="56"/>
      <c r="C52" s="91"/>
      <c r="D52" s="95"/>
      <c r="E52" s="95"/>
      <c r="F52" s="101"/>
      <c r="G52" s="55"/>
      <c r="H52" s="29"/>
      <c r="I52" s="30">
        <v>0.51</v>
      </c>
      <c r="J52" s="119">
        <v>0.49</v>
      </c>
      <c r="K52" s="32"/>
      <c r="L52" s="57"/>
      <c r="M52" s="33"/>
      <c r="N52" s="34">
        <f t="shared" si="0"/>
        <v>1</v>
      </c>
      <c r="O52" s="35"/>
      <c r="P52" s="167">
        <v>15</v>
      </c>
      <c r="Q52" s="168">
        <v>15</v>
      </c>
      <c r="R52" s="38"/>
      <c r="S52" s="38"/>
      <c r="T52" s="37"/>
      <c r="U52" s="39">
        <f t="shared" si="1"/>
        <v>15</v>
      </c>
      <c r="V52" s="40">
        <f t="shared" si="7"/>
        <v>15</v>
      </c>
      <c r="W52" s="112"/>
      <c r="X52" s="96"/>
      <c r="Y52" s="96"/>
      <c r="Z52" s="104"/>
      <c r="AA52" s="99"/>
      <c r="AB52" s="41">
        <f t="shared" si="2"/>
        <v>0</v>
      </c>
      <c r="AC52" s="40">
        <f t="shared" si="3"/>
        <v>0</v>
      </c>
      <c r="AD52" s="42"/>
      <c r="AE52" s="128"/>
      <c r="AF52" s="37">
        <f t="shared" si="4"/>
        <v>15</v>
      </c>
      <c r="AG52" s="43">
        <v>65</v>
      </c>
      <c r="AH52" s="44">
        <f t="shared" si="5"/>
        <v>80</v>
      </c>
      <c r="AI52" s="45">
        <f t="shared" si="8"/>
        <v>0.93</v>
      </c>
      <c r="AJ52" s="46"/>
      <c r="AK52" s="47">
        <v>1E-4</v>
      </c>
      <c r="AL52" s="48">
        <f t="shared" si="9"/>
        <v>1.0001</v>
      </c>
      <c r="AM52" s="49">
        <f t="shared" si="10"/>
        <v>1549818000</v>
      </c>
      <c r="AN52" s="50"/>
      <c r="AO52" s="51"/>
      <c r="AP52" s="51"/>
      <c r="AQ52" s="51"/>
      <c r="AR52" s="51"/>
      <c r="AS52" s="52"/>
      <c r="AT52" s="53">
        <f t="shared" si="6"/>
        <v>0</v>
      </c>
    </row>
    <row r="53" spans="1:46" s="54" customFormat="1" ht="51.75" customHeight="1" thickBot="1">
      <c r="A53" s="27"/>
      <c r="B53" s="56"/>
      <c r="C53" s="91"/>
      <c r="D53" s="95"/>
      <c r="E53" s="95"/>
      <c r="F53" s="101"/>
      <c r="G53" s="55"/>
      <c r="H53" s="29"/>
      <c r="I53" s="30">
        <v>0.51</v>
      </c>
      <c r="J53" s="119">
        <v>0.49</v>
      </c>
      <c r="K53" s="32"/>
      <c r="L53" s="57"/>
      <c r="M53" s="33"/>
      <c r="N53" s="34">
        <f t="shared" si="0"/>
        <v>1</v>
      </c>
      <c r="O53" s="35"/>
      <c r="P53" s="167">
        <v>15</v>
      </c>
      <c r="Q53" s="168">
        <v>15</v>
      </c>
      <c r="R53" s="38"/>
      <c r="S53" s="38"/>
      <c r="T53" s="37"/>
      <c r="U53" s="39">
        <f t="shared" si="1"/>
        <v>15</v>
      </c>
      <c r="V53" s="40">
        <f t="shared" si="7"/>
        <v>15</v>
      </c>
      <c r="W53" s="112"/>
      <c r="X53" s="96"/>
      <c r="Y53" s="96"/>
      <c r="Z53" s="104"/>
      <c r="AA53" s="99"/>
      <c r="AB53" s="41">
        <f t="shared" si="2"/>
        <v>0</v>
      </c>
      <c r="AC53" s="40">
        <f t="shared" si="3"/>
        <v>0</v>
      </c>
      <c r="AD53" s="42"/>
      <c r="AE53" s="128"/>
      <c r="AF53" s="37">
        <f t="shared" si="4"/>
        <v>15</v>
      </c>
      <c r="AG53" s="43">
        <v>65</v>
      </c>
      <c r="AH53" s="44">
        <f t="shared" si="5"/>
        <v>80</v>
      </c>
      <c r="AI53" s="45">
        <f t="shared" si="8"/>
        <v>0.93</v>
      </c>
      <c r="AJ53" s="46"/>
      <c r="AK53" s="47">
        <v>1E-4</v>
      </c>
      <c r="AL53" s="48">
        <f t="shared" si="9"/>
        <v>1.0001</v>
      </c>
      <c r="AM53" s="49">
        <f t="shared" si="10"/>
        <v>1549818000</v>
      </c>
      <c r="AN53" s="50"/>
      <c r="AO53" s="51"/>
      <c r="AP53" s="51"/>
      <c r="AQ53" s="51"/>
      <c r="AR53" s="51"/>
      <c r="AS53" s="52"/>
      <c r="AT53" s="53">
        <f t="shared" si="6"/>
        <v>0</v>
      </c>
    </row>
    <row r="54" spans="1:46" s="54" customFormat="1" ht="51.75" customHeight="1" thickBot="1">
      <c r="A54" s="27"/>
      <c r="B54" s="56"/>
      <c r="C54" s="91"/>
      <c r="D54" s="95"/>
      <c r="E54" s="95"/>
      <c r="F54" s="101"/>
      <c r="G54" s="55"/>
      <c r="H54" s="29"/>
      <c r="I54" s="30">
        <v>0.51</v>
      </c>
      <c r="J54" s="119">
        <v>0.49</v>
      </c>
      <c r="K54" s="32"/>
      <c r="L54" s="57"/>
      <c r="M54" s="33"/>
      <c r="N54" s="34">
        <f t="shared" si="0"/>
        <v>1</v>
      </c>
      <c r="O54" s="35"/>
      <c r="P54" s="167">
        <v>15</v>
      </c>
      <c r="Q54" s="168">
        <v>15</v>
      </c>
      <c r="R54" s="38"/>
      <c r="S54" s="38"/>
      <c r="T54" s="37"/>
      <c r="U54" s="39">
        <f t="shared" si="1"/>
        <v>15</v>
      </c>
      <c r="V54" s="40">
        <f t="shared" si="7"/>
        <v>15</v>
      </c>
      <c r="W54" s="112"/>
      <c r="X54" s="96"/>
      <c r="Y54" s="96"/>
      <c r="Z54" s="104"/>
      <c r="AA54" s="99"/>
      <c r="AB54" s="41">
        <f t="shared" si="2"/>
        <v>0</v>
      </c>
      <c r="AC54" s="40">
        <f t="shared" si="3"/>
        <v>0</v>
      </c>
      <c r="AD54" s="42"/>
      <c r="AE54" s="128"/>
      <c r="AF54" s="37">
        <f t="shared" si="4"/>
        <v>15</v>
      </c>
      <c r="AG54" s="43">
        <v>65</v>
      </c>
      <c r="AH54" s="44">
        <f t="shared" si="5"/>
        <v>80</v>
      </c>
      <c r="AI54" s="45">
        <f t="shared" si="8"/>
        <v>0.93</v>
      </c>
      <c r="AJ54" s="46"/>
      <c r="AK54" s="47">
        <v>1E-4</v>
      </c>
      <c r="AL54" s="48">
        <f t="shared" si="9"/>
        <v>1.0001</v>
      </c>
      <c r="AM54" s="49">
        <f t="shared" si="10"/>
        <v>1549818000</v>
      </c>
      <c r="AN54" s="50"/>
      <c r="AO54" s="51"/>
      <c r="AP54" s="51"/>
      <c r="AQ54" s="51"/>
      <c r="AR54" s="51"/>
      <c r="AS54" s="52"/>
      <c r="AT54" s="53">
        <f t="shared" si="6"/>
        <v>0</v>
      </c>
    </row>
    <row r="55" spans="1:46" s="54" customFormat="1" ht="36" customHeight="1" thickBot="1">
      <c r="A55" s="27"/>
      <c r="B55" s="56"/>
      <c r="C55" s="91"/>
      <c r="D55" s="95"/>
      <c r="E55" s="95"/>
      <c r="F55" s="101"/>
      <c r="G55" s="55"/>
      <c r="H55" s="29"/>
      <c r="I55" s="30">
        <v>0.51</v>
      </c>
      <c r="J55" s="119">
        <v>0.49</v>
      </c>
      <c r="K55" s="32"/>
      <c r="L55" s="57"/>
      <c r="M55" s="33"/>
      <c r="N55" s="34">
        <f t="shared" si="0"/>
        <v>1</v>
      </c>
      <c r="O55" s="35"/>
      <c r="P55" s="167">
        <v>15</v>
      </c>
      <c r="Q55" s="168">
        <v>15</v>
      </c>
      <c r="R55" s="38"/>
      <c r="S55" s="38"/>
      <c r="T55" s="37"/>
      <c r="U55" s="39">
        <f t="shared" si="1"/>
        <v>15</v>
      </c>
      <c r="V55" s="40">
        <f t="shared" si="7"/>
        <v>15</v>
      </c>
      <c r="W55" s="112"/>
      <c r="X55" s="96"/>
      <c r="Y55" s="96"/>
      <c r="Z55" s="104"/>
      <c r="AA55" s="99"/>
      <c r="AB55" s="41">
        <f t="shared" si="2"/>
        <v>0</v>
      </c>
      <c r="AC55" s="40">
        <f t="shared" si="3"/>
        <v>0</v>
      </c>
      <c r="AD55" s="42"/>
      <c r="AE55" s="128"/>
      <c r="AF55" s="37">
        <f t="shared" si="4"/>
        <v>15</v>
      </c>
      <c r="AG55" s="43">
        <v>65</v>
      </c>
      <c r="AH55" s="44">
        <f t="shared" si="5"/>
        <v>80</v>
      </c>
      <c r="AI55" s="45">
        <f t="shared" si="8"/>
        <v>0.93</v>
      </c>
      <c r="AJ55" s="46"/>
      <c r="AK55" s="47">
        <v>1E-4</v>
      </c>
      <c r="AL55" s="48">
        <f t="shared" si="9"/>
        <v>1.0001</v>
      </c>
      <c r="AM55" s="49">
        <f t="shared" si="10"/>
        <v>1549818000</v>
      </c>
      <c r="AN55" s="50"/>
      <c r="AO55" s="51"/>
      <c r="AP55" s="51"/>
      <c r="AQ55" s="51"/>
      <c r="AR55" s="51"/>
      <c r="AS55" s="52"/>
      <c r="AT55" s="53">
        <f t="shared" si="6"/>
        <v>0</v>
      </c>
    </row>
    <row r="56" spans="1:46" s="54" customFormat="1" ht="36" customHeight="1" thickBot="1">
      <c r="A56" s="27"/>
      <c r="B56" s="56"/>
      <c r="C56" s="91"/>
      <c r="D56" s="95"/>
      <c r="E56" s="95"/>
      <c r="F56" s="101"/>
      <c r="G56" s="55"/>
      <c r="H56" s="29"/>
      <c r="I56" s="30">
        <v>0.51</v>
      </c>
      <c r="J56" s="119">
        <v>0.49</v>
      </c>
      <c r="K56" s="32"/>
      <c r="L56" s="57"/>
      <c r="M56" s="33"/>
      <c r="N56" s="34">
        <f t="shared" si="0"/>
        <v>1</v>
      </c>
      <c r="O56" s="35"/>
      <c r="P56" s="167">
        <v>15</v>
      </c>
      <c r="Q56" s="168">
        <v>15</v>
      </c>
      <c r="R56" s="38"/>
      <c r="S56" s="38"/>
      <c r="T56" s="37"/>
      <c r="U56" s="39">
        <f t="shared" si="1"/>
        <v>15</v>
      </c>
      <c r="V56" s="40">
        <f t="shared" si="7"/>
        <v>15</v>
      </c>
      <c r="W56" s="112"/>
      <c r="X56" s="96"/>
      <c r="Y56" s="96"/>
      <c r="Z56" s="104"/>
      <c r="AA56" s="99"/>
      <c r="AB56" s="41">
        <f t="shared" si="2"/>
        <v>0</v>
      </c>
      <c r="AC56" s="40">
        <f t="shared" si="3"/>
        <v>0</v>
      </c>
      <c r="AD56" s="42"/>
      <c r="AE56" s="128"/>
      <c r="AF56" s="37">
        <f t="shared" si="4"/>
        <v>15</v>
      </c>
      <c r="AG56" s="43">
        <v>65</v>
      </c>
      <c r="AH56" s="44">
        <f t="shared" si="5"/>
        <v>80</v>
      </c>
      <c r="AI56" s="45">
        <f t="shared" si="8"/>
        <v>0.93</v>
      </c>
      <c r="AJ56" s="46"/>
      <c r="AK56" s="47">
        <v>1E-4</v>
      </c>
      <c r="AL56" s="48">
        <f t="shared" si="9"/>
        <v>1.0001</v>
      </c>
      <c r="AM56" s="49">
        <f t="shared" si="10"/>
        <v>1549818000</v>
      </c>
      <c r="AN56" s="50"/>
      <c r="AO56" s="51"/>
      <c r="AP56" s="51"/>
      <c r="AQ56" s="51"/>
      <c r="AR56" s="51"/>
      <c r="AS56" s="52"/>
      <c r="AT56" s="53">
        <f t="shared" si="6"/>
        <v>0</v>
      </c>
    </row>
    <row r="57" spans="1:46" s="54" customFormat="1" ht="36" customHeight="1" thickBot="1">
      <c r="A57" s="27"/>
      <c r="B57" s="56"/>
      <c r="C57" s="91"/>
      <c r="D57" s="95"/>
      <c r="E57" s="95"/>
      <c r="F57" s="101"/>
      <c r="G57" s="55"/>
      <c r="H57" s="29"/>
      <c r="I57" s="30">
        <v>0.51</v>
      </c>
      <c r="J57" s="119">
        <v>0.49</v>
      </c>
      <c r="K57" s="32"/>
      <c r="L57" s="57"/>
      <c r="M57" s="33"/>
      <c r="N57" s="34">
        <f t="shared" si="0"/>
        <v>1</v>
      </c>
      <c r="O57" s="35"/>
      <c r="P57" s="167">
        <v>15</v>
      </c>
      <c r="Q57" s="168">
        <v>15</v>
      </c>
      <c r="R57" s="38"/>
      <c r="S57" s="38"/>
      <c r="T57" s="37"/>
      <c r="U57" s="39">
        <f t="shared" si="1"/>
        <v>15</v>
      </c>
      <c r="V57" s="40">
        <f t="shared" si="7"/>
        <v>15</v>
      </c>
      <c r="W57" s="112"/>
      <c r="X57" s="96"/>
      <c r="Y57" s="96"/>
      <c r="Z57" s="104"/>
      <c r="AA57" s="99"/>
      <c r="AB57" s="41">
        <f t="shared" si="2"/>
        <v>0</v>
      </c>
      <c r="AC57" s="40">
        <f t="shared" si="3"/>
        <v>0</v>
      </c>
      <c r="AD57" s="42"/>
      <c r="AE57" s="128"/>
      <c r="AF57" s="37">
        <f t="shared" si="4"/>
        <v>15</v>
      </c>
      <c r="AG57" s="43">
        <v>65</v>
      </c>
      <c r="AH57" s="44">
        <f t="shared" si="5"/>
        <v>80</v>
      </c>
      <c r="AI57" s="45">
        <f t="shared" si="8"/>
        <v>0.93</v>
      </c>
      <c r="AJ57" s="46"/>
      <c r="AK57" s="47">
        <v>1E-4</v>
      </c>
      <c r="AL57" s="48">
        <f t="shared" si="9"/>
        <v>1.0001</v>
      </c>
      <c r="AM57" s="49">
        <f t="shared" si="10"/>
        <v>1549818000</v>
      </c>
      <c r="AN57" s="50"/>
      <c r="AO57" s="51"/>
      <c r="AP57" s="51"/>
      <c r="AQ57" s="51"/>
      <c r="AR57" s="51"/>
      <c r="AS57" s="52"/>
      <c r="AT57" s="53">
        <f t="shared" si="6"/>
        <v>0</v>
      </c>
    </row>
    <row r="58" spans="1:46" s="54" customFormat="1" ht="36" customHeight="1" thickBot="1">
      <c r="A58" s="27"/>
      <c r="B58" s="56"/>
      <c r="C58" s="91"/>
      <c r="D58" s="95"/>
      <c r="E58" s="95"/>
      <c r="F58" s="101"/>
      <c r="G58" s="55"/>
      <c r="H58" s="29"/>
      <c r="I58" s="30">
        <v>0.51</v>
      </c>
      <c r="J58" s="119">
        <v>0.49</v>
      </c>
      <c r="K58" s="32"/>
      <c r="L58" s="57"/>
      <c r="M58" s="33"/>
      <c r="N58" s="34">
        <f t="shared" si="0"/>
        <v>1</v>
      </c>
      <c r="O58" s="35"/>
      <c r="P58" s="167">
        <v>15</v>
      </c>
      <c r="Q58" s="168">
        <v>15</v>
      </c>
      <c r="R58" s="38"/>
      <c r="S58" s="38"/>
      <c r="T58" s="37"/>
      <c r="U58" s="39">
        <f t="shared" si="1"/>
        <v>15</v>
      </c>
      <c r="V58" s="40">
        <f t="shared" si="7"/>
        <v>15</v>
      </c>
      <c r="W58" s="112"/>
      <c r="X58" s="96"/>
      <c r="Y58" s="96"/>
      <c r="Z58" s="104"/>
      <c r="AA58" s="99"/>
      <c r="AB58" s="41">
        <f t="shared" si="2"/>
        <v>0</v>
      </c>
      <c r="AC58" s="40">
        <f t="shared" si="3"/>
        <v>0</v>
      </c>
      <c r="AD58" s="42"/>
      <c r="AE58" s="128"/>
      <c r="AF58" s="37">
        <f t="shared" si="4"/>
        <v>15</v>
      </c>
      <c r="AG58" s="43">
        <v>65</v>
      </c>
      <c r="AH58" s="44">
        <f t="shared" si="5"/>
        <v>80</v>
      </c>
      <c r="AI58" s="45">
        <f t="shared" si="8"/>
        <v>0.93</v>
      </c>
      <c r="AJ58" s="46"/>
      <c r="AK58" s="47">
        <v>1E-4</v>
      </c>
      <c r="AL58" s="48">
        <f t="shared" si="9"/>
        <v>1.0001</v>
      </c>
      <c r="AM58" s="49">
        <f t="shared" si="10"/>
        <v>1549818000</v>
      </c>
      <c r="AN58" s="50"/>
      <c r="AO58" s="51"/>
      <c r="AP58" s="51"/>
      <c r="AQ58" s="51"/>
      <c r="AR58" s="51"/>
      <c r="AS58" s="52"/>
      <c r="AT58" s="53">
        <f t="shared" si="6"/>
        <v>0</v>
      </c>
    </row>
    <row r="59" spans="1:46" s="54" customFormat="1" ht="47.25" customHeight="1" thickBot="1">
      <c r="A59" s="27"/>
      <c r="B59" s="56"/>
      <c r="C59" s="91"/>
      <c r="D59" s="95"/>
      <c r="E59" s="95"/>
      <c r="F59" s="101"/>
      <c r="G59" s="55"/>
      <c r="H59" s="60"/>
      <c r="I59" s="30">
        <v>0.51</v>
      </c>
      <c r="J59" s="119">
        <v>0.49</v>
      </c>
      <c r="K59" s="32"/>
      <c r="L59" s="57"/>
      <c r="M59" s="33"/>
      <c r="N59" s="34">
        <f t="shared" si="0"/>
        <v>1</v>
      </c>
      <c r="O59" s="35"/>
      <c r="P59" s="167">
        <v>15</v>
      </c>
      <c r="Q59" s="168">
        <v>15</v>
      </c>
      <c r="R59" s="38"/>
      <c r="S59" s="38"/>
      <c r="T59" s="37"/>
      <c r="U59" s="39">
        <f t="shared" si="1"/>
        <v>15</v>
      </c>
      <c r="V59" s="40">
        <f t="shared" si="7"/>
        <v>15</v>
      </c>
      <c r="W59" s="112"/>
      <c r="X59" s="96"/>
      <c r="Y59" s="96"/>
      <c r="Z59" s="104"/>
      <c r="AA59" s="99"/>
      <c r="AB59" s="41">
        <f t="shared" si="2"/>
        <v>0</v>
      </c>
      <c r="AC59" s="40">
        <f t="shared" si="3"/>
        <v>0</v>
      </c>
      <c r="AD59" s="42"/>
      <c r="AE59" s="128"/>
      <c r="AF59" s="37">
        <f t="shared" si="4"/>
        <v>15</v>
      </c>
      <c r="AG59" s="43">
        <v>65</v>
      </c>
      <c r="AH59" s="44">
        <f t="shared" si="5"/>
        <v>80</v>
      </c>
      <c r="AI59" s="45">
        <f t="shared" si="8"/>
        <v>0.93</v>
      </c>
      <c r="AJ59" s="46"/>
      <c r="AK59" s="47">
        <v>1E-4</v>
      </c>
      <c r="AL59" s="48">
        <f t="shared" si="9"/>
        <v>1.0001</v>
      </c>
      <c r="AM59" s="49">
        <f t="shared" si="10"/>
        <v>1549818000</v>
      </c>
      <c r="AN59" s="50"/>
      <c r="AO59" s="51"/>
      <c r="AP59" s="51"/>
      <c r="AQ59" s="51"/>
      <c r="AR59" s="51"/>
      <c r="AS59" s="52"/>
      <c r="AT59" s="53">
        <f t="shared" si="6"/>
        <v>0</v>
      </c>
    </row>
    <row r="60" spans="1:46" s="54" customFormat="1" ht="47.25" customHeight="1" thickBot="1">
      <c r="A60" s="27"/>
      <c r="B60" s="56"/>
      <c r="C60" s="91"/>
      <c r="D60" s="95"/>
      <c r="E60" s="95"/>
      <c r="F60" s="101"/>
      <c r="G60" s="55"/>
      <c r="H60" s="29"/>
      <c r="I60" s="30">
        <v>0.51</v>
      </c>
      <c r="J60" s="119">
        <v>0.49</v>
      </c>
      <c r="K60" s="32"/>
      <c r="L60" s="57"/>
      <c r="M60" s="33"/>
      <c r="N60" s="34">
        <f t="shared" si="0"/>
        <v>1</v>
      </c>
      <c r="O60" s="35"/>
      <c r="P60" s="167">
        <v>15</v>
      </c>
      <c r="Q60" s="168">
        <v>15</v>
      </c>
      <c r="R60" s="38"/>
      <c r="S60" s="38"/>
      <c r="T60" s="37"/>
      <c r="U60" s="39">
        <f t="shared" si="1"/>
        <v>15</v>
      </c>
      <c r="V60" s="40">
        <f t="shared" si="7"/>
        <v>15</v>
      </c>
      <c r="W60" s="112"/>
      <c r="X60" s="96"/>
      <c r="Y60" s="96"/>
      <c r="Z60" s="104"/>
      <c r="AA60" s="99"/>
      <c r="AB60" s="41">
        <f t="shared" si="2"/>
        <v>0</v>
      </c>
      <c r="AC60" s="40">
        <f t="shared" si="3"/>
        <v>0</v>
      </c>
      <c r="AD60" s="42"/>
      <c r="AE60" s="128"/>
      <c r="AF60" s="37">
        <f t="shared" si="4"/>
        <v>15</v>
      </c>
      <c r="AG60" s="43">
        <v>65</v>
      </c>
      <c r="AH60" s="44">
        <f t="shared" si="5"/>
        <v>80</v>
      </c>
      <c r="AI60" s="45">
        <f t="shared" si="8"/>
        <v>0.93</v>
      </c>
      <c r="AJ60" s="46"/>
      <c r="AK60" s="47">
        <v>1E-4</v>
      </c>
      <c r="AL60" s="48">
        <f t="shared" si="9"/>
        <v>1.0001</v>
      </c>
      <c r="AM60" s="49">
        <f t="shared" si="10"/>
        <v>1549818000</v>
      </c>
      <c r="AN60" s="50"/>
      <c r="AO60" s="51"/>
      <c r="AP60" s="51"/>
      <c r="AQ60" s="51"/>
      <c r="AR60" s="51"/>
      <c r="AS60" s="52"/>
      <c r="AT60" s="53">
        <f t="shared" si="6"/>
        <v>0</v>
      </c>
    </row>
    <row r="61" spans="1:46" s="54" customFormat="1" ht="47.25" customHeight="1" thickBot="1">
      <c r="A61" s="27"/>
      <c r="B61" s="56"/>
      <c r="C61" s="91"/>
      <c r="D61" s="95"/>
      <c r="E61" s="95"/>
      <c r="F61" s="101"/>
      <c r="G61" s="55"/>
      <c r="H61" s="60"/>
      <c r="I61" s="30">
        <v>0.51</v>
      </c>
      <c r="J61" s="119">
        <v>0.49</v>
      </c>
      <c r="K61" s="32"/>
      <c r="L61" s="57"/>
      <c r="M61" s="33"/>
      <c r="N61" s="34">
        <f t="shared" si="0"/>
        <v>1</v>
      </c>
      <c r="O61" s="35"/>
      <c r="P61" s="167">
        <v>15</v>
      </c>
      <c r="Q61" s="168">
        <v>15</v>
      </c>
      <c r="R61" s="38"/>
      <c r="S61" s="38"/>
      <c r="T61" s="37"/>
      <c r="U61" s="39">
        <f t="shared" si="1"/>
        <v>15</v>
      </c>
      <c r="V61" s="40">
        <f t="shared" si="7"/>
        <v>15</v>
      </c>
      <c r="W61" s="112"/>
      <c r="X61" s="96"/>
      <c r="Y61" s="96"/>
      <c r="Z61" s="104"/>
      <c r="AA61" s="99"/>
      <c r="AB61" s="41">
        <f t="shared" si="2"/>
        <v>0</v>
      </c>
      <c r="AC61" s="40">
        <f t="shared" si="3"/>
        <v>0</v>
      </c>
      <c r="AD61" s="42"/>
      <c r="AE61" s="128"/>
      <c r="AF61" s="37">
        <f t="shared" si="4"/>
        <v>15</v>
      </c>
      <c r="AG61" s="43">
        <v>65</v>
      </c>
      <c r="AH61" s="44">
        <f t="shared" si="5"/>
        <v>80</v>
      </c>
      <c r="AI61" s="45">
        <f t="shared" si="8"/>
        <v>0.93</v>
      </c>
      <c r="AJ61" s="46"/>
      <c r="AK61" s="47">
        <v>1E-4</v>
      </c>
      <c r="AL61" s="48">
        <f t="shared" si="9"/>
        <v>1.0001</v>
      </c>
      <c r="AM61" s="49">
        <f t="shared" si="10"/>
        <v>1549818000</v>
      </c>
      <c r="AN61" s="50"/>
      <c r="AO61" s="51"/>
      <c r="AP61" s="51"/>
      <c r="AQ61" s="51"/>
      <c r="AR61" s="51"/>
      <c r="AS61" s="52"/>
      <c r="AT61" s="53">
        <f t="shared" si="6"/>
        <v>0</v>
      </c>
    </row>
    <row r="62" spans="1:46" s="54" customFormat="1" ht="36" customHeight="1" thickBot="1">
      <c r="A62" s="27"/>
      <c r="B62" s="56"/>
      <c r="C62" s="91"/>
      <c r="D62" s="95"/>
      <c r="E62" s="95"/>
      <c r="F62" s="101"/>
      <c r="G62" s="55"/>
      <c r="H62" s="60"/>
      <c r="I62" s="30">
        <v>0.51</v>
      </c>
      <c r="J62" s="119">
        <v>0.49</v>
      </c>
      <c r="K62" s="32"/>
      <c r="L62" s="57"/>
      <c r="M62" s="33"/>
      <c r="N62" s="34">
        <f t="shared" si="0"/>
        <v>1</v>
      </c>
      <c r="O62" s="35"/>
      <c r="P62" s="167">
        <v>15</v>
      </c>
      <c r="Q62" s="168">
        <v>15</v>
      </c>
      <c r="R62" s="38"/>
      <c r="S62" s="38"/>
      <c r="T62" s="37"/>
      <c r="U62" s="39">
        <f t="shared" si="1"/>
        <v>15</v>
      </c>
      <c r="V62" s="40">
        <f t="shared" si="7"/>
        <v>15</v>
      </c>
      <c r="W62" s="112"/>
      <c r="X62" s="96"/>
      <c r="Y62" s="96"/>
      <c r="Z62" s="104"/>
      <c r="AA62" s="99"/>
      <c r="AB62" s="41">
        <f t="shared" si="2"/>
        <v>0</v>
      </c>
      <c r="AC62" s="40">
        <f t="shared" si="3"/>
        <v>0</v>
      </c>
      <c r="AD62" s="42"/>
      <c r="AE62" s="128"/>
      <c r="AF62" s="37">
        <f t="shared" si="4"/>
        <v>15</v>
      </c>
      <c r="AG62" s="43">
        <v>65</v>
      </c>
      <c r="AH62" s="44">
        <f t="shared" si="5"/>
        <v>80</v>
      </c>
      <c r="AI62" s="45">
        <f t="shared" si="8"/>
        <v>0.93</v>
      </c>
      <c r="AJ62" s="46"/>
      <c r="AK62" s="47">
        <v>1E-4</v>
      </c>
      <c r="AL62" s="48">
        <f t="shared" si="9"/>
        <v>1.0001</v>
      </c>
      <c r="AM62" s="49">
        <f t="shared" si="10"/>
        <v>1549818000</v>
      </c>
      <c r="AN62" s="50"/>
      <c r="AO62" s="51"/>
      <c r="AP62" s="51"/>
      <c r="AQ62" s="51"/>
      <c r="AR62" s="51"/>
      <c r="AS62" s="52"/>
      <c r="AT62" s="53">
        <f t="shared" si="6"/>
        <v>0</v>
      </c>
    </row>
    <row r="63" spans="1:46" s="54" customFormat="1" ht="36" customHeight="1" thickBot="1">
      <c r="A63" s="27"/>
      <c r="B63" s="56"/>
      <c r="C63" s="91"/>
      <c r="D63" s="95"/>
      <c r="E63" s="95"/>
      <c r="F63" s="101"/>
      <c r="G63" s="55"/>
      <c r="H63" s="60"/>
      <c r="I63" s="30">
        <v>0.51</v>
      </c>
      <c r="J63" s="119">
        <v>0.49</v>
      </c>
      <c r="K63" s="32"/>
      <c r="L63" s="57"/>
      <c r="M63" s="33"/>
      <c r="N63" s="34">
        <f t="shared" si="0"/>
        <v>1</v>
      </c>
      <c r="O63" s="35"/>
      <c r="P63" s="167">
        <v>15</v>
      </c>
      <c r="Q63" s="168">
        <v>15</v>
      </c>
      <c r="R63" s="38"/>
      <c r="S63" s="38"/>
      <c r="T63" s="37"/>
      <c r="U63" s="39">
        <f t="shared" si="1"/>
        <v>15</v>
      </c>
      <c r="V63" s="40">
        <f t="shared" si="7"/>
        <v>15</v>
      </c>
      <c r="W63" s="112"/>
      <c r="X63" s="96"/>
      <c r="Y63" s="96"/>
      <c r="Z63" s="104"/>
      <c r="AA63" s="99"/>
      <c r="AB63" s="41">
        <f t="shared" si="2"/>
        <v>0</v>
      </c>
      <c r="AC63" s="40">
        <f t="shared" si="3"/>
        <v>0</v>
      </c>
      <c r="AD63" s="42"/>
      <c r="AE63" s="128"/>
      <c r="AF63" s="37">
        <f t="shared" si="4"/>
        <v>15</v>
      </c>
      <c r="AG63" s="43">
        <v>65</v>
      </c>
      <c r="AH63" s="44">
        <f t="shared" si="5"/>
        <v>80</v>
      </c>
      <c r="AI63" s="45">
        <f t="shared" si="8"/>
        <v>0.93</v>
      </c>
      <c r="AJ63" s="46"/>
      <c r="AK63" s="47">
        <v>1E-4</v>
      </c>
      <c r="AL63" s="48">
        <f t="shared" si="9"/>
        <v>1.0001</v>
      </c>
      <c r="AM63" s="49">
        <f t="shared" si="10"/>
        <v>1549818000</v>
      </c>
      <c r="AN63" s="50"/>
      <c r="AO63" s="51"/>
      <c r="AP63" s="51"/>
      <c r="AQ63" s="51"/>
      <c r="AR63" s="51"/>
      <c r="AS63" s="52"/>
      <c r="AT63" s="53">
        <f t="shared" si="6"/>
        <v>0</v>
      </c>
    </row>
    <row r="64" spans="1:46" s="54" customFormat="1" ht="36" customHeight="1" thickBot="1">
      <c r="A64" s="27"/>
      <c r="B64" s="56"/>
      <c r="C64" s="91"/>
      <c r="D64" s="95"/>
      <c r="E64" s="95"/>
      <c r="F64" s="101"/>
      <c r="G64" s="55"/>
      <c r="H64" s="60"/>
      <c r="I64" s="30">
        <v>0.51</v>
      </c>
      <c r="J64" s="119">
        <v>0.49</v>
      </c>
      <c r="K64" s="32"/>
      <c r="L64" s="57"/>
      <c r="M64" s="33"/>
      <c r="N64" s="34">
        <f t="shared" si="0"/>
        <v>1</v>
      </c>
      <c r="O64" s="35"/>
      <c r="P64" s="167">
        <v>15</v>
      </c>
      <c r="Q64" s="168">
        <v>15</v>
      </c>
      <c r="R64" s="38"/>
      <c r="S64" s="38"/>
      <c r="T64" s="37"/>
      <c r="U64" s="39">
        <f t="shared" si="1"/>
        <v>15</v>
      </c>
      <c r="V64" s="40">
        <f t="shared" si="7"/>
        <v>15</v>
      </c>
      <c r="W64" s="112"/>
      <c r="X64" s="96"/>
      <c r="Y64" s="96"/>
      <c r="Z64" s="104"/>
      <c r="AA64" s="99"/>
      <c r="AB64" s="41">
        <f t="shared" si="2"/>
        <v>0</v>
      </c>
      <c r="AC64" s="40">
        <f t="shared" si="3"/>
        <v>0</v>
      </c>
      <c r="AD64" s="42"/>
      <c r="AE64" s="128"/>
      <c r="AF64" s="37">
        <f t="shared" si="4"/>
        <v>15</v>
      </c>
      <c r="AG64" s="43">
        <v>65</v>
      </c>
      <c r="AH64" s="44">
        <f t="shared" si="5"/>
        <v>80</v>
      </c>
      <c r="AI64" s="45">
        <f t="shared" si="8"/>
        <v>0.93</v>
      </c>
      <c r="AJ64" s="46"/>
      <c r="AK64" s="47">
        <v>1E-4</v>
      </c>
      <c r="AL64" s="48">
        <f t="shared" si="9"/>
        <v>1.0001</v>
      </c>
      <c r="AM64" s="49">
        <f t="shared" si="10"/>
        <v>1549818000</v>
      </c>
      <c r="AN64" s="50"/>
      <c r="AO64" s="51"/>
      <c r="AP64" s="51"/>
      <c r="AQ64" s="51"/>
      <c r="AR64" s="51"/>
      <c r="AS64" s="52"/>
      <c r="AT64" s="53">
        <f t="shared" si="6"/>
        <v>0</v>
      </c>
    </row>
    <row r="65" spans="1:46" s="54" customFormat="1" ht="36" customHeight="1" thickBot="1">
      <c r="A65" s="27"/>
      <c r="B65" s="56"/>
      <c r="C65" s="91"/>
      <c r="D65" s="95"/>
      <c r="E65" s="95"/>
      <c r="F65" s="101"/>
      <c r="G65" s="55"/>
      <c r="H65" s="60"/>
      <c r="I65" s="30">
        <v>0.51</v>
      </c>
      <c r="J65" s="119">
        <v>0.49</v>
      </c>
      <c r="K65" s="32"/>
      <c r="L65" s="57"/>
      <c r="M65" s="33"/>
      <c r="N65" s="34">
        <f t="shared" si="0"/>
        <v>1</v>
      </c>
      <c r="O65" s="35"/>
      <c r="P65" s="167">
        <v>15</v>
      </c>
      <c r="Q65" s="168">
        <v>15</v>
      </c>
      <c r="R65" s="38"/>
      <c r="S65" s="38"/>
      <c r="T65" s="37"/>
      <c r="U65" s="39">
        <f t="shared" si="1"/>
        <v>15</v>
      </c>
      <c r="V65" s="40">
        <f t="shared" si="7"/>
        <v>15</v>
      </c>
      <c r="W65" s="112"/>
      <c r="X65" s="96"/>
      <c r="Y65" s="96"/>
      <c r="Z65" s="104"/>
      <c r="AA65" s="99"/>
      <c r="AB65" s="41">
        <f t="shared" si="2"/>
        <v>0</v>
      </c>
      <c r="AC65" s="40">
        <f t="shared" si="3"/>
        <v>0</v>
      </c>
      <c r="AD65" s="42"/>
      <c r="AE65" s="128"/>
      <c r="AF65" s="37">
        <f t="shared" si="4"/>
        <v>15</v>
      </c>
      <c r="AG65" s="43">
        <v>65</v>
      </c>
      <c r="AH65" s="44">
        <f t="shared" si="5"/>
        <v>80</v>
      </c>
      <c r="AI65" s="45">
        <f t="shared" si="8"/>
        <v>0.93</v>
      </c>
      <c r="AJ65" s="46"/>
      <c r="AK65" s="47">
        <v>1E-4</v>
      </c>
      <c r="AL65" s="48">
        <f t="shared" si="9"/>
        <v>1.0001</v>
      </c>
      <c r="AM65" s="49">
        <f t="shared" si="10"/>
        <v>1549818000</v>
      </c>
      <c r="AN65" s="50"/>
      <c r="AO65" s="51"/>
      <c r="AP65" s="51"/>
      <c r="AQ65" s="51"/>
      <c r="AR65" s="51"/>
      <c r="AS65" s="52"/>
      <c r="AT65" s="53">
        <f t="shared" si="6"/>
        <v>0</v>
      </c>
    </row>
    <row r="66" spans="1:46" s="54" customFormat="1" ht="36" customHeight="1" thickBot="1">
      <c r="A66" s="27"/>
      <c r="B66" s="56"/>
      <c r="C66" s="91"/>
      <c r="D66" s="95"/>
      <c r="E66" s="95"/>
      <c r="F66" s="101"/>
      <c r="G66" s="55"/>
      <c r="H66" s="60"/>
      <c r="I66" s="30">
        <v>0.51</v>
      </c>
      <c r="J66" s="119">
        <v>0.49</v>
      </c>
      <c r="K66" s="32"/>
      <c r="L66" s="57"/>
      <c r="M66" s="33"/>
      <c r="N66" s="34">
        <f t="shared" si="0"/>
        <v>1</v>
      </c>
      <c r="O66" s="35"/>
      <c r="P66" s="167">
        <v>15</v>
      </c>
      <c r="Q66" s="168">
        <v>15</v>
      </c>
      <c r="R66" s="38"/>
      <c r="S66" s="38"/>
      <c r="T66" s="37"/>
      <c r="U66" s="39">
        <f t="shared" si="1"/>
        <v>15</v>
      </c>
      <c r="V66" s="40">
        <f t="shared" si="7"/>
        <v>15</v>
      </c>
      <c r="W66" s="112"/>
      <c r="X66" s="96"/>
      <c r="Y66" s="96"/>
      <c r="Z66" s="104"/>
      <c r="AA66" s="99"/>
      <c r="AB66" s="41">
        <f t="shared" si="2"/>
        <v>0</v>
      </c>
      <c r="AC66" s="40">
        <f t="shared" si="3"/>
        <v>0</v>
      </c>
      <c r="AD66" s="42"/>
      <c r="AE66" s="128"/>
      <c r="AF66" s="37">
        <f t="shared" si="4"/>
        <v>15</v>
      </c>
      <c r="AG66" s="43">
        <v>65</v>
      </c>
      <c r="AH66" s="44">
        <f t="shared" si="5"/>
        <v>80</v>
      </c>
      <c r="AI66" s="45">
        <f t="shared" si="8"/>
        <v>0.93</v>
      </c>
      <c r="AJ66" s="46"/>
      <c r="AK66" s="47">
        <v>1E-4</v>
      </c>
      <c r="AL66" s="48">
        <f t="shared" si="9"/>
        <v>1.0001</v>
      </c>
      <c r="AM66" s="49">
        <f t="shared" si="10"/>
        <v>1549818000</v>
      </c>
      <c r="AN66" s="50"/>
      <c r="AO66" s="51"/>
      <c r="AP66" s="51"/>
      <c r="AQ66" s="51"/>
      <c r="AR66" s="51"/>
      <c r="AS66" s="52"/>
      <c r="AT66" s="53">
        <f t="shared" si="6"/>
        <v>0</v>
      </c>
    </row>
    <row r="67" spans="1:46" s="54" customFormat="1" ht="36" customHeight="1" thickBot="1">
      <c r="A67" s="27"/>
      <c r="B67" s="56"/>
      <c r="C67" s="91"/>
      <c r="D67" s="95"/>
      <c r="E67" s="95"/>
      <c r="F67" s="101"/>
      <c r="G67" s="55"/>
      <c r="H67" s="60"/>
      <c r="I67" s="30">
        <v>0.51</v>
      </c>
      <c r="J67" s="119">
        <v>0.49</v>
      </c>
      <c r="K67" s="32"/>
      <c r="L67" s="57"/>
      <c r="M67" s="33"/>
      <c r="N67" s="34">
        <f t="shared" si="0"/>
        <v>1</v>
      </c>
      <c r="O67" s="35"/>
      <c r="P67" s="167">
        <v>15</v>
      </c>
      <c r="Q67" s="168">
        <v>15</v>
      </c>
      <c r="R67" s="38"/>
      <c r="S67" s="38"/>
      <c r="T67" s="37"/>
      <c r="U67" s="39">
        <f t="shared" si="1"/>
        <v>15</v>
      </c>
      <c r="V67" s="40">
        <f t="shared" si="7"/>
        <v>15</v>
      </c>
      <c r="W67" s="112"/>
      <c r="X67" s="96"/>
      <c r="Y67" s="96"/>
      <c r="Z67" s="104"/>
      <c r="AA67" s="99"/>
      <c r="AB67" s="41">
        <f t="shared" si="2"/>
        <v>0</v>
      </c>
      <c r="AC67" s="40">
        <f t="shared" si="3"/>
        <v>0</v>
      </c>
      <c r="AD67" s="42"/>
      <c r="AE67" s="128"/>
      <c r="AF67" s="37">
        <f t="shared" si="4"/>
        <v>15</v>
      </c>
      <c r="AG67" s="43">
        <v>65</v>
      </c>
      <c r="AH67" s="44">
        <f t="shared" si="5"/>
        <v>80</v>
      </c>
      <c r="AI67" s="45">
        <f t="shared" si="8"/>
        <v>0.93</v>
      </c>
      <c r="AJ67" s="46"/>
      <c r="AK67" s="47">
        <v>1E-4</v>
      </c>
      <c r="AL67" s="48">
        <f t="shared" si="9"/>
        <v>1.0001</v>
      </c>
      <c r="AM67" s="49">
        <f t="shared" si="10"/>
        <v>1549818000</v>
      </c>
      <c r="AN67" s="50"/>
      <c r="AO67" s="51"/>
      <c r="AP67" s="51"/>
      <c r="AQ67" s="51"/>
      <c r="AR67" s="51"/>
      <c r="AS67" s="52"/>
      <c r="AT67" s="53">
        <f t="shared" si="6"/>
        <v>0</v>
      </c>
    </row>
    <row r="68" spans="1:46" s="54" customFormat="1" ht="36" customHeight="1" thickBot="1">
      <c r="A68" s="27"/>
      <c r="B68" s="56"/>
      <c r="C68" s="91"/>
      <c r="D68" s="95"/>
      <c r="E68" s="95"/>
      <c r="F68" s="101"/>
      <c r="G68" s="55"/>
      <c r="H68" s="60"/>
      <c r="I68" s="30">
        <v>0.51</v>
      </c>
      <c r="J68" s="119">
        <v>0.49</v>
      </c>
      <c r="K68" s="32"/>
      <c r="L68" s="57"/>
      <c r="M68" s="33"/>
      <c r="N68" s="34">
        <f t="shared" si="0"/>
        <v>1</v>
      </c>
      <c r="O68" s="35"/>
      <c r="P68" s="167">
        <v>15</v>
      </c>
      <c r="Q68" s="168">
        <v>15</v>
      </c>
      <c r="R68" s="38"/>
      <c r="S68" s="38"/>
      <c r="T68" s="37"/>
      <c r="U68" s="39">
        <f t="shared" si="1"/>
        <v>15</v>
      </c>
      <c r="V68" s="40">
        <f t="shared" si="7"/>
        <v>15</v>
      </c>
      <c r="W68" s="112"/>
      <c r="X68" s="96"/>
      <c r="Y68" s="96"/>
      <c r="Z68" s="104"/>
      <c r="AA68" s="99"/>
      <c r="AB68" s="41">
        <f t="shared" si="2"/>
        <v>0</v>
      </c>
      <c r="AC68" s="40">
        <f t="shared" si="3"/>
        <v>0</v>
      </c>
      <c r="AD68" s="42"/>
      <c r="AE68" s="128"/>
      <c r="AF68" s="37">
        <f t="shared" si="4"/>
        <v>15</v>
      </c>
      <c r="AG68" s="43">
        <v>65</v>
      </c>
      <c r="AH68" s="44">
        <f t="shared" si="5"/>
        <v>80</v>
      </c>
      <c r="AI68" s="45">
        <f t="shared" si="8"/>
        <v>0.93</v>
      </c>
      <c r="AJ68" s="46"/>
      <c r="AK68" s="47">
        <v>1E-4</v>
      </c>
      <c r="AL68" s="48">
        <f t="shared" si="9"/>
        <v>1.0001</v>
      </c>
      <c r="AM68" s="49">
        <f t="shared" si="10"/>
        <v>1549818000</v>
      </c>
      <c r="AN68" s="50"/>
      <c r="AO68" s="51"/>
      <c r="AP68" s="51"/>
      <c r="AQ68" s="51"/>
      <c r="AR68" s="51"/>
      <c r="AS68" s="52"/>
      <c r="AT68" s="53">
        <f t="shared" si="6"/>
        <v>0</v>
      </c>
    </row>
    <row r="69" spans="1:46" s="54" customFormat="1" ht="36" customHeight="1" thickBot="1">
      <c r="A69" s="27"/>
      <c r="B69" s="56"/>
      <c r="C69" s="91"/>
      <c r="D69" s="95"/>
      <c r="E69" s="95"/>
      <c r="F69" s="101"/>
      <c r="G69" s="55"/>
      <c r="H69" s="60"/>
      <c r="I69" s="30">
        <v>0.51</v>
      </c>
      <c r="J69" s="119">
        <v>0.49</v>
      </c>
      <c r="K69" s="32"/>
      <c r="L69" s="57"/>
      <c r="M69" s="33"/>
      <c r="N69" s="34">
        <f t="shared" si="0"/>
        <v>1</v>
      </c>
      <c r="O69" s="35"/>
      <c r="P69" s="167">
        <v>15</v>
      </c>
      <c r="Q69" s="168">
        <v>15</v>
      </c>
      <c r="R69" s="38"/>
      <c r="S69" s="38"/>
      <c r="T69" s="37"/>
      <c r="U69" s="39">
        <f t="shared" si="1"/>
        <v>15</v>
      </c>
      <c r="V69" s="40">
        <f t="shared" si="7"/>
        <v>15</v>
      </c>
      <c r="W69" s="112"/>
      <c r="X69" s="96"/>
      <c r="Y69" s="96"/>
      <c r="Z69" s="104"/>
      <c r="AA69" s="99"/>
      <c r="AB69" s="41">
        <f t="shared" si="2"/>
        <v>0</v>
      </c>
      <c r="AC69" s="40">
        <f t="shared" si="3"/>
        <v>0</v>
      </c>
      <c r="AD69" s="42"/>
      <c r="AE69" s="128"/>
      <c r="AF69" s="37">
        <f t="shared" si="4"/>
        <v>15</v>
      </c>
      <c r="AG69" s="43">
        <v>65</v>
      </c>
      <c r="AH69" s="44">
        <f t="shared" si="5"/>
        <v>80</v>
      </c>
      <c r="AI69" s="45">
        <f t="shared" si="8"/>
        <v>0.93</v>
      </c>
      <c r="AJ69" s="46"/>
      <c r="AK69" s="47">
        <v>1E-4</v>
      </c>
      <c r="AL69" s="48">
        <f t="shared" si="9"/>
        <v>1.0001</v>
      </c>
      <c r="AM69" s="49">
        <f t="shared" si="10"/>
        <v>1549818000</v>
      </c>
      <c r="AN69" s="50"/>
      <c r="AO69" s="51"/>
      <c r="AP69" s="51"/>
      <c r="AQ69" s="51"/>
      <c r="AR69" s="51"/>
      <c r="AS69" s="52"/>
      <c r="AT69" s="53">
        <f t="shared" si="6"/>
        <v>0</v>
      </c>
    </row>
    <row r="70" spans="1:46" s="54" customFormat="1" ht="36" customHeight="1" thickBot="1">
      <c r="A70" s="27"/>
      <c r="B70" s="56"/>
      <c r="C70" s="91"/>
      <c r="D70" s="95"/>
      <c r="E70" s="95"/>
      <c r="F70" s="101"/>
      <c r="G70" s="55"/>
      <c r="H70" s="60"/>
      <c r="I70" s="30">
        <v>0.51</v>
      </c>
      <c r="J70" s="119">
        <v>0.49</v>
      </c>
      <c r="K70" s="32"/>
      <c r="L70" s="57"/>
      <c r="M70" s="33"/>
      <c r="N70" s="34">
        <f t="shared" ref="N70:N133" si="11">SUM(I70:M70)</f>
        <v>1</v>
      </c>
      <c r="O70" s="35"/>
      <c r="P70" s="167">
        <v>15</v>
      </c>
      <c r="Q70" s="168">
        <v>15</v>
      </c>
      <c r="R70" s="38"/>
      <c r="S70" s="38"/>
      <c r="T70" s="37"/>
      <c r="U70" s="39">
        <f t="shared" ref="U70:U133" si="12">ROUNDUP(((P70*I70)+(Q70*J70)+(R70*K70)+(S70*L70)+(T70*M70)),2)</f>
        <v>15</v>
      </c>
      <c r="V70" s="40">
        <f t="shared" si="7"/>
        <v>15</v>
      </c>
      <c r="W70" s="112"/>
      <c r="X70" s="96"/>
      <c r="Y70" s="96"/>
      <c r="Z70" s="104"/>
      <c r="AA70" s="99"/>
      <c r="AB70" s="41">
        <f t="shared" ref="AB70:AB133" si="13">ROUNDUP((((W70*I70)+(X70*J70)+(Y70*K70)+(Z70*L70)+(AA70*M70))/$I$2*15),2)</f>
        <v>0</v>
      </c>
      <c r="AC70" s="40">
        <f t="shared" ref="AC70:AC133" si="14">IF(AB70&gt;=15,15,AB70)</f>
        <v>0</v>
      </c>
      <c r="AD70" s="42"/>
      <c r="AE70" s="128"/>
      <c r="AF70" s="37">
        <f t="shared" ref="AF70:AF133" si="15">IF((V70+AC70+AD70)&gt;=30,30,(V70+AC70+AD70))</f>
        <v>15</v>
      </c>
      <c r="AG70" s="43">
        <v>65</v>
      </c>
      <c r="AH70" s="44">
        <f t="shared" ref="AH70:AH133" si="16">AF70+AG70+AE70</f>
        <v>80</v>
      </c>
      <c r="AI70" s="45">
        <f t="shared" si="8"/>
        <v>0.93</v>
      </c>
      <c r="AJ70" s="46"/>
      <c r="AK70" s="47">
        <v>1E-4</v>
      </c>
      <c r="AL70" s="48">
        <f t="shared" si="9"/>
        <v>1.0001</v>
      </c>
      <c r="AM70" s="49">
        <f t="shared" si="10"/>
        <v>1549818000</v>
      </c>
      <c r="AN70" s="50"/>
      <c r="AO70" s="51"/>
      <c r="AP70" s="51"/>
      <c r="AQ70" s="51"/>
      <c r="AR70" s="51"/>
      <c r="AS70" s="52"/>
      <c r="AT70" s="53">
        <f t="shared" ref="AT70:AT133" si="17">(AO70*I70)+(AP70*J70)+(AQ70*K70)+(AR70*L70)+(AS70*M70)</f>
        <v>0</v>
      </c>
    </row>
    <row r="71" spans="1:46" s="54" customFormat="1" ht="36" customHeight="1" thickBot="1">
      <c r="A71" s="27"/>
      <c r="B71" s="56"/>
      <c r="C71" s="91"/>
      <c r="D71" s="95"/>
      <c r="E71" s="95"/>
      <c r="F71" s="101"/>
      <c r="G71" s="55"/>
      <c r="H71" s="60"/>
      <c r="I71" s="30">
        <v>0.51</v>
      </c>
      <c r="J71" s="119">
        <v>0.49</v>
      </c>
      <c r="K71" s="32"/>
      <c r="L71" s="57"/>
      <c r="M71" s="33"/>
      <c r="N71" s="34">
        <f t="shared" si="11"/>
        <v>1</v>
      </c>
      <c r="O71" s="35"/>
      <c r="P71" s="167">
        <v>15</v>
      </c>
      <c r="Q71" s="168">
        <v>15</v>
      </c>
      <c r="R71" s="38"/>
      <c r="S71" s="38"/>
      <c r="T71" s="37"/>
      <c r="U71" s="39">
        <f t="shared" si="12"/>
        <v>15</v>
      </c>
      <c r="V71" s="40">
        <f t="shared" si="7"/>
        <v>15</v>
      </c>
      <c r="W71" s="112"/>
      <c r="X71" s="96"/>
      <c r="Y71" s="96"/>
      <c r="Z71" s="104"/>
      <c r="AA71" s="99"/>
      <c r="AB71" s="41">
        <f t="shared" si="13"/>
        <v>0</v>
      </c>
      <c r="AC71" s="40">
        <f t="shared" si="14"/>
        <v>0</v>
      </c>
      <c r="AD71" s="42"/>
      <c r="AE71" s="128"/>
      <c r="AF71" s="37">
        <f t="shared" si="15"/>
        <v>15</v>
      </c>
      <c r="AG71" s="43">
        <v>65</v>
      </c>
      <c r="AH71" s="44">
        <f t="shared" si="16"/>
        <v>80</v>
      </c>
      <c r="AI71" s="45">
        <f t="shared" si="8"/>
        <v>0.93</v>
      </c>
      <c r="AJ71" s="46"/>
      <c r="AK71" s="47">
        <v>1E-4</v>
      </c>
      <c r="AL71" s="48">
        <f t="shared" si="9"/>
        <v>1.0001</v>
      </c>
      <c r="AM71" s="49">
        <f t="shared" si="10"/>
        <v>1549818000</v>
      </c>
      <c r="AN71" s="50"/>
      <c r="AO71" s="51"/>
      <c r="AP71" s="51"/>
      <c r="AQ71" s="51"/>
      <c r="AR71" s="51"/>
      <c r="AS71" s="52"/>
      <c r="AT71" s="53">
        <f t="shared" si="17"/>
        <v>0</v>
      </c>
    </row>
    <row r="72" spans="1:46" s="54" customFormat="1" ht="36" customHeight="1" thickBot="1">
      <c r="A72" s="27"/>
      <c r="B72" s="56"/>
      <c r="C72" s="91"/>
      <c r="D72" s="95"/>
      <c r="E72" s="95"/>
      <c r="F72" s="101"/>
      <c r="G72" s="55"/>
      <c r="H72" s="60"/>
      <c r="I72" s="30">
        <v>0.51</v>
      </c>
      <c r="J72" s="119">
        <v>0.49</v>
      </c>
      <c r="K72" s="32"/>
      <c r="L72" s="57"/>
      <c r="M72" s="33"/>
      <c r="N72" s="34">
        <f t="shared" si="11"/>
        <v>1</v>
      </c>
      <c r="O72" s="35"/>
      <c r="P72" s="167">
        <v>15</v>
      </c>
      <c r="Q72" s="168">
        <v>15</v>
      </c>
      <c r="R72" s="38"/>
      <c r="S72" s="38"/>
      <c r="T72" s="37"/>
      <c r="U72" s="39">
        <f t="shared" si="12"/>
        <v>15</v>
      </c>
      <c r="V72" s="40">
        <f t="shared" ref="V72:V135" si="18">IF(U72&gt;=15,15,U72)</f>
        <v>15</v>
      </c>
      <c r="W72" s="112"/>
      <c r="X72" s="96"/>
      <c r="Y72" s="96"/>
      <c r="Z72" s="104"/>
      <c r="AA72" s="99"/>
      <c r="AB72" s="41">
        <f t="shared" si="13"/>
        <v>0</v>
      </c>
      <c r="AC72" s="40">
        <f t="shared" si="14"/>
        <v>0</v>
      </c>
      <c r="AD72" s="42"/>
      <c r="AE72" s="128"/>
      <c r="AF72" s="37">
        <f t="shared" si="15"/>
        <v>15</v>
      </c>
      <c r="AG72" s="43">
        <v>65</v>
      </c>
      <c r="AH72" s="44">
        <f t="shared" si="16"/>
        <v>80</v>
      </c>
      <c r="AI72" s="45">
        <f t="shared" ref="AI72:AI135" si="19">-((50-((176+(45+(30-AF72)))))/200)</f>
        <v>0.93</v>
      </c>
      <c r="AJ72" s="46"/>
      <c r="AK72" s="47">
        <v>1E-4</v>
      </c>
      <c r="AL72" s="48">
        <f t="shared" ref="AL72:AL135" si="20">100%+AK72</f>
        <v>1.0001</v>
      </c>
      <c r="AM72" s="49">
        <f t="shared" ref="AM72:AM135" si="21">ROUNDUP($D$2*AI72*AL72,-3)</f>
        <v>1549818000</v>
      </c>
      <c r="AN72" s="50"/>
      <c r="AO72" s="51"/>
      <c r="AP72" s="51"/>
      <c r="AQ72" s="51"/>
      <c r="AR72" s="51"/>
      <c r="AS72" s="52"/>
      <c r="AT72" s="53">
        <f t="shared" si="17"/>
        <v>0</v>
      </c>
    </row>
    <row r="73" spans="1:46" s="54" customFormat="1" ht="36" customHeight="1" thickBot="1">
      <c r="A73" s="27"/>
      <c r="B73" s="56"/>
      <c r="C73" s="91"/>
      <c r="D73" s="95"/>
      <c r="E73" s="95"/>
      <c r="F73" s="101"/>
      <c r="G73" s="55"/>
      <c r="H73" s="60"/>
      <c r="I73" s="30">
        <v>0.51</v>
      </c>
      <c r="J73" s="119">
        <v>0.49</v>
      </c>
      <c r="K73" s="32"/>
      <c r="L73" s="57"/>
      <c r="M73" s="33"/>
      <c r="N73" s="34">
        <f t="shared" si="11"/>
        <v>1</v>
      </c>
      <c r="O73" s="35"/>
      <c r="P73" s="167">
        <v>15</v>
      </c>
      <c r="Q73" s="168">
        <v>15</v>
      </c>
      <c r="R73" s="38"/>
      <c r="S73" s="38"/>
      <c r="T73" s="37"/>
      <c r="U73" s="39">
        <f t="shared" si="12"/>
        <v>15</v>
      </c>
      <c r="V73" s="40">
        <f t="shared" si="18"/>
        <v>15</v>
      </c>
      <c r="W73" s="112"/>
      <c r="X73" s="96"/>
      <c r="Y73" s="96"/>
      <c r="Z73" s="104"/>
      <c r="AA73" s="99"/>
      <c r="AB73" s="41">
        <f t="shared" si="13"/>
        <v>0</v>
      </c>
      <c r="AC73" s="40">
        <f t="shared" si="14"/>
        <v>0</v>
      </c>
      <c r="AD73" s="42"/>
      <c r="AE73" s="128"/>
      <c r="AF73" s="37">
        <f t="shared" si="15"/>
        <v>15</v>
      </c>
      <c r="AG73" s="43">
        <v>65</v>
      </c>
      <c r="AH73" s="44">
        <f t="shared" si="16"/>
        <v>80</v>
      </c>
      <c r="AI73" s="45">
        <f t="shared" si="19"/>
        <v>0.93</v>
      </c>
      <c r="AJ73" s="46"/>
      <c r="AK73" s="47">
        <v>1E-4</v>
      </c>
      <c r="AL73" s="48">
        <f t="shared" si="20"/>
        <v>1.0001</v>
      </c>
      <c r="AM73" s="49">
        <f t="shared" si="21"/>
        <v>1549818000</v>
      </c>
      <c r="AN73" s="50"/>
      <c r="AO73" s="51"/>
      <c r="AP73" s="51"/>
      <c r="AQ73" s="51"/>
      <c r="AR73" s="51"/>
      <c r="AS73" s="52"/>
      <c r="AT73" s="53">
        <f t="shared" si="17"/>
        <v>0</v>
      </c>
    </row>
    <row r="74" spans="1:46" s="54" customFormat="1" ht="36" customHeight="1" thickBot="1">
      <c r="A74" s="27"/>
      <c r="B74" s="56"/>
      <c r="C74" s="91"/>
      <c r="D74" s="95"/>
      <c r="E74" s="95"/>
      <c r="F74" s="101"/>
      <c r="G74" s="55"/>
      <c r="H74" s="60"/>
      <c r="I74" s="30">
        <v>0.51</v>
      </c>
      <c r="J74" s="119">
        <v>0.49</v>
      </c>
      <c r="K74" s="32"/>
      <c r="L74" s="57"/>
      <c r="M74" s="33"/>
      <c r="N74" s="34">
        <f t="shared" si="11"/>
        <v>1</v>
      </c>
      <c r="O74" s="35"/>
      <c r="P74" s="167">
        <v>15</v>
      </c>
      <c r="Q74" s="168">
        <v>15</v>
      </c>
      <c r="R74" s="38"/>
      <c r="S74" s="38"/>
      <c r="T74" s="37"/>
      <c r="U74" s="39">
        <f t="shared" si="12"/>
        <v>15</v>
      </c>
      <c r="V74" s="40">
        <f t="shared" si="18"/>
        <v>15</v>
      </c>
      <c r="W74" s="112"/>
      <c r="X74" s="96"/>
      <c r="Y74" s="96"/>
      <c r="Z74" s="104"/>
      <c r="AA74" s="99"/>
      <c r="AB74" s="41">
        <f t="shared" si="13"/>
        <v>0</v>
      </c>
      <c r="AC74" s="40">
        <f t="shared" si="14"/>
        <v>0</v>
      </c>
      <c r="AD74" s="42">
        <v>0</v>
      </c>
      <c r="AE74" s="128"/>
      <c r="AF74" s="37">
        <f t="shared" si="15"/>
        <v>15</v>
      </c>
      <c r="AG74" s="43">
        <v>65</v>
      </c>
      <c r="AH74" s="44">
        <f t="shared" si="16"/>
        <v>80</v>
      </c>
      <c r="AI74" s="45">
        <f t="shared" si="19"/>
        <v>0.93</v>
      </c>
      <c r="AJ74" s="46"/>
      <c r="AK74" s="47">
        <v>1E-4</v>
      </c>
      <c r="AL74" s="48">
        <f t="shared" si="20"/>
        <v>1.0001</v>
      </c>
      <c r="AM74" s="49">
        <f t="shared" si="21"/>
        <v>1549818000</v>
      </c>
      <c r="AN74" s="50"/>
      <c r="AO74" s="51"/>
      <c r="AP74" s="51"/>
      <c r="AQ74" s="51"/>
      <c r="AR74" s="51"/>
      <c r="AS74" s="52"/>
      <c r="AT74" s="53">
        <f t="shared" si="17"/>
        <v>0</v>
      </c>
    </row>
    <row r="75" spans="1:46" s="54" customFormat="1" ht="36" customHeight="1" thickBot="1">
      <c r="A75" s="27"/>
      <c r="B75" s="56"/>
      <c r="C75" s="91"/>
      <c r="D75" s="95"/>
      <c r="E75" s="95"/>
      <c r="F75" s="101"/>
      <c r="G75" s="55"/>
      <c r="H75" s="60"/>
      <c r="I75" s="30">
        <v>0.51</v>
      </c>
      <c r="J75" s="119">
        <v>0.49</v>
      </c>
      <c r="K75" s="32"/>
      <c r="L75" s="57"/>
      <c r="M75" s="33"/>
      <c r="N75" s="34">
        <f t="shared" si="11"/>
        <v>1</v>
      </c>
      <c r="O75" s="35"/>
      <c r="P75" s="167">
        <v>15</v>
      </c>
      <c r="Q75" s="168">
        <v>15</v>
      </c>
      <c r="R75" s="38"/>
      <c r="S75" s="38"/>
      <c r="T75" s="37"/>
      <c r="U75" s="39">
        <f t="shared" si="12"/>
        <v>15</v>
      </c>
      <c r="V75" s="40">
        <f t="shared" si="18"/>
        <v>15</v>
      </c>
      <c r="W75" s="112"/>
      <c r="X75" s="96"/>
      <c r="Y75" s="96"/>
      <c r="Z75" s="104"/>
      <c r="AA75" s="99"/>
      <c r="AB75" s="41">
        <f t="shared" si="13"/>
        <v>0</v>
      </c>
      <c r="AC75" s="40">
        <f t="shared" si="14"/>
        <v>0</v>
      </c>
      <c r="AD75" s="42"/>
      <c r="AE75" s="128"/>
      <c r="AF75" s="37">
        <f t="shared" si="15"/>
        <v>15</v>
      </c>
      <c r="AG75" s="43">
        <v>65</v>
      </c>
      <c r="AH75" s="44">
        <f t="shared" si="16"/>
        <v>80</v>
      </c>
      <c r="AI75" s="45">
        <f t="shared" si="19"/>
        <v>0.93</v>
      </c>
      <c r="AJ75" s="46"/>
      <c r="AK75" s="47">
        <v>1E-4</v>
      </c>
      <c r="AL75" s="48">
        <f t="shared" si="20"/>
        <v>1.0001</v>
      </c>
      <c r="AM75" s="49">
        <f t="shared" si="21"/>
        <v>1549818000</v>
      </c>
      <c r="AN75" s="50"/>
      <c r="AO75" s="51"/>
      <c r="AP75" s="51"/>
      <c r="AQ75" s="51"/>
      <c r="AR75" s="51"/>
      <c r="AS75" s="52"/>
      <c r="AT75" s="53">
        <f t="shared" si="17"/>
        <v>0</v>
      </c>
    </row>
    <row r="76" spans="1:46" s="54" customFormat="1" ht="36" customHeight="1" thickBot="1">
      <c r="A76" s="27"/>
      <c r="B76" s="56"/>
      <c r="C76" s="91"/>
      <c r="D76" s="95"/>
      <c r="E76" s="95"/>
      <c r="F76" s="101"/>
      <c r="G76" s="55"/>
      <c r="H76" s="60"/>
      <c r="I76" s="30">
        <v>0.51</v>
      </c>
      <c r="J76" s="119">
        <v>0.49</v>
      </c>
      <c r="K76" s="32"/>
      <c r="L76" s="57"/>
      <c r="M76" s="33"/>
      <c r="N76" s="34">
        <f t="shared" si="11"/>
        <v>1</v>
      </c>
      <c r="O76" s="35"/>
      <c r="P76" s="167">
        <v>15</v>
      </c>
      <c r="Q76" s="168">
        <v>15</v>
      </c>
      <c r="R76" s="38"/>
      <c r="S76" s="38"/>
      <c r="T76" s="37"/>
      <c r="U76" s="39">
        <f t="shared" si="12"/>
        <v>15</v>
      </c>
      <c r="V76" s="40">
        <f t="shared" si="18"/>
        <v>15</v>
      </c>
      <c r="W76" s="112"/>
      <c r="X76" s="96"/>
      <c r="Y76" s="96"/>
      <c r="Z76" s="104"/>
      <c r="AA76" s="99"/>
      <c r="AB76" s="41">
        <f t="shared" si="13"/>
        <v>0</v>
      </c>
      <c r="AC76" s="40">
        <f t="shared" si="14"/>
        <v>0</v>
      </c>
      <c r="AD76" s="42"/>
      <c r="AE76" s="128"/>
      <c r="AF76" s="37">
        <f t="shared" si="15"/>
        <v>15</v>
      </c>
      <c r="AG76" s="43">
        <v>65</v>
      </c>
      <c r="AH76" s="44">
        <f t="shared" si="16"/>
        <v>80</v>
      </c>
      <c r="AI76" s="45">
        <f t="shared" si="19"/>
        <v>0.93</v>
      </c>
      <c r="AJ76" s="46"/>
      <c r="AK76" s="47">
        <v>1E-4</v>
      </c>
      <c r="AL76" s="48">
        <f t="shared" si="20"/>
        <v>1.0001</v>
      </c>
      <c r="AM76" s="49">
        <f t="shared" si="21"/>
        <v>1549818000</v>
      </c>
      <c r="AN76" s="50"/>
      <c r="AO76" s="51"/>
      <c r="AP76" s="51"/>
      <c r="AQ76" s="51"/>
      <c r="AR76" s="51"/>
      <c r="AS76" s="52"/>
      <c r="AT76" s="53">
        <f t="shared" si="17"/>
        <v>0</v>
      </c>
    </row>
    <row r="77" spans="1:46" s="54" customFormat="1" ht="36" customHeight="1" thickBot="1">
      <c r="A77" s="27"/>
      <c r="B77" s="56"/>
      <c r="C77" s="91"/>
      <c r="D77" s="95"/>
      <c r="E77" s="95"/>
      <c r="F77" s="101"/>
      <c r="G77" s="55"/>
      <c r="H77" s="60"/>
      <c r="I77" s="30">
        <v>0.51</v>
      </c>
      <c r="J77" s="119">
        <v>0.49</v>
      </c>
      <c r="K77" s="32"/>
      <c r="L77" s="57"/>
      <c r="M77" s="33"/>
      <c r="N77" s="34">
        <f t="shared" si="11"/>
        <v>1</v>
      </c>
      <c r="O77" s="35"/>
      <c r="P77" s="167">
        <v>15</v>
      </c>
      <c r="Q77" s="168">
        <v>15</v>
      </c>
      <c r="R77" s="38"/>
      <c r="S77" s="38"/>
      <c r="T77" s="37"/>
      <c r="U77" s="39">
        <f t="shared" si="12"/>
        <v>15</v>
      </c>
      <c r="V77" s="40">
        <f t="shared" si="18"/>
        <v>15</v>
      </c>
      <c r="W77" s="112"/>
      <c r="X77" s="96"/>
      <c r="Y77" s="96"/>
      <c r="Z77" s="104"/>
      <c r="AA77" s="99"/>
      <c r="AB77" s="41">
        <f t="shared" si="13"/>
        <v>0</v>
      </c>
      <c r="AC77" s="40">
        <f t="shared" si="14"/>
        <v>0</v>
      </c>
      <c r="AD77" s="42"/>
      <c r="AE77" s="128"/>
      <c r="AF77" s="37">
        <f t="shared" si="15"/>
        <v>15</v>
      </c>
      <c r="AG77" s="43">
        <v>65</v>
      </c>
      <c r="AH77" s="44">
        <f t="shared" si="16"/>
        <v>80</v>
      </c>
      <c r="AI77" s="45">
        <f t="shared" si="19"/>
        <v>0.93</v>
      </c>
      <c r="AJ77" s="46"/>
      <c r="AK77" s="47">
        <v>1E-4</v>
      </c>
      <c r="AL77" s="48">
        <f t="shared" si="20"/>
        <v>1.0001</v>
      </c>
      <c r="AM77" s="49">
        <f t="shared" si="21"/>
        <v>1549818000</v>
      </c>
      <c r="AN77" s="50"/>
      <c r="AO77" s="51"/>
      <c r="AP77" s="51"/>
      <c r="AQ77" s="51"/>
      <c r="AR77" s="51"/>
      <c r="AS77" s="52"/>
      <c r="AT77" s="53">
        <f t="shared" si="17"/>
        <v>0</v>
      </c>
    </row>
    <row r="78" spans="1:46" s="54" customFormat="1" ht="36" customHeight="1" thickBot="1">
      <c r="A78" s="27"/>
      <c r="B78" s="56"/>
      <c r="C78" s="91"/>
      <c r="D78" s="95"/>
      <c r="E78" s="95"/>
      <c r="F78" s="101"/>
      <c r="G78" s="55"/>
      <c r="H78" s="60"/>
      <c r="I78" s="30">
        <v>0.51</v>
      </c>
      <c r="J78" s="119">
        <v>0.49</v>
      </c>
      <c r="K78" s="32"/>
      <c r="L78" s="57"/>
      <c r="M78" s="33"/>
      <c r="N78" s="34">
        <f t="shared" si="11"/>
        <v>1</v>
      </c>
      <c r="O78" s="35"/>
      <c r="P78" s="167">
        <v>15</v>
      </c>
      <c r="Q78" s="168">
        <v>15</v>
      </c>
      <c r="R78" s="38"/>
      <c r="S78" s="38"/>
      <c r="T78" s="37"/>
      <c r="U78" s="39">
        <f t="shared" si="12"/>
        <v>15</v>
      </c>
      <c r="V78" s="40">
        <f t="shared" si="18"/>
        <v>15</v>
      </c>
      <c r="W78" s="112"/>
      <c r="X78" s="96"/>
      <c r="Y78" s="96"/>
      <c r="Z78" s="104"/>
      <c r="AA78" s="99"/>
      <c r="AB78" s="41">
        <f t="shared" si="13"/>
        <v>0</v>
      </c>
      <c r="AC78" s="40">
        <f t="shared" si="14"/>
        <v>0</v>
      </c>
      <c r="AD78" s="42"/>
      <c r="AE78" s="128"/>
      <c r="AF78" s="37">
        <f t="shared" si="15"/>
        <v>15</v>
      </c>
      <c r="AG78" s="43">
        <v>65</v>
      </c>
      <c r="AH78" s="44">
        <f t="shared" si="16"/>
        <v>80</v>
      </c>
      <c r="AI78" s="45">
        <f t="shared" si="19"/>
        <v>0.93</v>
      </c>
      <c r="AJ78" s="46"/>
      <c r="AK78" s="47">
        <v>1E-4</v>
      </c>
      <c r="AL78" s="48">
        <f t="shared" si="20"/>
        <v>1.0001</v>
      </c>
      <c r="AM78" s="49">
        <f t="shared" si="21"/>
        <v>1549818000</v>
      </c>
      <c r="AN78" s="50"/>
      <c r="AO78" s="51"/>
      <c r="AP78" s="51"/>
      <c r="AQ78" s="51"/>
      <c r="AR78" s="51"/>
      <c r="AS78" s="52"/>
      <c r="AT78" s="53">
        <f t="shared" si="17"/>
        <v>0</v>
      </c>
    </row>
    <row r="79" spans="1:46" s="54" customFormat="1" ht="47.25" customHeight="1" thickBot="1">
      <c r="A79" s="27"/>
      <c r="B79" s="56"/>
      <c r="C79" s="91"/>
      <c r="D79" s="95"/>
      <c r="E79" s="95"/>
      <c r="F79" s="101"/>
      <c r="G79" s="55"/>
      <c r="H79" s="60"/>
      <c r="I79" s="30">
        <v>0.51</v>
      </c>
      <c r="J79" s="119">
        <v>0.49</v>
      </c>
      <c r="K79" s="32"/>
      <c r="L79" s="57"/>
      <c r="M79" s="33"/>
      <c r="N79" s="34">
        <f t="shared" si="11"/>
        <v>1</v>
      </c>
      <c r="O79" s="35"/>
      <c r="P79" s="167">
        <v>15</v>
      </c>
      <c r="Q79" s="168">
        <v>15</v>
      </c>
      <c r="R79" s="38"/>
      <c r="S79" s="38"/>
      <c r="T79" s="37"/>
      <c r="U79" s="39">
        <f t="shared" si="12"/>
        <v>15</v>
      </c>
      <c r="V79" s="40">
        <f t="shared" si="18"/>
        <v>15</v>
      </c>
      <c r="W79" s="112"/>
      <c r="X79" s="96"/>
      <c r="Y79" s="96"/>
      <c r="Z79" s="104"/>
      <c r="AA79" s="99"/>
      <c r="AB79" s="41">
        <f t="shared" si="13"/>
        <v>0</v>
      </c>
      <c r="AC79" s="40">
        <f t="shared" si="14"/>
        <v>0</v>
      </c>
      <c r="AD79" s="42"/>
      <c r="AE79" s="128"/>
      <c r="AF79" s="37">
        <f t="shared" si="15"/>
        <v>15</v>
      </c>
      <c r="AG79" s="43">
        <v>65</v>
      </c>
      <c r="AH79" s="44">
        <f t="shared" si="16"/>
        <v>80</v>
      </c>
      <c r="AI79" s="45">
        <f t="shared" si="19"/>
        <v>0.93</v>
      </c>
      <c r="AJ79" s="46"/>
      <c r="AK79" s="47">
        <v>1E-4</v>
      </c>
      <c r="AL79" s="48">
        <f t="shared" si="20"/>
        <v>1.0001</v>
      </c>
      <c r="AM79" s="49">
        <f t="shared" si="21"/>
        <v>1549818000</v>
      </c>
      <c r="AN79" s="50"/>
      <c r="AO79" s="51"/>
      <c r="AP79" s="51"/>
      <c r="AQ79" s="51"/>
      <c r="AR79" s="51"/>
      <c r="AS79" s="52"/>
      <c r="AT79" s="53">
        <f t="shared" si="17"/>
        <v>0</v>
      </c>
    </row>
    <row r="80" spans="1:46" s="54" customFormat="1" ht="36" customHeight="1" thickBot="1">
      <c r="A80" s="27"/>
      <c r="B80" s="56"/>
      <c r="C80" s="91"/>
      <c r="D80" s="95"/>
      <c r="E80" s="95"/>
      <c r="F80" s="101"/>
      <c r="G80" s="55"/>
      <c r="H80" s="60"/>
      <c r="I80" s="30">
        <v>0.51</v>
      </c>
      <c r="J80" s="119">
        <v>0.49</v>
      </c>
      <c r="K80" s="32"/>
      <c r="L80" s="57"/>
      <c r="M80" s="33"/>
      <c r="N80" s="34">
        <f t="shared" si="11"/>
        <v>1</v>
      </c>
      <c r="O80" s="35"/>
      <c r="P80" s="167">
        <v>15</v>
      </c>
      <c r="Q80" s="168">
        <v>15</v>
      </c>
      <c r="R80" s="38"/>
      <c r="S80" s="38"/>
      <c r="T80" s="37"/>
      <c r="U80" s="39">
        <f t="shared" si="12"/>
        <v>15</v>
      </c>
      <c r="V80" s="40">
        <f t="shared" si="18"/>
        <v>15</v>
      </c>
      <c r="W80" s="112"/>
      <c r="X80" s="96"/>
      <c r="Y80" s="96"/>
      <c r="Z80" s="104"/>
      <c r="AA80" s="99"/>
      <c r="AB80" s="41">
        <f t="shared" si="13"/>
        <v>0</v>
      </c>
      <c r="AC80" s="40">
        <f t="shared" si="14"/>
        <v>0</v>
      </c>
      <c r="AD80" s="42"/>
      <c r="AE80" s="128"/>
      <c r="AF80" s="37">
        <f t="shared" si="15"/>
        <v>15</v>
      </c>
      <c r="AG80" s="43">
        <v>65</v>
      </c>
      <c r="AH80" s="44">
        <f t="shared" si="16"/>
        <v>80</v>
      </c>
      <c r="AI80" s="45">
        <f t="shared" si="19"/>
        <v>0.93</v>
      </c>
      <c r="AJ80" s="46"/>
      <c r="AK80" s="47">
        <v>1E-4</v>
      </c>
      <c r="AL80" s="48">
        <f t="shared" si="20"/>
        <v>1.0001</v>
      </c>
      <c r="AM80" s="49">
        <f t="shared" si="21"/>
        <v>1549818000</v>
      </c>
      <c r="AN80" s="50"/>
      <c r="AO80" s="51"/>
      <c r="AP80" s="51"/>
      <c r="AQ80" s="51"/>
      <c r="AR80" s="51"/>
      <c r="AS80" s="52"/>
      <c r="AT80" s="53">
        <f t="shared" si="17"/>
        <v>0</v>
      </c>
    </row>
    <row r="81" spans="1:46" s="54" customFormat="1" ht="36" customHeight="1" thickBot="1">
      <c r="A81" s="27"/>
      <c r="B81" s="56"/>
      <c r="C81" s="91"/>
      <c r="D81" s="95"/>
      <c r="E81" s="95"/>
      <c r="F81" s="101"/>
      <c r="G81" s="55"/>
      <c r="H81" s="64"/>
      <c r="I81" s="30">
        <v>0.51</v>
      </c>
      <c r="J81" s="119">
        <v>0.49</v>
      </c>
      <c r="K81" s="32"/>
      <c r="L81" s="57"/>
      <c r="M81" s="33"/>
      <c r="N81" s="34">
        <f t="shared" si="11"/>
        <v>1</v>
      </c>
      <c r="O81" s="35"/>
      <c r="P81" s="167">
        <v>15</v>
      </c>
      <c r="Q81" s="168">
        <v>15</v>
      </c>
      <c r="R81" s="38"/>
      <c r="S81" s="38"/>
      <c r="T81" s="37"/>
      <c r="U81" s="39">
        <f t="shared" si="12"/>
        <v>15</v>
      </c>
      <c r="V81" s="40">
        <f t="shared" si="18"/>
        <v>15</v>
      </c>
      <c r="W81" s="112"/>
      <c r="X81" s="96"/>
      <c r="Y81" s="96"/>
      <c r="Z81" s="104"/>
      <c r="AA81" s="99"/>
      <c r="AB81" s="41">
        <f t="shared" si="13"/>
        <v>0</v>
      </c>
      <c r="AC81" s="40">
        <f t="shared" si="14"/>
        <v>0</v>
      </c>
      <c r="AD81" s="42"/>
      <c r="AE81" s="128"/>
      <c r="AF81" s="37">
        <f t="shared" si="15"/>
        <v>15</v>
      </c>
      <c r="AG81" s="43">
        <v>65</v>
      </c>
      <c r="AH81" s="44">
        <f t="shared" si="16"/>
        <v>80</v>
      </c>
      <c r="AI81" s="45">
        <f t="shared" si="19"/>
        <v>0.93</v>
      </c>
      <c r="AJ81" s="46"/>
      <c r="AK81" s="47">
        <v>1E-4</v>
      </c>
      <c r="AL81" s="48">
        <f t="shared" si="20"/>
        <v>1.0001</v>
      </c>
      <c r="AM81" s="49">
        <f t="shared" si="21"/>
        <v>1549818000</v>
      </c>
      <c r="AN81" s="50"/>
      <c r="AO81" s="51"/>
      <c r="AP81" s="51"/>
      <c r="AQ81" s="51"/>
      <c r="AR81" s="51"/>
      <c r="AS81" s="52"/>
      <c r="AT81" s="53">
        <f t="shared" si="17"/>
        <v>0</v>
      </c>
    </row>
    <row r="82" spans="1:46" s="54" customFormat="1" ht="36" customHeight="1" thickBot="1">
      <c r="A82" s="27"/>
      <c r="B82" s="56"/>
      <c r="C82" s="91"/>
      <c r="D82" s="95"/>
      <c r="E82" s="95"/>
      <c r="F82" s="101"/>
      <c r="G82" s="55"/>
      <c r="H82" s="60"/>
      <c r="I82" s="30">
        <v>0.51</v>
      </c>
      <c r="J82" s="119">
        <v>0.49</v>
      </c>
      <c r="K82" s="32"/>
      <c r="L82" s="57"/>
      <c r="M82" s="33"/>
      <c r="N82" s="34">
        <f t="shared" si="11"/>
        <v>1</v>
      </c>
      <c r="O82" s="35"/>
      <c r="P82" s="167">
        <v>15</v>
      </c>
      <c r="Q82" s="168">
        <v>15</v>
      </c>
      <c r="R82" s="38"/>
      <c r="S82" s="38"/>
      <c r="T82" s="37"/>
      <c r="U82" s="39">
        <f t="shared" si="12"/>
        <v>15</v>
      </c>
      <c r="V82" s="40">
        <f t="shared" si="18"/>
        <v>15</v>
      </c>
      <c r="W82" s="112"/>
      <c r="X82" s="96"/>
      <c r="Y82" s="96"/>
      <c r="Z82" s="104"/>
      <c r="AA82" s="99"/>
      <c r="AB82" s="41">
        <f t="shared" si="13"/>
        <v>0</v>
      </c>
      <c r="AC82" s="40">
        <f t="shared" si="14"/>
        <v>0</v>
      </c>
      <c r="AD82" s="42"/>
      <c r="AE82" s="128"/>
      <c r="AF82" s="37">
        <f t="shared" si="15"/>
        <v>15</v>
      </c>
      <c r="AG82" s="43">
        <v>65</v>
      </c>
      <c r="AH82" s="44">
        <f t="shared" si="16"/>
        <v>80</v>
      </c>
      <c r="AI82" s="45">
        <f t="shared" si="19"/>
        <v>0.93</v>
      </c>
      <c r="AJ82" s="46"/>
      <c r="AK82" s="47">
        <v>1E-4</v>
      </c>
      <c r="AL82" s="48">
        <f t="shared" si="20"/>
        <v>1.0001</v>
      </c>
      <c r="AM82" s="49">
        <f t="shared" si="21"/>
        <v>1549818000</v>
      </c>
      <c r="AN82" s="50"/>
      <c r="AO82" s="51"/>
      <c r="AP82" s="51"/>
      <c r="AQ82" s="51"/>
      <c r="AR82" s="51"/>
      <c r="AS82" s="52"/>
      <c r="AT82" s="53">
        <f t="shared" si="17"/>
        <v>0</v>
      </c>
    </row>
    <row r="83" spans="1:46" s="54" customFormat="1" ht="36" customHeight="1" thickBot="1">
      <c r="A83" s="27"/>
      <c r="B83" s="56"/>
      <c r="C83" s="91"/>
      <c r="D83" s="95"/>
      <c r="E83" s="95"/>
      <c r="F83" s="101"/>
      <c r="G83" s="55"/>
      <c r="H83" s="60"/>
      <c r="I83" s="30">
        <v>0.51</v>
      </c>
      <c r="J83" s="119">
        <v>0.49</v>
      </c>
      <c r="K83" s="32"/>
      <c r="L83" s="57"/>
      <c r="M83" s="33"/>
      <c r="N83" s="34">
        <f t="shared" si="11"/>
        <v>1</v>
      </c>
      <c r="O83" s="35"/>
      <c r="P83" s="167">
        <v>15</v>
      </c>
      <c r="Q83" s="168">
        <v>15</v>
      </c>
      <c r="R83" s="38"/>
      <c r="S83" s="38"/>
      <c r="T83" s="37"/>
      <c r="U83" s="39">
        <f t="shared" si="12"/>
        <v>15</v>
      </c>
      <c r="V83" s="40">
        <f t="shared" si="18"/>
        <v>15</v>
      </c>
      <c r="W83" s="112"/>
      <c r="X83" s="96"/>
      <c r="Y83" s="96"/>
      <c r="Z83" s="104"/>
      <c r="AA83" s="99"/>
      <c r="AB83" s="41">
        <f t="shared" si="13"/>
        <v>0</v>
      </c>
      <c r="AC83" s="40">
        <f t="shared" si="14"/>
        <v>0</v>
      </c>
      <c r="AD83" s="42"/>
      <c r="AE83" s="128"/>
      <c r="AF83" s="37">
        <f t="shared" si="15"/>
        <v>15</v>
      </c>
      <c r="AG83" s="43">
        <v>65</v>
      </c>
      <c r="AH83" s="44">
        <f t="shared" si="16"/>
        <v>80</v>
      </c>
      <c r="AI83" s="45">
        <f t="shared" si="19"/>
        <v>0.93</v>
      </c>
      <c r="AJ83" s="46"/>
      <c r="AK83" s="47">
        <v>1E-4</v>
      </c>
      <c r="AL83" s="48">
        <f t="shared" si="20"/>
        <v>1.0001</v>
      </c>
      <c r="AM83" s="49">
        <f t="shared" si="21"/>
        <v>1549818000</v>
      </c>
      <c r="AN83" s="50"/>
      <c r="AO83" s="51"/>
      <c r="AP83" s="51"/>
      <c r="AQ83" s="51"/>
      <c r="AR83" s="51"/>
      <c r="AS83" s="52"/>
      <c r="AT83" s="53">
        <f t="shared" si="17"/>
        <v>0</v>
      </c>
    </row>
    <row r="84" spans="1:46" s="54" customFormat="1" ht="36" customHeight="1" thickBot="1">
      <c r="A84" s="27"/>
      <c r="B84" s="56"/>
      <c r="C84" s="91"/>
      <c r="D84" s="95"/>
      <c r="E84" s="95"/>
      <c r="F84" s="101"/>
      <c r="G84" s="55"/>
      <c r="H84" s="60"/>
      <c r="I84" s="30">
        <v>0.51</v>
      </c>
      <c r="J84" s="119">
        <v>0.49</v>
      </c>
      <c r="K84" s="32"/>
      <c r="L84" s="57"/>
      <c r="M84" s="33"/>
      <c r="N84" s="34">
        <f t="shared" si="11"/>
        <v>1</v>
      </c>
      <c r="O84" s="35"/>
      <c r="P84" s="167">
        <v>15</v>
      </c>
      <c r="Q84" s="168">
        <v>15</v>
      </c>
      <c r="R84" s="38"/>
      <c r="S84" s="38"/>
      <c r="T84" s="37"/>
      <c r="U84" s="39">
        <f t="shared" si="12"/>
        <v>15</v>
      </c>
      <c r="V84" s="40">
        <f t="shared" si="18"/>
        <v>15</v>
      </c>
      <c r="W84" s="112"/>
      <c r="X84" s="96"/>
      <c r="Y84" s="96"/>
      <c r="Z84" s="104"/>
      <c r="AA84" s="99"/>
      <c r="AB84" s="41">
        <f t="shared" si="13"/>
        <v>0</v>
      </c>
      <c r="AC84" s="40">
        <f t="shared" si="14"/>
        <v>0</v>
      </c>
      <c r="AD84" s="42"/>
      <c r="AE84" s="128"/>
      <c r="AF84" s="37">
        <f t="shared" si="15"/>
        <v>15</v>
      </c>
      <c r="AG84" s="43">
        <v>65</v>
      </c>
      <c r="AH84" s="44">
        <f t="shared" si="16"/>
        <v>80</v>
      </c>
      <c r="AI84" s="45">
        <f t="shared" si="19"/>
        <v>0.93</v>
      </c>
      <c r="AJ84" s="46"/>
      <c r="AK84" s="47">
        <v>1E-4</v>
      </c>
      <c r="AL84" s="48">
        <f t="shared" si="20"/>
        <v>1.0001</v>
      </c>
      <c r="AM84" s="49">
        <f t="shared" si="21"/>
        <v>1549818000</v>
      </c>
      <c r="AN84" s="50"/>
      <c r="AO84" s="51"/>
      <c r="AP84" s="51"/>
      <c r="AQ84" s="51"/>
      <c r="AR84" s="51"/>
      <c r="AS84" s="52"/>
      <c r="AT84" s="53">
        <f t="shared" si="17"/>
        <v>0</v>
      </c>
    </row>
    <row r="85" spans="1:46" s="54" customFormat="1" ht="36" customHeight="1" thickBot="1">
      <c r="A85" s="27"/>
      <c r="B85" s="56"/>
      <c r="C85" s="91"/>
      <c r="D85" s="95"/>
      <c r="E85" s="95"/>
      <c r="F85" s="101"/>
      <c r="G85" s="55"/>
      <c r="H85" s="60"/>
      <c r="I85" s="30">
        <v>0.51</v>
      </c>
      <c r="J85" s="119">
        <v>0.49</v>
      </c>
      <c r="K85" s="32"/>
      <c r="L85" s="57"/>
      <c r="M85" s="33"/>
      <c r="N85" s="34">
        <f t="shared" si="11"/>
        <v>1</v>
      </c>
      <c r="O85" s="35"/>
      <c r="P85" s="167">
        <v>15</v>
      </c>
      <c r="Q85" s="168">
        <v>15</v>
      </c>
      <c r="R85" s="38"/>
      <c r="S85" s="38"/>
      <c r="T85" s="37"/>
      <c r="U85" s="39">
        <f t="shared" si="12"/>
        <v>15</v>
      </c>
      <c r="V85" s="40">
        <f t="shared" si="18"/>
        <v>15</v>
      </c>
      <c r="W85" s="112"/>
      <c r="X85" s="96"/>
      <c r="Y85" s="96"/>
      <c r="Z85" s="104"/>
      <c r="AA85" s="99"/>
      <c r="AB85" s="41">
        <f t="shared" si="13"/>
        <v>0</v>
      </c>
      <c r="AC85" s="40">
        <f t="shared" si="14"/>
        <v>0</v>
      </c>
      <c r="AD85" s="42"/>
      <c r="AE85" s="128"/>
      <c r="AF85" s="37">
        <f t="shared" si="15"/>
        <v>15</v>
      </c>
      <c r="AG85" s="43">
        <v>65</v>
      </c>
      <c r="AH85" s="44">
        <f t="shared" si="16"/>
        <v>80</v>
      </c>
      <c r="AI85" s="45">
        <f t="shared" si="19"/>
        <v>0.93</v>
      </c>
      <c r="AJ85" s="46"/>
      <c r="AK85" s="47">
        <v>1E-4</v>
      </c>
      <c r="AL85" s="48">
        <f t="shared" si="20"/>
        <v>1.0001</v>
      </c>
      <c r="AM85" s="49">
        <f t="shared" si="21"/>
        <v>1549818000</v>
      </c>
      <c r="AN85" s="50"/>
      <c r="AO85" s="51"/>
      <c r="AP85" s="51"/>
      <c r="AQ85" s="51"/>
      <c r="AR85" s="51"/>
      <c r="AS85" s="52"/>
      <c r="AT85" s="53">
        <f t="shared" si="17"/>
        <v>0</v>
      </c>
    </row>
    <row r="86" spans="1:46" s="54" customFormat="1" ht="36" customHeight="1" thickBot="1">
      <c r="A86" s="27"/>
      <c r="B86" s="56"/>
      <c r="C86" s="91"/>
      <c r="D86" s="95"/>
      <c r="E86" s="95"/>
      <c r="F86" s="101"/>
      <c r="G86" s="55"/>
      <c r="H86" s="60"/>
      <c r="I86" s="30">
        <v>0.51</v>
      </c>
      <c r="J86" s="119">
        <v>0.49</v>
      </c>
      <c r="K86" s="32"/>
      <c r="L86" s="57"/>
      <c r="M86" s="33"/>
      <c r="N86" s="34">
        <f t="shared" si="11"/>
        <v>1</v>
      </c>
      <c r="O86" s="35"/>
      <c r="P86" s="167">
        <v>15</v>
      </c>
      <c r="Q86" s="168">
        <v>15</v>
      </c>
      <c r="R86" s="38"/>
      <c r="S86" s="38"/>
      <c r="T86" s="37"/>
      <c r="U86" s="39">
        <f t="shared" si="12"/>
        <v>15</v>
      </c>
      <c r="V86" s="40">
        <f t="shared" si="18"/>
        <v>15</v>
      </c>
      <c r="W86" s="112"/>
      <c r="X86" s="96"/>
      <c r="Y86" s="96"/>
      <c r="Z86" s="104"/>
      <c r="AA86" s="99"/>
      <c r="AB86" s="41">
        <f t="shared" si="13"/>
        <v>0</v>
      </c>
      <c r="AC86" s="40">
        <f t="shared" si="14"/>
        <v>0</v>
      </c>
      <c r="AD86" s="42"/>
      <c r="AE86" s="128"/>
      <c r="AF86" s="37">
        <f t="shared" si="15"/>
        <v>15</v>
      </c>
      <c r="AG86" s="43">
        <v>65</v>
      </c>
      <c r="AH86" s="44">
        <f t="shared" si="16"/>
        <v>80</v>
      </c>
      <c r="AI86" s="45">
        <f t="shared" si="19"/>
        <v>0.93</v>
      </c>
      <c r="AJ86" s="46"/>
      <c r="AK86" s="47">
        <v>1E-4</v>
      </c>
      <c r="AL86" s="48">
        <f t="shared" si="20"/>
        <v>1.0001</v>
      </c>
      <c r="AM86" s="49">
        <f t="shared" si="21"/>
        <v>1549818000</v>
      </c>
      <c r="AN86" s="50"/>
      <c r="AO86" s="51"/>
      <c r="AP86" s="51"/>
      <c r="AQ86" s="51"/>
      <c r="AR86" s="51"/>
      <c r="AS86" s="52"/>
      <c r="AT86" s="53">
        <f t="shared" si="17"/>
        <v>0</v>
      </c>
    </row>
    <row r="87" spans="1:46" s="54" customFormat="1" ht="36" customHeight="1" thickBot="1">
      <c r="A87" s="27"/>
      <c r="B87" s="56"/>
      <c r="C87" s="91"/>
      <c r="D87" s="95"/>
      <c r="E87" s="95"/>
      <c r="F87" s="101"/>
      <c r="G87" s="55"/>
      <c r="H87" s="60"/>
      <c r="I87" s="30">
        <v>0.51</v>
      </c>
      <c r="J87" s="119">
        <v>0.49</v>
      </c>
      <c r="K87" s="32"/>
      <c r="L87" s="57"/>
      <c r="M87" s="33"/>
      <c r="N87" s="34">
        <f t="shared" si="11"/>
        <v>1</v>
      </c>
      <c r="O87" s="35"/>
      <c r="P87" s="167">
        <v>15</v>
      </c>
      <c r="Q87" s="168">
        <v>15</v>
      </c>
      <c r="R87" s="38"/>
      <c r="S87" s="38"/>
      <c r="T87" s="37"/>
      <c r="U87" s="39">
        <f t="shared" si="12"/>
        <v>15</v>
      </c>
      <c r="V87" s="40">
        <f t="shared" si="18"/>
        <v>15</v>
      </c>
      <c r="W87" s="112"/>
      <c r="X87" s="96"/>
      <c r="Y87" s="96"/>
      <c r="Z87" s="104"/>
      <c r="AA87" s="99"/>
      <c r="AB87" s="41">
        <f t="shared" si="13"/>
        <v>0</v>
      </c>
      <c r="AC87" s="40">
        <f t="shared" si="14"/>
        <v>0</v>
      </c>
      <c r="AD87" s="42"/>
      <c r="AE87" s="128"/>
      <c r="AF87" s="37">
        <f t="shared" si="15"/>
        <v>15</v>
      </c>
      <c r="AG87" s="43">
        <v>65</v>
      </c>
      <c r="AH87" s="44">
        <f t="shared" si="16"/>
        <v>80</v>
      </c>
      <c r="AI87" s="45">
        <f t="shared" si="19"/>
        <v>0.93</v>
      </c>
      <c r="AJ87" s="46"/>
      <c r="AK87" s="47">
        <v>1E-4</v>
      </c>
      <c r="AL87" s="48">
        <f t="shared" si="20"/>
        <v>1.0001</v>
      </c>
      <c r="AM87" s="49">
        <f t="shared" si="21"/>
        <v>1549818000</v>
      </c>
      <c r="AN87" s="50"/>
      <c r="AO87" s="51"/>
      <c r="AP87" s="51"/>
      <c r="AQ87" s="51"/>
      <c r="AR87" s="51"/>
      <c r="AS87" s="52"/>
      <c r="AT87" s="53">
        <f t="shared" si="17"/>
        <v>0</v>
      </c>
    </row>
    <row r="88" spans="1:46" s="54" customFormat="1" ht="36" customHeight="1" thickBot="1">
      <c r="A88" s="27"/>
      <c r="B88" s="56"/>
      <c r="C88" s="91"/>
      <c r="D88" s="95"/>
      <c r="E88" s="95"/>
      <c r="F88" s="101"/>
      <c r="G88" s="55"/>
      <c r="H88" s="60"/>
      <c r="I88" s="30">
        <v>0.51</v>
      </c>
      <c r="J88" s="119">
        <v>0.49</v>
      </c>
      <c r="K88" s="32"/>
      <c r="L88" s="57"/>
      <c r="M88" s="33"/>
      <c r="N88" s="34">
        <f t="shared" si="11"/>
        <v>1</v>
      </c>
      <c r="O88" s="35"/>
      <c r="P88" s="167">
        <v>15</v>
      </c>
      <c r="Q88" s="168">
        <v>15</v>
      </c>
      <c r="R88" s="38"/>
      <c r="S88" s="38"/>
      <c r="T88" s="37"/>
      <c r="U88" s="39">
        <f t="shared" si="12"/>
        <v>15</v>
      </c>
      <c r="V88" s="40">
        <f t="shared" si="18"/>
        <v>15</v>
      </c>
      <c r="W88" s="112"/>
      <c r="X88" s="96"/>
      <c r="Y88" s="96"/>
      <c r="Z88" s="104"/>
      <c r="AA88" s="99"/>
      <c r="AB88" s="41">
        <f t="shared" si="13"/>
        <v>0</v>
      </c>
      <c r="AC88" s="40">
        <f t="shared" si="14"/>
        <v>0</v>
      </c>
      <c r="AD88" s="42"/>
      <c r="AE88" s="128"/>
      <c r="AF88" s="37">
        <f t="shared" si="15"/>
        <v>15</v>
      </c>
      <c r="AG88" s="43">
        <v>65</v>
      </c>
      <c r="AH88" s="44">
        <f t="shared" si="16"/>
        <v>80</v>
      </c>
      <c r="AI88" s="45">
        <f t="shared" si="19"/>
        <v>0.93</v>
      </c>
      <c r="AJ88" s="46"/>
      <c r="AK88" s="47">
        <v>1E-4</v>
      </c>
      <c r="AL88" s="48">
        <f t="shared" si="20"/>
        <v>1.0001</v>
      </c>
      <c r="AM88" s="49">
        <f t="shared" si="21"/>
        <v>1549818000</v>
      </c>
      <c r="AN88" s="50"/>
      <c r="AO88" s="51"/>
      <c r="AP88" s="51"/>
      <c r="AQ88" s="51"/>
      <c r="AR88" s="51"/>
      <c r="AS88" s="52"/>
      <c r="AT88" s="53">
        <f t="shared" si="17"/>
        <v>0</v>
      </c>
    </row>
    <row r="89" spans="1:46" s="54" customFormat="1" ht="36" customHeight="1" thickBot="1">
      <c r="A89" s="27"/>
      <c r="B89" s="56"/>
      <c r="C89" s="91"/>
      <c r="D89" s="95"/>
      <c r="E89" s="95"/>
      <c r="F89" s="101"/>
      <c r="G89" s="55"/>
      <c r="H89" s="60"/>
      <c r="I89" s="30">
        <v>0.51</v>
      </c>
      <c r="J89" s="119">
        <v>0.49</v>
      </c>
      <c r="K89" s="32"/>
      <c r="L89" s="57"/>
      <c r="M89" s="33"/>
      <c r="N89" s="34">
        <f t="shared" si="11"/>
        <v>1</v>
      </c>
      <c r="O89" s="35"/>
      <c r="P89" s="167">
        <v>15</v>
      </c>
      <c r="Q89" s="168">
        <v>15</v>
      </c>
      <c r="R89" s="38"/>
      <c r="S89" s="38"/>
      <c r="T89" s="37"/>
      <c r="U89" s="39">
        <f t="shared" si="12"/>
        <v>15</v>
      </c>
      <c r="V89" s="40">
        <f t="shared" si="18"/>
        <v>15</v>
      </c>
      <c r="W89" s="112"/>
      <c r="X89" s="96"/>
      <c r="Y89" s="96"/>
      <c r="Z89" s="104"/>
      <c r="AA89" s="99"/>
      <c r="AB89" s="41">
        <f t="shared" si="13"/>
        <v>0</v>
      </c>
      <c r="AC89" s="40">
        <f t="shared" si="14"/>
        <v>0</v>
      </c>
      <c r="AD89" s="42"/>
      <c r="AE89" s="128"/>
      <c r="AF89" s="37">
        <f t="shared" si="15"/>
        <v>15</v>
      </c>
      <c r="AG89" s="43">
        <v>65</v>
      </c>
      <c r="AH89" s="44">
        <f t="shared" si="16"/>
        <v>80</v>
      </c>
      <c r="AI89" s="45">
        <f t="shared" si="19"/>
        <v>0.93</v>
      </c>
      <c r="AJ89" s="46"/>
      <c r="AK89" s="47">
        <v>1E-4</v>
      </c>
      <c r="AL89" s="48">
        <f t="shared" si="20"/>
        <v>1.0001</v>
      </c>
      <c r="AM89" s="49">
        <f t="shared" si="21"/>
        <v>1549818000</v>
      </c>
      <c r="AN89" s="50"/>
      <c r="AO89" s="51"/>
      <c r="AP89" s="51"/>
      <c r="AQ89" s="51"/>
      <c r="AR89" s="51"/>
      <c r="AS89" s="52"/>
      <c r="AT89" s="53">
        <f t="shared" si="17"/>
        <v>0</v>
      </c>
    </row>
    <row r="90" spans="1:46" s="54" customFormat="1" ht="36" customHeight="1" thickBot="1">
      <c r="A90" s="27"/>
      <c r="B90" s="56"/>
      <c r="C90" s="91"/>
      <c r="D90" s="95"/>
      <c r="E90" s="95"/>
      <c r="F90" s="101"/>
      <c r="G90" s="55"/>
      <c r="H90" s="60"/>
      <c r="I90" s="30">
        <v>0.51</v>
      </c>
      <c r="J90" s="119">
        <v>0.49</v>
      </c>
      <c r="K90" s="32"/>
      <c r="L90" s="57"/>
      <c r="M90" s="33"/>
      <c r="N90" s="34">
        <f t="shared" si="11"/>
        <v>1</v>
      </c>
      <c r="O90" s="35"/>
      <c r="P90" s="167">
        <v>15</v>
      </c>
      <c r="Q90" s="168">
        <v>15</v>
      </c>
      <c r="R90" s="38"/>
      <c r="S90" s="38"/>
      <c r="T90" s="37"/>
      <c r="U90" s="39">
        <f t="shared" si="12"/>
        <v>15</v>
      </c>
      <c r="V90" s="40">
        <f t="shared" si="18"/>
        <v>15</v>
      </c>
      <c r="W90" s="112"/>
      <c r="X90" s="96"/>
      <c r="Y90" s="96"/>
      <c r="Z90" s="104"/>
      <c r="AA90" s="99"/>
      <c r="AB90" s="41">
        <f t="shared" si="13"/>
        <v>0</v>
      </c>
      <c r="AC90" s="40">
        <f t="shared" si="14"/>
        <v>0</v>
      </c>
      <c r="AD90" s="42"/>
      <c r="AE90" s="128"/>
      <c r="AF90" s="37">
        <f t="shared" si="15"/>
        <v>15</v>
      </c>
      <c r="AG90" s="43">
        <v>65</v>
      </c>
      <c r="AH90" s="44">
        <f t="shared" si="16"/>
        <v>80</v>
      </c>
      <c r="AI90" s="45">
        <f t="shared" si="19"/>
        <v>0.93</v>
      </c>
      <c r="AJ90" s="46"/>
      <c r="AK90" s="47">
        <v>1E-4</v>
      </c>
      <c r="AL90" s="48">
        <f t="shared" si="20"/>
        <v>1.0001</v>
      </c>
      <c r="AM90" s="49">
        <f t="shared" si="21"/>
        <v>1549818000</v>
      </c>
      <c r="AN90" s="50"/>
      <c r="AO90" s="51"/>
      <c r="AP90" s="51"/>
      <c r="AQ90" s="51"/>
      <c r="AR90" s="51"/>
      <c r="AS90" s="52"/>
      <c r="AT90" s="53">
        <f t="shared" si="17"/>
        <v>0</v>
      </c>
    </row>
    <row r="91" spans="1:46" s="54" customFormat="1" ht="36" customHeight="1" thickBot="1">
      <c r="A91" s="27"/>
      <c r="B91" s="56"/>
      <c r="C91" s="91"/>
      <c r="D91" s="95"/>
      <c r="E91" s="95"/>
      <c r="F91" s="101"/>
      <c r="G91" s="55"/>
      <c r="H91" s="60"/>
      <c r="I91" s="30">
        <v>0.51</v>
      </c>
      <c r="J91" s="119">
        <v>0.49</v>
      </c>
      <c r="K91" s="32"/>
      <c r="L91" s="57"/>
      <c r="M91" s="33"/>
      <c r="N91" s="34">
        <f t="shared" si="11"/>
        <v>1</v>
      </c>
      <c r="O91" s="35"/>
      <c r="P91" s="167">
        <v>15</v>
      </c>
      <c r="Q91" s="168">
        <v>15</v>
      </c>
      <c r="R91" s="38"/>
      <c r="S91" s="38"/>
      <c r="T91" s="37"/>
      <c r="U91" s="39">
        <f t="shared" si="12"/>
        <v>15</v>
      </c>
      <c r="V91" s="40">
        <f t="shared" si="18"/>
        <v>15</v>
      </c>
      <c r="W91" s="112"/>
      <c r="X91" s="96"/>
      <c r="Y91" s="96"/>
      <c r="Z91" s="104"/>
      <c r="AA91" s="99"/>
      <c r="AB91" s="41">
        <f t="shared" si="13"/>
        <v>0</v>
      </c>
      <c r="AC91" s="40">
        <f t="shared" si="14"/>
        <v>0</v>
      </c>
      <c r="AD91" s="42"/>
      <c r="AE91" s="128"/>
      <c r="AF91" s="37">
        <f t="shared" si="15"/>
        <v>15</v>
      </c>
      <c r="AG91" s="43">
        <v>65</v>
      </c>
      <c r="AH91" s="44">
        <f t="shared" si="16"/>
        <v>80</v>
      </c>
      <c r="AI91" s="45">
        <f t="shared" si="19"/>
        <v>0.93</v>
      </c>
      <c r="AJ91" s="46"/>
      <c r="AK91" s="47">
        <v>1E-4</v>
      </c>
      <c r="AL91" s="48">
        <f t="shared" si="20"/>
        <v>1.0001</v>
      </c>
      <c r="AM91" s="49">
        <f t="shared" si="21"/>
        <v>1549818000</v>
      </c>
      <c r="AN91" s="50"/>
      <c r="AO91" s="51"/>
      <c r="AP91" s="51"/>
      <c r="AQ91" s="51"/>
      <c r="AR91" s="51"/>
      <c r="AS91" s="52"/>
      <c r="AT91" s="53">
        <f t="shared" si="17"/>
        <v>0</v>
      </c>
    </row>
    <row r="92" spans="1:46" s="54" customFormat="1" ht="36" customHeight="1" thickBot="1">
      <c r="A92" s="27"/>
      <c r="B92" s="56"/>
      <c r="C92" s="91"/>
      <c r="D92" s="95"/>
      <c r="E92" s="95"/>
      <c r="F92" s="101"/>
      <c r="G92" s="55"/>
      <c r="H92" s="60"/>
      <c r="I92" s="30">
        <v>0.51</v>
      </c>
      <c r="J92" s="119">
        <v>0.49</v>
      </c>
      <c r="K92" s="32"/>
      <c r="L92" s="57"/>
      <c r="M92" s="33"/>
      <c r="N92" s="34">
        <f t="shared" si="11"/>
        <v>1</v>
      </c>
      <c r="O92" s="35"/>
      <c r="P92" s="167">
        <v>15</v>
      </c>
      <c r="Q92" s="168">
        <v>15</v>
      </c>
      <c r="R92" s="38"/>
      <c r="S92" s="38"/>
      <c r="T92" s="37"/>
      <c r="U92" s="39">
        <f t="shared" si="12"/>
        <v>15</v>
      </c>
      <c r="V92" s="40">
        <f t="shared" si="18"/>
        <v>15</v>
      </c>
      <c r="W92" s="112"/>
      <c r="X92" s="96"/>
      <c r="Y92" s="96"/>
      <c r="Z92" s="104"/>
      <c r="AA92" s="99"/>
      <c r="AB92" s="41">
        <f t="shared" si="13"/>
        <v>0</v>
      </c>
      <c r="AC92" s="40">
        <f t="shared" si="14"/>
        <v>0</v>
      </c>
      <c r="AD92" s="42"/>
      <c r="AE92" s="128"/>
      <c r="AF92" s="37">
        <f t="shared" si="15"/>
        <v>15</v>
      </c>
      <c r="AG92" s="43">
        <v>65</v>
      </c>
      <c r="AH92" s="44">
        <f t="shared" si="16"/>
        <v>80</v>
      </c>
      <c r="AI92" s="45">
        <f t="shared" si="19"/>
        <v>0.93</v>
      </c>
      <c r="AJ92" s="46"/>
      <c r="AK92" s="47">
        <v>1E-4</v>
      </c>
      <c r="AL92" s="48">
        <f t="shared" si="20"/>
        <v>1.0001</v>
      </c>
      <c r="AM92" s="49">
        <f t="shared" si="21"/>
        <v>1549818000</v>
      </c>
      <c r="AN92" s="50"/>
      <c r="AO92" s="51"/>
      <c r="AP92" s="51"/>
      <c r="AQ92" s="51"/>
      <c r="AR92" s="51"/>
      <c r="AS92" s="52"/>
      <c r="AT92" s="53">
        <f t="shared" si="17"/>
        <v>0</v>
      </c>
    </row>
    <row r="93" spans="1:46" s="54" customFormat="1" ht="47.25" customHeight="1" thickBot="1">
      <c r="A93" s="27"/>
      <c r="B93" s="56"/>
      <c r="C93" s="91"/>
      <c r="D93" s="95"/>
      <c r="E93" s="95"/>
      <c r="F93" s="101"/>
      <c r="G93" s="55"/>
      <c r="H93" s="60"/>
      <c r="I93" s="30">
        <v>0.51</v>
      </c>
      <c r="J93" s="119">
        <v>0.49</v>
      </c>
      <c r="K93" s="32"/>
      <c r="L93" s="57"/>
      <c r="M93" s="33"/>
      <c r="N93" s="34">
        <f t="shared" si="11"/>
        <v>1</v>
      </c>
      <c r="O93" s="35"/>
      <c r="P93" s="167">
        <v>15</v>
      </c>
      <c r="Q93" s="168">
        <v>15</v>
      </c>
      <c r="R93" s="38"/>
      <c r="S93" s="38"/>
      <c r="T93" s="37"/>
      <c r="U93" s="39">
        <f t="shared" si="12"/>
        <v>15</v>
      </c>
      <c r="V93" s="40">
        <f t="shared" si="18"/>
        <v>15</v>
      </c>
      <c r="W93" s="112"/>
      <c r="X93" s="96"/>
      <c r="Y93" s="96"/>
      <c r="Z93" s="104"/>
      <c r="AA93" s="99"/>
      <c r="AB93" s="41">
        <f t="shared" si="13"/>
        <v>0</v>
      </c>
      <c r="AC93" s="40">
        <f t="shared" si="14"/>
        <v>0</v>
      </c>
      <c r="AD93" s="42"/>
      <c r="AE93" s="128"/>
      <c r="AF93" s="37">
        <f t="shared" si="15"/>
        <v>15</v>
      </c>
      <c r="AG93" s="43">
        <v>65</v>
      </c>
      <c r="AH93" s="44">
        <f t="shared" si="16"/>
        <v>80</v>
      </c>
      <c r="AI93" s="45">
        <f t="shared" si="19"/>
        <v>0.93</v>
      </c>
      <c r="AJ93" s="46"/>
      <c r="AK93" s="47">
        <v>1E-4</v>
      </c>
      <c r="AL93" s="48">
        <f t="shared" si="20"/>
        <v>1.0001</v>
      </c>
      <c r="AM93" s="49">
        <f t="shared" si="21"/>
        <v>1549818000</v>
      </c>
      <c r="AN93" s="50"/>
      <c r="AO93" s="51"/>
      <c r="AP93" s="51"/>
      <c r="AQ93" s="51"/>
      <c r="AR93" s="51"/>
      <c r="AS93" s="52"/>
      <c r="AT93" s="53">
        <f t="shared" si="17"/>
        <v>0</v>
      </c>
    </row>
    <row r="94" spans="1:46" s="54" customFormat="1" ht="36" customHeight="1" thickBot="1">
      <c r="A94" s="27"/>
      <c r="B94" s="56"/>
      <c r="C94" s="91"/>
      <c r="D94" s="95"/>
      <c r="E94" s="95"/>
      <c r="F94" s="101"/>
      <c r="G94" s="55"/>
      <c r="H94" s="60"/>
      <c r="I94" s="30">
        <v>0.51</v>
      </c>
      <c r="J94" s="119">
        <v>0.49</v>
      </c>
      <c r="K94" s="32"/>
      <c r="L94" s="57"/>
      <c r="M94" s="33"/>
      <c r="N94" s="34">
        <f t="shared" si="11"/>
        <v>1</v>
      </c>
      <c r="O94" s="35"/>
      <c r="P94" s="167">
        <v>15</v>
      </c>
      <c r="Q94" s="168">
        <v>15</v>
      </c>
      <c r="R94" s="38"/>
      <c r="S94" s="38"/>
      <c r="T94" s="37"/>
      <c r="U94" s="39">
        <f t="shared" si="12"/>
        <v>15</v>
      </c>
      <c r="V94" s="40">
        <f t="shared" si="18"/>
        <v>15</v>
      </c>
      <c r="W94" s="112"/>
      <c r="X94" s="96"/>
      <c r="Y94" s="96"/>
      <c r="Z94" s="104"/>
      <c r="AA94" s="99"/>
      <c r="AB94" s="41">
        <f t="shared" si="13"/>
        <v>0</v>
      </c>
      <c r="AC94" s="40">
        <f t="shared" si="14"/>
        <v>0</v>
      </c>
      <c r="AD94" s="42"/>
      <c r="AE94" s="128"/>
      <c r="AF94" s="37">
        <f t="shared" si="15"/>
        <v>15</v>
      </c>
      <c r="AG94" s="43">
        <v>65</v>
      </c>
      <c r="AH94" s="44">
        <f t="shared" si="16"/>
        <v>80</v>
      </c>
      <c r="AI94" s="45">
        <f t="shared" si="19"/>
        <v>0.93</v>
      </c>
      <c r="AJ94" s="46"/>
      <c r="AK94" s="47">
        <v>1E-4</v>
      </c>
      <c r="AL94" s="48">
        <f t="shared" si="20"/>
        <v>1.0001</v>
      </c>
      <c r="AM94" s="49">
        <f t="shared" si="21"/>
        <v>1549818000</v>
      </c>
      <c r="AN94" s="50"/>
      <c r="AO94" s="51"/>
      <c r="AP94" s="51"/>
      <c r="AQ94" s="51"/>
      <c r="AR94" s="51"/>
      <c r="AS94" s="52"/>
      <c r="AT94" s="53">
        <f t="shared" si="17"/>
        <v>0</v>
      </c>
    </row>
    <row r="95" spans="1:46" s="54" customFormat="1" ht="47.25" customHeight="1" thickBot="1">
      <c r="A95" s="27"/>
      <c r="B95" s="56"/>
      <c r="C95" s="91"/>
      <c r="D95" s="95"/>
      <c r="E95" s="95"/>
      <c r="F95" s="101"/>
      <c r="G95" s="55"/>
      <c r="H95" s="60"/>
      <c r="I95" s="30">
        <v>0.51</v>
      </c>
      <c r="J95" s="119">
        <v>0.49</v>
      </c>
      <c r="K95" s="32"/>
      <c r="L95" s="57"/>
      <c r="M95" s="33"/>
      <c r="N95" s="34">
        <f t="shared" si="11"/>
        <v>1</v>
      </c>
      <c r="O95" s="35"/>
      <c r="P95" s="167">
        <v>15</v>
      </c>
      <c r="Q95" s="168">
        <v>15</v>
      </c>
      <c r="R95" s="38"/>
      <c r="S95" s="38"/>
      <c r="T95" s="37"/>
      <c r="U95" s="39">
        <f t="shared" si="12"/>
        <v>15</v>
      </c>
      <c r="V95" s="40">
        <f t="shared" si="18"/>
        <v>15</v>
      </c>
      <c r="W95" s="112"/>
      <c r="X95" s="96"/>
      <c r="Y95" s="96"/>
      <c r="Z95" s="104"/>
      <c r="AA95" s="99"/>
      <c r="AB95" s="41">
        <f t="shared" si="13"/>
        <v>0</v>
      </c>
      <c r="AC95" s="40">
        <f t="shared" si="14"/>
        <v>0</v>
      </c>
      <c r="AD95" s="42"/>
      <c r="AE95" s="128"/>
      <c r="AF95" s="37">
        <f t="shared" si="15"/>
        <v>15</v>
      </c>
      <c r="AG95" s="43">
        <v>65</v>
      </c>
      <c r="AH95" s="44">
        <f t="shared" si="16"/>
        <v>80</v>
      </c>
      <c r="AI95" s="45">
        <f t="shared" si="19"/>
        <v>0.93</v>
      </c>
      <c r="AJ95" s="46"/>
      <c r="AK95" s="47">
        <v>1E-4</v>
      </c>
      <c r="AL95" s="48">
        <f t="shared" si="20"/>
        <v>1.0001</v>
      </c>
      <c r="AM95" s="49">
        <f t="shared" si="21"/>
        <v>1549818000</v>
      </c>
      <c r="AN95" s="50"/>
      <c r="AO95" s="51"/>
      <c r="AP95" s="51"/>
      <c r="AQ95" s="51"/>
      <c r="AR95" s="51"/>
      <c r="AS95" s="52"/>
      <c r="AT95" s="53">
        <f t="shared" si="17"/>
        <v>0</v>
      </c>
    </row>
    <row r="96" spans="1:46" s="54" customFormat="1" ht="36" customHeight="1" thickBot="1">
      <c r="A96" s="27"/>
      <c r="B96" s="56"/>
      <c r="C96" s="91"/>
      <c r="D96" s="95"/>
      <c r="E96" s="95"/>
      <c r="F96" s="101"/>
      <c r="G96" s="55"/>
      <c r="H96" s="60"/>
      <c r="I96" s="30">
        <v>0.51</v>
      </c>
      <c r="J96" s="119">
        <v>0.49</v>
      </c>
      <c r="K96" s="32"/>
      <c r="L96" s="57"/>
      <c r="M96" s="33"/>
      <c r="N96" s="34">
        <f t="shared" si="11"/>
        <v>1</v>
      </c>
      <c r="O96" s="35"/>
      <c r="P96" s="167">
        <v>15</v>
      </c>
      <c r="Q96" s="168">
        <v>15</v>
      </c>
      <c r="R96" s="38"/>
      <c r="S96" s="38"/>
      <c r="T96" s="37"/>
      <c r="U96" s="39">
        <f t="shared" si="12"/>
        <v>15</v>
      </c>
      <c r="V96" s="40">
        <f t="shared" si="18"/>
        <v>15</v>
      </c>
      <c r="W96" s="112"/>
      <c r="X96" s="96"/>
      <c r="Y96" s="96"/>
      <c r="Z96" s="104"/>
      <c r="AA96" s="99"/>
      <c r="AB96" s="41">
        <f t="shared" si="13"/>
        <v>0</v>
      </c>
      <c r="AC96" s="40">
        <f t="shared" si="14"/>
        <v>0</v>
      </c>
      <c r="AD96" s="42"/>
      <c r="AE96" s="128"/>
      <c r="AF96" s="37">
        <f t="shared" si="15"/>
        <v>15</v>
      </c>
      <c r="AG96" s="43">
        <v>65</v>
      </c>
      <c r="AH96" s="44">
        <f t="shared" si="16"/>
        <v>80</v>
      </c>
      <c r="AI96" s="45">
        <f t="shared" si="19"/>
        <v>0.93</v>
      </c>
      <c r="AJ96" s="46"/>
      <c r="AK96" s="47">
        <v>1E-4</v>
      </c>
      <c r="AL96" s="48">
        <f t="shared" si="20"/>
        <v>1.0001</v>
      </c>
      <c r="AM96" s="49">
        <f t="shared" si="21"/>
        <v>1549818000</v>
      </c>
      <c r="AN96" s="50"/>
      <c r="AO96" s="51"/>
      <c r="AP96" s="51"/>
      <c r="AQ96" s="51"/>
      <c r="AR96" s="51"/>
      <c r="AS96" s="52"/>
      <c r="AT96" s="53">
        <f t="shared" si="17"/>
        <v>0</v>
      </c>
    </row>
    <row r="97" spans="1:46" s="54" customFormat="1" ht="36" customHeight="1" thickBot="1">
      <c r="A97" s="27"/>
      <c r="B97" s="56"/>
      <c r="C97" s="91"/>
      <c r="D97" s="95"/>
      <c r="E97" s="95"/>
      <c r="F97" s="101"/>
      <c r="G97" s="55"/>
      <c r="H97" s="60"/>
      <c r="I97" s="30">
        <v>0.51</v>
      </c>
      <c r="J97" s="119">
        <v>0.49</v>
      </c>
      <c r="K97" s="32"/>
      <c r="L97" s="57"/>
      <c r="M97" s="33"/>
      <c r="N97" s="34">
        <f t="shared" si="11"/>
        <v>1</v>
      </c>
      <c r="O97" s="35"/>
      <c r="P97" s="167">
        <v>15</v>
      </c>
      <c r="Q97" s="168">
        <v>15</v>
      </c>
      <c r="R97" s="38"/>
      <c r="S97" s="38"/>
      <c r="T97" s="37"/>
      <c r="U97" s="39">
        <f t="shared" si="12"/>
        <v>15</v>
      </c>
      <c r="V97" s="40">
        <f t="shared" si="18"/>
        <v>15</v>
      </c>
      <c r="W97" s="112"/>
      <c r="X97" s="96"/>
      <c r="Y97" s="96"/>
      <c r="Z97" s="104"/>
      <c r="AA97" s="99"/>
      <c r="AB97" s="41">
        <f t="shared" si="13"/>
        <v>0</v>
      </c>
      <c r="AC97" s="40">
        <f t="shared" si="14"/>
        <v>0</v>
      </c>
      <c r="AD97" s="42"/>
      <c r="AE97" s="128"/>
      <c r="AF97" s="37">
        <f t="shared" si="15"/>
        <v>15</v>
      </c>
      <c r="AG97" s="43">
        <v>65</v>
      </c>
      <c r="AH97" s="44">
        <f t="shared" si="16"/>
        <v>80</v>
      </c>
      <c r="AI97" s="45">
        <f t="shared" si="19"/>
        <v>0.93</v>
      </c>
      <c r="AJ97" s="46"/>
      <c r="AK97" s="47">
        <v>1E-4</v>
      </c>
      <c r="AL97" s="48">
        <f t="shared" si="20"/>
        <v>1.0001</v>
      </c>
      <c r="AM97" s="49">
        <f t="shared" si="21"/>
        <v>1549818000</v>
      </c>
      <c r="AN97" s="50"/>
      <c r="AO97" s="51"/>
      <c r="AP97" s="51"/>
      <c r="AQ97" s="51"/>
      <c r="AR97" s="51"/>
      <c r="AS97" s="52"/>
      <c r="AT97" s="53">
        <f t="shared" si="17"/>
        <v>0</v>
      </c>
    </row>
    <row r="98" spans="1:46" s="54" customFormat="1" ht="36" customHeight="1" thickBot="1">
      <c r="A98" s="27"/>
      <c r="B98" s="56"/>
      <c r="C98" s="91"/>
      <c r="D98" s="95"/>
      <c r="E98" s="95"/>
      <c r="F98" s="101"/>
      <c r="G98" s="55"/>
      <c r="H98" s="60"/>
      <c r="I98" s="30">
        <v>0.51</v>
      </c>
      <c r="J98" s="119">
        <v>0.49</v>
      </c>
      <c r="K98" s="32"/>
      <c r="L98" s="57"/>
      <c r="M98" s="33"/>
      <c r="N98" s="34">
        <f t="shared" si="11"/>
        <v>1</v>
      </c>
      <c r="O98" s="35"/>
      <c r="P98" s="167">
        <v>15</v>
      </c>
      <c r="Q98" s="168">
        <v>15</v>
      </c>
      <c r="R98" s="38"/>
      <c r="S98" s="38"/>
      <c r="T98" s="37"/>
      <c r="U98" s="39">
        <f t="shared" si="12"/>
        <v>15</v>
      </c>
      <c r="V98" s="40">
        <f t="shared" si="18"/>
        <v>15</v>
      </c>
      <c r="W98" s="112"/>
      <c r="X98" s="96"/>
      <c r="Y98" s="96"/>
      <c r="Z98" s="104"/>
      <c r="AA98" s="99"/>
      <c r="AB98" s="41">
        <f t="shared" si="13"/>
        <v>0</v>
      </c>
      <c r="AC98" s="40">
        <f t="shared" si="14"/>
        <v>0</v>
      </c>
      <c r="AD98" s="42"/>
      <c r="AE98" s="128"/>
      <c r="AF98" s="37">
        <f t="shared" si="15"/>
        <v>15</v>
      </c>
      <c r="AG98" s="43">
        <v>65</v>
      </c>
      <c r="AH98" s="44">
        <f t="shared" si="16"/>
        <v>80</v>
      </c>
      <c r="AI98" s="45">
        <f t="shared" si="19"/>
        <v>0.93</v>
      </c>
      <c r="AJ98" s="46"/>
      <c r="AK98" s="47">
        <v>1E-4</v>
      </c>
      <c r="AL98" s="48">
        <f t="shared" si="20"/>
        <v>1.0001</v>
      </c>
      <c r="AM98" s="49">
        <f t="shared" si="21"/>
        <v>1549818000</v>
      </c>
      <c r="AN98" s="50"/>
      <c r="AO98" s="51"/>
      <c r="AP98" s="51"/>
      <c r="AQ98" s="51"/>
      <c r="AR98" s="51"/>
      <c r="AS98" s="52"/>
      <c r="AT98" s="53">
        <f t="shared" si="17"/>
        <v>0</v>
      </c>
    </row>
    <row r="99" spans="1:46" s="54" customFormat="1" ht="36" customHeight="1" thickBot="1">
      <c r="A99" s="27"/>
      <c r="B99" s="56"/>
      <c r="C99" s="91"/>
      <c r="D99" s="95"/>
      <c r="E99" s="95"/>
      <c r="F99" s="101"/>
      <c r="G99" s="55"/>
      <c r="H99" s="60"/>
      <c r="I99" s="30">
        <v>0.51</v>
      </c>
      <c r="J99" s="119">
        <v>0.49</v>
      </c>
      <c r="K99" s="32"/>
      <c r="L99" s="57"/>
      <c r="M99" s="33"/>
      <c r="N99" s="34">
        <f t="shared" si="11"/>
        <v>1</v>
      </c>
      <c r="O99" s="35"/>
      <c r="P99" s="167">
        <v>15</v>
      </c>
      <c r="Q99" s="168">
        <v>15</v>
      </c>
      <c r="R99" s="38"/>
      <c r="S99" s="38"/>
      <c r="T99" s="37"/>
      <c r="U99" s="39">
        <f t="shared" si="12"/>
        <v>15</v>
      </c>
      <c r="V99" s="40">
        <f t="shared" si="18"/>
        <v>15</v>
      </c>
      <c r="W99" s="112"/>
      <c r="X99" s="96"/>
      <c r="Y99" s="96"/>
      <c r="Z99" s="104"/>
      <c r="AA99" s="99"/>
      <c r="AB99" s="41">
        <f t="shared" si="13"/>
        <v>0</v>
      </c>
      <c r="AC99" s="40">
        <f t="shared" si="14"/>
        <v>0</v>
      </c>
      <c r="AD99" s="42"/>
      <c r="AE99" s="128"/>
      <c r="AF99" s="37">
        <f t="shared" si="15"/>
        <v>15</v>
      </c>
      <c r="AG99" s="43">
        <v>65</v>
      </c>
      <c r="AH99" s="44">
        <f t="shared" si="16"/>
        <v>80</v>
      </c>
      <c r="AI99" s="45">
        <f t="shared" si="19"/>
        <v>0.93</v>
      </c>
      <c r="AJ99" s="46"/>
      <c r="AK99" s="47">
        <v>1E-4</v>
      </c>
      <c r="AL99" s="48">
        <f t="shared" si="20"/>
        <v>1.0001</v>
      </c>
      <c r="AM99" s="49">
        <f t="shared" si="21"/>
        <v>1549818000</v>
      </c>
      <c r="AN99" s="50"/>
      <c r="AO99" s="51"/>
      <c r="AP99" s="51"/>
      <c r="AQ99" s="51"/>
      <c r="AR99" s="51"/>
      <c r="AS99" s="52"/>
      <c r="AT99" s="53">
        <f t="shared" si="17"/>
        <v>0</v>
      </c>
    </row>
    <row r="100" spans="1:46" s="54" customFormat="1" ht="36" customHeight="1" thickBot="1">
      <c r="A100" s="27"/>
      <c r="B100" s="56"/>
      <c r="C100" s="91"/>
      <c r="D100" s="95"/>
      <c r="E100" s="95"/>
      <c r="F100" s="101"/>
      <c r="G100" s="55"/>
      <c r="H100" s="60"/>
      <c r="I100" s="30">
        <v>0.51</v>
      </c>
      <c r="J100" s="119">
        <v>0.49</v>
      </c>
      <c r="K100" s="32"/>
      <c r="L100" s="57"/>
      <c r="M100" s="33"/>
      <c r="N100" s="34">
        <f t="shared" si="11"/>
        <v>1</v>
      </c>
      <c r="O100" s="35"/>
      <c r="P100" s="167">
        <v>15</v>
      </c>
      <c r="Q100" s="168">
        <v>15</v>
      </c>
      <c r="R100" s="38"/>
      <c r="S100" s="38"/>
      <c r="T100" s="37"/>
      <c r="U100" s="39">
        <f t="shared" si="12"/>
        <v>15</v>
      </c>
      <c r="V100" s="40">
        <f t="shared" si="18"/>
        <v>15</v>
      </c>
      <c r="W100" s="112"/>
      <c r="X100" s="96"/>
      <c r="Y100" s="96"/>
      <c r="Z100" s="104"/>
      <c r="AA100" s="99"/>
      <c r="AB100" s="41">
        <f t="shared" si="13"/>
        <v>0</v>
      </c>
      <c r="AC100" s="40">
        <f t="shared" si="14"/>
        <v>0</v>
      </c>
      <c r="AD100" s="42"/>
      <c r="AE100" s="128"/>
      <c r="AF100" s="37">
        <f t="shared" si="15"/>
        <v>15</v>
      </c>
      <c r="AG100" s="43">
        <v>65</v>
      </c>
      <c r="AH100" s="44">
        <f t="shared" si="16"/>
        <v>80</v>
      </c>
      <c r="AI100" s="45">
        <f t="shared" si="19"/>
        <v>0.93</v>
      </c>
      <c r="AJ100" s="46"/>
      <c r="AK100" s="47">
        <v>1E-4</v>
      </c>
      <c r="AL100" s="48">
        <f t="shared" si="20"/>
        <v>1.0001</v>
      </c>
      <c r="AM100" s="49">
        <f t="shared" si="21"/>
        <v>1549818000</v>
      </c>
      <c r="AN100" s="50"/>
      <c r="AO100" s="51"/>
      <c r="AP100" s="51"/>
      <c r="AQ100" s="51"/>
      <c r="AR100" s="51"/>
      <c r="AS100" s="52"/>
      <c r="AT100" s="53">
        <f t="shared" si="17"/>
        <v>0</v>
      </c>
    </row>
    <row r="101" spans="1:46" s="54" customFormat="1" ht="36" customHeight="1" thickBot="1">
      <c r="A101" s="27"/>
      <c r="B101" s="56"/>
      <c r="C101" s="91"/>
      <c r="D101" s="95"/>
      <c r="E101" s="95"/>
      <c r="F101" s="101"/>
      <c r="G101" s="55"/>
      <c r="H101" s="60"/>
      <c r="I101" s="30">
        <v>0.51</v>
      </c>
      <c r="J101" s="119">
        <v>0.49</v>
      </c>
      <c r="K101" s="32"/>
      <c r="L101" s="57"/>
      <c r="M101" s="33"/>
      <c r="N101" s="34">
        <f t="shared" si="11"/>
        <v>1</v>
      </c>
      <c r="O101" s="35"/>
      <c r="P101" s="167">
        <v>15</v>
      </c>
      <c r="Q101" s="168">
        <v>15</v>
      </c>
      <c r="R101" s="38"/>
      <c r="S101" s="38"/>
      <c r="T101" s="37"/>
      <c r="U101" s="39">
        <f t="shared" si="12"/>
        <v>15</v>
      </c>
      <c r="V101" s="40">
        <f t="shared" si="18"/>
        <v>15</v>
      </c>
      <c r="W101" s="112"/>
      <c r="X101" s="96"/>
      <c r="Y101" s="96"/>
      <c r="Z101" s="104"/>
      <c r="AA101" s="99"/>
      <c r="AB101" s="41">
        <f t="shared" si="13"/>
        <v>0</v>
      </c>
      <c r="AC101" s="40">
        <f t="shared" si="14"/>
        <v>0</v>
      </c>
      <c r="AD101" s="42"/>
      <c r="AE101" s="128"/>
      <c r="AF101" s="37">
        <f t="shared" si="15"/>
        <v>15</v>
      </c>
      <c r="AG101" s="43">
        <v>65</v>
      </c>
      <c r="AH101" s="44">
        <f t="shared" si="16"/>
        <v>80</v>
      </c>
      <c r="AI101" s="45">
        <f t="shared" si="19"/>
        <v>0.93</v>
      </c>
      <c r="AJ101" s="46"/>
      <c r="AK101" s="47">
        <v>1E-4</v>
      </c>
      <c r="AL101" s="48">
        <f t="shared" si="20"/>
        <v>1.0001</v>
      </c>
      <c r="AM101" s="49">
        <f t="shared" si="21"/>
        <v>1549818000</v>
      </c>
      <c r="AN101" s="50"/>
      <c r="AO101" s="51"/>
      <c r="AP101" s="51"/>
      <c r="AQ101" s="51"/>
      <c r="AR101" s="51"/>
      <c r="AS101" s="52"/>
      <c r="AT101" s="53">
        <f t="shared" si="17"/>
        <v>0</v>
      </c>
    </row>
    <row r="102" spans="1:46" s="54" customFormat="1" ht="36" customHeight="1" thickBot="1">
      <c r="A102" s="27"/>
      <c r="B102" s="56"/>
      <c r="C102" s="91"/>
      <c r="D102" s="95"/>
      <c r="E102" s="95"/>
      <c r="F102" s="101"/>
      <c r="G102" s="55"/>
      <c r="H102" s="60"/>
      <c r="I102" s="30">
        <v>0.51</v>
      </c>
      <c r="J102" s="119">
        <v>0.49</v>
      </c>
      <c r="K102" s="32"/>
      <c r="L102" s="57"/>
      <c r="M102" s="33"/>
      <c r="N102" s="34">
        <f t="shared" si="11"/>
        <v>1</v>
      </c>
      <c r="O102" s="35"/>
      <c r="P102" s="167">
        <v>15</v>
      </c>
      <c r="Q102" s="168">
        <v>15</v>
      </c>
      <c r="R102" s="38"/>
      <c r="S102" s="38"/>
      <c r="T102" s="37"/>
      <c r="U102" s="39">
        <f t="shared" si="12"/>
        <v>15</v>
      </c>
      <c r="V102" s="40">
        <f t="shared" si="18"/>
        <v>15</v>
      </c>
      <c r="W102" s="112"/>
      <c r="X102" s="96"/>
      <c r="Y102" s="96"/>
      <c r="Z102" s="104"/>
      <c r="AA102" s="99"/>
      <c r="AB102" s="41">
        <f t="shared" si="13"/>
        <v>0</v>
      </c>
      <c r="AC102" s="40">
        <f t="shared" si="14"/>
        <v>0</v>
      </c>
      <c r="AD102" s="42"/>
      <c r="AE102" s="128"/>
      <c r="AF102" s="37">
        <f t="shared" si="15"/>
        <v>15</v>
      </c>
      <c r="AG102" s="43">
        <v>65</v>
      </c>
      <c r="AH102" s="44">
        <f t="shared" si="16"/>
        <v>80</v>
      </c>
      <c r="AI102" s="45">
        <f t="shared" si="19"/>
        <v>0.93</v>
      </c>
      <c r="AJ102" s="46"/>
      <c r="AK102" s="47">
        <v>1E-4</v>
      </c>
      <c r="AL102" s="48">
        <f t="shared" si="20"/>
        <v>1.0001</v>
      </c>
      <c r="AM102" s="49">
        <f t="shared" si="21"/>
        <v>1549818000</v>
      </c>
      <c r="AN102" s="50"/>
      <c r="AO102" s="51"/>
      <c r="AP102" s="51"/>
      <c r="AQ102" s="51"/>
      <c r="AR102" s="51"/>
      <c r="AS102" s="52"/>
      <c r="AT102" s="53">
        <f t="shared" si="17"/>
        <v>0</v>
      </c>
    </row>
    <row r="103" spans="1:46" s="54" customFormat="1" ht="36" customHeight="1" thickBot="1">
      <c r="A103" s="27"/>
      <c r="B103" s="56"/>
      <c r="C103" s="91"/>
      <c r="D103" s="95"/>
      <c r="E103" s="95"/>
      <c r="F103" s="101"/>
      <c r="G103" s="55"/>
      <c r="H103" s="60"/>
      <c r="I103" s="30">
        <v>0.51</v>
      </c>
      <c r="J103" s="119">
        <v>0.49</v>
      </c>
      <c r="K103" s="32"/>
      <c r="L103" s="57"/>
      <c r="M103" s="33"/>
      <c r="N103" s="34">
        <f t="shared" si="11"/>
        <v>1</v>
      </c>
      <c r="O103" s="35"/>
      <c r="P103" s="167">
        <v>15</v>
      </c>
      <c r="Q103" s="168">
        <v>15</v>
      </c>
      <c r="R103" s="38"/>
      <c r="S103" s="38"/>
      <c r="T103" s="37"/>
      <c r="U103" s="39">
        <f t="shared" si="12"/>
        <v>15</v>
      </c>
      <c r="V103" s="40">
        <f t="shared" si="18"/>
        <v>15</v>
      </c>
      <c r="W103" s="112"/>
      <c r="X103" s="96"/>
      <c r="Y103" s="96"/>
      <c r="Z103" s="104"/>
      <c r="AA103" s="99"/>
      <c r="AB103" s="41">
        <f t="shared" si="13"/>
        <v>0</v>
      </c>
      <c r="AC103" s="40">
        <f t="shared" si="14"/>
        <v>0</v>
      </c>
      <c r="AD103" s="42"/>
      <c r="AE103" s="128"/>
      <c r="AF103" s="37">
        <f t="shared" si="15"/>
        <v>15</v>
      </c>
      <c r="AG103" s="43">
        <v>65</v>
      </c>
      <c r="AH103" s="44">
        <f t="shared" si="16"/>
        <v>80</v>
      </c>
      <c r="AI103" s="45">
        <f t="shared" si="19"/>
        <v>0.93</v>
      </c>
      <c r="AJ103" s="46"/>
      <c r="AK103" s="47">
        <v>1E-4</v>
      </c>
      <c r="AL103" s="48">
        <f t="shared" si="20"/>
        <v>1.0001</v>
      </c>
      <c r="AM103" s="49">
        <f t="shared" si="21"/>
        <v>1549818000</v>
      </c>
      <c r="AN103" s="50"/>
      <c r="AO103" s="51"/>
      <c r="AP103" s="51"/>
      <c r="AQ103" s="51"/>
      <c r="AR103" s="51"/>
      <c r="AS103" s="52"/>
      <c r="AT103" s="53">
        <f t="shared" si="17"/>
        <v>0</v>
      </c>
    </row>
    <row r="104" spans="1:46" s="54" customFormat="1" ht="36" customHeight="1" thickBot="1">
      <c r="A104" s="27"/>
      <c r="B104" s="56"/>
      <c r="C104" s="91"/>
      <c r="D104" s="95"/>
      <c r="E104" s="95"/>
      <c r="F104" s="101"/>
      <c r="G104" s="55"/>
      <c r="H104" s="60"/>
      <c r="I104" s="30">
        <v>0.51</v>
      </c>
      <c r="J104" s="119">
        <v>0.49</v>
      </c>
      <c r="K104" s="32"/>
      <c r="L104" s="57"/>
      <c r="M104" s="33"/>
      <c r="N104" s="34">
        <f t="shared" si="11"/>
        <v>1</v>
      </c>
      <c r="O104" s="35"/>
      <c r="P104" s="167">
        <v>15</v>
      </c>
      <c r="Q104" s="168">
        <v>15</v>
      </c>
      <c r="R104" s="38"/>
      <c r="S104" s="38"/>
      <c r="T104" s="37"/>
      <c r="U104" s="39">
        <f t="shared" si="12"/>
        <v>15</v>
      </c>
      <c r="V104" s="40">
        <f t="shared" si="18"/>
        <v>15</v>
      </c>
      <c r="W104" s="112"/>
      <c r="X104" s="96"/>
      <c r="Y104" s="96"/>
      <c r="Z104" s="104"/>
      <c r="AA104" s="99"/>
      <c r="AB104" s="41">
        <f t="shared" si="13"/>
        <v>0</v>
      </c>
      <c r="AC104" s="40">
        <f t="shared" si="14"/>
        <v>0</v>
      </c>
      <c r="AD104" s="42"/>
      <c r="AE104" s="128"/>
      <c r="AF104" s="37">
        <f t="shared" si="15"/>
        <v>15</v>
      </c>
      <c r="AG104" s="43">
        <v>65</v>
      </c>
      <c r="AH104" s="44">
        <f t="shared" si="16"/>
        <v>80</v>
      </c>
      <c r="AI104" s="45">
        <f t="shared" si="19"/>
        <v>0.93</v>
      </c>
      <c r="AJ104" s="46"/>
      <c r="AK104" s="47">
        <v>1E-4</v>
      </c>
      <c r="AL104" s="48">
        <f t="shared" si="20"/>
        <v>1.0001</v>
      </c>
      <c r="AM104" s="49">
        <f t="shared" si="21"/>
        <v>1549818000</v>
      </c>
      <c r="AN104" s="50"/>
      <c r="AO104" s="51"/>
      <c r="AP104" s="51"/>
      <c r="AQ104" s="51"/>
      <c r="AR104" s="51"/>
      <c r="AS104" s="52"/>
      <c r="AT104" s="53">
        <f t="shared" si="17"/>
        <v>0</v>
      </c>
    </row>
    <row r="105" spans="1:46" s="54" customFormat="1" ht="36" customHeight="1" thickBot="1">
      <c r="A105" s="27"/>
      <c r="B105" s="56"/>
      <c r="C105" s="91"/>
      <c r="D105" s="95"/>
      <c r="E105" s="95"/>
      <c r="F105" s="101"/>
      <c r="G105" s="55"/>
      <c r="H105" s="60"/>
      <c r="I105" s="30">
        <v>0.51</v>
      </c>
      <c r="J105" s="119">
        <v>0.49</v>
      </c>
      <c r="K105" s="32"/>
      <c r="L105" s="57"/>
      <c r="M105" s="33"/>
      <c r="N105" s="34">
        <f t="shared" si="11"/>
        <v>1</v>
      </c>
      <c r="O105" s="35"/>
      <c r="P105" s="167">
        <v>15</v>
      </c>
      <c r="Q105" s="168">
        <v>15</v>
      </c>
      <c r="R105" s="38"/>
      <c r="S105" s="38"/>
      <c r="T105" s="37"/>
      <c r="U105" s="39">
        <f t="shared" si="12"/>
        <v>15</v>
      </c>
      <c r="V105" s="40">
        <f t="shared" si="18"/>
        <v>15</v>
      </c>
      <c r="W105" s="112"/>
      <c r="X105" s="96"/>
      <c r="Y105" s="96"/>
      <c r="Z105" s="104"/>
      <c r="AA105" s="99"/>
      <c r="AB105" s="41">
        <f t="shared" si="13"/>
        <v>0</v>
      </c>
      <c r="AC105" s="40">
        <f t="shared" si="14"/>
        <v>0</v>
      </c>
      <c r="AD105" s="42"/>
      <c r="AE105" s="128"/>
      <c r="AF105" s="37">
        <f t="shared" si="15"/>
        <v>15</v>
      </c>
      <c r="AG105" s="43">
        <v>65</v>
      </c>
      <c r="AH105" s="44">
        <f t="shared" si="16"/>
        <v>80</v>
      </c>
      <c r="AI105" s="45">
        <f t="shared" si="19"/>
        <v>0.93</v>
      </c>
      <c r="AJ105" s="46"/>
      <c r="AK105" s="47">
        <v>1E-4</v>
      </c>
      <c r="AL105" s="48">
        <f t="shared" si="20"/>
        <v>1.0001</v>
      </c>
      <c r="AM105" s="49">
        <f t="shared" si="21"/>
        <v>1549818000</v>
      </c>
      <c r="AN105" s="50"/>
      <c r="AO105" s="51"/>
      <c r="AP105" s="51"/>
      <c r="AQ105" s="51"/>
      <c r="AR105" s="51"/>
      <c r="AS105" s="52"/>
      <c r="AT105" s="53">
        <f t="shared" si="17"/>
        <v>0</v>
      </c>
    </row>
    <row r="106" spans="1:46" s="54" customFormat="1" ht="36" customHeight="1" thickBot="1">
      <c r="A106" s="27"/>
      <c r="B106" s="56"/>
      <c r="C106" s="91"/>
      <c r="D106" s="95"/>
      <c r="E106" s="95"/>
      <c r="F106" s="101"/>
      <c r="G106" s="55"/>
      <c r="H106" s="60"/>
      <c r="I106" s="30">
        <v>0.51</v>
      </c>
      <c r="J106" s="119">
        <v>0.49</v>
      </c>
      <c r="K106" s="32"/>
      <c r="L106" s="57"/>
      <c r="M106" s="33"/>
      <c r="N106" s="34">
        <f t="shared" si="11"/>
        <v>1</v>
      </c>
      <c r="O106" s="35"/>
      <c r="P106" s="167">
        <v>15</v>
      </c>
      <c r="Q106" s="168">
        <v>15</v>
      </c>
      <c r="R106" s="38"/>
      <c r="S106" s="38"/>
      <c r="T106" s="37"/>
      <c r="U106" s="39">
        <f t="shared" si="12"/>
        <v>15</v>
      </c>
      <c r="V106" s="40">
        <f t="shared" si="18"/>
        <v>15</v>
      </c>
      <c r="W106" s="112"/>
      <c r="X106" s="96"/>
      <c r="Y106" s="96"/>
      <c r="Z106" s="104"/>
      <c r="AA106" s="99"/>
      <c r="AB106" s="41">
        <f t="shared" si="13"/>
        <v>0</v>
      </c>
      <c r="AC106" s="40">
        <f t="shared" si="14"/>
        <v>0</v>
      </c>
      <c r="AD106" s="42"/>
      <c r="AE106" s="128"/>
      <c r="AF106" s="37">
        <f t="shared" si="15"/>
        <v>15</v>
      </c>
      <c r="AG106" s="43">
        <v>65</v>
      </c>
      <c r="AH106" s="44">
        <f t="shared" si="16"/>
        <v>80</v>
      </c>
      <c r="AI106" s="45">
        <f t="shared" si="19"/>
        <v>0.93</v>
      </c>
      <c r="AJ106" s="46"/>
      <c r="AK106" s="47">
        <v>1E-4</v>
      </c>
      <c r="AL106" s="48">
        <f t="shared" si="20"/>
        <v>1.0001</v>
      </c>
      <c r="AM106" s="49">
        <f t="shared" si="21"/>
        <v>1549818000</v>
      </c>
      <c r="AN106" s="50"/>
      <c r="AO106" s="51"/>
      <c r="AP106" s="51"/>
      <c r="AQ106" s="51"/>
      <c r="AR106" s="51"/>
      <c r="AS106" s="52"/>
      <c r="AT106" s="53">
        <f t="shared" si="17"/>
        <v>0</v>
      </c>
    </row>
    <row r="107" spans="1:46" s="54" customFormat="1" ht="36" customHeight="1" thickBot="1">
      <c r="A107" s="27"/>
      <c r="B107" s="56"/>
      <c r="C107" s="91"/>
      <c r="D107" s="95"/>
      <c r="E107" s="95"/>
      <c r="F107" s="101"/>
      <c r="G107" s="55"/>
      <c r="H107" s="60"/>
      <c r="I107" s="30">
        <v>0.51</v>
      </c>
      <c r="J107" s="119">
        <v>0.49</v>
      </c>
      <c r="K107" s="32"/>
      <c r="L107" s="57"/>
      <c r="M107" s="33"/>
      <c r="N107" s="34">
        <f t="shared" si="11"/>
        <v>1</v>
      </c>
      <c r="O107" s="35"/>
      <c r="P107" s="167">
        <v>15</v>
      </c>
      <c r="Q107" s="168">
        <v>15</v>
      </c>
      <c r="R107" s="38"/>
      <c r="S107" s="38"/>
      <c r="T107" s="37"/>
      <c r="U107" s="39">
        <f t="shared" si="12"/>
        <v>15</v>
      </c>
      <c r="V107" s="40">
        <f t="shared" si="18"/>
        <v>15</v>
      </c>
      <c r="W107" s="112"/>
      <c r="X107" s="96"/>
      <c r="Y107" s="96"/>
      <c r="Z107" s="104"/>
      <c r="AA107" s="99"/>
      <c r="AB107" s="41">
        <f t="shared" si="13"/>
        <v>0</v>
      </c>
      <c r="AC107" s="40">
        <f t="shared" si="14"/>
        <v>0</v>
      </c>
      <c r="AD107" s="42"/>
      <c r="AE107" s="128"/>
      <c r="AF107" s="37">
        <f t="shared" si="15"/>
        <v>15</v>
      </c>
      <c r="AG107" s="43">
        <v>65</v>
      </c>
      <c r="AH107" s="44">
        <f t="shared" si="16"/>
        <v>80</v>
      </c>
      <c r="AI107" s="45">
        <f t="shared" si="19"/>
        <v>0.93</v>
      </c>
      <c r="AJ107" s="46"/>
      <c r="AK107" s="47">
        <v>1E-4</v>
      </c>
      <c r="AL107" s="48">
        <f t="shared" si="20"/>
        <v>1.0001</v>
      </c>
      <c r="AM107" s="49">
        <f t="shared" si="21"/>
        <v>1549818000</v>
      </c>
      <c r="AN107" s="50"/>
      <c r="AO107" s="51"/>
      <c r="AP107" s="51"/>
      <c r="AQ107" s="51"/>
      <c r="AR107" s="51"/>
      <c r="AS107" s="52"/>
      <c r="AT107" s="53">
        <f t="shared" si="17"/>
        <v>0</v>
      </c>
    </row>
    <row r="108" spans="1:46" s="54" customFormat="1" ht="36" customHeight="1" thickBot="1">
      <c r="A108" s="27"/>
      <c r="B108" s="56"/>
      <c r="C108" s="91"/>
      <c r="D108" s="95"/>
      <c r="E108" s="95"/>
      <c r="F108" s="101"/>
      <c r="G108" s="55"/>
      <c r="H108" s="60"/>
      <c r="I108" s="30">
        <v>0.51</v>
      </c>
      <c r="J108" s="119">
        <v>0.49</v>
      </c>
      <c r="K108" s="32"/>
      <c r="L108" s="57"/>
      <c r="M108" s="33"/>
      <c r="N108" s="34">
        <f t="shared" si="11"/>
        <v>1</v>
      </c>
      <c r="O108" s="35"/>
      <c r="P108" s="167">
        <v>15</v>
      </c>
      <c r="Q108" s="168">
        <v>15</v>
      </c>
      <c r="R108" s="38"/>
      <c r="S108" s="38"/>
      <c r="T108" s="37"/>
      <c r="U108" s="39">
        <f t="shared" si="12"/>
        <v>15</v>
      </c>
      <c r="V108" s="40">
        <f t="shared" si="18"/>
        <v>15</v>
      </c>
      <c r="W108" s="112"/>
      <c r="X108" s="96"/>
      <c r="Y108" s="96"/>
      <c r="Z108" s="104"/>
      <c r="AA108" s="99"/>
      <c r="AB108" s="41">
        <f t="shared" si="13"/>
        <v>0</v>
      </c>
      <c r="AC108" s="40">
        <f t="shared" si="14"/>
        <v>0</v>
      </c>
      <c r="AD108" s="42"/>
      <c r="AE108" s="128"/>
      <c r="AF108" s="37">
        <f t="shared" si="15"/>
        <v>15</v>
      </c>
      <c r="AG108" s="43">
        <v>65</v>
      </c>
      <c r="AH108" s="44">
        <f t="shared" si="16"/>
        <v>80</v>
      </c>
      <c r="AI108" s="45">
        <f t="shared" si="19"/>
        <v>0.93</v>
      </c>
      <c r="AJ108" s="46"/>
      <c r="AK108" s="47">
        <v>1E-4</v>
      </c>
      <c r="AL108" s="48">
        <f t="shared" si="20"/>
        <v>1.0001</v>
      </c>
      <c r="AM108" s="49">
        <f t="shared" si="21"/>
        <v>1549818000</v>
      </c>
      <c r="AN108" s="50"/>
      <c r="AO108" s="51"/>
      <c r="AP108" s="51"/>
      <c r="AQ108" s="51"/>
      <c r="AR108" s="51"/>
      <c r="AS108" s="52"/>
      <c r="AT108" s="53">
        <f t="shared" si="17"/>
        <v>0</v>
      </c>
    </row>
    <row r="109" spans="1:46" s="54" customFormat="1" ht="36" customHeight="1" thickBot="1">
      <c r="A109" s="27"/>
      <c r="B109" s="56"/>
      <c r="C109" s="91"/>
      <c r="D109" s="95"/>
      <c r="E109" s="95"/>
      <c r="F109" s="101"/>
      <c r="G109" s="55"/>
      <c r="H109" s="60"/>
      <c r="I109" s="30">
        <v>0.51</v>
      </c>
      <c r="J109" s="119">
        <v>0.49</v>
      </c>
      <c r="K109" s="32"/>
      <c r="L109" s="57"/>
      <c r="M109" s="33"/>
      <c r="N109" s="34">
        <f t="shared" si="11"/>
        <v>1</v>
      </c>
      <c r="O109" s="35"/>
      <c r="P109" s="167">
        <v>15</v>
      </c>
      <c r="Q109" s="168">
        <v>15</v>
      </c>
      <c r="R109" s="38"/>
      <c r="S109" s="38"/>
      <c r="T109" s="37"/>
      <c r="U109" s="39">
        <f t="shared" si="12"/>
        <v>15</v>
      </c>
      <c r="V109" s="40">
        <f t="shared" si="18"/>
        <v>15</v>
      </c>
      <c r="W109" s="112"/>
      <c r="X109" s="96"/>
      <c r="Y109" s="96"/>
      <c r="Z109" s="104"/>
      <c r="AA109" s="99"/>
      <c r="AB109" s="41">
        <f t="shared" si="13"/>
        <v>0</v>
      </c>
      <c r="AC109" s="40">
        <f t="shared" si="14"/>
        <v>0</v>
      </c>
      <c r="AD109" s="42"/>
      <c r="AE109" s="128"/>
      <c r="AF109" s="37">
        <f t="shared" si="15"/>
        <v>15</v>
      </c>
      <c r="AG109" s="43">
        <v>65</v>
      </c>
      <c r="AH109" s="44">
        <f t="shared" si="16"/>
        <v>80</v>
      </c>
      <c r="AI109" s="45">
        <f t="shared" si="19"/>
        <v>0.93</v>
      </c>
      <c r="AJ109" s="46"/>
      <c r="AK109" s="47">
        <v>1E-4</v>
      </c>
      <c r="AL109" s="48">
        <f t="shared" si="20"/>
        <v>1.0001</v>
      </c>
      <c r="AM109" s="49">
        <f t="shared" si="21"/>
        <v>1549818000</v>
      </c>
      <c r="AN109" s="50"/>
      <c r="AO109" s="51"/>
      <c r="AP109" s="51"/>
      <c r="AQ109" s="51"/>
      <c r="AR109" s="51"/>
      <c r="AS109" s="52"/>
      <c r="AT109" s="53">
        <f t="shared" si="17"/>
        <v>0</v>
      </c>
    </row>
    <row r="110" spans="1:46" s="54" customFormat="1" ht="36" customHeight="1" thickBot="1">
      <c r="A110" s="27"/>
      <c r="B110" s="56"/>
      <c r="C110" s="91"/>
      <c r="D110" s="95"/>
      <c r="E110" s="95"/>
      <c r="F110" s="101"/>
      <c r="G110" s="55"/>
      <c r="H110" s="60"/>
      <c r="I110" s="30">
        <v>0.51</v>
      </c>
      <c r="J110" s="119">
        <v>0.49</v>
      </c>
      <c r="K110" s="32"/>
      <c r="L110" s="57"/>
      <c r="M110" s="33"/>
      <c r="N110" s="34">
        <f t="shared" si="11"/>
        <v>1</v>
      </c>
      <c r="O110" s="35"/>
      <c r="P110" s="167">
        <v>15</v>
      </c>
      <c r="Q110" s="168">
        <v>15</v>
      </c>
      <c r="R110" s="38"/>
      <c r="S110" s="38"/>
      <c r="T110" s="37"/>
      <c r="U110" s="39">
        <f t="shared" si="12"/>
        <v>15</v>
      </c>
      <c r="V110" s="40">
        <f t="shared" si="18"/>
        <v>15</v>
      </c>
      <c r="W110" s="112"/>
      <c r="X110" s="96"/>
      <c r="Y110" s="96"/>
      <c r="Z110" s="104"/>
      <c r="AA110" s="99"/>
      <c r="AB110" s="41">
        <f t="shared" si="13"/>
        <v>0</v>
      </c>
      <c r="AC110" s="40">
        <f t="shared" si="14"/>
        <v>0</v>
      </c>
      <c r="AD110" s="42">
        <v>0</v>
      </c>
      <c r="AE110" s="128"/>
      <c r="AF110" s="37">
        <f t="shared" si="15"/>
        <v>15</v>
      </c>
      <c r="AG110" s="43">
        <v>65</v>
      </c>
      <c r="AH110" s="44">
        <f t="shared" si="16"/>
        <v>80</v>
      </c>
      <c r="AI110" s="45">
        <f t="shared" si="19"/>
        <v>0.93</v>
      </c>
      <c r="AJ110" s="46"/>
      <c r="AK110" s="47">
        <v>1E-4</v>
      </c>
      <c r="AL110" s="48">
        <f t="shared" si="20"/>
        <v>1.0001</v>
      </c>
      <c r="AM110" s="49">
        <f t="shared" si="21"/>
        <v>1549818000</v>
      </c>
      <c r="AN110" s="50"/>
      <c r="AO110" s="51"/>
      <c r="AP110" s="51"/>
      <c r="AQ110" s="51"/>
      <c r="AR110" s="51"/>
      <c r="AS110" s="52"/>
      <c r="AT110" s="53">
        <f t="shared" si="17"/>
        <v>0</v>
      </c>
    </row>
    <row r="111" spans="1:46" s="54" customFormat="1" ht="36" customHeight="1" thickBot="1">
      <c r="A111" s="27"/>
      <c r="B111" s="56"/>
      <c r="C111" s="91"/>
      <c r="D111" s="95"/>
      <c r="E111" s="95"/>
      <c r="F111" s="101"/>
      <c r="G111" s="55"/>
      <c r="H111" s="60"/>
      <c r="I111" s="30">
        <v>0.51</v>
      </c>
      <c r="J111" s="119">
        <v>0.49</v>
      </c>
      <c r="K111" s="32"/>
      <c r="L111" s="57"/>
      <c r="M111" s="33"/>
      <c r="N111" s="34">
        <f t="shared" si="11"/>
        <v>1</v>
      </c>
      <c r="O111" s="35"/>
      <c r="P111" s="167">
        <v>15</v>
      </c>
      <c r="Q111" s="168">
        <v>15</v>
      </c>
      <c r="R111" s="38"/>
      <c r="S111" s="38"/>
      <c r="T111" s="37"/>
      <c r="U111" s="39">
        <f t="shared" si="12"/>
        <v>15</v>
      </c>
      <c r="V111" s="40">
        <f t="shared" si="18"/>
        <v>15</v>
      </c>
      <c r="W111" s="112"/>
      <c r="X111" s="96"/>
      <c r="Y111" s="96"/>
      <c r="Z111" s="104"/>
      <c r="AA111" s="99"/>
      <c r="AB111" s="41">
        <f t="shared" si="13"/>
        <v>0</v>
      </c>
      <c r="AC111" s="40">
        <f t="shared" si="14"/>
        <v>0</v>
      </c>
      <c r="AD111" s="42"/>
      <c r="AE111" s="128"/>
      <c r="AF111" s="37">
        <f t="shared" si="15"/>
        <v>15</v>
      </c>
      <c r="AG111" s="43">
        <v>65</v>
      </c>
      <c r="AH111" s="44">
        <f t="shared" si="16"/>
        <v>80</v>
      </c>
      <c r="AI111" s="45">
        <f t="shared" si="19"/>
        <v>0.93</v>
      </c>
      <c r="AJ111" s="46"/>
      <c r="AK111" s="47">
        <v>1E-4</v>
      </c>
      <c r="AL111" s="48">
        <f t="shared" si="20"/>
        <v>1.0001</v>
      </c>
      <c r="AM111" s="49">
        <f t="shared" si="21"/>
        <v>1549818000</v>
      </c>
      <c r="AN111" s="50"/>
      <c r="AO111" s="51"/>
      <c r="AP111" s="51"/>
      <c r="AQ111" s="51"/>
      <c r="AR111" s="51"/>
      <c r="AS111" s="52"/>
      <c r="AT111" s="53">
        <f t="shared" si="17"/>
        <v>0</v>
      </c>
    </row>
    <row r="112" spans="1:46" s="54" customFormat="1" ht="36" customHeight="1" thickBot="1">
      <c r="A112" s="27"/>
      <c r="B112" s="56"/>
      <c r="C112" s="91"/>
      <c r="D112" s="95"/>
      <c r="E112" s="95"/>
      <c r="F112" s="101"/>
      <c r="G112" s="55"/>
      <c r="H112" s="60"/>
      <c r="I112" s="30">
        <v>0.51</v>
      </c>
      <c r="J112" s="119">
        <v>0.49</v>
      </c>
      <c r="K112" s="32"/>
      <c r="L112" s="57"/>
      <c r="M112" s="33"/>
      <c r="N112" s="34">
        <f t="shared" si="11"/>
        <v>1</v>
      </c>
      <c r="O112" s="35"/>
      <c r="P112" s="167">
        <v>15</v>
      </c>
      <c r="Q112" s="168">
        <v>15</v>
      </c>
      <c r="R112" s="38"/>
      <c r="S112" s="38"/>
      <c r="T112" s="37"/>
      <c r="U112" s="39">
        <f t="shared" si="12"/>
        <v>15</v>
      </c>
      <c r="V112" s="40">
        <f t="shared" si="18"/>
        <v>15</v>
      </c>
      <c r="W112" s="112"/>
      <c r="X112" s="96"/>
      <c r="Y112" s="96"/>
      <c r="Z112" s="104"/>
      <c r="AA112" s="99"/>
      <c r="AB112" s="41">
        <f t="shared" si="13"/>
        <v>0</v>
      </c>
      <c r="AC112" s="40">
        <f t="shared" si="14"/>
        <v>0</v>
      </c>
      <c r="AD112" s="42"/>
      <c r="AE112" s="128"/>
      <c r="AF112" s="37">
        <f t="shared" si="15"/>
        <v>15</v>
      </c>
      <c r="AG112" s="43">
        <v>65</v>
      </c>
      <c r="AH112" s="44">
        <f t="shared" si="16"/>
        <v>80</v>
      </c>
      <c r="AI112" s="45">
        <f t="shared" si="19"/>
        <v>0.93</v>
      </c>
      <c r="AJ112" s="46"/>
      <c r="AK112" s="47">
        <v>1E-4</v>
      </c>
      <c r="AL112" s="48">
        <f t="shared" si="20"/>
        <v>1.0001</v>
      </c>
      <c r="AM112" s="49">
        <f t="shared" si="21"/>
        <v>1549818000</v>
      </c>
      <c r="AN112" s="50"/>
      <c r="AO112" s="51"/>
      <c r="AP112" s="51"/>
      <c r="AQ112" s="51"/>
      <c r="AR112" s="51"/>
      <c r="AS112" s="52"/>
      <c r="AT112" s="53">
        <f t="shared" si="17"/>
        <v>0</v>
      </c>
    </row>
    <row r="113" spans="1:46" s="54" customFormat="1" ht="36" customHeight="1" thickBot="1">
      <c r="A113" s="27"/>
      <c r="B113" s="56"/>
      <c r="C113" s="91"/>
      <c r="D113" s="95"/>
      <c r="E113" s="95"/>
      <c r="F113" s="101"/>
      <c r="G113" s="55"/>
      <c r="H113" s="60"/>
      <c r="I113" s="30">
        <v>0.51</v>
      </c>
      <c r="J113" s="119">
        <v>0.49</v>
      </c>
      <c r="K113" s="32"/>
      <c r="L113" s="57"/>
      <c r="M113" s="33"/>
      <c r="N113" s="34">
        <f t="shared" si="11"/>
        <v>1</v>
      </c>
      <c r="O113" s="35"/>
      <c r="P113" s="167">
        <v>15</v>
      </c>
      <c r="Q113" s="168">
        <v>15</v>
      </c>
      <c r="R113" s="38"/>
      <c r="S113" s="38"/>
      <c r="T113" s="37"/>
      <c r="U113" s="39">
        <f t="shared" si="12"/>
        <v>15</v>
      </c>
      <c r="V113" s="40">
        <f t="shared" si="18"/>
        <v>15</v>
      </c>
      <c r="W113" s="112"/>
      <c r="X113" s="96"/>
      <c r="Y113" s="96"/>
      <c r="Z113" s="104"/>
      <c r="AA113" s="99"/>
      <c r="AB113" s="41">
        <f t="shared" si="13"/>
        <v>0</v>
      </c>
      <c r="AC113" s="40">
        <f t="shared" si="14"/>
        <v>0</v>
      </c>
      <c r="AD113" s="42"/>
      <c r="AE113" s="128"/>
      <c r="AF113" s="37">
        <f t="shared" si="15"/>
        <v>15</v>
      </c>
      <c r="AG113" s="43">
        <v>65</v>
      </c>
      <c r="AH113" s="44">
        <f t="shared" si="16"/>
        <v>80</v>
      </c>
      <c r="AI113" s="45">
        <f t="shared" si="19"/>
        <v>0.93</v>
      </c>
      <c r="AJ113" s="46"/>
      <c r="AK113" s="47">
        <v>1E-4</v>
      </c>
      <c r="AL113" s="48">
        <f t="shared" si="20"/>
        <v>1.0001</v>
      </c>
      <c r="AM113" s="49">
        <f t="shared" si="21"/>
        <v>1549818000</v>
      </c>
      <c r="AN113" s="50"/>
      <c r="AO113" s="51"/>
      <c r="AP113" s="51"/>
      <c r="AQ113" s="51"/>
      <c r="AR113" s="51"/>
      <c r="AS113" s="52"/>
      <c r="AT113" s="53">
        <f t="shared" si="17"/>
        <v>0</v>
      </c>
    </row>
    <row r="114" spans="1:46" s="54" customFormat="1" ht="36" customHeight="1" thickBot="1">
      <c r="A114" s="27"/>
      <c r="B114" s="56"/>
      <c r="C114" s="91"/>
      <c r="D114" s="95"/>
      <c r="E114" s="95"/>
      <c r="F114" s="101"/>
      <c r="G114" s="55"/>
      <c r="H114" s="60"/>
      <c r="I114" s="30">
        <v>0.51</v>
      </c>
      <c r="J114" s="119">
        <v>0.49</v>
      </c>
      <c r="K114" s="32"/>
      <c r="L114" s="57"/>
      <c r="M114" s="33"/>
      <c r="N114" s="34">
        <f t="shared" si="11"/>
        <v>1</v>
      </c>
      <c r="O114" s="35"/>
      <c r="P114" s="167">
        <v>15</v>
      </c>
      <c r="Q114" s="168">
        <v>15</v>
      </c>
      <c r="R114" s="38"/>
      <c r="S114" s="38"/>
      <c r="T114" s="37"/>
      <c r="U114" s="39">
        <f t="shared" si="12"/>
        <v>15</v>
      </c>
      <c r="V114" s="40">
        <f t="shared" si="18"/>
        <v>15</v>
      </c>
      <c r="W114" s="112"/>
      <c r="X114" s="96"/>
      <c r="Y114" s="96"/>
      <c r="Z114" s="104"/>
      <c r="AA114" s="99"/>
      <c r="AB114" s="41">
        <f t="shared" si="13"/>
        <v>0</v>
      </c>
      <c r="AC114" s="40">
        <f t="shared" si="14"/>
        <v>0</v>
      </c>
      <c r="AD114" s="42"/>
      <c r="AE114" s="128"/>
      <c r="AF114" s="37">
        <f t="shared" si="15"/>
        <v>15</v>
      </c>
      <c r="AG114" s="43">
        <v>65</v>
      </c>
      <c r="AH114" s="44">
        <f t="shared" si="16"/>
        <v>80</v>
      </c>
      <c r="AI114" s="45">
        <f t="shared" si="19"/>
        <v>0.93</v>
      </c>
      <c r="AJ114" s="46"/>
      <c r="AK114" s="47">
        <v>1E-4</v>
      </c>
      <c r="AL114" s="48">
        <f t="shared" si="20"/>
        <v>1.0001</v>
      </c>
      <c r="AM114" s="49">
        <f t="shared" si="21"/>
        <v>1549818000</v>
      </c>
      <c r="AN114" s="50"/>
      <c r="AO114" s="51"/>
      <c r="AP114" s="51"/>
      <c r="AQ114" s="51"/>
      <c r="AR114" s="51"/>
      <c r="AS114" s="52"/>
      <c r="AT114" s="53">
        <f t="shared" si="17"/>
        <v>0</v>
      </c>
    </row>
    <row r="115" spans="1:46" s="54" customFormat="1" ht="47.25" customHeight="1" thickBot="1">
      <c r="A115" s="27"/>
      <c r="B115" s="56"/>
      <c r="C115" s="91"/>
      <c r="D115" s="95"/>
      <c r="E115" s="95"/>
      <c r="F115" s="101"/>
      <c r="G115" s="55"/>
      <c r="H115" s="60"/>
      <c r="I115" s="30">
        <v>0.51</v>
      </c>
      <c r="J115" s="119">
        <v>0.49</v>
      </c>
      <c r="K115" s="32"/>
      <c r="L115" s="57"/>
      <c r="M115" s="33"/>
      <c r="N115" s="34">
        <f t="shared" si="11"/>
        <v>1</v>
      </c>
      <c r="O115" s="35"/>
      <c r="P115" s="167">
        <v>15</v>
      </c>
      <c r="Q115" s="168">
        <v>15</v>
      </c>
      <c r="R115" s="38"/>
      <c r="S115" s="38"/>
      <c r="T115" s="37"/>
      <c r="U115" s="39">
        <f t="shared" si="12"/>
        <v>15</v>
      </c>
      <c r="V115" s="40">
        <f t="shared" si="18"/>
        <v>15</v>
      </c>
      <c r="W115" s="112"/>
      <c r="X115" s="96"/>
      <c r="Y115" s="96"/>
      <c r="Z115" s="104"/>
      <c r="AA115" s="99"/>
      <c r="AB115" s="41">
        <f t="shared" si="13"/>
        <v>0</v>
      </c>
      <c r="AC115" s="40">
        <f t="shared" si="14"/>
        <v>0</v>
      </c>
      <c r="AD115" s="42"/>
      <c r="AE115" s="128"/>
      <c r="AF115" s="37">
        <f t="shared" si="15"/>
        <v>15</v>
      </c>
      <c r="AG115" s="43">
        <v>65</v>
      </c>
      <c r="AH115" s="44">
        <f t="shared" si="16"/>
        <v>80</v>
      </c>
      <c r="AI115" s="45">
        <f t="shared" si="19"/>
        <v>0.93</v>
      </c>
      <c r="AJ115" s="46"/>
      <c r="AK115" s="47">
        <v>1E-4</v>
      </c>
      <c r="AL115" s="48">
        <f t="shared" si="20"/>
        <v>1.0001</v>
      </c>
      <c r="AM115" s="49">
        <f t="shared" si="21"/>
        <v>1549818000</v>
      </c>
      <c r="AN115" s="50"/>
      <c r="AO115" s="51"/>
      <c r="AP115" s="51"/>
      <c r="AQ115" s="51"/>
      <c r="AR115" s="51"/>
      <c r="AS115" s="52"/>
      <c r="AT115" s="53">
        <f t="shared" si="17"/>
        <v>0</v>
      </c>
    </row>
    <row r="116" spans="1:46" s="54" customFormat="1" ht="36" customHeight="1" thickBot="1">
      <c r="A116" s="27"/>
      <c r="B116" s="56"/>
      <c r="C116" s="91"/>
      <c r="D116" s="95"/>
      <c r="E116" s="95"/>
      <c r="F116" s="101"/>
      <c r="G116" s="55"/>
      <c r="H116" s="60"/>
      <c r="I116" s="30">
        <v>0.51</v>
      </c>
      <c r="J116" s="119">
        <v>0.49</v>
      </c>
      <c r="K116" s="32"/>
      <c r="L116" s="57"/>
      <c r="M116" s="33"/>
      <c r="N116" s="34">
        <f t="shared" si="11"/>
        <v>1</v>
      </c>
      <c r="O116" s="35"/>
      <c r="P116" s="167">
        <v>15</v>
      </c>
      <c r="Q116" s="168">
        <v>15</v>
      </c>
      <c r="R116" s="38"/>
      <c r="S116" s="38"/>
      <c r="T116" s="37"/>
      <c r="U116" s="39">
        <f t="shared" si="12"/>
        <v>15</v>
      </c>
      <c r="V116" s="40">
        <f t="shared" si="18"/>
        <v>15</v>
      </c>
      <c r="W116" s="112"/>
      <c r="X116" s="96"/>
      <c r="Y116" s="96"/>
      <c r="Z116" s="104"/>
      <c r="AA116" s="99"/>
      <c r="AB116" s="41">
        <f t="shared" si="13"/>
        <v>0</v>
      </c>
      <c r="AC116" s="40">
        <f t="shared" si="14"/>
        <v>0</v>
      </c>
      <c r="AD116" s="42"/>
      <c r="AE116" s="128"/>
      <c r="AF116" s="37">
        <f t="shared" si="15"/>
        <v>15</v>
      </c>
      <c r="AG116" s="43">
        <v>65</v>
      </c>
      <c r="AH116" s="44">
        <f t="shared" si="16"/>
        <v>80</v>
      </c>
      <c r="AI116" s="45">
        <f t="shared" si="19"/>
        <v>0.93</v>
      </c>
      <c r="AJ116" s="46"/>
      <c r="AK116" s="47">
        <v>1E-4</v>
      </c>
      <c r="AL116" s="48">
        <f t="shared" si="20"/>
        <v>1.0001</v>
      </c>
      <c r="AM116" s="49">
        <f t="shared" si="21"/>
        <v>1549818000</v>
      </c>
      <c r="AN116" s="50"/>
      <c r="AO116" s="51"/>
      <c r="AP116" s="51"/>
      <c r="AQ116" s="51"/>
      <c r="AR116" s="51"/>
      <c r="AS116" s="52"/>
      <c r="AT116" s="53">
        <f t="shared" si="17"/>
        <v>0</v>
      </c>
    </row>
    <row r="117" spans="1:46" s="54" customFormat="1" ht="36" customHeight="1" thickBot="1">
      <c r="A117" s="27"/>
      <c r="B117" s="56"/>
      <c r="C117" s="91"/>
      <c r="D117" s="95"/>
      <c r="E117" s="95"/>
      <c r="F117" s="101"/>
      <c r="G117" s="55"/>
      <c r="H117" s="64"/>
      <c r="I117" s="30">
        <v>0.51</v>
      </c>
      <c r="J117" s="119">
        <v>0.49</v>
      </c>
      <c r="K117" s="32"/>
      <c r="L117" s="57"/>
      <c r="M117" s="33"/>
      <c r="N117" s="34">
        <f t="shared" si="11"/>
        <v>1</v>
      </c>
      <c r="O117" s="35"/>
      <c r="P117" s="167">
        <v>15</v>
      </c>
      <c r="Q117" s="168">
        <v>15</v>
      </c>
      <c r="R117" s="38"/>
      <c r="S117" s="38"/>
      <c r="T117" s="37"/>
      <c r="U117" s="39">
        <f t="shared" si="12"/>
        <v>15</v>
      </c>
      <c r="V117" s="40">
        <f t="shared" si="18"/>
        <v>15</v>
      </c>
      <c r="W117" s="112"/>
      <c r="X117" s="96"/>
      <c r="Y117" s="96"/>
      <c r="Z117" s="104"/>
      <c r="AA117" s="99"/>
      <c r="AB117" s="41">
        <f t="shared" si="13"/>
        <v>0</v>
      </c>
      <c r="AC117" s="40">
        <f t="shared" si="14"/>
        <v>0</v>
      </c>
      <c r="AD117" s="42"/>
      <c r="AE117" s="128"/>
      <c r="AF117" s="37">
        <f t="shared" si="15"/>
        <v>15</v>
      </c>
      <c r="AG117" s="43">
        <v>65</v>
      </c>
      <c r="AH117" s="44">
        <f t="shared" si="16"/>
        <v>80</v>
      </c>
      <c r="AI117" s="45">
        <f t="shared" si="19"/>
        <v>0.93</v>
      </c>
      <c r="AJ117" s="46"/>
      <c r="AK117" s="47">
        <v>1E-4</v>
      </c>
      <c r="AL117" s="48">
        <f t="shared" si="20"/>
        <v>1.0001</v>
      </c>
      <c r="AM117" s="49">
        <f t="shared" si="21"/>
        <v>1549818000</v>
      </c>
      <c r="AN117" s="50"/>
      <c r="AO117" s="51"/>
      <c r="AP117" s="51"/>
      <c r="AQ117" s="51"/>
      <c r="AR117" s="51"/>
      <c r="AS117" s="52"/>
      <c r="AT117" s="53">
        <f t="shared" si="17"/>
        <v>0</v>
      </c>
    </row>
    <row r="118" spans="1:46" s="54" customFormat="1" ht="36" customHeight="1" thickBot="1">
      <c r="A118" s="27"/>
      <c r="B118" s="56"/>
      <c r="C118" s="91"/>
      <c r="D118" s="95"/>
      <c r="E118" s="95"/>
      <c r="F118" s="101"/>
      <c r="G118" s="55"/>
      <c r="H118" s="60"/>
      <c r="I118" s="30">
        <v>0.51</v>
      </c>
      <c r="J118" s="119">
        <v>0.49</v>
      </c>
      <c r="K118" s="32"/>
      <c r="L118" s="57"/>
      <c r="M118" s="33"/>
      <c r="N118" s="34">
        <f t="shared" si="11"/>
        <v>1</v>
      </c>
      <c r="O118" s="35"/>
      <c r="P118" s="167">
        <v>15</v>
      </c>
      <c r="Q118" s="168">
        <v>15</v>
      </c>
      <c r="R118" s="38"/>
      <c r="S118" s="38"/>
      <c r="T118" s="37"/>
      <c r="U118" s="39">
        <f t="shared" si="12"/>
        <v>15</v>
      </c>
      <c r="V118" s="40">
        <f t="shared" si="18"/>
        <v>15</v>
      </c>
      <c r="W118" s="112"/>
      <c r="X118" s="96"/>
      <c r="Y118" s="96"/>
      <c r="Z118" s="104"/>
      <c r="AA118" s="99"/>
      <c r="AB118" s="41">
        <f t="shared" si="13"/>
        <v>0</v>
      </c>
      <c r="AC118" s="40">
        <f t="shared" si="14"/>
        <v>0</v>
      </c>
      <c r="AD118" s="42"/>
      <c r="AE118" s="128"/>
      <c r="AF118" s="37">
        <f t="shared" si="15"/>
        <v>15</v>
      </c>
      <c r="AG118" s="43">
        <v>65</v>
      </c>
      <c r="AH118" s="44">
        <f t="shared" si="16"/>
        <v>80</v>
      </c>
      <c r="AI118" s="45">
        <f t="shared" si="19"/>
        <v>0.93</v>
      </c>
      <c r="AJ118" s="46"/>
      <c r="AK118" s="47">
        <v>1E-4</v>
      </c>
      <c r="AL118" s="48">
        <f t="shared" si="20"/>
        <v>1.0001</v>
      </c>
      <c r="AM118" s="49">
        <f t="shared" si="21"/>
        <v>1549818000</v>
      </c>
      <c r="AN118" s="50"/>
      <c r="AO118" s="51"/>
      <c r="AP118" s="51"/>
      <c r="AQ118" s="51"/>
      <c r="AR118" s="51"/>
      <c r="AS118" s="52"/>
      <c r="AT118" s="53">
        <f t="shared" si="17"/>
        <v>0</v>
      </c>
    </row>
    <row r="119" spans="1:46" s="54" customFormat="1" ht="36" customHeight="1" thickBot="1">
      <c r="A119" s="27"/>
      <c r="B119" s="56"/>
      <c r="C119" s="91"/>
      <c r="D119" s="95"/>
      <c r="E119" s="95"/>
      <c r="F119" s="101"/>
      <c r="G119" s="55"/>
      <c r="H119" s="64"/>
      <c r="I119" s="30">
        <v>0.51</v>
      </c>
      <c r="J119" s="119">
        <v>0.49</v>
      </c>
      <c r="K119" s="32"/>
      <c r="L119" s="57"/>
      <c r="M119" s="65"/>
      <c r="N119" s="34">
        <f t="shared" si="11"/>
        <v>1</v>
      </c>
      <c r="O119" s="66"/>
      <c r="P119" s="167">
        <v>15</v>
      </c>
      <c r="Q119" s="168">
        <v>15</v>
      </c>
      <c r="R119" s="38"/>
      <c r="S119" s="38"/>
      <c r="T119" s="67"/>
      <c r="U119" s="39">
        <f t="shared" si="12"/>
        <v>15</v>
      </c>
      <c r="V119" s="40">
        <f t="shared" si="18"/>
        <v>15</v>
      </c>
      <c r="W119" s="112"/>
      <c r="X119" s="96"/>
      <c r="Y119" s="96"/>
      <c r="Z119" s="104"/>
      <c r="AA119" s="108"/>
      <c r="AB119" s="41">
        <f t="shared" si="13"/>
        <v>0</v>
      </c>
      <c r="AC119" s="40">
        <f t="shared" si="14"/>
        <v>0</v>
      </c>
      <c r="AD119" s="69"/>
      <c r="AE119" s="129"/>
      <c r="AF119" s="37">
        <f t="shared" si="15"/>
        <v>15</v>
      </c>
      <c r="AG119" s="43">
        <v>65</v>
      </c>
      <c r="AH119" s="44">
        <f t="shared" si="16"/>
        <v>80</v>
      </c>
      <c r="AI119" s="45">
        <f t="shared" si="19"/>
        <v>0.93</v>
      </c>
      <c r="AJ119" s="46"/>
      <c r="AK119" s="47">
        <v>1E-4</v>
      </c>
      <c r="AL119" s="48">
        <f t="shared" si="20"/>
        <v>1.0001</v>
      </c>
      <c r="AM119" s="49">
        <f t="shared" si="21"/>
        <v>1549818000</v>
      </c>
      <c r="AN119" s="70"/>
      <c r="AO119" s="71"/>
      <c r="AP119" s="71"/>
      <c r="AQ119" s="71"/>
      <c r="AR119" s="71"/>
      <c r="AS119" s="72"/>
      <c r="AT119" s="53">
        <f t="shared" si="17"/>
        <v>0</v>
      </c>
    </row>
    <row r="120" spans="1:46" s="54" customFormat="1" ht="36" customHeight="1" thickBot="1">
      <c r="A120" s="27"/>
      <c r="B120" s="56"/>
      <c r="C120" s="91"/>
      <c r="D120" s="95"/>
      <c r="E120" s="95"/>
      <c r="F120" s="101"/>
      <c r="G120" s="55"/>
      <c r="H120" s="60"/>
      <c r="I120" s="30">
        <v>0.51</v>
      </c>
      <c r="J120" s="119">
        <v>0.49</v>
      </c>
      <c r="K120" s="32"/>
      <c r="L120" s="57"/>
      <c r="M120" s="33"/>
      <c r="N120" s="34">
        <f t="shared" si="11"/>
        <v>1</v>
      </c>
      <c r="O120" s="35"/>
      <c r="P120" s="167">
        <v>15</v>
      </c>
      <c r="Q120" s="168">
        <v>15</v>
      </c>
      <c r="R120" s="38"/>
      <c r="S120" s="38"/>
      <c r="T120" s="37"/>
      <c r="U120" s="39">
        <f t="shared" si="12"/>
        <v>15</v>
      </c>
      <c r="V120" s="40">
        <f t="shared" si="18"/>
        <v>15</v>
      </c>
      <c r="W120" s="112"/>
      <c r="X120" s="96"/>
      <c r="Y120" s="96"/>
      <c r="Z120" s="104"/>
      <c r="AA120" s="99"/>
      <c r="AB120" s="41">
        <f t="shared" si="13"/>
        <v>0</v>
      </c>
      <c r="AC120" s="40">
        <f t="shared" si="14"/>
        <v>0</v>
      </c>
      <c r="AD120" s="42"/>
      <c r="AE120" s="128"/>
      <c r="AF120" s="37">
        <f t="shared" si="15"/>
        <v>15</v>
      </c>
      <c r="AG120" s="43">
        <v>65</v>
      </c>
      <c r="AH120" s="44">
        <f t="shared" si="16"/>
        <v>80</v>
      </c>
      <c r="AI120" s="45">
        <f t="shared" si="19"/>
        <v>0.93</v>
      </c>
      <c r="AJ120" s="46"/>
      <c r="AK120" s="47">
        <v>1E-4</v>
      </c>
      <c r="AL120" s="48">
        <f t="shared" si="20"/>
        <v>1.0001</v>
      </c>
      <c r="AM120" s="49">
        <f t="shared" si="21"/>
        <v>1549818000</v>
      </c>
      <c r="AN120" s="50"/>
      <c r="AO120" s="51"/>
      <c r="AP120" s="51"/>
      <c r="AQ120" s="51"/>
      <c r="AR120" s="51"/>
      <c r="AS120" s="52"/>
      <c r="AT120" s="53">
        <f t="shared" si="17"/>
        <v>0</v>
      </c>
    </row>
    <row r="121" spans="1:46" s="54" customFormat="1" ht="36" customHeight="1" thickBot="1">
      <c r="A121" s="27"/>
      <c r="B121" s="56"/>
      <c r="C121" s="91"/>
      <c r="D121" s="95"/>
      <c r="E121" s="95"/>
      <c r="F121" s="101"/>
      <c r="G121" s="55"/>
      <c r="H121" s="60"/>
      <c r="I121" s="30">
        <v>0.51</v>
      </c>
      <c r="J121" s="119">
        <v>0.49</v>
      </c>
      <c r="K121" s="32"/>
      <c r="L121" s="57"/>
      <c r="M121" s="33"/>
      <c r="N121" s="34">
        <f t="shared" si="11"/>
        <v>1</v>
      </c>
      <c r="O121" s="35"/>
      <c r="P121" s="167">
        <v>15</v>
      </c>
      <c r="Q121" s="168">
        <v>15</v>
      </c>
      <c r="R121" s="38"/>
      <c r="S121" s="38"/>
      <c r="T121" s="37"/>
      <c r="U121" s="39">
        <f t="shared" si="12"/>
        <v>15</v>
      </c>
      <c r="V121" s="40">
        <f t="shared" si="18"/>
        <v>15</v>
      </c>
      <c r="W121" s="112"/>
      <c r="X121" s="96"/>
      <c r="Y121" s="96"/>
      <c r="Z121" s="104"/>
      <c r="AA121" s="99"/>
      <c r="AB121" s="41">
        <f t="shared" si="13"/>
        <v>0</v>
      </c>
      <c r="AC121" s="40">
        <f t="shared" si="14"/>
        <v>0</v>
      </c>
      <c r="AD121" s="42"/>
      <c r="AE121" s="128"/>
      <c r="AF121" s="37">
        <f t="shared" si="15"/>
        <v>15</v>
      </c>
      <c r="AG121" s="43">
        <v>65</v>
      </c>
      <c r="AH121" s="44">
        <f t="shared" si="16"/>
        <v>80</v>
      </c>
      <c r="AI121" s="45">
        <f t="shared" si="19"/>
        <v>0.93</v>
      </c>
      <c r="AJ121" s="46"/>
      <c r="AK121" s="47">
        <v>1E-4</v>
      </c>
      <c r="AL121" s="48">
        <f t="shared" si="20"/>
        <v>1.0001</v>
      </c>
      <c r="AM121" s="49">
        <f t="shared" si="21"/>
        <v>1549818000</v>
      </c>
      <c r="AN121" s="50"/>
      <c r="AO121" s="51"/>
      <c r="AP121" s="51"/>
      <c r="AQ121" s="51"/>
      <c r="AR121" s="51"/>
      <c r="AS121" s="52"/>
      <c r="AT121" s="53">
        <f t="shared" si="17"/>
        <v>0</v>
      </c>
    </row>
    <row r="122" spans="1:46" s="54" customFormat="1" ht="36" customHeight="1" thickBot="1">
      <c r="A122" s="27"/>
      <c r="B122" s="56"/>
      <c r="C122" s="91"/>
      <c r="D122" s="95"/>
      <c r="E122" s="95"/>
      <c r="F122" s="101"/>
      <c r="G122" s="55"/>
      <c r="H122" s="64"/>
      <c r="I122" s="30">
        <v>0.51</v>
      </c>
      <c r="J122" s="119">
        <v>0.49</v>
      </c>
      <c r="K122" s="32"/>
      <c r="L122" s="57"/>
      <c r="M122" s="73"/>
      <c r="N122" s="34">
        <f t="shared" si="11"/>
        <v>1</v>
      </c>
      <c r="O122" s="35"/>
      <c r="P122" s="167">
        <v>15</v>
      </c>
      <c r="Q122" s="168">
        <v>15</v>
      </c>
      <c r="R122" s="38"/>
      <c r="S122" s="38"/>
      <c r="T122" s="68"/>
      <c r="U122" s="120">
        <f t="shared" si="12"/>
        <v>15</v>
      </c>
      <c r="V122" s="40">
        <f t="shared" si="18"/>
        <v>15</v>
      </c>
      <c r="W122" s="112"/>
      <c r="X122" s="96"/>
      <c r="Y122" s="96"/>
      <c r="Z122" s="104"/>
      <c r="AA122" s="108"/>
      <c r="AB122" s="41">
        <f t="shared" si="13"/>
        <v>0</v>
      </c>
      <c r="AC122" s="40">
        <f t="shared" si="14"/>
        <v>0</v>
      </c>
      <c r="AD122" s="42"/>
      <c r="AE122" s="128"/>
      <c r="AF122" s="37">
        <f t="shared" si="15"/>
        <v>15</v>
      </c>
      <c r="AG122" s="43">
        <v>65</v>
      </c>
      <c r="AH122" s="44">
        <f t="shared" si="16"/>
        <v>80</v>
      </c>
      <c r="AI122" s="45">
        <f t="shared" si="19"/>
        <v>0.93</v>
      </c>
      <c r="AJ122" s="46"/>
      <c r="AK122" s="47">
        <v>1E-4</v>
      </c>
      <c r="AL122" s="48">
        <f t="shared" si="20"/>
        <v>1.0001</v>
      </c>
      <c r="AM122" s="49">
        <f t="shared" si="21"/>
        <v>1549818000</v>
      </c>
      <c r="AN122" s="74"/>
      <c r="AO122" s="51"/>
      <c r="AP122" s="51"/>
      <c r="AQ122" s="51"/>
      <c r="AR122" s="51"/>
      <c r="AS122" s="52"/>
      <c r="AT122" s="53">
        <f t="shared" si="17"/>
        <v>0</v>
      </c>
    </row>
    <row r="123" spans="1:46" s="54" customFormat="1" ht="36" customHeight="1" thickBot="1">
      <c r="A123" s="27"/>
      <c r="B123" s="56"/>
      <c r="C123" s="91"/>
      <c r="D123" s="95"/>
      <c r="E123" s="95"/>
      <c r="F123" s="101"/>
      <c r="G123" s="55"/>
      <c r="H123" s="60"/>
      <c r="I123" s="30">
        <v>0.51</v>
      </c>
      <c r="J123" s="119">
        <v>0.49</v>
      </c>
      <c r="K123" s="32"/>
      <c r="L123" s="57"/>
      <c r="M123" s="33"/>
      <c r="N123" s="34">
        <f t="shared" si="11"/>
        <v>1</v>
      </c>
      <c r="O123" s="35"/>
      <c r="P123" s="167">
        <v>15</v>
      </c>
      <c r="Q123" s="168">
        <v>15</v>
      </c>
      <c r="R123" s="38"/>
      <c r="S123" s="38"/>
      <c r="T123" s="37"/>
      <c r="U123" s="39">
        <f t="shared" si="12"/>
        <v>15</v>
      </c>
      <c r="V123" s="40">
        <f t="shared" si="18"/>
        <v>15</v>
      </c>
      <c r="W123" s="112"/>
      <c r="X123" s="96"/>
      <c r="Y123" s="96"/>
      <c r="Z123" s="104"/>
      <c r="AA123" s="99"/>
      <c r="AB123" s="41">
        <f t="shared" si="13"/>
        <v>0</v>
      </c>
      <c r="AC123" s="40">
        <f t="shared" si="14"/>
        <v>0</v>
      </c>
      <c r="AD123" s="42"/>
      <c r="AE123" s="128"/>
      <c r="AF123" s="37">
        <f t="shared" si="15"/>
        <v>15</v>
      </c>
      <c r="AG123" s="43">
        <v>65</v>
      </c>
      <c r="AH123" s="44">
        <f t="shared" si="16"/>
        <v>80</v>
      </c>
      <c r="AI123" s="45">
        <f t="shared" si="19"/>
        <v>0.93</v>
      </c>
      <c r="AJ123" s="46"/>
      <c r="AK123" s="47">
        <v>1E-4</v>
      </c>
      <c r="AL123" s="48">
        <f t="shared" si="20"/>
        <v>1.0001</v>
      </c>
      <c r="AM123" s="49">
        <f t="shared" si="21"/>
        <v>1549818000</v>
      </c>
      <c r="AN123" s="50"/>
      <c r="AO123" s="51"/>
      <c r="AP123" s="51"/>
      <c r="AQ123" s="51"/>
      <c r="AR123" s="51"/>
      <c r="AS123" s="52"/>
      <c r="AT123" s="53">
        <f t="shared" si="17"/>
        <v>0</v>
      </c>
    </row>
    <row r="124" spans="1:46" s="17" customFormat="1" ht="39.75" customHeight="1" thickBot="1">
      <c r="A124" s="27"/>
      <c r="B124" s="56"/>
      <c r="C124" s="91"/>
      <c r="D124" s="95"/>
      <c r="E124" s="95"/>
      <c r="F124" s="101"/>
      <c r="G124" s="55"/>
      <c r="H124" s="76"/>
      <c r="I124" s="30">
        <v>0.51</v>
      </c>
      <c r="J124" s="119">
        <v>0.49</v>
      </c>
      <c r="K124" s="32"/>
      <c r="L124" s="57"/>
      <c r="M124" s="75"/>
      <c r="N124" s="34">
        <f t="shared" si="11"/>
        <v>1</v>
      </c>
      <c r="O124" s="76"/>
      <c r="P124" s="167">
        <v>15</v>
      </c>
      <c r="Q124" s="168">
        <v>15</v>
      </c>
      <c r="R124" s="38"/>
      <c r="S124" s="38"/>
      <c r="T124" s="207"/>
      <c r="U124" s="39">
        <f t="shared" si="12"/>
        <v>15</v>
      </c>
      <c r="V124" s="40">
        <f t="shared" si="18"/>
        <v>15</v>
      </c>
      <c r="W124" s="112"/>
      <c r="X124" s="96"/>
      <c r="Y124" s="96"/>
      <c r="Z124" s="104"/>
      <c r="AA124" s="132"/>
      <c r="AB124" s="41">
        <f t="shared" si="13"/>
        <v>0</v>
      </c>
      <c r="AC124" s="40">
        <f t="shared" si="14"/>
        <v>0</v>
      </c>
      <c r="AD124" s="77"/>
      <c r="AE124" s="130"/>
      <c r="AF124" s="37">
        <f t="shared" si="15"/>
        <v>15</v>
      </c>
      <c r="AG124" s="43">
        <v>65</v>
      </c>
      <c r="AH124" s="44">
        <f t="shared" si="16"/>
        <v>80</v>
      </c>
      <c r="AI124" s="45">
        <f t="shared" si="19"/>
        <v>0.93</v>
      </c>
      <c r="AJ124" s="46"/>
      <c r="AK124" s="47">
        <v>1E-4</v>
      </c>
      <c r="AL124" s="48">
        <f t="shared" si="20"/>
        <v>1.0001</v>
      </c>
      <c r="AM124" s="49">
        <f t="shared" si="21"/>
        <v>1549818000</v>
      </c>
      <c r="AN124" s="75"/>
      <c r="AO124" s="78"/>
      <c r="AP124" s="78"/>
      <c r="AQ124" s="78"/>
      <c r="AR124" s="78"/>
      <c r="AS124" s="78"/>
      <c r="AT124" s="53">
        <f t="shared" si="17"/>
        <v>0</v>
      </c>
    </row>
    <row r="125" spans="1:46" s="54" customFormat="1" ht="47.25" customHeight="1" thickBot="1">
      <c r="A125" s="27"/>
      <c r="B125" s="56"/>
      <c r="C125" s="91"/>
      <c r="D125" s="95"/>
      <c r="E125" s="95"/>
      <c r="F125" s="101"/>
      <c r="G125" s="55"/>
      <c r="H125" s="60"/>
      <c r="I125" s="30">
        <v>0.51</v>
      </c>
      <c r="J125" s="119">
        <v>0.49</v>
      </c>
      <c r="K125" s="32"/>
      <c r="L125" s="57"/>
      <c r="M125" s="33"/>
      <c r="N125" s="34">
        <f t="shared" si="11"/>
        <v>1</v>
      </c>
      <c r="O125" s="35"/>
      <c r="P125" s="167">
        <v>15</v>
      </c>
      <c r="Q125" s="168">
        <v>15</v>
      </c>
      <c r="R125" s="38"/>
      <c r="S125" s="38"/>
      <c r="T125" s="37"/>
      <c r="U125" s="39">
        <f t="shared" si="12"/>
        <v>15</v>
      </c>
      <c r="V125" s="40">
        <f t="shared" si="18"/>
        <v>15</v>
      </c>
      <c r="W125" s="112"/>
      <c r="X125" s="96"/>
      <c r="Y125" s="96"/>
      <c r="Z125" s="104"/>
      <c r="AA125" s="99"/>
      <c r="AB125" s="41">
        <f t="shared" si="13"/>
        <v>0</v>
      </c>
      <c r="AC125" s="40">
        <f t="shared" si="14"/>
        <v>0</v>
      </c>
      <c r="AD125" s="42"/>
      <c r="AE125" s="128"/>
      <c r="AF125" s="37">
        <f t="shared" si="15"/>
        <v>15</v>
      </c>
      <c r="AG125" s="43">
        <v>65</v>
      </c>
      <c r="AH125" s="44">
        <f t="shared" si="16"/>
        <v>80</v>
      </c>
      <c r="AI125" s="45">
        <f t="shared" si="19"/>
        <v>0.93</v>
      </c>
      <c r="AJ125" s="46"/>
      <c r="AK125" s="47">
        <v>1E-4</v>
      </c>
      <c r="AL125" s="48">
        <f t="shared" si="20"/>
        <v>1.0001</v>
      </c>
      <c r="AM125" s="49">
        <f t="shared" si="21"/>
        <v>1549818000</v>
      </c>
      <c r="AN125" s="50"/>
      <c r="AO125" s="51"/>
      <c r="AP125" s="51"/>
      <c r="AQ125" s="51"/>
      <c r="AR125" s="51"/>
      <c r="AS125" s="52"/>
      <c r="AT125" s="53">
        <f t="shared" si="17"/>
        <v>0</v>
      </c>
    </row>
    <row r="126" spans="1:46" s="54" customFormat="1" ht="36" customHeight="1" thickBot="1">
      <c r="A126" s="27"/>
      <c r="B126" s="56"/>
      <c r="C126" s="91"/>
      <c r="D126" s="95"/>
      <c r="E126" s="95"/>
      <c r="F126" s="101"/>
      <c r="G126" s="55"/>
      <c r="H126" s="60"/>
      <c r="I126" s="30">
        <v>0.51</v>
      </c>
      <c r="J126" s="119">
        <v>0.49</v>
      </c>
      <c r="K126" s="32"/>
      <c r="L126" s="57"/>
      <c r="M126" s="33"/>
      <c r="N126" s="34">
        <f t="shared" si="11"/>
        <v>1</v>
      </c>
      <c r="O126" s="35"/>
      <c r="P126" s="167">
        <v>15</v>
      </c>
      <c r="Q126" s="168">
        <v>15</v>
      </c>
      <c r="R126" s="38"/>
      <c r="S126" s="38"/>
      <c r="T126" s="37"/>
      <c r="U126" s="39">
        <f t="shared" si="12"/>
        <v>15</v>
      </c>
      <c r="V126" s="40">
        <f t="shared" si="18"/>
        <v>15</v>
      </c>
      <c r="W126" s="112"/>
      <c r="X126" s="96"/>
      <c r="Y126" s="96"/>
      <c r="Z126" s="104"/>
      <c r="AA126" s="99"/>
      <c r="AB126" s="41">
        <f t="shared" si="13"/>
        <v>0</v>
      </c>
      <c r="AC126" s="40">
        <f t="shared" si="14"/>
        <v>0</v>
      </c>
      <c r="AD126" s="42"/>
      <c r="AE126" s="128"/>
      <c r="AF126" s="37">
        <f t="shared" si="15"/>
        <v>15</v>
      </c>
      <c r="AG126" s="43">
        <v>65</v>
      </c>
      <c r="AH126" s="44">
        <f t="shared" si="16"/>
        <v>80</v>
      </c>
      <c r="AI126" s="45">
        <f t="shared" si="19"/>
        <v>0.93</v>
      </c>
      <c r="AJ126" s="46"/>
      <c r="AK126" s="47">
        <v>1E-4</v>
      </c>
      <c r="AL126" s="48">
        <f t="shared" si="20"/>
        <v>1.0001</v>
      </c>
      <c r="AM126" s="49">
        <f t="shared" si="21"/>
        <v>1549818000</v>
      </c>
      <c r="AN126" s="50"/>
      <c r="AO126" s="51"/>
      <c r="AP126" s="51"/>
      <c r="AQ126" s="51"/>
      <c r="AR126" s="51"/>
      <c r="AS126" s="52"/>
      <c r="AT126" s="53">
        <f t="shared" si="17"/>
        <v>0</v>
      </c>
    </row>
    <row r="127" spans="1:46" s="54" customFormat="1" ht="36" customHeight="1" thickBot="1">
      <c r="A127" s="27"/>
      <c r="B127" s="56"/>
      <c r="C127" s="91"/>
      <c r="D127" s="95"/>
      <c r="E127" s="95"/>
      <c r="F127" s="101"/>
      <c r="G127" s="55"/>
      <c r="H127" s="60"/>
      <c r="I127" s="30">
        <v>0.51</v>
      </c>
      <c r="J127" s="119">
        <v>0.49</v>
      </c>
      <c r="K127" s="32"/>
      <c r="L127" s="57"/>
      <c r="M127" s="33"/>
      <c r="N127" s="34">
        <f t="shared" si="11"/>
        <v>1</v>
      </c>
      <c r="O127" s="35"/>
      <c r="P127" s="167">
        <v>15</v>
      </c>
      <c r="Q127" s="168">
        <v>15</v>
      </c>
      <c r="R127" s="38"/>
      <c r="S127" s="38"/>
      <c r="T127" s="37"/>
      <c r="U127" s="39">
        <f t="shared" si="12"/>
        <v>15</v>
      </c>
      <c r="V127" s="40">
        <f t="shared" si="18"/>
        <v>15</v>
      </c>
      <c r="W127" s="112"/>
      <c r="X127" s="96"/>
      <c r="Y127" s="96"/>
      <c r="Z127" s="104"/>
      <c r="AA127" s="99"/>
      <c r="AB127" s="41">
        <f t="shared" si="13"/>
        <v>0</v>
      </c>
      <c r="AC127" s="40">
        <f t="shared" si="14"/>
        <v>0</v>
      </c>
      <c r="AD127" s="42"/>
      <c r="AE127" s="128"/>
      <c r="AF127" s="37">
        <f t="shared" si="15"/>
        <v>15</v>
      </c>
      <c r="AG127" s="43">
        <v>65</v>
      </c>
      <c r="AH127" s="44">
        <f t="shared" si="16"/>
        <v>80</v>
      </c>
      <c r="AI127" s="45">
        <f t="shared" si="19"/>
        <v>0.93</v>
      </c>
      <c r="AJ127" s="46"/>
      <c r="AK127" s="47">
        <v>1E-4</v>
      </c>
      <c r="AL127" s="48">
        <f t="shared" si="20"/>
        <v>1.0001</v>
      </c>
      <c r="AM127" s="49">
        <f t="shared" si="21"/>
        <v>1549818000</v>
      </c>
      <c r="AN127" s="50"/>
      <c r="AO127" s="51"/>
      <c r="AP127" s="51"/>
      <c r="AQ127" s="51"/>
      <c r="AR127" s="51"/>
      <c r="AS127" s="52"/>
      <c r="AT127" s="53">
        <f t="shared" si="17"/>
        <v>0</v>
      </c>
    </row>
    <row r="128" spans="1:46" s="54" customFormat="1" ht="36" customHeight="1" thickBot="1">
      <c r="A128" s="27"/>
      <c r="B128" s="56"/>
      <c r="C128" s="91"/>
      <c r="D128" s="95"/>
      <c r="E128" s="95"/>
      <c r="F128" s="101"/>
      <c r="G128" s="55"/>
      <c r="H128" s="60"/>
      <c r="I128" s="30">
        <v>0.51</v>
      </c>
      <c r="J128" s="119">
        <v>0.49</v>
      </c>
      <c r="K128" s="32"/>
      <c r="L128" s="57"/>
      <c r="M128" s="33"/>
      <c r="N128" s="34">
        <f t="shared" si="11"/>
        <v>1</v>
      </c>
      <c r="O128" s="35"/>
      <c r="P128" s="167">
        <v>15</v>
      </c>
      <c r="Q128" s="168">
        <v>15</v>
      </c>
      <c r="R128" s="38"/>
      <c r="S128" s="38"/>
      <c r="T128" s="37"/>
      <c r="U128" s="39">
        <f t="shared" si="12"/>
        <v>15</v>
      </c>
      <c r="V128" s="40">
        <f t="shared" si="18"/>
        <v>15</v>
      </c>
      <c r="W128" s="112"/>
      <c r="X128" s="96"/>
      <c r="Y128" s="96"/>
      <c r="Z128" s="104"/>
      <c r="AA128" s="99"/>
      <c r="AB128" s="41">
        <f t="shared" si="13"/>
        <v>0</v>
      </c>
      <c r="AC128" s="40">
        <f t="shared" si="14"/>
        <v>0</v>
      </c>
      <c r="AD128" s="42"/>
      <c r="AE128" s="128"/>
      <c r="AF128" s="37">
        <f t="shared" si="15"/>
        <v>15</v>
      </c>
      <c r="AG128" s="43">
        <v>65</v>
      </c>
      <c r="AH128" s="44">
        <f t="shared" si="16"/>
        <v>80</v>
      </c>
      <c r="AI128" s="45">
        <f t="shared" si="19"/>
        <v>0.93</v>
      </c>
      <c r="AJ128" s="46"/>
      <c r="AK128" s="47">
        <v>1E-4</v>
      </c>
      <c r="AL128" s="48">
        <f t="shared" si="20"/>
        <v>1.0001</v>
      </c>
      <c r="AM128" s="49">
        <f t="shared" si="21"/>
        <v>1549818000</v>
      </c>
      <c r="AN128" s="50"/>
      <c r="AO128" s="51"/>
      <c r="AP128" s="51"/>
      <c r="AQ128" s="51"/>
      <c r="AR128" s="51"/>
      <c r="AS128" s="52"/>
      <c r="AT128" s="53">
        <f t="shared" si="17"/>
        <v>0</v>
      </c>
    </row>
    <row r="129" spans="1:46" s="54" customFormat="1" ht="36" customHeight="1" thickBot="1">
      <c r="A129" s="27"/>
      <c r="B129" s="56"/>
      <c r="C129" s="91"/>
      <c r="D129" s="95"/>
      <c r="E129" s="95"/>
      <c r="F129" s="101"/>
      <c r="G129" s="55"/>
      <c r="H129" s="60"/>
      <c r="I129" s="30">
        <v>0.51</v>
      </c>
      <c r="J129" s="119">
        <v>0.49</v>
      </c>
      <c r="K129" s="32"/>
      <c r="L129" s="57"/>
      <c r="M129" s="33"/>
      <c r="N129" s="34">
        <f t="shared" si="11"/>
        <v>1</v>
      </c>
      <c r="O129" s="35"/>
      <c r="P129" s="167">
        <v>15</v>
      </c>
      <c r="Q129" s="168">
        <v>15</v>
      </c>
      <c r="R129" s="38"/>
      <c r="S129" s="38"/>
      <c r="T129" s="37"/>
      <c r="U129" s="39">
        <f t="shared" si="12"/>
        <v>15</v>
      </c>
      <c r="V129" s="40">
        <f t="shared" si="18"/>
        <v>15</v>
      </c>
      <c r="W129" s="112"/>
      <c r="X129" s="96"/>
      <c r="Y129" s="96"/>
      <c r="Z129" s="104"/>
      <c r="AA129" s="99"/>
      <c r="AB129" s="41">
        <f t="shared" si="13"/>
        <v>0</v>
      </c>
      <c r="AC129" s="40">
        <f t="shared" si="14"/>
        <v>0</v>
      </c>
      <c r="AD129" s="42"/>
      <c r="AE129" s="128"/>
      <c r="AF129" s="37">
        <f t="shared" si="15"/>
        <v>15</v>
      </c>
      <c r="AG129" s="43">
        <v>65</v>
      </c>
      <c r="AH129" s="44">
        <f t="shared" si="16"/>
        <v>80</v>
      </c>
      <c r="AI129" s="45">
        <f t="shared" si="19"/>
        <v>0.93</v>
      </c>
      <c r="AJ129" s="46"/>
      <c r="AK129" s="47">
        <v>1E-4</v>
      </c>
      <c r="AL129" s="48">
        <f t="shared" si="20"/>
        <v>1.0001</v>
      </c>
      <c r="AM129" s="49">
        <f t="shared" si="21"/>
        <v>1549818000</v>
      </c>
      <c r="AN129" s="50"/>
      <c r="AO129" s="51"/>
      <c r="AP129" s="51"/>
      <c r="AQ129" s="51"/>
      <c r="AR129" s="51"/>
      <c r="AS129" s="52"/>
      <c r="AT129" s="53">
        <f t="shared" si="17"/>
        <v>0</v>
      </c>
    </row>
    <row r="130" spans="1:46" s="54" customFormat="1" ht="36" customHeight="1" thickBot="1">
      <c r="A130" s="27"/>
      <c r="B130" s="56"/>
      <c r="C130" s="91"/>
      <c r="D130" s="95"/>
      <c r="E130" s="95"/>
      <c r="F130" s="101"/>
      <c r="G130" s="55"/>
      <c r="H130" s="60"/>
      <c r="I130" s="30">
        <v>0.51</v>
      </c>
      <c r="J130" s="119">
        <v>0.49</v>
      </c>
      <c r="K130" s="32"/>
      <c r="L130" s="57"/>
      <c r="M130" s="33"/>
      <c r="N130" s="34">
        <f t="shared" si="11"/>
        <v>1</v>
      </c>
      <c r="O130" s="35"/>
      <c r="P130" s="167">
        <v>15</v>
      </c>
      <c r="Q130" s="168">
        <v>15</v>
      </c>
      <c r="R130" s="38"/>
      <c r="S130" s="38"/>
      <c r="T130" s="37"/>
      <c r="U130" s="39">
        <f t="shared" si="12"/>
        <v>15</v>
      </c>
      <c r="V130" s="40">
        <f t="shared" si="18"/>
        <v>15</v>
      </c>
      <c r="W130" s="112"/>
      <c r="X130" s="96"/>
      <c r="Y130" s="96"/>
      <c r="Z130" s="104"/>
      <c r="AA130" s="99"/>
      <c r="AB130" s="41">
        <f t="shared" si="13"/>
        <v>0</v>
      </c>
      <c r="AC130" s="40">
        <f t="shared" si="14"/>
        <v>0</v>
      </c>
      <c r="AD130" s="42"/>
      <c r="AE130" s="128"/>
      <c r="AF130" s="37">
        <f t="shared" si="15"/>
        <v>15</v>
      </c>
      <c r="AG130" s="43">
        <v>65</v>
      </c>
      <c r="AH130" s="44">
        <f t="shared" si="16"/>
        <v>80</v>
      </c>
      <c r="AI130" s="45">
        <f t="shared" si="19"/>
        <v>0.93</v>
      </c>
      <c r="AJ130" s="46"/>
      <c r="AK130" s="47">
        <v>1E-4</v>
      </c>
      <c r="AL130" s="48">
        <f t="shared" si="20"/>
        <v>1.0001</v>
      </c>
      <c r="AM130" s="49">
        <f t="shared" si="21"/>
        <v>1549818000</v>
      </c>
      <c r="AN130" s="50"/>
      <c r="AO130" s="51"/>
      <c r="AP130" s="51"/>
      <c r="AQ130" s="51"/>
      <c r="AR130" s="51"/>
      <c r="AS130" s="52"/>
      <c r="AT130" s="53">
        <f t="shared" si="17"/>
        <v>0</v>
      </c>
    </row>
    <row r="131" spans="1:46" s="54" customFormat="1" ht="36" customHeight="1" thickBot="1">
      <c r="A131" s="27"/>
      <c r="B131" s="56"/>
      <c r="C131" s="91"/>
      <c r="D131" s="95"/>
      <c r="E131" s="95"/>
      <c r="F131" s="101"/>
      <c r="G131" s="55"/>
      <c r="H131" s="60"/>
      <c r="I131" s="30">
        <v>0.51</v>
      </c>
      <c r="J131" s="119">
        <v>0.49</v>
      </c>
      <c r="K131" s="32"/>
      <c r="L131" s="57"/>
      <c r="M131" s="33"/>
      <c r="N131" s="34">
        <f t="shared" si="11"/>
        <v>1</v>
      </c>
      <c r="O131" s="35"/>
      <c r="P131" s="105">
        <v>15</v>
      </c>
      <c r="Q131" s="106">
        <v>15</v>
      </c>
      <c r="R131" s="38"/>
      <c r="S131" s="38"/>
      <c r="T131" s="37"/>
      <c r="U131" s="39">
        <f t="shared" si="12"/>
        <v>15</v>
      </c>
      <c r="V131" s="40">
        <f t="shared" si="18"/>
        <v>15</v>
      </c>
      <c r="W131" s="112"/>
      <c r="X131" s="96"/>
      <c r="Y131" s="96"/>
      <c r="Z131" s="104"/>
      <c r="AA131" s="99"/>
      <c r="AB131" s="41">
        <f t="shared" si="13"/>
        <v>0</v>
      </c>
      <c r="AC131" s="40">
        <f t="shared" si="14"/>
        <v>0</v>
      </c>
      <c r="AD131" s="42"/>
      <c r="AE131" s="128"/>
      <c r="AF131" s="37">
        <f t="shared" si="15"/>
        <v>15</v>
      </c>
      <c r="AG131" s="43">
        <v>65</v>
      </c>
      <c r="AH131" s="44">
        <f t="shared" si="16"/>
        <v>80</v>
      </c>
      <c r="AI131" s="45">
        <f t="shared" si="19"/>
        <v>0.93</v>
      </c>
      <c r="AJ131" s="46"/>
      <c r="AK131" s="47">
        <v>1E-4</v>
      </c>
      <c r="AL131" s="48">
        <f t="shared" si="20"/>
        <v>1.0001</v>
      </c>
      <c r="AM131" s="49">
        <f t="shared" si="21"/>
        <v>1549818000</v>
      </c>
      <c r="AN131" s="50"/>
      <c r="AO131" s="51"/>
      <c r="AP131" s="51"/>
      <c r="AQ131" s="51"/>
      <c r="AR131" s="51"/>
      <c r="AS131" s="52"/>
      <c r="AT131" s="53">
        <f t="shared" si="17"/>
        <v>0</v>
      </c>
    </row>
    <row r="132" spans="1:46" s="54" customFormat="1" ht="36" customHeight="1" thickBot="1">
      <c r="A132" s="27"/>
      <c r="B132" s="56"/>
      <c r="C132" s="91"/>
      <c r="D132" s="95"/>
      <c r="E132" s="95"/>
      <c r="F132" s="101"/>
      <c r="G132" s="55"/>
      <c r="H132" s="60"/>
      <c r="I132" s="30">
        <v>0.51</v>
      </c>
      <c r="J132" s="119">
        <v>0.49</v>
      </c>
      <c r="K132" s="32"/>
      <c r="L132" s="57"/>
      <c r="M132" s="33"/>
      <c r="N132" s="34">
        <f t="shared" si="11"/>
        <v>1</v>
      </c>
      <c r="O132" s="35"/>
      <c r="P132" s="105">
        <v>15</v>
      </c>
      <c r="Q132" s="106">
        <v>15</v>
      </c>
      <c r="R132" s="38"/>
      <c r="S132" s="38"/>
      <c r="T132" s="37"/>
      <c r="U132" s="39">
        <f t="shared" si="12"/>
        <v>15</v>
      </c>
      <c r="V132" s="40">
        <f t="shared" si="18"/>
        <v>15</v>
      </c>
      <c r="W132" s="112"/>
      <c r="X132" s="96"/>
      <c r="Y132" s="96"/>
      <c r="Z132" s="104"/>
      <c r="AA132" s="99"/>
      <c r="AB132" s="41">
        <f t="shared" si="13"/>
        <v>0</v>
      </c>
      <c r="AC132" s="40">
        <f t="shared" si="14"/>
        <v>0</v>
      </c>
      <c r="AD132" s="42"/>
      <c r="AE132" s="128"/>
      <c r="AF132" s="37">
        <f t="shared" si="15"/>
        <v>15</v>
      </c>
      <c r="AG132" s="43">
        <v>65</v>
      </c>
      <c r="AH132" s="44">
        <f t="shared" si="16"/>
        <v>80</v>
      </c>
      <c r="AI132" s="45">
        <f t="shared" si="19"/>
        <v>0.93</v>
      </c>
      <c r="AJ132" s="46"/>
      <c r="AK132" s="47">
        <v>1E-4</v>
      </c>
      <c r="AL132" s="48">
        <f t="shared" si="20"/>
        <v>1.0001</v>
      </c>
      <c r="AM132" s="49">
        <f t="shared" si="21"/>
        <v>1549818000</v>
      </c>
      <c r="AN132" s="50"/>
      <c r="AO132" s="51"/>
      <c r="AP132" s="51"/>
      <c r="AQ132" s="51"/>
      <c r="AR132" s="51"/>
      <c r="AS132" s="52"/>
      <c r="AT132" s="53">
        <f t="shared" si="17"/>
        <v>0</v>
      </c>
    </row>
    <row r="133" spans="1:46" s="54" customFormat="1" ht="36" customHeight="1" thickBot="1">
      <c r="A133" s="27"/>
      <c r="B133" s="56"/>
      <c r="C133" s="91"/>
      <c r="D133" s="95"/>
      <c r="E133" s="95"/>
      <c r="F133" s="101"/>
      <c r="G133" s="55"/>
      <c r="H133" s="60"/>
      <c r="I133" s="30">
        <v>0.51</v>
      </c>
      <c r="J133" s="119">
        <v>0.49</v>
      </c>
      <c r="K133" s="32"/>
      <c r="L133" s="57"/>
      <c r="M133" s="33"/>
      <c r="N133" s="34">
        <f t="shared" si="11"/>
        <v>1</v>
      </c>
      <c r="O133" s="35"/>
      <c r="P133" s="105">
        <v>15</v>
      </c>
      <c r="Q133" s="106">
        <v>15</v>
      </c>
      <c r="R133" s="38"/>
      <c r="S133" s="38"/>
      <c r="T133" s="37"/>
      <c r="U133" s="39">
        <f t="shared" si="12"/>
        <v>15</v>
      </c>
      <c r="V133" s="40">
        <f t="shared" si="18"/>
        <v>15</v>
      </c>
      <c r="W133" s="112"/>
      <c r="X133" s="96"/>
      <c r="Y133" s="96"/>
      <c r="Z133" s="104"/>
      <c r="AA133" s="99"/>
      <c r="AB133" s="41">
        <f t="shared" si="13"/>
        <v>0</v>
      </c>
      <c r="AC133" s="40">
        <f t="shared" si="14"/>
        <v>0</v>
      </c>
      <c r="AD133" s="42"/>
      <c r="AE133" s="128"/>
      <c r="AF133" s="37">
        <f t="shared" si="15"/>
        <v>15</v>
      </c>
      <c r="AG133" s="43">
        <v>65</v>
      </c>
      <c r="AH133" s="44">
        <f t="shared" si="16"/>
        <v>80</v>
      </c>
      <c r="AI133" s="45">
        <f t="shared" si="19"/>
        <v>0.93</v>
      </c>
      <c r="AJ133" s="46"/>
      <c r="AK133" s="47">
        <v>1E-4</v>
      </c>
      <c r="AL133" s="48">
        <f t="shared" si="20"/>
        <v>1.0001</v>
      </c>
      <c r="AM133" s="49">
        <f t="shared" si="21"/>
        <v>1549818000</v>
      </c>
      <c r="AN133" s="50"/>
      <c r="AO133" s="51"/>
      <c r="AP133" s="51"/>
      <c r="AQ133" s="51"/>
      <c r="AR133" s="51"/>
      <c r="AS133" s="52"/>
      <c r="AT133" s="53">
        <f t="shared" si="17"/>
        <v>0</v>
      </c>
    </row>
    <row r="134" spans="1:46" s="54" customFormat="1" ht="36" customHeight="1" thickBot="1">
      <c r="A134" s="27"/>
      <c r="B134" s="56"/>
      <c r="C134" s="91"/>
      <c r="D134" s="95"/>
      <c r="E134" s="95"/>
      <c r="F134" s="101"/>
      <c r="G134" s="55"/>
      <c r="H134" s="60"/>
      <c r="I134" s="30">
        <v>0.51</v>
      </c>
      <c r="J134" s="119">
        <v>0.49</v>
      </c>
      <c r="K134" s="32"/>
      <c r="L134" s="57"/>
      <c r="M134" s="33"/>
      <c r="N134" s="34">
        <f t="shared" ref="N134:N140" si="22">SUM(I134:M134)</f>
        <v>1</v>
      </c>
      <c r="O134" s="35"/>
      <c r="P134" s="105">
        <v>15</v>
      </c>
      <c r="Q134" s="106">
        <v>15</v>
      </c>
      <c r="R134" s="38"/>
      <c r="S134" s="38"/>
      <c r="T134" s="37"/>
      <c r="U134" s="39">
        <f t="shared" ref="U134:U140" si="23">ROUNDUP(((P134*I134)+(Q134*J134)+(R134*K134)+(S134*L134)+(T134*M134)),2)</f>
        <v>15</v>
      </c>
      <c r="V134" s="40">
        <f t="shared" si="18"/>
        <v>15</v>
      </c>
      <c r="W134" s="112"/>
      <c r="X134" s="96"/>
      <c r="Y134" s="96"/>
      <c r="Z134" s="104"/>
      <c r="AA134" s="99"/>
      <c r="AB134" s="41">
        <f t="shared" ref="AB134:AB140" si="24">ROUNDUP((((W134*I134)+(X134*J134)+(Y134*K134)+(Z134*L134)+(AA134*M134))/$I$2*15),2)</f>
        <v>0</v>
      </c>
      <c r="AC134" s="40">
        <f t="shared" ref="AC134:AC140" si="25">IF(AB134&gt;=15,15,AB134)</f>
        <v>0</v>
      </c>
      <c r="AD134" s="42"/>
      <c r="AE134" s="128"/>
      <c r="AF134" s="37">
        <f t="shared" ref="AF134:AF140" si="26">IF((V134+AC134+AD134)&gt;=30,30,(V134+AC134+AD134))</f>
        <v>15</v>
      </c>
      <c r="AG134" s="43">
        <v>65</v>
      </c>
      <c r="AH134" s="44">
        <f t="shared" ref="AH134:AH140" si="27">AF134+AG134+AE134</f>
        <v>80</v>
      </c>
      <c r="AI134" s="45">
        <f t="shared" si="19"/>
        <v>0.93</v>
      </c>
      <c r="AJ134" s="46"/>
      <c r="AK134" s="47">
        <v>1E-4</v>
      </c>
      <c r="AL134" s="48">
        <f t="shared" si="20"/>
        <v>1.0001</v>
      </c>
      <c r="AM134" s="49">
        <f t="shared" si="21"/>
        <v>1549818000</v>
      </c>
      <c r="AN134" s="50"/>
      <c r="AO134" s="51"/>
      <c r="AP134" s="51"/>
      <c r="AQ134" s="51"/>
      <c r="AR134" s="51"/>
      <c r="AS134" s="52"/>
      <c r="AT134" s="53">
        <f t="shared" ref="AT134:AT140" si="28">(AO134*I134)+(AP134*J134)+(AQ134*K134)+(AR134*L134)+(AS134*M134)</f>
        <v>0</v>
      </c>
    </row>
    <row r="135" spans="1:46" s="54" customFormat="1" ht="36" customHeight="1" thickBot="1">
      <c r="A135" s="27"/>
      <c r="B135" s="56"/>
      <c r="C135" s="91"/>
      <c r="D135" s="95"/>
      <c r="E135" s="95"/>
      <c r="F135" s="101"/>
      <c r="G135" s="55"/>
      <c r="H135" s="60"/>
      <c r="I135" s="30">
        <v>0.51</v>
      </c>
      <c r="J135" s="119">
        <v>0.49</v>
      </c>
      <c r="K135" s="32"/>
      <c r="L135" s="57"/>
      <c r="M135" s="33"/>
      <c r="N135" s="34">
        <f t="shared" si="22"/>
        <v>1</v>
      </c>
      <c r="O135" s="35"/>
      <c r="P135" s="105">
        <v>15</v>
      </c>
      <c r="Q135" s="106">
        <v>15</v>
      </c>
      <c r="R135" s="38"/>
      <c r="S135" s="38"/>
      <c r="T135" s="37"/>
      <c r="U135" s="39">
        <f t="shared" si="23"/>
        <v>15</v>
      </c>
      <c r="V135" s="40">
        <f t="shared" si="18"/>
        <v>15</v>
      </c>
      <c r="W135" s="112"/>
      <c r="X135" s="96"/>
      <c r="Y135" s="96"/>
      <c r="Z135" s="104"/>
      <c r="AA135" s="99"/>
      <c r="AB135" s="41">
        <f t="shared" si="24"/>
        <v>0</v>
      </c>
      <c r="AC135" s="40">
        <f t="shared" si="25"/>
        <v>0</v>
      </c>
      <c r="AD135" s="42"/>
      <c r="AE135" s="128"/>
      <c r="AF135" s="37">
        <f t="shared" si="26"/>
        <v>15</v>
      </c>
      <c r="AG135" s="43">
        <v>65</v>
      </c>
      <c r="AH135" s="44">
        <f t="shared" si="27"/>
        <v>80</v>
      </c>
      <c r="AI135" s="45">
        <f t="shared" si="19"/>
        <v>0.93</v>
      </c>
      <c r="AJ135" s="46"/>
      <c r="AK135" s="47">
        <v>1E-4</v>
      </c>
      <c r="AL135" s="48">
        <f t="shared" si="20"/>
        <v>1.0001</v>
      </c>
      <c r="AM135" s="49">
        <f t="shared" si="21"/>
        <v>1549818000</v>
      </c>
      <c r="AN135" s="50"/>
      <c r="AO135" s="51"/>
      <c r="AP135" s="51"/>
      <c r="AQ135" s="51"/>
      <c r="AR135" s="51"/>
      <c r="AS135" s="52"/>
      <c r="AT135" s="53">
        <f t="shared" si="28"/>
        <v>0</v>
      </c>
    </row>
    <row r="136" spans="1:46" s="54" customFormat="1" ht="44.25" customHeight="1" thickBot="1">
      <c r="A136" s="27"/>
      <c r="B136" s="56"/>
      <c r="C136" s="91"/>
      <c r="D136" s="95"/>
      <c r="E136" s="95"/>
      <c r="F136" s="101"/>
      <c r="G136" s="55"/>
      <c r="H136" s="60"/>
      <c r="I136" s="30">
        <v>0.51</v>
      </c>
      <c r="J136" s="119">
        <v>0.49</v>
      </c>
      <c r="K136" s="32"/>
      <c r="L136" s="57"/>
      <c r="M136" s="33"/>
      <c r="N136" s="34">
        <f t="shared" si="22"/>
        <v>1</v>
      </c>
      <c r="O136" s="35"/>
      <c r="P136" s="105">
        <v>15</v>
      </c>
      <c r="Q136" s="106">
        <v>15</v>
      </c>
      <c r="R136" s="38"/>
      <c r="S136" s="38"/>
      <c r="T136" s="37"/>
      <c r="U136" s="39">
        <f t="shared" si="23"/>
        <v>15</v>
      </c>
      <c r="V136" s="40">
        <f>IF(U136&gt;=15,15,U136)</f>
        <v>15</v>
      </c>
      <c r="W136" s="112"/>
      <c r="X136" s="96"/>
      <c r="Y136" s="96"/>
      <c r="Z136" s="104"/>
      <c r="AA136" s="99"/>
      <c r="AB136" s="41">
        <f t="shared" si="24"/>
        <v>0</v>
      </c>
      <c r="AC136" s="40">
        <f t="shared" si="25"/>
        <v>0</v>
      </c>
      <c r="AD136" s="42"/>
      <c r="AE136" s="128"/>
      <c r="AF136" s="37">
        <f t="shared" si="26"/>
        <v>15</v>
      </c>
      <c r="AG136" s="43">
        <v>65</v>
      </c>
      <c r="AH136" s="44">
        <f t="shared" si="27"/>
        <v>80</v>
      </c>
      <c r="AI136" s="45">
        <f>-((50-((176+(45+(30-AF136)))))/200)</f>
        <v>0.93</v>
      </c>
      <c r="AJ136" s="46"/>
      <c r="AK136" s="47">
        <v>1E-4</v>
      </c>
      <c r="AL136" s="48">
        <f>100%+AK136</f>
        <v>1.0001</v>
      </c>
      <c r="AM136" s="49">
        <f>ROUNDUP($D$2*AI136*AL136,-3)</f>
        <v>1549818000</v>
      </c>
      <c r="AN136" s="50"/>
      <c r="AO136" s="51"/>
      <c r="AP136" s="51"/>
      <c r="AQ136" s="51"/>
      <c r="AR136" s="51"/>
      <c r="AS136" s="52"/>
      <c r="AT136" s="53">
        <f t="shared" si="28"/>
        <v>0</v>
      </c>
    </row>
    <row r="137" spans="1:46" s="54" customFormat="1" ht="36" customHeight="1" thickBot="1">
      <c r="A137" s="27"/>
      <c r="B137" s="56"/>
      <c r="C137" s="91"/>
      <c r="D137" s="95"/>
      <c r="E137" s="95"/>
      <c r="F137" s="101"/>
      <c r="G137" s="55"/>
      <c r="H137" s="79"/>
      <c r="I137" s="30">
        <v>0.51</v>
      </c>
      <c r="J137" s="119">
        <v>0.49</v>
      </c>
      <c r="K137" s="32"/>
      <c r="L137" s="57"/>
      <c r="M137" s="80"/>
      <c r="N137" s="34">
        <f t="shared" si="22"/>
        <v>1</v>
      </c>
      <c r="O137" s="81"/>
      <c r="P137" s="105">
        <v>15</v>
      </c>
      <c r="Q137" s="106">
        <v>15</v>
      </c>
      <c r="R137" s="38"/>
      <c r="S137" s="38"/>
      <c r="T137" s="58"/>
      <c r="U137" s="39">
        <f t="shared" si="23"/>
        <v>15</v>
      </c>
      <c r="V137" s="82">
        <f>IF(U137&gt;=15,15,U137)</f>
        <v>15</v>
      </c>
      <c r="W137" s="112"/>
      <c r="X137" s="96"/>
      <c r="Y137" s="96"/>
      <c r="Z137" s="104"/>
      <c r="AA137" s="133"/>
      <c r="AB137" s="41">
        <f t="shared" si="24"/>
        <v>0</v>
      </c>
      <c r="AC137" s="40">
        <f t="shared" si="25"/>
        <v>0</v>
      </c>
      <c r="AD137" s="83"/>
      <c r="AE137" s="131"/>
      <c r="AF137" s="37">
        <f t="shared" si="26"/>
        <v>15</v>
      </c>
      <c r="AG137" s="43">
        <v>65</v>
      </c>
      <c r="AH137" s="44">
        <f t="shared" si="27"/>
        <v>80</v>
      </c>
      <c r="AI137" s="45">
        <f>-((50-((176+(45+(30-AF137)))))/200)</f>
        <v>0.93</v>
      </c>
      <c r="AJ137" s="46"/>
      <c r="AK137" s="47">
        <v>1E-4</v>
      </c>
      <c r="AL137" s="48">
        <f>100%+AK137</f>
        <v>1.0001</v>
      </c>
      <c r="AM137" s="49">
        <f>ROUNDUP($D$2*AI137*AL137,-3)</f>
        <v>1549818000</v>
      </c>
      <c r="AN137" s="84"/>
      <c r="AO137" s="85"/>
      <c r="AP137" s="85"/>
      <c r="AQ137" s="85"/>
      <c r="AR137" s="85"/>
      <c r="AS137" s="86"/>
      <c r="AT137" s="53">
        <f t="shared" si="28"/>
        <v>0</v>
      </c>
    </row>
    <row r="138" spans="1:46" s="54" customFormat="1" ht="36" customHeight="1" thickBot="1">
      <c r="A138" s="27"/>
      <c r="B138" s="56"/>
      <c r="C138" s="91"/>
      <c r="D138" s="95"/>
      <c r="E138" s="95"/>
      <c r="F138" s="101"/>
      <c r="G138" s="55"/>
      <c r="H138" s="60"/>
      <c r="I138" s="30">
        <v>0.51</v>
      </c>
      <c r="J138" s="119">
        <v>0.49</v>
      </c>
      <c r="K138" s="32"/>
      <c r="L138" s="57"/>
      <c r="M138" s="33"/>
      <c r="N138" s="34">
        <f t="shared" si="22"/>
        <v>1</v>
      </c>
      <c r="O138" s="35"/>
      <c r="P138" s="105">
        <v>15</v>
      </c>
      <c r="Q138" s="106">
        <v>15</v>
      </c>
      <c r="R138" s="38"/>
      <c r="S138" s="38"/>
      <c r="T138" s="37"/>
      <c r="U138" s="39">
        <f t="shared" si="23"/>
        <v>15</v>
      </c>
      <c r="V138" s="40">
        <f>IF(U138&gt;=15,15,U138)</f>
        <v>15</v>
      </c>
      <c r="W138" s="112"/>
      <c r="X138" s="96"/>
      <c r="Y138" s="96"/>
      <c r="Z138" s="104"/>
      <c r="AA138" s="99"/>
      <c r="AB138" s="41">
        <f t="shared" si="24"/>
        <v>0</v>
      </c>
      <c r="AC138" s="40">
        <f t="shared" si="25"/>
        <v>0</v>
      </c>
      <c r="AD138" s="42"/>
      <c r="AE138" s="128"/>
      <c r="AF138" s="37">
        <f t="shared" si="26"/>
        <v>15</v>
      </c>
      <c r="AG138" s="43">
        <v>65</v>
      </c>
      <c r="AH138" s="44">
        <f t="shared" si="27"/>
        <v>80</v>
      </c>
      <c r="AI138" s="45">
        <f>-((50-((176+(45+(30-AF138)))))/200)</f>
        <v>0.93</v>
      </c>
      <c r="AJ138" s="46"/>
      <c r="AK138" s="47">
        <v>1E-4</v>
      </c>
      <c r="AL138" s="48">
        <f>100%+AK138</f>
        <v>1.0001</v>
      </c>
      <c r="AM138" s="49">
        <f>ROUNDUP($D$2*AI138*AL138,-3)</f>
        <v>1549818000</v>
      </c>
      <c r="AN138" s="50"/>
      <c r="AO138" s="51"/>
      <c r="AP138" s="51"/>
      <c r="AQ138" s="51"/>
      <c r="AR138" s="51"/>
      <c r="AS138" s="52"/>
      <c r="AT138" s="53">
        <f t="shared" si="28"/>
        <v>0</v>
      </c>
    </row>
    <row r="139" spans="1:46" s="54" customFormat="1" ht="36" customHeight="1" thickBot="1">
      <c r="A139" s="27"/>
      <c r="B139" s="56"/>
      <c r="C139" s="91"/>
      <c r="D139" s="95"/>
      <c r="E139" s="95"/>
      <c r="F139" s="101"/>
      <c r="G139" s="55"/>
      <c r="H139" s="60"/>
      <c r="I139" s="30">
        <v>0.51</v>
      </c>
      <c r="J139" s="119">
        <v>0.49</v>
      </c>
      <c r="K139" s="32"/>
      <c r="L139" s="57"/>
      <c r="M139" s="33"/>
      <c r="N139" s="34">
        <f t="shared" si="22"/>
        <v>1</v>
      </c>
      <c r="O139" s="35"/>
      <c r="P139" s="105">
        <v>15</v>
      </c>
      <c r="Q139" s="106">
        <v>15</v>
      </c>
      <c r="R139" s="38"/>
      <c r="S139" s="38"/>
      <c r="T139" s="37"/>
      <c r="U139" s="39">
        <f t="shared" si="23"/>
        <v>15</v>
      </c>
      <c r="V139" s="40">
        <f>IF(U139&gt;=15,15,U139)</f>
        <v>15</v>
      </c>
      <c r="W139" s="112"/>
      <c r="X139" s="96"/>
      <c r="Y139" s="96"/>
      <c r="Z139" s="104"/>
      <c r="AA139" s="99"/>
      <c r="AB139" s="41">
        <f t="shared" si="24"/>
        <v>0</v>
      </c>
      <c r="AC139" s="40">
        <f t="shared" si="25"/>
        <v>0</v>
      </c>
      <c r="AD139" s="42"/>
      <c r="AE139" s="128"/>
      <c r="AF139" s="37">
        <f t="shared" si="26"/>
        <v>15</v>
      </c>
      <c r="AG139" s="43">
        <v>65</v>
      </c>
      <c r="AH139" s="44">
        <f t="shared" si="27"/>
        <v>80</v>
      </c>
      <c r="AI139" s="45">
        <f>-((50-((176+(45+(30-AF139)))))/200)</f>
        <v>0.93</v>
      </c>
      <c r="AJ139" s="46"/>
      <c r="AK139" s="47">
        <v>1E-4</v>
      </c>
      <c r="AL139" s="48">
        <f>100%+AK139</f>
        <v>1.0001</v>
      </c>
      <c r="AM139" s="49">
        <f>ROUNDUP($D$2*AI139*AL139,-3)</f>
        <v>1549818000</v>
      </c>
      <c r="AN139" s="50"/>
      <c r="AO139" s="51"/>
      <c r="AP139" s="51"/>
      <c r="AQ139" s="51"/>
      <c r="AR139" s="51"/>
      <c r="AS139" s="52"/>
      <c r="AT139" s="53">
        <f t="shared" si="28"/>
        <v>0</v>
      </c>
    </row>
    <row r="140" spans="1:46" s="54" customFormat="1" ht="36" customHeight="1" thickBot="1">
      <c r="A140" s="27"/>
      <c r="B140" s="56"/>
      <c r="C140" s="91"/>
      <c r="D140" s="95"/>
      <c r="E140" s="95"/>
      <c r="F140" s="101"/>
      <c r="G140" s="55"/>
      <c r="H140" s="28"/>
      <c r="I140" s="30">
        <v>0.51</v>
      </c>
      <c r="J140" s="119">
        <v>0.49</v>
      </c>
      <c r="K140" s="32"/>
      <c r="L140" s="57"/>
      <c r="M140" s="31"/>
      <c r="N140" s="34">
        <f t="shared" si="22"/>
        <v>1</v>
      </c>
      <c r="O140" s="37"/>
      <c r="P140" s="105">
        <v>15</v>
      </c>
      <c r="Q140" s="106">
        <v>15</v>
      </c>
      <c r="R140" s="38"/>
      <c r="S140" s="38"/>
      <c r="T140" s="37"/>
      <c r="U140" s="39">
        <f t="shared" si="23"/>
        <v>15</v>
      </c>
      <c r="V140" s="40">
        <f>IF(U140&gt;=15,15,U140)</f>
        <v>15</v>
      </c>
      <c r="W140" s="112"/>
      <c r="X140" s="96"/>
      <c r="Y140" s="96"/>
      <c r="Z140" s="104"/>
      <c r="AA140" s="99"/>
      <c r="AB140" s="41">
        <f t="shared" si="24"/>
        <v>0</v>
      </c>
      <c r="AC140" s="40">
        <f t="shared" si="25"/>
        <v>0</v>
      </c>
      <c r="AD140" s="87"/>
      <c r="AE140" s="128"/>
      <c r="AF140" s="37">
        <f t="shared" si="26"/>
        <v>15</v>
      </c>
      <c r="AG140" s="43">
        <v>65</v>
      </c>
      <c r="AH140" s="44">
        <f t="shared" si="27"/>
        <v>80</v>
      </c>
      <c r="AI140" s="45">
        <f>-((50-((176+(45+(30-AF140)))))/200)</f>
        <v>0.93</v>
      </c>
      <c r="AJ140" s="46"/>
      <c r="AK140" s="47">
        <v>1E-4</v>
      </c>
      <c r="AL140" s="48">
        <f>100%+AK140</f>
        <v>1.0001</v>
      </c>
      <c r="AM140" s="49">
        <f>ROUNDUP($D$2*AI140*AL140,-3)</f>
        <v>1549818000</v>
      </c>
      <c r="AN140" s="88"/>
      <c r="AO140" s="51"/>
      <c r="AP140" s="51"/>
      <c r="AQ140" s="51"/>
      <c r="AR140" s="51"/>
      <c r="AS140" s="52"/>
      <c r="AT140" s="53">
        <f t="shared" si="28"/>
        <v>0</v>
      </c>
    </row>
  </sheetData>
  <mergeCells count="28">
    <mergeCell ref="AS3:AS4"/>
    <mergeCell ref="AT3:AT4"/>
    <mergeCell ref="AM3:AM4"/>
    <mergeCell ref="AN3:AN4"/>
    <mergeCell ref="AO3:AO4"/>
    <mergeCell ref="AP3:AP4"/>
    <mergeCell ref="AQ3:AQ4"/>
    <mergeCell ref="AR3:AR4"/>
    <mergeCell ref="AL3:AL4"/>
    <mergeCell ref="A3:A4"/>
    <mergeCell ref="B3:B4"/>
    <mergeCell ref="C3:H3"/>
    <mergeCell ref="I3:M3"/>
    <mergeCell ref="N3:N4"/>
    <mergeCell ref="O3:O4"/>
    <mergeCell ref="P3:U3"/>
    <mergeCell ref="W3:AB3"/>
    <mergeCell ref="AI3:AI4"/>
    <mergeCell ref="AJ3:AJ4"/>
    <mergeCell ref="AK3:AK4"/>
    <mergeCell ref="D1:E1"/>
    <mergeCell ref="I1:J1"/>
    <mergeCell ref="L1:AB1"/>
    <mergeCell ref="AE1:AK1"/>
    <mergeCell ref="D2:E2"/>
    <mergeCell ref="F2:G2"/>
    <mergeCell ref="I2:J2"/>
    <mergeCell ref="P2:U2"/>
  </mergeCells>
  <phoneticPr fontId="3" type="noConversion"/>
  <printOptions horizontalCentered="1"/>
  <pageMargins left="0.17" right="0.17" top="0.33" bottom="0.24" header="0.26" footer="0.18"/>
  <pageSetup paperSize="9" scale="57" orientation="landscape" r:id="rId1"/>
  <headerFooter alignWithMargins="0"/>
  <rowBreaks count="1" manualBreakCount="1">
    <brk id="31" max="41" man="1"/>
  </rowBreaks>
  <colBreaks count="1" manualBreakCount="1">
    <brk id="29" max="139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T139"/>
  <sheetViews>
    <sheetView showZeros="0" view="pageBreakPreview" zoomScale="85" zoomScaleSheetLayoutView="85" workbookViewId="0">
      <selection activeCell="K18" sqref="K18"/>
    </sheetView>
  </sheetViews>
  <sheetFormatPr defaultColWidth="8.88671875" defaultRowHeight="13.5"/>
  <cols>
    <col min="1" max="1" width="5" style="1" customWidth="1"/>
    <col min="2" max="2" width="5.109375" style="2" customWidth="1"/>
    <col min="3" max="3" width="9.21875" style="89" customWidth="1"/>
    <col min="4" max="7" width="9.21875" style="1" customWidth="1"/>
    <col min="8" max="8" width="6.6640625" style="1" customWidth="1"/>
    <col min="9" max="10" width="7.33203125" style="1" customWidth="1"/>
    <col min="11" max="11" width="7.6640625" style="1" customWidth="1"/>
    <col min="12" max="13" width="6.77734375" style="1" customWidth="1"/>
    <col min="14" max="14" width="6.44140625" style="1" customWidth="1"/>
    <col min="15" max="15" width="5.109375" style="1" customWidth="1"/>
    <col min="16" max="16" width="7.109375" style="1" customWidth="1"/>
    <col min="17" max="17" width="6.77734375" style="1" customWidth="1"/>
    <col min="18" max="20" width="6.6640625" style="1" customWidth="1"/>
    <col min="21" max="21" width="7.109375" style="1" customWidth="1"/>
    <col min="22" max="22" width="10.44140625" style="90" hidden="1" customWidth="1"/>
    <col min="23" max="24" width="8" style="1" customWidth="1"/>
    <col min="25" max="27" width="7.21875" style="1" customWidth="1"/>
    <col min="28" max="28" width="9.6640625" style="1" customWidth="1"/>
    <col min="29" max="29" width="2" style="90" hidden="1" customWidth="1"/>
    <col min="30" max="31" width="6.21875" style="1" customWidth="1"/>
    <col min="32" max="32" width="7" style="1" customWidth="1"/>
    <col min="33" max="33" width="4.6640625" style="1" customWidth="1"/>
    <col min="34" max="34" width="8.21875" style="1" customWidth="1"/>
    <col min="35" max="35" width="8.77734375" style="1" customWidth="1"/>
    <col min="36" max="36" width="7.5546875" style="1" customWidth="1"/>
    <col min="37" max="38" width="8.33203125" style="1" customWidth="1"/>
    <col min="39" max="39" width="20.21875" style="1" customWidth="1"/>
    <col min="40" max="40" width="8.33203125" style="1" customWidth="1"/>
    <col min="41" max="42" width="17.6640625" style="1" customWidth="1"/>
    <col min="43" max="45" width="17.6640625" style="1" hidden="1" customWidth="1"/>
    <col min="46" max="46" width="17.6640625" style="1" customWidth="1"/>
    <col min="47" max="16384" width="8.88671875" style="1"/>
  </cols>
  <sheetData>
    <row r="1" spans="1:46" ht="33.75" customHeight="1">
      <c r="C1" s="3" t="s">
        <v>37</v>
      </c>
      <c r="D1" s="353">
        <v>1333190000</v>
      </c>
      <c r="E1" s="353"/>
      <c r="F1" s="4"/>
      <c r="G1" s="4"/>
      <c r="H1" s="3" t="s">
        <v>0</v>
      </c>
      <c r="I1" s="354">
        <v>1614574000</v>
      </c>
      <c r="J1" s="354"/>
      <c r="K1" s="118">
        <f>TRUNC(I1/F2,7)</f>
        <v>1.2467546</v>
      </c>
      <c r="L1" s="111"/>
      <c r="M1" s="5"/>
      <c r="N1" s="355" t="s">
        <v>292</v>
      </c>
      <c r="O1" s="355"/>
      <c r="P1" s="355"/>
      <c r="Q1" s="355"/>
      <c r="R1" s="355"/>
      <c r="S1" s="355"/>
      <c r="T1" s="355"/>
      <c r="U1" s="355"/>
      <c r="V1" s="355"/>
      <c r="W1" s="355"/>
      <c r="X1" s="355"/>
      <c r="Y1" s="355"/>
      <c r="Z1" s="355"/>
      <c r="AA1" s="355"/>
      <c r="AB1" s="355"/>
      <c r="AC1" s="355"/>
      <c r="AD1" s="355"/>
      <c r="AE1" s="355"/>
      <c r="AF1" s="355"/>
      <c r="AG1" s="355"/>
      <c r="AH1" s="356" t="s">
        <v>205</v>
      </c>
      <c r="AI1" s="356"/>
      <c r="AJ1" s="356"/>
      <c r="AK1" s="356"/>
      <c r="AL1" s="145"/>
      <c r="AM1" s="145"/>
      <c r="AN1" s="145"/>
      <c r="AO1" s="122"/>
      <c r="AP1" s="122"/>
      <c r="AQ1" s="122"/>
      <c r="AR1" s="122"/>
      <c r="AS1" s="122"/>
      <c r="AT1" s="122"/>
    </row>
    <row r="2" spans="1:46" s="11" customFormat="1" ht="30" customHeight="1" thickBot="1">
      <c r="A2" s="6"/>
      <c r="B2" s="7"/>
      <c r="C2" s="8" t="s">
        <v>36</v>
      </c>
      <c r="D2" s="357">
        <f>D1*1.1</f>
        <v>1466509000</v>
      </c>
      <c r="E2" s="358"/>
      <c r="F2" s="357">
        <f>D2*86.745%*101.8%</f>
        <v>1295021450.2269001</v>
      </c>
      <c r="G2" s="358"/>
      <c r="H2" s="3" t="s">
        <v>32</v>
      </c>
      <c r="I2" s="359">
        <f>D2*1</f>
        <v>1466509000</v>
      </c>
      <c r="J2" s="360"/>
      <c r="K2" s="117" t="s">
        <v>29</v>
      </c>
      <c r="L2" s="4"/>
      <c r="M2" s="4"/>
      <c r="N2" s="4"/>
      <c r="O2" s="9" t="s">
        <v>35</v>
      </c>
      <c r="P2" s="361">
        <v>45930.458333333336</v>
      </c>
      <c r="Q2" s="361"/>
      <c r="R2" s="361"/>
      <c r="S2" s="361"/>
      <c r="T2" s="361"/>
      <c r="U2" s="361"/>
      <c r="V2" s="10"/>
      <c r="W2" s="10"/>
      <c r="X2" s="6"/>
      <c r="Y2" s="6"/>
      <c r="Z2" s="6"/>
      <c r="AA2" s="6"/>
      <c r="AB2" s="6"/>
      <c r="AC2" s="10"/>
      <c r="AD2" s="6"/>
      <c r="AE2" s="6"/>
      <c r="AF2" s="6"/>
      <c r="AG2" s="6"/>
      <c r="AH2" s="6"/>
      <c r="AJ2" s="12"/>
      <c r="AK2" s="13"/>
      <c r="AL2" s="13"/>
      <c r="AM2" s="14" t="s">
        <v>52</v>
      </c>
      <c r="AO2" s="63" t="s">
        <v>40</v>
      </c>
      <c r="AP2" s="63"/>
      <c r="AQ2" s="123"/>
      <c r="AR2" s="124"/>
      <c r="AS2" s="126"/>
      <c r="AT2" s="125"/>
    </row>
    <row r="3" spans="1:46" s="17" customFormat="1" ht="24.95" customHeight="1" thickBot="1">
      <c r="A3" s="364" t="s">
        <v>1</v>
      </c>
      <c r="B3" s="366" t="s">
        <v>2</v>
      </c>
      <c r="C3" s="368" t="s">
        <v>3</v>
      </c>
      <c r="D3" s="369"/>
      <c r="E3" s="369"/>
      <c r="F3" s="369"/>
      <c r="G3" s="369"/>
      <c r="H3" s="370"/>
      <c r="I3" s="371" t="s">
        <v>4</v>
      </c>
      <c r="J3" s="369"/>
      <c r="K3" s="369"/>
      <c r="L3" s="369"/>
      <c r="M3" s="370"/>
      <c r="N3" s="372" t="s">
        <v>5</v>
      </c>
      <c r="O3" s="374" t="s">
        <v>6</v>
      </c>
      <c r="P3" s="371" t="s">
        <v>7</v>
      </c>
      <c r="Q3" s="369"/>
      <c r="R3" s="369"/>
      <c r="S3" s="369"/>
      <c r="T3" s="369"/>
      <c r="U3" s="370"/>
      <c r="V3" s="15"/>
      <c r="W3" s="371" t="s">
        <v>30</v>
      </c>
      <c r="X3" s="369"/>
      <c r="Y3" s="369"/>
      <c r="Z3" s="369"/>
      <c r="AA3" s="369"/>
      <c r="AB3" s="370"/>
      <c r="AC3" s="15"/>
      <c r="AD3" s="15"/>
      <c r="AE3" s="15"/>
      <c r="AF3" s="15"/>
      <c r="AG3" s="15"/>
      <c r="AH3" s="16"/>
      <c r="AI3" s="376" t="s">
        <v>8</v>
      </c>
      <c r="AJ3" s="366" t="s">
        <v>9</v>
      </c>
      <c r="AK3" s="378" t="s">
        <v>10</v>
      </c>
      <c r="AL3" s="362" t="s">
        <v>11</v>
      </c>
      <c r="AM3" s="381" t="s">
        <v>12</v>
      </c>
      <c r="AN3" s="383" t="s">
        <v>13</v>
      </c>
      <c r="AO3" s="380" t="s">
        <v>14</v>
      </c>
      <c r="AP3" s="380" t="s">
        <v>41</v>
      </c>
      <c r="AQ3" s="380" t="s">
        <v>42</v>
      </c>
      <c r="AR3" s="380" t="s">
        <v>43</v>
      </c>
      <c r="AS3" s="380" t="s">
        <v>44</v>
      </c>
      <c r="AT3" s="380" t="s">
        <v>15</v>
      </c>
    </row>
    <row r="4" spans="1:46" s="17" customFormat="1" ht="39.75" customHeight="1" thickBot="1">
      <c r="A4" s="365"/>
      <c r="B4" s="367"/>
      <c r="C4" s="103" t="s">
        <v>16</v>
      </c>
      <c r="D4" s="19" t="s">
        <v>17</v>
      </c>
      <c r="E4" s="20" t="s">
        <v>18</v>
      </c>
      <c r="F4" s="20" t="s">
        <v>19</v>
      </c>
      <c r="G4" s="20" t="s">
        <v>20</v>
      </c>
      <c r="H4" s="21" t="s">
        <v>31</v>
      </c>
      <c r="I4" s="18" t="s">
        <v>16</v>
      </c>
      <c r="J4" s="19" t="s">
        <v>17</v>
      </c>
      <c r="K4" s="20" t="s">
        <v>18</v>
      </c>
      <c r="L4" s="103" t="s">
        <v>19</v>
      </c>
      <c r="M4" s="20" t="s">
        <v>20</v>
      </c>
      <c r="N4" s="373"/>
      <c r="O4" s="375"/>
      <c r="P4" s="18" t="s">
        <v>16</v>
      </c>
      <c r="Q4" s="19" t="s">
        <v>17</v>
      </c>
      <c r="R4" s="20" t="s">
        <v>18</v>
      </c>
      <c r="S4" s="103" t="s">
        <v>19</v>
      </c>
      <c r="T4" s="20" t="s">
        <v>20</v>
      </c>
      <c r="U4" s="22" t="s">
        <v>21</v>
      </c>
      <c r="V4" s="23" t="s">
        <v>22</v>
      </c>
      <c r="W4" s="18" t="s">
        <v>16</v>
      </c>
      <c r="X4" s="19" t="s">
        <v>17</v>
      </c>
      <c r="Y4" s="20" t="s">
        <v>18</v>
      </c>
      <c r="Z4" s="103" t="s">
        <v>19</v>
      </c>
      <c r="AA4" s="20" t="s">
        <v>20</v>
      </c>
      <c r="AB4" s="24" t="s">
        <v>23</v>
      </c>
      <c r="AC4" s="23" t="s">
        <v>46</v>
      </c>
      <c r="AD4" s="121" t="s">
        <v>47</v>
      </c>
      <c r="AE4" s="127" t="s">
        <v>48</v>
      </c>
      <c r="AF4" s="25" t="s">
        <v>24</v>
      </c>
      <c r="AG4" s="26" t="s">
        <v>25</v>
      </c>
      <c r="AH4" s="26" t="s">
        <v>26</v>
      </c>
      <c r="AI4" s="377"/>
      <c r="AJ4" s="367"/>
      <c r="AK4" s="379"/>
      <c r="AL4" s="363"/>
      <c r="AM4" s="382"/>
      <c r="AN4" s="384"/>
      <c r="AO4" s="380"/>
      <c r="AP4" s="380"/>
      <c r="AQ4" s="380"/>
      <c r="AR4" s="380"/>
      <c r="AS4" s="380"/>
      <c r="AT4" s="380"/>
    </row>
    <row r="5" spans="1:46" s="54" customFormat="1" ht="40.5" customHeight="1" thickBot="1">
      <c r="A5" s="27">
        <v>1</v>
      </c>
      <c r="B5" s="28"/>
      <c r="C5" s="62" t="s">
        <v>27</v>
      </c>
      <c r="D5" s="94"/>
      <c r="E5" s="95"/>
      <c r="F5" s="91"/>
      <c r="G5" s="91"/>
      <c r="H5" s="115"/>
      <c r="I5" s="109">
        <v>1</v>
      </c>
      <c r="J5" s="31"/>
      <c r="K5" s="31"/>
      <c r="L5" s="31"/>
      <c r="M5" s="33"/>
      <c r="N5" s="34">
        <f t="shared" ref="N5:N35" si="0">SUM(I5:M5)</f>
        <v>1</v>
      </c>
      <c r="O5" s="35"/>
      <c r="P5" s="105">
        <v>15</v>
      </c>
      <c r="Q5" s="58"/>
      <c r="R5" s="37"/>
      <c r="S5" s="38"/>
      <c r="T5" s="37"/>
      <c r="U5" s="39">
        <f t="shared" ref="U5:U68" si="1">ROUNDUP(((P5*I5)+(Q5*J5)+(R5*K5)+(S5*L5)+(T5*M5)),2)</f>
        <v>15</v>
      </c>
      <c r="V5" s="40">
        <f t="shared" ref="V5:V68" si="2">IF(U5&gt;=15,15,U5)</f>
        <v>15</v>
      </c>
      <c r="W5" s="100">
        <v>59183685000</v>
      </c>
      <c r="X5" s="104"/>
      <c r="Y5" s="110"/>
      <c r="Z5" s="107"/>
      <c r="AA5" s="99"/>
      <c r="AB5" s="41">
        <f t="shared" ref="AB5:AB68" si="3">ROUNDUP((((W5*I5)+(X5*J5)+(Y5*K5)+(Z5*L5)+(AA5*M5))/$I$2*15),2)</f>
        <v>605.36</v>
      </c>
      <c r="AC5" s="40">
        <f t="shared" ref="AC5:AC68" si="4">IF(AB5&gt;=15,15,AB5)</f>
        <v>15</v>
      </c>
      <c r="AD5" s="42"/>
      <c r="AE5" s="128"/>
      <c r="AF5" s="98">
        <f t="shared" ref="AF5:AF68" si="5">IF((V5+AC5+AD5)&gt;=30,30,(V5+AC5+AD5))</f>
        <v>30</v>
      </c>
      <c r="AG5" s="43">
        <v>65</v>
      </c>
      <c r="AH5" s="44">
        <f t="shared" ref="AH5:AH68" si="6">AF5+AG5+AE5</f>
        <v>95</v>
      </c>
      <c r="AI5" s="45">
        <f t="shared" ref="AI5:AI68" si="7">-((50-((176+(45+(30-AF5)))))/200)</f>
        <v>0.85499999999999998</v>
      </c>
      <c r="AJ5" s="46"/>
      <c r="AK5" s="47">
        <v>1E-4</v>
      </c>
      <c r="AL5" s="48">
        <f t="shared" ref="AL5:AL68" si="8">100%+AK5</f>
        <v>1.0001</v>
      </c>
      <c r="AM5" s="49">
        <f t="shared" ref="AM5:AM68" si="9">ROUNDUP($D$2*AI5*AL5,-3)</f>
        <v>1253991000</v>
      </c>
      <c r="AN5" s="50"/>
      <c r="AO5" s="51"/>
      <c r="AP5" s="51"/>
      <c r="AQ5" s="51"/>
      <c r="AR5" s="51"/>
      <c r="AS5" s="52"/>
      <c r="AT5" s="53">
        <f t="shared" ref="AT5:AT68" si="10">(AO5*I5)+(AP5*J5)+(AQ5*K5)+(AR5*L5)+(AS5*M5)</f>
        <v>0</v>
      </c>
    </row>
    <row r="6" spans="1:46" s="54" customFormat="1" ht="40.5" customHeight="1" thickBot="1">
      <c r="A6" s="27">
        <v>2</v>
      </c>
      <c r="B6" s="28"/>
      <c r="C6" s="93" t="s">
        <v>55</v>
      </c>
      <c r="D6" s="95"/>
      <c r="F6" s="91"/>
      <c r="G6" s="55"/>
      <c r="H6" s="29"/>
      <c r="I6" s="109">
        <v>1</v>
      </c>
      <c r="J6" s="31"/>
      <c r="K6" s="31"/>
      <c r="L6" s="57"/>
      <c r="M6" s="33"/>
      <c r="N6" s="34">
        <f t="shared" si="0"/>
        <v>1</v>
      </c>
      <c r="O6" s="35"/>
      <c r="P6" s="105">
        <v>15</v>
      </c>
      <c r="Q6" s="58"/>
      <c r="R6" s="106"/>
      <c r="S6" s="38"/>
      <c r="T6" s="37"/>
      <c r="U6" s="39">
        <f t="shared" si="1"/>
        <v>15</v>
      </c>
      <c r="V6" s="40">
        <f t="shared" si="2"/>
        <v>15</v>
      </c>
      <c r="W6" s="140">
        <v>14977246000</v>
      </c>
      <c r="X6" s="140"/>
      <c r="Y6" s="100"/>
      <c r="Z6" s="96"/>
      <c r="AA6" s="99"/>
      <c r="AB6" s="41">
        <f t="shared" si="3"/>
        <v>153.19999999999999</v>
      </c>
      <c r="AC6" s="40">
        <f t="shared" si="4"/>
        <v>15</v>
      </c>
      <c r="AD6" s="42"/>
      <c r="AE6" s="128"/>
      <c r="AF6" s="37">
        <f t="shared" si="5"/>
        <v>30</v>
      </c>
      <c r="AG6" s="43">
        <v>65</v>
      </c>
      <c r="AH6" s="44">
        <f t="shared" si="6"/>
        <v>95</v>
      </c>
      <c r="AI6" s="45">
        <f t="shared" si="7"/>
        <v>0.85499999999999998</v>
      </c>
      <c r="AJ6" s="46"/>
      <c r="AK6" s="47">
        <v>1E-4</v>
      </c>
      <c r="AL6" s="48">
        <f t="shared" si="8"/>
        <v>1.0001</v>
      </c>
      <c r="AM6" s="49">
        <f t="shared" si="9"/>
        <v>1253991000</v>
      </c>
      <c r="AN6" s="50"/>
      <c r="AO6" s="51"/>
      <c r="AP6" s="51"/>
      <c r="AQ6" s="51"/>
      <c r="AR6" s="51"/>
      <c r="AS6" s="52"/>
      <c r="AT6" s="53">
        <f t="shared" si="10"/>
        <v>0</v>
      </c>
    </row>
    <row r="7" spans="1:46" s="54" customFormat="1" ht="40.5" customHeight="1" thickBot="1">
      <c r="A7" s="27">
        <v>3</v>
      </c>
      <c r="B7" s="28"/>
      <c r="C7" s="93" t="s">
        <v>33</v>
      </c>
      <c r="D7" s="95"/>
      <c r="E7" s="94"/>
      <c r="F7" s="91"/>
      <c r="G7" s="92"/>
      <c r="H7" s="135"/>
      <c r="I7" s="109">
        <v>1</v>
      </c>
      <c r="J7" s="31"/>
      <c r="K7" s="31"/>
      <c r="L7" s="57"/>
      <c r="M7" s="33"/>
      <c r="N7" s="34">
        <f t="shared" si="0"/>
        <v>1</v>
      </c>
      <c r="O7" s="35"/>
      <c r="P7" s="105">
        <v>15</v>
      </c>
      <c r="Q7" s="142"/>
      <c r="R7" s="38"/>
      <c r="S7" s="38"/>
      <c r="T7" s="37"/>
      <c r="U7" s="39">
        <f t="shared" si="1"/>
        <v>15</v>
      </c>
      <c r="V7" s="40">
        <f t="shared" si="2"/>
        <v>15</v>
      </c>
      <c r="W7" s="136">
        <v>39361754000</v>
      </c>
      <c r="X7" s="96"/>
      <c r="Y7" s="96"/>
      <c r="Z7" s="96"/>
      <c r="AA7" s="108"/>
      <c r="AB7" s="41">
        <f t="shared" si="3"/>
        <v>402.61</v>
      </c>
      <c r="AC7" s="40">
        <f t="shared" si="4"/>
        <v>15</v>
      </c>
      <c r="AD7" s="42"/>
      <c r="AE7" s="128"/>
      <c r="AF7" s="37">
        <f t="shared" si="5"/>
        <v>30</v>
      </c>
      <c r="AG7" s="43">
        <v>65</v>
      </c>
      <c r="AH7" s="44">
        <f t="shared" si="6"/>
        <v>95</v>
      </c>
      <c r="AI7" s="45">
        <f t="shared" si="7"/>
        <v>0.85499999999999998</v>
      </c>
      <c r="AJ7" s="46"/>
      <c r="AK7" s="47">
        <v>1E-4</v>
      </c>
      <c r="AL7" s="48">
        <f t="shared" si="8"/>
        <v>1.0001</v>
      </c>
      <c r="AM7" s="49">
        <f t="shared" si="9"/>
        <v>1253991000</v>
      </c>
      <c r="AN7" s="50"/>
      <c r="AO7" s="51"/>
      <c r="AP7" s="51"/>
      <c r="AQ7" s="51"/>
      <c r="AR7" s="51"/>
      <c r="AS7" s="52"/>
      <c r="AT7" s="53">
        <f t="shared" si="10"/>
        <v>0</v>
      </c>
    </row>
    <row r="8" spans="1:46" s="54" customFormat="1" ht="40.5" customHeight="1" thickBot="1">
      <c r="A8" s="27">
        <v>4</v>
      </c>
      <c r="B8" s="56"/>
      <c r="C8" s="93" t="s">
        <v>39</v>
      </c>
      <c r="D8" s="95"/>
      <c r="E8" s="94"/>
      <c r="F8" s="95"/>
      <c r="G8" s="55"/>
      <c r="H8" s="116"/>
      <c r="I8" s="30">
        <v>1</v>
      </c>
      <c r="J8" s="31"/>
      <c r="K8" s="137"/>
      <c r="L8" s="31"/>
      <c r="M8" s="33"/>
      <c r="N8" s="34">
        <f t="shared" si="0"/>
        <v>1</v>
      </c>
      <c r="O8" s="35"/>
      <c r="P8" s="36">
        <v>15</v>
      </c>
      <c r="Q8" s="58"/>
      <c r="R8" s="38"/>
      <c r="S8" s="38"/>
      <c r="T8" s="37"/>
      <c r="U8" s="39">
        <f t="shared" si="1"/>
        <v>15</v>
      </c>
      <c r="V8" s="40">
        <f t="shared" si="2"/>
        <v>15</v>
      </c>
      <c r="W8" s="136">
        <v>34748832000</v>
      </c>
      <c r="X8" s="100"/>
      <c r="Y8" s="112"/>
      <c r="Z8" s="96"/>
      <c r="AA8" s="99"/>
      <c r="AB8" s="41">
        <f t="shared" si="3"/>
        <v>355.43</v>
      </c>
      <c r="AC8" s="40">
        <f t="shared" si="4"/>
        <v>15</v>
      </c>
      <c r="AD8" s="42"/>
      <c r="AE8" s="128"/>
      <c r="AF8" s="37">
        <f t="shared" si="5"/>
        <v>30</v>
      </c>
      <c r="AG8" s="43">
        <v>65</v>
      </c>
      <c r="AH8" s="44">
        <f t="shared" si="6"/>
        <v>95</v>
      </c>
      <c r="AI8" s="45">
        <f t="shared" si="7"/>
        <v>0.85499999999999998</v>
      </c>
      <c r="AJ8" s="46"/>
      <c r="AK8" s="47">
        <v>1E-4</v>
      </c>
      <c r="AL8" s="48">
        <f t="shared" si="8"/>
        <v>1.0001</v>
      </c>
      <c r="AM8" s="49">
        <f t="shared" si="9"/>
        <v>1253991000</v>
      </c>
      <c r="AN8" s="50"/>
      <c r="AO8" s="51"/>
      <c r="AP8" s="51"/>
      <c r="AQ8" s="51"/>
      <c r="AR8" s="51"/>
      <c r="AS8" s="52"/>
      <c r="AT8" s="53">
        <f t="shared" si="10"/>
        <v>0</v>
      </c>
    </row>
    <row r="9" spans="1:46" s="54" customFormat="1" ht="40.5" customHeight="1" thickBot="1">
      <c r="A9" s="27">
        <v>5</v>
      </c>
      <c r="B9" s="56"/>
      <c r="C9" s="93" t="s">
        <v>28</v>
      </c>
      <c r="D9" s="94"/>
      <c r="E9" s="94"/>
      <c r="F9" s="95"/>
      <c r="G9" s="55"/>
      <c r="H9" s="116"/>
      <c r="I9" s="30">
        <v>1</v>
      </c>
      <c r="J9" s="31"/>
      <c r="K9" s="31"/>
      <c r="L9" s="57"/>
      <c r="M9" s="33"/>
      <c r="N9" s="34">
        <f t="shared" si="0"/>
        <v>1</v>
      </c>
      <c r="O9" s="35"/>
      <c r="P9" s="105">
        <v>15</v>
      </c>
      <c r="Q9" s="106"/>
      <c r="R9" s="38"/>
      <c r="S9" s="38"/>
      <c r="T9" s="37"/>
      <c r="U9" s="39">
        <f t="shared" si="1"/>
        <v>15</v>
      </c>
      <c r="V9" s="40">
        <f t="shared" si="2"/>
        <v>15</v>
      </c>
      <c r="W9" s="136">
        <v>57539030000</v>
      </c>
      <c r="X9" s="96"/>
      <c r="Y9" s="96"/>
      <c r="Z9" s="96"/>
      <c r="AA9" s="99"/>
      <c r="AB9" s="41">
        <f t="shared" si="3"/>
        <v>588.54</v>
      </c>
      <c r="AC9" s="40">
        <f t="shared" si="4"/>
        <v>15</v>
      </c>
      <c r="AD9" s="42"/>
      <c r="AE9" s="128"/>
      <c r="AF9" s="37">
        <f t="shared" si="5"/>
        <v>30</v>
      </c>
      <c r="AG9" s="43">
        <v>65</v>
      </c>
      <c r="AH9" s="44">
        <f t="shared" si="6"/>
        <v>95</v>
      </c>
      <c r="AI9" s="45">
        <f t="shared" si="7"/>
        <v>0.85499999999999998</v>
      </c>
      <c r="AJ9" s="46"/>
      <c r="AK9" s="47">
        <v>1E-4</v>
      </c>
      <c r="AL9" s="48">
        <f t="shared" si="8"/>
        <v>1.0001</v>
      </c>
      <c r="AM9" s="49">
        <f t="shared" si="9"/>
        <v>1253991000</v>
      </c>
      <c r="AN9" s="50"/>
      <c r="AO9" s="51"/>
      <c r="AP9" s="51"/>
      <c r="AQ9" s="51"/>
      <c r="AR9" s="51"/>
      <c r="AS9" s="52"/>
      <c r="AT9" s="53">
        <f t="shared" si="10"/>
        <v>0</v>
      </c>
    </row>
    <row r="10" spans="1:46" s="54" customFormat="1" ht="40.5" customHeight="1" thickBot="1">
      <c r="A10" s="27">
        <v>6</v>
      </c>
      <c r="B10" s="56"/>
      <c r="C10" s="95" t="s">
        <v>45</v>
      </c>
      <c r="D10" s="62" t="s">
        <v>282</v>
      </c>
      <c r="E10" s="94"/>
      <c r="F10" s="95"/>
      <c r="G10" s="29"/>
      <c r="H10" s="29"/>
      <c r="I10" s="30">
        <v>0.51</v>
      </c>
      <c r="J10" s="31">
        <v>0.49</v>
      </c>
      <c r="K10" s="31"/>
      <c r="L10" s="31"/>
      <c r="M10" s="33"/>
      <c r="N10" s="34">
        <f t="shared" si="0"/>
        <v>1</v>
      </c>
      <c r="O10" s="35"/>
      <c r="P10" s="105">
        <v>15</v>
      </c>
      <c r="Q10" s="106">
        <v>15</v>
      </c>
      <c r="R10" s="38"/>
      <c r="S10" s="38"/>
      <c r="T10" s="37"/>
      <c r="U10" s="39">
        <f t="shared" si="1"/>
        <v>15</v>
      </c>
      <c r="V10" s="40">
        <f t="shared" si="2"/>
        <v>15</v>
      </c>
      <c r="W10" s="136">
        <v>32826052000</v>
      </c>
      <c r="X10" s="96">
        <v>708518000</v>
      </c>
      <c r="Y10" s="96"/>
      <c r="Z10" s="96"/>
      <c r="AA10" s="99"/>
      <c r="AB10" s="41">
        <f t="shared" si="3"/>
        <v>174.79</v>
      </c>
      <c r="AC10" s="40">
        <f t="shared" si="4"/>
        <v>15</v>
      </c>
      <c r="AD10" s="42"/>
      <c r="AE10" s="128"/>
      <c r="AF10" s="37">
        <f t="shared" si="5"/>
        <v>30</v>
      </c>
      <c r="AG10" s="43">
        <v>65</v>
      </c>
      <c r="AH10" s="44">
        <f t="shared" si="6"/>
        <v>95</v>
      </c>
      <c r="AI10" s="45">
        <f t="shared" si="7"/>
        <v>0.85499999999999998</v>
      </c>
      <c r="AJ10" s="46"/>
      <c r="AK10" s="47">
        <v>1E-4</v>
      </c>
      <c r="AL10" s="48">
        <f t="shared" si="8"/>
        <v>1.0001</v>
      </c>
      <c r="AM10" s="49">
        <f t="shared" si="9"/>
        <v>1253991000</v>
      </c>
      <c r="AN10" s="50"/>
      <c r="AO10" s="51"/>
      <c r="AP10" s="51"/>
      <c r="AQ10" s="51"/>
      <c r="AR10" s="51"/>
      <c r="AS10" s="52"/>
      <c r="AT10" s="53">
        <f t="shared" si="10"/>
        <v>0</v>
      </c>
    </row>
    <row r="11" spans="1:46" s="54" customFormat="1" ht="40.5" customHeight="1" thickBot="1">
      <c r="A11" s="27">
        <v>7</v>
      </c>
      <c r="B11" s="56"/>
      <c r="C11" s="95" t="s">
        <v>34</v>
      </c>
      <c r="D11" s="93" t="s">
        <v>50</v>
      </c>
      <c r="E11" s="94"/>
      <c r="F11" s="139"/>
      <c r="G11" s="55"/>
      <c r="H11" s="29"/>
      <c r="I11" s="30">
        <v>0.51</v>
      </c>
      <c r="J11" s="31">
        <v>0.49</v>
      </c>
      <c r="K11" s="32"/>
      <c r="L11" s="57"/>
      <c r="M11" s="33"/>
      <c r="N11" s="34">
        <f t="shared" si="0"/>
        <v>1</v>
      </c>
      <c r="O11" s="35"/>
      <c r="P11" s="105">
        <v>15</v>
      </c>
      <c r="Q11" s="106">
        <v>15</v>
      </c>
      <c r="R11" s="38"/>
      <c r="S11" s="38"/>
      <c r="T11" s="37"/>
      <c r="U11" s="39">
        <f t="shared" si="1"/>
        <v>15</v>
      </c>
      <c r="V11" s="40">
        <f t="shared" si="2"/>
        <v>15</v>
      </c>
      <c r="W11" s="136">
        <v>8216820000</v>
      </c>
      <c r="X11" s="96">
        <v>14643377000</v>
      </c>
      <c r="Y11" s="100"/>
      <c r="Z11" s="112"/>
      <c r="AA11" s="99"/>
      <c r="AB11" s="41">
        <f t="shared" si="3"/>
        <v>116.26</v>
      </c>
      <c r="AC11" s="40">
        <f t="shared" si="4"/>
        <v>15</v>
      </c>
      <c r="AD11" s="42"/>
      <c r="AE11" s="128"/>
      <c r="AF11" s="37">
        <f t="shared" si="5"/>
        <v>30</v>
      </c>
      <c r="AG11" s="43">
        <v>65</v>
      </c>
      <c r="AH11" s="44">
        <f t="shared" si="6"/>
        <v>95</v>
      </c>
      <c r="AI11" s="45">
        <f t="shared" si="7"/>
        <v>0.85499999999999998</v>
      </c>
      <c r="AJ11" s="46"/>
      <c r="AK11" s="47">
        <v>1E-4</v>
      </c>
      <c r="AL11" s="48">
        <f t="shared" si="8"/>
        <v>1.0001</v>
      </c>
      <c r="AM11" s="49">
        <f t="shared" si="9"/>
        <v>1253991000</v>
      </c>
      <c r="AN11" s="50"/>
      <c r="AO11" s="51"/>
      <c r="AP11" s="51"/>
      <c r="AQ11" s="51"/>
      <c r="AR11" s="51"/>
      <c r="AS11" s="52"/>
      <c r="AT11" s="53">
        <f t="shared" si="10"/>
        <v>0</v>
      </c>
    </row>
    <row r="12" spans="1:46" s="54" customFormat="1" ht="40.5" customHeight="1" thickBot="1">
      <c r="A12" s="27">
        <v>8</v>
      </c>
      <c r="B12" s="56"/>
      <c r="C12" s="95" t="s">
        <v>38</v>
      </c>
      <c r="D12" s="62" t="s">
        <v>51</v>
      </c>
      <c r="E12" s="94"/>
      <c r="F12" s="95"/>
      <c r="G12" s="55"/>
      <c r="H12" s="29"/>
      <c r="I12" s="30">
        <v>0.51</v>
      </c>
      <c r="J12" s="31">
        <v>0.49</v>
      </c>
      <c r="K12" s="32"/>
      <c r="L12" s="57"/>
      <c r="M12" s="33"/>
      <c r="N12" s="34">
        <f t="shared" si="0"/>
        <v>1</v>
      </c>
      <c r="O12" s="35"/>
      <c r="P12" s="105">
        <v>15</v>
      </c>
      <c r="Q12" s="106">
        <v>15</v>
      </c>
      <c r="R12" s="38"/>
      <c r="S12" s="38"/>
      <c r="T12" s="37"/>
      <c r="U12" s="39">
        <f t="shared" si="1"/>
        <v>15</v>
      </c>
      <c r="V12" s="40">
        <f t="shared" si="2"/>
        <v>15</v>
      </c>
      <c r="W12" s="114">
        <v>328448752000</v>
      </c>
      <c r="X12" s="96">
        <v>17523143000</v>
      </c>
      <c r="Y12" s="102"/>
      <c r="Z12" s="96"/>
      <c r="AA12" s="99"/>
      <c r="AB12" s="41">
        <f t="shared" si="3"/>
        <v>1801.17</v>
      </c>
      <c r="AC12" s="40">
        <f t="shared" si="4"/>
        <v>15</v>
      </c>
      <c r="AD12" s="42"/>
      <c r="AE12" s="128"/>
      <c r="AF12" s="37">
        <f t="shared" si="5"/>
        <v>30</v>
      </c>
      <c r="AG12" s="43">
        <v>65</v>
      </c>
      <c r="AH12" s="44">
        <f t="shared" si="6"/>
        <v>95</v>
      </c>
      <c r="AI12" s="45">
        <f t="shared" si="7"/>
        <v>0.85499999999999998</v>
      </c>
      <c r="AJ12" s="46"/>
      <c r="AK12" s="47">
        <v>1E-4</v>
      </c>
      <c r="AL12" s="48">
        <f t="shared" si="8"/>
        <v>1.0001</v>
      </c>
      <c r="AM12" s="49">
        <f t="shared" si="9"/>
        <v>1253991000</v>
      </c>
      <c r="AN12" s="50"/>
      <c r="AO12" s="51"/>
      <c r="AP12" s="51"/>
      <c r="AQ12" s="51"/>
      <c r="AR12" s="51"/>
      <c r="AS12" s="52"/>
      <c r="AT12" s="53">
        <f t="shared" si="10"/>
        <v>0</v>
      </c>
    </row>
    <row r="13" spans="1:46" s="54" customFormat="1" ht="40.5" customHeight="1" thickBot="1">
      <c r="A13" s="27">
        <v>9</v>
      </c>
      <c r="B13" s="28"/>
      <c r="C13" s="95" t="s">
        <v>56</v>
      </c>
      <c r="D13" s="138" t="s">
        <v>281</v>
      </c>
      <c r="E13" s="28"/>
      <c r="F13" s="95"/>
      <c r="G13" s="59"/>
      <c r="H13" s="60"/>
      <c r="I13" s="30">
        <v>0.51</v>
      </c>
      <c r="J13" s="31">
        <v>0.49</v>
      </c>
      <c r="K13" s="32"/>
      <c r="L13" s="57"/>
      <c r="M13" s="33"/>
      <c r="N13" s="34">
        <f t="shared" si="0"/>
        <v>1</v>
      </c>
      <c r="O13" s="35"/>
      <c r="P13" s="36">
        <v>15</v>
      </c>
      <c r="Q13" s="58">
        <v>15</v>
      </c>
      <c r="R13" s="38"/>
      <c r="S13" s="38"/>
      <c r="T13" s="37"/>
      <c r="U13" s="39">
        <f t="shared" si="1"/>
        <v>15</v>
      </c>
      <c r="V13" s="40">
        <f t="shared" si="2"/>
        <v>15</v>
      </c>
      <c r="W13" s="143">
        <v>229675529000</v>
      </c>
      <c r="X13" s="112">
        <v>0</v>
      </c>
      <c r="Y13" s="134"/>
      <c r="Z13" s="96"/>
      <c r="AA13" s="99"/>
      <c r="AB13" s="41">
        <f t="shared" si="3"/>
        <v>1198.0999999999999</v>
      </c>
      <c r="AC13" s="40">
        <f t="shared" si="4"/>
        <v>15</v>
      </c>
      <c r="AD13" s="42"/>
      <c r="AE13" s="128"/>
      <c r="AF13" s="37">
        <f t="shared" si="5"/>
        <v>30</v>
      </c>
      <c r="AG13" s="43">
        <v>65</v>
      </c>
      <c r="AH13" s="44">
        <f t="shared" si="6"/>
        <v>95</v>
      </c>
      <c r="AI13" s="45">
        <f t="shared" si="7"/>
        <v>0.85499999999999998</v>
      </c>
      <c r="AJ13" s="46"/>
      <c r="AK13" s="47">
        <v>1E-4</v>
      </c>
      <c r="AL13" s="48">
        <f t="shared" si="8"/>
        <v>1.0001</v>
      </c>
      <c r="AM13" s="49">
        <f t="shared" si="9"/>
        <v>1253991000</v>
      </c>
      <c r="AN13" s="50"/>
      <c r="AO13" s="51"/>
      <c r="AP13" s="51"/>
      <c r="AQ13" s="51"/>
      <c r="AR13" s="51"/>
      <c r="AS13" s="52"/>
      <c r="AT13" s="53">
        <f t="shared" si="10"/>
        <v>0</v>
      </c>
    </row>
    <row r="14" spans="1:46" s="54" customFormat="1" ht="40.5" customHeight="1" thickBot="1">
      <c r="A14" s="27">
        <v>10</v>
      </c>
      <c r="B14" s="56"/>
      <c r="C14" s="95" t="s">
        <v>54</v>
      </c>
      <c r="D14" s="93" t="s">
        <v>208</v>
      </c>
      <c r="E14" s="28"/>
      <c r="F14" s="95"/>
      <c r="G14" s="59"/>
      <c r="H14" s="60"/>
      <c r="I14" s="30">
        <v>0.51</v>
      </c>
      <c r="J14" s="31">
        <v>0.49</v>
      </c>
      <c r="K14" s="32"/>
      <c r="L14" s="57"/>
      <c r="M14" s="33"/>
      <c r="N14" s="34">
        <f t="shared" si="0"/>
        <v>1</v>
      </c>
      <c r="O14" s="35"/>
      <c r="P14" s="36">
        <v>15</v>
      </c>
      <c r="Q14" s="58">
        <v>15</v>
      </c>
      <c r="R14" s="38"/>
      <c r="S14" s="38"/>
      <c r="T14" s="37"/>
      <c r="U14" s="39">
        <f t="shared" si="1"/>
        <v>15</v>
      </c>
      <c r="V14" s="40">
        <f t="shared" si="2"/>
        <v>15</v>
      </c>
      <c r="W14" s="97">
        <v>3664456000</v>
      </c>
      <c r="X14" s="146">
        <v>1281708000</v>
      </c>
      <c r="Y14" s="112"/>
      <c r="Z14" s="113"/>
      <c r="AA14" s="99"/>
      <c r="AB14" s="41">
        <f t="shared" si="3"/>
        <v>25.540000000000003</v>
      </c>
      <c r="AC14" s="40">
        <f t="shared" si="4"/>
        <v>15</v>
      </c>
      <c r="AD14" s="42"/>
      <c r="AE14" s="128"/>
      <c r="AF14" s="37">
        <f t="shared" si="5"/>
        <v>30</v>
      </c>
      <c r="AG14" s="43">
        <v>65</v>
      </c>
      <c r="AH14" s="44">
        <f t="shared" si="6"/>
        <v>95</v>
      </c>
      <c r="AI14" s="45">
        <f t="shared" si="7"/>
        <v>0.85499999999999998</v>
      </c>
      <c r="AJ14" s="46"/>
      <c r="AK14" s="47">
        <v>1E-4</v>
      </c>
      <c r="AL14" s="48">
        <f t="shared" si="8"/>
        <v>1.0001</v>
      </c>
      <c r="AM14" s="49">
        <f t="shared" si="9"/>
        <v>1253991000</v>
      </c>
      <c r="AN14" s="50"/>
      <c r="AO14" s="51"/>
      <c r="AP14" s="51"/>
      <c r="AQ14" s="51"/>
      <c r="AR14" s="51"/>
      <c r="AS14" s="52"/>
      <c r="AT14" s="53">
        <f t="shared" si="10"/>
        <v>0</v>
      </c>
    </row>
    <row r="15" spans="1:46" s="54" customFormat="1" ht="40.5" customHeight="1" thickBot="1">
      <c r="A15" s="27"/>
      <c r="B15" s="56"/>
      <c r="C15" s="95"/>
      <c r="D15" s="95"/>
      <c r="E15" s="28"/>
      <c r="F15" s="28"/>
      <c r="G15" s="59"/>
      <c r="H15" s="60"/>
      <c r="I15" s="30"/>
      <c r="J15" s="31"/>
      <c r="K15" s="32"/>
      <c r="L15" s="57"/>
      <c r="M15" s="33"/>
      <c r="N15" s="34">
        <f t="shared" si="0"/>
        <v>0</v>
      </c>
      <c r="O15" s="35"/>
      <c r="P15" s="36"/>
      <c r="Q15" s="58"/>
      <c r="R15" s="58"/>
      <c r="S15" s="38"/>
      <c r="T15" s="37"/>
      <c r="U15" s="39">
        <f t="shared" si="1"/>
        <v>0</v>
      </c>
      <c r="V15" s="40">
        <f t="shared" si="2"/>
        <v>0</v>
      </c>
      <c r="W15" s="100"/>
      <c r="X15" s="146"/>
      <c r="Y15" s="96"/>
      <c r="Z15" s="96"/>
      <c r="AA15" s="99"/>
      <c r="AB15" s="41">
        <f t="shared" si="3"/>
        <v>0</v>
      </c>
      <c r="AC15" s="40">
        <f t="shared" si="4"/>
        <v>0</v>
      </c>
      <c r="AD15" s="42"/>
      <c r="AE15" s="128"/>
      <c r="AF15" s="37">
        <f t="shared" si="5"/>
        <v>0</v>
      </c>
      <c r="AG15" s="43">
        <v>65</v>
      </c>
      <c r="AH15" s="44">
        <f t="shared" si="6"/>
        <v>65</v>
      </c>
      <c r="AI15" s="45">
        <f t="shared" si="7"/>
        <v>1.0049999999999999</v>
      </c>
      <c r="AJ15" s="46"/>
      <c r="AK15" s="47">
        <v>1E-4</v>
      </c>
      <c r="AL15" s="48">
        <f t="shared" si="8"/>
        <v>1.0001</v>
      </c>
      <c r="AM15" s="49">
        <f t="shared" si="9"/>
        <v>1473989000</v>
      </c>
      <c r="AN15" s="50"/>
      <c r="AO15" s="51"/>
      <c r="AP15" s="51"/>
      <c r="AQ15" s="51"/>
      <c r="AR15" s="51"/>
      <c r="AS15" s="52"/>
      <c r="AT15" s="53">
        <f t="shared" si="10"/>
        <v>0</v>
      </c>
    </row>
    <row r="16" spans="1:46" s="54" customFormat="1" ht="40.5" customHeight="1" thickBot="1">
      <c r="A16" s="27"/>
      <c r="B16" s="56"/>
      <c r="C16" s="95"/>
      <c r="D16" s="28"/>
      <c r="E16" s="28"/>
      <c r="F16" s="28"/>
      <c r="G16" s="59"/>
      <c r="H16" s="60"/>
      <c r="I16" s="30"/>
      <c r="J16" s="31"/>
      <c r="K16" s="32"/>
      <c r="L16" s="57"/>
      <c r="M16" s="33"/>
      <c r="N16" s="34">
        <f t="shared" si="0"/>
        <v>0</v>
      </c>
      <c r="O16" s="35"/>
      <c r="P16" s="36"/>
      <c r="Q16" s="37"/>
      <c r="R16" s="38"/>
      <c r="S16" s="38"/>
      <c r="T16" s="37"/>
      <c r="U16" s="39">
        <f t="shared" si="1"/>
        <v>0</v>
      </c>
      <c r="V16" s="40">
        <f t="shared" si="2"/>
        <v>0</v>
      </c>
      <c r="W16" s="96"/>
      <c r="X16" s="104"/>
      <c r="Y16" s="96"/>
      <c r="Z16" s="104"/>
      <c r="AA16" s="99"/>
      <c r="AB16" s="41">
        <f t="shared" si="3"/>
        <v>0</v>
      </c>
      <c r="AC16" s="40">
        <f t="shared" si="4"/>
        <v>0</v>
      </c>
      <c r="AD16" s="42"/>
      <c r="AE16" s="128"/>
      <c r="AF16" s="37">
        <f t="shared" si="5"/>
        <v>0</v>
      </c>
      <c r="AG16" s="43">
        <v>65</v>
      </c>
      <c r="AH16" s="44">
        <f t="shared" si="6"/>
        <v>65</v>
      </c>
      <c r="AI16" s="45">
        <f t="shared" si="7"/>
        <v>1.0049999999999999</v>
      </c>
      <c r="AJ16" s="46"/>
      <c r="AK16" s="47">
        <v>1E-4</v>
      </c>
      <c r="AL16" s="48">
        <f t="shared" si="8"/>
        <v>1.0001</v>
      </c>
      <c r="AM16" s="49">
        <f t="shared" si="9"/>
        <v>1473989000</v>
      </c>
      <c r="AN16" s="50"/>
      <c r="AO16" s="51"/>
      <c r="AP16" s="51"/>
      <c r="AQ16" s="51"/>
      <c r="AR16" s="51"/>
      <c r="AS16" s="52"/>
      <c r="AT16" s="53">
        <f t="shared" si="10"/>
        <v>0</v>
      </c>
    </row>
    <row r="17" spans="1:46" s="54" customFormat="1" ht="40.5" customHeight="1" thickBot="1">
      <c r="A17" s="27"/>
      <c r="B17" s="56"/>
      <c r="C17" s="95"/>
      <c r="D17" s="139"/>
      <c r="E17" s="28"/>
      <c r="F17" s="28"/>
      <c r="G17" s="29"/>
      <c r="H17" s="29"/>
      <c r="I17" s="30"/>
      <c r="J17" s="119"/>
      <c r="K17" s="32"/>
      <c r="L17" s="57"/>
      <c r="M17" s="33"/>
      <c r="N17" s="34">
        <f t="shared" si="0"/>
        <v>0</v>
      </c>
      <c r="O17" s="35"/>
      <c r="P17" s="105"/>
      <c r="Q17" s="106"/>
      <c r="R17" s="38"/>
      <c r="S17" s="38"/>
      <c r="T17" s="37"/>
      <c r="U17" s="39">
        <f t="shared" si="1"/>
        <v>0</v>
      </c>
      <c r="V17" s="40">
        <f t="shared" si="2"/>
        <v>0</v>
      </c>
      <c r="W17" s="113"/>
      <c r="X17" s="96"/>
      <c r="Y17" s="96"/>
      <c r="Z17" s="104"/>
      <c r="AA17" s="99"/>
      <c r="AB17" s="41">
        <f t="shared" si="3"/>
        <v>0</v>
      </c>
      <c r="AC17" s="40">
        <f t="shared" si="4"/>
        <v>0</v>
      </c>
      <c r="AD17" s="42"/>
      <c r="AE17" s="128"/>
      <c r="AF17" s="37">
        <f t="shared" si="5"/>
        <v>0</v>
      </c>
      <c r="AG17" s="43">
        <v>65</v>
      </c>
      <c r="AH17" s="44">
        <f t="shared" si="6"/>
        <v>65</v>
      </c>
      <c r="AI17" s="45">
        <f t="shared" si="7"/>
        <v>1.0049999999999999</v>
      </c>
      <c r="AJ17" s="46"/>
      <c r="AK17" s="47">
        <v>1E-4</v>
      </c>
      <c r="AL17" s="48">
        <f t="shared" si="8"/>
        <v>1.0001</v>
      </c>
      <c r="AM17" s="49">
        <f t="shared" si="9"/>
        <v>1473989000</v>
      </c>
      <c r="AN17" s="50"/>
      <c r="AO17" s="51"/>
      <c r="AP17" s="51"/>
      <c r="AQ17" s="51"/>
      <c r="AR17" s="51"/>
      <c r="AS17" s="52"/>
      <c r="AT17" s="53">
        <f t="shared" si="10"/>
        <v>0</v>
      </c>
    </row>
    <row r="18" spans="1:46" s="54" customFormat="1" ht="40.5" customHeight="1" thickBot="1">
      <c r="A18" s="27"/>
      <c r="B18" s="28"/>
      <c r="C18" s="95"/>
      <c r="D18" s="95"/>
      <c r="E18" s="28"/>
      <c r="F18" s="94"/>
      <c r="G18" s="29"/>
      <c r="H18" s="60"/>
      <c r="I18" s="30">
        <v>0.51</v>
      </c>
      <c r="J18" s="119">
        <v>0.49</v>
      </c>
      <c r="K18" s="32"/>
      <c r="L18" s="57"/>
      <c r="M18" s="33"/>
      <c r="N18" s="34">
        <f t="shared" si="0"/>
        <v>1</v>
      </c>
      <c r="O18" s="35"/>
      <c r="P18" s="105">
        <v>15</v>
      </c>
      <c r="Q18" s="106">
        <v>15</v>
      </c>
      <c r="R18" s="38"/>
      <c r="S18" s="38"/>
      <c r="T18" s="37"/>
      <c r="U18" s="39">
        <f t="shared" si="1"/>
        <v>15</v>
      </c>
      <c r="V18" s="40">
        <f t="shared" si="2"/>
        <v>15</v>
      </c>
      <c r="W18" s="112"/>
      <c r="X18" s="96"/>
      <c r="Y18" s="96"/>
      <c r="Z18" s="104"/>
      <c r="AA18" s="99"/>
      <c r="AB18" s="41">
        <f t="shared" si="3"/>
        <v>0</v>
      </c>
      <c r="AC18" s="40">
        <f t="shared" si="4"/>
        <v>0</v>
      </c>
      <c r="AD18" s="42"/>
      <c r="AE18" s="128"/>
      <c r="AF18" s="37">
        <f t="shared" si="5"/>
        <v>15</v>
      </c>
      <c r="AG18" s="43">
        <v>65</v>
      </c>
      <c r="AH18" s="44">
        <f t="shared" si="6"/>
        <v>80</v>
      </c>
      <c r="AI18" s="45">
        <f t="shared" si="7"/>
        <v>0.93</v>
      </c>
      <c r="AJ18" s="46"/>
      <c r="AK18" s="47">
        <v>1E-4</v>
      </c>
      <c r="AL18" s="48">
        <f t="shared" si="8"/>
        <v>1.0001</v>
      </c>
      <c r="AM18" s="49">
        <f t="shared" si="9"/>
        <v>1363990000</v>
      </c>
      <c r="AN18" s="50"/>
      <c r="AO18" s="51"/>
      <c r="AP18" s="51"/>
      <c r="AQ18" s="51"/>
      <c r="AR18" s="51"/>
      <c r="AS18" s="52"/>
      <c r="AT18" s="53">
        <f t="shared" si="10"/>
        <v>0</v>
      </c>
    </row>
    <row r="19" spans="1:46" s="54" customFormat="1" ht="40.5" customHeight="1" thickBot="1">
      <c r="A19" s="27"/>
      <c r="B19" s="56"/>
      <c r="C19" s="91"/>
      <c r="D19" s="95"/>
      <c r="E19" s="56"/>
      <c r="F19" s="28"/>
      <c r="G19" s="59"/>
      <c r="H19" s="60"/>
      <c r="I19" s="30">
        <v>0.51</v>
      </c>
      <c r="J19" s="119">
        <v>0.49</v>
      </c>
      <c r="K19" s="32"/>
      <c r="L19" s="57"/>
      <c r="M19" s="33"/>
      <c r="N19" s="34">
        <f t="shared" si="0"/>
        <v>1</v>
      </c>
      <c r="O19" s="35"/>
      <c r="P19" s="105">
        <v>15</v>
      </c>
      <c r="Q19" s="106">
        <v>15</v>
      </c>
      <c r="R19" s="38"/>
      <c r="S19" s="38"/>
      <c r="T19" s="37"/>
      <c r="U19" s="39">
        <f t="shared" si="1"/>
        <v>15</v>
      </c>
      <c r="V19" s="40">
        <f t="shared" si="2"/>
        <v>15</v>
      </c>
      <c r="W19" s="112"/>
      <c r="X19" s="96"/>
      <c r="Y19" s="96"/>
      <c r="Z19" s="104"/>
      <c r="AA19" s="99"/>
      <c r="AB19" s="41">
        <f t="shared" si="3"/>
        <v>0</v>
      </c>
      <c r="AC19" s="40">
        <f t="shared" si="4"/>
        <v>0</v>
      </c>
      <c r="AD19" s="42"/>
      <c r="AE19" s="128"/>
      <c r="AF19" s="37">
        <f t="shared" si="5"/>
        <v>15</v>
      </c>
      <c r="AG19" s="43">
        <v>65</v>
      </c>
      <c r="AH19" s="44">
        <f t="shared" si="6"/>
        <v>80</v>
      </c>
      <c r="AI19" s="45">
        <f t="shared" si="7"/>
        <v>0.93</v>
      </c>
      <c r="AJ19" s="46"/>
      <c r="AK19" s="47">
        <v>1E-4</v>
      </c>
      <c r="AL19" s="48">
        <f t="shared" si="8"/>
        <v>1.0001</v>
      </c>
      <c r="AM19" s="49">
        <f t="shared" si="9"/>
        <v>1363990000</v>
      </c>
      <c r="AN19" s="50"/>
      <c r="AO19" s="51"/>
      <c r="AP19" s="51"/>
      <c r="AQ19" s="51"/>
      <c r="AR19" s="51"/>
      <c r="AS19" s="52"/>
      <c r="AT19" s="53">
        <f t="shared" si="10"/>
        <v>0</v>
      </c>
    </row>
    <row r="20" spans="1:46" s="54" customFormat="1" ht="40.5" customHeight="1" thickBot="1">
      <c r="A20" s="27"/>
      <c r="B20" s="56"/>
      <c r="C20" s="95" t="s">
        <v>209</v>
      </c>
      <c r="D20" s="93"/>
      <c r="E20" s="56"/>
      <c r="F20" s="28"/>
      <c r="G20" s="55"/>
      <c r="H20" s="60"/>
      <c r="I20" s="30">
        <v>0.51</v>
      </c>
      <c r="J20" s="119">
        <v>0.49</v>
      </c>
      <c r="K20" s="32"/>
      <c r="L20" s="57"/>
      <c r="M20" s="33"/>
      <c r="N20" s="34">
        <f t="shared" si="0"/>
        <v>1</v>
      </c>
      <c r="O20" s="35"/>
      <c r="P20" s="105">
        <v>15</v>
      </c>
      <c r="Q20" s="106">
        <v>15</v>
      </c>
      <c r="R20" s="38"/>
      <c r="S20" s="38"/>
      <c r="T20" s="37"/>
      <c r="U20" s="39">
        <f t="shared" si="1"/>
        <v>15</v>
      </c>
      <c r="V20" s="40">
        <f t="shared" si="2"/>
        <v>15</v>
      </c>
      <c r="W20" s="112"/>
      <c r="X20" s="96"/>
      <c r="Y20" s="96"/>
      <c r="Z20" s="104"/>
      <c r="AA20" s="99"/>
      <c r="AB20" s="41">
        <f t="shared" si="3"/>
        <v>0</v>
      </c>
      <c r="AC20" s="40">
        <f t="shared" si="4"/>
        <v>0</v>
      </c>
      <c r="AD20" s="42"/>
      <c r="AE20" s="128"/>
      <c r="AF20" s="37">
        <f t="shared" si="5"/>
        <v>15</v>
      </c>
      <c r="AG20" s="43">
        <v>65</v>
      </c>
      <c r="AH20" s="44">
        <f t="shared" si="6"/>
        <v>80</v>
      </c>
      <c r="AI20" s="45">
        <f t="shared" si="7"/>
        <v>0.93</v>
      </c>
      <c r="AJ20" s="46"/>
      <c r="AK20" s="47">
        <v>1E-4</v>
      </c>
      <c r="AL20" s="48">
        <f t="shared" si="8"/>
        <v>1.0001</v>
      </c>
      <c r="AM20" s="49">
        <f t="shared" si="9"/>
        <v>1363990000</v>
      </c>
      <c r="AN20" s="50"/>
      <c r="AO20" s="51"/>
      <c r="AP20" s="51"/>
      <c r="AQ20" s="51"/>
      <c r="AR20" s="51"/>
      <c r="AS20" s="52"/>
      <c r="AT20" s="53">
        <f t="shared" si="10"/>
        <v>0</v>
      </c>
    </row>
    <row r="21" spans="1:46" s="54" customFormat="1" ht="40.5" customHeight="1" thickBot="1">
      <c r="A21" s="27"/>
      <c r="B21" s="61"/>
      <c r="C21" s="91"/>
      <c r="D21" s="177" t="s">
        <v>283</v>
      </c>
      <c r="E21" s="28"/>
      <c r="F21" s="28"/>
      <c r="G21" s="59"/>
      <c r="H21" s="60"/>
      <c r="I21" s="30">
        <v>0.51</v>
      </c>
      <c r="J21" s="119">
        <v>0.49</v>
      </c>
      <c r="K21" s="32"/>
      <c r="L21" s="57"/>
      <c r="M21" s="33"/>
      <c r="N21" s="34">
        <f t="shared" si="0"/>
        <v>1</v>
      </c>
      <c r="O21" s="35"/>
      <c r="P21" s="105">
        <v>15</v>
      </c>
      <c r="Q21" s="106">
        <v>15</v>
      </c>
      <c r="R21" s="38"/>
      <c r="S21" s="38"/>
      <c r="T21" s="37"/>
      <c r="U21" s="39">
        <f t="shared" si="1"/>
        <v>15</v>
      </c>
      <c r="V21" s="40">
        <f t="shared" si="2"/>
        <v>15</v>
      </c>
      <c r="W21" s="112"/>
      <c r="X21" s="96"/>
      <c r="Y21" s="96"/>
      <c r="Z21" s="104"/>
      <c r="AA21" s="99"/>
      <c r="AB21" s="41">
        <f t="shared" si="3"/>
        <v>0</v>
      </c>
      <c r="AC21" s="40">
        <f t="shared" si="4"/>
        <v>0</v>
      </c>
      <c r="AD21" s="42"/>
      <c r="AE21" s="128"/>
      <c r="AF21" s="37">
        <f t="shared" si="5"/>
        <v>15</v>
      </c>
      <c r="AG21" s="43">
        <v>65</v>
      </c>
      <c r="AH21" s="44">
        <f t="shared" si="6"/>
        <v>80</v>
      </c>
      <c r="AI21" s="45">
        <f t="shared" si="7"/>
        <v>0.93</v>
      </c>
      <c r="AJ21" s="46"/>
      <c r="AK21" s="47">
        <v>1E-4</v>
      </c>
      <c r="AL21" s="48">
        <f t="shared" si="8"/>
        <v>1.0001</v>
      </c>
      <c r="AM21" s="49">
        <f t="shared" si="9"/>
        <v>1363990000</v>
      </c>
      <c r="AN21" s="50"/>
      <c r="AO21" s="51"/>
      <c r="AP21" s="51"/>
      <c r="AQ21" s="51"/>
      <c r="AR21" s="51"/>
      <c r="AS21" s="52"/>
      <c r="AT21" s="53">
        <f t="shared" si="10"/>
        <v>0</v>
      </c>
    </row>
    <row r="22" spans="1:46" s="54" customFormat="1" ht="40.5" customHeight="1" thickBot="1">
      <c r="A22" s="27"/>
      <c r="B22" s="61"/>
      <c r="C22" s="28"/>
      <c r="D22" s="177" t="s">
        <v>284</v>
      </c>
      <c r="E22" s="56"/>
      <c r="F22" s="28"/>
      <c r="G22" s="55"/>
      <c r="H22" s="29"/>
      <c r="I22" s="30">
        <v>0.51</v>
      </c>
      <c r="J22" s="119">
        <v>0.49</v>
      </c>
      <c r="K22" s="32"/>
      <c r="L22" s="57"/>
      <c r="M22" s="33"/>
      <c r="N22" s="34">
        <f t="shared" si="0"/>
        <v>1</v>
      </c>
      <c r="O22" s="35"/>
      <c r="P22" s="105">
        <v>15</v>
      </c>
      <c r="Q22" s="106">
        <v>15</v>
      </c>
      <c r="R22" s="38"/>
      <c r="S22" s="38"/>
      <c r="T22" s="37"/>
      <c r="U22" s="39">
        <f t="shared" si="1"/>
        <v>15</v>
      </c>
      <c r="V22" s="40">
        <f t="shared" si="2"/>
        <v>15</v>
      </c>
      <c r="W22" s="112"/>
      <c r="X22" s="96"/>
      <c r="Y22" s="96"/>
      <c r="Z22" s="104"/>
      <c r="AA22" s="99"/>
      <c r="AB22" s="41">
        <f t="shared" si="3"/>
        <v>0</v>
      </c>
      <c r="AC22" s="40">
        <f t="shared" si="4"/>
        <v>0</v>
      </c>
      <c r="AD22" s="42"/>
      <c r="AE22" s="128"/>
      <c r="AF22" s="37">
        <f t="shared" si="5"/>
        <v>15</v>
      </c>
      <c r="AG22" s="43">
        <v>65</v>
      </c>
      <c r="AH22" s="44">
        <f t="shared" si="6"/>
        <v>80</v>
      </c>
      <c r="AI22" s="45">
        <f t="shared" si="7"/>
        <v>0.93</v>
      </c>
      <c r="AJ22" s="46"/>
      <c r="AK22" s="47">
        <v>1E-4</v>
      </c>
      <c r="AL22" s="48">
        <f t="shared" si="8"/>
        <v>1.0001</v>
      </c>
      <c r="AM22" s="49">
        <f t="shared" si="9"/>
        <v>1363990000</v>
      </c>
      <c r="AN22" s="50"/>
      <c r="AO22" s="51"/>
      <c r="AP22" s="51"/>
      <c r="AQ22" s="51"/>
      <c r="AR22" s="51"/>
      <c r="AS22" s="52"/>
      <c r="AT22" s="53">
        <f t="shared" si="10"/>
        <v>0</v>
      </c>
    </row>
    <row r="23" spans="1:46" s="54" customFormat="1" ht="40.5" customHeight="1" thickBot="1">
      <c r="A23" s="27"/>
      <c r="B23" s="61"/>
      <c r="C23" s="28"/>
      <c r="D23" s="177" t="s">
        <v>285</v>
      </c>
      <c r="E23" s="28"/>
      <c r="F23" s="28"/>
      <c r="G23" s="55"/>
      <c r="H23" s="29"/>
      <c r="I23" s="30">
        <v>0.51</v>
      </c>
      <c r="J23" s="119">
        <v>0.49</v>
      </c>
      <c r="K23" s="32"/>
      <c r="L23" s="57"/>
      <c r="M23" s="33"/>
      <c r="N23" s="34">
        <f t="shared" si="0"/>
        <v>1</v>
      </c>
      <c r="O23" s="35"/>
      <c r="P23" s="105">
        <v>15</v>
      </c>
      <c r="Q23" s="106">
        <v>15</v>
      </c>
      <c r="R23" s="38"/>
      <c r="S23" s="38"/>
      <c r="T23" s="37"/>
      <c r="U23" s="39">
        <f t="shared" si="1"/>
        <v>15</v>
      </c>
      <c r="V23" s="40">
        <f t="shared" si="2"/>
        <v>15</v>
      </c>
      <c r="W23" s="112"/>
      <c r="X23" s="96"/>
      <c r="Y23" s="96"/>
      <c r="Z23" s="104"/>
      <c r="AA23" s="99"/>
      <c r="AB23" s="41">
        <f t="shared" si="3"/>
        <v>0</v>
      </c>
      <c r="AC23" s="40">
        <f t="shared" si="4"/>
        <v>0</v>
      </c>
      <c r="AD23" s="42"/>
      <c r="AE23" s="128"/>
      <c r="AF23" s="37">
        <f t="shared" si="5"/>
        <v>15</v>
      </c>
      <c r="AG23" s="43">
        <v>65</v>
      </c>
      <c r="AH23" s="44">
        <f t="shared" si="6"/>
        <v>80</v>
      </c>
      <c r="AI23" s="45">
        <f t="shared" si="7"/>
        <v>0.93</v>
      </c>
      <c r="AJ23" s="46"/>
      <c r="AK23" s="47">
        <v>1E-4</v>
      </c>
      <c r="AL23" s="48">
        <f t="shared" si="8"/>
        <v>1.0001</v>
      </c>
      <c r="AM23" s="49">
        <f t="shared" si="9"/>
        <v>1363990000</v>
      </c>
      <c r="AN23" s="50"/>
      <c r="AO23" s="51"/>
      <c r="AP23" s="51"/>
      <c r="AQ23" s="51"/>
      <c r="AR23" s="51"/>
      <c r="AS23" s="52"/>
      <c r="AT23" s="53">
        <f t="shared" si="10"/>
        <v>0</v>
      </c>
    </row>
    <row r="24" spans="1:46" s="54" customFormat="1" ht="40.5" customHeight="1" thickBot="1">
      <c r="A24" s="27"/>
      <c r="B24" s="61"/>
      <c r="C24" s="28"/>
      <c r="D24" s="177" t="s">
        <v>286</v>
      </c>
      <c r="E24" s="28"/>
      <c r="F24" s="28"/>
      <c r="G24" s="55"/>
      <c r="H24" s="29"/>
      <c r="I24" s="30">
        <v>0.51</v>
      </c>
      <c r="J24" s="119">
        <v>0.49</v>
      </c>
      <c r="K24" s="32"/>
      <c r="L24" s="57"/>
      <c r="M24" s="33"/>
      <c r="N24" s="34">
        <f t="shared" si="0"/>
        <v>1</v>
      </c>
      <c r="O24" s="35"/>
      <c r="P24" s="105">
        <v>15</v>
      </c>
      <c r="Q24" s="106">
        <v>15</v>
      </c>
      <c r="R24" s="38"/>
      <c r="S24" s="38"/>
      <c r="T24" s="37"/>
      <c r="U24" s="39">
        <f t="shared" si="1"/>
        <v>15</v>
      </c>
      <c r="V24" s="40">
        <f t="shared" si="2"/>
        <v>15</v>
      </c>
      <c r="W24" s="112"/>
      <c r="X24" s="96"/>
      <c r="Y24" s="96"/>
      <c r="Z24" s="104"/>
      <c r="AA24" s="99"/>
      <c r="AB24" s="41">
        <f t="shared" si="3"/>
        <v>0</v>
      </c>
      <c r="AC24" s="40">
        <f t="shared" si="4"/>
        <v>0</v>
      </c>
      <c r="AD24" s="42"/>
      <c r="AE24" s="128"/>
      <c r="AF24" s="37">
        <f t="shared" si="5"/>
        <v>15</v>
      </c>
      <c r="AG24" s="43">
        <v>65</v>
      </c>
      <c r="AH24" s="44">
        <f t="shared" si="6"/>
        <v>80</v>
      </c>
      <c r="AI24" s="45">
        <f t="shared" si="7"/>
        <v>0.93</v>
      </c>
      <c r="AJ24" s="46"/>
      <c r="AK24" s="47">
        <v>1E-4</v>
      </c>
      <c r="AL24" s="48">
        <f t="shared" si="8"/>
        <v>1.0001</v>
      </c>
      <c r="AM24" s="49">
        <f t="shared" si="9"/>
        <v>1363990000</v>
      </c>
      <c r="AN24" s="50"/>
      <c r="AO24" s="51"/>
      <c r="AP24" s="51"/>
      <c r="AQ24" s="51"/>
      <c r="AR24" s="51"/>
      <c r="AS24" s="52"/>
      <c r="AT24" s="53">
        <f t="shared" si="10"/>
        <v>0</v>
      </c>
    </row>
    <row r="25" spans="1:46" s="54" customFormat="1" ht="36" customHeight="1" thickBot="1">
      <c r="A25" s="27"/>
      <c r="B25" s="61"/>
      <c r="C25" s="28"/>
      <c r="D25" s="177" t="s">
        <v>287</v>
      </c>
      <c r="E25" s="28"/>
      <c r="F25" s="28"/>
      <c r="G25" s="55"/>
      <c r="H25" s="60"/>
      <c r="I25" s="30">
        <v>0.51</v>
      </c>
      <c r="J25" s="119">
        <v>0.49</v>
      </c>
      <c r="K25" s="32"/>
      <c r="L25" s="57"/>
      <c r="M25" s="33"/>
      <c r="N25" s="34">
        <f t="shared" si="0"/>
        <v>1</v>
      </c>
      <c r="O25" s="35"/>
      <c r="P25" s="105">
        <v>15</v>
      </c>
      <c r="Q25" s="106">
        <v>15</v>
      </c>
      <c r="R25" s="38"/>
      <c r="S25" s="38"/>
      <c r="T25" s="37"/>
      <c r="U25" s="39">
        <f t="shared" si="1"/>
        <v>15</v>
      </c>
      <c r="V25" s="40">
        <f t="shared" si="2"/>
        <v>15</v>
      </c>
      <c r="W25" s="112"/>
      <c r="X25" s="96"/>
      <c r="Y25" s="96"/>
      <c r="Z25" s="104"/>
      <c r="AA25" s="99"/>
      <c r="AB25" s="41">
        <f t="shared" si="3"/>
        <v>0</v>
      </c>
      <c r="AC25" s="40">
        <f t="shared" si="4"/>
        <v>0</v>
      </c>
      <c r="AD25" s="42"/>
      <c r="AE25" s="128"/>
      <c r="AF25" s="37">
        <f t="shared" si="5"/>
        <v>15</v>
      </c>
      <c r="AG25" s="43">
        <v>65</v>
      </c>
      <c r="AH25" s="44">
        <f t="shared" si="6"/>
        <v>80</v>
      </c>
      <c r="AI25" s="45">
        <f t="shared" si="7"/>
        <v>0.93</v>
      </c>
      <c r="AJ25" s="46"/>
      <c r="AK25" s="47">
        <v>1E-4</v>
      </c>
      <c r="AL25" s="48">
        <f t="shared" si="8"/>
        <v>1.0001</v>
      </c>
      <c r="AM25" s="49">
        <f t="shared" si="9"/>
        <v>1363990000</v>
      </c>
      <c r="AN25" s="50"/>
      <c r="AO25" s="51"/>
      <c r="AP25" s="51"/>
      <c r="AQ25" s="51"/>
      <c r="AR25" s="51"/>
      <c r="AS25" s="52"/>
      <c r="AT25" s="53">
        <f t="shared" si="10"/>
        <v>0</v>
      </c>
    </row>
    <row r="26" spans="1:46" s="54" customFormat="1" ht="36" customHeight="1" thickBot="1">
      <c r="A26" s="27"/>
      <c r="B26" s="61"/>
      <c r="C26" s="28"/>
      <c r="D26" s="91"/>
      <c r="E26" s="28"/>
      <c r="F26" s="28"/>
      <c r="G26" s="55"/>
      <c r="H26" s="29"/>
      <c r="I26" s="30">
        <v>0.51</v>
      </c>
      <c r="J26" s="119">
        <v>0.49</v>
      </c>
      <c r="K26" s="32"/>
      <c r="L26" s="57"/>
      <c r="M26" s="33"/>
      <c r="N26" s="34">
        <f t="shared" si="0"/>
        <v>1</v>
      </c>
      <c r="O26" s="35"/>
      <c r="P26" s="105">
        <v>15</v>
      </c>
      <c r="Q26" s="106">
        <v>15</v>
      </c>
      <c r="R26" s="38"/>
      <c r="S26" s="38"/>
      <c r="T26" s="37"/>
      <c r="U26" s="39">
        <f t="shared" si="1"/>
        <v>15</v>
      </c>
      <c r="V26" s="40">
        <f t="shared" si="2"/>
        <v>15</v>
      </c>
      <c r="W26" s="112"/>
      <c r="X26" s="96"/>
      <c r="Y26" s="96"/>
      <c r="Z26" s="104"/>
      <c r="AA26" s="99"/>
      <c r="AB26" s="41">
        <f t="shared" si="3"/>
        <v>0</v>
      </c>
      <c r="AC26" s="40">
        <f t="shared" si="4"/>
        <v>0</v>
      </c>
      <c r="AD26" s="42"/>
      <c r="AE26" s="128"/>
      <c r="AF26" s="37">
        <f t="shared" si="5"/>
        <v>15</v>
      </c>
      <c r="AG26" s="43">
        <v>65</v>
      </c>
      <c r="AH26" s="44">
        <f t="shared" si="6"/>
        <v>80</v>
      </c>
      <c r="AI26" s="45">
        <f t="shared" si="7"/>
        <v>0.93</v>
      </c>
      <c r="AJ26" s="46"/>
      <c r="AK26" s="47">
        <v>1E-4</v>
      </c>
      <c r="AL26" s="48">
        <f t="shared" si="8"/>
        <v>1.0001</v>
      </c>
      <c r="AM26" s="49">
        <f t="shared" si="9"/>
        <v>1363990000</v>
      </c>
      <c r="AN26" s="50"/>
      <c r="AO26" s="51"/>
      <c r="AP26" s="51"/>
      <c r="AQ26" s="51"/>
      <c r="AR26" s="51"/>
      <c r="AS26" s="52"/>
      <c r="AT26" s="53">
        <f t="shared" si="10"/>
        <v>0</v>
      </c>
    </row>
    <row r="27" spans="1:46" s="54" customFormat="1" ht="36" customHeight="1" thickBot="1">
      <c r="A27" s="27"/>
      <c r="B27" s="61"/>
      <c r="C27" s="28"/>
      <c r="D27" s="91"/>
      <c r="E27" s="91"/>
      <c r="F27" s="91"/>
      <c r="G27" s="92"/>
      <c r="H27" s="60"/>
      <c r="I27" s="30">
        <v>0.51</v>
      </c>
      <c r="J27" s="119">
        <v>0.49</v>
      </c>
      <c r="K27" s="32"/>
      <c r="L27" s="57"/>
      <c r="M27" s="33"/>
      <c r="N27" s="34">
        <f t="shared" si="0"/>
        <v>1</v>
      </c>
      <c r="O27" s="35"/>
      <c r="P27" s="105">
        <v>15</v>
      </c>
      <c r="Q27" s="106">
        <v>15</v>
      </c>
      <c r="R27" s="38"/>
      <c r="S27" s="38"/>
      <c r="T27" s="37"/>
      <c r="U27" s="39">
        <f t="shared" si="1"/>
        <v>15</v>
      </c>
      <c r="V27" s="40">
        <f t="shared" si="2"/>
        <v>15</v>
      </c>
      <c r="W27" s="112"/>
      <c r="X27" s="96"/>
      <c r="Y27" s="96"/>
      <c r="Z27" s="104"/>
      <c r="AA27" s="99"/>
      <c r="AB27" s="41">
        <f t="shared" si="3"/>
        <v>0</v>
      </c>
      <c r="AC27" s="40">
        <f t="shared" si="4"/>
        <v>0</v>
      </c>
      <c r="AD27" s="42"/>
      <c r="AE27" s="128"/>
      <c r="AF27" s="37">
        <f t="shared" si="5"/>
        <v>15</v>
      </c>
      <c r="AG27" s="43">
        <v>65</v>
      </c>
      <c r="AH27" s="44">
        <f t="shared" si="6"/>
        <v>80</v>
      </c>
      <c r="AI27" s="45">
        <f t="shared" si="7"/>
        <v>0.93</v>
      </c>
      <c r="AJ27" s="46"/>
      <c r="AK27" s="47">
        <v>1E-4</v>
      </c>
      <c r="AL27" s="48">
        <f t="shared" si="8"/>
        <v>1.0001</v>
      </c>
      <c r="AM27" s="49">
        <f t="shared" si="9"/>
        <v>1363990000</v>
      </c>
      <c r="AN27" s="50"/>
      <c r="AO27" s="51"/>
      <c r="AP27" s="51"/>
      <c r="AQ27" s="51"/>
      <c r="AR27" s="51"/>
      <c r="AS27" s="52"/>
      <c r="AT27" s="53">
        <f t="shared" si="10"/>
        <v>0</v>
      </c>
    </row>
    <row r="28" spans="1:46" s="54" customFormat="1" ht="36" customHeight="1" thickBot="1">
      <c r="A28" s="27"/>
      <c r="B28" s="61"/>
      <c r="C28" s="28"/>
      <c r="D28" s="91"/>
      <c r="E28" s="91"/>
      <c r="F28" s="91"/>
      <c r="G28" s="92"/>
      <c r="H28" s="60"/>
      <c r="I28" s="30">
        <v>0.51</v>
      </c>
      <c r="J28" s="119">
        <v>0.49</v>
      </c>
      <c r="K28" s="32"/>
      <c r="L28" s="57"/>
      <c r="M28" s="33"/>
      <c r="N28" s="34">
        <f t="shared" si="0"/>
        <v>1</v>
      </c>
      <c r="O28" s="35"/>
      <c r="P28" s="105">
        <v>15</v>
      </c>
      <c r="Q28" s="106">
        <v>15</v>
      </c>
      <c r="R28" s="38"/>
      <c r="S28" s="38"/>
      <c r="T28" s="37"/>
      <c r="U28" s="39">
        <f t="shared" si="1"/>
        <v>15</v>
      </c>
      <c r="V28" s="40">
        <f t="shared" si="2"/>
        <v>15</v>
      </c>
      <c r="W28" s="112"/>
      <c r="X28" s="96"/>
      <c r="Y28" s="96"/>
      <c r="Z28" s="104"/>
      <c r="AA28" s="99"/>
      <c r="AB28" s="41">
        <f t="shared" si="3"/>
        <v>0</v>
      </c>
      <c r="AC28" s="40">
        <f t="shared" si="4"/>
        <v>0</v>
      </c>
      <c r="AD28" s="42"/>
      <c r="AE28" s="128"/>
      <c r="AF28" s="37">
        <f t="shared" si="5"/>
        <v>15</v>
      </c>
      <c r="AG28" s="43">
        <v>65</v>
      </c>
      <c r="AH28" s="44">
        <f t="shared" si="6"/>
        <v>80</v>
      </c>
      <c r="AI28" s="45">
        <f t="shared" si="7"/>
        <v>0.93</v>
      </c>
      <c r="AJ28" s="46"/>
      <c r="AK28" s="47">
        <v>1E-4</v>
      </c>
      <c r="AL28" s="48">
        <f t="shared" si="8"/>
        <v>1.0001</v>
      </c>
      <c r="AM28" s="49">
        <f t="shared" si="9"/>
        <v>1363990000</v>
      </c>
      <c r="AN28" s="50"/>
      <c r="AO28" s="51"/>
      <c r="AP28" s="51"/>
      <c r="AQ28" s="51"/>
      <c r="AR28" s="51"/>
      <c r="AS28" s="52"/>
      <c r="AT28" s="53">
        <f t="shared" si="10"/>
        <v>0</v>
      </c>
    </row>
    <row r="29" spans="1:46" s="54" customFormat="1" ht="36" customHeight="1" thickBot="1">
      <c r="A29" s="27"/>
      <c r="B29" s="61"/>
      <c r="C29" s="28"/>
      <c r="D29" s="91"/>
      <c r="E29" s="91"/>
      <c r="F29" s="91"/>
      <c r="G29" s="92"/>
      <c r="H29" s="29"/>
      <c r="I29" s="30">
        <v>0.51</v>
      </c>
      <c r="J29" s="119">
        <v>0.49</v>
      </c>
      <c r="K29" s="32"/>
      <c r="L29" s="57"/>
      <c r="M29" s="33"/>
      <c r="N29" s="34">
        <f t="shared" si="0"/>
        <v>1</v>
      </c>
      <c r="O29" s="35"/>
      <c r="P29" s="105">
        <v>15</v>
      </c>
      <c r="Q29" s="106">
        <v>15</v>
      </c>
      <c r="R29" s="38"/>
      <c r="S29" s="38"/>
      <c r="T29" s="37"/>
      <c r="U29" s="39">
        <f t="shared" si="1"/>
        <v>15</v>
      </c>
      <c r="V29" s="40">
        <f t="shared" si="2"/>
        <v>15</v>
      </c>
      <c r="W29" s="112"/>
      <c r="X29" s="96"/>
      <c r="Y29" s="96"/>
      <c r="Z29" s="104"/>
      <c r="AA29" s="99"/>
      <c r="AB29" s="41">
        <f t="shared" si="3"/>
        <v>0</v>
      </c>
      <c r="AC29" s="40">
        <f t="shared" si="4"/>
        <v>0</v>
      </c>
      <c r="AD29" s="42"/>
      <c r="AE29" s="128"/>
      <c r="AF29" s="37">
        <f t="shared" si="5"/>
        <v>15</v>
      </c>
      <c r="AG29" s="43">
        <v>65</v>
      </c>
      <c r="AH29" s="44">
        <f t="shared" si="6"/>
        <v>80</v>
      </c>
      <c r="AI29" s="45">
        <f t="shared" si="7"/>
        <v>0.93</v>
      </c>
      <c r="AJ29" s="46"/>
      <c r="AK29" s="47">
        <v>1E-4</v>
      </c>
      <c r="AL29" s="48">
        <f t="shared" si="8"/>
        <v>1.0001</v>
      </c>
      <c r="AM29" s="49">
        <f t="shared" si="9"/>
        <v>1363990000</v>
      </c>
      <c r="AN29" s="50"/>
      <c r="AO29" s="51"/>
      <c r="AP29" s="51"/>
      <c r="AQ29" s="51"/>
      <c r="AR29" s="51"/>
      <c r="AS29" s="52"/>
      <c r="AT29" s="53">
        <f t="shared" si="10"/>
        <v>0</v>
      </c>
    </row>
    <row r="30" spans="1:46" s="54" customFormat="1" ht="36" customHeight="1" thickBot="1">
      <c r="A30" s="27"/>
      <c r="B30" s="61"/>
      <c r="C30" s="28"/>
      <c r="D30" s="91"/>
      <c r="E30" s="91"/>
      <c r="F30" s="91"/>
      <c r="G30" s="92"/>
      <c r="H30" s="29"/>
      <c r="I30" s="30">
        <v>0.51</v>
      </c>
      <c r="J30" s="119">
        <v>0.49</v>
      </c>
      <c r="K30" s="32"/>
      <c r="L30" s="57"/>
      <c r="M30" s="33"/>
      <c r="N30" s="34">
        <f t="shared" si="0"/>
        <v>1</v>
      </c>
      <c r="O30" s="35"/>
      <c r="P30" s="105">
        <v>15</v>
      </c>
      <c r="Q30" s="106">
        <v>15</v>
      </c>
      <c r="R30" s="38"/>
      <c r="S30" s="38"/>
      <c r="T30" s="37"/>
      <c r="U30" s="39">
        <f t="shared" si="1"/>
        <v>15</v>
      </c>
      <c r="V30" s="40">
        <f t="shared" si="2"/>
        <v>15</v>
      </c>
      <c r="W30" s="112"/>
      <c r="X30" s="96"/>
      <c r="Y30" s="96"/>
      <c r="Z30" s="104"/>
      <c r="AA30" s="99"/>
      <c r="AB30" s="41">
        <f t="shared" si="3"/>
        <v>0</v>
      </c>
      <c r="AC30" s="40">
        <f t="shared" si="4"/>
        <v>0</v>
      </c>
      <c r="AD30" s="42"/>
      <c r="AE30" s="128"/>
      <c r="AF30" s="37">
        <f t="shared" si="5"/>
        <v>15</v>
      </c>
      <c r="AG30" s="43">
        <v>65</v>
      </c>
      <c r="AH30" s="44">
        <f t="shared" si="6"/>
        <v>80</v>
      </c>
      <c r="AI30" s="45">
        <f t="shared" si="7"/>
        <v>0.93</v>
      </c>
      <c r="AJ30" s="46"/>
      <c r="AK30" s="47">
        <v>1E-4</v>
      </c>
      <c r="AL30" s="48">
        <f t="shared" si="8"/>
        <v>1.0001</v>
      </c>
      <c r="AM30" s="49">
        <f t="shared" si="9"/>
        <v>1363990000</v>
      </c>
      <c r="AN30" s="50"/>
      <c r="AO30" s="51"/>
      <c r="AP30" s="51"/>
      <c r="AQ30" s="51"/>
      <c r="AR30" s="51"/>
      <c r="AS30" s="52"/>
      <c r="AT30" s="53">
        <f t="shared" si="10"/>
        <v>0</v>
      </c>
    </row>
    <row r="31" spans="1:46" s="54" customFormat="1" ht="36" customHeight="1" thickBot="1">
      <c r="A31" s="27"/>
      <c r="B31" s="61"/>
      <c r="C31" s="28"/>
      <c r="D31" s="91"/>
      <c r="E31" s="91"/>
      <c r="F31" s="91"/>
      <c r="G31" s="92"/>
      <c r="H31" s="29"/>
      <c r="I31" s="30">
        <v>0.51</v>
      </c>
      <c r="J31" s="119">
        <v>0.49</v>
      </c>
      <c r="K31" s="32"/>
      <c r="L31" s="57"/>
      <c r="M31" s="33"/>
      <c r="N31" s="34">
        <f t="shared" si="0"/>
        <v>1</v>
      </c>
      <c r="O31" s="35"/>
      <c r="P31" s="105">
        <v>15</v>
      </c>
      <c r="Q31" s="106">
        <v>15</v>
      </c>
      <c r="R31" s="38"/>
      <c r="S31" s="38"/>
      <c r="T31" s="37"/>
      <c r="U31" s="39">
        <f t="shared" si="1"/>
        <v>15</v>
      </c>
      <c r="V31" s="40">
        <f t="shared" si="2"/>
        <v>15</v>
      </c>
      <c r="W31" s="112"/>
      <c r="X31" s="96"/>
      <c r="Y31" s="96"/>
      <c r="Z31" s="104"/>
      <c r="AA31" s="99"/>
      <c r="AB31" s="41">
        <f t="shared" si="3"/>
        <v>0</v>
      </c>
      <c r="AC31" s="40">
        <f t="shared" si="4"/>
        <v>0</v>
      </c>
      <c r="AD31" s="42"/>
      <c r="AE31" s="128"/>
      <c r="AF31" s="37">
        <f t="shared" si="5"/>
        <v>15</v>
      </c>
      <c r="AG31" s="43">
        <v>65</v>
      </c>
      <c r="AH31" s="44">
        <f t="shared" si="6"/>
        <v>80</v>
      </c>
      <c r="AI31" s="45">
        <f t="shared" si="7"/>
        <v>0.93</v>
      </c>
      <c r="AJ31" s="46"/>
      <c r="AK31" s="47">
        <v>1E-4</v>
      </c>
      <c r="AL31" s="48">
        <f t="shared" si="8"/>
        <v>1.0001</v>
      </c>
      <c r="AM31" s="49">
        <f t="shared" si="9"/>
        <v>1363990000</v>
      </c>
      <c r="AN31" s="50"/>
      <c r="AO31" s="51"/>
      <c r="AP31" s="51"/>
      <c r="AQ31" s="51"/>
      <c r="AR31" s="51"/>
      <c r="AS31" s="52"/>
      <c r="AT31" s="53">
        <f t="shared" si="10"/>
        <v>0</v>
      </c>
    </row>
    <row r="32" spans="1:46" s="54" customFormat="1" ht="36" customHeight="1" thickBot="1">
      <c r="A32" s="27"/>
      <c r="B32" s="61"/>
      <c r="C32" s="28"/>
      <c r="D32" s="91"/>
      <c r="E32" s="91"/>
      <c r="F32" s="91"/>
      <c r="G32" s="92"/>
      <c r="H32" s="29"/>
      <c r="I32" s="30">
        <v>0.51</v>
      </c>
      <c r="J32" s="119">
        <v>0.49</v>
      </c>
      <c r="K32" s="32"/>
      <c r="L32" s="57"/>
      <c r="M32" s="33"/>
      <c r="N32" s="34">
        <f t="shared" si="0"/>
        <v>1</v>
      </c>
      <c r="O32" s="35"/>
      <c r="P32" s="105">
        <v>15</v>
      </c>
      <c r="Q32" s="106">
        <v>15</v>
      </c>
      <c r="R32" s="38"/>
      <c r="S32" s="38"/>
      <c r="T32" s="37"/>
      <c r="U32" s="39">
        <f t="shared" si="1"/>
        <v>15</v>
      </c>
      <c r="V32" s="40">
        <f t="shared" si="2"/>
        <v>15</v>
      </c>
      <c r="W32" s="112"/>
      <c r="X32" s="96"/>
      <c r="Y32" s="96"/>
      <c r="Z32" s="104"/>
      <c r="AA32" s="99"/>
      <c r="AB32" s="41">
        <f t="shared" si="3"/>
        <v>0</v>
      </c>
      <c r="AC32" s="40">
        <f t="shared" si="4"/>
        <v>0</v>
      </c>
      <c r="AD32" s="42"/>
      <c r="AE32" s="128"/>
      <c r="AF32" s="37">
        <f t="shared" si="5"/>
        <v>15</v>
      </c>
      <c r="AG32" s="43">
        <v>65</v>
      </c>
      <c r="AH32" s="44">
        <f t="shared" si="6"/>
        <v>80</v>
      </c>
      <c r="AI32" s="45">
        <f t="shared" si="7"/>
        <v>0.93</v>
      </c>
      <c r="AJ32" s="46"/>
      <c r="AK32" s="47">
        <v>1E-4</v>
      </c>
      <c r="AL32" s="48">
        <f t="shared" si="8"/>
        <v>1.0001</v>
      </c>
      <c r="AM32" s="49">
        <f t="shared" si="9"/>
        <v>1363990000</v>
      </c>
      <c r="AN32" s="50"/>
      <c r="AO32" s="51"/>
      <c r="AP32" s="51"/>
      <c r="AQ32" s="51"/>
      <c r="AR32" s="51"/>
      <c r="AS32" s="52"/>
      <c r="AT32" s="53">
        <f t="shared" si="10"/>
        <v>0</v>
      </c>
    </row>
    <row r="33" spans="1:46" s="54" customFormat="1" ht="36" customHeight="1" thickBot="1">
      <c r="A33" s="27"/>
      <c r="B33" s="56"/>
      <c r="C33" s="91"/>
      <c r="D33" s="95"/>
      <c r="E33" s="95"/>
      <c r="F33" s="101"/>
      <c r="G33" s="55"/>
      <c r="H33" s="29"/>
      <c r="I33" s="30">
        <v>0.51</v>
      </c>
      <c r="J33" s="119">
        <v>0.49</v>
      </c>
      <c r="K33" s="32"/>
      <c r="L33" s="57"/>
      <c r="M33" s="33"/>
      <c r="N33" s="34">
        <f t="shared" si="0"/>
        <v>1</v>
      </c>
      <c r="O33" s="35"/>
      <c r="P33" s="105">
        <v>15</v>
      </c>
      <c r="Q33" s="106">
        <v>15</v>
      </c>
      <c r="R33" s="38"/>
      <c r="S33" s="38"/>
      <c r="T33" s="37"/>
      <c r="U33" s="39">
        <f t="shared" si="1"/>
        <v>15</v>
      </c>
      <c r="V33" s="40">
        <f t="shared" si="2"/>
        <v>15</v>
      </c>
      <c r="W33" s="112"/>
      <c r="X33" s="96"/>
      <c r="Y33" s="96"/>
      <c r="Z33" s="104"/>
      <c r="AA33" s="99"/>
      <c r="AB33" s="41">
        <f t="shared" si="3"/>
        <v>0</v>
      </c>
      <c r="AC33" s="40">
        <f t="shared" si="4"/>
        <v>0</v>
      </c>
      <c r="AD33" s="42"/>
      <c r="AE33" s="128"/>
      <c r="AF33" s="37">
        <f t="shared" si="5"/>
        <v>15</v>
      </c>
      <c r="AG33" s="43">
        <v>65</v>
      </c>
      <c r="AH33" s="44">
        <f t="shared" si="6"/>
        <v>80</v>
      </c>
      <c r="AI33" s="45">
        <f t="shared" si="7"/>
        <v>0.93</v>
      </c>
      <c r="AJ33" s="46"/>
      <c r="AK33" s="47">
        <v>1E-4</v>
      </c>
      <c r="AL33" s="48">
        <f t="shared" si="8"/>
        <v>1.0001</v>
      </c>
      <c r="AM33" s="49">
        <f t="shared" si="9"/>
        <v>1363990000</v>
      </c>
      <c r="AN33" s="50"/>
      <c r="AO33" s="51"/>
      <c r="AP33" s="51"/>
      <c r="AQ33" s="51"/>
      <c r="AR33" s="51"/>
      <c r="AS33" s="52"/>
      <c r="AT33" s="53">
        <f t="shared" si="10"/>
        <v>0</v>
      </c>
    </row>
    <row r="34" spans="1:46" s="54" customFormat="1" ht="36" customHeight="1" thickBot="1">
      <c r="A34" s="27"/>
      <c r="B34" s="56"/>
      <c r="C34" s="91"/>
      <c r="D34" s="95"/>
      <c r="E34" s="95"/>
      <c r="F34" s="101"/>
      <c r="G34" s="55"/>
      <c r="H34" s="29"/>
      <c r="I34" s="30">
        <v>0.51</v>
      </c>
      <c r="J34" s="119">
        <v>0.49</v>
      </c>
      <c r="K34" s="32"/>
      <c r="L34" s="57"/>
      <c r="M34" s="33"/>
      <c r="N34" s="34">
        <f t="shared" si="0"/>
        <v>1</v>
      </c>
      <c r="O34" s="35"/>
      <c r="P34" s="105">
        <v>15</v>
      </c>
      <c r="Q34" s="106">
        <v>15</v>
      </c>
      <c r="R34" s="38"/>
      <c r="S34" s="38"/>
      <c r="T34" s="37"/>
      <c r="U34" s="39">
        <f t="shared" si="1"/>
        <v>15</v>
      </c>
      <c r="V34" s="40">
        <f t="shared" si="2"/>
        <v>15</v>
      </c>
      <c r="W34" s="112"/>
      <c r="X34" s="96"/>
      <c r="Y34" s="96"/>
      <c r="Z34" s="104"/>
      <c r="AA34" s="99"/>
      <c r="AB34" s="41">
        <f t="shared" si="3"/>
        <v>0</v>
      </c>
      <c r="AC34" s="40">
        <f t="shared" si="4"/>
        <v>0</v>
      </c>
      <c r="AD34" s="42"/>
      <c r="AE34" s="128"/>
      <c r="AF34" s="37">
        <f t="shared" si="5"/>
        <v>15</v>
      </c>
      <c r="AG34" s="43">
        <v>65</v>
      </c>
      <c r="AH34" s="44">
        <f t="shared" si="6"/>
        <v>80</v>
      </c>
      <c r="AI34" s="45">
        <f t="shared" si="7"/>
        <v>0.93</v>
      </c>
      <c r="AJ34" s="46"/>
      <c r="AK34" s="47">
        <v>1E-4</v>
      </c>
      <c r="AL34" s="48">
        <f t="shared" si="8"/>
        <v>1.0001</v>
      </c>
      <c r="AM34" s="49">
        <f t="shared" si="9"/>
        <v>1363990000</v>
      </c>
      <c r="AN34" s="50"/>
      <c r="AO34" s="51"/>
      <c r="AP34" s="51"/>
      <c r="AQ34" s="51"/>
      <c r="AR34" s="51"/>
      <c r="AS34" s="52"/>
      <c r="AT34" s="53">
        <f t="shared" si="10"/>
        <v>0</v>
      </c>
    </row>
    <row r="35" spans="1:46" s="54" customFormat="1" ht="36" customHeight="1" thickBot="1">
      <c r="A35" s="27"/>
      <c r="B35" s="56"/>
      <c r="C35" s="91"/>
      <c r="D35" s="95"/>
      <c r="E35" s="95"/>
      <c r="F35" s="101"/>
      <c r="G35" s="55"/>
      <c r="H35" s="29"/>
      <c r="I35" s="30">
        <v>0.51</v>
      </c>
      <c r="J35" s="119">
        <v>0.49</v>
      </c>
      <c r="K35" s="32"/>
      <c r="L35" s="57"/>
      <c r="M35" s="33"/>
      <c r="N35" s="34">
        <f t="shared" si="0"/>
        <v>1</v>
      </c>
      <c r="O35" s="35"/>
      <c r="P35" s="105">
        <v>15</v>
      </c>
      <c r="Q35" s="106">
        <v>15</v>
      </c>
      <c r="R35" s="38"/>
      <c r="S35" s="38"/>
      <c r="T35" s="37"/>
      <c r="U35" s="39">
        <f t="shared" si="1"/>
        <v>15</v>
      </c>
      <c r="V35" s="40">
        <f t="shared" si="2"/>
        <v>15</v>
      </c>
      <c r="W35" s="112"/>
      <c r="X35" s="96"/>
      <c r="Y35" s="96"/>
      <c r="Z35" s="104"/>
      <c r="AA35" s="99"/>
      <c r="AB35" s="41">
        <f t="shared" si="3"/>
        <v>0</v>
      </c>
      <c r="AC35" s="40">
        <f t="shared" si="4"/>
        <v>0</v>
      </c>
      <c r="AD35" s="42"/>
      <c r="AE35" s="128"/>
      <c r="AF35" s="37">
        <f t="shared" si="5"/>
        <v>15</v>
      </c>
      <c r="AG35" s="43">
        <v>65</v>
      </c>
      <c r="AH35" s="44">
        <f t="shared" si="6"/>
        <v>80</v>
      </c>
      <c r="AI35" s="45">
        <f t="shared" si="7"/>
        <v>0.93</v>
      </c>
      <c r="AJ35" s="46"/>
      <c r="AK35" s="47">
        <v>1E-4</v>
      </c>
      <c r="AL35" s="48">
        <f t="shared" si="8"/>
        <v>1.0001</v>
      </c>
      <c r="AM35" s="49">
        <f t="shared" si="9"/>
        <v>1363990000</v>
      </c>
      <c r="AN35" s="50"/>
      <c r="AO35" s="51"/>
      <c r="AP35" s="51"/>
      <c r="AQ35" s="51"/>
      <c r="AR35" s="51"/>
      <c r="AS35" s="52"/>
      <c r="AT35" s="53">
        <f t="shared" si="10"/>
        <v>0</v>
      </c>
    </row>
    <row r="36" spans="1:46" s="54" customFormat="1" ht="36" customHeight="1" thickBot="1">
      <c r="A36" s="27"/>
      <c r="B36" s="56"/>
      <c r="C36" s="91"/>
      <c r="D36" s="95"/>
      <c r="E36" s="95"/>
      <c r="F36" s="101"/>
      <c r="G36" s="55"/>
      <c r="H36" s="29"/>
      <c r="I36" s="30">
        <v>0.51</v>
      </c>
      <c r="J36" s="119">
        <v>0.49</v>
      </c>
      <c r="K36" s="32"/>
      <c r="L36" s="57"/>
      <c r="M36" s="33"/>
      <c r="N36" s="34">
        <f t="shared" ref="N36:N99" si="11">SUM(I36:M36)</f>
        <v>1</v>
      </c>
      <c r="O36" s="35"/>
      <c r="P36" s="105">
        <v>15</v>
      </c>
      <c r="Q36" s="106">
        <v>15</v>
      </c>
      <c r="R36" s="38"/>
      <c r="S36" s="38"/>
      <c r="T36" s="37"/>
      <c r="U36" s="39">
        <f t="shared" si="1"/>
        <v>15</v>
      </c>
      <c r="V36" s="40">
        <f t="shared" si="2"/>
        <v>15</v>
      </c>
      <c r="W36" s="112"/>
      <c r="X36" s="96"/>
      <c r="Y36" s="96"/>
      <c r="Z36" s="104"/>
      <c r="AA36" s="99"/>
      <c r="AB36" s="41">
        <f t="shared" si="3"/>
        <v>0</v>
      </c>
      <c r="AC36" s="40">
        <f t="shared" si="4"/>
        <v>0</v>
      </c>
      <c r="AD36" s="42"/>
      <c r="AE36" s="128"/>
      <c r="AF36" s="37">
        <f t="shared" si="5"/>
        <v>15</v>
      </c>
      <c r="AG36" s="43">
        <v>65</v>
      </c>
      <c r="AH36" s="44">
        <f t="shared" si="6"/>
        <v>80</v>
      </c>
      <c r="AI36" s="45">
        <f t="shared" si="7"/>
        <v>0.93</v>
      </c>
      <c r="AJ36" s="46"/>
      <c r="AK36" s="47">
        <v>1E-4</v>
      </c>
      <c r="AL36" s="48">
        <f t="shared" si="8"/>
        <v>1.0001</v>
      </c>
      <c r="AM36" s="49">
        <f t="shared" si="9"/>
        <v>1363990000</v>
      </c>
      <c r="AN36" s="50"/>
      <c r="AO36" s="51"/>
      <c r="AP36" s="51"/>
      <c r="AQ36" s="51"/>
      <c r="AR36" s="51"/>
      <c r="AS36" s="52"/>
      <c r="AT36" s="53">
        <f t="shared" si="10"/>
        <v>0</v>
      </c>
    </row>
    <row r="37" spans="1:46" s="54" customFormat="1" ht="36" customHeight="1" thickBot="1">
      <c r="A37" s="27"/>
      <c r="B37" s="56"/>
      <c r="C37" s="91"/>
      <c r="D37" s="95"/>
      <c r="E37" s="95"/>
      <c r="F37" s="101"/>
      <c r="G37" s="55"/>
      <c r="H37" s="29"/>
      <c r="I37" s="30">
        <v>0.51</v>
      </c>
      <c r="J37" s="119">
        <v>0.49</v>
      </c>
      <c r="K37" s="32"/>
      <c r="L37" s="57"/>
      <c r="M37" s="33"/>
      <c r="N37" s="34">
        <f t="shared" si="11"/>
        <v>1</v>
      </c>
      <c r="O37" s="35"/>
      <c r="P37" s="105">
        <v>15</v>
      </c>
      <c r="Q37" s="106">
        <v>15</v>
      </c>
      <c r="R37" s="38"/>
      <c r="S37" s="38"/>
      <c r="T37" s="37"/>
      <c r="U37" s="39">
        <f t="shared" si="1"/>
        <v>15</v>
      </c>
      <c r="V37" s="40">
        <f t="shared" si="2"/>
        <v>15</v>
      </c>
      <c r="W37" s="112"/>
      <c r="X37" s="96"/>
      <c r="Y37" s="96"/>
      <c r="Z37" s="104"/>
      <c r="AA37" s="99"/>
      <c r="AB37" s="41">
        <f t="shared" si="3"/>
        <v>0</v>
      </c>
      <c r="AC37" s="40">
        <f t="shared" si="4"/>
        <v>0</v>
      </c>
      <c r="AD37" s="42"/>
      <c r="AE37" s="128"/>
      <c r="AF37" s="37">
        <f t="shared" si="5"/>
        <v>15</v>
      </c>
      <c r="AG37" s="43">
        <v>65</v>
      </c>
      <c r="AH37" s="44">
        <f t="shared" si="6"/>
        <v>80</v>
      </c>
      <c r="AI37" s="45">
        <f t="shared" si="7"/>
        <v>0.93</v>
      </c>
      <c r="AJ37" s="46"/>
      <c r="AK37" s="47">
        <v>1E-4</v>
      </c>
      <c r="AL37" s="48">
        <f t="shared" si="8"/>
        <v>1.0001</v>
      </c>
      <c r="AM37" s="49">
        <f t="shared" si="9"/>
        <v>1363990000</v>
      </c>
      <c r="AN37" s="50"/>
      <c r="AO37" s="51"/>
      <c r="AP37" s="51"/>
      <c r="AQ37" s="51"/>
      <c r="AR37" s="51"/>
      <c r="AS37" s="52"/>
      <c r="AT37" s="53">
        <f t="shared" si="10"/>
        <v>0</v>
      </c>
    </row>
    <row r="38" spans="1:46" s="54" customFormat="1" ht="47.25" customHeight="1" thickBot="1">
      <c r="A38" s="27"/>
      <c r="B38" s="56"/>
      <c r="C38" s="91"/>
      <c r="D38" s="95"/>
      <c r="E38" s="95"/>
      <c r="F38" s="101"/>
      <c r="G38" s="55"/>
      <c r="H38" s="29"/>
      <c r="I38" s="30">
        <v>0.51</v>
      </c>
      <c r="J38" s="119">
        <v>0.49</v>
      </c>
      <c r="K38" s="32"/>
      <c r="L38" s="57"/>
      <c r="M38" s="33"/>
      <c r="N38" s="34">
        <f t="shared" si="11"/>
        <v>1</v>
      </c>
      <c r="O38" s="35"/>
      <c r="P38" s="105">
        <v>15</v>
      </c>
      <c r="Q38" s="106">
        <v>15</v>
      </c>
      <c r="R38" s="38"/>
      <c r="S38" s="38"/>
      <c r="T38" s="37"/>
      <c r="U38" s="39">
        <f t="shared" si="1"/>
        <v>15</v>
      </c>
      <c r="V38" s="40">
        <f t="shared" si="2"/>
        <v>15</v>
      </c>
      <c r="W38" s="112"/>
      <c r="X38" s="96"/>
      <c r="Y38" s="96"/>
      <c r="Z38" s="104"/>
      <c r="AA38" s="99"/>
      <c r="AB38" s="41">
        <f t="shared" si="3"/>
        <v>0</v>
      </c>
      <c r="AC38" s="40">
        <f t="shared" si="4"/>
        <v>0</v>
      </c>
      <c r="AD38" s="42"/>
      <c r="AE38" s="128"/>
      <c r="AF38" s="37">
        <f t="shared" si="5"/>
        <v>15</v>
      </c>
      <c r="AG38" s="43">
        <v>65</v>
      </c>
      <c r="AH38" s="44">
        <f t="shared" si="6"/>
        <v>80</v>
      </c>
      <c r="AI38" s="45">
        <f t="shared" si="7"/>
        <v>0.93</v>
      </c>
      <c r="AJ38" s="46"/>
      <c r="AK38" s="47">
        <v>1E-4</v>
      </c>
      <c r="AL38" s="48">
        <f t="shared" si="8"/>
        <v>1.0001</v>
      </c>
      <c r="AM38" s="49">
        <f t="shared" si="9"/>
        <v>1363990000</v>
      </c>
      <c r="AN38" s="50"/>
      <c r="AO38" s="51"/>
      <c r="AP38" s="51"/>
      <c r="AQ38" s="51"/>
      <c r="AR38" s="51"/>
      <c r="AS38" s="52"/>
      <c r="AT38" s="53">
        <f t="shared" si="10"/>
        <v>0</v>
      </c>
    </row>
    <row r="39" spans="1:46" s="54" customFormat="1" ht="47.25" customHeight="1" thickBot="1">
      <c r="A39" s="27"/>
      <c r="B39" s="56"/>
      <c r="C39" s="91"/>
      <c r="D39" s="95"/>
      <c r="E39" s="95"/>
      <c r="F39" s="101"/>
      <c r="G39" s="55"/>
      <c r="H39" s="60"/>
      <c r="I39" s="30">
        <v>0.51</v>
      </c>
      <c r="J39" s="119">
        <v>0.49</v>
      </c>
      <c r="K39" s="32"/>
      <c r="L39" s="57"/>
      <c r="M39" s="33"/>
      <c r="N39" s="34">
        <f t="shared" si="11"/>
        <v>1</v>
      </c>
      <c r="O39" s="35"/>
      <c r="P39" s="105">
        <v>15</v>
      </c>
      <c r="Q39" s="106">
        <v>15</v>
      </c>
      <c r="R39" s="38"/>
      <c r="S39" s="38"/>
      <c r="T39" s="37"/>
      <c r="U39" s="39">
        <f t="shared" si="1"/>
        <v>15</v>
      </c>
      <c r="V39" s="40">
        <f t="shared" si="2"/>
        <v>15</v>
      </c>
      <c r="W39" s="112"/>
      <c r="X39" s="96"/>
      <c r="Y39" s="96"/>
      <c r="Z39" s="104"/>
      <c r="AA39" s="99"/>
      <c r="AB39" s="41">
        <f t="shared" si="3"/>
        <v>0</v>
      </c>
      <c r="AC39" s="40">
        <f t="shared" si="4"/>
        <v>0</v>
      </c>
      <c r="AD39" s="42"/>
      <c r="AE39" s="128"/>
      <c r="AF39" s="37">
        <f t="shared" si="5"/>
        <v>15</v>
      </c>
      <c r="AG39" s="43">
        <v>65</v>
      </c>
      <c r="AH39" s="44">
        <f t="shared" si="6"/>
        <v>80</v>
      </c>
      <c r="AI39" s="45">
        <f t="shared" si="7"/>
        <v>0.93</v>
      </c>
      <c r="AJ39" s="46"/>
      <c r="AK39" s="47">
        <v>1E-4</v>
      </c>
      <c r="AL39" s="48">
        <f t="shared" si="8"/>
        <v>1.0001</v>
      </c>
      <c r="AM39" s="49">
        <f t="shared" si="9"/>
        <v>1363990000</v>
      </c>
      <c r="AN39" s="50"/>
      <c r="AO39" s="51"/>
      <c r="AP39" s="51"/>
      <c r="AQ39" s="51"/>
      <c r="AR39" s="51"/>
      <c r="AS39" s="52"/>
      <c r="AT39" s="53">
        <f t="shared" si="10"/>
        <v>0</v>
      </c>
    </row>
    <row r="40" spans="1:46" s="54" customFormat="1" ht="47.25" customHeight="1" thickBot="1">
      <c r="A40" s="27"/>
      <c r="B40" s="56"/>
      <c r="C40" s="91"/>
      <c r="D40" s="95"/>
      <c r="E40" s="95"/>
      <c r="F40" s="101"/>
      <c r="G40" s="55"/>
      <c r="H40" s="60"/>
      <c r="I40" s="30">
        <v>0.51</v>
      </c>
      <c r="J40" s="119">
        <v>0.49</v>
      </c>
      <c r="K40" s="32"/>
      <c r="L40" s="57"/>
      <c r="M40" s="33"/>
      <c r="N40" s="34">
        <f t="shared" si="11"/>
        <v>1</v>
      </c>
      <c r="O40" s="35"/>
      <c r="P40" s="105">
        <v>15</v>
      </c>
      <c r="Q40" s="106">
        <v>15</v>
      </c>
      <c r="R40" s="38"/>
      <c r="S40" s="38"/>
      <c r="T40" s="37"/>
      <c r="U40" s="39">
        <f t="shared" si="1"/>
        <v>15</v>
      </c>
      <c r="V40" s="40">
        <f t="shared" si="2"/>
        <v>15</v>
      </c>
      <c r="W40" s="112"/>
      <c r="X40" s="96"/>
      <c r="Y40" s="96"/>
      <c r="Z40" s="104"/>
      <c r="AA40" s="99"/>
      <c r="AB40" s="41">
        <f t="shared" si="3"/>
        <v>0</v>
      </c>
      <c r="AC40" s="40">
        <f t="shared" si="4"/>
        <v>0</v>
      </c>
      <c r="AD40" s="42"/>
      <c r="AE40" s="128"/>
      <c r="AF40" s="37">
        <f t="shared" si="5"/>
        <v>15</v>
      </c>
      <c r="AG40" s="43">
        <v>65</v>
      </c>
      <c r="AH40" s="44">
        <f t="shared" si="6"/>
        <v>80</v>
      </c>
      <c r="AI40" s="45">
        <f t="shared" si="7"/>
        <v>0.93</v>
      </c>
      <c r="AJ40" s="46"/>
      <c r="AK40" s="47">
        <v>1E-4</v>
      </c>
      <c r="AL40" s="48">
        <f t="shared" si="8"/>
        <v>1.0001</v>
      </c>
      <c r="AM40" s="49">
        <f t="shared" si="9"/>
        <v>1363990000</v>
      </c>
      <c r="AN40" s="50"/>
      <c r="AO40" s="51"/>
      <c r="AP40" s="51"/>
      <c r="AQ40" s="51"/>
      <c r="AR40" s="51"/>
      <c r="AS40" s="52"/>
      <c r="AT40" s="53">
        <f t="shared" si="10"/>
        <v>0</v>
      </c>
    </row>
    <row r="41" spans="1:46" s="54" customFormat="1" ht="47.25" customHeight="1" thickBot="1">
      <c r="A41" s="27"/>
      <c r="B41" s="56"/>
      <c r="C41" s="91"/>
      <c r="D41" s="95"/>
      <c r="E41" s="95"/>
      <c r="F41" s="101"/>
      <c r="G41" s="55"/>
      <c r="H41" s="29"/>
      <c r="I41" s="30">
        <v>0.51</v>
      </c>
      <c r="J41" s="119">
        <v>0.49</v>
      </c>
      <c r="K41" s="32"/>
      <c r="L41" s="57"/>
      <c r="M41" s="33"/>
      <c r="N41" s="34">
        <f t="shared" si="11"/>
        <v>1</v>
      </c>
      <c r="O41" s="35"/>
      <c r="P41" s="105">
        <v>15</v>
      </c>
      <c r="Q41" s="106">
        <v>15</v>
      </c>
      <c r="R41" s="38"/>
      <c r="S41" s="38"/>
      <c r="T41" s="37"/>
      <c r="U41" s="39">
        <f t="shared" si="1"/>
        <v>15</v>
      </c>
      <c r="V41" s="40">
        <f t="shared" si="2"/>
        <v>15</v>
      </c>
      <c r="W41" s="112"/>
      <c r="X41" s="96"/>
      <c r="Y41" s="96"/>
      <c r="Z41" s="104"/>
      <c r="AA41" s="99"/>
      <c r="AB41" s="41">
        <f t="shared" si="3"/>
        <v>0</v>
      </c>
      <c r="AC41" s="40">
        <f t="shared" si="4"/>
        <v>0</v>
      </c>
      <c r="AD41" s="42"/>
      <c r="AE41" s="128"/>
      <c r="AF41" s="37">
        <f t="shared" si="5"/>
        <v>15</v>
      </c>
      <c r="AG41" s="43">
        <v>65</v>
      </c>
      <c r="AH41" s="44">
        <f t="shared" si="6"/>
        <v>80</v>
      </c>
      <c r="AI41" s="45">
        <f t="shared" si="7"/>
        <v>0.93</v>
      </c>
      <c r="AJ41" s="46"/>
      <c r="AK41" s="47">
        <v>1E-4</v>
      </c>
      <c r="AL41" s="48">
        <f t="shared" si="8"/>
        <v>1.0001</v>
      </c>
      <c r="AM41" s="49">
        <f t="shared" si="9"/>
        <v>1363990000</v>
      </c>
      <c r="AN41" s="50"/>
      <c r="AO41" s="51"/>
      <c r="AP41" s="51"/>
      <c r="AQ41" s="51"/>
      <c r="AR41" s="51"/>
      <c r="AS41" s="52"/>
      <c r="AT41" s="53">
        <f t="shared" si="10"/>
        <v>0</v>
      </c>
    </row>
    <row r="42" spans="1:46" s="54" customFormat="1" ht="36" customHeight="1" thickBot="1">
      <c r="A42" s="27"/>
      <c r="B42" s="56"/>
      <c r="C42" s="91"/>
      <c r="D42" s="95"/>
      <c r="E42" s="95"/>
      <c r="F42" s="101"/>
      <c r="G42" s="55"/>
      <c r="H42" s="60"/>
      <c r="I42" s="30">
        <v>0.51</v>
      </c>
      <c r="J42" s="119">
        <v>0.49</v>
      </c>
      <c r="K42" s="32"/>
      <c r="L42" s="57"/>
      <c r="M42" s="33"/>
      <c r="N42" s="34">
        <f t="shared" si="11"/>
        <v>1</v>
      </c>
      <c r="O42" s="35"/>
      <c r="P42" s="105">
        <v>15</v>
      </c>
      <c r="Q42" s="106">
        <v>15</v>
      </c>
      <c r="R42" s="38"/>
      <c r="S42" s="38"/>
      <c r="T42" s="37"/>
      <c r="U42" s="39">
        <f t="shared" si="1"/>
        <v>15</v>
      </c>
      <c r="V42" s="40">
        <f t="shared" si="2"/>
        <v>15</v>
      </c>
      <c r="W42" s="112"/>
      <c r="X42" s="96"/>
      <c r="Y42" s="96"/>
      <c r="Z42" s="104"/>
      <c r="AA42" s="99"/>
      <c r="AB42" s="41">
        <f t="shared" si="3"/>
        <v>0</v>
      </c>
      <c r="AC42" s="40">
        <f t="shared" si="4"/>
        <v>0</v>
      </c>
      <c r="AD42" s="42"/>
      <c r="AE42" s="128"/>
      <c r="AF42" s="37">
        <f t="shared" si="5"/>
        <v>15</v>
      </c>
      <c r="AG42" s="43">
        <v>65</v>
      </c>
      <c r="AH42" s="44">
        <f t="shared" si="6"/>
        <v>80</v>
      </c>
      <c r="AI42" s="45">
        <f t="shared" si="7"/>
        <v>0.93</v>
      </c>
      <c r="AJ42" s="46"/>
      <c r="AK42" s="47">
        <v>1E-4</v>
      </c>
      <c r="AL42" s="48">
        <f t="shared" si="8"/>
        <v>1.0001</v>
      </c>
      <c r="AM42" s="49">
        <f t="shared" si="9"/>
        <v>1363990000</v>
      </c>
      <c r="AN42" s="50"/>
      <c r="AO42" s="51"/>
      <c r="AP42" s="51"/>
      <c r="AQ42" s="51"/>
      <c r="AR42" s="51"/>
      <c r="AS42" s="52"/>
      <c r="AT42" s="53">
        <f t="shared" si="10"/>
        <v>0</v>
      </c>
    </row>
    <row r="43" spans="1:46" s="54" customFormat="1" ht="47.25" customHeight="1" thickBot="1">
      <c r="A43" s="27"/>
      <c r="B43" s="56"/>
      <c r="C43" s="91"/>
      <c r="D43" s="95"/>
      <c r="E43" s="95"/>
      <c r="F43" s="101"/>
      <c r="G43" s="55"/>
      <c r="H43" s="29"/>
      <c r="I43" s="30">
        <v>0.51</v>
      </c>
      <c r="J43" s="119">
        <v>0.49</v>
      </c>
      <c r="K43" s="32"/>
      <c r="L43" s="57"/>
      <c r="M43" s="33"/>
      <c r="N43" s="34">
        <f t="shared" si="11"/>
        <v>1</v>
      </c>
      <c r="O43" s="35"/>
      <c r="P43" s="105">
        <v>15</v>
      </c>
      <c r="Q43" s="106">
        <v>15</v>
      </c>
      <c r="R43" s="38"/>
      <c r="S43" s="38"/>
      <c r="T43" s="37"/>
      <c r="U43" s="39">
        <f t="shared" si="1"/>
        <v>15</v>
      </c>
      <c r="V43" s="40">
        <f t="shared" si="2"/>
        <v>15</v>
      </c>
      <c r="W43" s="112"/>
      <c r="X43" s="96"/>
      <c r="Y43" s="96"/>
      <c r="Z43" s="104"/>
      <c r="AA43" s="99"/>
      <c r="AB43" s="41">
        <f t="shared" si="3"/>
        <v>0</v>
      </c>
      <c r="AC43" s="40">
        <f t="shared" si="4"/>
        <v>0</v>
      </c>
      <c r="AD43" s="42"/>
      <c r="AE43" s="128"/>
      <c r="AF43" s="37">
        <f t="shared" si="5"/>
        <v>15</v>
      </c>
      <c r="AG43" s="43">
        <v>65</v>
      </c>
      <c r="AH43" s="44">
        <f t="shared" si="6"/>
        <v>80</v>
      </c>
      <c r="AI43" s="45">
        <f t="shared" si="7"/>
        <v>0.93</v>
      </c>
      <c r="AJ43" s="46"/>
      <c r="AK43" s="47">
        <v>1E-4</v>
      </c>
      <c r="AL43" s="48">
        <f t="shared" si="8"/>
        <v>1.0001</v>
      </c>
      <c r="AM43" s="49">
        <f t="shared" si="9"/>
        <v>1363990000</v>
      </c>
      <c r="AN43" s="50"/>
      <c r="AO43" s="51"/>
      <c r="AP43" s="51"/>
      <c r="AQ43" s="51"/>
      <c r="AR43" s="51"/>
      <c r="AS43" s="52"/>
      <c r="AT43" s="53">
        <f t="shared" si="10"/>
        <v>0</v>
      </c>
    </row>
    <row r="44" spans="1:46" s="54" customFormat="1" ht="47.25" customHeight="1" thickBot="1">
      <c r="A44" s="27"/>
      <c r="B44" s="56"/>
      <c r="C44" s="91"/>
      <c r="D44" s="95"/>
      <c r="E44" s="95"/>
      <c r="F44" s="101"/>
      <c r="G44" s="55"/>
      <c r="H44" s="60"/>
      <c r="I44" s="30">
        <v>0.51</v>
      </c>
      <c r="J44" s="119">
        <v>0.49</v>
      </c>
      <c r="K44" s="32"/>
      <c r="L44" s="57"/>
      <c r="M44" s="33"/>
      <c r="N44" s="34">
        <f t="shared" si="11"/>
        <v>1</v>
      </c>
      <c r="O44" s="35"/>
      <c r="P44" s="105">
        <v>15</v>
      </c>
      <c r="Q44" s="106">
        <v>15</v>
      </c>
      <c r="R44" s="38"/>
      <c r="S44" s="38"/>
      <c r="T44" s="37"/>
      <c r="U44" s="39">
        <f t="shared" si="1"/>
        <v>15</v>
      </c>
      <c r="V44" s="40">
        <f t="shared" si="2"/>
        <v>15</v>
      </c>
      <c r="W44" s="112"/>
      <c r="X44" s="96"/>
      <c r="Y44" s="96"/>
      <c r="Z44" s="104"/>
      <c r="AA44" s="99"/>
      <c r="AB44" s="41">
        <f t="shared" si="3"/>
        <v>0</v>
      </c>
      <c r="AC44" s="40">
        <f t="shared" si="4"/>
        <v>0</v>
      </c>
      <c r="AD44" s="42"/>
      <c r="AE44" s="128"/>
      <c r="AF44" s="37">
        <f t="shared" si="5"/>
        <v>15</v>
      </c>
      <c r="AG44" s="43">
        <v>65</v>
      </c>
      <c r="AH44" s="44">
        <f t="shared" si="6"/>
        <v>80</v>
      </c>
      <c r="AI44" s="45">
        <f t="shared" si="7"/>
        <v>0.93</v>
      </c>
      <c r="AJ44" s="46"/>
      <c r="AK44" s="47">
        <v>1E-4</v>
      </c>
      <c r="AL44" s="48">
        <f t="shared" si="8"/>
        <v>1.0001</v>
      </c>
      <c r="AM44" s="49">
        <f t="shared" si="9"/>
        <v>1363990000</v>
      </c>
      <c r="AN44" s="50"/>
      <c r="AO44" s="51"/>
      <c r="AP44" s="51"/>
      <c r="AQ44" s="51"/>
      <c r="AR44" s="51"/>
      <c r="AS44" s="52"/>
      <c r="AT44" s="53">
        <f t="shared" si="10"/>
        <v>0</v>
      </c>
    </row>
    <row r="45" spans="1:46" s="54" customFormat="1" ht="36" customHeight="1" thickBot="1">
      <c r="A45" s="27"/>
      <c r="B45" s="56"/>
      <c r="C45" s="91"/>
      <c r="D45" s="95"/>
      <c r="E45" s="95"/>
      <c r="F45" s="101"/>
      <c r="G45" s="55"/>
      <c r="H45" s="60"/>
      <c r="I45" s="30">
        <v>0.51</v>
      </c>
      <c r="J45" s="119">
        <v>0.49</v>
      </c>
      <c r="K45" s="32"/>
      <c r="L45" s="57"/>
      <c r="M45" s="33"/>
      <c r="N45" s="34">
        <f t="shared" si="11"/>
        <v>1</v>
      </c>
      <c r="O45" s="35"/>
      <c r="P45" s="105">
        <v>15</v>
      </c>
      <c r="Q45" s="106">
        <v>15</v>
      </c>
      <c r="R45" s="38"/>
      <c r="S45" s="38"/>
      <c r="T45" s="37"/>
      <c r="U45" s="39">
        <f t="shared" si="1"/>
        <v>15</v>
      </c>
      <c r="V45" s="40">
        <f t="shared" si="2"/>
        <v>15</v>
      </c>
      <c r="W45" s="112"/>
      <c r="X45" s="96"/>
      <c r="Y45" s="96"/>
      <c r="Z45" s="104"/>
      <c r="AA45" s="99"/>
      <c r="AB45" s="41">
        <f t="shared" si="3"/>
        <v>0</v>
      </c>
      <c r="AC45" s="40">
        <f t="shared" si="4"/>
        <v>0</v>
      </c>
      <c r="AD45" s="42"/>
      <c r="AE45" s="128"/>
      <c r="AF45" s="37">
        <f t="shared" si="5"/>
        <v>15</v>
      </c>
      <c r="AG45" s="43">
        <v>65</v>
      </c>
      <c r="AH45" s="44">
        <f t="shared" si="6"/>
        <v>80</v>
      </c>
      <c r="AI45" s="45">
        <f t="shared" si="7"/>
        <v>0.93</v>
      </c>
      <c r="AJ45" s="46"/>
      <c r="AK45" s="47">
        <v>1E-4</v>
      </c>
      <c r="AL45" s="48">
        <f t="shared" si="8"/>
        <v>1.0001</v>
      </c>
      <c r="AM45" s="49">
        <f t="shared" si="9"/>
        <v>1363990000</v>
      </c>
      <c r="AN45" s="50"/>
      <c r="AO45" s="51"/>
      <c r="AP45" s="51"/>
      <c r="AQ45" s="51"/>
      <c r="AR45" s="51"/>
      <c r="AS45" s="52"/>
      <c r="AT45" s="53">
        <f t="shared" si="10"/>
        <v>0</v>
      </c>
    </row>
    <row r="46" spans="1:46" s="54" customFormat="1" ht="36" customHeight="1" thickBot="1">
      <c r="A46" s="27"/>
      <c r="B46" s="56"/>
      <c r="C46" s="91"/>
      <c r="D46" s="95"/>
      <c r="E46" s="95"/>
      <c r="F46" s="101"/>
      <c r="G46" s="55"/>
      <c r="H46" s="60"/>
      <c r="I46" s="30">
        <v>0.51</v>
      </c>
      <c r="J46" s="119">
        <v>0.49</v>
      </c>
      <c r="K46" s="32"/>
      <c r="L46" s="57"/>
      <c r="M46" s="33"/>
      <c r="N46" s="34">
        <f t="shared" si="11"/>
        <v>1</v>
      </c>
      <c r="O46" s="35"/>
      <c r="P46" s="105">
        <v>15</v>
      </c>
      <c r="Q46" s="106">
        <v>15</v>
      </c>
      <c r="R46" s="38"/>
      <c r="S46" s="38"/>
      <c r="T46" s="37"/>
      <c r="U46" s="39">
        <f t="shared" si="1"/>
        <v>15</v>
      </c>
      <c r="V46" s="40">
        <f t="shared" si="2"/>
        <v>15</v>
      </c>
      <c r="W46" s="112"/>
      <c r="X46" s="96"/>
      <c r="Y46" s="96"/>
      <c r="Z46" s="104"/>
      <c r="AA46" s="99"/>
      <c r="AB46" s="41">
        <f t="shared" si="3"/>
        <v>0</v>
      </c>
      <c r="AC46" s="40">
        <f t="shared" si="4"/>
        <v>0</v>
      </c>
      <c r="AD46" s="42"/>
      <c r="AE46" s="128"/>
      <c r="AF46" s="37">
        <f t="shared" si="5"/>
        <v>15</v>
      </c>
      <c r="AG46" s="43">
        <v>65</v>
      </c>
      <c r="AH46" s="44">
        <f t="shared" si="6"/>
        <v>80</v>
      </c>
      <c r="AI46" s="45">
        <f t="shared" si="7"/>
        <v>0.93</v>
      </c>
      <c r="AJ46" s="46"/>
      <c r="AK46" s="47">
        <v>1E-4</v>
      </c>
      <c r="AL46" s="48">
        <f t="shared" si="8"/>
        <v>1.0001</v>
      </c>
      <c r="AM46" s="49">
        <f t="shared" si="9"/>
        <v>1363990000</v>
      </c>
      <c r="AN46" s="50"/>
      <c r="AO46" s="51"/>
      <c r="AP46" s="51"/>
      <c r="AQ46" s="51"/>
      <c r="AR46" s="51"/>
      <c r="AS46" s="52"/>
      <c r="AT46" s="53">
        <f t="shared" si="10"/>
        <v>0</v>
      </c>
    </row>
    <row r="47" spans="1:46" s="54" customFormat="1" ht="36" customHeight="1" thickBot="1">
      <c r="A47" s="27"/>
      <c r="B47" s="56"/>
      <c r="C47" s="91"/>
      <c r="D47" s="95"/>
      <c r="E47" s="95"/>
      <c r="F47" s="101"/>
      <c r="G47" s="55"/>
      <c r="H47" s="60"/>
      <c r="I47" s="30">
        <v>0.51</v>
      </c>
      <c r="J47" s="119">
        <v>0.49</v>
      </c>
      <c r="K47" s="32"/>
      <c r="L47" s="57"/>
      <c r="M47" s="33"/>
      <c r="N47" s="34">
        <f t="shared" si="11"/>
        <v>1</v>
      </c>
      <c r="O47" s="35"/>
      <c r="P47" s="105">
        <v>15</v>
      </c>
      <c r="Q47" s="106">
        <v>15</v>
      </c>
      <c r="R47" s="38"/>
      <c r="S47" s="38"/>
      <c r="T47" s="37"/>
      <c r="U47" s="39">
        <f t="shared" si="1"/>
        <v>15</v>
      </c>
      <c r="V47" s="40">
        <f t="shared" si="2"/>
        <v>15</v>
      </c>
      <c r="W47" s="112"/>
      <c r="X47" s="96"/>
      <c r="Y47" s="96"/>
      <c r="Z47" s="104"/>
      <c r="AA47" s="99"/>
      <c r="AB47" s="41">
        <f t="shared" si="3"/>
        <v>0</v>
      </c>
      <c r="AC47" s="40">
        <f t="shared" si="4"/>
        <v>0</v>
      </c>
      <c r="AD47" s="42"/>
      <c r="AE47" s="128"/>
      <c r="AF47" s="37">
        <f t="shared" si="5"/>
        <v>15</v>
      </c>
      <c r="AG47" s="43">
        <v>65</v>
      </c>
      <c r="AH47" s="44">
        <f t="shared" si="6"/>
        <v>80</v>
      </c>
      <c r="AI47" s="45">
        <f t="shared" si="7"/>
        <v>0.93</v>
      </c>
      <c r="AJ47" s="46"/>
      <c r="AK47" s="47">
        <v>1E-4</v>
      </c>
      <c r="AL47" s="48">
        <f t="shared" si="8"/>
        <v>1.0001</v>
      </c>
      <c r="AM47" s="49">
        <f t="shared" si="9"/>
        <v>1363990000</v>
      </c>
      <c r="AN47" s="50"/>
      <c r="AO47" s="51"/>
      <c r="AP47" s="51"/>
      <c r="AQ47" s="51"/>
      <c r="AR47" s="51"/>
      <c r="AS47" s="52"/>
      <c r="AT47" s="53">
        <f t="shared" si="10"/>
        <v>0</v>
      </c>
    </row>
    <row r="48" spans="1:46" s="54" customFormat="1" ht="36" customHeight="1" thickBot="1">
      <c r="A48" s="27"/>
      <c r="B48" s="56"/>
      <c r="C48" s="91"/>
      <c r="D48" s="95"/>
      <c r="E48" s="95"/>
      <c r="F48" s="101"/>
      <c r="G48" s="55"/>
      <c r="H48" s="29"/>
      <c r="I48" s="30">
        <v>0.51</v>
      </c>
      <c r="J48" s="119">
        <v>0.49</v>
      </c>
      <c r="K48" s="32"/>
      <c r="L48" s="57"/>
      <c r="M48" s="33"/>
      <c r="N48" s="34">
        <f t="shared" si="11"/>
        <v>1</v>
      </c>
      <c r="O48" s="35"/>
      <c r="P48" s="105">
        <v>15</v>
      </c>
      <c r="Q48" s="106">
        <v>15</v>
      </c>
      <c r="R48" s="38"/>
      <c r="S48" s="38"/>
      <c r="T48" s="37"/>
      <c r="U48" s="39">
        <f t="shared" si="1"/>
        <v>15</v>
      </c>
      <c r="V48" s="40">
        <f t="shared" si="2"/>
        <v>15</v>
      </c>
      <c r="W48" s="112"/>
      <c r="X48" s="96"/>
      <c r="Y48" s="96"/>
      <c r="Z48" s="104"/>
      <c r="AA48" s="99"/>
      <c r="AB48" s="41">
        <f t="shared" si="3"/>
        <v>0</v>
      </c>
      <c r="AC48" s="40">
        <f t="shared" si="4"/>
        <v>0</v>
      </c>
      <c r="AD48" s="42"/>
      <c r="AE48" s="128"/>
      <c r="AF48" s="37">
        <f t="shared" si="5"/>
        <v>15</v>
      </c>
      <c r="AG48" s="43">
        <v>65</v>
      </c>
      <c r="AH48" s="44">
        <f t="shared" si="6"/>
        <v>80</v>
      </c>
      <c r="AI48" s="45">
        <f t="shared" si="7"/>
        <v>0.93</v>
      </c>
      <c r="AJ48" s="46"/>
      <c r="AK48" s="47">
        <v>1E-4</v>
      </c>
      <c r="AL48" s="48">
        <f t="shared" si="8"/>
        <v>1.0001</v>
      </c>
      <c r="AM48" s="49">
        <f t="shared" si="9"/>
        <v>1363990000</v>
      </c>
      <c r="AN48" s="50"/>
      <c r="AO48" s="51"/>
      <c r="AP48" s="51"/>
      <c r="AQ48" s="51"/>
      <c r="AR48" s="51"/>
      <c r="AS48" s="52"/>
      <c r="AT48" s="53">
        <f t="shared" si="10"/>
        <v>0</v>
      </c>
    </row>
    <row r="49" spans="1:46" s="54" customFormat="1" ht="36" customHeight="1" thickBot="1">
      <c r="A49" s="27"/>
      <c r="B49" s="56"/>
      <c r="C49" s="91"/>
      <c r="D49" s="95"/>
      <c r="E49" s="95"/>
      <c r="F49" s="101"/>
      <c r="G49" s="55"/>
      <c r="H49" s="29"/>
      <c r="I49" s="30">
        <v>0.51</v>
      </c>
      <c r="J49" s="119">
        <v>0.49</v>
      </c>
      <c r="K49" s="32"/>
      <c r="L49" s="57"/>
      <c r="M49" s="33"/>
      <c r="N49" s="34">
        <f t="shared" si="11"/>
        <v>1</v>
      </c>
      <c r="O49" s="35"/>
      <c r="P49" s="105">
        <v>15</v>
      </c>
      <c r="Q49" s="106">
        <v>15</v>
      </c>
      <c r="R49" s="38"/>
      <c r="S49" s="38"/>
      <c r="T49" s="37"/>
      <c r="U49" s="39">
        <f t="shared" si="1"/>
        <v>15</v>
      </c>
      <c r="V49" s="40">
        <f t="shared" si="2"/>
        <v>15</v>
      </c>
      <c r="W49" s="112"/>
      <c r="X49" s="96"/>
      <c r="Y49" s="96"/>
      <c r="Z49" s="104"/>
      <c r="AA49" s="99"/>
      <c r="AB49" s="41">
        <f t="shared" si="3"/>
        <v>0</v>
      </c>
      <c r="AC49" s="40">
        <f t="shared" si="4"/>
        <v>0</v>
      </c>
      <c r="AD49" s="42"/>
      <c r="AE49" s="128"/>
      <c r="AF49" s="37">
        <f t="shared" si="5"/>
        <v>15</v>
      </c>
      <c r="AG49" s="43">
        <v>65</v>
      </c>
      <c r="AH49" s="44">
        <f t="shared" si="6"/>
        <v>80</v>
      </c>
      <c r="AI49" s="45">
        <f t="shared" si="7"/>
        <v>0.93</v>
      </c>
      <c r="AJ49" s="46"/>
      <c r="AK49" s="47">
        <v>1E-4</v>
      </c>
      <c r="AL49" s="48">
        <f t="shared" si="8"/>
        <v>1.0001</v>
      </c>
      <c r="AM49" s="49">
        <f t="shared" si="9"/>
        <v>1363990000</v>
      </c>
      <c r="AN49" s="50"/>
      <c r="AO49" s="51"/>
      <c r="AP49" s="51"/>
      <c r="AQ49" s="51"/>
      <c r="AR49" s="51"/>
      <c r="AS49" s="52"/>
      <c r="AT49" s="53">
        <f t="shared" si="10"/>
        <v>0</v>
      </c>
    </row>
    <row r="50" spans="1:46" s="54" customFormat="1" ht="36" customHeight="1" thickBot="1">
      <c r="A50" s="27"/>
      <c r="B50" s="56"/>
      <c r="C50" s="91"/>
      <c r="D50" s="95"/>
      <c r="E50" s="95"/>
      <c r="F50" s="101"/>
      <c r="G50" s="55"/>
      <c r="H50" s="29"/>
      <c r="I50" s="30">
        <v>0.51</v>
      </c>
      <c r="J50" s="119">
        <v>0.49</v>
      </c>
      <c r="K50" s="32"/>
      <c r="L50" s="57"/>
      <c r="M50" s="33"/>
      <c r="N50" s="34">
        <f t="shared" si="11"/>
        <v>1</v>
      </c>
      <c r="O50" s="35"/>
      <c r="P50" s="105">
        <v>15</v>
      </c>
      <c r="Q50" s="106">
        <v>15</v>
      </c>
      <c r="R50" s="38"/>
      <c r="S50" s="38"/>
      <c r="T50" s="37"/>
      <c r="U50" s="39">
        <f t="shared" si="1"/>
        <v>15</v>
      </c>
      <c r="V50" s="40">
        <f t="shared" si="2"/>
        <v>15</v>
      </c>
      <c r="W50" s="112"/>
      <c r="X50" s="96"/>
      <c r="Y50" s="96"/>
      <c r="Z50" s="104"/>
      <c r="AA50" s="99"/>
      <c r="AB50" s="41">
        <f t="shared" si="3"/>
        <v>0</v>
      </c>
      <c r="AC50" s="40">
        <f t="shared" si="4"/>
        <v>0</v>
      </c>
      <c r="AD50" s="42"/>
      <c r="AE50" s="128"/>
      <c r="AF50" s="37">
        <f t="shared" si="5"/>
        <v>15</v>
      </c>
      <c r="AG50" s="43">
        <v>65</v>
      </c>
      <c r="AH50" s="44">
        <f t="shared" si="6"/>
        <v>80</v>
      </c>
      <c r="AI50" s="45">
        <f t="shared" si="7"/>
        <v>0.93</v>
      </c>
      <c r="AJ50" s="46"/>
      <c r="AK50" s="47">
        <v>1E-4</v>
      </c>
      <c r="AL50" s="48">
        <f t="shared" si="8"/>
        <v>1.0001</v>
      </c>
      <c r="AM50" s="49">
        <f t="shared" si="9"/>
        <v>1363990000</v>
      </c>
      <c r="AN50" s="50"/>
      <c r="AO50" s="51"/>
      <c r="AP50" s="51"/>
      <c r="AQ50" s="51"/>
      <c r="AR50" s="51"/>
      <c r="AS50" s="52"/>
      <c r="AT50" s="53">
        <f t="shared" si="10"/>
        <v>0</v>
      </c>
    </row>
    <row r="51" spans="1:46" s="54" customFormat="1" ht="36" customHeight="1" thickBot="1">
      <c r="A51" s="27"/>
      <c r="B51" s="56"/>
      <c r="C51" s="91"/>
      <c r="D51" s="95"/>
      <c r="E51" s="95"/>
      <c r="F51" s="101"/>
      <c r="G51" s="55"/>
      <c r="H51" s="29"/>
      <c r="I51" s="30">
        <v>0.51</v>
      </c>
      <c r="J51" s="119">
        <v>0.49</v>
      </c>
      <c r="K51" s="32"/>
      <c r="L51" s="57"/>
      <c r="M51" s="33"/>
      <c r="N51" s="34">
        <f t="shared" si="11"/>
        <v>1</v>
      </c>
      <c r="O51" s="35"/>
      <c r="P51" s="105">
        <v>15</v>
      </c>
      <c r="Q51" s="106">
        <v>15</v>
      </c>
      <c r="R51" s="38"/>
      <c r="S51" s="38"/>
      <c r="T51" s="37"/>
      <c r="U51" s="39">
        <f t="shared" si="1"/>
        <v>15</v>
      </c>
      <c r="V51" s="40">
        <f t="shared" si="2"/>
        <v>15</v>
      </c>
      <c r="W51" s="112"/>
      <c r="X51" s="96"/>
      <c r="Y51" s="96"/>
      <c r="Z51" s="104"/>
      <c r="AA51" s="99"/>
      <c r="AB51" s="41">
        <f t="shared" si="3"/>
        <v>0</v>
      </c>
      <c r="AC51" s="40">
        <f t="shared" si="4"/>
        <v>0</v>
      </c>
      <c r="AD51" s="42"/>
      <c r="AE51" s="128"/>
      <c r="AF51" s="37">
        <f t="shared" si="5"/>
        <v>15</v>
      </c>
      <c r="AG51" s="43">
        <v>65</v>
      </c>
      <c r="AH51" s="44">
        <f t="shared" si="6"/>
        <v>80</v>
      </c>
      <c r="AI51" s="45">
        <f t="shared" si="7"/>
        <v>0.93</v>
      </c>
      <c r="AJ51" s="46"/>
      <c r="AK51" s="47">
        <v>1E-4</v>
      </c>
      <c r="AL51" s="48">
        <f t="shared" si="8"/>
        <v>1.0001</v>
      </c>
      <c r="AM51" s="49">
        <f t="shared" si="9"/>
        <v>1363990000</v>
      </c>
      <c r="AN51" s="50"/>
      <c r="AO51" s="51"/>
      <c r="AP51" s="51"/>
      <c r="AQ51" s="51"/>
      <c r="AR51" s="51"/>
      <c r="AS51" s="52"/>
      <c r="AT51" s="53">
        <f t="shared" si="10"/>
        <v>0</v>
      </c>
    </row>
    <row r="52" spans="1:46" s="54" customFormat="1" ht="51.75" customHeight="1" thickBot="1">
      <c r="A52" s="27"/>
      <c r="B52" s="56"/>
      <c r="C52" s="91"/>
      <c r="D52" s="95"/>
      <c r="E52" s="95"/>
      <c r="F52" s="101"/>
      <c r="G52" s="55"/>
      <c r="H52" s="29"/>
      <c r="I52" s="30">
        <v>0.51</v>
      </c>
      <c r="J52" s="119">
        <v>0.49</v>
      </c>
      <c r="K52" s="32"/>
      <c r="L52" s="57"/>
      <c r="M52" s="33"/>
      <c r="N52" s="34">
        <f t="shared" si="11"/>
        <v>1</v>
      </c>
      <c r="O52" s="35"/>
      <c r="P52" s="105">
        <v>15</v>
      </c>
      <c r="Q52" s="106">
        <v>15</v>
      </c>
      <c r="R52" s="38"/>
      <c r="S52" s="38"/>
      <c r="T52" s="37"/>
      <c r="U52" s="39">
        <f t="shared" si="1"/>
        <v>15</v>
      </c>
      <c r="V52" s="40">
        <f t="shared" si="2"/>
        <v>15</v>
      </c>
      <c r="W52" s="112"/>
      <c r="X52" s="96"/>
      <c r="Y52" s="96"/>
      <c r="Z52" s="104"/>
      <c r="AA52" s="99"/>
      <c r="AB52" s="41">
        <f t="shared" si="3"/>
        <v>0</v>
      </c>
      <c r="AC52" s="40">
        <f t="shared" si="4"/>
        <v>0</v>
      </c>
      <c r="AD52" s="42"/>
      <c r="AE52" s="128"/>
      <c r="AF52" s="37">
        <f t="shared" si="5"/>
        <v>15</v>
      </c>
      <c r="AG52" s="43">
        <v>65</v>
      </c>
      <c r="AH52" s="44">
        <f t="shared" si="6"/>
        <v>80</v>
      </c>
      <c r="AI52" s="45">
        <f t="shared" si="7"/>
        <v>0.93</v>
      </c>
      <c r="AJ52" s="46"/>
      <c r="AK52" s="47">
        <v>1E-4</v>
      </c>
      <c r="AL52" s="48">
        <f t="shared" si="8"/>
        <v>1.0001</v>
      </c>
      <c r="AM52" s="49">
        <f t="shared" si="9"/>
        <v>1363990000</v>
      </c>
      <c r="AN52" s="50"/>
      <c r="AO52" s="51"/>
      <c r="AP52" s="51"/>
      <c r="AQ52" s="51"/>
      <c r="AR52" s="51"/>
      <c r="AS52" s="52"/>
      <c r="AT52" s="53">
        <f t="shared" si="10"/>
        <v>0</v>
      </c>
    </row>
    <row r="53" spans="1:46" s="54" customFormat="1" ht="51.75" customHeight="1" thickBot="1">
      <c r="A53" s="27"/>
      <c r="B53" s="56"/>
      <c r="C53" s="91"/>
      <c r="D53" s="95"/>
      <c r="E53" s="95"/>
      <c r="F53" s="101"/>
      <c r="G53" s="55"/>
      <c r="H53" s="29"/>
      <c r="I53" s="30">
        <v>0.51</v>
      </c>
      <c r="J53" s="119">
        <v>0.49</v>
      </c>
      <c r="K53" s="32"/>
      <c r="L53" s="57"/>
      <c r="M53" s="33"/>
      <c r="N53" s="34">
        <f t="shared" si="11"/>
        <v>1</v>
      </c>
      <c r="O53" s="35"/>
      <c r="P53" s="105">
        <v>15</v>
      </c>
      <c r="Q53" s="106">
        <v>15</v>
      </c>
      <c r="R53" s="38"/>
      <c r="S53" s="38"/>
      <c r="T53" s="37"/>
      <c r="U53" s="39">
        <f t="shared" si="1"/>
        <v>15</v>
      </c>
      <c r="V53" s="40">
        <f t="shared" si="2"/>
        <v>15</v>
      </c>
      <c r="W53" s="112"/>
      <c r="X53" s="96"/>
      <c r="Y53" s="96"/>
      <c r="Z53" s="104"/>
      <c r="AA53" s="99"/>
      <c r="AB53" s="41">
        <f t="shared" si="3"/>
        <v>0</v>
      </c>
      <c r="AC53" s="40">
        <f t="shared" si="4"/>
        <v>0</v>
      </c>
      <c r="AD53" s="42"/>
      <c r="AE53" s="128"/>
      <c r="AF53" s="37">
        <f t="shared" si="5"/>
        <v>15</v>
      </c>
      <c r="AG53" s="43">
        <v>65</v>
      </c>
      <c r="AH53" s="44">
        <f t="shared" si="6"/>
        <v>80</v>
      </c>
      <c r="AI53" s="45">
        <f t="shared" si="7"/>
        <v>0.93</v>
      </c>
      <c r="AJ53" s="46"/>
      <c r="AK53" s="47">
        <v>1E-4</v>
      </c>
      <c r="AL53" s="48">
        <f t="shared" si="8"/>
        <v>1.0001</v>
      </c>
      <c r="AM53" s="49">
        <f t="shared" si="9"/>
        <v>1363990000</v>
      </c>
      <c r="AN53" s="50"/>
      <c r="AO53" s="51"/>
      <c r="AP53" s="51"/>
      <c r="AQ53" s="51"/>
      <c r="AR53" s="51"/>
      <c r="AS53" s="52"/>
      <c r="AT53" s="53">
        <f t="shared" si="10"/>
        <v>0</v>
      </c>
    </row>
    <row r="54" spans="1:46" s="54" customFormat="1" ht="36" customHeight="1" thickBot="1">
      <c r="A54" s="27"/>
      <c r="B54" s="56"/>
      <c r="C54" s="91"/>
      <c r="D54" s="95"/>
      <c r="E54" s="95"/>
      <c r="F54" s="101"/>
      <c r="G54" s="55"/>
      <c r="H54" s="29"/>
      <c r="I54" s="30">
        <v>0.51</v>
      </c>
      <c r="J54" s="119">
        <v>0.49</v>
      </c>
      <c r="K54" s="32"/>
      <c r="L54" s="57"/>
      <c r="M54" s="33"/>
      <c r="N54" s="34">
        <f t="shared" si="11"/>
        <v>1</v>
      </c>
      <c r="O54" s="35"/>
      <c r="P54" s="105">
        <v>15</v>
      </c>
      <c r="Q54" s="106">
        <v>15</v>
      </c>
      <c r="R54" s="38"/>
      <c r="S54" s="38"/>
      <c r="T54" s="37"/>
      <c r="U54" s="39">
        <f t="shared" si="1"/>
        <v>15</v>
      </c>
      <c r="V54" s="40">
        <f t="shared" si="2"/>
        <v>15</v>
      </c>
      <c r="W54" s="112"/>
      <c r="X54" s="96"/>
      <c r="Y54" s="96"/>
      <c r="Z54" s="104"/>
      <c r="AA54" s="99"/>
      <c r="AB54" s="41">
        <f t="shared" si="3"/>
        <v>0</v>
      </c>
      <c r="AC54" s="40">
        <f t="shared" si="4"/>
        <v>0</v>
      </c>
      <c r="AD54" s="42"/>
      <c r="AE54" s="128"/>
      <c r="AF54" s="37">
        <f t="shared" si="5"/>
        <v>15</v>
      </c>
      <c r="AG54" s="43">
        <v>65</v>
      </c>
      <c r="AH54" s="44">
        <f t="shared" si="6"/>
        <v>80</v>
      </c>
      <c r="AI54" s="45">
        <f t="shared" si="7"/>
        <v>0.93</v>
      </c>
      <c r="AJ54" s="46"/>
      <c r="AK54" s="47">
        <v>1E-4</v>
      </c>
      <c r="AL54" s="48">
        <f t="shared" si="8"/>
        <v>1.0001</v>
      </c>
      <c r="AM54" s="49">
        <f t="shared" si="9"/>
        <v>1363990000</v>
      </c>
      <c r="AN54" s="50"/>
      <c r="AO54" s="51"/>
      <c r="AP54" s="51"/>
      <c r="AQ54" s="51"/>
      <c r="AR54" s="51"/>
      <c r="AS54" s="52"/>
      <c r="AT54" s="53">
        <f t="shared" si="10"/>
        <v>0</v>
      </c>
    </row>
    <row r="55" spans="1:46" s="54" customFormat="1" ht="36" customHeight="1" thickBot="1">
      <c r="A55" s="27"/>
      <c r="B55" s="56"/>
      <c r="C55" s="91"/>
      <c r="D55" s="95"/>
      <c r="E55" s="95"/>
      <c r="F55" s="101"/>
      <c r="G55" s="55"/>
      <c r="H55" s="29"/>
      <c r="I55" s="30">
        <v>0.51</v>
      </c>
      <c r="J55" s="119">
        <v>0.49</v>
      </c>
      <c r="K55" s="32"/>
      <c r="L55" s="57"/>
      <c r="M55" s="33"/>
      <c r="N55" s="34">
        <f t="shared" si="11"/>
        <v>1</v>
      </c>
      <c r="O55" s="35"/>
      <c r="P55" s="105">
        <v>15</v>
      </c>
      <c r="Q55" s="106">
        <v>15</v>
      </c>
      <c r="R55" s="38"/>
      <c r="S55" s="38"/>
      <c r="T55" s="37"/>
      <c r="U55" s="39">
        <f t="shared" si="1"/>
        <v>15</v>
      </c>
      <c r="V55" s="40">
        <f t="shared" si="2"/>
        <v>15</v>
      </c>
      <c r="W55" s="112"/>
      <c r="X55" s="96"/>
      <c r="Y55" s="96"/>
      <c r="Z55" s="104"/>
      <c r="AA55" s="99"/>
      <c r="AB55" s="41">
        <f t="shared" si="3"/>
        <v>0</v>
      </c>
      <c r="AC55" s="40">
        <f t="shared" si="4"/>
        <v>0</v>
      </c>
      <c r="AD55" s="42"/>
      <c r="AE55" s="128"/>
      <c r="AF55" s="37">
        <f t="shared" si="5"/>
        <v>15</v>
      </c>
      <c r="AG55" s="43">
        <v>65</v>
      </c>
      <c r="AH55" s="44">
        <f t="shared" si="6"/>
        <v>80</v>
      </c>
      <c r="AI55" s="45">
        <f t="shared" si="7"/>
        <v>0.93</v>
      </c>
      <c r="AJ55" s="46"/>
      <c r="AK55" s="47">
        <v>1E-4</v>
      </c>
      <c r="AL55" s="48">
        <f t="shared" si="8"/>
        <v>1.0001</v>
      </c>
      <c r="AM55" s="49">
        <f t="shared" si="9"/>
        <v>1363990000</v>
      </c>
      <c r="AN55" s="50"/>
      <c r="AO55" s="51"/>
      <c r="AP55" s="51"/>
      <c r="AQ55" s="51"/>
      <c r="AR55" s="51"/>
      <c r="AS55" s="52"/>
      <c r="AT55" s="53">
        <f t="shared" si="10"/>
        <v>0</v>
      </c>
    </row>
    <row r="56" spans="1:46" s="54" customFormat="1" ht="36" customHeight="1" thickBot="1">
      <c r="A56" s="27"/>
      <c r="B56" s="56"/>
      <c r="C56" s="91"/>
      <c r="D56" s="95"/>
      <c r="E56" s="95"/>
      <c r="F56" s="101"/>
      <c r="G56" s="55"/>
      <c r="H56" s="29"/>
      <c r="I56" s="30">
        <v>0.51</v>
      </c>
      <c r="J56" s="119">
        <v>0.49</v>
      </c>
      <c r="K56" s="32"/>
      <c r="L56" s="57"/>
      <c r="M56" s="33"/>
      <c r="N56" s="34">
        <f t="shared" si="11"/>
        <v>1</v>
      </c>
      <c r="O56" s="35"/>
      <c r="P56" s="105">
        <v>15</v>
      </c>
      <c r="Q56" s="106">
        <v>15</v>
      </c>
      <c r="R56" s="38"/>
      <c r="S56" s="38"/>
      <c r="T56" s="37"/>
      <c r="U56" s="39">
        <f t="shared" si="1"/>
        <v>15</v>
      </c>
      <c r="V56" s="40">
        <f t="shared" si="2"/>
        <v>15</v>
      </c>
      <c r="W56" s="112"/>
      <c r="X56" s="96"/>
      <c r="Y56" s="96"/>
      <c r="Z56" s="104"/>
      <c r="AA56" s="99"/>
      <c r="AB56" s="41">
        <f t="shared" si="3"/>
        <v>0</v>
      </c>
      <c r="AC56" s="40">
        <f t="shared" si="4"/>
        <v>0</v>
      </c>
      <c r="AD56" s="42"/>
      <c r="AE56" s="128"/>
      <c r="AF56" s="37">
        <f t="shared" si="5"/>
        <v>15</v>
      </c>
      <c r="AG56" s="43">
        <v>65</v>
      </c>
      <c r="AH56" s="44">
        <f t="shared" si="6"/>
        <v>80</v>
      </c>
      <c r="AI56" s="45">
        <f t="shared" si="7"/>
        <v>0.93</v>
      </c>
      <c r="AJ56" s="46"/>
      <c r="AK56" s="47">
        <v>1E-4</v>
      </c>
      <c r="AL56" s="48">
        <f t="shared" si="8"/>
        <v>1.0001</v>
      </c>
      <c r="AM56" s="49">
        <f t="shared" si="9"/>
        <v>1363990000</v>
      </c>
      <c r="AN56" s="50"/>
      <c r="AO56" s="51"/>
      <c r="AP56" s="51"/>
      <c r="AQ56" s="51"/>
      <c r="AR56" s="51"/>
      <c r="AS56" s="52"/>
      <c r="AT56" s="53">
        <f t="shared" si="10"/>
        <v>0</v>
      </c>
    </row>
    <row r="57" spans="1:46" s="54" customFormat="1" ht="36" customHeight="1" thickBot="1">
      <c r="A57" s="27"/>
      <c r="B57" s="56"/>
      <c r="C57" s="91"/>
      <c r="D57" s="95"/>
      <c r="E57" s="95"/>
      <c r="F57" s="101"/>
      <c r="G57" s="55"/>
      <c r="H57" s="29"/>
      <c r="I57" s="30">
        <v>0.51</v>
      </c>
      <c r="J57" s="119">
        <v>0.49</v>
      </c>
      <c r="K57" s="32"/>
      <c r="L57" s="57"/>
      <c r="M57" s="33"/>
      <c r="N57" s="34">
        <f t="shared" si="11"/>
        <v>1</v>
      </c>
      <c r="O57" s="35"/>
      <c r="P57" s="105">
        <v>15</v>
      </c>
      <c r="Q57" s="106">
        <v>15</v>
      </c>
      <c r="R57" s="38"/>
      <c r="S57" s="38"/>
      <c r="T57" s="37"/>
      <c r="U57" s="39">
        <f t="shared" si="1"/>
        <v>15</v>
      </c>
      <c r="V57" s="40">
        <f t="shared" si="2"/>
        <v>15</v>
      </c>
      <c r="W57" s="112"/>
      <c r="X57" s="96"/>
      <c r="Y57" s="96"/>
      <c r="Z57" s="104"/>
      <c r="AA57" s="99"/>
      <c r="AB57" s="41">
        <f t="shared" si="3"/>
        <v>0</v>
      </c>
      <c r="AC57" s="40">
        <f t="shared" si="4"/>
        <v>0</v>
      </c>
      <c r="AD57" s="42"/>
      <c r="AE57" s="128"/>
      <c r="AF57" s="37">
        <f t="shared" si="5"/>
        <v>15</v>
      </c>
      <c r="AG57" s="43">
        <v>65</v>
      </c>
      <c r="AH57" s="44">
        <f t="shared" si="6"/>
        <v>80</v>
      </c>
      <c r="AI57" s="45">
        <f t="shared" si="7"/>
        <v>0.93</v>
      </c>
      <c r="AJ57" s="46"/>
      <c r="AK57" s="47">
        <v>1E-4</v>
      </c>
      <c r="AL57" s="48">
        <f t="shared" si="8"/>
        <v>1.0001</v>
      </c>
      <c r="AM57" s="49">
        <f t="shared" si="9"/>
        <v>1363990000</v>
      </c>
      <c r="AN57" s="50"/>
      <c r="AO57" s="51"/>
      <c r="AP57" s="51"/>
      <c r="AQ57" s="51"/>
      <c r="AR57" s="51"/>
      <c r="AS57" s="52"/>
      <c r="AT57" s="53">
        <f t="shared" si="10"/>
        <v>0</v>
      </c>
    </row>
    <row r="58" spans="1:46" s="54" customFormat="1" ht="47.25" customHeight="1" thickBot="1">
      <c r="A58" s="27"/>
      <c r="B58" s="56"/>
      <c r="C58" s="91"/>
      <c r="D58" s="95"/>
      <c r="E58" s="95"/>
      <c r="F58" s="101"/>
      <c r="G58" s="55"/>
      <c r="H58" s="60"/>
      <c r="I58" s="30">
        <v>0.51</v>
      </c>
      <c r="J58" s="119">
        <v>0.49</v>
      </c>
      <c r="K58" s="32"/>
      <c r="L58" s="57"/>
      <c r="M58" s="33"/>
      <c r="N58" s="34">
        <f t="shared" si="11"/>
        <v>1</v>
      </c>
      <c r="O58" s="35"/>
      <c r="P58" s="105">
        <v>15</v>
      </c>
      <c r="Q58" s="106">
        <v>15</v>
      </c>
      <c r="R58" s="38"/>
      <c r="S58" s="38"/>
      <c r="T58" s="37"/>
      <c r="U58" s="39">
        <f t="shared" si="1"/>
        <v>15</v>
      </c>
      <c r="V58" s="40">
        <f t="shared" si="2"/>
        <v>15</v>
      </c>
      <c r="W58" s="112"/>
      <c r="X58" s="96"/>
      <c r="Y58" s="96"/>
      <c r="Z58" s="104"/>
      <c r="AA58" s="99"/>
      <c r="AB58" s="41">
        <f t="shared" si="3"/>
        <v>0</v>
      </c>
      <c r="AC58" s="40">
        <f t="shared" si="4"/>
        <v>0</v>
      </c>
      <c r="AD58" s="42"/>
      <c r="AE58" s="128"/>
      <c r="AF58" s="37">
        <f t="shared" si="5"/>
        <v>15</v>
      </c>
      <c r="AG58" s="43">
        <v>65</v>
      </c>
      <c r="AH58" s="44">
        <f t="shared" si="6"/>
        <v>80</v>
      </c>
      <c r="AI58" s="45">
        <f t="shared" si="7"/>
        <v>0.93</v>
      </c>
      <c r="AJ58" s="46"/>
      <c r="AK58" s="47">
        <v>1E-4</v>
      </c>
      <c r="AL58" s="48">
        <f t="shared" si="8"/>
        <v>1.0001</v>
      </c>
      <c r="AM58" s="49">
        <f t="shared" si="9"/>
        <v>1363990000</v>
      </c>
      <c r="AN58" s="50"/>
      <c r="AO58" s="51"/>
      <c r="AP58" s="51"/>
      <c r="AQ58" s="51"/>
      <c r="AR58" s="51"/>
      <c r="AS58" s="52"/>
      <c r="AT58" s="53">
        <f t="shared" si="10"/>
        <v>0</v>
      </c>
    </row>
    <row r="59" spans="1:46" s="54" customFormat="1" ht="47.25" customHeight="1" thickBot="1">
      <c r="A59" s="27"/>
      <c r="B59" s="56"/>
      <c r="C59" s="91"/>
      <c r="D59" s="95"/>
      <c r="E59" s="95"/>
      <c r="F59" s="101"/>
      <c r="G59" s="55"/>
      <c r="H59" s="29"/>
      <c r="I59" s="30">
        <v>0.51</v>
      </c>
      <c r="J59" s="119">
        <v>0.49</v>
      </c>
      <c r="K59" s="32"/>
      <c r="L59" s="57"/>
      <c r="M59" s="33"/>
      <c r="N59" s="34">
        <f t="shared" si="11"/>
        <v>1</v>
      </c>
      <c r="O59" s="35"/>
      <c r="P59" s="105">
        <v>15</v>
      </c>
      <c r="Q59" s="106">
        <v>15</v>
      </c>
      <c r="R59" s="38"/>
      <c r="S59" s="38"/>
      <c r="T59" s="37"/>
      <c r="U59" s="39">
        <f t="shared" si="1"/>
        <v>15</v>
      </c>
      <c r="V59" s="40">
        <f t="shared" si="2"/>
        <v>15</v>
      </c>
      <c r="W59" s="112"/>
      <c r="X59" s="96"/>
      <c r="Y59" s="96"/>
      <c r="Z59" s="104"/>
      <c r="AA59" s="99"/>
      <c r="AB59" s="41">
        <f t="shared" si="3"/>
        <v>0</v>
      </c>
      <c r="AC59" s="40">
        <f t="shared" si="4"/>
        <v>0</v>
      </c>
      <c r="AD59" s="42"/>
      <c r="AE59" s="128"/>
      <c r="AF59" s="37">
        <f t="shared" si="5"/>
        <v>15</v>
      </c>
      <c r="AG59" s="43">
        <v>65</v>
      </c>
      <c r="AH59" s="44">
        <f t="shared" si="6"/>
        <v>80</v>
      </c>
      <c r="AI59" s="45">
        <f t="shared" si="7"/>
        <v>0.93</v>
      </c>
      <c r="AJ59" s="46"/>
      <c r="AK59" s="47">
        <v>1E-4</v>
      </c>
      <c r="AL59" s="48">
        <f t="shared" si="8"/>
        <v>1.0001</v>
      </c>
      <c r="AM59" s="49">
        <f t="shared" si="9"/>
        <v>1363990000</v>
      </c>
      <c r="AN59" s="50"/>
      <c r="AO59" s="51"/>
      <c r="AP59" s="51"/>
      <c r="AQ59" s="51"/>
      <c r="AR59" s="51"/>
      <c r="AS59" s="52"/>
      <c r="AT59" s="53">
        <f t="shared" si="10"/>
        <v>0</v>
      </c>
    </row>
    <row r="60" spans="1:46" s="54" customFormat="1" ht="47.25" customHeight="1" thickBot="1">
      <c r="A60" s="27"/>
      <c r="B60" s="56"/>
      <c r="C60" s="91"/>
      <c r="D60" s="95"/>
      <c r="E60" s="95"/>
      <c r="F60" s="101"/>
      <c r="G60" s="55"/>
      <c r="H60" s="60"/>
      <c r="I60" s="30">
        <v>0.51</v>
      </c>
      <c r="J60" s="119">
        <v>0.49</v>
      </c>
      <c r="K60" s="32"/>
      <c r="L60" s="57"/>
      <c r="M60" s="33"/>
      <c r="N60" s="34">
        <f t="shared" si="11"/>
        <v>1</v>
      </c>
      <c r="O60" s="35"/>
      <c r="P60" s="105">
        <v>15</v>
      </c>
      <c r="Q60" s="106">
        <v>15</v>
      </c>
      <c r="R60" s="38"/>
      <c r="S60" s="38"/>
      <c r="T60" s="37"/>
      <c r="U60" s="39">
        <f t="shared" si="1"/>
        <v>15</v>
      </c>
      <c r="V60" s="40">
        <f t="shared" si="2"/>
        <v>15</v>
      </c>
      <c r="W60" s="112"/>
      <c r="X60" s="96"/>
      <c r="Y60" s="96"/>
      <c r="Z60" s="104"/>
      <c r="AA60" s="99"/>
      <c r="AB60" s="41">
        <f t="shared" si="3"/>
        <v>0</v>
      </c>
      <c r="AC60" s="40">
        <f t="shared" si="4"/>
        <v>0</v>
      </c>
      <c r="AD60" s="42"/>
      <c r="AE60" s="128"/>
      <c r="AF60" s="37">
        <f t="shared" si="5"/>
        <v>15</v>
      </c>
      <c r="AG60" s="43">
        <v>65</v>
      </c>
      <c r="AH60" s="44">
        <f t="shared" si="6"/>
        <v>80</v>
      </c>
      <c r="AI60" s="45">
        <f t="shared" si="7"/>
        <v>0.93</v>
      </c>
      <c r="AJ60" s="46"/>
      <c r="AK60" s="47">
        <v>1E-4</v>
      </c>
      <c r="AL60" s="48">
        <f t="shared" si="8"/>
        <v>1.0001</v>
      </c>
      <c r="AM60" s="49">
        <f t="shared" si="9"/>
        <v>1363990000</v>
      </c>
      <c r="AN60" s="50"/>
      <c r="AO60" s="51"/>
      <c r="AP60" s="51"/>
      <c r="AQ60" s="51"/>
      <c r="AR60" s="51"/>
      <c r="AS60" s="52"/>
      <c r="AT60" s="53">
        <f t="shared" si="10"/>
        <v>0</v>
      </c>
    </row>
    <row r="61" spans="1:46" s="54" customFormat="1" ht="36" customHeight="1" thickBot="1">
      <c r="A61" s="27"/>
      <c r="B61" s="56"/>
      <c r="C61" s="91"/>
      <c r="D61" s="95"/>
      <c r="E61" s="95"/>
      <c r="F61" s="101"/>
      <c r="G61" s="55"/>
      <c r="H61" s="60"/>
      <c r="I61" s="30">
        <v>0.51</v>
      </c>
      <c r="J61" s="119">
        <v>0.49</v>
      </c>
      <c r="K61" s="32"/>
      <c r="L61" s="57"/>
      <c r="M61" s="33"/>
      <c r="N61" s="34">
        <f t="shared" si="11"/>
        <v>1</v>
      </c>
      <c r="O61" s="35"/>
      <c r="P61" s="105">
        <v>15</v>
      </c>
      <c r="Q61" s="106">
        <v>15</v>
      </c>
      <c r="R61" s="38"/>
      <c r="S61" s="38"/>
      <c r="T61" s="37"/>
      <c r="U61" s="39">
        <f t="shared" si="1"/>
        <v>15</v>
      </c>
      <c r="V61" s="40">
        <f t="shared" si="2"/>
        <v>15</v>
      </c>
      <c r="W61" s="112"/>
      <c r="X61" s="96"/>
      <c r="Y61" s="96"/>
      <c r="Z61" s="104"/>
      <c r="AA61" s="99"/>
      <c r="AB61" s="41">
        <f t="shared" si="3"/>
        <v>0</v>
      </c>
      <c r="AC61" s="40">
        <f t="shared" si="4"/>
        <v>0</v>
      </c>
      <c r="AD61" s="42"/>
      <c r="AE61" s="128"/>
      <c r="AF61" s="37">
        <f t="shared" si="5"/>
        <v>15</v>
      </c>
      <c r="AG61" s="43">
        <v>65</v>
      </c>
      <c r="AH61" s="44">
        <f t="shared" si="6"/>
        <v>80</v>
      </c>
      <c r="AI61" s="45">
        <f t="shared" si="7"/>
        <v>0.93</v>
      </c>
      <c r="AJ61" s="46"/>
      <c r="AK61" s="47">
        <v>1E-4</v>
      </c>
      <c r="AL61" s="48">
        <f t="shared" si="8"/>
        <v>1.0001</v>
      </c>
      <c r="AM61" s="49">
        <f t="shared" si="9"/>
        <v>1363990000</v>
      </c>
      <c r="AN61" s="50"/>
      <c r="AO61" s="51"/>
      <c r="AP61" s="51"/>
      <c r="AQ61" s="51"/>
      <c r="AR61" s="51"/>
      <c r="AS61" s="52"/>
      <c r="AT61" s="53">
        <f t="shared" si="10"/>
        <v>0</v>
      </c>
    </row>
    <row r="62" spans="1:46" s="54" customFormat="1" ht="36" customHeight="1" thickBot="1">
      <c r="A62" s="27"/>
      <c r="B62" s="56"/>
      <c r="C62" s="91"/>
      <c r="D62" s="95"/>
      <c r="E62" s="95"/>
      <c r="F62" s="101"/>
      <c r="G62" s="55"/>
      <c r="H62" s="60"/>
      <c r="I62" s="30">
        <v>0.51</v>
      </c>
      <c r="J62" s="119">
        <v>0.49</v>
      </c>
      <c r="K62" s="32"/>
      <c r="L62" s="57"/>
      <c r="M62" s="33"/>
      <c r="N62" s="34">
        <f t="shared" si="11"/>
        <v>1</v>
      </c>
      <c r="O62" s="35"/>
      <c r="P62" s="105">
        <v>15</v>
      </c>
      <c r="Q62" s="106">
        <v>15</v>
      </c>
      <c r="R62" s="38"/>
      <c r="S62" s="38"/>
      <c r="T62" s="37"/>
      <c r="U62" s="39">
        <f t="shared" si="1"/>
        <v>15</v>
      </c>
      <c r="V62" s="40">
        <f t="shared" si="2"/>
        <v>15</v>
      </c>
      <c r="W62" s="112"/>
      <c r="X62" s="96"/>
      <c r="Y62" s="96"/>
      <c r="Z62" s="104"/>
      <c r="AA62" s="99"/>
      <c r="AB62" s="41">
        <f t="shared" si="3"/>
        <v>0</v>
      </c>
      <c r="AC62" s="40">
        <f t="shared" si="4"/>
        <v>0</v>
      </c>
      <c r="AD62" s="42"/>
      <c r="AE62" s="128"/>
      <c r="AF62" s="37">
        <f t="shared" si="5"/>
        <v>15</v>
      </c>
      <c r="AG62" s="43">
        <v>65</v>
      </c>
      <c r="AH62" s="44">
        <f t="shared" si="6"/>
        <v>80</v>
      </c>
      <c r="AI62" s="45">
        <f t="shared" si="7"/>
        <v>0.93</v>
      </c>
      <c r="AJ62" s="46"/>
      <c r="AK62" s="47">
        <v>1E-4</v>
      </c>
      <c r="AL62" s="48">
        <f t="shared" si="8"/>
        <v>1.0001</v>
      </c>
      <c r="AM62" s="49">
        <f t="shared" si="9"/>
        <v>1363990000</v>
      </c>
      <c r="AN62" s="50"/>
      <c r="AO62" s="51"/>
      <c r="AP62" s="51"/>
      <c r="AQ62" s="51"/>
      <c r="AR62" s="51"/>
      <c r="AS62" s="52"/>
      <c r="AT62" s="53">
        <f t="shared" si="10"/>
        <v>0</v>
      </c>
    </row>
    <row r="63" spans="1:46" s="54" customFormat="1" ht="36" customHeight="1" thickBot="1">
      <c r="A63" s="27"/>
      <c r="B63" s="56"/>
      <c r="C63" s="91"/>
      <c r="D63" s="95"/>
      <c r="E63" s="95"/>
      <c r="F63" s="101"/>
      <c r="G63" s="55"/>
      <c r="H63" s="60"/>
      <c r="I63" s="30">
        <v>0.51</v>
      </c>
      <c r="J63" s="119">
        <v>0.49</v>
      </c>
      <c r="K63" s="32"/>
      <c r="L63" s="57"/>
      <c r="M63" s="33"/>
      <c r="N63" s="34">
        <f t="shared" si="11"/>
        <v>1</v>
      </c>
      <c r="O63" s="35"/>
      <c r="P63" s="105">
        <v>15</v>
      </c>
      <c r="Q63" s="106">
        <v>15</v>
      </c>
      <c r="R63" s="38"/>
      <c r="S63" s="38"/>
      <c r="T63" s="37"/>
      <c r="U63" s="39">
        <f t="shared" si="1"/>
        <v>15</v>
      </c>
      <c r="V63" s="40">
        <f t="shared" si="2"/>
        <v>15</v>
      </c>
      <c r="W63" s="112"/>
      <c r="X63" s="96"/>
      <c r="Y63" s="96"/>
      <c r="Z63" s="104"/>
      <c r="AA63" s="99"/>
      <c r="AB63" s="41">
        <f t="shared" si="3"/>
        <v>0</v>
      </c>
      <c r="AC63" s="40">
        <f t="shared" si="4"/>
        <v>0</v>
      </c>
      <c r="AD63" s="42"/>
      <c r="AE63" s="128"/>
      <c r="AF63" s="37">
        <f t="shared" si="5"/>
        <v>15</v>
      </c>
      <c r="AG63" s="43">
        <v>65</v>
      </c>
      <c r="AH63" s="44">
        <f t="shared" si="6"/>
        <v>80</v>
      </c>
      <c r="AI63" s="45">
        <f t="shared" si="7"/>
        <v>0.93</v>
      </c>
      <c r="AJ63" s="46"/>
      <c r="AK63" s="47">
        <v>1E-4</v>
      </c>
      <c r="AL63" s="48">
        <f t="shared" si="8"/>
        <v>1.0001</v>
      </c>
      <c r="AM63" s="49">
        <f t="shared" si="9"/>
        <v>1363990000</v>
      </c>
      <c r="AN63" s="50"/>
      <c r="AO63" s="51"/>
      <c r="AP63" s="51"/>
      <c r="AQ63" s="51"/>
      <c r="AR63" s="51"/>
      <c r="AS63" s="52"/>
      <c r="AT63" s="53">
        <f t="shared" si="10"/>
        <v>0</v>
      </c>
    </row>
    <row r="64" spans="1:46" s="54" customFormat="1" ht="36" customHeight="1" thickBot="1">
      <c r="A64" s="27"/>
      <c r="B64" s="56"/>
      <c r="C64" s="91"/>
      <c r="D64" s="95"/>
      <c r="E64" s="95"/>
      <c r="F64" s="101"/>
      <c r="G64" s="55"/>
      <c r="H64" s="60"/>
      <c r="I64" s="30">
        <v>0.51</v>
      </c>
      <c r="J64" s="119">
        <v>0.49</v>
      </c>
      <c r="K64" s="32"/>
      <c r="L64" s="57"/>
      <c r="M64" s="33"/>
      <c r="N64" s="34">
        <f t="shared" si="11"/>
        <v>1</v>
      </c>
      <c r="O64" s="35"/>
      <c r="P64" s="105">
        <v>15</v>
      </c>
      <c r="Q64" s="106">
        <v>15</v>
      </c>
      <c r="R64" s="38"/>
      <c r="S64" s="38"/>
      <c r="T64" s="37"/>
      <c r="U64" s="39">
        <f t="shared" si="1"/>
        <v>15</v>
      </c>
      <c r="V64" s="40">
        <f t="shared" si="2"/>
        <v>15</v>
      </c>
      <c r="W64" s="112"/>
      <c r="X64" s="96"/>
      <c r="Y64" s="96"/>
      <c r="Z64" s="104"/>
      <c r="AA64" s="99"/>
      <c r="AB64" s="41">
        <f t="shared" si="3"/>
        <v>0</v>
      </c>
      <c r="AC64" s="40">
        <f t="shared" si="4"/>
        <v>0</v>
      </c>
      <c r="AD64" s="42"/>
      <c r="AE64" s="128"/>
      <c r="AF64" s="37">
        <f t="shared" si="5"/>
        <v>15</v>
      </c>
      <c r="AG64" s="43">
        <v>65</v>
      </c>
      <c r="AH64" s="44">
        <f t="shared" si="6"/>
        <v>80</v>
      </c>
      <c r="AI64" s="45">
        <f t="shared" si="7"/>
        <v>0.93</v>
      </c>
      <c r="AJ64" s="46"/>
      <c r="AK64" s="47">
        <v>1E-4</v>
      </c>
      <c r="AL64" s="48">
        <f t="shared" si="8"/>
        <v>1.0001</v>
      </c>
      <c r="AM64" s="49">
        <f t="shared" si="9"/>
        <v>1363990000</v>
      </c>
      <c r="AN64" s="50"/>
      <c r="AO64" s="51"/>
      <c r="AP64" s="51"/>
      <c r="AQ64" s="51"/>
      <c r="AR64" s="51"/>
      <c r="AS64" s="52"/>
      <c r="AT64" s="53">
        <f t="shared" si="10"/>
        <v>0</v>
      </c>
    </row>
    <row r="65" spans="1:46" s="54" customFormat="1" ht="36" customHeight="1" thickBot="1">
      <c r="A65" s="27"/>
      <c r="B65" s="56"/>
      <c r="C65" s="91"/>
      <c r="D65" s="95"/>
      <c r="E65" s="95"/>
      <c r="F65" s="101"/>
      <c r="G65" s="55"/>
      <c r="H65" s="60"/>
      <c r="I65" s="30">
        <v>0.51</v>
      </c>
      <c r="J65" s="119">
        <v>0.49</v>
      </c>
      <c r="K65" s="32"/>
      <c r="L65" s="57"/>
      <c r="M65" s="33"/>
      <c r="N65" s="34">
        <f t="shared" si="11"/>
        <v>1</v>
      </c>
      <c r="O65" s="35"/>
      <c r="P65" s="105">
        <v>15</v>
      </c>
      <c r="Q65" s="106">
        <v>15</v>
      </c>
      <c r="R65" s="38"/>
      <c r="S65" s="38"/>
      <c r="T65" s="37"/>
      <c r="U65" s="39">
        <f t="shared" si="1"/>
        <v>15</v>
      </c>
      <c r="V65" s="40">
        <f t="shared" si="2"/>
        <v>15</v>
      </c>
      <c r="W65" s="112"/>
      <c r="X65" s="96"/>
      <c r="Y65" s="96"/>
      <c r="Z65" s="104"/>
      <c r="AA65" s="99"/>
      <c r="AB65" s="41">
        <f t="shared" si="3"/>
        <v>0</v>
      </c>
      <c r="AC65" s="40">
        <f t="shared" si="4"/>
        <v>0</v>
      </c>
      <c r="AD65" s="42"/>
      <c r="AE65" s="128"/>
      <c r="AF65" s="37">
        <f t="shared" si="5"/>
        <v>15</v>
      </c>
      <c r="AG65" s="43">
        <v>65</v>
      </c>
      <c r="AH65" s="44">
        <f t="shared" si="6"/>
        <v>80</v>
      </c>
      <c r="AI65" s="45">
        <f t="shared" si="7"/>
        <v>0.93</v>
      </c>
      <c r="AJ65" s="46"/>
      <c r="AK65" s="47">
        <v>1E-4</v>
      </c>
      <c r="AL65" s="48">
        <f t="shared" si="8"/>
        <v>1.0001</v>
      </c>
      <c r="AM65" s="49">
        <f t="shared" si="9"/>
        <v>1363990000</v>
      </c>
      <c r="AN65" s="50"/>
      <c r="AO65" s="51"/>
      <c r="AP65" s="51"/>
      <c r="AQ65" s="51"/>
      <c r="AR65" s="51"/>
      <c r="AS65" s="52"/>
      <c r="AT65" s="53">
        <f t="shared" si="10"/>
        <v>0</v>
      </c>
    </row>
    <row r="66" spans="1:46" s="54" customFormat="1" ht="36" customHeight="1" thickBot="1">
      <c r="A66" s="27"/>
      <c r="B66" s="56"/>
      <c r="C66" s="91"/>
      <c r="D66" s="95"/>
      <c r="E66" s="95"/>
      <c r="F66" s="101"/>
      <c r="G66" s="55"/>
      <c r="H66" s="60"/>
      <c r="I66" s="30">
        <v>0.51</v>
      </c>
      <c r="J66" s="119">
        <v>0.49</v>
      </c>
      <c r="K66" s="32"/>
      <c r="L66" s="57"/>
      <c r="M66" s="33"/>
      <c r="N66" s="34">
        <f t="shared" si="11"/>
        <v>1</v>
      </c>
      <c r="O66" s="35"/>
      <c r="P66" s="105">
        <v>15</v>
      </c>
      <c r="Q66" s="106">
        <v>15</v>
      </c>
      <c r="R66" s="38"/>
      <c r="S66" s="38"/>
      <c r="T66" s="37"/>
      <c r="U66" s="39">
        <f t="shared" si="1"/>
        <v>15</v>
      </c>
      <c r="V66" s="40">
        <f t="shared" si="2"/>
        <v>15</v>
      </c>
      <c r="W66" s="112"/>
      <c r="X66" s="96"/>
      <c r="Y66" s="96"/>
      <c r="Z66" s="104"/>
      <c r="AA66" s="99"/>
      <c r="AB66" s="41">
        <f t="shared" si="3"/>
        <v>0</v>
      </c>
      <c r="AC66" s="40">
        <f t="shared" si="4"/>
        <v>0</v>
      </c>
      <c r="AD66" s="42"/>
      <c r="AE66" s="128"/>
      <c r="AF66" s="37">
        <f t="shared" si="5"/>
        <v>15</v>
      </c>
      <c r="AG66" s="43">
        <v>65</v>
      </c>
      <c r="AH66" s="44">
        <f t="shared" si="6"/>
        <v>80</v>
      </c>
      <c r="AI66" s="45">
        <f t="shared" si="7"/>
        <v>0.93</v>
      </c>
      <c r="AJ66" s="46"/>
      <c r="AK66" s="47">
        <v>1E-4</v>
      </c>
      <c r="AL66" s="48">
        <f t="shared" si="8"/>
        <v>1.0001</v>
      </c>
      <c r="AM66" s="49">
        <f t="shared" si="9"/>
        <v>1363990000</v>
      </c>
      <c r="AN66" s="50"/>
      <c r="AO66" s="51"/>
      <c r="AP66" s="51"/>
      <c r="AQ66" s="51"/>
      <c r="AR66" s="51"/>
      <c r="AS66" s="52"/>
      <c r="AT66" s="53">
        <f t="shared" si="10"/>
        <v>0</v>
      </c>
    </row>
    <row r="67" spans="1:46" s="54" customFormat="1" ht="36" customHeight="1" thickBot="1">
      <c r="A67" s="27"/>
      <c r="B67" s="56"/>
      <c r="C67" s="91"/>
      <c r="D67" s="95"/>
      <c r="E67" s="95"/>
      <c r="F67" s="101"/>
      <c r="G67" s="55"/>
      <c r="H67" s="60"/>
      <c r="I67" s="30">
        <v>0.51</v>
      </c>
      <c r="J67" s="119">
        <v>0.49</v>
      </c>
      <c r="K67" s="32"/>
      <c r="L67" s="57"/>
      <c r="M67" s="33"/>
      <c r="N67" s="34">
        <f t="shared" si="11"/>
        <v>1</v>
      </c>
      <c r="O67" s="35"/>
      <c r="P67" s="105">
        <v>15</v>
      </c>
      <c r="Q67" s="106">
        <v>15</v>
      </c>
      <c r="R67" s="38"/>
      <c r="S67" s="38"/>
      <c r="T67" s="37"/>
      <c r="U67" s="39">
        <f t="shared" si="1"/>
        <v>15</v>
      </c>
      <c r="V67" s="40">
        <f t="shared" si="2"/>
        <v>15</v>
      </c>
      <c r="W67" s="112"/>
      <c r="X67" s="96"/>
      <c r="Y67" s="96"/>
      <c r="Z67" s="104"/>
      <c r="AA67" s="99"/>
      <c r="AB67" s="41">
        <f t="shared" si="3"/>
        <v>0</v>
      </c>
      <c r="AC67" s="40">
        <f t="shared" si="4"/>
        <v>0</v>
      </c>
      <c r="AD67" s="42"/>
      <c r="AE67" s="128"/>
      <c r="AF67" s="37">
        <f t="shared" si="5"/>
        <v>15</v>
      </c>
      <c r="AG67" s="43">
        <v>65</v>
      </c>
      <c r="AH67" s="44">
        <f t="shared" si="6"/>
        <v>80</v>
      </c>
      <c r="AI67" s="45">
        <f t="shared" si="7"/>
        <v>0.93</v>
      </c>
      <c r="AJ67" s="46"/>
      <c r="AK67" s="47">
        <v>1E-4</v>
      </c>
      <c r="AL67" s="48">
        <f t="shared" si="8"/>
        <v>1.0001</v>
      </c>
      <c r="AM67" s="49">
        <f t="shared" si="9"/>
        <v>1363990000</v>
      </c>
      <c r="AN67" s="50"/>
      <c r="AO67" s="51"/>
      <c r="AP67" s="51"/>
      <c r="AQ67" s="51"/>
      <c r="AR67" s="51"/>
      <c r="AS67" s="52"/>
      <c r="AT67" s="53">
        <f t="shared" si="10"/>
        <v>0</v>
      </c>
    </row>
    <row r="68" spans="1:46" s="54" customFormat="1" ht="36" customHeight="1" thickBot="1">
      <c r="A68" s="27"/>
      <c r="B68" s="56"/>
      <c r="C68" s="91"/>
      <c r="D68" s="95"/>
      <c r="E68" s="95"/>
      <c r="F68" s="101"/>
      <c r="G68" s="55"/>
      <c r="H68" s="60"/>
      <c r="I68" s="30">
        <v>0.51</v>
      </c>
      <c r="J68" s="119">
        <v>0.49</v>
      </c>
      <c r="K68" s="32"/>
      <c r="L68" s="57"/>
      <c r="M68" s="33"/>
      <c r="N68" s="34">
        <f t="shared" si="11"/>
        <v>1</v>
      </c>
      <c r="O68" s="35"/>
      <c r="P68" s="105">
        <v>15</v>
      </c>
      <c r="Q68" s="106">
        <v>15</v>
      </c>
      <c r="R68" s="38"/>
      <c r="S68" s="38"/>
      <c r="T68" s="37"/>
      <c r="U68" s="39">
        <f t="shared" si="1"/>
        <v>15</v>
      </c>
      <c r="V68" s="40">
        <f t="shared" si="2"/>
        <v>15</v>
      </c>
      <c r="W68" s="112"/>
      <c r="X68" s="96"/>
      <c r="Y68" s="96"/>
      <c r="Z68" s="104"/>
      <c r="AA68" s="99"/>
      <c r="AB68" s="41">
        <f t="shared" si="3"/>
        <v>0</v>
      </c>
      <c r="AC68" s="40">
        <f t="shared" si="4"/>
        <v>0</v>
      </c>
      <c r="AD68" s="42"/>
      <c r="AE68" s="128"/>
      <c r="AF68" s="37">
        <f t="shared" si="5"/>
        <v>15</v>
      </c>
      <c r="AG68" s="43">
        <v>65</v>
      </c>
      <c r="AH68" s="44">
        <f t="shared" si="6"/>
        <v>80</v>
      </c>
      <c r="AI68" s="45">
        <f t="shared" si="7"/>
        <v>0.93</v>
      </c>
      <c r="AJ68" s="46"/>
      <c r="AK68" s="47">
        <v>1E-4</v>
      </c>
      <c r="AL68" s="48">
        <f t="shared" si="8"/>
        <v>1.0001</v>
      </c>
      <c r="AM68" s="49">
        <f t="shared" si="9"/>
        <v>1363990000</v>
      </c>
      <c r="AN68" s="50"/>
      <c r="AO68" s="51"/>
      <c r="AP68" s="51"/>
      <c r="AQ68" s="51"/>
      <c r="AR68" s="51"/>
      <c r="AS68" s="52"/>
      <c r="AT68" s="53">
        <f t="shared" si="10"/>
        <v>0</v>
      </c>
    </row>
    <row r="69" spans="1:46" s="54" customFormat="1" ht="36" customHeight="1" thickBot="1">
      <c r="A69" s="27"/>
      <c r="B69" s="56"/>
      <c r="C69" s="91"/>
      <c r="D69" s="95"/>
      <c r="E69" s="95"/>
      <c r="F69" s="101"/>
      <c r="G69" s="55"/>
      <c r="H69" s="60"/>
      <c r="I69" s="30">
        <v>0.51</v>
      </c>
      <c r="J69" s="119">
        <v>0.49</v>
      </c>
      <c r="K69" s="32"/>
      <c r="L69" s="57"/>
      <c r="M69" s="33"/>
      <c r="N69" s="34">
        <f t="shared" si="11"/>
        <v>1</v>
      </c>
      <c r="O69" s="35"/>
      <c r="P69" s="105">
        <v>15</v>
      </c>
      <c r="Q69" s="106">
        <v>15</v>
      </c>
      <c r="R69" s="38"/>
      <c r="S69" s="38"/>
      <c r="T69" s="37"/>
      <c r="U69" s="39">
        <f t="shared" ref="U69:U132" si="12">ROUNDUP(((P69*I69)+(Q69*J69)+(R69*K69)+(S69*L69)+(T69*M69)),2)</f>
        <v>15</v>
      </c>
      <c r="V69" s="40">
        <f t="shared" ref="V69:V132" si="13">IF(U69&gt;=15,15,U69)</f>
        <v>15</v>
      </c>
      <c r="W69" s="112"/>
      <c r="X69" s="96"/>
      <c r="Y69" s="96"/>
      <c r="Z69" s="104"/>
      <c r="AA69" s="99"/>
      <c r="AB69" s="41">
        <f t="shared" ref="AB69:AB132" si="14">ROUNDUP((((W69*I69)+(X69*J69)+(Y69*K69)+(Z69*L69)+(AA69*M69))/$I$2*15),2)</f>
        <v>0</v>
      </c>
      <c r="AC69" s="40">
        <f t="shared" ref="AC69:AC132" si="15">IF(AB69&gt;=15,15,AB69)</f>
        <v>0</v>
      </c>
      <c r="AD69" s="42"/>
      <c r="AE69" s="128"/>
      <c r="AF69" s="37">
        <f t="shared" ref="AF69:AF132" si="16">IF((V69+AC69+AD69)&gt;=30,30,(V69+AC69+AD69))</f>
        <v>15</v>
      </c>
      <c r="AG69" s="43">
        <v>65</v>
      </c>
      <c r="AH69" s="44">
        <f t="shared" ref="AH69:AH132" si="17">AF69+AG69+AE69</f>
        <v>80</v>
      </c>
      <c r="AI69" s="45">
        <f t="shared" ref="AI69:AI132" si="18">-((50-((176+(45+(30-AF69)))))/200)</f>
        <v>0.93</v>
      </c>
      <c r="AJ69" s="46"/>
      <c r="AK69" s="47">
        <v>1E-4</v>
      </c>
      <c r="AL69" s="48">
        <f t="shared" ref="AL69:AL132" si="19">100%+AK69</f>
        <v>1.0001</v>
      </c>
      <c r="AM69" s="49">
        <f t="shared" ref="AM69:AM132" si="20">ROUNDUP($D$2*AI69*AL69,-3)</f>
        <v>1363990000</v>
      </c>
      <c r="AN69" s="50"/>
      <c r="AO69" s="51"/>
      <c r="AP69" s="51"/>
      <c r="AQ69" s="51"/>
      <c r="AR69" s="51"/>
      <c r="AS69" s="52"/>
      <c r="AT69" s="53">
        <f t="shared" ref="AT69:AT132" si="21">(AO69*I69)+(AP69*J69)+(AQ69*K69)+(AR69*L69)+(AS69*M69)</f>
        <v>0</v>
      </c>
    </row>
    <row r="70" spans="1:46" s="54" customFormat="1" ht="36" customHeight="1" thickBot="1">
      <c r="A70" s="27"/>
      <c r="B70" s="56"/>
      <c r="C70" s="91"/>
      <c r="D70" s="95"/>
      <c r="E70" s="95"/>
      <c r="F70" s="101"/>
      <c r="G70" s="55"/>
      <c r="H70" s="60"/>
      <c r="I70" s="30">
        <v>0.51</v>
      </c>
      <c r="J70" s="119">
        <v>0.49</v>
      </c>
      <c r="K70" s="32"/>
      <c r="L70" s="57"/>
      <c r="M70" s="33"/>
      <c r="N70" s="34">
        <f t="shared" si="11"/>
        <v>1</v>
      </c>
      <c r="O70" s="35"/>
      <c r="P70" s="105">
        <v>15</v>
      </c>
      <c r="Q70" s="106">
        <v>15</v>
      </c>
      <c r="R70" s="38"/>
      <c r="S70" s="38"/>
      <c r="T70" s="37"/>
      <c r="U70" s="39">
        <f t="shared" si="12"/>
        <v>15</v>
      </c>
      <c r="V70" s="40">
        <f t="shared" si="13"/>
        <v>15</v>
      </c>
      <c r="W70" s="112"/>
      <c r="X70" s="96"/>
      <c r="Y70" s="96"/>
      <c r="Z70" s="104"/>
      <c r="AA70" s="99"/>
      <c r="AB70" s="41">
        <f t="shared" si="14"/>
        <v>0</v>
      </c>
      <c r="AC70" s="40">
        <f t="shared" si="15"/>
        <v>0</v>
      </c>
      <c r="AD70" s="42"/>
      <c r="AE70" s="128"/>
      <c r="AF70" s="37">
        <f t="shared" si="16"/>
        <v>15</v>
      </c>
      <c r="AG70" s="43">
        <v>65</v>
      </c>
      <c r="AH70" s="44">
        <f t="shared" si="17"/>
        <v>80</v>
      </c>
      <c r="AI70" s="45">
        <f t="shared" si="18"/>
        <v>0.93</v>
      </c>
      <c r="AJ70" s="46"/>
      <c r="AK70" s="47">
        <v>1E-4</v>
      </c>
      <c r="AL70" s="48">
        <f t="shared" si="19"/>
        <v>1.0001</v>
      </c>
      <c r="AM70" s="49">
        <f t="shared" si="20"/>
        <v>1363990000</v>
      </c>
      <c r="AN70" s="50"/>
      <c r="AO70" s="51"/>
      <c r="AP70" s="51"/>
      <c r="AQ70" s="51"/>
      <c r="AR70" s="51"/>
      <c r="AS70" s="52"/>
      <c r="AT70" s="53">
        <f t="shared" si="21"/>
        <v>0</v>
      </c>
    </row>
    <row r="71" spans="1:46" s="54" customFormat="1" ht="36" customHeight="1" thickBot="1">
      <c r="A71" s="27"/>
      <c r="B71" s="56"/>
      <c r="C71" s="91"/>
      <c r="D71" s="95"/>
      <c r="E71" s="95"/>
      <c r="F71" s="101"/>
      <c r="G71" s="55"/>
      <c r="H71" s="60"/>
      <c r="I71" s="30">
        <v>0.51</v>
      </c>
      <c r="J71" s="119">
        <v>0.49</v>
      </c>
      <c r="K71" s="32"/>
      <c r="L71" s="57"/>
      <c r="M71" s="33"/>
      <c r="N71" s="34">
        <f t="shared" si="11"/>
        <v>1</v>
      </c>
      <c r="O71" s="35"/>
      <c r="P71" s="105">
        <v>15</v>
      </c>
      <c r="Q71" s="106">
        <v>15</v>
      </c>
      <c r="R71" s="38"/>
      <c r="S71" s="38"/>
      <c r="T71" s="37"/>
      <c r="U71" s="39">
        <f t="shared" si="12"/>
        <v>15</v>
      </c>
      <c r="V71" s="40">
        <f t="shared" si="13"/>
        <v>15</v>
      </c>
      <c r="W71" s="112"/>
      <c r="X71" s="96"/>
      <c r="Y71" s="96"/>
      <c r="Z71" s="104"/>
      <c r="AA71" s="99"/>
      <c r="AB71" s="41">
        <f t="shared" si="14"/>
        <v>0</v>
      </c>
      <c r="AC71" s="40">
        <f t="shared" si="15"/>
        <v>0</v>
      </c>
      <c r="AD71" s="42"/>
      <c r="AE71" s="128"/>
      <c r="AF71" s="37">
        <f t="shared" si="16"/>
        <v>15</v>
      </c>
      <c r="AG71" s="43">
        <v>65</v>
      </c>
      <c r="AH71" s="44">
        <f t="shared" si="17"/>
        <v>80</v>
      </c>
      <c r="AI71" s="45">
        <f t="shared" si="18"/>
        <v>0.93</v>
      </c>
      <c r="AJ71" s="46"/>
      <c r="AK71" s="47">
        <v>1E-4</v>
      </c>
      <c r="AL71" s="48">
        <f t="shared" si="19"/>
        <v>1.0001</v>
      </c>
      <c r="AM71" s="49">
        <f t="shared" si="20"/>
        <v>1363990000</v>
      </c>
      <c r="AN71" s="50"/>
      <c r="AO71" s="51"/>
      <c r="AP71" s="51"/>
      <c r="AQ71" s="51"/>
      <c r="AR71" s="51"/>
      <c r="AS71" s="52"/>
      <c r="AT71" s="53">
        <f t="shared" si="21"/>
        <v>0</v>
      </c>
    </row>
    <row r="72" spans="1:46" s="54" customFormat="1" ht="36" customHeight="1" thickBot="1">
      <c r="A72" s="27"/>
      <c r="B72" s="56"/>
      <c r="C72" s="91"/>
      <c r="D72" s="95"/>
      <c r="E72" s="95"/>
      <c r="F72" s="101"/>
      <c r="G72" s="55"/>
      <c r="H72" s="60"/>
      <c r="I72" s="30">
        <v>0.51</v>
      </c>
      <c r="J72" s="119">
        <v>0.49</v>
      </c>
      <c r="K72" s="32"/>
      <c r="L72" s="57"/>
      <c r="M72" s="33"/>
      <c r="N72" s="34">
        <f t="shared" si="11"/>
        <v>1</v>
      </c>
      <c r="O72" s="35"/>
      <c r="P72" s="105">
        <v>15</v>
      </c>
      <c r="Q72" s="106">
        <v>15</v>
      </c>
      <c r="R72" s="38"/>
      <c r="S72" s="38"/>
      <c r="T72" s="37"/>
      <c r="U72" s="39">
        <f t="shared" si="12"/>
        <v>15</v>
      </c>
      <c r="V72" s="40">
        <f t="shared" si="13"/>
        <v>15</v>
      </c>
      <c r="W72" s="112"/>
      <c r="X72" s="96"/>
      <c r="Y72" s="96"/>
      <c r="Z72" s="104"/>
      <c r="AA72" s="99"/>
      <c r="AB72" s="41">
        <f t="shared" si="14"/>
        <v>0</v>
      </c>
      <c r="AC72" s="40">
        <f t="shared" si="15"/>
        <v>0</v>
      </c>
      <c r="AD72" s="42"/>
      <c r="AE72" s="128"/>
      <c r="AF72" s="37">
        <f t="shared" si="16"/>
        <v>15</v>
      </c>
      <c r="AG72" s="43">
        <v>65</v>
      </c>
      <c r="AH72" s="44">
        <f t="shared" si="17"/>
        <v>80</v>
      </c>
      <c r="AI72" s="45">
        <f t="shared" si="18"/>
        <v>0.93</v>
      </c>
      <c r="AJ72" s="46"/>
      <c r="AK72" s="47">
        <v>1E-4</v>
      </c>
      <c r="AL72" s="48">
        <f t="shared" si="19"/>
        <v>1.0001</v>
      </c>
      <c r="AM72" s="49">
        <f t="shared" si="20"/>
        <v>1363990000</v>
      </c>
      <c r="AN72" s="50"/>
      <c r="AO72" s="51"/>
      <c r="AP72" s="51"/>
      <c r="AQ72" s="51"/>
      <c r="AR72" s="51"/>
      <c r="AS72" s="52"/>
      <c r="AT72" s="53">
        <f t="shared" si="21"/>
        <v>0</v>
      </c>
    </row>
    <row r="73" spans="1:46" s="54" customFormat="1" ht="36" customHeight="1" thickBot="1">
      <c r="A73" s="27"/>
      <c r="B73" s="56"/>
      <c r="C73" s="91"/>
      <c r="D73" s="95"/>
      <c r="E73" s="95"/>
      <c r="F73" s="101"/>
      <c r="G73" s="55"/>
      <c r="H73" s="60"/>
      <c r="I73" s="30">
        <v>0.51</v>
      </c>
      <c r="J73" s="119">
        <v>0.49</v>
      </c>
      <c r="K73" s="32"/>
      <c r="L73" s="57"/>
      <c r="M73" s="33"/>
      <c r="N73" s="34">
        <f t="shared" si="11"/>
        <v>1</v>
      </c>
      <c r="O73" s="35"/>
      <c r="P73" s="105">
        <v>15</v>
      </c>
      <c r="Q73" s="106">
        <v>15</v>
      </c>
      <c r="R73" s="38"/>
      <c r="S73" s="38"/>
      <c r="T73" s="37"/>
      <c r="U73" s="39">
        <f t="shared" si="12"/>
        <v>15</v>
      </c>
      <c r="V73" s="40">
        <f t="shared" si="13"/>
        <v>15</v>
      </c>
      <c r="W73" s="112"/>
      <c r="X73" s="96"/>
      <c r="Y73" s="96"/>
      <c r="Z73" s="104"/>
      <c r="AA73" s="99"/>
      <c r="AB73" s="41">
        <f t="shared" si="14"/>
        <v>0</v>
      </c>
      <c r="AC73" s="40">
        <f t="shared" si="15"/>
        <v>0</v>
      </c>
      <c r="AD73" s="42">
        <v>0</v>
      </c>
      <c r="AE73" s="128"/>
      <c r="AF73" s="37">
        <f t="shared" si="16"/>
        <v>15</v>
      </c>
      <c r="AG73" s="43">
        <v>65</v>
      </c>
      <c r="AH73" s="44">
        <f t="shared" si="17"/>
        <v>80</v>
      </c>
      <c r="AI73" s="45">
        <f t="shared" si="18"/>
        <v>0.93</v>
      </c>
      <c r="AJ73" s="46"/>
      <c r="AK73" s="47">
        <v>1E-4</v>
      </c>
      <c r="AL73" s="48">
        <f t="shared" si="19"/>
        <v>1.0001</v>
      </c>
      <c r="AM73" s="49">
        <f t="shared" si="20"/>
        <v>1363990000</v>
      </c>
      <c r="AN73" s="50"/>
      <c r="AO73" s="51"/>
      <c r="AP73" s="51"/>
      <c r="AQ73" s="51"/>
      <c r="AR73" s="51"/>
      <c r="AS73" s="52"/>
      <c r="AT73" s="53">
        <f t="shared" si="21"/>
        <v>0</v>
      </c>
    </row>
    <row r="74" spans="1:46" s="54" customFormat="1" ht="36" customHeight="1" thickBot="1">
      <c r="A74" s="27"/>
      <c r="B74" s="56"/>
      <c r="C74" s="91"/>
      <c r="D74" s="95"/>
      <c r="E74" s="95"/>
      <c r="F74" s="101"/>
      <c r="G74" s="55"/>
      <c r="H74" s="60"/>
      <c r="I74" s="30">
        <v>0.51</v>
      </c>
      <c r="J74" s="119">
        <v>0.49</v>
      </c>
      <c r="K74" s="32"/>
      <c r="L74" s="57"/>
      <c r="M74" s="33"/>
      <c r="N74" s="34">
        <f t="shared" si="11"/>
        <v>1</v>
      </c>
      <c r="O74" s="35"/>
      <c r="P74" s="105">
        <v>15</v>
      </c>
      <c r="Q74" s="106">
        <v>15</v>
      </c>
      <c r="R74" s="38"/>
      <c r="S74" s="38"/>
      <c r="T74" s="37"/>
      <c r="U74" s="39">
        <f t="shared" si="12"/>
        <v>15</v>
      </c>
      <c r="V74" s="40">
        <f t="shared" si="13"/>
        <v>15</v>
      </c>
      <c r="W74" s="112"/>
      <c r="X74" s="96"/>
      <c r="Y74" s="96"/>
      <c r="Z74" s="104"/>
      <c r="AA74" s="99"/>
      <c r="AB74" s="41">
        <f t="shared" si="14"/>
        <v>0</v>
      </c>
      <c r="AC74" s="40">
        <f t="shared" si="15"/>
        <v>0</v>
      </c>
      <c r="AD74" s="42"/>
      <c r="AE74" s="128"/>
      <c r="AF74" s="37">
        <f t="shared" si="16"/>
        <v>15</v>
      </c>
      <c r="AG74" s="43">
        <v>65</v>
      </c>
      <c r="AH74" s="44">
        <f t="shared" si="17"/>
        <v>80</v>
      </c>
      <c r="AI74" s="45">
        <f t="shared" si="18"/>
        <v>0.93</v>
      </c>
      <c r="AJ74" s="46"/>
      <c r="AK74" s="47">
        <v>1E-4</v>
      </c>
      <c r="AL74" s="48">
        <f t="shared" si="19"/>
        <v>1.0001</v>
      </c>
      <c r="AM74" s="49">
        <f t="shared" si="20"/>
        <v>1363990000</v>
      </c>
      <c r="AN74" s="50"/>
      <c r="AO74" s="51"/>
      <c r="AP74" s="51"/>
      <c r="AQ74" s="51"/>
      <c r="AR74" s="51"/>
      <c r="AS74" s="52"/>
      <c r="AT74" s="53">
        <f t="shared" si="21"/>
        <v>0</v>
      </c>
    </row>
    <row r="75" spans="1:46" s="54" customFormat="1" ht="36" customHeight="1" thickBot="1">
      <c r="A75" s="27"/>
      <c r="B75" s="56"/>
      <c r="C75" s="91"/>
      <c r="D75" s="95"/>
      <c r="E75" s="95"/>
      <c r="F75" s="101"/>
      <c r="G75" s="55"/>
      <c r="H75" s="60"/>
      <c r="I75" s="30">
        <v>0.51</v>
      </c>
      <c r="J75" s="119">
        <v>0.49</v>
      </c>
      <c r="K75" s="32"/>
      <c r="L75" s="57"/>
      <c r="M75" s="33"/>
      <c r="N75" s="34">
        <f t="shared" si="11"/>
        <v>1</v>
      </c>
      <c r="O75" s="35"/>
      <c r="P75" s="105">
        <v>15</v>
      </c>
      <c r="Q75" s="106">
        <v>15</v>
      </c>
      <c r="R75" s="38"/>
      <c r="S75" s="38"/>
      <c r="T75" s="37"/>
      <c r="U75" s="39">
        <f t="shared" si="12"/>
        <v>15</v>
      </c>
      <c r="V75" s="40">
        <f t="shared" si="13"/>
        <v>15</v>
      </c>
      <c r="W75" s="112"/>
      <c r="X75" s="96"/>
      <c r="Y75" s="96"/>
      <c r="Z75" s="104"/>
      <c r="AA75" s="99"/>
      <c r="AB75" s="41">
        <f t="shared" si="14"/>
        <v>0</v>
      </c>
      <c r="AC75" s="40">
        <f t="shared" si="15"/>
        <v>0</v>
      </c>
      <c r="AD75" s="42"/>
      <c r="AE75" s="128"/>
      <c r="AF75" s="37">
        <f t="shared" si="16"/>
        <v>15</v>
      </c>
      <c r="AG75" s="43">
        <v>65</v>
      </c>
      <c r="AH75" s="44">
        <f t="shared" si="17"/>
        <v>80</v>
      </c>
      <c r="AI75" s="45">
        <f t="shared" si="18"/>
        <v>0.93</v>
      </c>
      <c r="AJ75" s="46"/>
      <c r="AK75" s="47">
        <v>1E-4</v>
      </c>
      <c r="AL75" s="48">
        <f t="shared" si="19"/>
        <v>1.0001</v>
      </c>
      <c r="AM75" s="49">
        <f t="shared" si="20"/>
        <v>1363990000</v>
      </c>
      <c r="AN75" s="50"/>
      <c r="AO75" s="51"/>
      <c r="AP75" s="51"/>
      <c r="AQ75" s="51"/>
      <c r="AR75" s="51"/>
      <c r="AS75" s="52"/>
      <c r="AT75" s="53">
        <f t="shared" si="21"/>
        <v>0</v>
      </c>
    </row>
    <row r="76" spans="1:46" s="54" customFormat="1" ht="36" customHeight="1" thickBot="1">
      <c r="A76" s="27"/>
      <c r="B76" s="56"/>
      <c r="C76" s="91"/>
      <c r="D76" s="95"/>
      <c r="E76" s="95"/>
      <c r="F76" s="101"/>
      <c r="G76" s="55"/>
      <c r="H76" s="60"/>
      <c r="I76" s="30">
        <v>0.51</v>
      </c>
      <c r="J76" s="119">
        <v>0.49</v>
      </c>
      <c r="K76" s="32"/>
      <c r="L76" s="57"/>
      <c r="M76" s="33"/>
      <c r="N76" s="34">
        <f t="shared" si="11"/>
        <v>1</v>
      </c>
      <c r="O76" s="35"/>
      <c r="P76" s="105">
        <v>15</v>
      </c>
      <c r="Q76" s="106">
        <v>15</v>
      </c>
      <c r="R76" s="38"/>
      <c r="S76" s="38"/>
      <c r="T76" s="37"/>
      <c r="U76" s="39">
        <f t="shared" si="12"/>
        <v>15</v>
      </c>
      <c r="V76" s="40">
        <f t="shared" si="13"/>
        <v>15</v>
      </c>
      <c r="W76" s="112"/>
      <c r="X76" s="96"/>
      <c r="Y76" s="96"/>
      <c r="Z76" s="104"/>
      <c r="AA76" s="99"/>
      <c r="AB76" s="41">
        <f t="shared" si="14"/>
        <v>0</v>
      </c>
      <c r="AC76" s="40">
        <f t="shared" si="15"/>
        <v>0</v>
      </c>
      <c r="AD76" s="42"/>
      <c r="AE76" s="128"/>
      <c r="AF76" s="37">
        <f t="shared" si="16"/>
        <v>15</v>
      </c>
      <c r="AG76" s="43">
        <v>65</v>
      </c>
      <c r="AH76" s="44">
        <f t="shared" si="17"/>
        <v>80</v>
      </c>
      <c r="AI76" s="45">
        <f t="shared" si="18"/>
        <v>0.93</v>
      </c>
      <c r="AJ76" s="46"/>
      <c r="AK76" s="47">
        <v>1E-4</v>
      </c>
      <c r="AL76" s="48">
        <f t="shared" si="19"/>
        <v>1.0001</v>
      </c>
      <c r="AM76" s="49">
        <f t="shared" si="20"/>
        <v>1363990000</v>
      </c>
      <c r="AN76" s="50"/>
      <c r="AO76" s="51"/>
      <c r="AP76" s="51"/>
      <c r="AQ76" s="51"/>
      <c r="AR76" s="51"/>
      <c r="AS76" s="52"/>
      <c r="AT76" s="53">
        <f t="shared" si="21"/>
        <v>0</v>
      </c>
    </row>
    <row r="77" spans="1:46" s="54" customFormat="1" ht="36" customHeight="1" thickBot="1">
      <c r="A77" s="27"/>
      <c r="B77" s="56"/>
      <c r="C77" s="91"/>
      <c r="D77" s="95"/>
      <c r="E77" s="95"/>
      <c r="F77" s="101"/>
      <c r="G77" s="55"/>
      <c r="H77" s="60"/>
      <c r="I77" s="30">
        <v>0.51</v>
      </c>
      <c r="J77" s="119">
        <v>0.49</v>
      </c>
      <c r="K77" s="32"/>
      <c r="L77" s="57"/>
      <c r="M77" s="33"/>
      <c r="N77" s="34">
        <f t="shared" si="11"/>
        <v>1</v>
      </c>
      <c r="O77" s="35"/>
      <c r="P77" s="105">
        <v>15</v>
      </c>
      <c r="Q77" s="106">
        <v>15</v>
      </c>
      <c r="R77" s="38"/>
      <c r="S77" s="38"/>
      <c r="T77" s="37"/>
      <c r="U77" s="39">
        <f t="shared" si="12"/>
        <v>15</v>
      </c>
      <c r="V77" s="40">
        <f t="shared" si="13"/>
        <v>15</v>
      </c>
      <c r="W77" s="112"/>
      <c r="X77" s="96"/>
      <c r="Y77" s="96"/>
      <c r="Z77" s="104"/>
      <c r="AA77" s="99"/>
      <c r="AB77" s="41">
        <f t="shared" si="14"/>
        <v>0</v>
      </c>
      <c r="AC77" s="40">
        <f t="shared" si="15"/>
        <v>0</v>
      </c>
      <c r="AD77" s="42"/>
      <c r="AE77" s="128"/>
      <c r="AF77" s="37">
        <f t="shared" si="16"/>
        <v>15</v>
      </c>
      <c r="AG77" s="43">
        <v>65</v>
      </c>
      <c r="AH77" s="44">
        <f t="shared" si="17"/>
        <v>80</v>
      </c>
      <c r="AI77" s="45">
        <f t="shared" si="18"/>
        <v>0.93</v>
      </c>
      <c r="AJ77" s="46"/>
      <c r="AK77" s="47">
        <v>1E-4</v>
      </c>
      <c r="AL77" s="48">
        <f t="shared" si="19"/>
        <v>1.0001</v>
      </c>
      <c r="AM77" s="49">
        <f t="shared" si="20"/>
        <v>1363990000</v>
      </c>
      <c r="AN77" s="50"/>
      <c r="AO77" s="51"/>
      <c r="AP77" s="51"/>
      <c r="AQ77" s="51"/>
      <c r="AR77" s="51"/>
      <c r="AS77" s="52"/>
      <c r="AT77" s="53">
        <f t="shared" si="21"/>
        <v>0</v>
      </c>
    </row>
    <row r="78" spans="1:46" s="54" customFormat="1" ht="47.25" customHeight="1" thickBot="1">
      <c r="A78" s="27"/>
      <c r="B78" s="56"/>
      <c r="C78" s="91"/>
      <c r="D78" s="95"/>
      <c r="E78" s="95"/>
      <c r="F78" s="101"/>
      <c r="G78" s="55"/>
      <c r="H78" s="60"/>
      <c r="I78" s="30">
        <v>0.51</v>
      </c>
      <c r="J78" s="119">
        <v>0.49</v>
      </c>
      <c r="K78" s="32"/>
      <c r="L78" s="57"/>
      <c r="M78" s="33"/>
      <c r="N78" s="34">
        <f t="shared" si="11"/>
        <v>1</v>
      </c>
      <c r="O78" s="35"/>
      <c r="P78" s="105">
        <v>15</v>
      </c>
      <c r="Q78" s="106">
        <v>15</v>
      </c>
      <c r="R78" s="38"/>
      <c r="S78" s="38"/>
      <c r="T78" s="37"/>
      <c r="U78" s="39">
        <f t="shared" si="12"/>
        <v>15</v>
      </c>
      <c r="V78" s="40">
        <f t="shared" si="13"/>
        <v>15</v>
      </c>
      <c r="W78" s="112"/>
      <c r="X78" s="96"/>
      <c r="Y78" s="96"/>
      <c r="Z78" s="104"/>
      <c r="AA78" s="99"/>
      <c r="AB78" s="41">
        <f t="shared" si="14"/>
        <v>0</v>
      </c>
      <c r="AC78" s="40">
        <f t="shared" si="15"/>
        <v>0</v>
      </c>
      <c r="AD78" s="42"/>
      <c r="AE78" s="128"/>
      <c r="AF78" s="37">
        <f t="shared" si="16"/>
        <v>15</v>
      </c>
      <c r="AG78" s="43">
        <v>65</v>
      </c>
      <c r="AH78" s="44">
        <f t="shared" si="17"/>
        <v>80</v>
      </c>
      <c r="AI78" s="45">
        <f t="shared" si="18"/>
        <v>0.93</v>
      </c>
      <c r="AJ78" s="46"/>
      <c r="AK78" s="47">
        <v>1E-4</v>
      </c>
      <c r="AL78" s="48">
        <f t="shared" si="19"/>
        <v>1.0001</v>
      </c>
      <c r="AM78" s="49">
        <f t="shared" si="20"/>
        <v>1363990000</v>
      </c>
      <c r="AN78" s="50"/>
      <c r="AO78" s="51"/>
      <c r="AP78" s="51"/>
      <c r="AQ78" s="51"/>
      <c r="AR78" s="51"/>
      <c r="AS78" s="52"/>
      <c r="AT78" s="53">
        <f t="shared" si="21"/>
        <v>0</v>
      </c>
    </row>
    <row r="79" spans="1:46" s="54" customFormat="1" ht="36" customHeight="1" thickBot="1">
      <c r="A79" s="27"/>
      <c r="B79" s="56"/>
      <c r="C79" s="91"/>
      <c r="D79" s="95"/>
      <c r="E79" s="95"/>
      <c r="F79" s="101"/>
      <c r="G79" s="55"/>
      <c r="H79" s="60"/>
      <c r="I79" s="30">
        <v>0.51</v>
      </c>
      <c r="J79" s="119">
        <v>0.49</v>
      </c>
      <c r="K79" s="32"/>
      <c r="L79" s="57"/>
      <c r="M79" s="33"/>
      <c r="N79" s="34">
        <f t="shared" si="11"/>
        <v>1</v>
      </c>
      <c r="O79" s="35"/>
      <c r="P79" s="105">
        <v>15</v>
      </c>
      <c r="Q79" s="106">
        <v>15</v>
      </c>
      <c r="R79" s="38"/>
      <c r="S79" s="38"/>
      <c r="T79" s="37"/>
      <c r="U79" s="39">
        <f t="shared" si="12"/>
        <v>15</v>
      </c>
      <c r="V79" s="40">
        <f t="shared" si="13"/>
        <v>15</v>
      </c>
      <c r="W79" s="112"/>
      <c r="X79" s="96"/>
      <c r="Y79" s="96"/>
      <c r="Z79" s="104"/>
      <c r="AA79" s="99"/>
      <c r="AB79" s="41">
        <f t="shared" si="14"/>
        <v>0</v>
      </c>
      <c r="AC79" s="40">
        <f t="shared" si="15"/>
        <v>0</v>
      </c>
      <c r="AD79" s="42"/>
      <c r="AE79" s="128"/>
      <c r="AF79" s="37">
        <f t="shared" si="16"/>
        <v>15</v>
      </c>
      <c r="AG79" s="43">
        <v>65</v>
      </c>
      <c r="AH79" s="44">
        <f t="shared" si="17"/>
        <v>80</v>
      </c>
      <c r="AI79" s="45">
        <f t="shared" si="18"/>
        <v>0.93</v>
      </c>
      <c r="AJ79" s="46"/>
      <c r="AK79" s="47">
        <v>1E-4</v>
      </c>
      <c r="AL79" s="48">
        <f t="shared" si="19"/>
        <v>1.0001</v>
      </c>
      <c r="AM79" s="49">
        <f t="shared" si="20"/>
        <v>1363990000</v>
      </c>
      <c r="AN79" s="50"/>
      <c r="AO79" s="51"/>
      <c r="AP79" s="51"/>
      <c r="AQ79" s="51"/>
      <c r="AR79" s="51"/>
      <c r="AS79" s="52"/>
      <c r="AT79" s="53">
        <f t="shared" si="21"/>
        <v>0</v>
      </c>
    </row>
    <row r="80" spans="1:46" s="54" customFormat="1" ht="36" customHeight="1" thickBot="1">
      <c r="A80" s="27"/>
      <c r="B80" s="56"/>
      <c r="C80" s="91"/>
      <c r="D80" s="95"/>
      <c r="E80" s="95"/>
      <c r="F80" s="101"/>
      <c r="G80" s="55"/>
      <c r="H80" s="64"/>
      <c r="I80" s="30">
        <v>0.51</v>
      </c>
      <c r="J80" s="119">
        <v>0.49</v>
      </c>
      <c r="K80" s="32"/>
      <c r="L80" s="57"/>
      <c r="M80" s="33"/>
      <c r="N80" s="34">
        <f t="shared" si="11"/>
        <v>1</v>
      </c>
      <c r="O80" s="35"/>
      <c r="P80" s="105">
        <v>15</v>
      </c>
      <c r="Q80" s="106">
        <v>15</v>
      </c>
      <c r="R80" s="38"/>
      <c r="S80" s="38"/>
      <c r="T80" s="37"/>
      <c r="U80" s="39">
        <f t="shared" si="12"/>
        <v>15</v>
      </c>
      <c r="V80" s="40">
        <f t="shared" si="13"/>
        <v>15</v>
      </c>
      <c r="W80" s="112"/>
      <c r="X80" s="96"/>
      <c r="Y80" s="96"/>
      <c r="Z80" s="104"/>
      <c r="AA80" s="99"/>
      <c r="AB80" s="41">
        <f t="shared" si="14"/>
        <v>0</v>
      </c>
      <c r="AC80" s="40">
        <f t="shared" si="15"/>
        <v>0</v>
      </c>
      <c r="AD80" s="42"/>
      <c r="AE80" s="128"/>
      <c r="AF80" s="37">
        <f t="shared" si="16"/>
        <v>15</v>
      </c>
      <c r="AG80" s="43">
        <v>65</v>
      </c>
      <c r="AH80" s="44">
        <f t="shared" si="17"/>
        <v>80</v>
      </c>
      <c r="AI80" s="45">
        <f t="shared" si="18"/>
        <v>0.93</v>
      </c>
      <c r="AJ80" s="46"/>
      <c r="AK80" s="47">
        <v>1E-4</v>
      </c>
      <c r="AL80" s="48">
        <f t="shared" si="19"/>
        <v>1.0001</v>
      </c>
      <c r="AM80" s="49">
        <f t="shared" si="20"/>
        <v>1363990000</v>
      </c>
      <c r="AN80" s="50"/>
      <c r="AO80" s="51"/>
      <c r="AP80" s="51"/>
      <c r="AQ80" s="51"/>
      <c r="AR80" s="51"/>
      <c r="AS80" s="52"/>
      <c r="AT80" s="53">
        <f t="shared" si="21"/>
        <v>0</v>
      </c>
    </row>
    <row r="81" spans="1:46" s="54" customFormat="1" ht="36" customHeight="1" thickBot="1">
      <c r="A81" s="27"/>
      <c r="B81" s="56"/>
      <c r="C81" s="91"/>
      <c r="D81" s="95"/>
      <c r="E81" s="95"/>
      <c r="F81" s="101"/>
      <c r="G81" s="55"/>
      <c r="H81" s="60"/>
      <c r="I81" s="30">
        <v>0.51</v>
      </c>
      <c r="J81" s="119">
        <v>0.49</v>
      </c>
      <c r="K81" s="32"/>
      <c r="L81" s="57"/>
      <c r="M81" s="33"/>
      <c r="N81" s="34">
        <f t="shared" si="11"/>
        <v>1</v>
      </c>
      <c r="O81" s="35"/>
      <c r="P81" s="105">
        <v>15</v>
      </c>
      <c r="Q81" s="106">
        <v>15</v>
      </c>
      <c r="R81" s="38"/>
      <c r="S81" s="38"/>
      <c r="T81" s="37"/>
      <c r="U81" s="39">
        <f t="shared" si="12"/>
        <v>15</v>
      </c>
      <c r="V81" s="40">
        <f t="shared" si="13"/>
        <v>15</v>
      </c>
      <c r="W81" s="112"/>
      <c r="X81" s="96"/>
      <c r="Y81" s="96"/>
      <c r="Z81" s="104"/>
      <c r="AA81" s="99"/>
      <c r="AB81" s="41">
        <f t="shared" si="14"/>
        <v>0</v>
      </c>
      <c r="AC81" s="40">
        <f t="shared" si="15"/>
        <v>0</v>
      </c>
      <c r="AD81" s="42"/>
      <c r="AE81" s="128"/>
      <c r="AF81" s="37">
        <f t="shared" si="16"/>
        <v>15</v>
      </c>
      <c r="AG81" s="43">
        <v>65</v>
      </c>
      <c r="AH81" s="44">
        <f t="shared" si="17"/>
        <v>80</v>
      </c>
      <c r="AI81" s="45">
        <f t="shared" si="18"/>
        <v>0.93</v>
      </c>
      <c r="AJ81" s="46"/>
      <c r="AK81" s="47">
        <v>1E-4</v>
      </c>
      <c r="AL81" s="48">
        <f t="shared" si="19"/>
        <v>1.0001</v>
      </c>
      <c r="AM81" s="49">
        <f t="shared" si="20"/>
        <v>1363990000</v>
      </c>
      <c r="AN81" s="50"/>
      <c r="AO81" s="51"/>
      <c r="AP81" s="51"/>
      <c r="AQ81" s="51"/>
      <c r="AR81" s="51"/>
      <c r="AS81" s="52"/>
      <c r="AT81" s="53">
        <f t="shared" si="21"/>
        <v>0</v>
      </c>
    </row>
    <row r="82" spans="1:46" s="54" customFormat="1" ht="36" customHeight="1" thickBot="1">
      <c r="A82" s="27"/>
      <c r="B82" s="56"/>
      <c r="C82" s="91"/>
      <c r="D82" s="95"/>
      <c r="E82" s="95"/>
      <c r="F82" s="101"/>
      <c r="G82" s="55"/>
      <c r="H82" s="60"/>
      <c r="I82" s="30">
        <v>0.51</v>
      </c>
      <c r="J82" s="119">
        <v>0.49</v>
      </c>
      <c r="K82" s="32"/>
      <c r="L82" s="57"/>
      <c r="M82" s="33"/>
      <c r="N82" s="34">
        <f t="shared" si="11"/>
        <v>1</v>
      </c>
      <c r="O82" s="35"/>
      <c r="P82" s="105">
        <v>15</v>
      </c>
      <c r="Q82" s="106">
        <v>15</v>
      </c>
      <c r="R82" s="38"/>
      <c r="S82" s="38"/>
      <c r="T82" s="37"/>
      <c r="U82" s="39">
        <f t="shared" si="12"/>
        <v>15</v>
      </c>
      <c r="V82" s="40">
        <f t="shared" si="13"/>
        <v>15</v>
      </c>
      <c r="W82" s="112"/>
      <c r="X82" s="96"/>
      <c r="Y82" s="96"/>
      <c r="Z82" s="104"/>
      <c r="AA82" s="99"/>
      <c r="AB82" s="41">
        <f t="shared" si="14"/>
        <v>0</v>
      </c>
      <c r="AC82" s="40">
        <f t="shared" si="15"/>
        <v>0</v>
      </c>
      <c r="AD82" s="42"/>
      <c r="AE82" s="128"/>
      <c r="AF82" s="37">
        <f t="shared" si="16"/>
        <v>15</v>
      </c>
      <c r="AG82" s="43">
        <v>65</v>
      </c>
      <c r="AH82" s="44">
        <f t="shared" si="17"/>
        <v>80</v>
      </c>
      <c r="AI82" s="45">
        <f t="shared" si="18"/>
        <v>0.93</v>
      </c>
      <c r="AJ82" s="46"/>
      <c r="AK82" s="47">
        <v>1E-4</v>
      </c>
      <c r="AL82" s="48">
        <f t="shared" si="19"/>
        <v>1.0001</v>
      </c>
      <c r="AM82" s="49">
        <f t="shared" si="20"/>
        <v>1363990000</v>
      </c>
      <c r="AN82" s="50"/>
      <c r="AO82" s="51"/>
      <c r="AP82" s="51"/>
      <c r="AQ82" s="51"/>
      <c r="AR82" s="51"/>
      <c r="AS82" s="52"/>
      <c r="AT82" s="53">
        <f t="shared" si="21"/>
        <v>0</v>
      </c>
    </row>
    <row r="83" spans="1:46" s="54" customFormat="1" ht="36" customHeight="1" thickBot="1">
      <c r="A83" s="27"/>
      <c r="B83" s="56"/>
      <c r="C83" s="91"/>
      <c r="D83" s="95"/>
      <c r="E83" s="95"/>
      <c r="F83" s="101"/>
      <c r="G83" s="55"/>
      <c r="H83" s="60"/>
      <c r="I83" s="30">
        <v>0.51</v>
      </c>
      <c r="J83" s="119">
        <v>0.49</v>
      </c>
      <c r="K83" s="32"/>
      <c r="L83" s="57"/>
      <c r="M83" s="33"/>
      <c r="N83" s="34">
        <f t="shared" si="11"/>
        <v>1</v>
      </c>
      <c r="O83" s="35"/>
      <c r="P83" s="105">
        <v>15</v>
      </c>
      <c r="Q83" s="106">
        <v>15</v>
      </c>
      <c r="R83" s="38"/>
      <c r="S83" s="38"/>
      <c r="T83" s="37"/>
      <c r="U83" s="39">
        <f t="shared" si="12"/>
        <v>15</v>
      </c>
      <c r="V83" s="40">
        <f t="shared" si="13"/>
        <v>15</v>
      </c>
      <c r="W83" s="112"/>
      <c r="X83" s="96"/>
      <c r="Y83" s="96"/>
      <c r="Z83" s="104"/>
      <c r="AA83" s="99"/>
      <c r="AB83" s="41">
        <f t="shared" si="14"/>
        <v>0</v>
      </c>
      <c r="AC83" s="40">
        <f t="shared" si="15"/>
        <v>0</v>
      </c>
      <c r="AD83" s="42"/>
      <c r="AE83" s="128"/>
      <c r="AF83" s="37">
        <f t="shared" si="16"/>
        <v>15</v>
      </c>
      <c r="AG83" s="43">
        <v>65</v>
      </c>
      <c r="AH83" s="44">
        <f t="shared" si="17"/>
        <v>80</v>
      </c>
      <c r="AI83" s="45">
        <f t="shared" si="18"/>
        <v>0.93</v>
      </c>
      <c r="AJ83" s="46"/>
      <c r="AK83" s="47">
        <v>1E-4</v>
      </c>
      <c r="AL83" s="48">
        <f t="shared" si="19"/>
        <v>1.0001</v>
      </c>
      <c r="AM83" s="49">
        <f t="shared" si="20"/>
        <v>1363990000</v>
      </c>
      <c r="AN83" s="50"/>
      <c r="AO83" s="51"/>
      <c r="AP83" s="51"/>
      <c r="AQ83" s="51"/>
      <c r="AR83" s="51"/>
      <c r="AS83" s="52"/>
      <c r="AT83" s="53">
        <f t="shared" si="21"/>
        <v>0</v>
      </c>
    </row>
    <row r="84" spans="1:46" s="54" customFormat="1" ht="36" customHeight="1" thickBot="1">
      <c r="A84" s="27"/>
      <c r="B84" s="56"/>
      <c r="C84" s="91"/>
      <c r="D84" s="95"/>
      <c r="E84" s="95"/>
      <c r="F84" s="101"/>
      <c r="G84" s="55"/>
      <c r="H84" s="60"/>
      <c r="I84" s="30">
        <v>0.51</v>
      </c>
      <c r="J84" s="119">
        <v>0.49</v>
      </c>
      <c r="K84" s="32"/>
      <c r="L84" s="57"/>
      <c r="M84" s="33"/>
      <c r="N84" s="34">
        <f t="shared" si="11"/>
        <v>1</v>
      </c>
      <c r="O84" s="35"/>
      <c r="P84" s="105">
        <v>15</v>
      </c>
      <c r="Q84" s="106">
        <v>15</v>
      </c>
      <c r="R84" s="38"/>
      <c r="S84" s="38"/>
      <c r="T84" s="37"/>
      <c r="U84" s="39">
        <f t="shared" si="12"/>
        <v>15</v>
      </c>
      <c r="V84" s="40">
        <f t="shared" si="13"/>
        <v>15</v>
      </c>
      <c r="W84" s="112"/>
      <c r="X84" s="96"/>
      <c r="Y84" s="96"/>
      <c r="Z84" s="104"/>
      <c r="AA84" s="99"/>
      <c r="AB84" s="41">
        <f t="shared" si="14"/>
        <v>0</v>
      </c>
      <c r="AC84" s="40">
        <f t="shared" si="15"/>
        <v>0</v>
      </c>
      <c r="AD84" s="42"/>
      <c r="AE84" s="128"/>
      <c r="AF84" s="37">
        <f t="shared" si="16"/>
        <v>15</v>
      </c>
      <c r="AG84" s="43">
        <v>65</v>
      </c>
      <c r="AH84" s="44">
        <f t="shared" si="17"/>
        <v>80</v>
      </c>
      <c r="AI84" s="45">
        <f t="shared" si="18"/>
        <v>0.93</v>
      </c>
      <c r="AJ84" s="46"/>
      <c r="AK84" s="47">
        <v>1E-4</v>
      </c>
      <c r="AL84" s="48">
        <f t="shared" si="19"/>
        <v>1.0001</v>
      </c>
      <c r="AM84" s="49">
        <f t="shared" si="20"/>
        <v>1363990000</v>
      </c>
      <c r="AN84" s="50"/>
      <c r="AO84" s="51"/>
      <c r="AP84" s="51"/>
      <c r="AQ84" s="51"/>
      <c r="AR84" s="51"/>
      <c r="AS84" s="52"/>
      <c r="AT84" s="53">
        <f t="shared" si="21"/>
        <v>0</v>
      </c>
    </row>
    <row r="85" spans="1:46" s="54" customFormat="1" ht="36" customHeight="1" thickBot="1">
      <c r="A85" s="27"/>
      <c r="B85" s="56"/>
      <c r="C85" s="91"/>
      <c r="D85" s="95"/>
      <c r="E85" s="95"/>
      <c r="F85" s="101"/>
      <c r="G85" s="55"/>
      <c r="H85" s="60"/>
      <c r="I85" s="30">
        <v>0.51</v>
      </c>
      <c r="J85" s="119">
        <v>0.49</v>
      </c>
      <c r="K85" s="32"/>
      <c r="L85" s="57"/>
      <c r="M85" s="33"/>
      <c r="N85" s="34">
        <f t="shared" si="11"/>
        <v>1</v>
      </c>
      <c r="O85" s="35"/>
      <c r="P85" s="105">
        <v>15</v>
      </c>
      <c r="Q85" s="106">
        <v>15</v>
      </c>
      <c r="R85" s="38"/>
      <c r="S85" s="38"/>
      <c r="T85" s="37"/>
      <c r="U85" s="39">
        <f t="shared" si="12"/>
        <v>15</v>
      </c>
      <c r="V85" s="40">
        <f t="shared" si="13"/>
        <v>15</v>
      </c>
      <c r="W85" s="112"/>
      <c r="X85" s="96"/>
      <c r="Y85" s="96"/>
      <c r="Z85" s="104"/>
      <c r="AA85" s="99"/>
      <c r="AB85" s="41">
        <f t="shared" si="14"/>
        <v>0</v>
      </c>
      <c r="AC85" s="40">
        <f t="shared" si="15"/>
        <v>0</v>
      </c>
      <c r="AD85" s="42"/>
      <c r="AE85" s="128"/>
      <c r="AF85" s="37">
        <f t="shared" si="16"/>
        <v>15</v>
      </c>
      <c r="AG85" s="43">
        <v>65</v>
      </c>
      <c r="AH85" s="44">
        <f t="shared" si="17"/>
        <v>80</v>
      </c>
      <c r="AI85" s="45">
        <f t="shared" si="18"/>
        <v>0.93</v>
      </c>
      <c r="AJ85" s="46"/>
      <c r="AK85" s="47">
        <v>1E-4</v>
      </c>
      <c r="AL85" s="48">
        <f t="shared" si="19"/>
        <v>1.0001</v>
      </c>
      <c r="AM85" s="49">
        <f t="shared" si="20"/>
        <v>1363990000</v>
      </c>
      <c r="AN85" s="50"/>
      <c r="AO85" s="51"/>
      <c r="AP85" s="51"/>
      <c r="AQ85" s="51"/>
      <c r="AR85" s="51"/>
      <c r="AS85" s="52"/>
      <c r="AT85" s="53">
        <f t="shared" si="21"/>
        <v>0</v>
      </c>
    </row>
    <row r="86" spans="1:46" s="54" customFormat="1" ht="36" customHeight="1" thickBot="1">
      <c r="A86" s="27"/>
      <c r="B86" s="56"/>
      <c r="C86" s="91"/>
      <c r="D86" s="95"/>
      <c r="E86" s="95"/>
      <c r="F86" s="101"/>
      <c r="G86" s="55"/>
      <c r="H86" s="60"/>
      <c r="I86" s="30">
        <v>0.51</v>
      </c>
      <c r="J86" s="119">
        <v>0.49</v>
      </c>
      <c r="K86" s="32"/>
      <c r="L86" s="57"/>
      <c r="M86" s="33"/>
      <c r="N86" s="34">
        <f t="shared" si="11"/>
        <v>1</v>
      </c>
      <c r="O86" s="35"/>
      <c r="P86" s="105">
        <v>15</v>
      </c>
      <c r="Q86" s="106">
        <v>15</v>
      </c>
      <c r="R86" s="38"/>
      <c r="S86" s="38"/>
      <c r="T86" s="37"/>
      <c r="U86" s="39">
        <f t="shared" si="12"/>
        <v>15</v>
      </c>
      <c r="V86" s="40">
        <f t="shared" si="13"/>
        <v>15</v>
      </c>
      <c r="W86" s="112"/>
      <c r="X86" s="96"/>
      <c r="Y86" s="96"/>
      <c r="Z86" s="104"/>
      <c r="AA86" s="99"/>
      <c r="AB86" s="41">
        <f t="shared" si="14"/>
        <v>0</v>
      </c>
      <c r="AC86" s="40">
        <f t="shared" si="15"/>
        <v>0</v>
      </c>
      <c r="AD86" s="42"/>
      <c r="AE86" s="128"/>
      <c r="AF86" s="37">
        <f t="shared" si="16"/>
        <v>15</v>
      </c>
      <c r="AG86" s="43">
        <v>65</v>
      </c>
      <c r="AH86" s="44">
        <f t="shared" si="17"/>
        <v>80</v>
      </c>
      <c r="AI86" s="45">
        <f t="shared" si="18"/>
        <v>0.93</v>
      </c>
      <c r="AJ86" s="46"/>
      <c r="AK86" s="47">
        <v>1E-4</v>
      </c>
      <c r="AL86" s="48">
        <f t="shared" si="19"/>
        <v>1.0001</v>
      </c>
      <c r="AM86" s="49">
        <f t="shared" si="20"/>
        <v>1363990000</v>
      </c>
      <c r="AN86" s="50"/>
      <c r="AO86" s="51"/>
      <c r="AP86" s="51"/>
      <c r="AQ86" s="51"/>
      <c r="AR86" s="51"/>
      <c r="AS86" s="52"/>
      <c r="AT86" s="53">
        <f t="shared" si="21"/>
        <v>0</v>
      </c>
    </row>
    <row r="87" spans="1:46" s="54" customFormat="1" ht="36" customHeight="1" thickBot="1">
      <c r="A87" s="27"/>
      <c r="B87" s="56"/>
      <c r="C87" s="91"/>
      <c r="D87" s="95"/>
      <c r="E87" s="95"/>
      <c r="F87" s="101"/>
      <c r="G87" s="55"/>
      <c r="H87" s="60"/>
      <c r="I87" s="30">
        <v>0.51</v>
      </c>
      <c r="J87" s="119">
        <v>0.49</v>
      </c>
      <c r="K87" s="32"/>
      <c r="L87" s="57"/>
      <c r="M87" s="33"/>
      <c r="N87" s="34">
        <f t="shared" si="11"/>
        <v>1</v>
      </c>
      <c r="O87" s="35"/>
      <c r="P87" s="105">
        <v>15</v>
      </c>
      <c r="Q87" s="106">
        <v>15</v>
      </c>
      <c r="R87" s="38"/>
      <c r="S87" s="38"/>
      <c r="T87" s="37"/>
      <c r="U87" s="39">
        <f t="shared" si="12"/>
        <v>15</v>
      </c>
      <c r="V87" s="40">
        <f t="shared" si="13"/>
        <v>15</v>
      </c>
      <c r="W87" s="112"/>
      <c r="X87" s="96"/>
      <c r="Y87" s="96"/>
      <c r="Z87" s="104"/>
      <c r="AA87" s="99"/>
      <c r="AB87" s="41">
        <f t="shared" si="14"/>
        <v>0</v>
      </c>
      <c r="AC87" s="40">
        <f t="shared" si="15"/>
        <v>0</v>
      </c>
      <c r="AD87" s="42"/>
      <c r="AE87" s="128"/>
      <c r="AF87" s="37">
        <f t="shared" si="16"/>
        <v>15</v>
      </c>
      <c r="AG87" s="43">
        <v>65</v>
      </c>
      <c r="AH87" s="44">
        <f t="shared" si="17"/>
        <v>80</v>
      </c>
      <c r="AI87" s="45">
        <f t="shared" si="18"/>
        <v>0.93</v>
      </c>
      <c r="AJ87" s="46"/>
      <c r="AK87" s="47">
        <v>1E-4</v>
      </c>
      <c r="AL87" s="48">
        <f t="shared" si="19"/>
        <v>1.0001</v>
      </c>
      <c r="AM87" s="49">
        <f t="shared" si="20"/>
        <v>1363990000</v>
      </c>
      <c r="AN87" s="50"/>
      <c r="AO87" s="51"/>
      <c r="AP87" s="51"/>
      <c r="AQ87" s="51"/>
      <c r="AR87" s="51"/>
      <c r="AS87" s="52"/>
      <c r="AT87" s="53">
        <f t="shared" si="21"/>
        <v>0</v>
      </c>
    </row>
    <row r="88" spans="1:46" s="54" customFormat="1" ht="36" customHeight="1" thickBot="1">
      <c r="A88" s="27"/>
      <c r="B88" s="56"/>
      <c r="C88" s="91"/>
      <c r="D88" s="95"/>
      <c r="E88" s="95"/>
      <c r="F88" s="101"/>
      <c r="G88" s="55"/>
      <c r="H88" s="60"/>
      <c r="I88" s="30">
        <v>0.51</v>
      </c>
      <c r="J88" s="119">
        <v>0.49</v>
      </c>
      <c r="K88" s="32"/>
      <c r="L88" s="57"/>
      <c r="M88" s="33"/>
      <c r="N88" s="34">
        <f t="shared" si="11"/>
        <v>1</v>
      </c>
      <c r="O88" s="35"/>
      <c r="P88" s="105">
        <v>15</v>
      </c>
      <c r="Q88" s="106">
        <v>15</v>
      </c>
      <c r="R88" s="38"/>
      <c r="S88" s="38"/>
      <c r="T88" s="37"/>
      <c r="U88" s="39">
        <f t="shared" si="12"/>
        <v>15</v>
      </c>
      <c r="V88" s="40">
        <f t="shared" si="13"/>
        <v>15</v>
      </c>
      <c r="W88" s="112"/>
      <c r="X88" s="96"/>
      <c r="Y88" s="96"/>
      <c r="Z88" s="104"/>
      <c r="AA88" s="99"/>
      <c r="AB88" s="41">
        <f t="shared" si="14"/>
        <v>0</v>
      </c>
      <c r="AC88" s="40">
        <f t="shared" si="15"/>
        <v>0</v>
      </c>
      <c r="AD88" s="42"/>
      <c r="AE88" s="128"/>
      <c r="AF88" s="37">
        <f t="shared" si="16"/>
        <v>15</v>
      </c>
      <c r="AG88" s="43">
        <v>65</v>
      </c>
      <c r="AH88" s="44">
        <f t="shared" si="17"/>
        <v>80</v>
      </c>
      <c r="AI88" s="45">
        <f t="shared" si="18"/>
        <v>0.93</v>
      </c>
      <c r="AJ88" s="46"/>
      <c r="AK88" s="47">
        <v>1E-4</v>
      </c>
      <c r="AL88" s="48">
        <f t="shared" si="19"/>
        <v>1.0001</v>
      </c>
      <c r="AM88" s="49">
        <f t="shared" si="20"/>
        <v>1363990000</v>
      </c>
      <c r="AN88" s="50"/>
      <c r="AO88" s="51"/>
      <c r="AP88" s="51"/>
      <c r="AQ88" s="51"/>
      <c r="AR88" s="51"/>
      <c r="AS88" s="52"/>
      <c r="AT88" s="53">
        <f t="shared" si="21"/>
        <v>0</v>
      </c>
    </row>
    <row r="89" spans="1:46" s="54" customFormat="1" ht="36" customHeight="1" thickBot="1">
      <c r="A89" s="27"/>
      <c r="B89" s="56"/>
      <c r="C89" s="91"/>
      <c r="D89" s="95"/>
      <c r="E89" s="95"/>
      <c r="F89" s="101"/>
      <c r="G89" s="55"/>
      <c r="H89" s="60"/>
      <c r="I89" s="30">
        <v>0.51</v>
      </c>
      <c r="J89" s="119">
        <v>0.49</v>
      </c>
      <c r="K89" s="32"/>
      <c r="L89" s="57"/>
      <c r="M89" s="33"/>
      <c r="N89" s="34">
        <f t="shared" si="11"/>
        <v>1</v>
      </c>
      <c r="O89" s="35"/>
      <c r="P89" s="105">
        <v>15</v>
      </c>
      <c r="Q89" s="106">
        <v>15</v>
      </c>
      <c r="R89" s="38"/>
      <c r="S89" s="38"/>
      <c r="T89" s="37"/>
      <c r="U89" s="39">
        <f t="shared" si="12"/>
        <v>15</v>
      </c>
      <c r="V89" s="40">
        <f t="shared" si="13"/>
        <v>15</v>
      </c>
      <c r="W89" s="112"/>
      <c r="X89" s="96"/>
      <c r="Y89" s="96"/>
      <c r="Z89" s="104"/>
      <c r="AA89" s="99"/>
      <c r="AB89" s="41">
        <f t="shared" si="14"/>
        <v>0</v>
      </c>
      <c r="AC89" s="40">
        <f t="shared" si="15"/>
        <v>0</v>
      </c>
      <c r="AD89" s="42"/>
      <c r="AE89" s="128"/>
      <c r="AF89" s="37">
        <f t="shared" si="16"/>
        <v>15</v>
      </c>
      <c r="AG89" s="43">
        <v>65</v>
      </c>
      <c r="AH89" s="44">
        <f t="shared" si="17"/>
        <v>80</v>
      </c>
      <c r="AI89" s="45">
        <f t="shared" si="18"/>
        <v>0.93</v>
      </c>
      <c r="AJ89" s="46"/>
      <c r="AK89" s="47">
        <v>1E-4</v>
      </c>
      <c r="AL89" s="48">
        <f t="shared" si="19"/>
        <v>1.0001</v>
      </c>
      <c r="AM89" s="49">
        <f t="shared" si="20"/>
        <v>1363990000</v>
      </c>
      <c r="AN89" s="50"/>
      <c r="AO89" s="51"/>
      <c r="AP89" s="51"/>
      <c r="AQ89" s="51"/>
      <c r="AR89" s="51"/>
      <c r="AS89" s="52"/>
      <c r="AT89" s="53">
        <f t="shared" si="21"/>
        <v>0</v>
      </c>
    </row>
    <row r="90" spans="1:46" s="54" customFormat="1" ht="36" customHeight="1" thickBot="1">
      <c r="A90" s="27"/>
      <c r="B90" s="56"/>
      <c r="C90" s="91"/>
      <c r="D90" s="95"/>
      <c r="E90" s="95"/>
      <c r="F90" s="101"/>
      <c r="G90" s="55"/>
      <c r="H90" s="60"/>
      <c r="I90" s="30">
        <v>0.51</v>
      </c>
      <c r="J90" s="119">
        <v>0.49</v>
      </c>
      <c r="K90" s="32"/>
      <c r="L90" s="57"/>
      <c r="M90" s="33"/>
      <c r="N90" s="34">
        <f t="shared" si="11"/>
        <v>1</v>
      </c>
      <c r="O90" s="35"/>
      <c r="P90" s="105">
        <v>15</v>
      </c>
      <c r="Q90" s="106">
        <v>15</v>
      </c>
      <c r="R90" s="38"/>
      <c r="S90" s="38"/>
      <c r="T90" s="37"/>
      <c r="U90" s="39">
        <f t="shared" si="12"/>
        <v>15</v>
      </c>
      <c r="V90" s="40">
        <f t="shared" si="13"/>
        <v>15</v>
      </c>
      <c r="W90" s="112"/>
      <c r="X90" s="96"/>
      <c r="Y90" s="96"/>
      <c r="Z90" s="104"/>
      <c r="AA90" s="99"/>
      <c r="AB90" s="41">
        <f t="shared" si="14"/>
        <v>0</v>
      </c>
      <c r="AC90" s="40">
        <f t="shared" si="15"/>
        <v>0</v>
      </c>
      <c r="AD90" s="42"/>
      <c r="AE90" s="128"/>
      <c r="AF90" s="37">
        <f t="shared" si="16"/>
        <v>15</v>
      </c>
      <c r="AG90" s="43">
        <v>65</v>
      </c>
      <c r="AH90" s="44">
        <f t="shared" si="17"/>
        <v>80</v>
      </c>
      <c r="AI90" s="45">
        <f t="shared" si="18"/>
        <v>0.93</v>
      </c>
      <c r="AJ90" s="46"/>
      <c r="AK90" s="47">
        <v>1E-4</v>
      </c>
      <c r="AL90" s="48">
        <f t="shared" si="19"/>
        <v>1.0001</v>
      </c>
      <c r="AM90" s="49">
        <f t="shared" si="20"/>
        <v>1363990000</v>
      </c>
      <c r="AN90" s="50"/>
      <c r="AO90" s="51"/>
      <c r="AP90" s="51"/>
      <c r="AQ90" s="51"/>
      <c r="AR90" s="51"/>
      <c r="AS90" s="52"/>
      <c r="AT90" s="53">
        <f t="shared" si="21"/>
        <v>0</v>
      </c>
    </row>
    <row r="91" spans="1:46" s="54" customFormat="1" ht="36" customHeight="1" thickBot="1">
      <c r="A91" s="27"/>
      <c r="B91" s="56"/>
      <c r="C91" s="91"/>
      <c r="D91" s="95"/>
      <c r="E91" s="95"/>
      <c r="F91" s="101"/>
      <c r="G91" s="55"/>
      <c r="H91" s="60"/>
      <c r="I91" s="30">
        <v>0.51</v>
      </c>
      <c r="J91" s="119">
        <v>0.49</v>
      </c>
      <c r="K91" s="32"/>
      <c r="L91" s="57"/>
      <c r="M91" s="33"/>
      <c r="N91" s="34">
        <f t="shared" si="11"/>
        <v>1</v>
      </c>
      <c r="O91" s="35"/>
      <c r="P91" s="105">
        <v>15</v>
      </c>
      <c r="Q91" s="106">
        <v>15</v>
      </c>
      <c r="R91" s="38"/>
      <c r="S91" s="38"/>
      <c r="T91" s="37"/>
      <c r="U91" s="39">
        <f t="shared" si="12"/>
        <v>15</v>
      </c>
      <c r="V91" s="40">
        <f t="shared" si="13"/>
        <v>15</v>
      </c>
      <c r="W91" s="112"/>
      <c r="X91" s="96"/>
      <c r="Y91" s="96"/>
      <c r="Z91" s="104"/>
      <c r="AA91" s="99"/>
      <c r="AB91" s="41">
        <f t="shared" si="14"/>
        <v>0</v>
      </c>
      <c r="AC91" s="40">
        <f t="shared" si="15"/>
        <v>0</v>
      </c>
      <c r="AD91" s="42"/>
      <c r="AE91" s="128"/>
      <c r="AF91" s="37">
        <f t="shared" si="16"/>
        <v>15</v>
      </c>
      <c r="AG91" s="43">
        <v>65</v>
      </c>
      <c r="AH91" s="44">
        <f t="shared" si="17"/>
        <v>80</v>
      </c>
      <c r="AI91" s="45">
        <f t="shared" si="18"/>
        <v>0.93</v>
      </c>
      <c r="AJ91" s="46"/>
      <c r="AK91" s="47">
        <v>1E-4</v>
      </c>
      <c r="AL91" s="48">
        <f t="shared" si="19"/>
        <v>1.0001</v>
      </c>
      <c r="AM91" s="49">
        <f t="shared" si="20"/>
        <v>1363990000</v>
      </c>
      <c r="AN91" s="50"/>
      <c r="AO91" s="51"/>
      <c r="AP91" s="51"/>
      <c r="AQ91" s="51"/>
      <c r="AR91" s="51"/>
      <c r="AS91" s="52"/>
      <c r="AT91" s="53">
        <f t="shared" si="21"/>
        <v>0</v>
      </c>
    </row>
    <row r="92" spans="1:46" s="54" customFormat="1" ht="47.25" customHeight="1" thickBot="1">
      <c r="A92" s="27"/>
      <c r="B92" s="56"/>
      <c r="C92" s="91"/>
      <c r="D92" s="95"/>
      <c r="E92" s="95"/>
      <c r="F92" s="101"/>
      <c r="G92" s="55"/>
      <c r="H92" s="60"/>
      <c r="I92" s="30">
        <v>0.51</v>
      </c>
      <c r="J92" s="119">
        <v>0.49</v>
      </c>
      <c r="K92" s="32"/>
      <c r="L92" s="57"/>
      <c r="M92" s="33"/>
      <c r="N92" s="34">
        <f t="shared" si="11"/>
        <v>1</v>
      </c>
      <c r="O92" s="35"/>
      <c r="P92" s="105">
        <v>15</v>
      </c>
      <c r="Q92" s="106">
        <v>15</v>
      </c>
      <c r="R92" s="38"/>
      <c r="S92" s="38"/>
      <c r="T92" s="37"/>
      <c r="U92" s="39">
        <f t="shared" si="12"/>
        <v>15</v>
      </c>
      <c r="V92" s="40">
        <f t="shared" si="13"/>
        <v>15</v>
      </c>
      <c r="W92" s="112"/>
      <c r="X92" s="96"/>
      <c r="Y92" s="96"/>
      <c r="Z92" s="104"/>
      <c r="AA92" s="99"/>
      <c r="AB92" s="41">
        <f t="shared" si="14"/>
        <v>0</v>
      </c>
      <c r="AC92" s="40">
        <f t="shared" si="15"/>
        <v>0</v>
      </c>
      <c r="AD92" s="42"/>
      <c r="AE92" s="128"/>
      <c r="AF92" s="37">
        <f t="shared" si="16"/>
        <v>15</v>
      </c>
      <c r="AG92" s="43">
        <v>65</v>
      </c>
      <c r="AH92" s="44">
        <f t="shared" si="17"/>
        <v>80</v>
      </c>
      <c r="AI92" s="45">
        <f t="shared" si="18"/>
        <v>0.93</v>
      </c>
      <c r="AJ92" s="46"/>
      <c r="AK92" s="47">
        <v>1E-4</v>
      </c>
      <c r="AL92" s="48">
        <f t="shared" si="19"/>
        <v>1.0001</v>
      </c>
      <c r="AM92" s="49">
        <f t="shared" si="20"/>
        <v>1363990000</v>
      </c>
      <c r="AN92" s="50"/>
      <c r="AO92" s="51"/>
      <c r="AP92" s="51"/>
      <c r="AQ92" s="51"/>
      <c r="AR92" s="51"/>
      <c r="AS92" s="52"/>
      <c r="AT92" s="53">
        <f t="shared" si="21"/>
        <v>0</v>
      </c>
    </row>
    <row r="93" spans="1:46" s="54" customFormat="1" ht="36" customHeight="1" thickBot="1">
      <c r="A93" s="27"/>
      <c r="B93" s="56"/>
      <c r="C93" s="91"/>
      <c r="D93" s="95"/>
      <c r="E93" s="95"/>
      <c r="F93" s="101"/>
      <c r="G93" s="55"/>
      <c r="H93" s="60"/>
      <c r="I93" s="30">
        <v>0.51</v>
      </c>
      <c r="J93" s="119">
        <v>0.49</v>
      </c>
      <c r="K93" s="32"/>
      <c r="L93" s="57"/>
      <c r="M93" s="33"/>
      <c r="N93" s="34">
        <f t="shared" si="11"/>
        <v>1</v>
      </c>
      <c r="O93" s="35"/>
      <c r="P93" s="105">
        <v>15</v>
      </c>
      <c r="Q93" s="106">
        <v>15</v>
      </c>
      <c r="R93" s="38"/>
      <c r="S93" s="38"/>
      <c r="T93" s="37"/>
      <c r="U93" s="39">
        <f t="shared" si="12"/>
        <v>15</v>
      </c>
      <c r="V93" s="40">
        <f t="shared" si="13"/>
        <v>15</v>
      </c>
      <c r="W93" s="112"/>
      <c r="X93" s="96"/>
      <c r="Y93" s="96"/>
      <c r="Z93" s="104"/>
      <c r="AA93" s="99"/>
      <c r="AB93" s="41">
        <f t="shared" si="14"/>
        <v>0</v>
      </c>
      <c r="AC93" s="40">
        <f t="shared" si="15"/>
        <v>0</v>
      </c>
      <c r="AD93" s="42"/>
      <c r="AE93" s="128"/>
      <c r="AF93" s="37">
        <f t="shared" si="16"/>
        <v>15</v>
      </c>
      <c r="AG93" s="43">
        <v>65</v>
      </c>
      <c r="AH93" s="44">
        <f t="shared" si="17"/>
        <v>80</v>
      </c>
      <c r="AI93" s="45">
        <f t="shared" si="18"/>
        <v>0.93</v>
      </c>
      <c r="AJ93" s="46"/>
      <c r="AK93" s="47">
        <v>1E-4</v>
      </c>
      <c r="AL93" s="48">
        <f t="shared" si="19"/>
        <v>1.0001</v>
      </c>
      <c r="AM93" s="49">
        <f t="shared" si="20"/>
        <v>1363990000</v>
      </c>
      <c r="AN93" s="50"/>
      <c r="AO93" s="51"/>
      <c r="AP93" s="51"/>
      <c r="AQ93" s="51"/>
      <c r="AR93" s="51"/>
      <c r="AS93" s="52"/>
      <c r="AT93" s="53">
        <f t="shared" si="21"/>
        <v>0</v>
      </c>
    </row>
    <row r="94" spans="1:46" s="54" customFormat="1" ht="47.25" customHeight="1" thickBot="1">
      <c r="A94" s="27"/>
      <c r="B94" s="56"/>
      <c r="C94" s="91"/>
      <c r="D94" s="95"/>
      <c r="E94" s="95"/>
      <c r="F94" s="101"/>
      <c r="G94" s="55"/>
      <c r="H94" s="60"/>
      <c r="I94" s="30">
        <v>0.51</v>
      </c>
      <c r="J94" s="119">
        <v>0.49</v>
      </c>
      <c r="K94" s="32"/>
      <c r="L94" s="57"/>
      <c r="M94" s="33"/>
      <c r="N94" s="34">
        <f t="shared" si="11"/>
        <v>1</v>
      </c>
      <c r="O94" s="35"/>
      <c r="P94" s="105">
        <v>15</v>
      </c>
      <c r="Q94" s="106">
        <v>15</v>
      </c>
      <c r="R94" s="38"/>
      <c r="S94" s="38"/>
      <c r="T94" s="37"/>
      <c r="U94" s="39">
        <f t="shared" si="12"/>
        <v>15</v>
      </c>
      <c r="V94" s="40">
        <f t="shared" si="13"/>
        <v>15</v>
      </c>
      <c r="W94" s="112"/>
      <c r="X94" s="96"/>
      <c r="Y94" s="96"/>
      <c r="Z94" s="104"/>
      <c r="AA94" s="99"/>
      <c r="AB94" s="41">
        <f t="shared" si="14"/>
        <v>0</v>
      </c>
      <c r="AC94" s="40">
        <f t="shared" si="15"/>
        <v>0</v>
      </c>
      <c r="AD94" s="42"/>
      <c r="AE94" s="128"/>
      <c r="AF94" s="37">
        <f t="shared" si="16"/>
        <v>15</v>
      </c>
      <c r="AG94" s="43">
        <v>65</v>
      </c>
      <c r="AH94" s="44">
        <f t="shared" si="17"/>
        <v>80</v>
      </c>
      <c r="AI94" s="45">
        <f t="shared" si="18"/>
        <v>0.93</v>
      </c>
      <c r="AJ94" s="46"/>
      <c r="AK94" s="47">
        <v>1E-4</v>
      </c>
      <c r="AL94" s="48">
        <f t="shared" si="19"/>
        <v>1.0001</v>
      </c>
      <c r="AM94" s="49">
        <f t="shared" si="20"/>
        <v>1363990000</v>
      </c>
      <c r="AN94" s="50"/>
      <c r="AO94" s="51"/>
      <c r="AP94" s="51"/>
      <c r="AQ94" s="51"/>
      <c r="AR94" s="51"/>
      <c r="AS94" s="52"/>
      <c r="AT94" s="53">
        <f t="shared" si="21"/>
        <v>0</v>
      </c>
    </row>
    <row r="95" spans="1:46" s="54" customFormat="1" ht="36" customHeight="1" thickBot="1">
      <c r="A95" s="27"/>
      <c r="B95" s="56"/>
      <c r="C95" s="91"/>
      <c r="D95" s="95"/>
      <c r="E95" s="95"/>
      <c r="F95" s="101"/>
      <c r="G95" s="55"/>
      <c r="H95" s="60"/>
      <c r="I95" s="30">
        <v>0.51</v>
      </c>
      <c r="J95" s="119">
        <v>0.49</v>
      </c>
      <c r="K95" s="32"/>
      <c r="L95" s="57"/>
      <c r="M95" s="33"/>
      <c r="N95" s="34">
        <f t="shared" si="11"/>
        <v>1</v>
      </c>
      <c r="O95" s="35"/>
      <c r="P95" s="105">
        <v>15</v>
      </c>
      <c r="Q95" s="106">
        <v>15</v>
      </c>
      <c r="R95" s="38"/>
      <c r="S95" s="38"/>
      <c r="T95" s="37"/>
      <c r="U95" s="39">
        <f t="shared" si="12"/>
        <v>15</v>
      </c>
      <c r="V95" s="40">
        <f t="shared" si="13"/>
        <v>15</v>
      </c>
      <c r="W95" s="112"/>
      <c r="X95" s="96"/>
      <c r="Y95" s="96"/>
      <c r="Z95" s="104"/>
      <c r="AA95" s="99"/>
      <c r="AB95" s="41">
        <f t="shared" si="14"/>
        <v>0</v>
      </c>
      <c r="AC95" s="40">
        <f t="shared" si="15"/>
        <v>0</v>
      </c>
      <c r="AD95" s="42"/>
      <c r="AE95" s="128"/>
      <c r="AF95" s="37">
        <f t="shared" si="16"/>
        <v>15</v>
      </c>
      <c r="AG95" s="43">
        <v>65</v>
      </c>
      <c r="AH95" s="44">
        <f t="shared" si="17"/>
        <v>80</v>
      </c>
      <c r="AI95" s="45">
        <f t="shared" si="18"/>
        <v>0.93</v>
      </c>
      <c r="AJ95" s="46"/>
      <c r="AK95" s="47">
        <v>1E-4</v>
      </c>
      <c r="AL95" s="48">
        <f t="shared" si="19"/>
        <v>1.0001</v>
      </c>
      <c r="AM95" s="49">
        <f t="shared" si="20"/>
        <v>1363990000</v>
      </c>
      <c r="AN95" s="50"/>
      <c r="AO95" s="51"/>
      <c r="AP95" s="51"/>
      <c r="AQ95" s="51"/>
      <c r="AR95" s="51"/>
      <c r="AS95" s="52"/>
      <c r="AT95" s="53">
        <f t="shared" si="21"/>
        <v>0</v>
      </c>
    </row>
    <row r="96" spans="1:46" s="54" customFormat="1" ht="36" customHeight="1" thickBot="1">
      <c r="A96" s="27"/>
      <c r="B96" s="56"/>
      <c r="C96" s="91"/>
      <c r="D96" s="95"/>
      <c r="E96" s="95"/>
      <c r="F96" s="101"/>
      <c r="G96" s="55"/>
      <c r="H96" s="60"/>
      <c r="I96" s="30">
        <v>0.51</v>
      </c>
      <c r="J96" s="119">
        <v>0.49</v>
      </c>
      <c r="K96" s="32"/>
      <c r="L96" s="57"/>
      <c r="M96" s="33"/>
      <c r="N96" s="34">
        <f t="shared" si="11"/>
        <v>1</v>
      </c>
      <c r="O96" s="35"/>
      <c r="P96" s="105">
        <v>15</v>
      </c>
      <c r="Q96" s="106">
        <v>15</v>
      </c>
      <c r="R96" s="38"/>
      <c r="S96" s="38"/>
      <c r="T96" s="37"/>
      <c r="U96" s="39">
        <f t="shared" si="12"/>
        <v>15</v>
      </c>
      <c r="V96" s="40">
        <f t="shared" si="13"/>
        <v>15</v>
      </c>
      <c r="W96" s="112"/>
      <c r="X96" s="96"/>
      <c r="Y96" s="96"/>
      <c r="Z96" s="104"/>
      <c r="AA96" s="99"/>
      <c r="AB96" s="41">
        <f t="shared" si="14"/>
        <v>0</v>
      </c>
      <c r="AC96" s="40">
        <f t="shared" si="15"/>
        <v>0</v>
      </c>
      <c r="AD96" s="42"/>
      <c r="AE96" s="128"/>
      <c r="AF96" s="37">
        <f t="shared" si="16"/>
        <v>15</v>
      </c>
      <c r="AG96" s="43">
        <v>65</v>
      </c>
      <c r="AH96" s="44">
        <f t="shared" si="17"/>
        <v>80</v>
      </c>
      <c r="AI96" s="45">
        <f t="shared" si="18"/>
        <v>0.93</v>
      </c>
      <c r="AJ96" s="46"/>
      <c r="AK96" s="47">
        <v>1E-4</v>
      </c>
      <c r="AL96" s="48">
        <f t="shared" si="19"/>
        <v>1.0001</v>
      </c>
      <c r="AM96" s="49">
        <f t="shared" si="20"/>
        <v>1363990000</v>
      </c>
      <c r="AN96" s="50"/>
      <c r="AO96" s="51"/>
      <c r="AP96" s="51"/>
      <c r="AQ96" s="51"/>
      <c r="AR96" s="51"/>
      <c r="AS96" s="52"/>
      <c r="AT96" s="53">
        <f t="shared" si="21"/>
        <v>0</v>
      </c>
    </row>
    <row r="97" spans="1:46" s="54" customFormat="1" ht="36" customHeight="1" thickBot="1">
      <c r="A97" s="27"/>
      <c r="B97" s="56"/>
      <c r="C97" s="91"/>
      <c r="D97" s="95"/>
      <c r="E97" s="95"/>
      <c r="F97" s="101"/>
      <c r="G97" s="55"/>
      <c r="H97" s="60"/>
      <c r="I97" s="30">
        <v>0.51</v>
      </c>
      <c r="J97" s="119">
        <v>0.49</v>
      </c>
      <c r="K97" s="32"/>
      <c r="L97" s="57"/>
      <c r="M97" s="33"/>
      <c r="N97" s="34">
        <f t="shared" si="11"/>
        <v>1</v>
      </c>
      <c r="O97" s="35"/>
      <c r="P97" s="105">
        <v>15</v>
      </c>
      <c r="Q97" s="106">
        <v>15</v>
      </c>
      <c r="R97" s="38"/>
      <c r="S97" s="38"/>
      <c r="T97" s="37"/>
      <c r="U97" s="39">
        <f t="shared" si="12"/>
        <v>15</v>
      </c>
      <c r="V97" s="40">
        <f t="shared" si="13"/>
        <v>15</v>
      </c>
      <c r="W97" s="112"/>
      <c r="X97" s="96"/>
      <c r="Y97" s="96"/>
      <c r="Z97" s="104"/>
      <c r="AA97" s="99"/>
      <c r="AB97" s="41">
        <f t="shared" si="14"/>
        <v>0</v>
      </c>
      <c r="AC97" s="40">
        <f t="shared" si="15"/>
        <v>0</v>
      </c>
      <c r="AD97" s="42"/>
      <c r="AE97" s="128"/>
      <c r="AF97" s="37">
        <f t="shared" si="16"/>
        <v>15</v>
      </c>
      <c r="AG97" s="43">
        <v>65</v>
      </c>
      <c r="AH97" s="44">
        <f t="shared" si="17"/>
        <v>80</v>
      </c>
      <c r="AI97" s="45">
        <f t="shared" si="18"/>
        <v>0.93</v>
      </c>
      <c r="AJ97" s="46"/>
      <c r="AK97" s="47">
        <v>1E-4</v>
      </c>
      <c r="AL97" s="48">
        <f t="shared" si="19"/>
        <v>1.0001</v>
      </c>
      <c r="AM97" s="49">
        <f t="shared" si="20"/>
        <v>1363990000</v>
      </c>
      <c r="AN97" s="50"/>
      <c r="AO97" s="51"/>
      <c r="AP97" s="51"/>
      <c r="AQ97" s="51"/>
      <c r="AR97" s="51"/>
      <c r="AS97" s="52"/>
      <c r="AT97" s="53">
        <f t="shared" si="21"/>
        <v>0</v>
      </c>
    </row>
    <row r="98" spans="1:46" s="54" customFormat="1" ht="36" customHeight="1" thickBot="1">
      <c r="A98" s="27"/>
      <c r="B98" s="56"/>
      <c r="C98" s="91"/>
      <c r="D98" s="95"/>
      <c r="E98" s="95"/>
      <c r="F98" s="101"/>
      <c r="G98" s="55"/>
      <c r="H98" s="60"/>
      <c r="I98" s="30">
        <v>0.51</v>
      </c>
      <c r="J98" s="119">
        <v>0.49</v>
      </c>
      <c r="K98" s="32"/>
      <c r="L98" s="57"/>
      <c r="M98" s="33"/>
      <c r="N98" s="34">
        <f t="shared" si="11"/>
        <v>1</v>
      </c>
      <c r="O98" s="35"/>
      <c r="P98" s="105">
        <v>15</v>
      </c>
      <c r="Q98" s="106">
        <v>15</v>
      </c>
      <c r="R98" s="38"/>
      <c r="S98" s="38"/>
      <c r="T98" s="37"/>
      <c r="U98" s="39">
        <f t="shared" si="12"/>
        <v>15</v>
      </c>
      <c r="V98" s="40">
        <f t="shared" si="13"/>
        <v>15</v>
      </c>
      <c r="W98" s="112"/>
      <c r="X98" s="96"/>
      <c r="Y98" s="96"/>
      <c r="Z98" s="104"/>
      <c r="AA98" s="99"/>
      <c r="AB98" s="41">
        <f t="shared" si="14"/>
        <v>0</v>
      </c>
      <c r="AC98" s="40">
        <f t="shared" si="15"/>
        <v>0</v>
      </c>
      <c r="AD98" s="42"/>
      <c r="AE98" s="128"/>
      <c r="AF98" s="37">
        <f t="shared" si="16"/>
        <v>15</v>
      </c>
      <c r="AG98" s="43">
        <v>65</v>
      </c>
      <c r="AH98" s="44">
        <f t="shared" si="17"/>
        <v>80</v>
      </c>
      <c r="AI98" s="45">
        <f t="shared" si="18"/>
        <v>0.93</v>
      </c>
      <c r="AJ98" s="46"/>
      <c r="AK98" s="47">
        <v>1E-4</v>
      </c>
      <c r="AL98" s="48">
        <f t="shared" si="19"/>
        <v>1.0001</v>
      </c>
      <c r="AM98" s="49">
        <f t="shared" si="20"/>
        <v>1363990000</v>
      </c>
      <c r="AN98" s="50"/>
      <c r="AO98" s="51"/>
      <c r="AP98" s="51"/>
      <c r="AQ98" s="51"/>
      <c r="AR98" s="51"/>
      <c r="AS98" s="52"/>
      <c r="AT98" s="53">
        <f t="shared" si="21"/>
        <v>0</v>
      </c>
    </row>
    <row r="99" spans="1:46" s="54" customFormat="1" ht="36" customHeight="1" thickBot="1">
      <c r="A99" s="27"/>
      <c r="B99" s="56"/>
      <c r="C99" s="91"/>
      <c r="D99" s="95"/>
      <c r="E99" s="95"/>
      <c r="F99" s="101"/>
      <c r="G99" s="55"/>
      <c r="H99" s="60"/>
      <c r="I99" s="30">
        <v>0.51</v>
      </c>
      <c r="J99" s="119">
        <v>0.49</v>
      </c>
      <c r="K99" s="32"/>
      <c r="L99" s="57"/>
      <c r="M99" s="33"/>
      <c r="N99" s="34">
        <f t="shared" si="11"/>
        <v>1</v>
      </c>
      <c r="O99" s="35"/>
      <c r="P99" s="105">
        <v>15</v>
      </c>
      <c r="Q99" s="106">
        <v>15</v>
      </c>
      <c r="R99" s="38"/>
      <c r="S99" s="38"/>
      <c r="T99" s="37"/>
      <c r="U99" s="39">
        <f t="shared" si="12"/>
        <v>15</v>
      </c>
      <c r="V99" s="40">
        <f t="shared" si="13"/>
        <v>15</v>
      </c>
      <c r="W99" s="112"/>
      <c r="X99" s="96"/>
      <c r="Y99" s="96"/>
      <c r="Z99" s="104"/>
      <c r="AA99" s="99"/>
      <c r="AB99" s="41">
        <f t="shared" si="14"/>
        <v>0</v>
      </c>
      <c r="AC99" s="40">
        <f t="shared" si="15"/>
        <v>0</v>
      </c>
      <c r="AD99" s="42"/>
      <c r="AE99" s="128"/>
      <c r="AF99" s="37">
        <f t="shared" si="16"/>
        <v>15</v>
      </c>
      <c r="AG99" s="43">
        <v>65</v>
      </c>
      <c r="AH99" s="44">
        <f t="shared" si="17"/>
        <v>80</v>
      </c>
      <c r="AI99" s="45">
        <f t="shared" si="18"/>
        <v>0.93</v>
      </c>
      <c r="AJ99" s="46"/>
      <c r="AK99" s="47">
        <v>1E-4</v>
      </c>
      <c r="AL99" s="48">
        <f t="shared" si="19"/>
        <v>1.0001</v>
      </c>
      <c r="AM99" s="49">
        <f t="shared" si="20"/>
        <v>1363990000</v>
      </c>
      <c r="AN99" s="50"/>
      <c r="AO99" s="51"/>
      <c r="AP99" s="51"/>
      <c r="AQ99" s="51"/>
      <c r="AR99" s="51"/>
      <c r="AS99" s="52"/>
      <c r="AT99" s="53">
        <f t="shared" si="21"/>
        <v>0</v>
      </c>
    </row>
    <row r="100" spans="1:46" s="54" customFormat="1" ht="36" customHeight="1" thickBot="1">
      <c r="A100" s="27"/>
      <c r="B100" s="56"/>
      <c r="C100" s="91"/>
      <c r="D100" s="95"/>
      <c r="E100" s="95"/>
      <c r="F100" s="101"/>
      <c r="G100" s="55"/>
      <c r="H100" s="60"/>
      <c r="I100" s="30">
        <v>0.51</v>
      </c>
      <c r="J100" s="119">
        <v>0.49</v>
      </c>
      <c r="K100" s="32"/>
      <c r="L100" s="57"/>
      <c r="M100" s="33"/>
      <c r="N100" s="34">
        <f t="shared" ref="N100:N131" si="22">SUM(I100:M100)</f>
        <v>1</v>
      </c>
      <c r="O100" s="35"/>
      <c r="P100" s="105">
        <v>15</v>
      </c>
      <c r="Q100" s="106">
        <v>15</v>
      </c>
      <c r="R100" s="38"/>
      <c r="S100" s="38"/>
      <c r="T100" s="37"/>
      <c r="U100" s="39">
        <f t="shared" si="12"/>
        <v>15</v>
      </c>
      <c r="V100" s="40">
        <f t="shared" si="13"/>
        <v>15</v>
      </c>
      <c r="W100" s="112"/>
      <c r="X100" s="96"/>
      <c r="Y100" s="96"/>
      <c r="Z100" s="104"/>
      <c r="AA100" s="99"/>
      <c r="AB100" s="41">
        <f t="shared" si="14"/>
        <v>0</v>
      </c>
      <c r="AC100" s="40">
        <f t="shared" si="15"/>
        <v>0</v>
      </c>
      <c r="AD100" s="42"/>
      <c r="AE100" s="128"/>
      <c r="AF100" s="37">
        <f t="shared" si="16"/>
        <v>15</v>
      </c>
      <c r="AG100" s="43">
        <v>65</v>
      </c>
      <c r="AH100" s="44">
        <f t="shared" si="17"/>
        <v>80</v>
      </c>
      <c r="AI100" s="45">
        <f t="shared" si="18"/>
        <v>0.93</v>
      </c>
      <c r="AJ100" s="46"/>
      <c r="AK100" s="47">
        <v>1E-4</v>
      </c>
      <c r="AL100" s="48">
        <f t="shared" si="19"/>
        <v>1.0001</v>
      </c>
      <c r="AM100" s="49">
        <f t="shared" si="20"/>
        <v>1363990000</v>
      </c>
      <c r="AN100" s="50"/>
      <c r="AO100" s="51"/>
      <c r="AP100" s="51"/>
      <c r="AQ100" s="51"/>
      <c r="AR100" s="51"/>
      <c r="AS100" s="52"/>
      <c r="AT100" s="53">
        <f t="shared" si="21"/>
        <v>0</v>
      </c>
    </row>
    <row r="101" spans="1:46" s="54" customFormat="1" ht="36" customHeight="1" thickBot="1">
      <c r="A101" s="27"/>
      <c r="B101" s="56"/>
      <c r="C101" s="91"/>
      <c r="D101" s="95"/>
      <c r="E101" s="95"/>
      <c r="F101" s="101"/>
      <c r="G101" s="55"/>
      <c r="H101" s="60"/>
      <c r="I101" s="30">
        <v>0.51</v>
      </c>
      <c r="J101" s="119">
        <v>0.49</v>
      </c>
      <c r="K101" s="32"/>
      <c r="L101" s="57"/>
      <c r="M101" s="33"/>
      <c r="N101" s="34">
        <f t="shared" si="22"/>
        <v>1</v>
      </c>
      <c r="O101" s="35"/>
      <c r="P101" s="105">
        <v>15</v>
      </c>
      <c r="Q101" s="106">
        <v>15</v>
      </c>
      <c r="R101" s="38"/>
      <c r="S101" s="38"/>
      <c r="T101" s="37"/>
      <c r="U101" s="39">
        <f t="shared" si="12"/>
        <v>15</v>
      </c>
      <c r="V101" s="40">
        <f t="shared" si="13"/>
        <v>15</v>
      </c>
      <c r="W101" s="112"/>
      <c r="X101" s="96"/>
      <c r="Y101" s="96"/>
      <c r="Z101" s="104"/>
      <c r="AA101" s="99"/>
      <c r="AB101" s="41">
        <f t="shared" si="14"/>
        <v>0</v>
      </c>
      <c r="AC101" s="40">
        <f t="shared" si="15"/>
        <v>0</v>
      </c>
      <c r="AD101" s="42"/>
      <c r="AE101" s="128"/>
      <c r="AF101" s="37">
        <f t="shared" si="16"/>
        <v>15</v>
      </c>
      <c r="AG101" s="43">
        <v>65</v>
      </c>
      <c r="AH101" s="44">
        <f t="shared" si="17"/>
        <v>80</v>
      </c>
      <c r="AI101" s="45">
        <f t="shared" si="18"/>
        <v>0.93</v>
      </c>
      <c r="AJ101" s="46"/>
      <c r="AK101" s="47">
        <v>1E-4</v>
      </c>
      <c r="AL101" s="48">
        <f t="shared" si="19"/>
        <v>1.0001</v>
      </c>
      <c r="AM101" s="49">
        <f t="shared" si="20"/>
        <v>1363990000</v>
      </c>
      <c r="AN101" s="50"/>
      <c r="AO101" s="51"/>
      <c r="AP101" s="51"/>
      <c r="AQ101" s="51"/>
      <c r="AR101" s="51"/>
      <c r="AS101" s="52"/>
      <c r="AT101" s="53">
        <f t="shared" si="21"/>
        <v>0</v>
      </c>
    </row>
    <row r="102" spans="1:46" s="54" customFormat="1" ht="36" customHeight="1" thickBot="1">
      <c r="A102" s="27"/>
      <c r="B102" s="56"/>
      <c r="C102" s="91"/>
      <c r="D102" s="95"/>
      <c r="E102" s="95"/>
      <c r="F102" s="101"/>
      <c r="G102" s="55"/>
      <c r="H102" s="60"/>
      <c r="I102" s="30">
        <v>0.51</v>
      </c>
      <c r="J102" s="119">
        <v>0.49</v>
      </c>
      <c r="K102" s="32"/>
      <c r="L102" s="57"/>
      <c r="M102" s="33"/>
      <c r="N102" s="34">
        <f t="shared" si="22"/>
        <v>1</v>
      </c>
      <c r="O102" s="35"/>
      <c r="P102" s="105">
        <v>15</v>
      </c>
      <c r="Q102" s="106">
        <v>15</v>
      </c>
      <c r="R102" s="38"/>
      <c r="S102" s="38"/>
      <c r="T102" s="37"/>
      <c r="U102" s="39">
        <f t="shared" si="12"/>
        <v>15</v>
      </c>
      <c r="V102" s="40">
        <f t="shared" si="13"/>
        <v>15</v>
      </c>
      <c r="W102" s="112"/>
      <c r="X102" s="96"/>
      <c r="Y102" s="96"/>
      <c r="Z102" s="104"/>
      <c r="AA102" s="99"/>
      <c r="AB102" s="41">
        <f t="shared" si="14"/>
        <v>0</v>
      </c>
      <c r="AC102" s="40">
        <f t="shared" si="15"/>
        <v>0</v>
      </c>
      <c r="AD102" s="42"/>
      <c r="AE102" s="128"/>
      <c r="AF102" s="37">
        <f t="shared" si="16"/>
        <v>15</v>
      </c>
      <c r="AG102" s="43">
        <v>65</v>
      </c>
      <c r="AH102" s="44">
        <f t="shared" si="17"/>
        <v>80</v>
      </c>
      <c r="AI102" s="45">
        <f t="shared" si="18"/>
        <v>0.93</v>
      </c>
      <c r="AJ102" s="46"/>
      <c r="AK102" s="47">
        <v>1E-4</v>
      </c>
      <c r="AL102" s="48">
        <f t="shared" si="19"/>
        <v>1.0001</v>
      </c>
      <c r="AM102" s="49">
        <f t="shared" si="20"/>
        <v>1363990000</v>
      </c>
      <c r="AN102" s="50"/>
      <c r="AO102" s="51"/>
      <c r="AP102" s="51"/>
      <c r="AQ102" s="51"/>
      <c r="AR102" s="51"/>
      <c r="AS102" s="52"/>
      <c r="AT102" s="53">
        <f t="shared" si="21"/>
        <v>0</v>
      </c>
    </row>
    <row r="103" spans="1:46" s="54" customFormat="1" ht="36" customHeight="1" thickBot="1">
      <c r="A103" s="27"/>
      <c r="B103" s="56"/>
      <c r="C103" s="91"/>
      <c r="D103" s="95"/>
      <c r="E103" s="95"/>
      <c r="F103" s="101"/>
      <c r="G103" s="55"/>
      <c r="H103" s="60"/>
      <c r="I103" s="30">
        <v>0.51</v>
      </c>
      <c r="J103" s="119">
        <v>0.49</v>
      </c>
      <c r="K103" s="32"/>
      <c r="L103" s="57"/>
      <c r="M103" s="33"/>
      <c r="N103" s="34">
        <f t="shared" si="22"/>
        <v>1</v>
      </c>
      <c r="O103" s="35"/>
      <c r="P103" s="105">
        <v>15</v>
      </c>
      <c r="Q103" s="106">
        <v>15</v>
      </c>
      <c r="R103" s="38"/>
      <c r="S103" s="38"/>
      <c r="T103" s="37"/>
      <c r="U103" s="39">
        <f t="shared" si="12"/>
        <v>15</v>
      </c>
      <c r="V103" s="40">
        <f t="shared" si="13"/>
        <v>15</v>
      </c>
      <c r="W103" s="112"/>
      <c r="X103" s="96"/>
      <c r="Y103" s="96"/>
      <c r="Z103" s="104"/>
      <c r="AA103" s="99"/>
      <c r="AB103" s="41">
        <f t="shared" si="14"/>
        <v>0</v>
      </c>
      <c r="AC103" s="40">
        <f t="shared" si="15"/>
        <v>0</v>
      </c>
      <c r="AD103" s="42"/>
      <c r="AE103" s="128"/>
      <c r="AF103" s="37">
        <f t="shared" si="16"/>
        <v>15</v>
      </c>
      <c r="AG103" s="43">
        <v>65</v>
      </c>
      <c r="AH103" s="44">
        <f t="shared" si="17"/>
        <v>80</v>
      </c>
      <c r="AI103" s="45">
        <f t="shared" si="18"/>
        <v>0.93</v>
      </c>
      <c r="AJ103" s="46"/>
      <c r="AK103" s="47">
        <v>1E-4</v>
      </c>
      <c r="AL103" s="48">
        <f t="shared" si="19"/>
        <v>1.0001</v>
      </c>
      <c r="AM103" s="49">
        <f t="shared" si="20"/>
        <v>1363990000</v>
      </c>
      <c r="AN103" s="50"/>
      <c r="AO103" s="51"/>
      <c r="AP103" s="51"/>
      <c r="AQ103" s="51"/>
      <c r="AR103" s="51"/>
      <c r="AS103" s="52"/>
      <c r="AT103" s="53">
        <f t="shared" si="21"/>
        <v>0</v>
      </c>
    </row>
    <row r="104" spans="1:46" s="54" customFormat="1" ht="36" customHeight="1" thickBot="1">
      <c r="A104" s="27"/>
      <c r="B104" s="56"/>
      <c r="C104" s="91"/>
      <c r="D104" s="95"/>
      <c r="E104" s="95"/>
      <c r="F104" s="101"/>
      <c r="G104" s="55"/>
      <c r="H104" s="60"/>
      <c r="I104" s="30">
        <v>0.51</v>
      </c>
      <c r="J104" s="119">
        <v>0.49</v>
      </c>
      <c r="K104" s="32"/>
      <c r="L104" s="57"/>
      <c r="M104" s="33"/>
      <c r="N104" s="34">
        <f t="shared" si="22"/>
        <v>1</v>
      </c>
      <c r="O104" s="35"/>
      <c r="P104" s="105">
        <v>15</v>
      </c>
      <c r="Q104" s="106">
        <v>15</v>
      </c>
      <c r="R104" s="38"/>
      <c r="S104" s="38"/>
      <c r="T104" s="37"/>
      <c r="U104" s="39">
        <f t="shared" si="12"/>
        <v>15</v>
      </c>
      <c r="V104" s="40">
        <f t="shared" si="13"/>
        <v>15</v>
      </c>
      <c r="W104" s="112"/>
      <c r="X104" s="96"/>
      <c r="Y104" s="96"/>
      <c r="Z104" s="104"/>
      <c r="AA104" s="99"/>
      <c r="AB104" s="41">
        <f t="shared" si="14"/>
        <v>0</v>
      </c>
      <c r="AC104" s="40">
        <f t="shared" si="15"/>
        <v>0</v>
      </c>
      <c r="AD104" s="42"/>
      <c r="AE104" s="128"/>
      <c r="AF104" s="37">
        <f t="shared" si="16"/>
        <v>15</v>
      </c>
      <c r="AG104" s="43">
        <v>65</v>
      </c>
      <c r="AH104" s="44">
        <f t="shared" si="17"/>
        <v>80</v>
      </c>
      <c r="AI104" s="45">
        <f t="shared" si="18"/>
        <v>0.93</v>
      </c>
      <c r="AJ104" s="46"/>
      <c r="AK104" s="47">
        <v>1E-4</v>
      </c>
      <c r="AL104" s="48">
        <f t="shared" si="19"/>
        <v>1.0001</v>
      </c>
      <c r="AM104" s="49">
        <f t="shared" si="20"/>
        <v>1363990000</v>
      </c>
      <c r="AN104" s="50"/>
      <c r="AO104" s="51"/>
      <c r="AP104" s="51"/>
      <c r="AQ104" s="51"/>
      <c r="AR104" s="51"/>
      <c r="AS104" s="52"/>
      <c r="AT104" s="53">
        <f t="shared" si="21"/>
        <v>0</v>
      </c>
    </row>
    <row r="105" spans="1:46" s="54" customFormat="1" ht="36" customHeight="1" thickBot="1">
      <c r="A105" s="27"/>
      <c r="B105" s="56"/>
      <c r="C105" s="91"/>
      <c r="D105" s="95"/>
      <c r="E105" s="95"/>
      <c r="F105" s="101"/>
      <c r="G105" s="55"/>
      <c r="H105" s="60"/>
      <c r="I105" s="30">
        <v>0.51</v>
      </c>
      <c r="J105" s="119">
        <v>0.49</v>
      </c>
      <c r="K105" s="32"/>
      <c r="L105" s="57"/>
      <c r="M105" s="33"/>
      <c r="N105" s="34">
        <f t="shared" si="22"/>
        <v>1</v>
      </c>
      <c r="O105" s="35"/>
      <c r="P105" s="105">
        <v>15</v>
      </c>
      <c r="Q105" s="106">
        <v>15</v>
      </c>
      <c r="R105" s="38"/>
      <c r="S105" s="38"/>
      <c r="T105" s="37"/>
      <c r="U105" s="39">
        <f t="shared" si="12"/>
        <v>15</v>
      </c>
      <c r="V105" s="40">
        <f t="shared" si="13"/>
        <v>15</v>
      </c>
      <c r="W105" s="112"/>
      <c r="X105" s="96"/>
      <c r="Y105" s="96"/>
      <c r="Z105" s="104"/>
      <c r="AA105" s="99"/>
      <c r="AB105" s="41">
        <f t="shared" si="14"/>
        <v>0</v>
      </c>
      <c r="AC105" s="40">
        <f t="shared" si="15"/>
        <v>0</v>
      </c>
      <c r="AD105" s="42"/>
      <c r="AE105" s="128"/>
      <c r="AF105" s="37">
        <f t="shared" si="16"/>
        <v>15</v>
      </c>
      <c r="AG105" s="43">
        <v>65</v>
      </c>
      <c r="AH105" s="44">
        <f t="shared" si="17"/>
        <v>80</v>
      </c>
      <c r="AI105" s="45">
        <f t="shared" si="18"/>
        <v>0.93</v>
      </c>
      <c r="AJ105" s="46"/>
      <c r="AK105" s="47">
        <v>1E-4</v>
      </c>
      <c r="AL105" s="48">
        <f t="shared" si="19"/>
        <v>1.0001</v>
      </c>
      <c r="AM105" s="49">
        <f t="shared" si="20"/>
        <v>1363990000</v>
      </c>
      <c r="AN105" s="50"/>
      <c r="AO105" s="51"/>
      <c r="AP105" s="51"/>
      <c r="AQ105" s="51"/>
      <c r="AR105" s="51"/>
      <c r="AS105" s="52"/>
      <c r="AT105" s="53">
        <f t="shared" si="21"/>
        <v>0</v>
      </c>
    </row>
    <row r="106" spans="1:46" s="54" customFormat="1" ht="36" customHeight="1" thickBot="1">
      <c r="A106" s="27"/>
      <c r="B106" s="56"/>
      <c r="C106" s="91"/>
      <c r="D106" s="95"/>
      <c r="E106" s="95"/>
      <c r="F106" s="101"/>
      <c r="G106" s="55"/>
      <c r="H106" s="60"/>
      <c r="I106" s="30">
        <v>0.51</v>
      </c>
      <c r="J106" s="119">
        <v>0.49</v>
      </c>
      <c r="K106" s="32"/>
      <c r="L106" s="57"/>
      <c r="M106" s="33"/>
      <c r="N106" s="34">
        <f t="shared" si="22"/>
        <v>1</v>
      </c>
      <c r="O106" s="35"/>
      <c r="P106" s="105">
        <v>15</v>
      </c>
      <c r="Q106" s="106">
        <v>15</v>
      </c>
      <c r="R106" s="38"/>
      <c r="S106" s="38"/>
      <c r="T106" s="37"/>
      <c r="U106" s="39">
        <f t="shared" si="12"/>
        <v>15</v>
      </c>
      <c r="V106" s="40">
        <f t="shared" si="13"/>
        <v>15</v>
      </c>
      <c r="W106" s="112"/>
      <c r="X106" s="96"/>
      <c r="Y106" s="96"/>
      <c r="Z106" s="104"/>
      <c r="AA106" s="99"/>
      <c r="AB106" s="41">
        <f t="shared" si="14"/>
        <v>0</v>
      </c>
      <c r="AC106" s="40">
        <f t="shared" si="15"/>
        <v>0</v>
      </c>
      <c r="AD106" s="42"/>
      <c r="AE106" s="128"/>
      <c r="AF106" s="37">
        <f t="shared" si="16"/>
        <v>15</v>
      </c>
      <c r="AG106" s="43">
        <v>65</v>
      </c>
      <c r="AH106" s="44">
        <f t="shared" si="17"/>
        <v>80</v>
      </c>
      <c r="AI106" s="45">
        <f t="shared" si="18"/>
        <v>0.93</v>
      </c>
      <c r="AJ106" s="46"/>
      <c r="AK106" s="47">
        <v>1E-4</v>
      </c>
      <c r="AL106" s="48">
        <f t="shared" si="19"/>
        <v>1.0001</v>
      </c>
      <c r="AM106" s="49">
        <f t="shared" si="20"/>
        <v>1363990000</v>
      </c>
      <c r="AN106" s="50"/>
      <c r="AO106" s="51"/>
      <c r="AP106" s="51"/>
      <c r="AQ106" s="51"/>
      <c r="AR106" s="51"/>
      <c r="AS106" s="52"/>
      <c r="AT106" s="53">
        <f t="shared" si="21"/>
        <v>0</v>
      </c>
    </row>
    <row r="107" spans="1:46" s="54" customFormat="1" ht="36" customHeight="1" thickBot="1">
      <c r="A107" s="27"/>
      <c r="B107" s="56"/>
      <c r="C107" s="91"/>
      <c r="D107" s="95"/>
      <c r="E107" s="95"/>
      <c r="F107" s="101"/>
      <c r="G107" s="55"/>
      <c r="H107" s="60"/>
      <c r="I107" s="30">
        <v>0.51</v>
      </c>
      <c r="J107" s="119">
        <v>0.49</v>
      </c>
      <c r="K107" s="32"/>
      <c r="L107" s="57"/>
      <c r="M107" s="33"/>
      <c r="N107" s="34">
        <f t="shared" si="22"/>
        <v>1</v>
      </c>
      <c r="O107" s="35"/>
      <c r="P107" s="105">
        <v>15</v>
      </c>
      <c r="Q107" s="106">
        <v>15</v>
      </c>
      <c r="R107" s="38"/>
      <c r="S107" s="38"/>
      <c r="T107" s="37"/>
      <c r="U107" s="39">
        <f t="shared" si="12"/>
        <v>15</v>
      </c>
      <c r="V107" s="40">
        <f t="shared" si="13"/>
        <v>15</v>
      </c>
      <c r="W107" s="112"/>
      <c r="X107" s="96"/>
      <c r="Y107" s="96"/>
      <c r="Z107" s="104"/>
      <c r="AA107" s="99"/>
      <c r="AB107" s="41">
        <f t="shared" si="14"/>
        <v>0</v>
      </c>
      <c r="AC107" s="40">
        <f t="shared" si="15"/>
        <v>0</v>
      </c>
      <c r="AD107" s="42"/>
      <c r="AE107" s="128"/>
      <c r="AF107" s="37">
        <f t="shared" si="16"/>
        <v>15</v>
      </c>
      <c r="AG107" s="43">
        <v>65</v>
      </c>
      <c r="AH107" s="44">
        <f t="shared" si="17"/>
        <v>80</v>
      </c>
      <c r="AI107" s="45">
        <f t="shared" si="18"/>
        <v>0.93</v>
      </c>
      <c r="AJ107" s="46"/>
      <c r="AK107" s="47">
        <v>1E-4</v>
      </c>
      <c r="AL107" s="48">
        <f t="shared" si="19"/>
        <v>1.0001</v>
      </c>
      <c r="AM107" s="49">
        <f t="shared" si="20"/>
        <v>1363990000</v>
      </c>
      <c r="AN107" s="50"/>
      <c r="AO107" s="51"/>
      <c r="AP107" s="51"/>
      <c r="AQ107" s="51"/>
      <c r="AR107" s="51"/>
      <c r="AS107" s="52"/>
      <c r="AT107" s="53">
        <f t="shared" si="21"/>
        <v>0</v>
      </c>
    </row>
    <row r="108" spans="1:46" s="54" customFormat="1" ht="36" customHeight="1" thickBot="1">
      <c r="A108" s="27"/>
      <c r="B108" s="56"/>
      <c r="C108" s="91"/>
      <c r="D108" s="95"/>
      <c r="E108" s="95"/>
      <c r="F108" s="101"/>
      <c r="G108" s="55"/>
      <c r="H108" s="60"/>
      <c r="I108" s="30">
        <v>0.51</v>
      </c>
      <c r="J108" s="119">
        <v>0.49</v>
      </c>
      <c r="K108" s="32"/>
      <c r="L108" s="57"/>
      <c r="M108" s="33"/>
      <c r="N108" s="34">
        <f t="shared" si="22"/>
        <v>1</v>
      </c>
      <c r="O108" s="35"/>
      <c r="P108" s="105">
        <v>15</v>
      </c>
      <c r="Q108" s="106">
        <v>15</v>
      </c>
      <c r="R108" s="38"/>
      <c r="S108" s="38"/>
      <c r="T108" s="37"/>
      <c r="U108" s="39">
        <f t="shared" si="12"/>
        <v>15</v>
      </c>
      <c r="V108" s="40">
        <f t="shared" si="13"/>
        <v>15</v>
      </c>
      <c r="W108" s="112"/>
      <c r="X108" s="96"/>
      <c r="Y108" s="96"/>
      <c r="Z108" s="104"/>
      <c r="AA108" s="99"/>
      <c r="AB108" s="41">
        <f t="shared" si="14"/>
        <v>0</v>
      </c>
      <c r="AC108" s="40">
        <f t="shared" si="15"/>
        <v>0</v>
      </c>
      <c r="AD108" s="42"/>
      <c r="AE108" s="128"/>
      <c r="AF108" s="37">
        <f t="shared" si="16"/>
        <v>15</v>
      </c>
      <c r="AG108" s="43">
        <v>65</v>
      </c>
      <c r="AH108" s="44">
        <f t="shared" si="17"/>
        <v>80</v>
      </c>
      <c r="AI108" s="45">
        <f t="shared" si="18"/>
        <v>0.93</v>
      </c>
      <c r="AJ108" s="46"/>
      <c r="AK108" s="47">
        <v>1E-4</v>
      </c>
      <c r="AL108" s="48">
        <f t="shared" si="19"/>
        <v>1.0001</v>
      </c>
      <c r="AM108" s="49">
        <f t="shared" si="20"/>
        <v>1363990000</v>
      </c>
      <c r="AN108" s="50"/>
      <c r="AO108" s="51"/>
      <c r="AP108" s="51"/>
      <c r="AQ108" s="51"/>
      <c r="AR108" s="51"/>
      <c r="AS108" s="52"/>
      <c r="AT108" s="53">
        <f t="shared" si="21"/>
        <v>0</v>
      </c>
    </row>
    <row r="109" spans="1:46" s="54" customFormat="1" ht="36" customHeight="1" thickBot="1">
      <c r="A109" s="27"/>
      <c r="B109" s="56"/>
      <c r="C109" s="91"/>
      <c r="D109" s="95"/>
      <c r="E109" s="95"/>
      <c r="F109" s="101"/>
      <c r="G109" s="55"/>
      <c r="H109" s="60"/>
      <c r="I109" s="30">
        <v>0.51</v>
      </c>
      <c r="J109" s="119">
        <v>0.49</v>
      </c>
      <c r="K109" s="32"/>
      <c r="L109" s="57"/>
      <c r="M109" s="33"/>
      <c r="N109" s="34">
        <f t="shared" si="22"/>
        <v>1</v>
      </c>
      <c r="O109" s="35"/>
      <c r="P109" s="105">
        <v>15</v>
      </c>
      <c r="Q109" s="106">
        <v>15</v>
      </c>
      <c r="R109" s="38"/>
      <c r="S109" s="38"/>
      <c r="T109" s="37"/>
      <c r="U109" s="39">
        <f t="shared" si="12"/>
        <v>15</v>
      </c>
      <c r="V109" s="40">
        <f t="shared" si="13"/>
        <v>15</v>
      </c>
      <c r="W109" s="112"/>
      <c r="X109" s="96"/>
      <c r="Y109" s="96"/>
      <c r="Z109" s="104"/>
      <c r="AA109" s="99"/>
      <c r="AB109" s="41">
        <f t="shared" si="14"/>
        <v>0</v>
      </c>
      <c r="AC109" s="40">
        <f t="shared" si="15"/>
        <v>0</v>
      </c>
      <c r="AD109" s="42">
        <v>0</v>
      </c>
      <c r="AE109" s="128"/>
      <c r="AF109" s="37">
        <f t="shared" si="16"/>
        <v>15</v>
      </c>
      <c r="AG109" s="43">
        <v>65</v>
      </c>
      <c r="AH109" s="44">
        <f t="shared" si="17"/>
        <v>80</v>
      </c>
      <c r="AI109" s="45">
        <f t="shared" si="18"/>
        <v>0.93</v>
      </c>
      <c r="AJ109" s="46"/>
      <c r="AK109" s="47">
        <v>1E-4</v>
      </c>
      <c r="AL109" s="48">
        <f t="shared" si="19"/>
        <v>1.0001</v>
      </c>
      <c r="AM109" s="49">
        <f t="shared" si="20"/>
        <v>1363990000</v>
      </c>
      <c r="AN109" s="50"/>
      <c r="AO109" s="51"/>
      <c r="AP109" s="51"/>
      <c r="AQ109" s="51"/>
      <c r="AR109" s="51"/>
      <c r="AS109" s="52"/>
      <c r="AT109" s="53">
        <f t="shared" si="21"/>
        <v>0</v>
      </c>
    </row>
    <row r="110" spans="1:46" s="54" customFormat="1" ht="36" customHeight="1" thickBot="1">
      <c r="A110" s="27"/>
      <c r="B110" s="56"/>
      <c r="C110" s="91"/>
      <c r="D110" s="95"/>
      <c r="E110" s="95"/>
      <c r="F110" s="101"/>
      <c r="G110" s="55"/>
      <c r="H110" s="60"/>
      <c r="I110" s="30">
        <v>0.51</v>
      </c>
      <c r="J110" s="119">
        <v>0.49</v>
      </c>
      <c r="K110" s="32"/>
      <c r="L110" s="57"/>
      <c r="M110" s="33"/>
      <c r="N110" s="34">
        <f t="shared" si="22"/>
        <v>1</v>
      </c>
      <c r="O110" s="35"/>
      <c r="P110" s="105">
        <v>15</v>
      </c>
      <c r="Q110" s="106">
        <v>15</v>
      </c>
      <c r="R110" s="38"/>
      <c r="S110" s="38"/>
      <c r="T110" s="37"/>
      <c r="U110" s="39">
        <f t="shared" si="12"/>
        <v>15</v>
      </c>
      <c r="V110" s="40">
        <f t="shared" si="13"/>
        <v>15</v>
      </c>
      <c r="W110" s="112"/>
      <c r="X110" s="96"/>
      <c r="Y110" s="96"/>
      <c r="Z110" s="104"/>
      <c r="AA110" s="99"/>
      <c r="AB110" s="41">
        <f t="shared" si="14"/>
        <v>0</v>
      </c>
      <c r="AC110" s="40">
        <f t="shared" si="15"/>
        <v>0</v>
      </c>
      <c r="AD110" s="42"/>
      <c r="AE110" s="128"/>
      <c r="AF110" s="37">
        <f t="shared" si="16"/>
        <v>15</v>
      </c>
      <c r="AG110" s="43">
        <v>65</v>
      </c>
      <c r="AH110" s="44">
        <f t="shared" si="17"/>
        <v>80</v>
      </c>
      <c r="AI110" s="45">
        <f t="shared" si="18"/>
        <v>0.93</v>
      </c>
      <c r="AJ110" s="46"/>
      <c r="AK110" s="47">
        <v>1E-4</v>
      </c>
      <c r="AL110" s="48">
        <f t="shared" si="19"/>
        <v>1.0001</v>
      </c>
      <c r="AM110" s="49">
        <f t="shared" si="20"/>
        <v>1363990000</v>
      </c>
      <c r="AN110" s="50"/>
      <c r="AO110" s="51"/>
      <c r="AP110" s="51"/>
      <c r="AQ110" s="51"/>
      <c r="AR110" s="51"/>
      <c r="AS110" s="52"/>
      <c r="AT110" s="53">
        <f t="shared" si="21"/>
        <v>0</v>
      </c>
    </row>
    <row r="111" spans="1:46" s="54" customFormat="1" ht="36" customHeight="1" thickBot="1">
      <c r="A111" s="27"/>
      <c r="B111" s="56"/>
      <c r="C111" s="91"/>
      <c r="D111" s="95"/>
      <c r="E111" s="95"/>
      <c r="F111" s="101"/>
      <c r="G111" s="55"/>
      <c r="H111" s="60"/>
      <c r="I111" s="30">
        <v>0.51</v>
      </c>
      <c r="J111" s="119">
        <v>0.49</v>
      </c>
      <c r="K111" s="32"/>
      <c r="L111" s="57"/>
      <c r="M111" s="33"/>
      <c r="N111" s="34">
        <f t="shared" si="22"/>
        <v>1</v>
      </c>
      <c r="O111" s="35"/>
      <c r="P111" s="105">
        <v>15</v>
      </c>
      <c r="Q111" s="106">
        <v>15</v>
      </c>
      <c r="R111" s="38"/>
      <c r="S111" s="38"/>
      <c r="T111" s="37"/>
      <c r="U111" s="39">
        <f t="shared" si="12"/>
        <v>15</v>
      </c>
      <c r="V111" s="40">
        <f t="shared" si="13"/>
        <v>15</v>
      </c>
      <c r="W111" s="112"/>
      <c r="X111" s="96"/>
      <c r="Y111" s="96"/>
      <c r="Z111" s="104"/>
      <c r="AA111" s="99"/>
      <c r="AB111" s="41">
        <f t="shared" si="14"/>
        <v>0</v>
      </c>
      <c r="AC111" s="40">
        <f t="shared" si="15"/>
        <v>0</v>
      </c>
      <c r="AD111" s="42"/>
      <c r="AE111" s="128"/>
      <c r="AF111" s="37">
        <f t="shared" si="16"/>
        <v>15</v>
      </c>
      <c r="AG111" s="43">
        <v>65</v>
      </c>
      <c r="AH111" s="44">
        <f t="shared" si="17"/>
        <v>80</v>
      </c>
      <c r="AI111" s="45">
        <f t="shared" si="18"/>
        <v>0.93</v>
      </c>
      <c r="AJ111" s="46"/>
      <c r="AK111" s="47">
        <v>1E-4</v>
      </c>
      <c r="AL111" s="48">
        <f t="shared" si="19"/>
        <v>1.0001</v>
      </c>
      <c r="AM111" s="49">
        <f t="shared" si="20"/>
        <v>1363990000</v>
      </c>
      <c r="AN111" s="50"/>
      <c r="AO111" s="51"/>
      <c r="AP111" s="51"/>
      <c r="AQ111" s="51"/>
      <c r="AR111" s="51"/>
      <c r="AS111" s="52"/>
      <c r="AT111" s="53">
        <f t="shared" si="21"/>
        <v>0</v>
      </c>
    </row>
    <row r="112" spans="1:46" s="54" customFormat="1" ht="36" customHeight="1" thickBot="1">
      <c r="A112" s="27"/>
      <c r="B112" s="56"/>
      <c r="C112" s="91"/>
      <c r="D112" s="95"/>
      <c r="E112" s="95"/>
      <c r="F112" s="101"/>
      <c r="G112" s="55"/>
      <c r="H112" s="60"/>
      <c r="I112" s="30">
        <v>0.51</v>
      </c>
      <c r="J112" s="119">
        <v>0.49</v>
      </c>
      <c r="K112" s="32"/>
      <c r="L112" s="57"/>
      <c r="M112" s="33"/>
      <c r="N112" s="34">
        <f t="shared" si="22"/>
        <v>1</v>
      </c>
      <c r="O112" s="35"/>
      <c r="P112" s="105">
        <v>15</v>
      </c>
      <c r="Q112" s="106">
        <v>15</v>
      </c>
      <c r="R112" s="38"/>
      <c r="S112" s="38"/>
      <c r="T112" s="37"/>
      <c r="U112" s="39">
        <f t="shared" si="12"/>
        <v>15</v>
      </c>
      <c r="V112" s="40">
        <f t="shared" si="13"/>
        <v>15</v>
      </c>
      <c r="W112" s="112"/>
      <c r="X112" s="96"/>
      <c r="Y112" s="96"/>
      <c r="Z112" s="104"/>
      <c r="AA112" s="99"/>
      <c r="AB112" s="41">
        <f t="shared" si="14"/>
        <v>0</v>
      </c>
      <c r="AC112" s="40">
        <f t="shared" si="15"/>
        <v>0</v>
      </c>
      <c r="AD112" s="42"/>
      <c r="AE112" s="128"/>
      <c r="AF112" s="37">
        <f t="shared" si="16"/>
        <v>15</v>
      </c>
      <c r="AG112" s="43">
        <v>65</v>
      </c>
      <c r="AH112" s="44">
        <f t="shared" si="17"/>
        <v>80</v>
      </c>
      <c r="AI112" s="45">
        <f t="shared" si="18"/>
        <v>0.93</v>
      </c>
      <c r="AJ112" s="46"/>
      <c r="AK112" s="47">
        <v>1E-4</v>
      </c>
      <c r="AL112" s="48">
        <f t="shared" si="19"/>
        <v>1.0001</v>
      </c>
      <c r="AM112" s="49">
        <f t="shared" si="20"/>
        <v>1363990000</v>
      </c>
      <c r="AN112" s="50"/>
      <c r="AO112" s="51"/>
      <c r="AP112" s="51"/>
      <c r="AQ112" s="51"/>
      <c r="AR112" s="51"/>
      <c r="AS112" s="52"/>
      <c r="AT112" s="53">
        <f t="shared" si="21"/>
        <v>0</v>
      </c>
    </row>
    <row r="113" spans="1:46" s="54" customFormat="1" ht="36" customHeight="1" thickBot="1">
      <c r="A113" s="27"/>
      <c r="B113" s="56"/>
      <c r="C113" s="91"/>
      <c r="D113" s="95"/>
      <c r="E113" s="95"/>
      <c r="F113" s="101"/>
      <c r="G113" s="55"/>
      <c r="H113" s="60"/>
      <c r="I113" s="30">
        <v>0.51</v>
      </c>
      <c r="J113" s="119">
        <v>0.49</v>
      </c>
      <c r="K113" s="32"/>
      <c r="L113" s="57"/>
      <c r="M113" s="33"/>
      <c r="N113" s="34">
        <f t="shared" si="22"/>
        <v>1</v>
      </c>
      <c r="O113" s="35"/>
      <c r="P113" s="105">
        <v>15</v>
      </c>
      <c r="Q113" s="106">
        <v>15</v>
      </c>
      <c r="R113" s="38"/>
      <c r="S113" s="38"/>
      <c r="T113" s="37"/>
      <c r="U113" s="39">
        <f t="shared" si="12"/>
        <v>15</v>
      </c>
      <c r="V113" s="40">
        <f t="shared" si="13"/>
        <v>15</v>
      </c>
      <c r="W113" s="112"/>
      <c r="X113" s="96"/>
      <c r="Y113" s="96"/>
      <c r="Z113" s="104"/>
      <c r="AA113" s="99"/>
      <c r="AB113" s="41">
        <f t="shared" si="14"/>
        <v>0</v>
      </c>
      <c r="AC113" s="40">
        <f t="shared" si="15"/>
        <v>0</v>
      </c>
      <c r="AD113" s="42"/>
      <c r="AE113" s="128"/>
      <c r="AF113" s="37">
        <f t="shared" si="16"/>
        <v>15</v>
      </c>
      <c r="AG113" s="43">
        <v>65</v>
      </c>
      <c r="AH113" s="44">
        <f t="shared" si="17"/>
        <v>80</v>
      </c>
      <c r="AI113" s="45">
        <f t="shared" si="18"/>
        <v>0.93</v>
      </c>
      <c r="AJ113" s="46"/>
      <c r="AK113" s="47">
        <v>1E-4</v>
      </c>
      <c r="AL113" s="48">
        <f t="shared" si="19"/>
        <v>1.0001</v>
      </c>
      <c r="AM113" s="49">
        <f t="shared" si="20"/>
        <v>1363990000</v>
      </c>
      <c r="AN113" s="50"/>
      <c r="AO113" s="51"/>
      <c r="AP113" s="51"/>
      <c r="AQ113" s="51"/>
      <c r="AR113" s="51"/>
      <c r="AS113" s="52"/>
      <c r="AT113" s="53">
        <f t="shared" si="21"/>
        <v>0</v>
      </c>
    </row>
    <row r="114" spans="1:46" s="54" customFormat="1" ht="47.25" customHeight="1" thickBot="1">
      <c r="A114" s="27"/>
      <c r="B114" s="56"/>
      <c r="C114" s="91"/>
      <c r="D114" s="95"/>
      <c r="E114" s="95"/>
      <c r="F114" s="101"/>
      <c r="G114" s="55"/>
      <c r="H114" s="60"/>
      <c r="I114" s="30">
        <v>0.51</v>
      </c>
      <c r="J114" s="119">
        <v>0.49</v>
      </c>
      <c r="K114" s="32"/>
      <c r="L114" s="57"/>
      <c r="M114" s="33"/>
      <c r="N114" s="34">
        <f t="shared" si="22"/>
        <v>1</v>
      </c>
      <c r="O114" s="35"/>
      <c r="P114" s="105">
        <v>15</v>
      </c>
      <c r="Q114" s="106">
        <v>15</v>
      </c>
      <c r="R114" s="38"/>
      <c r="S114" s="38"/>
      <c r="T114" s="37"/>
      <c r="U114" s="39">
        <f t="shared" si="12"/>
        <v>15</v>
      </c>
      <c r="V114" s="40">
        <f t="shared" si="13"/>
        <v>15</v>
      </c>
      <c r="W114" s="112"/>
      <c r="X114" s="96"/>
      <c r="Y114" s="96"/>
      <c r="Z114" s="104"/>
      <c r="AA114" s="99"/>
      <c r="AB114" s="41">
        <f t="shared" si="14"/>
        <v>0</v>
      </c>
      <c r="AC114" s="40">
        <f t="shared" si="15"/>
        <v>0</v>
      </c>
      <c r="AD114" s="42"/>
      <c r="AE114" s="128"/>
      <c r="AF114" s="37">
        <f t="shared" si="16"/>
        <v>15</v>
      </c>
      <c r="AG114" s="43">
        <v>65</v>
      </c>
      <c r="AH114" s="44">
        <f t="shared" si="17"/>
        <v>80</v>
      </c>
      <c r="AI114" s="45">
        <f t="shared" si="18"/>
        <v>0.93</v>
      </c>
      <c r="AJ114" s="46"/>
      <c r="AK114" s="47">
        <v>1E-4</v>
      </c>
      <c r="AL114" s="48">
        <f t="shared" si="19"/>
        <v>1.0001</v>
      </c>
      <c r="AM114" s="49">
        <f t="shared" si="20"/>
        <v>1363990000</v>
      </c>
      <c r="AN114" s="50"/>
      <c r="AO114" s="51"/>
      <c r="AP114" s="51"/>
      <c r="AQ114" s="51"/>
      <c r="AR114" s="51"/>
      <c r="AS114" s="52"/>
      <c r="AT114" s="53">
        <f t="shared" si="21"/>
        <v>0</v>
      </c>
    </row>
    <row r="115" spans="1:46" s="54" customFormat="1" ht="36" customHeight="1" thickBot="1">
      <c r="A115" s="27"/>
      <c r="B115" s="56"/>
      <c r="C115" s="91"/>
      <c r="D115" s="95"/>
      <c r="E115" s="95"/>
      <c r="F115" s="101"/>
      <c r="G115" s="55"/>
      <c r="H115" s="60"/>
      <c r="I115" s="30">
        <v>0.51</v>
      </c>
      <c r="J115" s="119">
        <v>0.49</v>
      </c>
      <c r="K115" s="32"/>
      <c r="L115" s="57"/>
      <c r="M115" s="33"/>
      <c r="N115" s="34">
        <f t="shared" si="22"/>
        <v>1</v>
      </c>
      <c r="O115" s="35"/>
      <c r="P115" s="105">
        <v>15</v>
      </c>
      <c r="Q115" s="106">
        <v>15</v>
      </c>
      <c r="R115" s="38"/>
      <c r="S115" s="38"/>
      <c r="T115" s="37"/>
      <c r="U115" s="39">
        <f t="shared" si="12"/>
        <v>15</v>
      </c>
      <c r="V115" s="40">
        <f t="shared" si="13"/>
        <v>15</v>
      </c>
      <c r="W115" s="112"/>
      <c r="X115" s="96"/>
      <c r="Y115" s="96"/>
      <c r="Z115" s="104"/>
      <c r="AA115" s="99"/>
      <c r="AB115" s="41">
        <f t="shared" si="14"/>
        <v>0</v>
      </c>
      <c r="AC115" s="40">
        <f t="shared" si="15"/>
        <v>0</v>
      </c>
      <c r="AD115" s="42"/>
      <c r="AE115" s="128"/>
      <c r="AF115" s="37">
        <f t="shared" si="16"/>
        <v>15</v>
      </c>
      <c r="AG115" s="43">
        <v>65</v>
      </c>
      <c r="AH115" s="44">
        <f t="shared" si="17"/>
        <v>80</v>
      </c>
      <c r="AI115" s="45">
        <f t="shared" si="18"/>
        <v>0.93</v>
      </c>
      <c r="AJ115" s="46"/>
      <c r="AK115" s="47">
        <v>1E-4</v>
      </c>
      <c r="AL115" s="48">
        <f t="shared" si="19"/>
        <v>1.0001</v>
      </c>
      <c r="AM115" s="49">
        <f t="shared" si="20"/>
        <v>1363990000</v>
      </c>
      <c r="AN115" s="50"/>
      <c r="AO115" s="51"/>
      <c r="AP115" s="51"/>
      <c r="AQ115" s="51"/>
      <c r="AR115" s="51"/>
      <c r="AS115" s="52"/>
      <c r="AT115" s="53">
        <f t="shared" si="21"/>
        <v>0</v>
      </c>
    </row>
    <row r="116" spans="1:46" s="54" customFormat="1" ht="36" customHeight="1" thickBot="1">
      <c r="A116" s="27"/>
      <c r="B116" s="56"/>
      <c r="C116" s="91"/>
      <c r="D116" s="95"/>
      <c r="E116" s="95"/>
      <c r="F116" s="101"/>
      <c r="G116" s="55"/>
      <c r="H116" s="64"/>
      <c r="I116" s="30">
        <v>0.51</v>
      </c>
      <c r="J116" s="119">
        <v>0.49</v>
      </c>
      <c r="K116" s="32"/>
      <c r="L116" s="57"/>
      <c r="M116" s="33"/>
      <c r="N116" s="34">
        <f t="shared" si="22"/>
        <v>1</v>
      </c>
      <c r="O116" s="35"/>
      <c r="P116" s="105">
        <v>15</v>
      </c>
      <c r="Q116" s="106">
        <v>15</v>
      </c>
      <c r="R116" s="38"/>
      <c r="S116" s="38"/>
      <c r="T116" s="37"/>
      <c r="U116" s="39">
        <f t="shared" si="12"/>
        <v>15</v>
      </c>
      <c r="V116" s="40">
        <f t="shared" si="13"/>
        <v>15</v>
      </c>
      <c r="W116" s="112"/>
      <c r="X116" s="96"/>
      <c r="Y116" s="96"/>
      <c r="Z116" s="104"/>
      <c r="AA116" s="99"/>
      <c r="AB116" s="41">
        <f t="shared" si="14"/>
        <v>0</v>
      </c>
      <c r="AC116" s="40">
        <f t="shared" si="15"/>
        <v>0</v>
      </c>
      <c r="AD116" s="42"/>
      <c r="AE116" s="128"/>
      <c r="AF116" s="37">
        <f t="shared" si="16"/>
        <v>15</v>
      </c>
      <c r="AG116" s="43">
        <v>65</v>
      </c>
      <c r="AH116" s="44">
        <f t="shared" si="17"/>
        <v>80</v>
      </c>
      <c r="AI116" s="45">
        <f t="shared" si="18"/>
        <v>0.93</v>
      </c>
      <c r="AJ116" s="46"/>
      <c r="AK116" s="47">
        <v>1E-4</v>
      </c>
      <c r="AL116" s="48">
        <f t="shared" si="19"/>
        <v>1.0001</v>
      </c>
      <c r="AM116" s="49">
        <f t="shared" si="20"/>
        <v>1363990000</v>
      </c>
      <c r="AN116" s="50"/>
      <c r="AO116" s="51"/>
      <c r="AP116" s="51"/>
      <c r="AQ116" s="51"/>
      <c r="AR116" s="51"/>
      <c r="AS116" s="52"/>
      <c r="AT116" s="53">
        <f t="shared" si="21"/>
        <v>0</v>
      </c>
    </row>
    <row r="117" spans="1:46" s="54" customFormat="1" ht="36" customHeight="1" thickBot="1">
      <c r="A117" s="27"/>
      <c r="B117" s="56"/>
      <c r="C117" s="91"/>
      <c r="D117" s="95"/>
      <c r="E117" s="95"/>
      <c r="F117" s="101"/>
      <c r="G117" s="55"/>
      <c r="H117" s="60"/>
      <c r="I117" s="30">
        <v>0.51</v>
      </c>
      <c r="J117" s="119">
        <v>0.49</v>
      </c>
      <c r="K117" s="32"/>
      <c r="L117" s="57"/>
      <c r="M117" s="33"/>
      <c r="N117" s="34">
        <f t="shared" si="22"/>
        <v>1</v>
      </c>
      <c r="O117" s="35"/>
      <c r="P117" s="105">
        <v>15</v>
      </c>
      <c r="Q117" s="106">
        <v>15</v>
      </c>
      <c r="R117" s="38"/>
      <c r="S117" s="38"/>
      <c r="T117" s="37"/>
      <c r="U117" s="39">
        <f t="shared" si="12"/>
        <v>15</v>
      </c>
      <c r="V117" s="40">
        <f t="shared" si="13"/>
        <v>15</v>
      </c>
      <c r="W117" s="112"/>
      <c r="X117" s="96"/>
      <c r="Y117" s="96"/>
      <c r="Z117" s="104"/>
      <c r="AA117" s="99"/>
      <c r="AB117" s="41">
        <f t="shared" si="14"/>
        <v>0</v>
      </c>
      <c r="AC117" s="40">
        <f t="shared" si="15"/>
        <v>0</v>
      </c>
      <c r="AD117" s="42"/>
      <c r="AE117" s="128"/>
      <c r="AF117" s="37">
        <f t="shared" si="16"/>
        <v>15</v>
      </c>
      <c r="AG117" s="43">
        <v>65</v>
      </c>
      <c r="AH117" s="44">
        <f t="shared" si="17"/>
        <v>80</v>
      </c>
      <c r="AI117" s="45">
        <f t="shared" si="18"/>
        <v>0.93</v>
      </c>
      <c r="AJ117" s="46"/>
      <c r="AK117" s="47">
        <v>1E-4</v>
      </c>
      <c r="AL117" s="48">
        <f t="shared" si="19"/>
        <v>1.0001</v>
      </c>
      <c r="AM117" s="49">
        <f t="shared" si="20"/>
        <v>1363990000</v>
      </c>
      <c r="AN117" s="50"/>
      <c r="AO117" s="51"/>
      <c r="AP117" s="51"/>
      <c r="AQ117" s="51"/>
      <c r="AR117" s="51"/>
      <c r="AS117" s="52"/>
      <c r="AT117" s="53">
        <f t="shared" si="21"/>
        <v>0</v>
      </c>
    </row>
    <row r="118" spans="1:46" s="54" customFormat="1" ht="36" customHeight="1" thickBot="1">
      <c r="A118" s="27"/>
      <c r="B118" s="56"/>
      <c r="C118" s="91"/>
      <c r="D118" s="95"/>
      <c r="E118" s="95"/>
      <c r="F118" s="101"/>
      <c r="G118" s="55"/>
      <c r="H118" s="64"/>
      <c r="I118" s="30">
        <v>0.51</v>
      </c>
      <c r="J118" s="119">
        <v>0.49</v>
      </c>
      <c r="K118" s="32"/>
      <c r="L118" s="57"/>
      <c r="M118" s="65"/>
      <c r="N118" s="34">
        <f t="shared" si="22"/>
        <v>1</v>
      </c>
      <c r="O118" s="66"/>
      <c r="P118" s="105">
        <v>15</v>
      </c>
      <c r="Q118" s="106">
        <v>15</v>
      </c>
      <c r="R118" s="38"/>
      <c r="S118" s="38"/>
      <c r="T118" s="67"/>
      <c r="U118" s="39">
        <f t="shared" si="12"/>
        <v>15</v>
      </c>
      <c r="V118" s="40">
        <f t="shared" si="13"/>
        <v>15</v>
      </c>
      <c r="W118" s="112"/>
      <c r="X118" s="96"/>
      <c r="Y118" s="96"/>
      <c r="Z118" s="104"/>
      <c r="AA118" s="108"/>
      <c r="AB118" s="41">
        <f t="shared" si="14"/>
        <v>0</v>
      </c>
      <c r="AC118" s="40">
        <f t="shared" si="15"/>
        <v>0</v>
      </c>
      <c r="AD118" s="69"/>
      <c r="AE118" s="129"/>
      <c r="AF118" s="37">
        <f t="shared" si="16"/>
        <v>15</v>
      </c>
      <c r="AG118" s="43">
        <v>65</v>
      </c>
      <c r="AH118" s="44">
        <f t="shared" si="17"/>
        <v>80</v>
      </c>
      <c r="AI118" s="45">
        <f t="shared" si="18"/>
        <v>0.93</v>
      </c>
      <c r="AJ118" s="46"/>
      <c r="AK118" s="47">
        <v>1E-4</v>
      </c>
      <c r="AL118" s="48">
        <f t="shared" si="19"/>
        <v>1.0001</v>
      </c>
      <c r="AM118" s="49">
        <f t="shared" si="20"/>
        <v>1363990000</v>
      </c>
      <c r="AN118" s="70"/>
      <c r="AO118" s="71"/>
      <c r="AP118" s="71"/>
      <c r="AQ118" s="71"/>
      <c r="AR118" s="71"/>
      <c r="AS118" s="72"/>
      <c r="AT118" s="53">
        <f t="shared" si="21"/>
        <v>0</v>
      </c>
    </row>
    <row r="119" spans="1:46" s="54" customFormat="1" ht="36" customHeight="1" thickBot="1">
      <c r="A119" s="27"/>
      <c r="B119" s="56"/>
      <c r="C119" s="91"/>
      <c r="D119" s="95"/>
      <c r="E119" s="95"/>
      <c r="F119" s="101"/>
      <c r="G119" s="55"/>
      <c r="H119" s="60"/>
      <c r="I119" s="30">
        <v>0.51</v>
      </c>
      <c r="J119" s="119">
        <v>0.49</v>
      </c>
      <c r="K119" s="32"/>
      <c r="L119" s="57"/>
      <c r="M119" s="33"/>
      <c r="N119" s="34">
        <f t="shared" si="22"/>
        <v>1</v>
      </c>
      <c r="O119" s="35"/>
      <c r="P119" s="105">
        <v>15</v>
      </c>
      <c r="Q119" s="106">
        <v>15</v>
      </c>
      <c r="R119" s="38"/>
      <c r="S119" s="38"/>
      <c r="T119" s="37"/>
      <c r="U119" s="39">
        <f t="shared" si="12"/>
        <v>15</v>
      </c>
      <c r="V119" s="40">
        <f t="shared" si="13"/>
        <v>15</v>
      </c>
      <c r="W119" s="112"/>
      <c r="X119" s="96"/>
      <c r="Y119" s="96"/>
      <c r="Z119" s="104"/>
      <c r="AA119" s="99"/>
      <c r="AB119" s="41">
        <f t="shared" si="14"/>
        <v>0</v>
      </c>
      <c r="AC119" s="40">
        <f t="shared" si="15"/>
        <v>0</v>
      </c>
      <c r="AD119" s="42"/>
      <c r="AE119" s="128"/>
      <c r="AF119" s="37">
        <f t="shared" si="16"/>
        <v>15</v>
      </c>
      <c r="AG119" s="43">
        <v>65</v>
      </c>
      <c r="AH119" s="44">
        <f t="shared" si="17"/>
        <v>80</v>
      </c>
      <c r="AI119" s="45">
        <f t="shared" si="18"/>
        <v>0.93</v>
      </c>
      <c r="AJ119" s="46"/>
      <c r="AK119" s="47">
        <v>1E-4</v>
      </c>
      <c r="AL119" s="48">
        <f t="shared" si="19"/>
        <v>1.0001</v>
      </c>
      <c r="AM119" s="49">
        <f t="shared" si="20"/>
        <v>1363990000</v>
      </c>
      <c r="AN119" s="50"/>
      <c r="AO119" s="51"/>
      <c r="AP119" s="51"/>
      <c r="AQ119" s="51"/>
      <c r="AR119" s="51"/>
      <c r="AS119" s="52"/>
      <c r="AT119" s="53">
        <f t="shared" si="21"/>
        <v>0</v>
      </c>
    </row>
    <row r="120" spans="1:46" s="54" customFormat="1" ht="36" customHeight="1" thickBot="1">
      <c r="A120" s="27"/>
      <c r="B120" s="56"/>
      <c r="C120" s="91"/>
      <c r="D120" s="95"/>
      <c r="E120" s="95"/>
      <c r="F120" s="101"/>
      <c r="G120" s="55"/>
      <c r="H120" s="60"/>
      <c r="I120" s="30">
        <v>0.51</v>
      </c>
      <c r="J120" s="119">
        <v>0.49</v>
      </c>
      <c r="K120" s="32"/>
      <c r="L120" s="57"/>
      <c r="M120" s="33"/>
      <c r="N120" s="34">
        <f t="shared" si="22"/>
        <v>1</v>
      </c>
      <c r="O120" s="35"/>
      <c r="P120" s="105">
        <v>15</v>
      </c>
      <c r="Q120" s="106">
        <v>15</v>
      </c>
      <c r="R120" s="38"/>
      <c r="S120" s="38"/>
      <c r="T120" s="37"/>
      <c r="U120" s="39">
        <f t="shared" si="12"/>
        <v>15</v>
      </c>
      <c r="V120" s="40">
        <f t="shared" si="13"/>
        <v>15</v>
      </c>
      <c r="W120" s="112"/>
      <c r="X120" s="96"/>
      <c r="Y120" s="96"/>
      <c r="Z120" s="104"/>
      <c r="AA120" s="99"/>
      <c r="AB120" s="41">
        <f t="shared" si="14"/>
        <v>0</v>
      </c>
      <c r="AC120" s="40">
        <f t="shared" si="15"/>
        <v>0</v>
      </c>
      <c r="AD120" s="42"/>
      <c r="AE120" s="128"/>
      <c r="AF120" s="37">
        <f t="shared" si="16"/>
        <v>15</v>
      </c>
      <c r="AG120" s="43">
        <v>65</v>
      </c>
      <c r="AH120" s="44">
        <f t="shared" si="17"/>
        <v>80</v>
      </c>
      <c r="AI120" s="45">
        <f t="shared" si="18"/>
        <v>0.93</v>
      </c>
      <c r="AJ120" s="46"/>
      <c r="AK120" s="47">
        <v>1E-4</v>
      </c>
      <c r="AL120" s="48">
        <f t="shared" si="19"/>
        <v>1.0001</v>
      </c>
      <c r="AM120" s="49">
        <f t="shared" si="20"/>
        <v>1363990000</v>
      </c>
      <c r="AN120" s="50"/>
      <c r="AO120" s="51"/>
      <c r="AP120" s="51"/>
      <c r="AQ120" s="51"/>
      <c r="AR120" s="51"/>
      <c r="AS120" s="52"/>
      <c r="AT120" s="53">
        <f t="shared" si="21"/>
        <v>0</v>
      </c>
    </row>
    <row r="121" spans="1:46" s="54" customFormat="1" ht="36" customHeight="1" thickBot="1">
      <c r="A121" s="27"/>
      <c r="B121" s="56"/>
      <c r="C121" s="91"/>
      <c r="D121" s="95"/>
      <c r="E121" s="95"/>
      <c r="F121" s="101"/>
      <c r="G121" s="55"/>
      <c r="H121" s="64"/>
      <c r="I121" s="30">
        <v>0.51</v>
      </c>
      <c r="J121" s="119">
        <v>0.49</v>
      </c>
      <c r="K121" s="32"/>
      <c r="L121" s="57"/>
      <c r="M121" s="73"/>
      <c r="N121" s="34">
        <f t="shared" si="22"/>
        <v>1</v>
      </c>
      <c r="O121" s="35"/>
      <c r="P121" s="105">
        <v>15</v>
      </c>
      <c r="Q121" s="106">
        <v>15</v>
      </c>
      <c r="R121" s="38"/>
      <c r="S121" s="38"/>
      <c r="T121" s="68"/>
      <c r="U121" s="120">
        <f t="shared" si="12"/>
        <v>15</v>
      </c>
      <c r="V121" s="40">
        <f t="shared" si="13"/>
        <v>15</v>
      </c>
      <c r="W121" s="112"/>
      <c r="X121" s="96"/>
      <c r="Y121" s="96"/>
      <c r="Z121" s="104"/>
      <c r="AA121" s="108"/>
      <c r="AB121" s="41">
        <f t="shared" si="14"/>
        <v>0</v>
      </c>
      <c r="AC121" s="40">
        <f t="shared" si="15"/>
        <v>0</v>
      </c>
      <c r="AD121" s="42"/>
      <c r="AE121" s="128"/>
      <c r="AF121" s="37">
        <f t="shared" si="16"/>
        <v>15</v>
      </c>
      <c r="AG121" s="43">
        <v>65</v>
      </c>
      <c r="AH121" s="44">
        <f t="shared" si="17"/>
        <v>80</v>
      </c>
      <c r="AI121" s="45">
        <f t="shared" si="18"/>
        <v>0.93</v>
      </c>
      <c r="AJ121" s="46"/>
      <c r="AK121" s="47">
        <v>1E-4</v>
      </c>
      <c r="AL121" s="48">
        <f t="shared" si="19"/>
        <v>1.0001</v>
      </c>
      <c r="AM121" s="49">
        <f t="shared" si="20"/>
        <v>1363990000</v>
      </c>
      <c r="AN121" s="74"/>
      <c r="AO121" s="51"/>
      <c r="AP121" s="51"/>
      <c r="AQ121" s="51"/>
      <c r="AR121" s="51"/>
      <c r="AS121" s="52"/>
      <c r="AT121" s="53">
        <f t="shared" si="21"/>
        <v>0</v>
      </c>
    </row>
    <row r="122" spans="1:46" s="54" customFormat="1" ht="36" customHeight="1" thickBot="1">
      <c r="A122" s="27"/>
      <c r="B122" s="56"/>
      <c r="C122" s="91"/>
      <c r="D122" s="95"/>
      <c r="E122" s="95"/>
      <c r="F122" s="101"/>
      <c r="G122" s="55"/>
      <c r="H122" s="60"/>
      <c r="I122" s="30">
        <v>0.51</v>
      </c>
      <c r="J122" s="119">
        <v>0.49</v>
      </c>
      <c r="K122" s="32"/>
      <c r="L122" s="57"/>
      <c r="M122" s="33"/>
      <c r="N122" s="34">
        <f t="shared" si="22"/>
        <v>1</v>
      </c>
      <c r="O122" s="35"/>
      <c r="P122" s="105">
        <v>15</v>
      </c>
      <c r="Q122" s="106">
        <v>15</v>
      </c>
      <c r="R122" s="38"/>
      <c r="S122" s="38"/>
      <c r="T122" s="37"/>
      <c r="U122" s="39">
        <f t="shared" si="12"/>
        <v>15</v>
      </c>
      <c r="V122" s="40">
        <f t="shared" si="13"/>
        <v>15</v>
      </c>
      <c r="W122" s="112"/>
      <c r="X122" s="96"/>
      <c r="Y122" s="96"/>
      <c r="Z122" s="104"/>
      <c r="AA122" s="99"/>
      <c r="AB122" s="41">
        <f t="shared" si="14"/>
        <v>0</v>
      </c>
      <c r="AC122" s="40">
        <f t="shared" si="15"/>
        <v>0</v>
      </c>
      <c r="AD122" s="42"/>
      <c r="AE122" s="128"/>
      <c r="AF122" s="37">
        <f t="shared" si="16"/>
        <v>15</v>
      </c>
      <c r="AG122" s="43">
        <v>65</v>
      </c>
      <c r="AH122" s="44">
        <f t="shared" si="17"/>
        <v>80</v>
      </c>
      <c r="AI122" s="45">
        <f t="shared" si="18"/>
        <v>0.93</v>
      </c>
      <c r="AJ122" s="46"/>
      <c r="AK122" s="47">
        <v>1E-4</v>
      </c>
      <c r="AL122" s="48">
        <f t="shared" si="19"/>
        <v>1.0001</v>
      </c>
      <c r="AM122" s="49">
        <f t="shared" si="20"/>
        <v>1363990000</v>
      </c>
      <c r="AN122" s="50"/>
      <c r="AO122" s="51"/>
      <c r="AP122" s="51"/>
      <c r="AQ122" s="51"/>
      <c r="AR122" s="51"/>
      <c r="AS122" s="52"/>
      <c r="AT122" s="53">
        <f t="shared" si="21"/>
        <v>0</v>
      </c>
    </row>
    <row r="123" spans="1:46" s="17" customFormat="1" ht="39.75" customHeight="1" thickBot="1">
      <c r="A123" s="27"/>
      <c r="B123" s="56"/>
      <c r="C123" s="91"/>
      <c r="D123" s="95"/>
      <c r="E123" s="95"/>
      <c r="F123" s="101"/>
      <c r="G123" s="55"/>
      <c r="H123" s="76"/>
      <c r="I123" s="30">
        <v>0.51</v>
      </c>
      <c r="J123" s="119">
        <v>0.49</v>
      </c>
      <c r="K123" s="32"/>
      <c r="L123" s="57"/>
      <c r="M123" s="75"/>
      <c r="N123" s="34">
        <f t="shared" si="22"/>
        <v>1</v>
      </c>
      <c r="O123" s="76"/>
      <c r="P123" s="105">
        <v>15</v>
      </c>
      <c r="Q123" s="106">
        <v>15</v>
      </c>
      <c r="R123" s="38"/>
      <c r="S123" s="38"/>
      <c r="T123" s="214"/>
      <c r="U123" s="39">
        <f t="shared" si="12"/>
        <v>15</v>
      </c>
      <c r="V123" s="40">
        <f t="shared" si="13"/>
        <v>15</v>
      </c>
      <c r="W123" s="112"/>
      <c r="X123" s="96"/>
      <c r="Y123" s="96"/>
      <c r="Z123" s="104"/>
      <c r="AA123" s="132"/>
      <c r="AB123" s="41">
        <f t="shared" si="14"/>
        <v>0</v>
      </c>
      <c r="AC123" s="40">
        <f t="shared" si="15"/>
        <v>0</v>
      </c>
      <c r="AD123" s="77"/>
      <c r="AE123" s="130"/>
      <c r="AF123" s="37">
        <f t="shared" si="16"/>
        <v>15</v>
      </c>
      <c r="AG123" s="43">
        <v>65</v>
      </c>
      <c r="AH123" s="44">
        <f t="shared" si="17"/>
        <v>80</v>
      </c>
      <c r="AI123" s="45">
        <f t="shared" si="18"/>
        <v>0.93</v>
      </c>
      <c r="AJ123" s="46"/>
      <c r="AK123" s="47">
        <v>1E-4</v>
      </c>
      <c r="AL123" s="48">
        <f t="shared" si="19"/>
        <v>1.0001</v>
      </c>
      <c r="AM123" s="49">
        <f t="shared" si="20"/>
        <v>1363990000</v>
      </c>
      <c r="AN123" s="75"/>
      <c r="AO123" s="78"/>
      <c r="AP123" s="78"/>
      <c r="AQ123" s="78"/>
      <c r="AR123" s="78"/>
      <c r="AS123" s="78"/>
      <c r="AT123" s="53">
        <f t="shared" si="21"/>
        <v>0</v>
      </c>
    </row>
    <row r="124" spans="1:46" s="54" customFormat="1" ht="47.25" customHeight="1" thickBot="1">
      <c r="A124" s="27"/>
      <c r="B124" s="56"/>
      <c r="C124" s="91"/>
      <c r="D124" s="95"/>
      <c r="E124" s="95"/>
      <c r="F124" s="101"/>
      <c r="G124" s="55"/>
      <c r="H124" s="60"/>
      <c r="I124" s="30">
        <v>0.51</v>
      </c>
      <c r="J124" s="119">
        <v>0.49</v>
      </c>
      <c r="K124" s="32"/>
      <c r="L124" s="57"/>
      <c r="M124" s="33"/>
      <c r="N124" s="34">
        <f t="shared" si="22"/>
        <v>1</v>
      </c>
      <c r="O124" s="35"/>
      <c r="P124" s="105">
        <v>15</v>
      </c>
      <c r="Q124" s="106">
        <v>15</v>
      </c>
      <c r="R124" s="38"/>
      <c r="S124" s="38"/>
      <c r="T124" s="37"/>
      <c r="U124" s="39">
        <f t="shared" si="12"/>
        <v>15</v>
      </c>
      <c r="V124" s="40">
        <f t="shared" si="13"/>
        <v>15</v>
      </c>
      <c r="W124" s="112"/>
      <c r="X124" s="96"/>
      <c r="Y124" s="96"/>
      <c r="Z124" s="104"/>
      <c r="AA124" s="99"/>
      <c r="AB124" s="41">
        <f t="shared" si="14"/>
        <v>0</v>
      </c>
      <c r="AC124" s="40">
        <f t="shared" si="15"/>
        <v>0</v>
      </c>
      <c r="AD124" s="42"/>
      <c r="AE124" s="128"/>
      <c r="AF124" s="37">
        <f t="shared" si="16"/>
        <v>15</v>
      </c>
      <c r="AG124" s="43">
        <v>65</v>
      </c>
      <c r="AH124" s="44">
        <f t="shared" si="17"/>
        <v>80</v>
      </c>
      <c r="AI124" s="45">
        <f t="shared" si="18"/>
        <v>0.93</v>
      </c>
      <c r="AJ124" s="46"/>
      <c r="AK124" s="47">
        <v>1E-4</v>
      </c>
      <c r="AL124" s="48">
        <f t="shared" si="19"/>
        <v>1.0001</v>
      </c>
      <c r="AM124" s="49">
        <f t="shared" si="20"/>
        <v>1363990000</v>
      </c>
      <c r="AN124" s="50"/>
      <c r="AO124" s="51"/>
      <c r="AP124" s="51"/>
      <c r="AQ124" s="51"/>
      <c r="AR124" s="51"/>
      <c r="AS124" s="52"/>
      <c r="AT124" s="53">
        <f t="shared" si="21"/>
        <v>0</v>
      </c>
    </row>
    <row r="125" spans="1:46" s="54" customFormat="1" ht="36" customHeight="1" thickBot="1">
      <c r="A125" s="27"/>
      <c r="B125" s="56"/>
      <c r="C125" s="91"/>
      <c r="D125" s="95"/>
      <c r="E125" s="95"/>
      <c r="F125" s="101"/>
      <c r="G125" s="55"/>
      <c r="H125" s="60"/>
      <c r="I125" s="30">
        <v>0.51</v>
      </c>
      <c r="J125" s="119">
        <v>0.49</v>
      </c>
      <c r="K125" s="32"/>
      <c r="L125" s="57"/>
      <c r="M125" s="33"/>
      <c r="N125" s="34">
        <f t="shared" si="22"/>
        <v>1</v>
      </c>
      <c r="O125" s="35"/>
      <c r="P125" s="105">
        <v>15</v>
      </c>
      <c r="Q125" s="106">
        <v>15</v>
      </c>
      <c r="R125" s="38"/>
      <c r="S125" s="38"/>
      <c r="T125" s="37"/>
      <c r="U125" s="39">
        <f t="shared" si="12"/>
        <v>15</v>
      </c>
      <c r="V125" s="40">
        <f t="shared" si="13"/>
        <v>15</v>
      </c>
      <c r="W125" s="112"/>
      <c r="X125" s="96"/>
      <c r="Y125" s="96"/>
      <c r="Z125" s="104"/>
      <c r="AA125" s="99"/>
      <c r="AB125" s="41">
        <f t="shared" si="14"/>
        <v>0</v>
      </c>
      <c r="AC125" s="40">
        <f t="shared" si="15"/>
        <v>0</v>
      </c>
      <c r="AD125" s="42"/>
      <c r="AE125" s="128"/>
      <c r="AF125" s="37">
        <f t="shared" si="16"/>
        <v>15</v>
      </c>
      <c r="AG125" s="43">
        <v>65</v>
      </c>
      <c r="AH125" s="44">
        <f t="shared" si="17"/>
        <v>80</v>
      </c>
      <c r="AI125" s="45">
        <f t="shared" si="18"/>
        <v>0.93</v>
      </c>
      <c r="AJ125" s="46"/>
      <c r="AK125" s="47">
        <v>1E-4</v>
      </c>
      <c r="AL125" s="48">
        <f t="shared" si="19"/>
        <v>1.0001</v>
      </c>
      <c r="AM125" s="49">
        <f t="shared" si="20"/>
        <v>1363990000</v>
      </c>
      <c r="AN125" s="50"/>
      <c r="AO125" s="51"/>
      <c r="AP125" s="51"/>
      <c r="AQ125" s="51"/>
      <c r="AR125" s="51"/>
      <c r="AS125" s="52"/>
      <c r="AT125" s="53">
        <f t="shared" si="21"/>
        <v>0</v>
      </c>
    </row>
    <row r="126" spans="1:46" s="54" customFormat="1" ht="36" customHeight="1" thickBot="1">
      <c r="A126" s="27"/>
      <c r="B126" s="56"/>
      <c r="C126" s="91"/>
      <c r="D126" s="95"/>
      <c r="E126" s="95"/>
      <c r="F126" s="101"/>
      <c r="G126" s="55"/>
      <c r="H126" s="60"/>
      <c r="I126" s="30">
        <v>0.51</v>
      </c>
      <c r="J126" s="119">
        <v>0.49</v>
      </c>
      <c r="K126" s="32"/>
      <c r="L126" s="57"/>
      <c r="M126" s="33"/>
      <c r="N126" s="34">
        <f t="shared" si="22"/>
        <v>1</v>
      </c>
      <c r="O126" s="35"/>
      <c r="P126" s="105">
        <v>15</v>
      </c>
      <c r="Q126" s="106">
        <v>15</v>
      </c>
      <c r="R126" s="38"/>
      <c r="S126" s="38"/>
      <c r="T126" s="37"/>
      <c r="U126" s="39">
        <f t="shared" si="12"/>
        <v>15</v>
      </c>
      <c r="V126" s="40">
        <f t="shared" si="13"/>
        <v>15</v>
      </c>
      <c r="W126" s="112"/>
      <c r="X126" s="96"/>
      <c r="Y126" s="96"/>
      <c r="Z126" s="104"/>
      <c r="AA126" s="99"/>
      <c r="AB126" s="41">
        <f t="shared" si="14"/>
        <v>0</v>
      </c>
      <c r="AC126" s="40">
        <f t="shared" si="15"/>
        <v>0</v>
      </c>
      <c r="AD126" s="42"/>
      <c r="AE126" s="128"/>
      <c r="AF126" s="37">
        <f t="shared" si="16"/>
        <v>15</v>
      </c>
      <c r="AG126" s="43">
        <v>65</v>
      </c>
      <c r="AH126" s="44">
        <f t="shared" si="17"/>
        <v>80</v>
      </c>
      <c r="AI126" s="45">
        <f t="shared" si="18"/>
        <v>0.93</v>
      </c>
      <c r="AJ126" s="46"/>
      <c r="AK126" s="47">
        <v>1E-4</v>
      </c>
      <c r="AL126" s="48">
        <f t="shared" si="19"/>
        <v>1.0001</v>
      </c>
      <c r="AM126" s="49">
        <f t="shared" si="20"/>
        <v>1363990000</v>
      </c>
      <c r="AN126" s="50"/>
      <c r="AO126" s="51"/>
      <c r="AP126" s="51"/>
      <c r="AQ126" s="51"/>
      <c r="AR126" s="51"/>
      <c r="AS126" s="52"/>
      <c r="AT126" s="53">
        <f t="shared" si="21"/>
        <v>0</v>
      </c>
    </row>
    <row r="127" spans="1:46" s="54" customFormat="1" ht="36" customHeight="1" thickBot="1">
      <c r="A127" s="27"/>
      <c r="B127" s="56"/>
      <c r="C127" s="91"/>
      <c r="D127" s="95"/>
      <c r="E127" s="95"/>
      <c r="F127" s="101"/>
      <c r="G127" s="55"/>
      <c r="H127" s="60"/>
      <c r="I127" s="30">
        <v>0.51</v>
      </c>
      <c r="J127" s="119">
        <v>0.49</v>
      </c>
      <c r="K127" s="32"/>
      <c r="L127" s="57"/>
      <c r="M127" s="33"/>
      <c r="N127" s="34">
        <f t="shared" si="22"/>
        <v>1</v>
      </c>
      <c r="O127" s="35"/>
      <c r="P127" s="105">
        <v>15</v>
      </c>
      <c r="Q127" s="106">
        <v>15</v>
      </c>
      <c r="R127" s="38"/>
      <c r="S127" s="38"/>
      <c r="T127" s="37"/>
      <c r="U127" s="39">
        <f t="shared" si="12"/>
        <v>15</v>
      </c>
      <c r="V127" s="40">
        <f t="shared" si="13"/>
        <v>15</v>
      </c>
      <c r="W127" s="112"/>
      <c r="X127" s="96"/>
      <c r="Y127" s="96"/>
      <c r="Z127" s="104"/>
      <c r="AA127" s="99"/>
      <c r="AB127" s="41">
        <f t="shared" si="14"/>
        <v>0</v>
      </c>
      <c r="AC127" s="40">
        <f t="shared" si="15"/>
        <v>0</v>
      </c>
      <c r="AD127" s="42"/>
      <c r="AE127" s="128"/>
      <c r="AF127" s="37">
        <f t="shared" si="16"/>
        <v>15</v>
      </c>
      <c r="AG127" s="43">
        <v>65</v>
      </c>
      <c r="AH127" s="44">
        <f t="shared" si="17"/>
        <v>80</v>
      </c>
      <c r="AI127" s="45">
        <f t="shared" si="18"/>
        <v>0.93</v>
      </c>
      <c r="AJ127" s="46"/>
      <c r="AK127" s="47">
        <v>1E-4</v>
      </c>
      <c r="AL127" s="48">
        <f t="shared" si="19"/>
        <v>1.0001</v>
      </c>
      <c r="AM127" s="49">
        <f t="shared" si="20"/>
        <v>1363990000</v>
      </c>
      <c r="AN127" s="50"/>
      <c r="AO127" s="51"/>
      <c r="AP127" s="51"/>
      <c r="AQ127" s="51"/>
      <c r="AR127" s="51"/>
      <c r="AS127" s="52"/>
      <c r="AT127" s="53">
        <f t="shared" si="21"/>
        <v>0</v>
      </c>
    </row>
    <row r="128" spans="1:46" s="54" customFormat="1" ht="36" customHeight="1" thickBot="1">
      <c r="A128" s="27"/>
      <c r="B128" s="56"/>
      <c r="C128" s="91"/>
      <c r="D128" s="95"/>
      <c r="E128" s="95"/>
      <c r="F128" s="101"/>
      <c r="G128" s="55"/>
      <c r="H128" s="60"/>
      <c r="I128" s="30">
        <v>0.51</v>
      </c>
      <c r="J128" s="119">
        <v>0.49</v>
      </c>
      <c r="K128" s="32"/>
      <c r="L128" s="57"/>
      <c r="M128" s="33"/>
      <c r="N128" s="34">
        <f t="shared" si="22"/>
        <v>1</v>
      </c>
      <c r="O128" s="35"/>
      <c r="P128" s="105">
        <v>15</v>
      </c>
      <c r="Q128" s="106">
        <v>15</v>
      </c>
      <c r="R128" s="38"/>
      <c r="S128" s="38"/>
      <c r="T128" s="37"/>
      <c r="U128" s="39">
        <f t="shared" si="12"/>
        <v>15</v>
      </c>
      <c r="V128" s="40">
        <f t="shared" si="13"/>
        <v>15</v>
      </c>
      <c r="W128" s="112"/>
      <c r="X128" s="96"/>
      <c r="Y128" s="96"/>
      <c r="Z128" s="104"/>
      <c r="AA128" s="99"/>
      <c r="AB128" s="41">
        <f t="shared" si="14"/>
        <v>0</v>
      </c>
      <c r="AC128" s="40">
        <f t="shared" si="15"/>
        <v>0</v>
      </c>
      <c r="AD128" s="42"/>
      <c r="AE128" s="128"/>
      <c r="AF128" s="37">
        <f t="shared" si="16"/>
        <v>15</v>
      </c>
      <c r="AG128" s="43">
        <v>65</v>
      </c>
      <c r="AH128" s="44">
        <f t="shared" si="17"/>
        <v>80</v>
      </c>
      <c r="AI128" s="45">
        <f t="shared" si="18"/>
        <v>0.93</v>
      </c>
      <c r="AJ128" s="46"/>
      <c r="AK128" s="47">
        <v>1E-4</v>
      </c>
      <c r="AL128" s="48">
        <f t="shared" si="19"/>
        <v>1.0001</v>
      </c>
      <c r="AM128" s="49">
        <f t="shared" si="20"/>
        <v>1363990000</v>
      </c>
      <c r="AN128" s="50"/>
      <c r="AO128" s="51"/>
      <c r="AP128" s="51"/>
      <c r="AQ128" s="51"/>
      <c r="AR128" s="51"/>
      <c r="AS128" s="52"/>
      <c r="AT128" s="53">
        <f t="shared" si="21"/>
        <v>0</v>
      </c>
    </row>
    <row r="129" spans="1:46" s="54" customFormat="1" ht="36" customHeight="1" thickBot="1">
      <c r="A129" s="27"/>
      <c r="B129" s="56"/>
      <c r="C129" s="91"/>
      <c r="D129" s="95"/>
      <c r="E129" s="95"/>
      <c r="F129" s="101"/>
      <c r="G129" s="55"/>
      <c r="H129" s="60"/>
      <c r="I129" s="30">
        <v>0.51</v>
      </c>
      <c r="J129" s="119">
        <v>0.49</v>
      </c>
      <c r="K129" s="32"/>
      <c r="L129" s="57"/>
      <c r="M129" s="33"/>
      <c r="N129" s="34">
        <f t="shared" si="22"/>
        <v>1</v>
      </c>
      <c r="O129" s="35"/>
      <c r="P129" s="105">
        <v>15</v>
      </c>
      <c r="Q129" s="106">
        <v>15</v>
      </c>
      <c r="R129" s="38"/>
      <c r="S129" s="38"/>
      <c r="T129" s="37"/>
      <c r="U129" s="39">
        <f t="shared" si="12"/>
        <v>15</v>
      </c>
      <c r="V129" s="40">
        <f t="shared" si="13"/>
        <v>15</v>
      </c>
      <c r="W129" s="112"/>
      <c r="X129" s="96"/>
      <c r="Y129" s="96"/>
      <c r="Z129" s="104"/>
      <c r="AA129" s="99"/>
      <c r="AB129" s="41">
        <f t="shared" si="14"/>
        <v>0</v>
      </c>
      <c r="AC129" s="40">
        <f t="shared" si="15"/>
        <v>0</v>
      </c>
      <c r="AD129" s="42"/>
      <c r="AE129" s="128"/>
      <c r="AF129" s="37">
        <f t="shared" si="16"/>
        <v>15</v>
      </c>
      <c r="AG129" s="43">
        <v>65</v>
      </c>
      <c r="AH129" s="44">
        <f t="shared" si="17"/>
        <v>80</v>
      </c>
      <c r="AI129" s="45">
        <f t="shared" si="18"/>
        <v>0.93</v>
      </c>
      <c r="AJ129" s="46"/>
      <c r="AK129" s="47">
        <v>1E-4</v>
      </c>
      <c r="AL129" s="48">
        <f t="shared" si="19"/>
        <v>1.0001</v>
      </c>
      <c r="AM129" s="49">
        <f t="shared" si="20"/>
        <v>1363990000</v>
      </c>
      <c r="AN129" s="50"/>
      <c r="AO129" s="51"/>
      <c r="AP129" s="51"/>
      <c r="AQ129" s="51"/>
      <c r="AR129" s="51"/>
      <c r="AS129" s="52"/>
      <c r="AT129" s="53">
        <f t="shared" si="21"/>
        <v>0</v>
      </c>
    </row>
    <row r="130" spans="1:46" s="54" customFormat="1" ht="36" customHeight="1" thickBot="1">
      <c r="A130" s="27"/>
      <c r="B130" s="56"/>
      <c r="C130" s="91"/>
      <c r="D130" s="95"/>
      <c r="E130" s="95"/>
      <c r="F130" s="101"/>
      <c r="G130" s="55"/>
      <c r="H130" s="60"/>
      <c r="I130" s="30">
        <v>0.51</v>
      </c>
      <c r="J130" s="119">
        <v>0.49</v>
      </c>
      <c r="K130" s="32"/>
      <c r="L130" s="57"/>
      <c r="M130" s="33"/>
      <c r="N130" s="34">
        <f t="shared" si="22"/>
        <v>1</v>
      </c>
      <c r="O130" s="35"/>
      <c r="P130" s="105">
        <v>15</v>
      </c>
      <c r="Q130" s="106">
        <v>15</v>
      </c>
      <c r="R130" s="38"/>
      <c r="S130" s="38"/>
      <c r="T130" s="37"/>
      <c r="U130" s="39">
        <f t="shared" si="12"/>
        <v>15</v>
      </c>
      <c r="V130" s="40">
        <f t="shared" si="13"/>
        <v>15</v>
      </c>
      <c r="W130" s="112"/>
      <c r="X130" s="96"/>
      <c r="Y130" s="96"/>
      <c r="Z130" s="104"/>
      <c r="AA130" s="99"/>
      <c r="AB130" s="41">
        <f t="shared" si="14"/>
        <v>0</v>
      </c>
      <c r="AC130" s="40">
        <f t="shared" si="15"/>
        <v>0</v>
      </c>
      <c r="AD130" s="42"/>
      <c r="AE130" s="128"/>
      <c r="AF130" s="37">
        <f t="shared" si="16"/>
        <v>15</v>
      </c>
      <c r="AG130" s="43">
        <v>65</v>
      </c>
      <c r="AH130" s="44">
        <f t="shared" si="17"/>
        <v>80</v>
      </c>
      <c r="AI130" s="45">
        <f t="shared" si="18"/>
        <v>0.93</v>
      </c>
      <c r="AJ130" s="46"/>
      <c r="AK130" s="47">
        <v>1E-4</v>
      </c>
      <c r="AL130" s="48">
        <f t="shared" si="19"/>
        <v>1.0001</v>
      </c>
      <c r="AM130" s="49">
        <f t="shared" si="20"/>
        <v>1363990000</v>
      </c>
      <c r="AN130" s="50"/>
      <c r="AO130" s="51"/>
      <c r="AP130" s="51"/>
      <c r="AQ130" s="51"/>
      <c r="AR130" s="51"/>
      <c r="AS130" s="52"/>
      <c r="AT130" s="53">
        <f t="shared" si="21"/>
        <v>0</v>
      </c>
    </row>
    <row r="131" spans="1:46" s="54" customFormat="1" ht="36" customHeight="1" thickBot="1">
      <c r="A131" s="27"/>
      <c r="B131" s="56"/>
      <c r="C131" s="91"/>
      <c r="D131" s="95"/>
      <c r="E131" s="95"/>
      <c r="F131" s="101"/>
      <c r="G131" s="55"/>
      <c r="H131" s="60"/>
      <c r="I131" s="30">
        <v>0.51</v>
      </c>
      <c r="J131" s="119">
        <v>0.49</v>
      </c>
      <c r="K131" s="32"/>
      <c r="L131" s="57"/>
      <c r="M131" s="33"/>
      <c r="N131" s="34">
        <f t="shared" si="22"/>
        <v>1</v>
      </c>
      <c r="O131" s="35"/>
      <c r="P131" s="105">
        <v>15</v>
      </c>
      <c r="Q131" s="106">
        <v>15</v>
      </c>
      <c r="R131" s="38"/>
      <c r="S131" s="38"/>
      <c r="T131" s="37"/>
      <c r="U131" s="39">
        <f t="shared" si="12"/>
        <v>15</v>
      </c>
      <c r="V131" s="40">
        <f t="shared" si="13"/>
        <v>15</v>
      </c>
      <c r="W131" s="112"/>
      <c r="X131" s="96"/>
      <c r="Y131" s="96"/>
      <c r="Z131" s="104"/>
      <c r="AA131" s="99"/>
      <c r="AB131" s="41">
        <f t="shared" si="14"/>
        <v>0</v>
      </c>
      <c r="AC131" s="40">
        <f t="shared" si="15"/>
        <v>0</v>
      </c>
      <c r="AD131" s="42"/>
      <c r="AE131" s="128"/>
      <c r="AF131" s="37">
        <f t="shared" si="16"/>
        <v>15</v>
      </c>
      <c r="AG131" s="43">
        <v>65</v>
      </c>
      <c r="AH131" s="44">
        <f t="shared" si="17"/>
        <v>80</v>
      </c>
      <c r="AI131" s="45">
        <f t="shared" si="18"/>
        <v>0.93</v>
      </c>
      <c r="AJ131" s="46"/>
      <c r="AK131" s="47">
        <v>1E-4</v>
      </c>
      <c r="AL131" s="48">
        <f t="shared" si="19"/>
        <v>1.0001</v>
      </c>
      <c r="AM131" s="49">
        <f t="shared" si="20"/>
        <v>1363990000</v>
      </c>
      <c r="AN131" s="50"/>
      <c r="AO131" s="51"/>
      <c r="AP131" s="51"/>
      <c r="AQ131" s="51"/>
      <c r="AR131" s="51"/>
      <c r="AS131" s="52"/>
      <c r="AT131" s="53">
        <f t="shared" si="21"/>
        <v>0</v>
      </c>
    </row>
    <row r="132" spans="1:46" s="54" customFormat="1" ht="36" customHeight="1" thickBot="1">
      <c r="A132" s="27"/>
      <c r="B132" s="56"/>
      <c r="C132" s="91"/>
      <c r="D132" s="95"/>
      <c r="E132" s="95"/>
      <c r="F132" s="101"/>
      <c r="G132" s="55"/>
      <c r="H132" s="60"/>
      <c r="I132" s="30">
        <v>0.51</v>
      </c>
      <c r="J132" s="119">
        <v>0.49</v>
      </c>
      <c r="K132" s="32"/>
      <c r="L132" s="57"/>
      <c r="M132" s="33"/>
      <c r="N132" s="34">
        <f t="shared" ref="N132:N139" si="23">SUM(I132:M132)</f>
        <v>1</v>
      </c>
      <c r="O132" s="35"/>
      <c r="P132" s="105">
        <v>15</v>
      </c>
      <c r="Q132" s="106">
        <v>15</v>
      </c>
      <c r="R132" s="38"/>
      <c r="S132" s="38"/>
      <c r="T132" s="37"/>
      <c r="U132" s="39">
        <f t="shared" si="12"/>
        <v>15</v>
      </c>
      <c r="V132" s="40">
        <f t="shared" si="13"/>
        <v>15</v>
      </c>
      <c r="W132" s="112"/>
      <c r="X132" s="96"/>
      <c r="Y132" s="96"/>
      <c r="Z132" s="104"/>
      <c r="AA132" s="99"/>
      <c r="AB132" s="41">
        <f t="shared" si="14"/>
        <v>0</v>
      </c>
      <c r="AC132" s="40">
        <f t="shared" si="15"/>
        <v>0</v>
      </c>
      <c r="AD132" s="42"/>
      <c r="AE132" s="128"/>
      <c r="AF132" s="37">
        <f t="shared" si="16"/>
        <v>15</v>
      </c>
      <c r="AG132" s="43">
        <v>65</v>
      </c>
      <c r="AH132" s="44">
        <f t="shared" si="17"/>
        <v>80</v>
      </c>
      <c r="AI132" s="45">
        <f t="shared" si="18"/>
        <v>0.93</v>
      </c>
      <c r="AJ132" s="46"/>
      <c r="AK132" s="47">
        <v>1E-4</v>
      </c>
      <c r="AL132" s="48">
        <f t="shared" si="19"/>
        <v>1.0001</v>
      </c>
      <c r="AM132" s="49">
        <f t="shared" si="20"/>
        <v>1363990000</v>
      </c>
      <c r="AN132" s="50"/>
      <c r="AO132" s="51"/>
      <c r="AP132" s="51"/>
      <c r="AQ132" s="51"/>
      <c r="AR132" s="51"/>
      <c r="AS132" s="52"/>
      <c r="AT132" s="53">
        <f t="shared" si="21"/>
        <v>0</v>
      </c>
    </row>
    <row r="133" spans="1:46" s="54" customFormat="1" ht="36" customHeight="1" thickBot="1">
      <c r="A133" s="27"/>
      <c r="B133" s="56"/>
      <c r="C133" s="91"/>
      <c r="D133" s="95"/>
      <c r="E133" s="95"/>
      <c r="F133" s="101"/>
      <c r="G133" s="55"/>
      <c r="H133" s="60"/>
      <c r="I133" s="30">
        <v>0.51</v>
      </c>
      <c r="J133" s="119">
        <v>0.49</v>
      </c>
      <c r="K133" s="32"/>
      <c r="L133" s="57"/>
      <c r="M133" s="33"/>
      <c r="N133" s="34">
        <f t="shared" si="23"/>
        <v>1</v>
      </c>
      <c r="O133" s="35"/>
      <c r="P133" s="105">
        <v>15</v>
      </c>
      <c r="Q133" s="106">
        <v>15</v>
      </c>
      <c r="R133" s="38"/>
      <c r="S133" s="38"/>
      <c r="T133" s="37"/>
      <c r="U133" s="39">
        <f t="shared" ref="U133:U139" si="24">ROUNDUP(((P133*I133)+(Q133*J133)+(R133*K133)+(S133*L133)+(T133*M133)),2)</f>
        <v>15</v>
      </c>
      <c r="V133" s="40">
        <f t="shared" ref="V133:V139" si="25">IF(U133&gt;=15,15,U133)</f>
        <v>15</v>
      </c>
      <c r="W133" s="112"/>
      <c r="X133" s="96"/>
      <c r="Y133" s="96"/>
      <c r="Z133" s="104"/>
      <c r="AA133" s="99"/>
      <c r="AB133" s="41">
        <f t="shared" ref="AB133:AB139" si="26">ROUNDUP((((W133*I133)+(X133*J133)+(Y133*K133)+(Z133*L133)+(AA133*M133))/$I$2*15),2)</f>
        <v>0</v>
      </c>
      <c r="AC133" s="40">
        <f t="shared" ref="AC133:AC139" si="27">IF(AB133&gt;=15,15,AB133)</f>
        <v>0</v>
      </c>
      <c r="AD133" s="42"/>
      <c r="AE133" s="128"/>
      <c r="AF133" s="37">
        <f t="shared" ref="AF133:AF139" si="28">IF((V133+AC133+AD133)&gt;=30,30,(V133+AC133+AD133))</f>
        <v>15</v>
      </c>
      <c r="AG133" s="43">
        <v>65</v>
      </c>
      <c r="AH133" s="44">
        <f t="shared" ref="AH133:AH139" si="29">AF133+AG133+AE133</f>
        <v>80</v>
      </c>
      <c r="AI133" s="45">
        <f t="shared" ref="AI133:AI139" si="30">-((50-((176+(45+(30-AF133)))))/200)</f>
        <v>0.93</v>
      </c>
      <c r="AJ133" s="46"/>
      <c r="AK133" s="47">
        <v>1E-4</v>
      </c>
      <c r="AL133" s="48">
        <f t="shared" ref="AL133:AL139" si="31">100%+AK133</f>
        <v>1.0001</v>
      </c>
      <c r="AM133" s="49">
        <f t="shared" ref="AM133:AM139" si="32">ROUNDUP($D$2*AI133*AL133,-3)</f>
        <v>1363990000</v>
      </c>
      <c r="AN133" s="50"/>
      <c r="AO133" s="51"/>
      <c r="AP133" s="51"/>
      <c r="AQ133" s="51"/>
      <c r="AR133" s="51"/>
      <c r="AS133" s="52"/>
      <c r="AT133" s="53">
        <f t="shared" ref="AT133:AT139" si="33">(AO133*I133)+(AP133*J133)+(AQ133*K133)+(AR133*L133)+(AS133*M133)</f>
        <v>0</v>
      </c>
    </row>
    <row r="134" spans="1:46" s="54" customFormat="1" ht="36" customHeight="1" thickBot="1">
      <c r="A134" s="27"/>
      <c r="B134" s="56"/>
      <c r="C134" s="91"/>
      <c r="D134" s="95"/>
      <c r="E134" s="95"/>
      <c r="F134" s="101"/>
      <c r="G134" s="55"/>
      <c r="H134" s="60"/>
      <c r="I134" s="30">
        <v>0.51</v>
      </c>
      <c r="J134" s="119">
        <v>0.49</v>
      </c>
      <c r="K134" s="32"/>
      <c r="L134" s="57"/>
      <c r="M134" s="33"/>
      <c r="N134" s="34">
        <f t="shared" si="23"/>
        <v>1</v>
      </c>
      <c r="O134" s="35"/>
      <c r="P134" s="105">
        <v>15</v>
      </c>
      <c r="Q134" s="106">
        <v>15</v>
      </c>
      <c r="R134" s="38"/>
      <c r="S134" s="38"/>
      <c r="T134" s="37"/>
      <c r="U134" s="39">
        <f t="shared" si="24"/>
        <v>15</v>
      </c>
      <c r="V134" s="40">
        <f t="shared" si="25"/>
        <v>15</v>
      </c>
      <c r="W134" s="112"/>
      <c r="X134" s="96"/>
      <c r="Y134" s="96"/>
      <c r="Z134" s="104"/>
      <c r="AA134" s="99"/>
      <c r="AB134" s="41">
        <f t="shared" si="26"/>
        <v>0</v>
      </c>
      <c r="AC134" s="40">
        <f t="shared" si="27"/>
        <v>0</v>
      </c>
      <c r="AD134" s="42"/>
      <c r="AE134" s="128"/>
      <c r="AF134" s="37">
        <f t="shared" si="28"/>
        <v>15</v>
      </c>
      <c r="AG134" s="43">
        <v>65</v>
      </c>
      <c r="AH134" s="44">
        <f t="shared" si="29"/>
        <v>80</v>
      </c>
      <c r="AI134" s="45">
        <f t="shared" si="30"/>
        <v>0.93</v>
      </c>
      <c r="AJ134" s="46"/>
      <c r="AK134" s="47">
        <v>1E-4</v>
      </c>
      <c r="AL134" s="48">
        <f t="shared" si="31"/>
        <v>1.0001</v>
      </c>
      <c r="AM134" s="49">
        <f t="shared" si="32"/>
        <v>1363990000</v>
      </c>
      <c r="AN134" s="50"/>
      <c r="AO134" s="51"/>
      <c r="AP134" s="51"/>
      <c r="AQ134" s="51"/>
      <c r="AR134" s="51"/>
      <c r="AS134" s="52"/>
      <c r="AT134" s="53">
        <f t="shared" si="33"/>
        <v>0</v>
      </c>
    </row>
    <row r="135" spans="1:46" s="54" customFormat="1" ht="44.25" customHeight="1" thickBot="1">
      <c r="A135" s="27"/>
      <c r="B135" s="56"/>
      <c r="C135" s="91"/>
      <c r="D135" s="95"/>
      <c r="E135" s="95"/>
      <c r="F135" s="101"/>
      <c r="G135" s="55"/>
      <c r="H135" s="60"/>
      <c r="I135" s="30">
        <v>0.51</v>
      </c>
      <c r="J135" s="119">
        <v>0.49</v>
      </c>
      <c r="K135" s="32"/>
      <c r="L135" s="57"/>
      <c r="M135" s="33"/>
      <c r="N135" s="34">
        <f t="shared" si="23"/>
        <v>1</v>
      </c>
      <c r="O135" s="35"/>
      <c r="P135" s="105">
        <v>15</v>
      </c>
      <c r="Q135" s="106">
        <v>15</v>
      </c>
      <c r="R135" s="38"/>
      <c r="S135" s="38"/>
      <c r="T135" s="37"/>
      <c r="U135" s="39">
        <f t="shared" si="24"/>
        <v>15</v>
      </c>
      <c r="V135" s="40">
        <f t="shared" si="25"/>
        <v>15</v>
      </c>
      <c r="W135" s="112"/>
      <c r="X135" s="96"/>
      <c r="Y135" s="96"/>
      <c r="Z135" s="104"/>
      <c r="AA135" s="99"/>
      <c r="AB135" s="41">
        <f t="shared" si="26"/>
        <v>0</v>
      </c>
      <c r="AC135" s="40">
        <f t="shared" si="27"/>
        <v>0</v>
      </c>
      <c r="AD135" s="42"/>
      <c r="AE135" s="128"/>
      <c r="AF135" s="37">
        <f t="shared" si="28"/>
        <v>15</v>
      </c>
      <c r="AG135" s="43">
        <v>65</v>
      </c>
      <c r="AH135" s="44">
        <f t="shared" si="29"/>
        <v>80</v>
      </c>
      <c r="AI135" s="45">
        <f t="shared" si="30"/>
        <v>0.93</v>
      </c>
      <c r="AJ135" s="46"/>
      <c r="AK135" s="47">
        <v>1E-4</v>
      </c>
      <c r="AL135" s="48">
        <f t="shared" si="31"/>
        <v>1.0001</v>
      </c>
      <c r="AM135" s="49">
        <f t="shared" si="32"/>
        <v>1363990000</v>
      </c>
      <c r="AN135" s="50"/>
      <c r="AO135" s="51"/>
      <c r="AP135" s="51"/>
      <c r="AQ135" s="51"/>
      <c r="AR135" s="51"/>
      <c r="AS135" s="52"/>
      <c r="AT135" s="53">
        <f t="shared" si="33"/>
        <v>0</v>
      </c>
    </row>
    <row r="136" spans="1:46" s="54" customFormat="1" ht="36" customHeight="1" thickBot="1">
      <c r="A136" s="27"/>
      <c r="B136" s="56"/>
      <c r="C136" s="91"/>
      <c r="D136" s="95"/>
      <c r="E136" s="95"/>
      <c r="F136" s="101"/>
      <c r="G136" s="55"/>
      <c r="H136" s="79"/>
      <c r="I136" s="30">
        <v>0.51</v>
      </c>
      <c r="J136" s="119">
        <v>0.49</v>
      </c>
      <c r="K136" s="32"/>
      <c r="L136" s="57"/>
      <c r="M136" s="80"/>
      <c r="N136" s="34">
        <f t="shared" si="23"/>
        <v>1</v>
      </c>
      <c r="O136" s="81"/>
      <c r="P136" s="105">
        <v>15</v>
      </c>
      <c r="Q136" s="106">
        <v>15</v>
      </c>
      <c r="R136" s="38"/>
      <c r="S136" s="38"/>
      <c r="T136" s="58"/>
      <c r="U136" s="39">
        <f t="shared" si="24"/>
        <v>15</v>
      </c>
      <c r="V136" s="82">
        <f t="shared" si="25"/>
        <v>15</v>
      </c>
      <c r="W136" s="112"/>
      <c r="X136" s="96"/>
      <c r="Y136" s="96"/>
      <c r="Z136" s="104"/>
      <c r="AA136" s="133"/>
      <c r="AB136" s="41">
        <f t="shared" si="26"/>
        <v>0</v>
      </c>
      <c r="AC136" s="40">
        <f t="shared" si="27"/>
        <v>0</v>
      </c>
      <c r="AD136" s="83"/>
      <c r="AE136" s="131"/>
      <c r="AF136" s="37">
        <f t="shared" si="28"/>
        <v>15</v>
      </c>
      <c r="AG136" s="43">
        <v>65</v>
      </c>
      <c r="AH136" s="44">
        <f t="shared" si="29"/>
        <v>80</v>
      </c>
      <c r="AI136" s="45">
        <f t="shared" si="30"/>
        <v>0.93</v>
      </c>
      <c r="AJ136" s="46"/>
      <c r="AK136" s="47">
        <v>1E-4</v>
      </c>
      <c r="AL136" s="48">
        <f t="shared" si="31"/>
        <v>1.0001</v>
      </c>
      <c r="AM136" s="49">
        <f t="shared" si="32"/>
        <v>1363990000</v>
      </c>
      <c r="AN136" s="84"/>
      <c r="AO136" s="85"/>
      <c r="AP136" s="85"/>
      <c r="AQ136" s="85"/>
      <c r="AR136" s="85"/>
      <c r="AS136" s="86"/>
      <c r="AT136" s="53">
        <f t="shared" si="33"/>
        <v>0</v>
      </c>
    </row>
    <row r="137" spans="1:46" s="54" customFormat="1" ht="36" customHeight="1" thickBot="1">
      <c r="A137" s="27"/>
      <c r="B137" s="56"/>
      <c r="C137" s="91"/>
      <c r="D137" s="95"/>
      <c r="E137" s="95"/>
      <c r="F137" s="101"/>
      <c r="G137" s="55"/>
      <c r="H137" s="60"/>
      <c r="I137" s="30">
        <v>0.51</v>
      </c>
      <c r="J137" s="119">
        <v>0.49</v>
      </c>
      <c r="K137" s="32"/>
      <c r="L137" s="57"/>
      <c r="M137" s="33"/>
      <c r="N137" s="34">
        <f t="shared" si="23"/>
        <v>1</v>
      </c>
      <c r="O137" s="35"/>
      <c r="P137" s="105">
        <v>15</v>
      </c>
      <c r="Q137" s="106">
        <v>15</v>
      </c>
      <c r="R137" s="38"/>
      <c r="S137" s="38"/>
      <c r="T137" s="37"/>
      <c r="U137" s="39">
        <f t="shared" si="24"/>
        <v>15</v>
      </c>
      <c r="V137" s="40">
        <f t="shared" si="25"/>
        <v>15</v>
      </c>
      <c r="W137" s="112"/>
      <c r="X137" s="96"/>
      <c r="Y137" s="96"/>
      <c r="Z137" s="104"/>
      <c r="AA137" s="99"/>
      <c r="AB137" s="41">
        <f t="shared" si="26"/>
        <v>0</v>
      </c>
      <c r="AC137" s="40">
        <f t="shared" si="27"/>
        <v>0</v>
      </c>
      <c r="AD137" s="42"/>
      <c r="AE137" s="128"/>
      <c r="AF137" s="37">
        <f t="shared" si="28"/>
        <v>15</v>
      </c>
      <c r="AG137" s="43">
        <v>65</v>
      </c>
      <c r="AH137" s="44">
        <f t="shared" si="29"/>
        <v>80</v>
      </c>
      <c r="AI137" s="45">
        <f t="shared" si="30"/>
        <v>0.93</v>
      </c>
      <c r="AJ137" s="46"/>
      <c r="AK137" s="47">
        <v>1E-4</v>
      </c>
      <c r="AL137" s="48">
        <f t="shared" si="31"/>
        <v>1.0001</v>
      </c>
      <c r="AM137" s="49">
        <f t="shared" si="32"/>
        <v>1363990000</v>
      </c>
      <c r="AN137" s="50"/>
      <c r="AO137" s="51"/>
      <c r="AP137" s="51"/>
      <c r="AQ137" s="51"/>
      <c r="AR137" s="51"/>
      <c r="AS137" s="52"/>
      <c r="AT137" s="53">
        <f t="shared" si="33"/>
        <v>0</v>
      </c>
    </row>
    <row r="138" spans="1:46" s="54" customFormat="1" ht="36" customHeight="1" thickBot="1">
      <c r="A138" s="27"/>
      <c r="B138" s="56"/>
      <c r="C138" s="91"/>
      <c r="D138" s="95"/>
      <c r="E138" s="95"/>
      <c r="F138" s="101"/>
      <c r="G138" s="55"/>
      <c r="H138" s="60"/>
      <c r="I138" s="30">
        <v>0.51</v>
      </c>
      <c r="J138" s="119">
        <v>0.49</v>
      </c>
      <c r="K138" s="32"/>
      <c r="L138" s="57"/>
      <c r="M138" s="33"/>
      <c r="N138" s="34">
        <f t="shared" si="23"/>
        <v>1</v>
      </c>
      <c r="O138" s="35"/>
      <c r="P138" s="105">
        <v>15</v>
      </c>
      <c r="Q138" s="106">
        <v>15</v>
      </c>
      <c r="R138" s="38"/>
      <c r="S138" s="38"/>
      <c r="T138" s="37"/>
      <c r="U138" s="39">
        <f t="shared" si="24"/>
        <v>15</v>
      </c>
      <c r="V138" s="40">
        <f t="shared" si="25"/>
        <v>15</v>
      </c>
      <c r="W138" s="112"/>
      <c r="X138" s="96"/>
      <c r="Y138" s="96"/>
      <c r="Z138" s="104"/>
      <c r="AA138" s="99"/>
      <c r="AB138" s="41">
        <f t="shared" si="26"/>
        <v>0</v>
      </c>
      <c r="AC138" s="40">
        <f t="shared" si="27"/>
        <v>0</v>
      </c>
      <c r="AD138" s="42"/>
      <c r="AE138" s="128"/>
      <c r="AF138" s="37">
        <f t="shared" si="28"/>
        <v>15</v>
      </c>
      <c r="AG138" s="43">
        <v>65</v>
      </c>
      <c r="AH138" s="44">
        <f t="shared" si="29"/>
        <v>80</v>
      </c>
      <c r="AI138" s="45">
        <f t="shared" si="30"/>
        <v>0.93</v>
      </c>
      <c r="AJ138" s="46"/>
      <c r="AK138" s="47">
        <v>1E-4</v>
      </c>
      <c r="AL138" s="48">
        <f t="shared" si="31"/>
        <v>1.0001</v>
      </c>
      <c r="AM138" s="49">
        <f t="shared" si="32"/>
        <v>1363990000</v>
      </c>
      <c r="AN138" s="50"/>
      <c r="AO138" s="51"/>
      <c r="AP138" s="51"/>
      <c r="AQ138" s="51"/>
      <c r="AR138" s="51"/>
      <c r="AS138" s="52"/>
      <c r="AT138" s="53">
        <f t="shared" si="33"/>
        <v>0</v>
      </c>
    </row>
    <row r="139" spans="1:46" s="54" customFormat="1" ht="36" customHeight="1" thickBot="1">
      <c r="A139" s="27"/>
      <c r="B139" s="56"/>
      <c r="C139" s="91"/>
      <c r="D139" s="95"/>
      <c r="E139" s="95"/>
      <c r="F139" s="101"/>
      <c r="G139" s="55"/>
      <c r="H139" s="28"/>
      <c r="I139" s="30">
        <v>0.51</v>
      </c>
      <c r="J139" s="119">
        <v>0.49</v>
      </c>
      <c r="K139" s="32"/>
      <c r="L139" s="57"/>
      <c r="M139" s="31"/>
      <c r="N139" s="34">
        <f t="shared" si="23"/>
        <v>1</v>
      </c>
      <c r="O139" s="37"/>
      <c r="P139" s="105">
        <v>15</v>
      </c>
      <c r="Q139" s="106">
        <v>15</v>
      </c>
      <c r="R139" s="38"/>
      <c r="S139" s="38"/>
      <c r="T139" s="37"/>
      <c r="U139" s="39">
        <f t="shared" si="24"/>
        <v>15</v>
      </c>
      <c r="V139" s="40">
        <f t="shared" si="25"/>
        <v>15</v>
      </c>
      <c r="W139" s="112"/>
      <c r="X139" s="96"/>
      <c r="Y139" s="96"/>
      <c r="Z139" s="104"/>
      <c r="AA139" s="99"/>
      <c r="AB139" s="41">
        <f t="shared" si="26"/>
        <v>0</v>
      </c>
      <c r="AC139" s="40">
        <f t="shared" si="27"/>
        <v>0</v>
      </c>
      <c r="AD139" s="87"/>
      <c r="AE139" s="128"/>
      <c r="AF139" s="37">
        <f t="shared" si="28"/>
        <v>15</v>
      </c>
      <c r="AG139" s="43">
        <v>65</v>
      </c>
      <c r="AH139" s="44">
        <f t="shared" si="29"/>
        <v>80</v>
      </c>
      <c r="AI139" s="45">
        <f t="shared" si="30"/>
        <v>0.93</v>
      </c>
      <c r="AJ139" s="46"/>
      <c r="AK139" s="47">
        <v>1E-4</v>
      </c>
      <c r="AL139" s="48">
        <f t="shared" si="31"/>
        <v>1.0001</v>
      </c>
      <c r="AM139" s="49">
        <f t="shared" si="32"/>
        <v>1363990000</v>
      </c>
      <c r="AN139" s="88"/>
      <c r="AO139" s="51"/>
      <c r="AP139" s="51"/>
      <c r="AQ139" s="51"/>
      <c r="AR139" s="51"/>
      <c r="AS139" s="52"/>
      <c r="AT139" s="53">
        <f t="shared" si="33"/>
        <v>0</v>
      </c>
    </row>
  </sheetData>
  <mergeCells count="28">
    <mergeCell ref="D1:E1"/>
    <mergeCell ref="I1:J1"/>
    <mergeCell ref="N1:AG1"/>
    <mergeCell ref="AH1:AK1"/>
    <mergeCell ref="D2:E2"/>
    <mergeCell ref="F2:G2"/>
    <mergeCell ref="I2:J2"/>
    <mergeCell ref="P2:U2"/>
    <mergeCell ref="AL3:AL4"/>
    <mergeCell ref="A3:A4"/>
    <mergeCell ref="B3:B4"/>
    <mergeCell ref="C3:H3"/>
    <mergeCell ref="I3:M3"/>
    <mergeCell ref="N3:N4"/>
    <mergeCell ref="O3:O4"/>
    <mergeCell ref="P3:U3"/>
    <mergeCell ref="W3:AB3"/>
    <mergeCell ref="AI3:AI4"/>
    <mergeCell ref="AJ3:AJ4"/>
    <mergeCell ref="AK3:AK4"/>
    <mergeCell ref="AS3:AS4"/>
    <mergeCell ref="AT3:AT4"/>
    <mergeCell ref="AM3:AM4"/>
    <mergeCell ref="AN3:AN4"/>
    <mergeCell ref="AO3:AO4"/>
    <mergeCell ref="AP3:AP4"/>
    <mergeCell ref="AQ3:AQ4"/>
    <mergeCell ref="AR3:AR4"/>
  </mergeCells>
  <phoneticPr fontId="3" type="noConversion"/>
  <printOptions horizontalCentered="1"/>
  <pageMargins left="0.17" right="0.17" top="0.33" bottom="0.24" header="0.26" footer="0.18"/>
  <pageSetup paperSize="9" scale="57" orientation="landscape" r:id="rId1"/>
  <headerFooter alignWithMargins="0"/>
  <rowBreaks count="1" manualBreakCount="1">
    <brk id="30" max="41" man="1"/>
  </rowBreaks>
  <colBreaks count="1" manualBreakCount="1">
    <brk id="29" max="139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T139"/>
  <sheetViews>
    <sheetView showZeros="0" view="pageBreakPreview" zoomScale="85" zoomScaleSheetLayoutView="85" workbookViewId="0">
      <selection activeCell="K8" sqref="K8"/>
    </sheetView>
  </sheetViews>
  <sheetFormatPr defaultColWidth="8.88671875" defaultRowHeight="13.5"/>
  <cols>
    <col min="1" max="1" width="5" style="1" customWidth="1"/>
    <col min="2" max="2" width="5.109375" style="2" customWidth="1"/>
    <col min="3" max="3" width="9.21875" style="89" customWidth="1"/>
    <col min="4" max="7" width="9.21875" style="1" customWidth="1"/>
    <col min="8" max="8" width="6.6640625" style="1" customWidth="1"/>
    <col min="9" max="10" width="7.33203125" style="1" customWidth="1"/>
    <col min="11" max="11" width="7.6640625" style="1" customWidth="1"/>
    <col min="12" max="13" width="6.77734375" style="1" customWidth="1"/>
    <col min="14" max="14" width="6.44140625" style="1" customWidth="1"/>
    <col min="15" max="15" width="5.109375" style="1" customWidth="1"/>
    <col min="16" max="16" width="7.109375" style="1" customWidth="1"/>
    <col min="17" max="17" width="6.77734375" style="1" customWidth="1"/>
    <col min="18" max="20" width="6.6640625" style="1" customWidth="1"/>
    <col min="21" max="21" width="7.109375" style="1" customWidth="1"/>
    <col min="22" max="22" width="10.44140625" style="90" hidden="1" customWidth="1"/>
    <col min="23" max="24" width="8" style="1" customWidth="1"/>
    <col min="25" max="27" width="7.21875" style="1" customWidth="1"/>
    <col min="28" max="28" width="9.6640625" style="1" customWidth="1"/>
    <col min="29" max="29" width="2" style="90" hidden="1" customWidth="1"/>
    <col min="30" max="31" width="6.21875" style="1" customWidth="1"/>
    <col min="32" max="32" width="7" style="1" customWidth="1"/>
    <col min="33" max="33" width="4.6640625" style="1" customWidth="1"/>
    <col min="34" max="34" width="8.21875" style="1" customWidth="1"/>
    <col min="35" max="35" width="8.77734375" style="1" customWidth="1"/>
    <col min="36" max="36" width="7.5546875" style="1" customWidth="1"/>
    <col min="37" max="38" width="8.33203125" style="1" customWidth="1"/>
    <col min="39" max="39" width="20.21875" style="1" customWidth="1"/>
    <col min="40" max="40" width="8.33203125" style="1" customWidth="1"/>
    <col min="41" max="42" width="17.6640625" style="1" customWidth="1"/>
    <col min="43" max="45" width="17.6640625" style="1" hidden="1" customWidth="1"/>
    <col min="46" max="46" width="17.6640625" style="1" customWidth="1"/>
    <col min="47" max="16384" width="8.88671875" style="1"/>
  </cols>
  <sheetData>
    <row r="1" spans="1:46" ht="33.75" customHeight="1">
      <c r="C1" s="3" t="s">
        <v>37</v>
      </c>
      <c r="D1" s="353">
        <v>1835560000</v>
      </c>
      <c r="E1" s="353"/>
      <c r="F1" s="4"/>
      <c r="G1" s="4"/>
      <c r="H1" s="3" t="s">
        <v>0</v>
      </c>
      <c r="I1" s="354">
        <v>1917745000</v>
      </c>
      <c r="J1" s="354"/>
      <c r="K1" s="118">
        <f>TRUNC(I1/F2,7)</f>
        <v>1.0755667</v>
      </c>
      <c r="L1" s="111"/>
      <c r="M1" s="5"/>
      <c r="N1" s="355" t="s">
        <v>293</v>
      </c>
      <c r="O1" s="355"/>
      <c r="P1" s="355"/>
      <c r="Q1" s="355"/>
      <c r="R1" s="355"/>
      <c r="S1" s="355"/>
      <c r="T1" s="355"/>
      <c r="U1" s="355"/>
      <c r="V1" s="355"/>
      <c r="W1" s="355"/>
      <c r="X1" s="355"/>
      <c r="Y1" s="355"/>
      <c r="Z1" s="355"/>
      <c r="AA1" s="355"/>
      <c r="AB1" s="355"/>
      <c r="AC1" s="355"/>
      <c r="AD1" s="355"/>
      <c r="AE1" s="355"/>
      <c r="AF1" s="355"/>
      <c r="AG1" s="355"/>
      <c r="AH1" s="356" t="s">
        <v>205</v>
      </c>
      <c r="AI1" s="356"/>
      <c r="AJ1" s="356"/>
      <c r="AK1" s="356"/>
      <c r="AL1" s="145"/>
      <c r="AM1" s="145"/>
      <c r="AN1" s="145"/>
      <c r="AO1" s="122"/>
      <c r="AP1" s="122"/>
      <c r="AQ1" s="122"/>
      <c r="AR1" s="122"/>
      <c r="AS1" s="122"/>
      <c r="AT1" s="122"/>
    </row>
    <row r="2" spans="1:46" s="11" customFormat="1" ht="30" customHeight="1" thickBot="1">
      <c r="A2" s="6"/>
      <c r="B2" s="7"/>
      <c r="C2" s="8" t="s">
        <v>36</v>
      </c>
      <c r="D2" s="357">
        <f>D1*1.1</f>
        <v>2019116000.0000002</v>
      </c>
      <c r="E2" s="358"/>
      <c r="F2" s="357">
        <f>D2*86.745%*101.8%</f>
        <v>1783008853.3356004</v>
      </c>
      <c r="G2" s="358"/>
      <c r="H2" s="3" t="s">
        <v>32</v>
      </c>
      <c r="I2" s="359">
        <f>D2*1</f>
        <v>2019116000.0000002</v>
      </c>
      <c r="J2" s="360"/>
      <c r="K2" s="117" t="s">
        <v>29</v>
      </c>
      <c r="L2" s="4"/>
      <c r="M2" s="4"/>
      <c r="N2" s="4"/>
      <c r="O2" s="9" t="s">
        <v>35</v>
      </c>
      <c r="P2" s="361">
        <v>45926.458333333336</v>
      </c>
      <c r="Q2" s="361"/>
      <c r="R2" s="361"/>
      <c r="S2" s="361"/>
      <c r="T2" s="361"/>
      <c r="U2" s="361"/>
      <c r="V2" s="10"/>
      <c r="W2" s="10"/>
      <c r="X2" s="6"/>
      <c r="Y2" s="6"/>
      <c r="Z2" s="6"/>
      <c r="AA2" s="6"/>
      <c r="AB2" s="6"/>
      <c r="AC2" s="10"/>
      <c r="AD2" s="6"/>
      <c r="AE2" s="6"/>
      <c r="AF2" s="6"/>
      <c r="AG2" s="6"/>
      <c r="AH2" s="6"/>
      <c r="AJ2" s="12"/>
      <c r="AK2" s="13"/>
      <c r="AL2" s="13"/>
      <c r="AM2" s="14" t="s">
        <v>52</v>
      </c>
      <c r="AO2" s="63" t="s">
        <v>40</v>
      </c>
      <c r="AP2" s="63"/>
      <c r="AQ2" s="123"/>
      <c r="AR2" s="124"/>
      <c r="AS2" s="126"/>
      <c r="AT2" s="125"/>
    </row>
    <row r="3" spans="1:46" s="17" customFormat="1" ht="24.95" customHeight="1" thickBot="1">
      <c r="A3" s="364" t="s">
        <v>1</v>
      </c>
      <c r="B3" s="366" t="s">
        <v>2</v>
      </c>
      <c r="C3" s="368" t="s">
        <v>3</v>
      </c>
      <c r="D3" s="369"/>
      <c r="E3" s="369"/>
      <c r="F3" s="369"/>
      <c r="G3" s="369"/>
      <c r="H3" s="370"/>
      <c r="I3" s="371" t="s">
        <v>4</v>
      </c>
      <c r="J3" s="369"/>
      <c r="K3" s="369"/>
      <c r="L3" s="369"/>
      <c r="M3" s="370"/>
      <c r="N3" s="372" t="s">
        <v>5</v>
      </c>
      <c r="O3" s="374" t="s">
        <v>6</v>
      </c>
      <c r="P3" s="371" t="s">
        <v>7</v>
      </c>
      <c r="Q3" s="369"/>
      <c r="R3" s="369"/>
      <c r="S3" s="369"/>
      <c r="T3" s="369"/>
      <c r="U3" s="370"/>
      <c r="V3" s="15"/>
      <c r="W3" s="371" t="s">
        <v>30</v>
      </c>
      <c r="X3" s="369"/>
      <c r="Y3" s="369"/>
      <c r="Z3" s="369"/>
      <c r="AA3" s="369"/>
      <c r="AB3" s="370"/>
      <c r="AC3" s="15"/>
      <c r="AD3" s="15"/>
      <c r="AE3" s="15"/>
      <c r="AF3" s="15"/>
      <c r="AG3" s="15"/>
      <c r="AH3" s="16"/>
      <c r="AI3" s="376" t="s">
        <v>8</v>
      </c>
      <c r="AJ3" s="366" t="s">
        <v>9</v>
      </c>
      <c r="AK3" s="378" t="s">
        <v>10</v>
      </c>
      <c r="AL3" s="362" t="s">
        <v>11</v>
      </c>
      <c r="AM3" s="381" t="s">
        <v>12</v>
      </c>
      <c r="AN3" s="383" t="s">
        <v>13</v>
      </c>
      <c r="AO3" s="380" t="s">
        <v>14</v>
      </c>
      <c r="AP3" s="380" t="s">
        <v>41</v>
      </c>
      <c r="AQ3" s="380" t="s">
        <v>42</v>
      </c>
      <c r="AR3" s="380" t="s">
        <v>43</v>
      </c>
      <c r="AS3" s="380" t="s">
        <v>44</v>
      </c>
      <c r="AT3" s="380" t="s">
        <v>15</v>
      </c>
    </row>
    <row r="4" spans="1:46" s="17" customFormat="1" ht="39.75" customHeight="1" thickBot="1">
      <c r="A4" s="365"/>
      <c r="B4" s="367"/>
      <c r="C4" s="103" t="s">
        <v>16</v>
      </c>
      <c r="D4" s="19" t="s">
        <v>17</v>
      </c>
      <c r="E4" s="20" t="s">
        <v>18</v>
      </c>
      <c r="F4" s="20" t="s">
        <v>19</v>
      </c>
      <c r="G4" s="20" t="s">
        <v>20</v>
      </c>
      <c r="H4" s="21" t="s">
        <v>31</v>
      </c>
      <c r="I4" s="18" t="s">
        <v>16</v>
      </c>
      <c r="J4" s="19" t="s">
        <v>17</v>
      </c>
      <c r="K4" s="20" t="s">
        <v>18</v>
      </c>
      <c r="L4" s="103" t="s">
        <v>19</v>
      </c>
      <c r="M4" s="20" t="s">
        <v>20</v>
      </c>
      <c r="N4" s="373"/>
      <c r="O4" s="375"/>
      <c r="P4" s="18" t="s">
        <v>16</v>
      </c>
      <c r="Q4" s="19" t="s">
        <v>17</v>
      </c>
      <c r="R4" s="20" t="s">
        <v>18</v>
      </c>
      <c r="S4" s="103" t="s">
        <v>19</v>
      </c>
      <c r="T4" s="20" t="s">
        <v>20</v>
      </c>
      <c r="U4" s="22" t="s">
        <v>21</v>
      </c>
      <c r="V4" s="23" t="s">
        <v>22</v>
      </c>
      <c r="W4" s="18" t="s">
        <v>16</v>
      </c>
      <c r="X4" s="19" t="s">
        <v>17</v>
      </c>
      <c r="Y4" s="20" t="s">
        <v>18</v>
      </c>
      <c r="Z4" s="103" t="s">
        <v>19</v>
      </c>
      <c r="AA4" s="20" t="s">
        <v>20</v>
      </c>
      <c r="AB4" s="24" t="s">
        <v>23</v>
      </c>
      <c r="AC4" s="23" t="s">
        <v>46</v>
      </c>
      <c r="AD4" s="121" t="s">
        <v>47</v>
      </c>
      <c r="AE4" s="127" t="s">
        <v>48</v>
      </c>
      <c r="AF4" s="25" t="s">
        <v>24</v>
      </c>
      <c r="AG4" s="26" t="s">
        <v>25</v>
      </c>
      <c r="AH4" s="26" t="s">
        <v>26</v>
      </c>
      <c r="AI4" s="377"/>
      <c r="AJ4" s="367"/>
      <c r="AK4" s="379"/>
      <c r="AL4" s="363"/>
      <c r="AM4" s="382"/>
      <c r="AN4" s="384"/>
      <c r="AO4" s="380"/>
      <c r="AP4" s="380"/>
      <c r="AQ4" s="380"/>
      <c r="AR4" s="380"/>
      <c r="AS4" s="380"/>
      <c r="AT4" s="380"/>
    </row>
    <row r="5" spans="1:46" s="54" customFormat="1" ht="40.5" customHeight="1" thickBot="1">
      <c r="A5" s="27">
        <v>1</v>
      </c>
      <c r="B5" s="28"/>
      <c r="C5" s="62" t="s">
        <v>27</v>
      </c>
      <c r="D5" s="94"/>
      <c r="E5" s="95"/>
      <c r="F5" s="91"/>
      <c r="G5" s="91"/>
      <c r="H5" s="115"/>
      <c r="I5" s="109">
        <v>1</v>
      </c>
      <c r="J5" s="31"/>
      <c r="K5" s="31"/>
      <c r="L5" s="31"/>
      <c r="M5" s="33"/>
      <c r="N5" s="34">
        <f t="shared" ref="N5:N35" si="0">SUM(I5:M5)</f>
        <v>1</v>
      </c>
      <c r="O5" s="35"/>
      <c r="P5" s="105">
        <v>15</v>
      </c>
      <c r="Q5" s="58"/>
      <c r="R5" s="37"/>
      <c r="S5" s="38"/>
      <c r="T5" s="37"/>
      <c r="U5" s="39">
        <f t="shared" ref="U5:U68" si="1">ROUNDUP(((P5*I5)+(Q5*J5)+(R5*K5)+(S5*L5)+(T5*M5)),2)</f>
        <v>15</v>
      </c>
      <c r="V5" s="40">
        <f t="shared" ref="V5:V68" si="2">IF(U5&gt;=15,15,U5)</f>
        <v>15</v>
      </c>
      <c r="W5" s="100">
        <v>59183685000</v>
      </c>
      <c r="X5" s="104"/>
      <c r="Y5" s="110"/>
      <c r="Z5" s="107"/>
      <c r="AA5" s="99"/>
      <c r="AB5" s="41">
        <f t="shared" ref="AB5:AB68" si="3">ROUNDUP((((W5*I5)+(X5*J5)+(Y5*K5)+(Z5*L5)+(AA5*M5))/$I$2*15),2)</f>
        <v>439.68</v>
      </c>
      <c r="AC5" s="40">
        <f t="shared" ref="AC5:AC68" si="4">IF(AB5&gt;=15,15,AB5)</f>
        <v>15</v>
      </c>
      <c r="AD5" s="42"/>
      <c r="AE5" s="128"/>
      <c r="AF5" s="98">
        <f t="shared" ref="AF5:AF68" si="5">IF((V5+AC5+AD5)&gt;=30,30,(V5+AC5+AD5))</f>
        <v>30</v>
      </c>
      <c r="AG5" s="43">
        <v>65</v>
      </c>
      <c r="AH5" s="44">
        <f t="shared" ref="AH5:AH68" si="6">AF5+AG5+AE5</f>
        <v>95</v>
      </c>
      <c r="AI5" s="45">
        <f t="shared" ref="AI5:AI68" si="7">-((50-((176+(45+(30-AF5)))))/200)</f>
        <v>0.85499999999999998</v>
      </c>
      <c r="AJ5" s="46"/>
      <c r="AK5" s="47">
        <v>1E-4</v>
      </c>
      <c r="AL5" s="48">
        <f t="shared" ref="AL5:AL68" si="8">100%+AK5</f>
        <v>1.0001</v>
      </c>
      <c r="AM5" s="49">
        <f t="shared" ref="AM5:AM68" si="9">ROUNDUP($D$2*AI5*AL5,-3)</f>
        <v>1726517000</v>
      </c>
      <c r="AN5" s="50"/>
      <c r="AO5" s="51"/>
      <c r="AP5" s="51"/>
      <c r="AQ5" s="51"/>
      <c r="AR5" s="51"/>
      <c r="AS5" s="52"/>
      <c r="AT5" s="53">
        <f t="shared" ref="AT5:AT68" si="10">(AO5*I5)+(AP5*J5)+(AQ5*K5)+(AR5*L5)+(AS5*M5)</f>
        <v>0</v>
      </c>
    </row>
    <row r="6" spans="1:46" s="54" customFormat="1" ht="40.5" customHeight="1" thickBot="1">
      <c r="A6" s="27">
        <v>2</v>
      </c>
      <c r="B6" s="28"/>
      <c r="C6" s="93" t="s">
        <v>55</v>
      </c>
      <c r="D6" s="95"/>
      <c r="F6" s="91"/>
      <c r="G6" s="55"/>
      <c r="H6" s="29"/>
      <c r="I6" s="109">
        <v>1</v>
      </c>
      <c r="J6" s="31"/>
      <c r="K6" s="31"/>
      <c r="L6" s="57"/>
      <c r="M6" s="33"/>
      <c r="N6" s="34">
        <f t="shared" si="0"/>
        <v>1</v>
      </c>
      <c r="O6" s="35"/>
      <c r="P6" s="105">
        <v>15</v>
      </c>
      <c r="Q6" s="58"/>
      <c r="R6" s="106"/>
      <c r="S6" s="38"/>
      <c r="T6" s="37"/>
      <c r="U6" s="39">
        <f t="shared" si="1"/>
        <v>15</v>
      </c>
      <c r="V6" s="40">
        <f t="shared" si="2"/>
        <v>15</v>
      </c>
      <c r="W6" s="140">
        <v>14977246000</v>
      </c>
      <c r="X6" s="140"/>
      <c r="Y6" s="100"/>
      <c r="Z6" s="96"/>
      <c r="AA6" s="99"/>
      <c r="AB6" s="41">
        <f t="shared" si="3"/>
        <v>111.27000000000001</v>
      </c>
      <c r="AC6" s="40">
        <f t="shared" si="4"/>
        <v>15</v>
      </c>
      <c r="AD6" s="42"/>
      <c r="AE6" s="128"/>
      <c r="AF6" s="37">
        <f t="shared" si="5"/>
        <v>30</v>
      </c>
      <c r="AG6" s="43">
        <v>65</v>
      </c>
      <c r="AH6" s="44">
        <f t="shared" si="6"/>
        <v>95</v>
      </c>
      <c r="AI6" s="45">
        <f t="shared" si="7"/>
        <v>0.85499999999999998</v>
      </c>
      <c r="AJ6" s="46"/>
      <c r="AK6" s="47">
        <v>1E-4</v>
      </c>
      <c r="AL6" s="48">
        <f t="shared" si="8"/>
        <v>1.0001</v>
      </c>
      <c r="AM6" s="49">
        <f t="shared" si="9"/>
        <v>1726517000</v>
      </c>
      <c r="AN6" s="50"/>
      <c r="AO6" s="51"/>
      <c r="AP6" s="51"/>
      <c r="AQ6" s="51"/>
      <c r="AR6" s="51"/>
      <c r="AS6" s="52"/>
      <c r="AT6" s="53">
        <f t="shared" si="10"/>
        <v>0</v>
      </c>
    </row>
    <row r="7" spans="1:46" s="54" customFormat="1" ht="40.5" customHeight="1" thickBot="1">
      <c r="A7" s="27">
        <v>3</v>
      </c>
      <c r="B7" s="28"/>
      <c r="C7" s="93" t="s">
        <v>33</v>
      </c>
      <c r="D7" s="95"/>
      <c r="E7" s="94"/>
      <c r="F7" s="91"/>
      <c r="G7" s="92"/>
      <c r="H7" s="135"/>
      <c r="I7" s="109">
        <v>1</v>
      </c>
      <c r="J7" s="31"/>
      <c r="K7" s="31"/>
      <c r="L7" s="57"/>
      <c r="M7" s="33"/>
      <c r="N7" s="34">
        <f t="shared" si="0"/>
        <v>1</v>
      </c>
      <c r="O7" s="35"/>
      <c r="P7" s="105">
        <v>15</v>
      </c>
      <c r="Q7" s="142"/>
      <c r="R7" s="38"/>
      <c r="S7" s="38"/>
      <c r="T7" s="37"/>
      <c r="U7" s="39">
        <f t="shared" si="1"/>
        <v>15</v>
      </c>
      <c r="V7" s="40">
        <f t="shared" si="2"/>
        <v>15</v>
      </c>
      <c r="W7" s="136">
        <v>39361754000</v>
      </c>
      <c r="X7" s="96"/>
      <c r="Y7" s="96"/>
      <c r="Z7" s="96"/>
      <c r="AA7" s="108"/>
      <c r="AB7" s="41">
        <f t="shared" si="3"/>
        <v>292.42</v>
      </c>
      <c r="AC7" s="40">
        <f t="shared" si="4"/>
        <v>15</v>
      </c>
      <c r="AD7" s="42"/>
      <c r="AE7" s="128"/>
      <c r="AF7" s="37">
        <f t="shared" si="5"/>
        <v>30</v>
      </c>
      <c r="AG7" s="43">
        <v>65</v>
      </c>
      <c r="AH7" s="44">
        <f t="shared" si="6"/>
        <v>95</v>
      </c>
      <c r="AI7" s="45">
        <f t="shared" si="7"/>
        <v>0.85499999999999998</v>
      </c>
      <c r="AJ7" s="46"/>
      <c r="AK7" s="47">
        <v>1E-4</v>
      </c>
      <c r="AL7" s="48">
        <f t="shared" si="8"/>
        <v>1.0001</v>
      </c>
      <c r="AM7" s="49">
        <f t="shared" si="9"/>
        <v>1726517000</v>
      </c>
      <c r="AN7" s="50"/>
      <c r="AO7" s="51"/>
      <c r="AP7" s="51"/>
      <c r="AQ7" s="51"/>
      <c r="AR7" s="51"/>
      <c r="AS7" s="52"/>
      <c r="AT7" s="53">
        <f t="shared" si="10"/>
        <v>0</v>
      </c>
    </row>
    <row r="8" spans="1:46" s="54" customFormat="1" ht="40.5" customHeight="1" thickBot="1">
      <c r="A8" s="27">
        <v>4</v>
      </c>
      <c r="B8" s="56"/>
      <c r="C8" s="93" t="s">
        <v>39</v>
      </c>
      <c r="D8" s="95"/>
      <c r="E8" s="94"/>
      <c r="F8" s="95"/>
      <c r="G8" s="55"/>
      <c r="H8" s="116"/>
      <c r="I8" s="30">
        <v>1</v>
      </c>
      <c r="J8" s="31"/>
      <c r="K8" s="137"/>
      <c r="L8" s="31"/>
      <c r="M8" s="33"/>
      <c r="N8" s="34">
        <f t="shared" si="0"/>
        <v>1</v>
      </c>
      <c r="O8" s="35"/>
      <c r="P8" s="36">
        <v>15</v>
      </c>
      <c r="Q8" s="58"/>
      <c r="R8" s="38"/>
      <c r="S8" s="38"/>
      <c r="T8" s="37"/>
      <c r="U8" s="39">
        <f t="shared" si="1"/>
        <v>15</v>
      </c>
      <c r="V8" s="40">
        <f t="shared" si="2"/>
        <v>15</v>
      </c>
      <c r="W8" s="136">
        <v>34748832000</v>
      </c>
      <c r="X8" s="100"/>
      <c r="Y8" s="112"/>
      <c r="Z8" s="96"/>
      <c r="AA8" s="99"/>
      <c r="AB8" s="41">
        <f t="shared" si="3"/>
        <v>258.14999999999998</v>
      </c>
      <c r="AC8" s="40">
        <f t="shared" si="4"/>
        <v>15</v>
      </c>
      <c r="AD8" s="42"/>
      <c r="AE8" s="128"/>
      <c r="AF8" s="37">
        <f t="shared" si="5"/>
        <v>30</v>
      </c>
      <c r="AG8" s="43">
        <v>65</v>
      </c>
      <c r="AH8" s="44">
        <f t="shared" si="6"/>
        <v>95</v>
      </c>
      <c r="AI8" s="45">
        <f t="shared" si="7"/>
        <v>0.85499999999999998</v>
      </c>
      <c r="AJ8" s="46"/>
      <c r="AK8" s="47">
        <v>1E-4</v>
      </c>
      <c r="AL8" s="48">
        <f t="shared" si="8"/>
        <v>1.0001</v>
      </c>
      <c r="AM8" s="49">
        <f t="shared" si="9"/>
        <v>1726517000</v>
      </c>
      <c r="AN8" s="50"/>
      <c r="AO8" s="51"/>
      <c r="AP8" s="51"/>
      <c r="AQ8" s="51"/>
      <c r="AR8" s="51"/>
      <c r="AS8" s="52"/>
      <c r="AT8" s="53">
        <f t="shared" si="10"/>
        <v>0</v>
      </c>
    </row>
    <row r="9" spans="1:46" s="54" customFormat="1" ht="40.5" customHeight="1" thickBot="1">
      <c r="A9" s="27">
        <v>5</v>
      </c>
      <c r="B9" s="56"/>
      <c r="C9" s="93" t="s">
        <v>28</v>
      </c>
      <c r="D9" s="94"/>
      <c r="E9" s="94"/>
      <c r="F9" s="95"/>
      <c r="G9" s="55"/>
      <c r="H9" s="116"/>
      <c r="I9" s="30">
        <v>1</v>
      </c>
      <c r="J9" s="31"/>
      <c r="K9" s="31"/>
      <c r="L9" s="57"/>
      <c r="M9" s="33"/>
      <c r="N9" s="34">
        <f t="shared" si="0"/>
        <v>1</v>
      </c>
      <c r="O9" s="35"/>
      <c r="P9" s="105">
        <v>15</v>
      </c>
      <c r="Q9" s="106"/>
      <c r="R9" s="38"/>
      <c r="S9" s="38"/>
      <c r="T9" s="37"/>
      <c r="U9" s="39">
        <f t="shared" si="1"/>
        <v>15</v>
      </c>
      <c r="V9" s="40">
        <f t="shared" si="2"/>
        <v>15</v>
      </c>
      <c r="W9" s="136">
        <v>57539030000</v>
      </c>
      <c r="X9" s="96"/>
      <c r="Y9" s="96"/>
      <c r="Z9" s="96"/>
      <c r="AA9" s="99"/>
      <c r="AB9" s="41">
        <f t="shared" si="3"/>
        <v>427.46</v>
      </c>
      <c r="AC9" s="40">
        <f t="shared" si="4"/>
        <v>15</v>
      </c>
      <c r="AD9" s="42"/>
      <c r="AE9" s="128"/>
      <c r="AF9" s="37">
        <f t="shared" si="5"/>
        <v>30</v>
      </c>
      <c r="AG9" s="43">
        <v>65</v>
      </c>
      <c r="AH9" s="44">
        <f t="shared" si="6"/>
        <v>95</v>
      </c>
      <c r="AI9" s="45">
        <f t="shared" si="7"/>
        <v>0.85499999999999998</v>
      </c>
      <c r="AJ9" s="46"/>
      <c r="AK9" s="47">
        <v>1E-4</v>
      </c>
      <c r="AL9" s="48">
        <f t="shared" si="8"/>
        <v>1.0001</v>
      </c>
      <c r="AM9" s="49">
        <f t="shared" si="9"/>
        <v>1726517000</v>
      </c>
      <c r="AN9" s="50"/>
      <c r="AO9" s="51"/>
      <c r="AP9" s="51"/>
      <c r="AQ9" s="51"/>
      <c r="AR9" s="51"/>
      <c r="AS9" s="52"/>
      <c r="AT9" s="53">
        <f t="shared" si="10"/>
        <v>0</v>
      </c>
    </row>
    <row r="10" spans="1:46" s="54" customFormat="1" ht="40.5" customHeight="1" thickBot="1">
      <c r="A10" s="27">
        <v>6</v>
      </c>
      <c r="B10" s="56"/>
      <c r="C10" s="95" t="s">
        <v>45</v>
      </c>
      <c r="D10" s="62" t="s">
        <v>288</v>
      </c>
      <c r="E10" s="94"/>
      <c r="F10" s="95"/>
      <c r="G10" s="29"/>
      <c r="H10" s="29"/>
      <c r="I10" s="30">
        <v>0.51</v>
      </c>
      <c r="J10" s="31">
        <v>0.49</v>
      </c>
      <c r="K10" s="31"/>
      <c r="L10" s="31"/>
      <c r="M10" s="33"/>
      <c r="N10" s="34">
        <f t="shared" si="0"/>
        <v>1</v>
      </c>
      <c r="O10" s="35"/>
      <c r="P10" s="105">
        <v>15</v>
      </c>
      <c r="Q10" s="106">
        <v>15</v>
      </c>
      <c r="R10" s="38"/>
      <c r="S10" s="38"/>
      <c r="T10" s="37"/>
      <c r="U10" s="39">
        <f t="shared" si="1"/>
        <v>15</v>
      </c>
      <c r="V10" s="40">
        <f t="shared" si="2"/>
        <v>15</v>
      </c>
      <c r="W10" s="136">
        <v>32826052000</v>
      </c>
      <c r="X10" s="96">
        <v>708518000</v>
      </c>
      <c r="Y10" s="96"/>
      <c r="Z10" s="96"/>
      <c r="AA10" s="99"/>
      <c r="AB10" s="41">
        <f t="shared" si="3"/>
        <v>126.96000000000001</v>
      </c>
      <c r="AC10" s="40">
        <f t="shared" si="4"/>
        <v>15</v>
      </c>
      <c r="AD10" s="42"/>
      <c r="AE10" s="128"/>
      <c r="AF10" s="37">
        <f t="shared" si="5"/>
        <v>30</v>
      </c>
      <c r="AG10" s="43">
        <v>65</v>
      </c>
      <c r="AH10" s="44">
        <f t="shared" si="6"/>
        <v>95</v>
      </c>
      <c r="AI10" s="45">
        <f t="shared" si="7"/>
        <v>0.85499999999999998</v>
      </c>
      <c r="AJ10" s="46"/>
      <c r="AK10" s="47">
        <v>1E-4</v>
      </c>
      <c r="AL10" s="48">
        <f t="shared" si="8"/>
        <v>1.0001</v>
      </c>
      <c r="AM10" s="49">
        <f t="shared" si="9"/>
        <v>1726517000</v>
      </c>
      <c r="AN10" s="50"/>
      <c r="AO10" s="51"/>
      <c r="AP10" s="51"/>
      <c r="AQ10" s="51"/>
      <c r="AR10" s="51"/>
      <c r="AS10" s="52"/>
      <c r="AT10" s="53">
        <f t="shared" si="10"/>
        <v>0</v>
      </c>
    </row>
    <row r="11" spans="1:46" s="54" customFormat="1" ht="40.5" customHeight="1" thickBot="1">
      <c r="A11" s="27">
        <v>7</v>
      </c>
      <c r="B11" s="56"/>
      <c r="C11" s="95" t="s">
        <v>34</v>
      </c>
      <c r="D11" s="93" t="s">
        <v>50</v>
      </c>
      <c r="E11" s="94"/>
      <c r="F11" s="139"/>
      <c r="G11" s="55"/>
      <c r="H11" s="29"/>
      <c r="I11" s="30">
        <v>0.51</v>
      </c>
      <c r="J11" s="31">
        <v>0.49</v>
      </c>
      <c r="K11" s="32"/>
      <c r="L11" s="57"/>
      <c r="M11" s="33"/>
      <c r="N11" s="34">
        <f t="shared" si="0"/>
        <v>1</v>
      </c>
      <c r="O11" s="35"/>
      <c r="P11" s="105">
        <v>15</v>
      </c>
      <c r="Q11" s="106">
        <v>15</v>
      </c>
      <c r="R11" s="38"/>
      <c r="S11" s="38"/>
      <c r="T11" s="37"/>
      <c r="U11" s="39">
        <f t="shared" si="1"/>
        <v>15</v>
      </c>
      <c r="V11" s="40">
        <f t="shared" si="2"/>
        <v>15</v>
      </c>
      <c r="W11" s="136">
        <v>8216820000</v>
      </c>
      <c r="X11" s="96">
        <v>14643377000</v>
      </c>
      <c r="Y11" s="100"/>
      <c r="Z11" s="112"/>
      <c r="AA11" s="99"/>
      <c r="AB11" s="41">
        <f t="shared" si="3"/>
        <v>84.440000000000012</v>
      </c>
      <c r="AC11" s="40">
        <f t="shared" si="4"/>
        <v>15</v>
      </c>
      <c r="AD11" s="42"/>
      <c r="AE11" s="128"/>
      <c r="AF11" s="37">
        <f t="shared" si="5"/>
        <v>30</v>
      </c>
      <c r="AG11" s="43">
        <v>65</v>
      </c>
      <c r="AH11" s="44">
        <f t="shared" si="6"/>
        <v>95</v>
      </c>
      <c r="AI11" s="45">
        <f t="shared" si="7"/>
        <v>0.85499999999999998</v>
      </c>
      <c r="AJ11" s="46"/>
      <c r="AK11" s="47">
        <v>1E-4</v>
      </c>
      <c r="AL11" s="48">
        <f t="shared" si="8"/>
        <v>1.0001</v>
      </c>
      <c r="AM11" s="49">
        <f t="shared" si="9"/>
        <v>1726517000</v>
      </c>
      <c r="AN11" s="50"/>
      <c r="AO11" s="51"/>
      <c r="AP11" s="51"/>
      <c r="AQ11" s="51"/>
      <c r="AR11" s="51"/>
      <c r="AS11" s="52"/>
      <c r="AT11" s="53">
        <f t="shared" si="10"/>
        <v>0</v>
      </c>
    </row>
    <row r="12" spans="1:46" s="54" customFormat="1" ht="40.5" customHeight="1" thickBot="1">
      <c r="A12" s="27">
        <v>8</v>
      </c>
      <c r="B12" s="56"/>
      <c r="C12" s="95" t="s">
        <v>38</v>
      </c>
      <c r="D12" s="62" t="s">
        <v>51</v>
      </c>
      <c r="E12" s="94"/>
      <c r="F12" s="95"/>
      <c r="G12" s="55"/>
      <c r="H12" s="29"/>
      <c r="I12" s="30">
        <v>0.51</v>
      </c>
      <c r="J12" s="31">
        <v>0.49</v>
      </c>
      <c r="K12" s="32"/>
      <c r="L12" s="57"/>
      <c r="M12" s="33"/>
      <c r="N12" s="34">
        <f t="shared" si="0"/>
        <v>1</v>
      </c>
      <c r="O12" s="35"/>
      <c r="P12" s="105">
        <v>15</v>
      </c>
      <c r="Q12" s="106">
        <v>15</v>
      </c>
      <c r="R12" s="38"/>
      <c r="S12" s="38"/>
      <c r="T12" s="37"/>
      <c r="U12" s="39">
        <f t="shared" si="1"/>
        <v>15</v>
      </c>
      <c r="V12" s="40">
        <f t="shared" si="2"/>
        <v>15</v>
      </c>
      <c r="W12" s="114">
        <v>328448752000</v>
      </c>
      <c r="X12" s="96">
        <v>17523143000</v>
      </c>
      <c r="Y12" s="102"/>
      <c r="Z12" s="96"/>
      <c r="AA12" s="99"/>
      <c r="AB12" s="41">
        <f t="shared" si="3"/>
        <v>1308.22</v>
      </c>
      <c r="AC12" s="40">
        <f t="shared" si="4"/>
        <v>15</v>
      </c>
      <c r="AD12" s="42"/>
      <c r="AE12" s="128"/>
      <c r="AF12" s="37">
        <f t="shared" si="5"/>
        <v>30</v>
      </c>
      <c r="AG12" s="43">
        <v>65</v>
      </c>
      <c r="AH12" s="44">
        <f t="shared" si="6"/>
        <v>95</v>
      </c>
      <c r="AI12" s="45">
        <f t="shared" si="7"/>
        <v>0.85499999999999998</v>
      </c>
      <c r="AJ12" s="46"/>
      <c r="AK12" s="47">
        <v>1E-4</v>
      </c>
      <c r="AL12" s="48">
        <f t="shared" si="8"/>
        <v>1.0001</v>
      </c>
      <c r="AM12" s="49">
        <f t="shared" si="9"/>
        <v>1726517000</v>
      </c>
      <c r="AN12" s="50"/>
      <c r="AO12" s="51"/>
      <c r="AP12" s="51"/>
      <c r="AQ12" s="51"/>
      <c r="AR12" s="51"/>
      <c r="AS12" s="52"/>
      <c r="AT12" s="53">
        <f t="shared" si="10"/>
        <v>0</v>
      </c>
    </row>
    <row r="13" spans="1:46" s="54" customFormat="1" ht="40.5" customHeight="1" thickBot="1">
      <c r="A13" s="27">
        <v>9</v>
      </c>
      <c r="B13" s="28"/>
      <c r="C13" s="95" t="s">
        <v>56</v>
      </c>
      <c r="D13" s="138" t="s">
        <v>289</v>
      </c>
      <c r="E13" s="28"/>
      <c r="F13" s="95"/>
      <c r="G13" s="59"/>
      <c r="H13" s="60"/>
      <c r="I13" s="30">
        <v>0.51</v>
      </c>
      <c r="J13" s="31">
        <v>0.49</v>
      </c>
      <c r="K13" s="32"/>
      <c r="L13" s="57"/>
      <c r="M13" s="33"/>
      <c r="N13" s="34">
        <f t="shared" si="0"/>
        <v>1</v>
      </c>
      <c r="O13" s="35"/>
      <c r="P13" s="36">
        <v>15</v>
      </c>
      <c r="Q13" s="58">
        <v>15</v>
      </c>
      <c r="R13" s="38"/>
      <c r="S13" s="38"/>
      <c r="T13" s="37"/>
      <c r="U13" s="39">
        <f t="shared" si="1"/>
        <v>15</v>
      </c>
      <c r="V13" s="40">
        <f t="shared" si="2"/>
        <v>15</v>
      </c>
      <c r="W13" s="143">
        <v>229675529000</v>
      </c>
      <c r="X13" s="112">
        <v>0</v>
      </c>
      <c r="Y13" s="134"/>
      <c r="Z13" s="96"/>
      <c r="AA13" s="99"/>
      <c r="AB13" s="41">
        <f t="shared" si="3"/>
        <v>870.2</v>
      </c>
      <c r="AC13" s="40">
        <f t="shared" si="4"/>
        <v>15</v>
      </c>
      <c r="AD13" s="42"/>
      <c r="AE13" s="128"/>
      <c r="AF13" s="37">
        <f t="shared" si="5"/>
        <v>30</v>
      </c>
      <c r="AG13" s="43">
        <v>65</v>
      </c>
      <c r="AH13" s="44">
        <f t="shared" si="6"/>
        <v>95</v>
      </c>
      <c r="AI13" s="45">
        <f t="shared" si="7"/>
        <v>0.85499999999999998</v>
      </c>
      <c r="AJ13" s="46"/>
      <c r="AK13" s="47">
        <v>1E-4</v>
      </c>
      <c r="AL13" s="48">
        <f t="shared" si="8"/>
        <v>1.0001</v>
      </c>
      <c r="AM13" s="49">
        <f t="shared" si="9"/>
        <v>1726517000</v>
      </c>
      <c r="AN13" s="50"/>
      <c r="AO13" s="51"/>
      <c r="AP13" s="51"/>
      <c r="AQ13" s="51"/>
      <c r="AR13" s="51"/>
      <c r="AS13" s="52"/>
      <c r="AT13" s="53">
        <f t="shared" si="10"/>
        <v>0</v>
      </c>
    </row>
    <row r="14" spans="1:46" s="54" customFormat="1" ht="40.5" customHeight="1" thickBot="1">
      <c r="A14" s="27">
        <v>10</v>
      </c>
      <c r="B14" s="56"/>
      <c r="C14" s="95" t="s">
        <v>54</v>
      </c>
      <c r="D14" s="93" t="s">
        <v>58</v>
      </c>
      <c r="E14" s="95"/>
      <c r="F14" s="95"/>
      <c r="G14" s="59"/>
      <c r="H14" s="60"/>
      <c r="I14" s="30">
        <v>0.51</v>
      </c>
      <c r="J14" s="31">
        <v>0.49</v>
      </c>
      <c r="K14" s="32"/>
      <c r="L14" s="57"/>
      <c r="M14" s="33"/>
      <c r="N14" s="34">
        <f t="shared" si="0"/>
        <v>1</v>
      </c>
      <c r="O14" s="35"/>
      <c r="P14" s="36">
        <v>15</v>
      </c>
      <c r="Q14" s="58">
        <v>15</v>
      </c>
      <c r="R14" s="38"/>
      <c r="S14" s="38"/>
      <c r="T14" s="37"/>
      <c r="U14" s="39">
        <f t="shared" si="1"/>
        <v>15</v>
      </c>
      <c r="V14" s="40">
        <f t="shared" si="2"/>
        <v>15</v>
      </c>
      <c r="W14" s="97">
        <v>3664456000</v>
      </c>
      <c r="X14" s="96">
        <v>4319931000</v>
      </c>
      <c r="Y14" s="146"/>
      <c r="Z14" s="113"/>
      <c r="AA14" s="99"/>
      <c r="AB14" s="41">
        <f t="shared" si="3"/>
        <v>29.610000000000003</v>
      </c>
      <c r="AC14" s="40">
        <f t="shared" si="4"/>
        <v>15</v>
      </c>
      <c r="AD14" s="42"/>
      <c r="AE14" s="128"/>
      <c r="AF14" s="37">
        <f t="shared" si="5"/>
        <v>30</v>
      </c>
      <c r="AG14" s="43">
        <v>65</v>
      </c>
      <c r="AH14" s="44">
        <f t="shared" si="6"/>
        <v>95</v>
      </c>
      <c r="AI14" s="45">
        <f t="shared" si="7"/>
        <v>0.85499999999999998</v>
      </c>
      <c r="AJ14" s="46"/>
      <c r="AK14" s="47">
        <v>1E-4</v>
      </c>
      <c r="AL14" s="48">
        <f t="shared" si="8"/>
        <v>1.0001</v>
      </c>
      <c r="AM14" s="49">
        <f t="shared" si="9"/>
        <v>1726517000</v>
      </c>
      <c r="AN14" s="50"/>
      <c r="AO14" s="51"/>
      <c r="AP14" s="51"/>
      <c r="AQ14" s="51"/>
      <c r="AR14" s="51"/>
      <c r="AS14" s="52"/>
      <c r="AT14" s="53">
        <f t="shared" si="10"/>
        <v>0</v>
      </c>
    </row>
    <row r="15" spans="1:46" s="54" customFormat="1" ht="40.5" customHeight="1" thickBot="1">
      <c r="A15" s="27">
        <v>11</v>
      </c>
      <c r="B15" s="56"/>
      <c r="C15" s="95" t="s">
        <v>209</v>
      </c>
      <c r="D15" s="93" t="s">
        <v>290</v>
      </c>
      <c r="E15" s="95"/>
      <c r="F15" s="28"/>
      <c r="G15" s="59"/>
      <c r="H15" s="60"/>
      <c r="I15" s="30">
        <v>0.51</v>
      </c>
      <c r="J15" s="31">
        <v>0.49</v>
      </c>
      <c r="K15" s="32"/>
      <c r="L15" s="57"/>
      <c r="M15" s="33"/>
      <c r="N15" s="34">
        <f t="shared" si="0"/>
        <v>1</v>
      </c>
      <c r="O15" s="35"/>
      <c r="P15" s="36">
        <v>15</v>
      </c>
      <c r="Q15" s="58">
        <v>15</v>
      </c>
      <c r="R15" s="58"/>
      <c r="S15" s="38"/>
      <c r="T15" s="37"/>
      <c r="U15" s="39">
        <f t="shared" si="1"/>
        <v>15</v>
      </c>
      <c r="V15" s="40">
        <f t="shared" si="2"/>
        <v>15</v>
      </c>
      <c r="W15" s="100">
        <v>10737437000</v>
      </c>
      <c r="X15" s="146">
        <v>1281708000</v>
      </c>
      <c r="Y15" s="96"/>
      <c r="Z15" s="96"/>
      <c r="AA15" s="99"/>
      <c r="AB15" s="41">
        <f t="shared" si="3"/>
        <v>45.35</v>
      </c>
      <c r="AC15" s="40">
        <f t="shared" si="4"/>
        <v>15</v>
      </c>
      <c r="AD15" s="42"/>
      <c r="AE15" s="128"/>
      <c r="AF15" s="37">
        <f t="shared" si="5"/>
        <v>30</v>
      </c>
      <c r="AG15" s="43">
        <v>65</v>
      </c>
      <c r="AH15" s="44">
        <f t="shared" si="6"/>
        <v>95</v>
      </c>
      <c r="AI15" s="45">
        <f t="shared" si="7"/>
        <v>0.85499999999999998</v>
      </c>
      <c r="AJ15" s="46"/>
      <c r="AK15" s="47">
        <v>1E-4</v>
      </c>
      <c r="AL15" s="48">
        <f t="shared" si="8"/>
        <v>1.0001</v>
      </c>
      <c r="AM15" s="49">
        <f t="shared" si="9"/>
        <v>1726517000</v>
      </c>
      <c r="AN15" s="50"/>
      <c r="AO15" s="51"/>
      <c r="AP15" s="51"/>
      <c r="AQ15" s="51"/>
      <c r="AR15" s="51"/>
      <c r="AS15" s="52"/>
      <c r="AT15" s="53">
        <f t="shared" si="10"/>
        <v>0</v>
      </c>
    </row>
    <row r="16" spans="1:46" s="54" customFormat="1" ht="40.5" customHeight="1" thickBot="1">
      <c r="A16" s="27">
        <v>12</v>
      </c>
      <c r="B16" s="56"/>
      <c r="C16" s="95" t="s">
        <v>291</v>
      </c>
      <c r="D16" s="177" t="s">
        <v>285</v>
      </c>
      <c r="E16" s="28"/>
      <c r="F16" s="28"/>
      <c r="G16" s="59"/>
      <c r="H16" s="60"/>
      <c r="I16" s="30">
        <v>0.51</v>
      </c>
      <c r="J16" s="31">
        <v>0.49</v>
      </c>
      <c r="K16" s="32"/>
      <c r="L16" s="57"/>
      <c r="M16" s="33"/>
      <c r="N16" s="34">
        <f t="shared" si="0"/>
        <v>1</v>
      </c>
      <c r="O16" s="35"/>
      <c r="P16" s="36">
        <v>15</v>
      </c>
      <c r="Q16" s="37">
        <v>15</v>
      </c>
      <c r="R16" s="38"/>
      <c r="S16" s="38"/>
      <c r="T16" s="37"/>
      <c r="U16" s="39">
        <f t="shared" si="1"/>
        <v>15</v>
      </c>
      <c r="V16" s="40">
        <f t="shared" si="2"/>
        <v>15</v>
      </c>
      <c r="W16" s="96">
        <v>12436699000</v>
      </c>
      <c r="X16" s="104">
        <v>1803756000</v>
      </c>
      <c r="Y16" s="96"/>
      <c r="Z16" s="104"/>
      <c r="AA16" s="99"/>
      <c r="AB16" s="41">
        <f t="shared" si="3"/>
        <v>53.69</v>
      </c>
      <c r="AC16" s="40">
        <f t="shared" si="4"/>
        <v>15</v>
      </c>
      <c r="AD16" s="42"/>
      <c r="AE16" s="128"/>
      <c r="AF16" s="37">
        <f t="shared" si="5"/>
        <v>30</v>
      </c>
      <c r="AG16" s="43">
        <v>65</v>
      </c>
      <c r="AH16" s="44">
        <f t="shared" si="6"/>
        <v>95</v>
      </c>
      <c r="AI16" s="45">
        <f t="shared" si="7"/>
        <v>0.85499999999999998</v>
      </c>
      <c r="AJ16" s="46"/>
      <c r="AK16" s="47">
        <v>1E-4</v>
      </c>
      <c r="AL16" s="48">
        <f t="shared" si="8"/>
        <v>1.0001</v>
      </c>
      <c r="AM16" s="49">
        <f t="shared" si="9"/>
        <v>1726517000</v>
      </c>
      <c r="AN16" s="50"/>
      <c r="AO16" s="51"/>
      <c r="AP16" s="51"/>
      <c r="AQ16" s="51"/>
      <c r="AR16" s="51"/>
      <c r="AS16" s="52"/>
      <c r="AT16" s="53">
        <f t="shared" si="10"/>
        <v>0</v>
      </c>
    </row>
    <row r="17" spans="1:46" s="54" customFormat="1" ht="40.5" customHeight="1" thickBot="1">
      <c r="A17" s="27">
        <v>13</v>
      </c>
      <c r="B17" s="56"/>
      <c r="C17" s="95" t="s">
        <v>146</v>
      </c>
      <c r="D17" s="177" t="s">
        <v>287</v>
      </c>
      <c r="E17" s="28"/>
      <c r="F17" s="28"/>
      <c r="G17" s="29"/>
      <c r="H17" s="29"/>
      <c r="I17" s="30">
        <v>0.51</v>
      </c>
      <c r="J17" s="119">
        <v>0.49</v>
      </c>
      <c r="K17" s="32"/>
      <c r="L17" s="57"/>
      <c r="M17" s="33"/>
      <c r="N17" s="34">
        <f t="shared" si="0"/>
        <v>1</v>
      </c>
      <c r="O17" s="35"/>
      <c r="P17" s="105">
        <v>15</v>
      </c>
      <c r="Q17" s="106">
        <v>15</v>
      </c>
      <c r="R17" s="38"/>
      <c r="S17" s="38"/>
      <c r="T17" s="37"/>
      <c r="U17" s="39">
        <f t="shared" si="1"/>
        <v>15</v>
      </c>
      <c r="V17" s="40">
        <f t="shared" si="2"/>
        <v>15</v>
      </c>
      <c r="W17" s="113">
        <v>7486618000</v>
      </c>
      <c r="X17" s="96">
        <v>1956642000</v>
      </c>
      <c r="Y17" s="96"/>
      <c r="Z17" s="104"/>
      <c r="AA17" s="99"/>
      <c r="AB17" s="41">
        <f t="shared" si="3"/>
        <v>35.489999999999995</v>
      </c>
      <c r="AC17" s="40">
        <f t="shared" si="4"/>
        <v>15</v>
      </c>
      <c r="AD17" s="42"/>
      <c r="AE17" s="128"/>
      <c r="AF17" s="37">
        <f t="shared" si="5"/>
        <v>30</v>
      </c>
      <c r="AG17" s="43">
        <v>65</v>
      </c>
      <c r="AH17" s="44">
        <f t="shared" si="6"/>
        <v>95</v>
      </c>
      <c r="AI17" s="45">
        <f t="shared" si="7"/>
        <v>0.85499999999999998</v>
      </c>
      <c r="AJ17" s="46"/>
      <c r="AK17" s="47">
        <v>1E-4</v>
      </c>
      <c r="AL17" s="48">
        <f t="shared" si="8"/>
        <v>1.0001</v>
      </c>
      <c r="AM17" s="49">
        <f t="shared" si="9"/>
        <v>1726517000</v>
      </c>
      <c r="AN17" s="50"/>
      <c r="AO17" s="51"/>
      <c r="AP17" s="51"/>
      <c r="AQ17" s="51"/>
      <c r="AR17" s="51"/>
      <c r="AS17" s="52"/>
      <c r="AT17" s="53">
        <f t="shared" si="10"/>
        <v>0</v>
      </c>
    </row>
    <row r="18" spans="1:46" s="54" customFormat="1" ht="40.5" customHeight="1" thickBot="1">
      <c r="A18" s="27"/>
      <c r="B18" s="28"/>
      <c r="C18" s="95"/>
      <c r="D18" s="95"/>
      <c r="E18" s="28"/>
      <c r="F18" s="94"/>
      <c r="G18" s="29"/>
      <c r="H18" s="60"/>
      <c r="I18" s="30"/>
      <c r="J18" s="119"/>
      <c r="K18" s="32"/>
      <c r="L18" s="57"/>
      <c r="M18" s="33"/>
      <c r="N18" s="34">
        <f t="shared" si="0"/>
        <v>0</v>
      </c>
      <c r="O18" s="35"/>
      <c r="P18" s="105">
        <v>15</v>
      </c>
      <c r="Q18" s="106">
        <v>15</v>
      </c>
      <c r="R18" s="38"/>
      <c r="S18" s="38"/>
      <c r="T18" s="37"/>
      <c r="U18" s="39">
        <f t="shared" si="1"/>
        <v>0</v>
      </c>
      <c r="V18" s="40">
        <f t="shared" si="2"/>
        <v>0</v>
      </c>
      <c r="W18" s="112"/>
      <c r="X18" s="96"/>
      <c r="Y18" s="96"/>
      <c r="Z18" s="104"/>
      <c r="AA18" s="99"/>
      <c r="AB18" s="41">
        <f t="shared" si="3"/>
        <v>0</v>
      </c>
      <c r="AC18" s="40">
        <f t="shared" si="4"/>
        <v>0</v>
      </c>
      <c r="AD18" s="42"/>
      <c r="AE18" s="128"/>
      <c r="AF18" s="37">
        <f t="shared" si="5"/>
        <v>0</v>
      </c>
      <c r="AG18" s="43">
        <v>65</v>
      </c>
      <c r="AH18" s="44">
        <f t="shared" si="6"/>
        <v>65</v>
      </c>
      <c r="AI18" s="45">
        <f t="shared" si="7"/>
        <v>1.0049999999999999</v>
      </c>
      <c r="AJ18" s="46"/>
      <c r="AK18" s="47">
        <v>1E-4</v>
      </c>
      <c r="AL18" s="48">
        <f t="shared" si="8"/>
        <v>1.0001</v>
      </c>
      <c r="AM18" s="49">
        <f t="shared" si="9"/>
        <v>2029415000</v>
      </c>
      <c r="AN18" s="50"/>
      <c r="AO18" s="51"/>
      <c r="AP18" s="51"/>
      <c r="AQ18" s="51"/>
      <c r="AR18" s="51"/>
      <c r="AS18" s="52"/>
      <c r="AT18" s="53">
        <f t="shared" si="10"/>
        <v>0</v>
      </c>
    </row>
    <row r="19" spans="1:46" s="54" customFormat="1" ht="40.5" customHeight="1" thickBot="1">
      <c r="A19" s="27"/>
      <c r="B19" s="56"/>
      <c r="C19" s="91"/>
      <c r="D19" s="93"/>
      <c r="E19" s="56"/>
      <c r="F19" s="28"/>
      <c r="G19" s="59"/>
      <c r="H19" s="60"/>
      <c r="I19" s="30"/>
      <c r="J19" s="119"/>
      <c r="K19" s="32"/>
      <c r="L19" s="57"/>
      <c r="M19" s="33"/>
      <c r="N19" s="34">
        <f t="shared" si="0"/>
        <v>0</v>
      </c>
      <c r="O19" s="35"/>
      <c r="P19" s="105">
        <v>15</v>
      </c>
      <c r="Q19" s="106">
        <v>15</v>
      </c>
      <c r="R19" s="38"/>
      <c r="S19" s="38"/>
      <c r="T19" s="37"/>
      <c r="U19" s="39">
        <f t="shared" si="1"/>
        <v>0</v>
      </c>
      <c r="V19" s="40">
        <f t="shared" si="2"/>
        <v>0</v>
      </c>
      <c r="W19" s="112"/>
      <c r="X19" s="96"/>
      <c r="Y19" s="96"/>
      <c r="Z19" s="104"/>
      <c r="AA19" s="99"/>
      <c r="AB19" s="41">
        <f t="shared" si="3"/>
        <v>0</v>
      </c>
      <c r="AC19" s="40">
        <f t="shared" si="4"/>
        <v>0</v>
      </c>
      <c r="AD19" s="42"/>
      <c r="AE19" s="128"/>
      <c r="AF19" s="37">
        <f t="shared" si="5"/>
        <v>0</v>
      </c>
      <c r="AG19" s="43">
        <v>65</v>
      </c>
      <c r="AH19" s="44">
        <f t="shared" si="6"/>
        <v>65</v>
      </c>
      <c r="AI19" s="45">
        <f t="shared" si="7"/>
        <v>1.0049999999999999</v>
      </c>
      <c r="AJ19" s="46"/>
      <c r="AK19" s="47">
        <v>1E-4</v>
      </c>
      <c r="AL19" s="48">
        <f t="shared" si="8"/>
        <v>1.0001</v>
      </c>
      <c r="AM19" s="49">
        <f t="shared" si="9"/>
        <v>2029415000</v>
      </c>
      <c r="AN19" s="50"/>
      <c r="AO19" s="51"/>
      <c r="AP19" s="51"/>
      <c r="AQ19" s="51"/>
      <c r="AR19" s="51"/>
      <c r="AS19" s="52"/>
      <c r="AT19" s="53">
        <f t="shared" si="10"/>
        <v>0</v>
      </c>
    </row>
    <row r="20" spans="1:46" s="54" customFormat="1" ht="40.5" customHeight="1" thickBot="1">
      <c r="A20" s="27"/>
      <c r="B20" s="56"/>
      <c r="C20" s="138"/>
      <c r="D20" s="177"/>
      <c r="E20" s="56"/>
      <c r="F20" s="28"/>
      <c r="G20" s="55"/>
      <c r="H20" s="60"/>
      <c r="I20" s="30"/>
      <c r="J20" s="119"/>
      <c r="K20" s="32"/>
      <c r="L20" s="57"/>
      <c r="M20" s="33"/>
      <c r="N20" s="34">
        <f t="shared" si="0"/>
        <v>0</v>
      </c>
      <c r="O20" s="35"/>
      <c r="P20" s="105">
        <v>15</v>
      </c>
      <c r="Q20" s="106">
        <v>15</v>
      </c>
      <c r="R20" s="38"/>
      <c r="S20" s="38"/>
      <c r="T20" s="37"/>
      <c r="U20" s="39">
        <f t="shared" si="1"/>
        <v>0</v>
      </c>
      <c r="V20" s="40">
        <f t="shared" si="2"/>
        <v>0</v>
      </c>
      <c r="W20" s="112"/>
      <c r="X20" s="96"/>
      <c r="Y20" s="96"/>
      <c r="Z20" s="104"/>
      <c r="AA20" s="99"/>
      <c r="AB20" s="41">
        <f t="shared" si="3"/>
        <v>0</v>
      </c>
      <c r="AC20" s="40">
        <f t="shared" si="4"/>
        <v>0</v>
      </c>
      <c r="AD20" s="42"/>
      <c r="AE20" s="128"/>
      <c r="AF20" s="37">
        <f t="shared" si="5"/>
        <v>0</v>
      </c>
      <c r="AG20" s="43">
        <v>65</v>
      </c>
      <c r="AH20" s="44">
        <f t="shared" si="6"/>
        <v>65</v>
      </c>
      <c r="AI20" s="45">
        <f t="shared" si="7"/>
        <v>1.0049999999999999</v>
      </c>
      <c r="AJ20" s="46"/>
      <c r="AK20" s="47">
        <v>1E-4</v>
      </c>
      <c r="AL20" s="48">
        <f t="shared" si="8"/>
        <v>1.0001</v>
      </c>
      <c r="AM20" s="49">
        <f t="shared" si="9"/>
        <v>2029415000</v>
      </c>
      <c r="AN20" s="50"/>
      <c r="AO20" s="51"/>
      <c r="AP20" s="51"/>
      <c r="AQ20" s="51"/>
      <c r="AR20" s="51"/>
      <c r="AS20" s="52"/>
      <c r="AT20" s="53">
        <f t="shared" si="10"/>
        <v>0</v>
      </c>
    </row>
    <row r="21" spans="1:46" s="54" customFormat="1" ht="40.5" customHeight="1" thickBot="1">
      <c r="A21" s="27"/>
      <c r="B21" s="61"/>
      <c r="C21" s="91"/>
      <c r="D21" s="177"/>
      <c r="E21" s="28"/>
      <c r="F21" s="28"/>
      <c r="G21" s="59"/>
      <c r="H21" s="60"/>
      <c r="I21" s="30"/>
      <c r="J21" s="119"/>
      <c r="K21" s="32"/>
      <c r="L21" s="57"/>
      <c r="M21" s="33"/>
      <c r="N21" s="34">
        <f t="shared" si="0"/>
        <v>0</v>
      </c>
      <c r="O21" s="35"/>
      <c r="P21" s="105">
        <v>15</v>
      </c>
      <c r="Q21" s="106">
        <v>15</v>
      </c>
      <c r="R21" s="38"/>
      <c r="S21" s="38"/>
      <c r="T21" s="37"/>
      <c r="U21" s="39">
        <f t="shared" si="1"/>
        <v>0</v>
      </c>
      <c r="V21" s="40">
        <f t="shared" si="2"/>
        <v>0</v>
      </c>
      <c r="W21" s="112"/>
      <c r="X21" s="96"/>
      <c r="Y21" s="96"/>
      <c r="Z21" s="104"/>
      <c r="AA21" s="99"/>
      <c r="AB21" s="41">
        <f t="shared" si="3"/>
        <v>0</v>
      </c>
      <c r="AC21" s="40">
        <f t="shared" si="4"/>
        <v>0</v>
      </c>
      <c r="AD21" s="42"/>
      <c r="AE21" s="128"/>
      <c r="AF21" s="37">
        <f t="shared" si="5"/>
        <v>0</v>
      </c>
      <c r="AG21" s="43">
        <v>65</v>
      </c>
      <c r="AH21" s="44">
        <f t="shared" si="6"/>
        <v>65</v>
      </c>
      <c r="AI21" s="45">
        <f t="shared" si="7"/>
        <v>1.0049999999999999</v>
      </c>
      <c r="AJ21" s="46"/>
      <c r="AK21" s="47">
        <v>1E-4</v>
      </c>
      <c r="AL21" s="48">
        <f t="shared" si="8"/>
        <v>1.0001</v>
      </c>
      <c r="AM21" s="49">
        <f t="shared" si="9"/>
        <v>2029415000</v>
      </c>
      <c r="AN21" s="50"/>
      <c r="AO21" s="51"/>
      <c r="AP21" s="51"/>
      <c r="AQ21" s="51"/>
      <c r="AR21" s="51"/>
      <c r="AS21" s="52"/>
      <c r="AT21" s="53">
        <f t="shared" si="10"/>
        <v>0</v>
      </c>
    </row>
    <row r="22" spans="1:46" s="54" customFormat="1" ht="40.5" customHeight="1" thickBot="1">
      <c r="A22" s="27"/>
      <c r="B22" s="61"/>
      <c r="C22" s="28"/>
      <c r="D22" s="177" t="s">
        <v>285</v>
      </c>
      <c r="E22" s="56"/>
      <c r="F22" s="28"/>
      <c r="G22" s="55"/>
      <c r="H22" s="29"/>
      <c r="I22" s="30">
        <v>0.51</v>
      </c>
      <c r="J22" s="119">
        <v>0.49</v>
      </c>
      <c r="K22" s="32"/>
      <c r="L22" s="57"/>
      <c r="M22" s="33"/>
      <c r="N22" s="34">
        <f t="shared" si="0"/>
        <v>1</v>
      </c>
      <c r="O22" s="35"/>
      <c r="P22" s="105">
        <v>15</v>
      </c>
      <c r="Q22" s="106">
        <v>15</v>
      </c>
      <c r="R22" s="38"/>
      <c r="S22" s="38"/>
      <c r="T22" s="37"/>
      <c r="U22" s="39">
        <f t="shared" si="1"/>
        <v>15</v>
      </c>
      <c r="V22" s="40">
        <f t="shared" si="2"/>
        <v>15</v>
      </c>
      <c r="W22" s="112"/>
      <c r="X22" s="96"/>
      <c r="Y22" s="96"/>
      <c r="Z22" s="104"/>
      <c r="AA22" s="99"/>
      <c r="AB22" s="41">
        <f t="shared" si="3"/>
        <v>0</v>
      </c>
      <c r="AC22" s="40">
        <f t="shared" si="4"/>
        <v>0</v>
      </c>
      <c r="AD22" s="42"/>
      <c r="AE22" s="128"/>
      <c r="AF22" s="37">
        <f t="shared" si="5"/>
        <v>15</v>
      </c>
      <c r="AG22" s="43">
        <v>65</v>
      </c>
      <c r="AH22" s="44">
        <f t="shared" si="6"/>
        <v>80</v>
      </c>
      <c r="AI22" s="45">
        <f t="shared" si="7"/>
        <v>0.93</v>
      </c>
      <c r="AJ22" s="46"/>
      <c r="AK22" s="47">
        <v>1E-4</v>
      </c>
      <c r="AL22" s="48">
        <f t="shared" si="8"/>
        <v>1.0001</v>
      </c>
      <c r="AM22" s="49">
        <f t="shared" si="9"/>
        <v>1877966000</v>
      </c>
      <c r="AN22" s="50"/>
      <c r="AO22" s="51"/>
      <c r="AP22" s="51"/>
      <c r="AQ22" s="51"/>
      <c r="AR22" s="51"/>
      <c r="AS22" s="52"/>
      <c r="AT22" s="53">
        <f t="shared" si="10"/>
        <v>0</v>
      </c>
    </row>
    <row r="23" spans="1:46" s="54" customFormat="1" ht="40.5" customHeight="1" thickBot="1">
      <c r="A23" s="27"/>
      <c r="B23" s="61"/>
      <c r="C23" s="28"/>
      <c r="D23" s="177" t="s">
        <v>286</v>
      </c>
      <c r="E23" s="28"/>
      <c r="F23" s="28"/>
      <c r="G23" s="55"/>
      <c r="H23" s="29"/>
      <c r="I23" s="30">
        <v>0.51</v>
      </c>
      <c r="J23" s="119">
        <v>0.49</v>
      </c>
      <c r="K23" s="32"/>
      <c r="L23" s="57"/>
      <c r="M23" s="33"/>
      <c r="N23" s="34">
        <f t="shared" si="0"/>
        <v>1</v>
      </c>
      <c r="O23" s="35"/>
      <c r="P23" s="105">
        <v>15</v>
      </c>
      <c r="Q23" s="106">
        <v>15</v>
      </c>
      <c r="R23" s="38"/>
      <c r="S23" s="38"/>
      <c r="T23" s="37"/>
      <c r="U23" s="39">
        <f t="shared" si="1"/>
        <v>15</v>
      </c>
      <c r="V23" s="40">
        <f t="shared" si="2"/>
        <v>15</v>
      </c>
      <c r="W23" s="112"/>
      <c r="X23" s="96"/>
      <c r="Y23" s="96"/>
      <c r="Z23" s="104"/>
      <c r="AA23" s="99"/>
      <c r="AB23" s="41">
        <f t="shared" si="3"/>
        <v>0</v>
      </c>
      <c r="AC23" s="40">
        <f t="shared" si="4"/>
        <v>0</v>
      </c>
      <c r="AD23" s="42"/>
      <c r="AE23" s="128"/>
      <c r="AF23" s="37">
        <f t="shared" si="5"/>
        <v>15</v>
      </c>
      <c r="AG23" s="43">
        <v>65</v>
      </c>
      <c r="AH23" s="44">
        <f t="shared" si="6"/>
        <v>80</v>
      </c>
      <c r="AI23" s="45">
        <f t="shared" si="7"/>
        <v>0.93</v>
      </c>
      <c r="AJ23" s="46"/>
      <c r="AK23" s="47">
        <v>1E-4</v>
      </c>
      <c r="AL23" s="48">
        <f t="shared" si="8"/>
        <v>1.0001</v>
      </c>
      <c r="AM23" s="49">
        <f t="shared" si="9"/>
        <v>1877966000</v>
      </c>
      <c r="AN23" s="50"/>
      <c r="AO23" s="51"/>
      <c r="AP23" s="51"/>
      <c r="AQ23" s="51"/>
      <c r="AR23" s="51"/>
      <c r="AS23" s="52"/>
      <c r="AT23" s="53">
        <f t="shared" si="10"/>
        <v>0</v>
      </c>
    </row>
    <row r="24" spans="1:46" s="54" customFormat="1" ht="40.5" customHeight="1" thickBot="1">
      <c r="A24" s="27"/>
      <c r="B24" s="61"/>
      <c r="C24" s="28"/>
      <c r="D24" s="177" t="s">
        <v>287</v>
      </c>
      <c r="E24" s="28"/>
      <c r="F24" s="28"/>
      <c r="G24" s="55"/>
      <c r="H24" s="29"/>
      <c r="I24" s="30">
        <v>0.51</v>
      </c>
      <c r="J24" s="119">
        <v>0.49</v>
      </c>
      <c r="K24" s="32"/>
      <c r="L24" s="57"/>
      <c r="M24" s="33"/>
      <c r="N24" s="34">
        <f t="shared" si="0"/>
        <v>1</v>
      </c>
      <c r="O24" s="35"/>
      <c r="P24" s="105">
        <v>15</v>
      </c>
      <c r="Q24" s="106">
        <v>15</v>
      </c>
      <c r="R24" s="38"/>
      <c r="S24" s="38"/>
      <c r="T24" s="37"/>
      <c r="U24" s="39">
        <f t="shared" si="1"/>
        <v>15</v>
      </c>
      <c r="V24" s="40">
        <f t="shared" si="2"/>
        <v>15</v>
      </c>
      <c r="W24" s="112"/>
      <c r="X24" s="96"/>
      <c r="Y24" s="96"/>
      <c r="Z24" s="104"/>
      <c r="AA24" s="99"/>
      <c r="AB24" s="41">
        <f t="shared" si="3"/>
        <v>0</v>
      </c>
      <c r="AC24" s="40">
        <f t="shared" si="4"/>
        <v>0</v>
      </c>
      <c r="AD24" s="42"/>
      <c r="AE24" s="128"/>
      <c r="AF24" s="37">
        <f t="shared" si="5"/>
        <v>15</v>
      </c>
      <c r="AG24" s="43">
        <v>65</v>
      </c>
      <c r="AH24" s="44">
        <f t="shared" si="6"/>
        <v>80</v>
      </c>
      <c r="AI24" s="45">
        <f t="shared" si="7"/>
        <v>0.93</v>
      </c>
      <c r="AJ24" s="46"/>
      <c r="AK24" s="47">
        <v>1E-4</v>
      </c>
      <c r="AL24" s="48">
        <f t="shared" si="8"/>
        <v>1.0001</v>
      </c>
      <c r="AM24" s="49">
        <f t="shared" si="9"/>
        <v>1877966000</v>
      </c>
      <c r="AN24" s="50"/>
      <c r="AO24" s="51"/>
      <c r="AP24" s="51"/>
      <c r="AQ24" s="51"/>
      <c r="AR24" s="51"/>
      <c r="AS24" s="52"/>
      <c r="AT24" s="53">
        <f t="shared" si="10"/>
        <v>0</v>
      </c>
    </row>
    <row r="25" spans="1:46" s="54" customFormat="1" ht="36" customHeight="1" thickBot="1">
      <c r="A25" s="27"/>
      <c r="B25" s="61"/>
      <c r="C25" s="28"/>
      <c r="D25" s="91"/>
      <c r="E25" s="28"/>
      <c r="F25" s="28"/>
      <c r="G25" s="55"/>
      <c r="H25" s="60"/>
      <c r="I25" s="30">
        <v>0.51</v>
      </c>
      <c r="J25" s="119">
        <v>0.49</v>
      </c>
      <c r="K25" s="32"/>
      <c r="L25" s="57"/>
      <c r="M25" s="33"/>
      <c r="N25" s="34">
        <f t="shared" si="0"/>
        <v>1</v>
      </c>
      <c r="O25" s="35"/>
      <c r="P25" s="105">
        <v>15</v>
      </c>
      <c r="Q25" s="106">
        <v>15</v>
      </c>
      <c r="R25" s="38"/>
      <c r="S25" s="38"/>
      <c r="T25" s="37"/>
      <c r="U25" s="39">
        <f t="shared" si="1"/>
        <v>15</v>
      </c>
      <c r="V25" s="40">
        <f t="shared" si="2"/>
        <v>15</v>
      </c>
      <c r="W25" s="112"/>
      <c r="X25" s="96"/>
      <c r="Y25" s="96"/>
      <c r="Z25" s="104"/>
      <c r="AA25" s="99"/>
      <c r="AB25" s="41">
        <f t="shared" si="3"/>
        <v>0</v>
      </c>
      <c r="AC25" s="40">
        <f t="shared" si="4"/>
        <v>0</v>
      </c>
      <c r="AD25" s="42"/>
      <c r="AE25" s="128"/>
      <c r="AF25" s="37">
        <f t="shared" si="5"/>
        <v>15</v>
      </c>
      <c r="AG25" s="43">
        <v>65</v>
      </c>
      <c r="AH25" s="44">
        <f t="shared" si="6"/>
        <v>80</v>
      </c>
      <c r="AI25" s="45">
        <f t="shared" si="7"/>
        <v>0.93</v>
      </c>
      <c r="AJ25" s="46"/>
      <c r="AK25" s="47">
        <v>1E-4</v>
      </c>
      <c r="AL25" s="48">
        <f t="shared" si="8"/>
        <v>1.0001</v>
      </c>
      <c r="AM25" s="49">
        <f t="shared" si="9"/>
        <v>1877966000</v>
      </c>
      <c r="AN25" s="50"/>
      <c r="AO25" s="51"/>
      <c r="AP25" s="51"/>
      <c r="AQ25" s="51"/>
      <c r="AR25" s="51"/>
      <c r="AS25" s="52"/>
      <c r="AT25" s="53">
        <f t="shared" si="10"/>
        <v>0</v>
      </c>
    </row>
    <row r="26" spans="1:46" s="54" customFormat="1" ht="36" customHeight="1" thickBot="1">
      <c r="A26" s="27"/>
      <c r="B26" s="61"/>
      <c r="C26" s="28"/>
      <c r="D26" s="91"/>
      <c r="E26" s="28"/>
      <c r="F26" s="28"/>
      <c r="G26" s="55"/>
      <c r="H26" s="29"/>
      <c r="I26" s="30">
        <v>0.51</v>
      </c>
      <c r="J26" s="119">
        <v>0.49</v>
      </c>
      <c r="K26" s="32"/>
      <c r="L26" s="57"/>
      <c r="M26" s="33"/>
      <c r="N26" s="34">
        <f t="shared" si="0"/>
        <v>1</v>
      </c>
      <c r="O26" s="35"/>
      <c r="P26" s="105">
        <v>15</v>
      </c>
      <c r="Q26" s="106">
        <v>15</v>
      </c>
      <c r="R26" s="38"/>
      <c r="S26" s="38"/>
      <c r="T26" s="37"/>
      <c r="U26" s="39">
        <f t="shared" si="1"/>
        <v>15</v>
      </c>
      <c r="V26" s="40">
        <f t="shared" si="2"/>
        <v>15</v>
      </c>
      <c r="W26" s="112"/>
      <c r="X26" s="96"/>
      <c r="Y26" s="96"/>
      <c r="Z26" s="104"/>
      <c r="AA26" s="99"/>
      <c r="AB26" s="41">
        <f t="shared" si="3"/>
        <v>0</v>
      </c>
      <c r="AC26" s="40">
        <f t="shared" si="4"/>
        <v>0</v>
      </c>
      <c r="AD26" s="42"/>
      <c r="AE26" s="128"/>
      <c r="AF26" s="37">
        <f t="shared" si="5"/>
        <v>15</v>
      </c>
      <c r="AG26" s="43">
        <v>65</v>
      </c>
      <c r="AH26" s="44">
        <f t="shared" si="6"/>
        <v>80</v>
      </c>
      <c r="AI26" s="45">
        <f t="shared" si="7"/>
        <v>0.93</v>
      </c>
      <c r="AJ26" s="46"/>
      <c r="AK26" s="47">
        <v>1E-4</v>
      </c>
      <c r="AL26" s="48">
        <f t="shared" si="8"/>
        <v>1.0001</v>
      </c>
      <c r="AM26" s="49">
        <f t="shared" si="9"/>
        <v>1877966000</v>
      </c>
      <c r="AN26" s="50"/>
      <c r="AO26" s="51"/>
      <c r="AP26" s="51"/>
      <c r="AQ26" s="51"/>
      <c r="AR26" s="51"/>
      <c r="AS26" s="52"/>
      <c r="AT26" s="53">
        <f t="shared" si="10"/>
        <v>0</v>
      </c>
    </row>
    <row r="27" spans="1:46" s="54" customFormat="1" ht="36" customHeight="1" thickBot="1">
      <c r="A27" s="27"/>
      <c r="B27" s="61"/>
      <c r="C27" s="28"/>
      <c r="D27" s="91"/>
      <c r="E27" s="91"/>
      <c r="F27" s="91"/>
      <c r="G27" s="92"/>
      <c r="H27" s="60"/>
      <c r="I27" s="30">
        <v>0.51</v>
      </c>
      <c r="J27" s="119">
        <v>0.49</v>
      </c>
      <c r="K27" s="32"/>
      <c r="L27" s="57"/>
      <c r="M27" s="33"/>
      <c r="N27" s="34">
        <f t="shared" si="0"/>
        <v>1</v>
      </c>
      <c r="O27" s="35"/>
      <c r="P27" s="105">
        <v>15</v>
      </c>
      <c r="Q27" s="106">
        <v>15</v>
      </c>
      <c r="R27" s="38"/>
      <c r="S27" s="38"/>
      <c r="T27" s="37"/>
      <c r="U27" s="39">
        <f t="shared" si="1"/>
        <v>15</v>
      </c>
      <c r="V27" s="40">
        <f t="shared" si="2"/>
        <v>15</v>
      </c>
      <c r="W27" s="112"/>
      <c r="X27" s="96"/>
      <c r="Y27" s="96"/>
      <c r="Z27" s="104"/>
      <c r="AA27" s="99"/>
      <c r="AB27" s="41">
        <f t="shared" si="3"/>
        <v>0</v>
      </c>
      <c r="AC27" s="40">
        <f t="shared" si="4"/>
        <v>0</v>
      </c>
      <c r="AD27" s="42"/>
      <c r="AE27" s="128"/>
      <c r="AF27" s="37">
        <f t="shared" si="5"/>
        <v>15</v>
      </c>
      <c r="AG27" s="43">
        <v>65</v>
      </c>
      <c r="AH27" s="44">
        <f t="shared" si="6"/>
        <v>80</v>
      </c>
      <c r="AI27" s="45">
        <f t="shared" si="7"/>
        <v>0.93</v>
      </c>
      <c r="AJ27" s="46"/>
      <c r="AK27" s="47">
        <v>1E-4</v>
      </c>
      <c r="AL27" s="48">
        <f t="shared" si="8"/>
        <v>1.0001</v>
      </c>
      <c r="AM27" s="49">
        <f t="shared" si="9"/>
        <v>1877966000</v>
      </c>
      <c r="AN27" s="50"/>
      <c r="AO27" s="51"/>
      <c r="AP27" s="51"/>
      <c r="AQ27" s="51"/>
      <c r="AR27" s="51"/>
      <c r="AS27" s="52"/>
      <c r="AT27" s="53">
        <f t="shared" si="10"/>
        <v>0</v>
      </c>
    </row>
    <row r="28" spans="1:46" s="54" customFormat="1" ht="36" customHeight="1" thickBot="1">
      <c r="A28" s="27"/>
      <c r="B28" s="61"/>
      <c r="C28" s="28"/>
      <c r="D28" s="91"/>
      <c r="E28" s="91"/>
      <c r="F28" s="91"/>
      <c r="G28" s="92"/>
      <c r="H28" s="60"/>
      <c r="I28" s="30">
        <v>0.51</v>
      </c>
      <c r="J28" s="119">
        <v>0.49</v>
      </c>
      <c r="K28" s="32"/>
      <c r="L28" s="57"/>
      <c r="M28" s="33"/>
      <c r="N28" s="34">
        <f t="shared" si="0"/>
        <v>1</v>
      </c>
      <c r="O28" s="35"/>
      <c r="P28" s="105">
        <v>15</v>
      </c>
      <c r="Q28" s="106">
        <v>15</v>
      </c>
      <c r="R28" s="38"/>
      <c r="S28" s="38"/>
      <c r="T28" s="37"/>
      <c r="U28" s="39">
        <f t="shared" si="1"/>
        <v>15</v>
      </c>
      <c r="V28" s="40">
        <f t="shared" si="2"/>
        <v>15</v>
      </c>
      <c r="W28" s="112"/>
      <c r="X28" s="96"/>
      <c r="Y28" s="96"/>
      <c r="Z28" s="104"/>
      <c r="AA28" s="99"/>
      <c r="AB28" s="41">
        <f t="shared" si="3"/>
        <v>0</v>
      </c>
      <c r="AC28" s="40">
        <f t="shared" si="4"/>
        <v>0</v>
      </c>
      <c r="AD28" s="42"/>
      <c r="AE28" s="128"/>
      <c r="AF28" s="37">
        <f t="shared" si="5"/>
        <v>15</v>
      </c>
      <c r="AG28" s="43">
        <v>65</v>
      </c>
      <c r="AH28" s="44">
        <f t="shared" si="6"/>
        <v>80</v>
      </c>
      <c r="AI28" s="45">
        <f t="shared" si="7"/>
        <v>0.93</v>
      </c>
      <c r="AJ28" s="46"/>
      <c r="AK28" s="47">
        <v>1E-4</v>
      </c>
      <c r="AL28" s="48">
        <f t="shared" si="8"/>
        <v>1.0001</v>
      </c>
      <c r="AM28" s="49">
        <f t="shared" si="9"/>
        <v>1877966000</v>
      </c>
      <c r="AN28" s="50"/>
      <c r="AO28" s="51"/>
      <c r="AP28" s="51"/>
      <c r="AQ28" s="51"/>
      <c r="AR28" s="51"/>
      <c r="AS28" s="52"/>
      <c r="AT28" s="53">
        <f t="shared" si="10"/>
        <v>0</v>
      </c>
    </row>
    <row r="29" spans="1:46" s="54" customFormat="1" ht="36" customHeight="1" thickBot="1">
      <c r="A29" s="27"/>
      <c r="B29" s="61"/>
      <c r="C29" s="28"/>
      <c r="D29" s="91"/>
      <c r="E29" s="91"/>
      <c r="F29" s="91"/>
      <c r="G29" s="92"/>
      <c r="H29" s="29"/>
      <c r="I29" s="30">
        <v>0.51</v>
      </c>
      <c r="J29" s="119">
        <v>0.49</v>
      </c>
      <c r="K29" s="32"/>
      <c r="L29" s="57"/>
      <c r="M29" s="33"/>
      <c r="N29" s="34">
        <f t="shared" si="0"/>
        <v>1</v>
      </c>
      <c r="O29" s="35"/>
      <c r="P29" s="105">
        <v>15</v>
      </c>
      <c r="Q29" s="106">
        <v>15</v>
      </c>
      <c r="R29" s="38"/>
      <c r="S29" s="38"/>
      <c r="T29" s="37"/>
      <c r="U29" s="39">
        <f t="shared" si="1"/>
        <v>15</v>
      </c>
      <c r="V29" s="40">
        <f t="shared" si="2"/>
        <v>15</v>
      </c>
      <c r="W29" s="112"/>
      <c r="X29" s="96"/>
      <c r="Y29" s="96"/>
      <c r="Z29" s="104"/>
      <c r="AA29" s="99"/>
      <c r="AB29" s="41">
        <f t="shared" si="3"/>
        <v>0</v>
      </c>
      <c r="AC29" s="40">
        <f t="shared" si="4"/>
        <v>0</v>
      </c>
      <c r="AD29" s="42"/>
      <c r="AE29" s="128"/>
      <c r="AF29" s="37">
        <f t="shared" si="5"/>
        <v>15</v>
      </c>
      <c r="AG29" s="43">
        <v>65</v>
      </c>
      <c r="AH29" s="44">
        <f t="shared" si="6"/>
        <v>80</v>
      </c>
      <c r="AI29" s="45">
        <f t="shared" si="7"/>
        <v>0.93</v>
      </c>
      <c r="AJ29" s="46"/>
      <c r="AK29" s="47">
        <v>1E-4</v>
      </c>
      <c r="AL29" s="48">
        <f t="shared" si="8"/>
        <v>1.0001</v>
      </c>
      <c r="AM29" s="49">
        <f t="shared" si="9"/>
        <v>1877966000</v>
      </c>
      <c r="AN29" s="50"/>
      <c r="AO29" s="51"/>
      <c r="AP29" s="51"/>
      <c r="AQ29" s="51"/>
      <c r="AR29" s="51"/>
      <c r="AS29" s="52"/>
      <c r="AT29" s="53">
        <f t="shared" si="10"/>
        <v>0</v>
      </c>
    </row>
    <row r="30" spans="1:46" s="54" customFormat="1" ht="36" customHeight="1" thickBot="1">
      <c r="A30" s="27"/>
      <c r="B30" s="61"/>
      <c r="C30" s="28"/>
      <c r="D30" s="91"/>
      <c r="E30" s="91"/>
      <c r="F30" s="91"/>
      <c r="G30" s="92"/>
      <c r="H30" s="29"/>
      <c r="I30" s="30">
        <v>0.51</v>
      </c>
      <c r="J30" s="119">
        <v>0.49</v>
      </c>
      <c r="K30" s="32"/>
      <c r="L30" s="57"/>
      <c r="M30" s="33"/>
      <c r="N30" s="34">
        <f t="shared" si="0"/>
        <v>1</v>
      </c>
      <c r="O30" s="35"/>
      <c r="P30" s="105">
        <v>15</v>
      </c>
      <c r="Q30" s="106">
        <v>15</v>
      </c>
      <c r="R30" s="38"/>
      <c r="S30" s="38"/>
      <c r="T30" s="37"/>
      <c r="U30" s="39">
        <f t="shared" si="1"/>
        <v>15</v>
      </c>
      <c r="V30" s="40">
        <f t="shared" si="2"/>
        <v>15</v>
      </c>
      <c r="W30" s="112"/>
      <c r="X30" s="96"/>
      <c r="Y30" s="96"/>
      <c r="Z30" s="104"/>
      <c r="AA30" s="99"/>
      <c r="AB30" s="41">
        <f t="shared" si="3"/>
        <v>0</v>
      </c>
      <c r="AC30" s="40">
        <f t="shared" si="4"/>
        <v>0</v>
      </c>
      <c r="AD30" s="42"/>
      <c r="AE30" s="128"/>
      <c r="AF30" s="37">
        <f t="shared" si="5"/>
        <v>15</v>
      </c>
      <c r="AG30" s="43">
        <v>65</v>
      </c>
      <c r="AH30" s="44">
        <f t="shared" si="6"/>
        <v>80</v>
      </c>
      <c r="AI30" s="45">
        <f t="shared" si="7"/>
        <v>0.93</v>
      </c>
      <c r="AJ30" s="46"/>
      <c r="AK30" s="47">
        <v>1E-4</v>
      </c>
      <c r="AL30" s="48">
        <f t="shared" si="8"/>
        <v>1.0001</v>
      </c>
      <c r="AM30" s="49">
        <f t="shared" si="9"/>
        <v>1877966000</v>
      </c>
      <c r="AN30" s="50"/>
      <c r="AO30" s="51"/>
      <c r="AP30" s="51"/>
      <c r="AQ30" s="51"/>
      <c r="AR30" s="51"/>
      <c r="AS30" s="52"/>
      <c r="AT30" s="53">
        <f t="shared" si="10"/>
        <v>0</v>
      </c>
    </row>
    <row r="31" spans="1:46" s="54" customFormat="1" ht="36" customHeight="1" thickBot="1">
      <c r="A31" s="27"/>
      <c r="B31" s="61"/>
      <c r="C31" s="28"/>
      <c r="D31" s="91"/>
      <c r="E31" s="91"/>
      <c r="F31" s="91"/>
      <c r="G31" s="92"/>
      <c r="H31" s="29"/>
      <c r="I31" s="30">
        <v>0.51</v>
      </c>
      <c r="J31" s="119">
        <v>0.49</v>
      </c>
      <c r="K31" s="32"/>
      <c r="L31" s="57"/>
      <c r="M31" s="33"/>
      <c r="N31" s="34">
        <f t="shared" si="0"/>
        <v>1</v>
      </c>
      <c r="O31" s="35"/>
      <c r="P31" s="105">
        <v>15</v>
      </c>
      <c r="Q31" s="106">
        <v>15</v>
      </c>
      <c r="R31" s="38"/>
      <c r="S31" s="38"/>
      <c r="T31" s="37"/>
      <c r="U31" s="39">
        <f t="shared" si="1"/>
        <v>15</v>
      </c>
      <c r="V31" s="40">
        <f t="shared" si="2"/>
        <v>15</v>
      </c>
      <c r="W31" s="112"/>
      <c r="X31" s="96"/>
      <c r="Y31" s="96"/>
      <c r="Z31" s="104"/>
      <c r="AA31" s="99"/>
      <c r="AB31" s="41">
        <f t="shared" si="3"/>
        <v>0</v>
      </c>
      <c r="AC31" s="40">
        <f t="shared" si="4"/>
        <v>0</v>
      </c>
      <c r="AD31" s="42"/>
      <c r="AE31" s="128"/>
      <c r="AF31" s="37">
        <f t="shared" si="5"/>
        <v>15</v>
      </c>
      <c r="AG31" s="43">
        <v>65</v>
      </c>
      <c r="AH31" s="44">
        <f t="shared" si="6"/>
        <v>80</v>
      </c>
      <c r="AI31" s="45">
        <f t="shared" si="7"/>
        <v>0.93</v>
      </c>
      <c r="AJ31" s="46"/>
      <c r="AK31" s="47">
        <v>1E-4</v>
      </c>
      <c r="AL31" s="48">
        <f t="shared" si="8"/>
        <v>1.0001</v>
      </c>
      <c r="AM31" s="49">
        <f t="shared" si="9"/>
        <v>1877966000</v>
      </c>
      <c r="AN31" s="50"/>
      <c r="AO31" s="51"/>
      <c r="AP31" s="51"/>
      <c r="AQ31" s="51"/>
      <c r="AR31" s="51"/>
      <c r="AS31" s="52"/>
      <c r="AT31" s="53">
        <f t="shared" si="10"/>
        <v>0</v>
      </c>
    </row>
    <row r="32" spans="1:46" s="54" customFormat="1" ht="36" customHeight="1" thickBot="1">
      <c r="A32" s="27"/>
      <c r="B32" s="61"/>
      <c r="C32" s="28"/>
      <c r="D32" s="91"/>
      <c r="E32" s="91"/>
      <c r="F32" s="91"/>
      <c r="G32" s="92"/>
      <c r="H32" s="29"/>
      <c r="I32" s="30">
        <v>0.51</v>
      </c>
      <c r="J32" s="119">
        <v>0.49</v>
      </c>
      <c r="K32" s="32"/>
      <c r="L32" s="57"/>
      <c r="M32" s="33"/>
      <c r="N32" s="34">
        <f t="shared" si="0"/>
        <v>1</v>
      </c>
      <c r="O32" s="35"/>
      <c r="P32" s="105">
        <v>15</v>
      </c>
      <c r="Q32" s="106">
        <v>15</v>
      </c>
      <c r="R32" s="38"/>
      <c r="S32" s="38"/>
      <c r="T32" s="37"/>
      <c r="U32" s="39">
        <f t="shared" si="1"/>
        <v>15</v>
      </c>
      <c r="V32" s="40">
        <f t="shared" si="2"/>
        <v>15</v>
      </c>
      <c r="W32" s="112"/>
      <c r="X32" s="96"/>
      <c r="Y32" s="96"/>
      <c r="Z32" s="104"/>
      <c r="AA32" s="99"/>
      <c r="AB32" s="41">
        <f t="shared" si="3"/>
        <v>0</v>
      </c>
      <c r="AC32" s="40">
        <f t="shared" si="4"/>
        <v>0</v>
      </c>
      <c r="AD32" s="42"/>
      <c r="AE32" s="128"/>
      <c r="AF32" s="37">
        <f t="shared" si="5"/>
        <v>15</v>
      </c>
      <c r="AG32" s="43">
        <v>65</v>
      </c>
      <c r="AH32" s="44">
        <f t="shared" si="6"/>
        <v>80</v>
      </c>
      <c r="AI32" s="45">
        <f t="shared" si="7"/>
        <v>0.93</v>
      </c>
      <c r="AJ32" s="46"/>
      <c r="AK32" s="47">
        <v>1E-4</v>
      </c>
      <c r="AL32" s="48">
        <f t="shared" si="8"/>
        <v>1.0001</v>
      </c>
      <c r="AM32" s="49">
        <f t="shared" si="9"/>
        <v>1877966000</v>
      </c>
      <c r="AN32" s="50"/>
      <c r="AO32" s="51"/>
      <c r="AP32" s="51"/>
      <c r="AQ32" s="51"/>
      <c r="AR32" s="51"/>
      <c r="AS32" s="52"/>
      <c r="AT32" s="53">
        <f t="shared" si="10"/>
        <v>0</v>
      </c>
    </row>
    <row r="33" spans="1:46" s="54" customFormat="1" ht="36" customHeight="1" thickBot="1">
      <c r="A33" s="27"/>
      <c r="B33" s="56"/>
      <c r="C33" s="91"/>
      <c r="D33" s="95"/>
      <c r="E33" s="95"/>
      <c r="F33" s="101"/>
      <c r="G33" s="55"/>
      <c r="H33" s="29"/>
      <c r="I33" s="30">
        <v>0.51</v>
      </c>
      <c r="J33" s="119">
        <v>0.49</v>
      </c>
      <c r="K33" s="32"/>
      <c r="L33" s="57"/>
      <c r="M33" s="33"/>
      <c r="N33" s="34">
        <f t="shared" si="0"/>
        <v>1</v>
      </c>
      <c r="O33" s="35"/>
      <c r="P33" s="105">
        <v>15</v>
      </c>
      <c r="Q33" s="106">
        <v>15</v>
      </c>
      <c r="R33" s="38"/>
      <c r="S33" s="38"/>
      <c r="T33" s="37"/>
      <c r="U33" s="39">
        <f t="shared" si="1"/>
        <v>15</v>
      </c>
      <c r="V33" s="40">
        <f t="shared" si="2"/>
        <v>15</v>
      </c>
      <c r="W33" s="112"/>
      <c r="X33" s="96"/>
      <c r="Y33" s="96"/>
      <c r="Z33" s="104"/>
      <c r="AA33" s="99"/>
      <c r="AB33" s="41">
        <f t="shared" si="3"/>
        <v>0</v>
      </c>
      <c r="AC33" s="40">
        <f t="shared" si="4"/>
        <v>0</v>
      </c>
      <c r="AD33" s="42"/>
      <c r="AE33" s="128"/>
      <c r="AF33" s="37">
        <f t="shared" si="5"/>
        <v>15</v>
      </c>
      <c r="AG33" s="43">
        <v>65</v>
      </c>
      <c r="AH33" s="44">
        <f t="shared" si="6"/>
        <v>80</v>
      </c>
      <c r="AI33" s="45">
        <f t="shared" si="7"/>
        <v>0.93</v>
      </c>
      <c r="AJ33" s="46"/>
      <c r="AK33" s="47">
        <v>1E-4</v>
      </c>
      <c r="AL33" s="48">
        <f t="shared" si="8"/>
        <v>1.0001</v>
      </c>
      <c r="AM33" s="49">
        <f t="shared" si="9"/>
        <v>1877966000</v>
      </c>
      <c r="AN33" s="50"/>
      <c r="AO33" s="51"/>
      <c r="AP33" s="51"/>
      <c r="AQ33" s="51"/>
      <c r="AR33" s="51"/>
      <c r="AS33" s="52"/>
      <c r="AT33" s="53">
        <f t="shared" si="10"/>
        <v>0</v>
      </c>
    </row>
    <row r="34" spans="1:46" s="54" customFormat="1" ht="36" customHeight="1" thickBot="1">
      <c r="A34" s="27"/>
      <c r="B34" s="56"/>
      <c r="C34" s="91"/>
      <c r="D34" s="95"/>
      <c r="E34" s="95"/>
      <c r="F34" s="101"/>
      <c r="G34" s="55"/>
      <c r="H34" s="29"/>
      <c r="I34" s="30">
        <v>0.51</v>
      </c>
      <c r="J34" s="119">
        <v>0.49</v>
      </c>
      <c r="K34" s="32"/>
      <c r="L34" s="57"/>
      <c r="M34" s="33"/>
      <c r="N34" s="34">
        <f t="shared" si="0"/>
        <v>1</v>
      </c>
      <c r="O34" s="35"/>
      <c r="P34" s="105">
        <v>15</v>
      </c>
      <c r="Q34" s="106">
        <v>15</v>
      </c>
      <c r="R34" s="38"/>
      <c r="S34" s="38"/>
      <c r="T34" s="37"/>
      <c r="U34" s="39">
        <f t="shared" si="1"/>
        <v>15</v>
      </c>
      <c r="V34" s="40">
        <f t="shared" si="2"/>
        <v>15</v>
      </c>
      <c r="W34" s="112"/>
      <c r="X34" s="96"/>
      <c r="Y34" s="96"/>
      <c r="Z34" s="104"/>
      <c r="AA34" s="99"/>
      <c r="AB34" s="41">
        <f t="shared" si="3"/>
        <v>0</v>
      </c>
      <c r="AC34" s="40">
        <f t="shared" si="4"/>
        <v>0</v>
      </c>
      <c r="AD34" s="42"/>
      <c r="AE34" s="128"/>
      <c r="AF34" s="37">
        <f t="shared" si="5"/>
        <v>15</v>
      </c>
      <c r="AG34" s="43">
        <v>65</v>
      </c>
      <c r="AH34" s="44">
        <f t="shared" si="6"/>
        <v>80</v>
      </c>
      <c r="AI34" s="45">
        <f t="shared" si="7"/>
        <v>0.93</v>
      </c>
      <c r="AJ34" s="46"/>
      <c r="AK34" s="47">
        <v>1E-4</v>
      </c>
      <c r="AL34" s="48">
        <f t="shared" si="8"/>
        <v>1.0001</v>
      </c>
      <c r="AM34" s="49">
        <f t="shared" si="9"/>
        <v>1877966000</v>
      </c>
      <c r="AN34" s="50"/>
      <c r="AO34" s="51"/>
      <c r="AP34" s="51"/>
      <c r="AQ34" s="51"/>
      <c r="AR34" s="51"/>
      <c r="AS34" s="52"/>
      <c r="AT34" s="53">
        <f t="shared" si="10"/>
        <v>0</v>
      </c>
    </row>
    <row r="35" spans="1:46" s="54" customFormat="1" ht="36" customHeight="1" thickBot="1">
      <c r="A35" s="27"/>
      <c r="B35" s="56"/>
      <c r="C35" s="91"/>
      <c r="D35" s="95"/>
      <c r="E35" s="95"/>
      <c r="F35" s="101"/>
      <c r="G35" s="55"/>
      <c r="H35" s="29"/>
      <c r="I35" s="30">
        <v>0.51</v>
      </c>
      <c r="J35" s="119">
        <v>0.49</v>
      </c>
      <c r="K35" s="32"/>
      <c r="L35" s="57"/>
      <c r="M35" s="33"/>
      <c r="N35" s="34">
        <f t="shared" si="0"/>
        <v>1</v>
      </c>
      <c r="O35" s="35"/>
      <c r="P35" s="105">
        <v>15</v>
      </c>
      <c r="Q35" s="106">
        <v>15</v>
      </c>
      <c r="R35" s="38"/>
      <c r="S35" s="38"/>
      <c r="T35" s="37"/>
      <c r="U35" s="39">
        <f t="shared" si="1"/>
        <v>15</v>
      </c>
      <c r="V35" s="40">
        <f t="shared" si="2"/>
        <v>15</v>
      </c>
      <c r="W35" s="112"/>
      <c r="X35" s="96"/>
      <c r="Y35" s="96"/>
      <c r="Z35" s="104"/>
      <c r="AA35" s="99"/>
      <c r="AB35" s="41">
        <f t="shared" si="3"/>
        <v>0</v>
      </c>
      <c r="AC35" s="40">
        <f t="shared" si="4"/>
        <v>0</v>
      </c>
      <c r="AD35" s="42"/>
      <c r="AE35" s="128"/>
      <c r="AF35" s="37">
        <f t="shared" si="5"/>
        <v>15</v>
      </c>
      <c r="AG35" s="43">
        <v>65</v>
      </c>
      <c r="AH35" s="44">
        <f t="shared" si="6"/>
        <v>80</v>
      </c>
      <c r="AI35" s="45">
        <f t="shared" si="7"/>
        <v>0.93</v>
      </c>
      <c r="AJ35" s="46"/>
      <c r="AK35" s="47">
        <v>1E-4</v>
      </c>
      <c r="AL35" s="48">
        <f t="shared" si="8"/>
        <v>1.0001</v>
      </c>
      <c r="AM35" s="49">
        <f t="shared" si="9"/>
        <v>1877966000</v>
      </c>
      <c r="AN35" s="50"/>
      <c r="AO35" s="51"/>
      <c r="AP35" s="51"/>
      <c r="AQ35" s="51"/>
      <c r="AR35" s="51"/>
      <c r="AS35" s="52"/>
      <c r="AT35" s="53">
        <f t="shared" si="10"/>
        <v>0</v>
      </c>
    </row>
    <row r="36" spans="1:46" s="54" customFormat="1" ht="36" customHeight="1" thickBot="1">
      <c r="A36" s="27"/>
      <c r="B36" s="56"/>
      <c r="C36" s="91"/>
      <c r="D36" s="95"/>
      <c r="E36" s="95"/>
      <c r="F36" s="101"/>
      <c r="G36" s="55"/>
      <c r="H36" s="29"/>
      <c r="I36" s="30">
        <v>0.51</v>
      </c>
      <c r="J36" s="119">
        <v>0.49</v>
      </c>
      <c r="K36" s="32"/>
      <c r="L36" s="57"/>
      <c r="M36" s="33"/>
      <c r="N36" s="34">
        <f t="shared" ref="N36:N99" si="11">SUM(I36:M36)</f>
        <v>1</v>
      </c>
      <c r="O36" s="35"/>
      <c r="P36" s="105">
        <v>15</v>
      </c>
      <c r="Q36" s="106">
        <v>15</v>
      </c>
      <c r="R36" s="38"/>
      <c r="S36" s="38"/>
      <c r="T36" s="37"/>
      <c r="U36" s="39">
        <f t="shared" si="1"/>
        <v>15</v>
      </c>
      <c r="V36" s="40">
        <f t="shared" si="2"/>
        <v>15</v>
      </c>
      <c r="W36" s="112"/>
      <c r="X36" s="96"/>
      <c r="Y36" s="96"/>
      <c r="Z36" s="104"/>
      <c r="AA36" s="99"/>
      <c r="AB36" s="41">
        <f t="shared" si="3"/>
        <v>0</v>
      </c>
      <c r="AC36" s="40">
        <f t="shared" si="4"/>
        <v>0</v>
      </c>
      <c r="AD36" s="42"/>
      <c r="AE36" s="128"/>
      <c r="AF36" s="37">
        <f t="shared" si="5"/>
        <v>15</v>
      </c>
      <c r="AG36" s="43">
        <v>65</v>
      </c>
      <c r="AH36" s="44">
        <f t="shared" si="6"/>
        <v>80</v>
      </c>
      <c r="AI36" s="45">
        <f t="shared" si="7"/>
        <v>0.93</v>
      </c>
      <c r="AJ36" s="46"/>
      <c r="AK36" s="47">
        <v>1E-4</v>
      </c>
      <c r="AL36" s="48">
        <f t="shared" si="8"/>
        <v>1.0001</v>
      </c>
      <c r="AM36" s="49">
        <f t="shared" si="9"/>
        <v>1877966000</v>
      </c>
      <c r="AN36" s="50"/>
      <c r="AO36" s="51"/>
      <c r="AP36" s="51"/>
      <c r="AQ36" s="51"/>
      <c r="AR36" s="51"/>
      <c r="AS36" s="52"/>
      <c r="AT36" s="53">
        <f t="shared" si="10"/>
        <v>0</v>
      </c>
    </row>
    <row r="37" spans="1:46" s="54" customFormat="1" ht="36" customHeight="1" thickBot="1">
      <c r="A37" s="27"/>
      <c r="B37" s="56"/>
      <c r="C37" s="91"/>
      <c r="D37" s="95"/>
      <c r="E37" s="95"/>
      <c r="F37" s="101"/>
      <c r="G37" s="55"/>
      <c r="H37" s="29"/>
      <c r="I37" s="30">
        <v>0.51</v>
      </c>
      <c r="J37" s="119">
        <v>0.49</v>
      </c>
      <c r="K37" s="32"/>
      <c r="L37" s="57"/>
      <c r="M37" s="33"/>
      <c r="N37" s="34">
        <f t="shared" si="11"/>
        <v>1</v>
      </c>
      <c r="O37" s="35"/>
      <c r="P37" s="105">
        <v>15</v>
      </c>
      <c r="Q37" s="106">
        <v>15</v>
      </c>
      <c r="R37" s="38"/>
      <c r="S37" s="38"/>
      <c r="T37" s="37"/>
      <c r="U37" s="39">
        <f t="shared" si="1"/>
        <v>15</v>
      </c>
      <c r="V37" s="40">
        <f t="shared" si="2"/>
        <v>15</v>
      </c>
      <c r="W37" s="112"/>
      <c r="X37" s="96"/>
      <c r="Y37" s="96"/>
      <c r="Z37" s="104"/>
      <c r="AA37" s="99"/>
      <c r="AB37" s="41">
        <f t="shared" si="3"/>
        <v>0</v>
      </c>
      <c r="AC37" s="40">
        <f t="shared" si="4"/>
        <v>0</v>
      </c>
      <c r="AD37" s="42"/>
      <c r="AE37" s="128"/>
      <c r="AF37" s="37">
        <f t="shared" si="5"/>
        <v>15</v>
      </c>
      <c r="AG37" s="43">
        <v>65</v>
      </c>
      <c r="AH37" s="44">
        <f t="shared" si="6"/>
        <v>80</v>
      </c>
      <c r="AI37" s="45">
        <f t="shared" si="7"/>
        <v>0.93</v>
      </c>
      <c r="AJ37" s="46"/>
      <c r="AK37" s="47">
        <v>1E-4</v>
      </c>
      <c r="AL37" s="48">
        <f t="shared" si="8"/>
        <v>1.0001</v>
      </c>
      <c r="AM37" s="49">
        <f t="shared" si="9"/>
        <v>1877966000</v>
      </c>
      <c r="AN37" s="50"/>
      <c r="AO37" s="51"/>
      <c r="AP37" s="51"/>
      <c r="AQ37" s="51"/>
      <c r="AR37" s="51"/>
      <c r="AS37" s="52"/>
      <c r="AT37" s="53">
        <f t="shared" si="10"/>
        <v>0</v>
      </c>
    </row>
    <row r="38" spans="1:46" s="54" customFormat="1" ht="47.25" customHeight="1" thickBot="1">
      <c r="A38" s="27"/>
      <c r="B38" s="56"/>
      <c r="C38" s="91"/>
      <c r="D38" s="95"/>
      <c r="E38" s="95"/>
      <c r="F38" s="101"/>
      <c r="G38" s="55"/>
      <c r="H38" s="29"/>
      <c r="I38" s="30">
        <v>0.51</v>
      </c>
      <c r="J38" s="119">
        <v>0.49</v>
      </c>
      <c r="K38" s="32"/>
      <c r="L38" s="57"/>
      <c r="M38" s="33"/>
      <c r="N38" s="34">
        <f t="shared" si="11"/>
        <v>1</v>
      </c>
      <c r="O38" s="35"/>
      <c r="P38" s="105">
        <v>15</v>
      </c>
      <c r="Q38" s="106">
        <v>15</v>
      </c>
      <c r="R38" s="38"/>
      <c r="S38" s="38"/>
      <c r="T38" s="37"/>
      <c r="U38" s="39">
        <f t="shared" si="1"/>
        <v>15</v>
      </c>
      <c r="V38" s="40">
        <f t="shared" si="2"/>
        <v>15</v>
      </c>
      <c r="W38" s="112"/>
      <c r="X38" s="96"/>
      <c r="Y38" s="96"/>
      <c r="Z38" s="104"/>
      <c r="AA38" s="99"/>
      <c r="AB38" s="41">
        <f t="shared" si="3"/>
        <v>0</v>
      </c>
      <c r="AC38" s="40">
        <f t="shared" si="4"/>
        <v>0</v>
      </c>
      <c r="AD38" s="42"/>
      <c r="AE38" s="128"/>
      <c r="AF38" s="37">
        <f t="shared" si="5"/>
        <v>15</v>
      </c>
      <c r="AG38" s="43">
        <v>65</v>
      </c>
      <c r="AH38" s="44">
        <f t="shared" si="6"/>
        <v>80</v>
      </c>
      <c r="AI38" s="45">
        <f t="shared" si="7"/>
        <v>0.93</v>
      </c>
      <c r="AJ38" s="46"/>
      <c r="AK38" s="47">
        <v>1E-4</v>
      </c>
      <c r="AL38" s="48">
        <f t="shared" si="8"/>
        <v>1.0001</v>
      </c>
      <c r="AM38" s="49">
        <f t="shared" si="9"/>
        <v>1877966000</v>
      </c>
      <c r="AN38" s="50"/>
      <c r="AO38" s="51"/>
      <c r="AP38" s="51"/>
      <c r="AQ38" s="51"/>
      <c r="AR38" s="51"/>
      <c r="AS38" s="52"/>
      <c r="AT38" s="53">
        <f t="shared" si="10"/>
        <v>0</v>
      </c>
    </row>
    <row r="39" spans="1:46" s="54" customFormat="1" ht="47.25" customHeight="1" thickBot="1">
      <c r="A39" s="27"/>
      <c r="B39" s="56"/>
      <c r="C39" s="91"/>
      <c r="D39" s="95"/>
      <c r="E39" s="95"/>
      <c r="F39" s="101"/>
      <c r="G39" s="55"/>
      <c r="H39" s="60"/>
      <c r="I39" s="30">
        <v>0.51</v>
      </c>
      <c r="J39" s="119">
        <v>0.49</v>
      </c>
      <c r="K39" s="32"/>
      <c r="L39" s="57"/>
      <c r="M39" s="33"/>
      <c r="N39" s="34">
        <f t="shared" si="11"/>
        <v>1</v>
      </c>
      <c r="O39" s="35"/>
      <c r="P39" s="105">
        <v>15</v>
      </c>
      <c r="Q39" s="106">
        <v>15</v>
      </c>
      <c r="R39" s="38"/>
      <c r="S39" s="38"/>
      <c r="T39" s="37"/>
      <c r="U39" s="39">
        <f t="shared" si="1"/>
        <v>15</v>
      </c>
      <c r="V39" s="40">
        <f t="shared" si="2"/>
        <v>15</v>
      </c>
      <c r="W39" s="112"/>
      <c r="X39" s="96"/>
      <c r="Y39" s="96"/>
      <c r="Z39" s="104"/>
      <c r="AA39" s="99"/>
      <c r="AB39" s="41">
        <f t="shared" si="3"/>
        <v>0</v>
      </c>
      <c r="AC39" s="40">
        <f t="shared" si="4"/>
        <v>0</v>
      </c>
      <c r="AD39" s="42"/>
      <c r="AE39" s="128"/>
      <c r="AF39" s="37">
        <f t="shared" si="5"/>
        <v>15</v>
      </c>
      <c r="AG39" s="43">
        <v>65</v>
      </c>
      <c r="AH39" s="44">
        <f t="shared" si="6"/>
        <v>80</v>
      </c>
      <c r="AI39" s="45">
        <f t="shared" si="7"/>
        <v>0.93</v>
      </c>
      <c r="AJ39" s="46"/>
      <c r="AK39" s="47">
        <v>1E-4</v>
      </c>
      <c r="AL39" s="48">
        <f t="shared" si="8"/>
        <v>1.0001</v>
      </c>
      <c r="AM39" s="49">
        <f t="shared" si="9"/>
        <v>1877966000</v>
      </c>
      <c r="AN39" s="50"/>
      <c r="AO39" s="51"/>
      <c r="AP39" s="51"/>
      <c r="AQ39" s="51"/>
      <c r="AR39" s="51"/>
      <c r="AS39" s="52"/>
      <c r="AT39" s="53">
        <f t="shared" si="10"/>
        <v>0</v>
      </c>
    </row>
    <row r="40" spans="1:46" s="54" customFormat="1" ht="47.25" customHeight="1" thickBot="1">
      <c r="A40" s="27"/>
      <c r="B40" s="56"/>
      <c r="C40" s="91"/>
      <c r="D40" s="95"/>
      <c r="E40" s="95"/>
      <c r="F40" s="101"/>
      <c r="G40" s="55"/>
      <c r="H40" s="60"/>
      <c r="I40" s="30">
        <v>0.51</v>
      </c>
      <c r="J40" s="119">
        <v>0.49</v>
      </c>
      <c r="K40" s="32"/>
      <c r="L40" s="57"/>
      <c r="M40" s="33"/>
      <c r="N40" s="34">
        <f t="shared" si="11"/>
        <v>1</v>
      </c>
      <c r="O40" s="35"/>
      <c r="P40" s="105">
        <v>15</v>
      </c>
      <c r="Q40" s="106">
        <v>15</v>
      </c>
      <c r="R40" s="38"/>
      <c r="S40" s="38"/>
      <c r="T40" s="37"/>
      <c r="U40" s="39">
        <f t="shared" si="1"/>
        <v>15</v>
      </c>
      <c r="V40" s="40">
        <f t="shared" si="2"/>
        <v>15</v>
      </c>
      <c r="W40" s="112"/>
      <c r="X40" s="96"/>
      <c r="Y40" s="96"/>
      <c r="Z40" s="104"/>
      <c r="AA40" s="99"/>
      <c r="AB40" s="41">
        <f t="shared" si="3"/>
        <v>0</v>
      </c>
      <c r="AC40" s="40">
        <f t="shared" si="4"/>
        <v>0</v>
      </c>
      <c r="AD40" s="42"/>
      <c r="AE40" s="128"/>
      <c r="AF40" s="37">
        <f t="shared" si="5"/>
        <v>15</v>
      </c>
      <c r="AG40" s="43">
        <v>65</v>
      </c>
      <c r="AH40" s="44">
        <f t="shared" si="6"/>
        <v>80</v>
      </c>
      <c r="AI40" s="45">
        <f t="shared" si="7"/>
        <v>0.93</v>
      </c>
      <c r="AJ40" s="46"/>
      <c r="AK40" s="47">
        <v>1E-4</v>
      </c>
      <c r="AL40" s="48">
        <f t="shared" si="8"/>
        <v>1.0001</v>
      </c>
      <c r="AM40" s="49">
        <f t="shared" si="9"/>
        <v>1877966000</v>
      </c>
      <c r="AN40" s="50"/>
      <c r="AO40" s="51"/>
      <c r="AP40" s="51"/>
      <c r="AQ40" s="51"/>
      <c r="AR40" s="51"/>
      <c r="AS40" s="52"/>
      <c r="AT40" s="53">
        <f t="shared" si="10"/>
        <v>0</v>
      </c>
    </row>
    <row r="41" spans="1:46" s="54" customFormat="1" ht="47.25" customHeight="1" thickBot="1">
      <c r="A41" s="27"/>
      <c r="B41" s="56"/>
      <c r="C41" s="91"/>
      <c r="D41" s="95"/>
      <c r="E41" s="95"/>
      <c r="F41" s="101"/>
      <c r="G41" s="55"/>
      <c r="H41" s="29"/>
      <c r="I41" s="30">
        <v>0.51</v>
      </c>
      <c r="J41" s="119">
        <v>0.49</v>
      </c>
      <c r="K41" s="32"/>
      <c r="L41" s="57"/>
      <c r="M41" s="33"/>
      <c r="N41" s="34">
        <f t="shared" si="11"/>
        <v>1</v>
      </c>
      <c r="O41" s="35"/>
      <c r="P41" s="105">
        <v>15</v>
      </c>
      <c r="Q41" s="106">
        <v>15</v>
      </c>
      <c r="R41" s="38"/>
      <c r="S41" s="38"/>
      <c r="T41" s="37"/>
      <c r="U41" s="39">
        <f t="shared" si="1"/>
        <v>15</v>
      </c>
      <c r="V41" s="40">
        <f t="shared" si="2"/>
        <v>15</v>
      </c>
      <c r="W41" s="112"/>
      <c r="X41" s="96"/>
      <c r="Y41" s="96"/>
      <c r="Z41" s="104"/>
      <c r="AA41" s="99"/>
      <c r="AB41" s="41">
        <f t="shared" si="3"/>
        <v>0</v>
      </c>
      <c r="AC41" s="40">
        <f t="shared" si="4"/>
        <v>0</v>
      </c>
      <c r="AD41" s="42"/>
      <c r="AE41" s="128"/>
      <c r="AF41" s="37">
        <f t="shared" si="5"/>
        <v>15</v>
      </c>
      <c r="AG41" s="43">
        <v>65</v>
      </c>
      <c r="AH41" s="44">
        <f t="shared" si="6"/>
        <v>80</v>
      </c>
      <c r="AI41" s="45">
        <f t="shared" si="7"/>
        <v>0.93</v>
      </c>
      <c r="AJ41" s="46"/>
      <c r="AK41" s="47">
        <v>1E-4</v>
      </c>
      <c r="AL41" s="48">
        <f t="shared" si="8"/>
        <v>1.0001</v>
      </c>
      <c r="AM41" s="49">
        <f t="shared" si="9"/>
        <v>1877966000</v>
      </c>
      <c r="AN41" s="50"/>
      <c r="AO41" s="51"/>
      <c r="AP41" s="51"/>
      <c r="AQ41" s="51"/>
      <c r="AR41" s="51"/>
      <c r="AS41" s="52"/>
      <c r="AT41" s="53">
        <f t="shared" si="10"/>
        <v>0</v>
      </c>
    </row>
    <row r="42" spans="1:46" s="54" customFormat="1" ht="36" customHeight="1" thickBot="1">
      <c r="A42" s="27"/>
      <c r="B42" s="56"/>
      <c r="C42" s="91"/>
      <c r="D42" s="95"/>
      <c r="E42" s="95"/>
      <c r="F42" s="101"/>
      <c r="G42" s="55"/>
      <c r="H42" s="60"/>
      <c r="I42" s="30">
        <v>0.51</v>
      </c>
      <c r="J42" s="119">
        <v>0.49</v>
      </c>
      <c r="K42" s="32"/>
      <c r="L42" s="57"/>
      <c r="M42" s="33"/>
      <c r="N42" s="34">
        <f t="shared" si="11"/>
        <v>1</v>
      </c>
      <c r="O42" s="35"/>
      <c r="P42" s="105">
        <v>15</v>
      </c>
      <c r="Q42" s="106">
        <v>15</v>
      </c>
      <c r="R42" s="38"/>
      <c r="S42" s="38"/>
      <c r="T42" s="37"/>
      <c r="U42" s="39">
        <f t="shared" si="1"/>
        <v>15</v>
      </c>
      <c r="V42" s="40">
        <f t="shared" si="2"/>
        <v>15</v>
      </c>
      <c r="W42" s="112"/>
      <c r="X42" s="96"/>
      <c r="Y42" s="96"/>
      <c r="Z42" s="104"/>
      <c r="AA42" s="99"/>
      <c r="AB42" s="41">
        <f t="shared" si="3"/>
        <v>0</v>
      </c>
      <c r="AC42" s="40">
        <f t="shared" si="4"/>
        <v>0</v>
      </c>
      <c r="AD42" s="42"/>
      <c r="AE42" s="128"/>
      <c r="AF42" s="37">
        <f t="shared" si="5"/>
        <v>15</v>
      </c>
      <c r="AG42" s="43">
        <v>65</v>
      </c>
      <c r="AH42" s="44">
        <f t="shared" si="6"/>
        <v>80</v>
      </c>
      <c r="AI42" s="45">
        <f t="shared" si="7"/>
        <v>0.93</v>
      </c>
      <c r="AJ42" s="46"/>
      <c r="AK42" s="47">
        <v>1E-4</v>
      </c>
      <c r="AL42" s="48">
        <f t="shared" si="8"/>
        <v>1.0001</v>
      </c>
      <c r="AM42" s="49">
        <f t="shared" si="9"/>
        <v>1877966000</v>
      </c>
      <c r="AN42" s="50"/>
      <c r="AO42" s="51"/>
      <c r="AP42" s="51"/>
      <c r="AQ42" s="51"/>
      <c r="AR42" s="51"/>
      <c r="AS42" s="52"/>
      <c r="AT42" s="53">
        <f t="shared" si="10"/>
        <v>0</v>
      </c>
    </row>
    <row r="43" spans="1:46" s="54" customFormat="1" ht="47.25" customHeight="1" thickBot="1">
      <c r="A43" s="27"/>
      <c r="B43" s="56"/>
      <c r="C43" s="91"/>
      <c r="D43" s="95"/>
      <c r="E43" s="95"/>
      <c r="F43" s="101"/>
      <c r="G43" s="55"/>
      <c r="H43" s="29"/>
      <c r="I43" s="30">
        <v>0.51</v>
      </c>
      <c r="J43" s="119">
        <v>0.49</v>
      </c>
      <c r="K43" s="32"/>
      <c r="L43" s="57"/>
      <c r="M43" s="33"/>
      <c r="N43" s="34">
        <f t="shared" si="11"/>
        <v>1</v>
      </c>
      <c r="O43" s="35"/>
      <c r="P43" s="105">
        <v>15</v>
      </c>
      <c r="Q43" s="106">
        <v>15</v>
      </c>
      <c r="R43" s="38"/>
      <c r="S43" s="38"/>
      <c r="T43" s="37"/>
      <c r="U43" s="39">
        <f t="shared" si="1"/>
        <v>15</v>
      </c>
      <c r="V43" s="40">
        <f t="shared" si="2"/>
        <v>15</v>
      </c>
      <c r="W43" s="112"/>
      <c r="X43" s="96"/>
      <c r="Y43" s="96"/>
      <c r="Z43" s="104"/>
      <c r="AA43" s="99"/>
      <c r="AB43" s="41">
        <f t="shared" si="3"/>
        <v>0</v>
      </c>
      <c r="AC43" s="40">
        <f t="shared" si="4"/>
        <v>0</v>
      </c>
      <c r="AD43" s="42"/>
      <c r="AE43" s="128"/>
      <c r="AF43" s="37">
        <f t="shared" si="5"/>
        <v>15</v>
      </c>
      <c r="AG43" s="43">
        <v>65</v>
      </c>
      <c r="AH43" s="44">
        <f t="shared" si="6"/>
        <v>80</v>
      </c>
      <c r="AI43" s="45">
        <f t="shared" si="7"/>
        <v>0.93</v>
      </c>
      <c r="AJ43" s="46"/>
      <c r="AK43" s="47">
        <v>1E-4</v>
      </c>
      <c r="AL43" s="48">
        <f t="shared" si="8"/>
        <v>1.0001</v>
      </c>
      <c r="AM43" s="49">
        <f t="shared" si="9"/>
        <v>1877966000</v>
      </c>
      <c r="AN43" s="50"/>
      <c r="AO43" s="51"/>
      <c r="AP43" s="51"/>
      <c r="AQ43" s="51"/>
      <c r="AR43" s="51"/>
      <c r="AS43" s="52"/>
      <c r="AT43" s="53">
        <f t="shared" si="10"/>
        <v>0</v>
      </c>
    </row>
    <row r="44" spans="1:46" s="54" customFormat="1" ht="47.25" customHeight="1" thickBot="1">
      <c r="A44" s="27"/>
      <c r="B44" s="56"/>
      <c r="C44" s="91"/>
      <c r="D44" s="95"/>
      <c r="E44" s="95"/>
      <c r="F44" s="101"/>
      <c r="G44" s="55"/>
      <c r="H44" s="60"/>
      <c r="I44" s="30">
        <v>0.51</v>
      </c>
      <c r="J44" s="119">
        <v>0.49</v>
      </c>
      <c r="K44" s="32"/>
      <c r="L44" s="57"/>
      <c r="M44" s="33"/>
      <c r="N44" s="34">
        <f t="shared" si="11"/>
        <v>1</v>
      </c>
      <c r="O44" s="35"/>
      <c r="P44" s="105">
        <v>15</v>
      </c>
      <c r="Q44" s="106">
        <v>15</v>
      </c>
      <c r="R44" s="38"/>
      <c r="S44" s="38"/>
      <c r="T44" s="37"/>
      <c r="U44" s="39">
        <f t="shared" si="1"/>
        <v>15</v>
      </c>
      <c r="V44" s="40">
        <f t="shared" si="2"/>
        <v>15</v>
      </c>
      <c r="W44" s="112"/>
      <c r="X44" s="96"/>
      <c r="Y44" s="96"/>
      <c r="Z44" s="104"/>
      <c r="AA44" s="99"/>
      <c r="AB44" s="41">
        <f t="shared" si="3"/>
        <v>0</v>
      </c>
      <c r="AC44" s="40">
        <f t="shared" si="4"/>
        <v>0</v>
      </c>
      <c r="AD44" s="42"/>
      <c r="AE44" s="128"/>
      <c r="AF44" s="37">
        <f t="shared" si="5"/>
        <v>15</v>
      </c>
      <c r="AG44" s="43">
        <v>65</v>
      </c>
      <c r="AH44" s="44">
        <f t="shared" si="6"/>
        <v>80</v>
      </c>
      <c r="AI44" s="45">
        <f t="shared" si="7"/>
        <v>0.93</v>
      </c>
      <c r="AJ44" s="46"/>
      <c r="AK44" s="47">
        <v>1E-4</v>
      </c>
      <c r="AL44" s="48">
        <f t="shared" si="8"/>
        <v>1.0001</v>
      </c>
      <c r="AM44" s="49">
        <f t="shared" si="9"/>
        <v>1877966000</v>
      </c>
      <c r="AN44" s="50"/>
      <c r="AO44" s="51"/>
      <c r="AP44" s="51"/>
      <c r="AQ44" s="51"/>
      <c r="AR44" s="51"/>
      <c r="AS44" s="52"/>
      <c r="AT44" s="53">
        <f t="shared" si="10"/>
        <v>0</v>
      </c>
    </row>
    <row r="45" spans="1:46" s="54" customFormat="1" ht="36" customHeight="1" thickBot="1">
      <c r="A45" s="27"/>
      <c r="B45" s="56"/>
      <c r="C45" s="91"/>
      <c r="D45" s="95"/>
      <c r="E45" s="95"/>
      <c r="F45" s="101"/>
      <c r="G45" s="55"/>
      <c r="H45" s="60"/>
      <c r="I45" s="30">
        <v>0.51</v>
      </c>
      <c r="J45" s="119">
        <v>0.49</v>
      </c>
      <c r="K45" s="32"/>
      <c r="L45" s="57"/>
      <c r="M45" s="33"/>
      <c r="N45" s="34">
        <f t="shared" si="11"/>
        <v>1</v>
      </c>
      <c r="O45" s="35"/>
      <c r="P45" s="105">
        <v>15</v>
      </c>
      <c r="Q45" s="106">
        <v>15</v>
      </c>
      <c r="R45" s="38"/>
      <c r="S45" s="38"/>
      <c r="T45" s="37"/>
      <c r="U45" s="39">
        <f t="shared" si="1"/>
        <v>15</v>
      </c>
      <c r="V45" s="40">
        <f t="shared" si="2"/>
        <v>15</v>
      </c>
      <c r="W45" s="112"/>
      <c r="X45" s="96"/>
      <c r="Y45" s="96"/>
      <c r="Z45" s="104"/>
      <c r="AA45" s="99"/>
      <c r="AB45" s="41">
        <f t="shared" si="3"/>
        <v>0</v>
      </c>
      <c r="AC45" s="40">
        <f t="shared" si="4"/>
        <v>0</v>
      </c>
      <c r="AD45" s="42"/>
      <c r="AE45" s="128"/>
      <c r="AF45" s="37">
        <f t="shared" si="5"/>
        <v>15</v>
      </c>
      <c r="AG45" s="43">
        <v>65</v>
      </c>
      <c r="AH45" s="44">
        <f t="shared" si="6"/>
        <v>80</v>
      </c>
      <c r="AI45" s="45">
        <f t="shared" si="7"/>
        <v>0.93</v>
      </c>
      <c r="AJ45" s="46"/>
      <c r="AK45" s="47">
        <v>1E-4</v>
      </c>
      <c r="AL45" s="48">
        <f t="shared" si="8"/>
        <v>1.0001</v>
      </c>
      <c r="AM45" s="49">
        <f t="shared" si="9"/>
        <v>1877966000</v>
      </c>
      <c r="AN45" s="50"/>
      <c r="AO45" s="51"/>
      <c r="AP45" s="51"/>
      <c r="AQ45" s="51"/>
      <c r="AR45" s="51"/>
      <c r="AS45" s="52"/>
      <c r="AT45" s="53">
        <f t="shared" si="10"/>
        <v>0</v>
      </c>
    </row>
    <row r="46" spans="1:46" s="54" customFormat="1" ht="36" customHeight="1" thickBot="1">
      <c r="A46" s="27"/>
      <c r="B46" s="56"/>
      <c r="C46" s="91"/>
      <c r="D46" s="95"/>
      <c r="E46" s="95"/>
      <c r="F46" s="101"/>
      <c r="G46" s="55"/>
      <c r="H46" s="60"/>
      <c r="I46" s="30">
        <v>0.51</v>
      </c>
      <c r="J46" s="119">
        <v>0.49</v>
      </c>
      <c r="K46" s="32"/>
      <c r="L46" s="57"/>
      <c r="M46" s="33"/>
      <c r="N46" s="34">
        <f t="shared" si="11"/>
        <v>1</v>
      </c>
      <c r="O46" s="35"/>
      <c r="P46" s="105">
        <v>15</v>
      </c>
      <c r="Q46" s="106">
        <v>15</v>
      </c>
      <c r="R46" s="38"/>
      <c r="S46" s="38"/>
      <c r="T46" s="37"/>
      <c r="U46" s="39">
        <f t="shared" si="1"/>
        <v>15</v>
      </c>
      <c r="V46" s="40">
        <f t="shared" si="2"/>
        <v>15</v>
      </c>
      <c r="W46" s="112"/>
      <c r="X46" s="96"/>
      <c r="Y46" s="96"/>
      <c r="Z46" s="104"/>
      <c r="AA46" s="99"/>
      <c r="AB46" s="41">
        <f t="shared" si="3"/>
        <v>0</v>
      </c>
      <c r="AC46" s="40">
        <f t="shared" si="4"/>
        <v>0</v>
      </c>
      <c r="AD46" s="42"/>
      <c r="AE46" s="128"/>
      <c r="AF46" s="37">
        <f t="shared" si="5"/>
        <v>15</v>
      </c>
      <c r="AG46" s="43">
        <v>65</v>
      </c>
      <c r="AH46" s="44">
        <f t="shared" si="6"/>
        <v>80</v>
      </c>
      <c r="AI46" s="45">
        <f t="shared" si="7"/>
        <v>0.93</v>
      </c>
      <c r="AJ46" s="46"/>
      <c r="AK46" s="47">
        <v>1E-4</v>
      </c>
      <c r="AL46" s="48">
        <f t="shared" si="8"/>
        <v>1.0001</v>
      </c>
      <c r="AM46" s="49">
        <f t="shared" si="9"/>
        <v>1877966000</v>
      </c>
      <c r="AN46" s="50"/>
      <c r="AO46" s="51"/>
      <c r="AP46" s="51"/>
      <c r="AQ46" s="51"/>
      <c r="AR46" s="51"/>
      <c r="AS46" s="52"/>
      <c r="AT46" s="53">
        <f t="shared" si="10"/>
        <v>0</v>
      </c>
    </row>
    <row r="47" spans="1:46" s="54" customFormat="1" ht="36" customHeight="1" thickBot="1">
      <c r="A47" s="27"/>
      <c r="B47" s="56"/>
      <c r="C47" s="91"/>
      <c r="D47" s="95"/>
      <c r="E47" s="95"/>
      <c r="F47" s="101"/>
      <c r="G47" s="55"/>
      <c r="H47" s="60"/>
      <c r="I47" s="30">
        <v>0.51</v>
      </c>
      <c r="J47" s="119">
        <v>0.49</v>
      </c>
      <c r="K47" s="32"/>
      <c r="L47" s="57"/>
      <c r="M47" s="33"/>
      <c r="N47" s="34">
        <f t="shared" si="11"/>
        <v>1</v>
      </c>
      <c r="O47" s="35"/>
      <c r="P47" s="105">
        <v>15</v>
      </c>
      <c r="Q47" s="106">
        <v>15</v>
      </c>
      <c r="R47" s="38"/>
      <c r="S47" s="38"/>
      <c r="T47" s="37"/>
      <c r="U47" s="39">
        <f t="shared" si="1"/>
        <v>15</v>
      </c>
      <c r="V47" s="40">
        <f t="shared" si="2"/>
        <v>15</v>
      </c>
      <c r="W47" s="112"/>
      <c r="X47" s="96"/>
      <c r="Y47" s="96"/>
      <c r="Z47" s="104"/>
      <c r="AA47" s="99"/>
      <c r="AB47" s="41">
        <f t="shared" si="3"/>
        <v>0</v>
      </c>
      <c r="AC47" s="40">
        <f t="shared" si="4"/>
        <v>0</v>
      </c>
      <c r="AD47" s="42"/>
      <c r="AE47" s="128"/>
      <c r="AF47" s="37">
        <f t="shared" si="5"/>
        <v>15</v>
      </c>
      <c r="AG47" s="43">
        <v>65</v>
      </c>
      <c r="AH47" s="44">
        <f t="shared" si="6"/>
        <v>80</v>
      </c>
      <c r="AI47" s="45">
        <f t="shared" si="7"/>
        <v>0.93</v>
      </c>
      <c r="AJ47" s="46"/>
      <c r="AK47" s="47">
        <v>1E-4</v>
      </c>
      <c r="AL47" s="48">
        <f t="shared" si="8"/>
        <v>1.0001</v>
      </c>
      <c r="AM47" s="49">
        <f t="shared" si="9"/>
        <v>1877966000</v>
      </c>
      <c r="AN47" s="50"/>
      <c r="AO47" s="51"/>
      <c r="AP47" s="51"/>
      <c r="AQ47" s="51"/>
      <c r="AR47" s="51"/>
      <c r="AS47" s="52"/>
      <c r="AT47" s="53">
        <f t="shared" si="10"/>
        <v>0</v>
      </c>
    </row>
    <row r="48" spans="1:46" s="54" customFormat="1" ht="36" customHeight="1" thickBot="1">
      <c r="A48" s="27"/>
      <c r="B48" s="56"/>
      <c r="C48" s="91"/>
      <c r="D48" s="95"/>
      <c r="E48" s="95"/>
      <c r="F48" s="101"/>
      <c r="G48" s="55"/>
      <c r="H48" s="29"/>
      <c r="I48" s="30">
        <v>0.51</v>
      </c>
      <c r="J48" s="119">
        <v>0.49</v>
      </c>
      <c r="K48" s="32"/>
      <c r="L48" s="57"/>
      <c r="M48" s="33"/>
      <c r="N48" s="34">
        <f t="shared" si="11"/>
        <v>1</v>
      </c>
      <c r="O48" s="35"/>
      <c r="P48" s="105">
        <v>15</v>
      </c>
      <c r="Q48" s="106">
        <v>15</v>
      </c>
      <c r="R48" s="38"/>
      <c r="S48" s="38"/>
      <c r="T48" s="37"/>
      <c r="U48" s="39">
        <f t="shared" si="1"/>
        <v>15</v>
      </c>
      <c r="V48" s="40">
        <f t="shared" si="2"/>
        <v>15</v>
      </c>
      <c r="W48" s="112"/>
      <c r="X48" s="96"/>
      <c r="Y48" s="96"/>
      <c r="Z48" s="104"/>
      <c r="AA48" s="99"/>
      <c r="AB48" s="41">
        <f t="shared" si="3"/>
        <v>0</v>
      </c>
      <c r="AC48" s="40">
        <f t="shared" si="4"/>
        <v>0</v>
      </c>
      <c r="AD48" s="42"/>
      <c r="AE48" s="128"/>
      <c r="AF48" s="37">
        <f t="shared" si="5"/>
        <v>15</v>
      </c>
      <c r="AG48" s="43">
        <v>65</v>
      </c>
      <c r="AH48" s="44">
        <f t="shared" si="6"/>
        <v>80</v>
      </c>
      <c r="AI48" s="45">
        <f t="shared" si="7"/>
        <v>0.93</v>
      </c>
      <c r="AJ48" s="46"/>
      <c r="AK48" s="47">
        <v>1E-4</v>
      </c>
      <c r="AL48" s="48">
        <f t="shared" si="8"/>
        <v>1.0001</v>
      </c>
      <c r="AM48" s="49">
        <f t="shared" si="9"/>
        <v>1877966000</v>
      </c>
      <c r="AN48" s="50"/>
      <c r="AO48" s="51"/>
      <c r="AP48" s="51"/>
      <c r="AQ48" s="51"/>
      <c r="AR48" s="51"/>
      <c r="AS48" s="52"/>
      <c r="AT48" s="53">
        <f t="shared" si="10"/>
        <v>0</v>
      </c>
    </row>
    <row r="49" spans="1:46" s="54" customFormat="1" ht="36" customHeight="1" thickBot="1">
      <c r="A49" s="27"/>
      <c r="B49" s="56"/>
      <c r="C49" s="91"/>
      <c r="D49" s="95"/>
      <c r="E49" s="95"/>
      <c r="F49" s="101"/>
      <c r="G49" s="55"/>
      <c r="H49" s="29"/>
      <c r="I49" s="30">
        <v>0.51</v>
      </c>
      <c r="J49" s="119">
        <v>0.49</v>
      </c>
      <c r="K49" s="32"/>
      <c r="L49" s="57"/>
      <c r="M49" s="33"/>
      <c r="N49" s="34">
        <f t="shared" si="11"/>
        <v>1</v>
      </c>
      <c r="O49" s="35"/>
      <c r="P49" s="105">
        <v>15</v>
      </c>
      <c r="Q49" s="106">
        <v>15</v>
      </c>
      <c r="R49" s="38"/>
      <c r="S49" s="38"/>
      <c r="T49" s="37"/>
      <c r="U49" s="39">
        <f t="shared" si="1"/>
        <v>15</v>
      </c>
      <c r="V49" s="40">
        <f t="shared" si="2"/>
        <v>15</v>
      </c>
      <c r="W49" s="112"/>
      <c r="X49" s="96"/>
      <c r="Y49" s="96"/>
      <c r="Z49" s="104"/>
      <c r="AA49" s="99"/>
      <c r="AB49" s="41">
        <f t="shared" si="3"/>
        <v>0</v>
      </c>
      <c r="AC49" s="40">
        <f t="shared" si="4"/>
        <v>0</v>
      </c>
      <c r="AD49" s="42"/>
      <c r="AE49" s="128"/>
      <c r="AF49" s="37">
        <f t="shared" si="5"/>
        <v>15</v>
      </c>
      <c r="AG49" s="43">
        <v>65</v>
      </c>
      <c r="AH49" s="44">
        <f t="shared" si="6"/>
        <v>80</v>
      </c>
      <c r="AI49" s="45">
        <f t="shared" si="7"/>
        <v>0.93</v>
      </c>
      <c r="AJ49" s="46"/>
      <c r="AK49" s="47">
        <v>1E-4</v>
      </c>
      <c r="AL49" s="48">
        <f t="shared" si="8"/>
        <v>1.0001</v>
      </c>
      <c r="AM49" s="49">
        <f t="shared" si="9"/>
        <v>1877966000</v>
      </c>
      <c r="AN49" s="50"/>
      <c r="AO49" s="51"/>
      <c r="AP49" s="51"/>
      <c r="AQ49" s="51"/>
      <c r="AR49" s="51"/>
      <c r="AS49" s="52"/>
      <c r="AT49" s="53">
        <f t="shared" si="10"/>
        <v>0</v>
      </c>
    </row>
    <row r="50" spans="1:46" s="54" customFormat="1" ht="36" customHeight="1" thickBot="1">
      <c r="A50" s="27"/>
      <c r="B50" s="56"/>
      <c r="C50" s="91"/>
      <c r="D50" s="95"/>
      <c r="E50" s="95"/>
      <c r="F50" s="101"/>
      <c r="G50" s="55"/>
      <c r="H50" s="29"/>
      <c r="I50" s="30">
        <v>0.51</v>
      </c>
      <c r="J50" s="119">
        <v>0.49</v>
      </c>
      <c r="K50" s="32"/>
      <c r="L50" s="57"/>
      <c r="M50" s="33"/>
      <c r="N50" s="34">
        <f t="shared" si="11"/>
        <v>1</v>
      </c>
      <c r="O50" s="35"/>
      <c r="P50" s="105">
        <v>15</v>
      </c>
      <c r="Q50" s="106">
        <v>15</v>
      </c>
      <c r="R50" s="38"/>
      <c r="S50" s="38"/>
      <c r="T50" s="37"/>
      <c r="U50" s="39">
        <f t="shared" si="1"/>
        <v>15</v>
      </c>
      <c r="V50" s="40">
        <f t="shared" si="2"/>
        <v>15</v>
      </c>
      <c r="W50" s="112"/>
      <c r="X50" s="96"/>
      <c r="Y50" s="96"/>
      <c r="Z50" s="104"/>
      <c r="AA50" s="99"/>
      <c r="AB50" s="41">
        <f t="shared" si="3"/>
        <v>0</v>
      </c>
      <c r="AC50" s="40">
        <f t="shared" si="4"/>
        <v>0</v>
      </c>
      <c r="AD50" s="42"/>
      <c r="AE50" s="128"/>
      <c r="AF50" s="37">
        <f t="shared" si="5"/>
        <v>15</v>
      </c>
      <c r="AG50" s="43">
        <v>65</v>
      </c>
      <c r="AH50" s="44">
        <f t="shared" si="6"/>
        <v>80</v>
      </c>
      <c r="AI50" s="45">
        <f t="shared" si="7"/>
        <v>0.93</v>
      </c>
      <c r="AJ50" s="46"/>
      <c r="AK50" s="47">
        <v>1E-4</v>
      </c>
      <c r="AL50" s="48">
        <f t="shared" si="8"/>
        <v>1.0001</v>
      </c>
      <c r="AM50" s="49">
        <f t="shared" si="9"/>
        <v>1877966000</v>
      </c>
      <c r="AN50" s="50"/>
      <c r="AO50" s="51"/>
      <c r="AP50" s="51"/>
      <c r="AQ50" s="51"/>
      <c r="AR50" s="51"/>
      <c r="AS50" s="52"/>
      <c r="AT50" s="53">
        <f t="shared" si="10"/>
        <v>0</v>
      </c>
    </row>
    <row r="51" spans="1:46" s="54" customFormat="1" ht="36" customHeight="1" thickBot="1">
      <c r="A51" s="27"/>
      <c r="B51" s="56"/>
      <c r="C51" s="91"/>
      <c r="D51" s="95"/>
      <c r="E51" s="95"/>
      <c r="F51" s="101"/>
      <c r="G51" s="55"/>
      <c r="H51" s="29"/>
      <c r="I51" s="30">
        <v>0.51</v>
      </c>
      <c r="J51" s="119">
        <v>0.49</v>
      </c>
      <c r="K51" s="32"/>
      <c r="L51" s="57"/>
      <c r="M51" s="33"/>
      <c r="N51" s="34">
        <f t="shared" si="11"/>
        <v>1</v>
      </c>
      <c r="O51" s="35"/>
      <c r="P51" s="105">
        <v>15</v>
      </c>
      <c r="Q51" s="106">
        <v>15</v>
      </c>
      <c r="R51" s="38"/>
      <c r="S51" s="38"/>
      <c r="T51" s="37"/>
      <c r="U51" s="39">
        <f t="shared" si="1"/>
        <v>15</v>
      </c>
      <c r="V51" s="40">
        <f t="shared" si="2"/>
        <v>15</v>
      </c>
      <c r="W51" s="112"/>
      <c r="X51" s="96"/>
      <c r="Y51" s="96"/>
      <c r="Z51" s="104"/>
      <c r="AA51" s="99"/>
      <c r="AB51" s="41">
        <f t="shared" si="3"/>
        <v>0</v>
      </c>
      <c r="AC51" s="40">
        <f t="shared" si="4"/>
        <v>0</v>
      </c>
      <c r="AD51" s="42"/>
      <c r="AE51" s="128"/>
      <c r="AF51" s="37">
        <f t="shared" si="5"/>
        <v>15</v>
      </c>
      <c r="AG51" s="43">
        <v>65</v>
      </c>
      <c r="AH51" s="44">
        <f t="shared" si="6"/>
        <v>80</v>
      </c>
      <c r="AI51" s="45">
        <f t="shared" si="7"/>
        <v>0.93</v>
      </c>
      <c r="AJ51" s="46"/>
      <c r="AK51" s="47">
        <v>1E-4</v>
      </c>
      <c r="AL51" s="48">
        <f t="shared" si="8"/>
        <v>1.0001</v>
      </c>
      <c r="AM51" s="49">
        <f t="shared" si="9"/>
        <v>1877966000</v>
      </c>
      <c r="AN51" s="50"/>
      <c r="AO51" s="51"/>
      <c r="AP51" s="51"/>
      <c r="AQ51" s="51"/>
      <c r="AR51" s="51"/>
      <c r="AS51" s="52"/>
      <c r="AT51" s="53">
        <f t="shared" si="10"/>
        <v>0</v>
      </c>
    </row>
    <row r="52" spans="1:46" s="54" customFormat="1" ht="51.75" customHeight="1" thickBot="1">
      <c r="A52" s="27"/>
      <c r="B52" s="56"/>
      <c r="C52" s="91"/>
      <c r="D52" s="95"/>
      <c r="E52" s="95"/>
      <c r="F52" s="101"/>
      <c r="G52" s="55"/>
      <c r="H52" s="29"/>
      <c r="I52" s="30">
        <v>0.51</v>
      </c>
      <c r="J52" s="119">
        <v>0.49</v>
      </c>
      <c r="K52" s="32"/>
      <c r="L52" s="57"/>
      <c r="M52" s="33"/>
      <c r="N52" s="34">
        <f t="shared" si="11"/>
        <v>1</v>
      </c>
      <c r="O52" s="35"/>
      <c r="P52" s="105">
        <v>15</v>
      </c>
      <c r="Q52" s="106">
        <v>15</v>
      </c>
      <c r="R52" s="38"/>
      <c r="S52" s="38"/>
      <c r="T52" s="37"/>
      <c r="U52" s="39">
        <f t="shared" si="1"/>
        <v>15</v>
      </c>
      <c r="V52" s="40">
        <f t="shared" si="2"/>
        <v>15</v>
      </c>
      <c r="W52" s="112"/>
      <c r="X52" s="96"/>
      <c r="Y52" s="96"/>
      <c r="Z52" s="104"/>
      <c r="AA52" s="99"/>
      <c r="AB52" s="41">
        <f t="shared" si="3"/>
        <v>0</v>
      </c>
      <c r="AC52" s="40">
        <f t="shared" si="4"/>
        <v>0</v>
      </c>
      <c r="AD52" s="42"/>
      <c r="AE52" s="128"/>
      <c r="AF52" s="37">
        <f t="shared" si="5"/>
        <v>15</v>
      </c>
      <c r="AG52" s="43">
        <v>65</v>
      </c>
      <c r="AH52" s="44">
        <f t="shared" si="6"/>
        <v>80</v>
      </c>
      <c r="AI52" s="45">
        <f t="shared" si="7"/>
        <v>0.93</v>
      </c>
      <c r="AJ52" s="46"/>
      <c r="AK52" s="47">
        <v>1E-4</v>
      </c>
      <c r="AL52" s="48">
        <f t="shared" si="8"/>
        <v>1.0001</v>
      </c>
      <c r="AM52" s="49">
        <f t="shared" si="9"/>
        <v>1877966000</v>
      </c>
      <c r="AN52" s="50"/>
      <c r="AO52" s="51"/>
      <c r="AP52" s="51"/>
      <c r="AQ52" s="51"/>
      <c r="AR52" s="51"/>
      <c r="AS52" s="52"/>
      <c r="AT52" s="53">
        <f t="shared" si="10"/>
        <v>0</v>
      </c>
    </row>
    <row r="53" spans="1:46" s="54" customFormat="1" ht="51.75" customHeight="1" thickBot="1">
      <c r="A53" s="27"/>
      <c r="B53" s="56"/>
      <c r="C53" s="91"/>
      <c r="D53" s="95"/>
      <c r="E53" s="95"/>
      <c r="F53" s="101"/>
      <c r="G53" s="55"/>
      <c r="H53" s="29"/>
      <c r="I53" s="30">
        <v>0.51</v>
      </c>
      <c r="J53" s="119">
        <v>0.49</v>
      </c>
      <c r="K53" s="32"/>
      <c r="L53" s="57"/>
      <c r="M53" s="33"/>
      <c r="N53" s="34">
        <f t="shared" si="11"/>
        <v>1</v>
      </c>
      <c r="O53" s="35"/>
      <c r="P53" s="105">
        <v>15</v>
      </c>
      <c r="Q53" s="106">
        <v>15</v>
      </c>
      <c r="R53" s="38"/>
      <c r="S53" s="38"/>
      <c r="T53" s="37"/>
      <c r="U53" s="39">
        <f t="shared" si="1"/>
        <v>15</v>
      </c>
      <c r="V53" s="40">
        <f t="shared" si="2"/>
        <v>15</v>
      </c>
      <c r="W53" s="112"/>
      <c r="X53" s="96"/>
      <c r="Y53" s="96"/>
      <c r="Z53" s="104"/>
      <c r="AA53" s="99"/>
      <c r="AB53" s="41">
        <f t="shared" si="3"/>
        <v>0</v>
      </c>
      <c r="AC53" s="40">
        <f t="shared" si="4"/>
        <v>0</v>
      </c>
      <c r="AD53" s="42"/>
      <c r="AE53" s="128"/>
      <c r="AF53" s="37">
        <f t="shared" si="5"/>
        <v>15</v>
      </c>
      <c r="AG53" s="43">
        <v>65</v>
      </c>
      <c r="AH53" s="44">
        <f t="shared" si="6"/>
        <v>80</v>
      </c>
      <c r="AI53" s="45">
        <f t="shared" si="7"/>
        <v>0.93</v>
      </c>
      <c r="AJ53" s="46"/>
      <c r="AK53" s="47">
        <v>1E-4</v>
      </c>
      <c r="AL53" s="48">
        <f t="shared" si="8"/>
        <v>1.0001</v>
      </c>
      <c r="AM53" s="49">
        <f t="shared" si="9"/>
        <v>1877966000</v>
      </c>
      <c r="AN53" s="50"/>
      <c r="AO53" s="51"/>
      <c r="AP53" s="51"/>
      <c r="AQ53" s="51"/>
      <c r="AR53" s="51"/>
      <c r="AS53" s="52"/>
      <c r="AT53" s="53">
        <f t="shared" si="10"/>
        <v>0</v>
      </c>
    </row>
    <row r="54" spans="1:46" s="54" customFormat="1" ht="36" customHeight="1" thickBot="1">
      <c r="A54" s="27"/>
      <c r="B54" s="56"/>
      <c r="C54" s="91"/>
      <c r="D54" s="95"/>
      <c r="E54" s="95"/>
      <c r="F54" s="101"/>
      <c r="G54" s="55"/>
      <c r="H54" s="29"/>
      <c r="I54" s="30">
        <v>0.51</v>
      </c>
      <c r="J54" s="119">
        <v>0.49</v>
      </c>
      <c r="K54" s="32"/>
      <c r="L54" s="57"/>
      <c r="M54" s="33"/>
      <c r="N54" s="34">
        <f t="shared" si="11"/>
        <v>1</v>
      </c>
      <c r="O54" s="35"/>
      <c r="P54" s="105">
        <v>15</v>
      </c>
      <c r="Q54" s="106">
        <v>15</v>
      </c>
      <c r="R54" s="38"/>
      <c r="S54" s="38"/>
      <c r="T54" s="37"/>
      <c r="U54" s="39">
        <f t="shared" si="1"/>
        <v>15</v>
      </c>
      <c r="V54" s="40">
        <f t="shared" si="2"/>
        <v>15</v>
      </c>
      <c r="W54" s="112"/>
      <c r="X54" s="96"/>
      <c r="Y54" s="96"/>
      <c r="Z54" s="104"/>
      <c r="AA54" s="99"/>
      <c r="AB54" s="41">
        <f t="shared" si="3"/>
        <v>0</v>
      </c>
      <c r="AC54" s="40">
        <f t="shared" si="4"/>
        <v>0</v>
      </c>
      <c r="AD54" s="42"/>
      <c r="AE54" s="128"/>
      <c r="AF54" s="37">
        <f t="shared" si="5"/>
        <v>15</v>
      </c>
      <c r="AG54" s="43">
        <v>65</v>
      </c>
      <c r="AH54" s="44">
        <f t="shared" si="6"/>
        <v>80</v>
      </c>
      <c r="AI54" s="45">
        <f t="shared" si="7"/>
        <v>0.93</v>
      </c>
      <c r="AJ54" s="46"/>
      <c r="AK54" s="47">
        <v>1E-4</v>
      </c>
      <c r="AL54" s="48">
        <f t="shared" si="8"/>
        <v>1.0001</v>
      </c>
      <c r="AM54" s="49">
        <f t="shared" si="9"/>
        <v>1877966000</v>
      </c>
      <c r="AN54" s="50"/>
      <c r="AO54" s="51"/>
      <c r="AP54" s="51"/>
      <c r="AQ54" s="51"/>
      <c r="AR54" s="51"/>
      <c r="AS54" s="52"/>
      <c r="AT54" s="53">
        <f t="shared" si="10"/>
        <v>0</v>
      </c>
    </row>
    <row r="55" spans="1:46" s="54" customFormat="1" ht="36" customHeight="1" thickBot="1">
      <c r="A55" s="27"/>
      <c r="B55" s="56"/>
      <c r="C55" s="91"/>
      <c r="D55" s="95"/>
      <c r="E55" s="95"/>
      <c r="F55" s="101"/>
      <c r="G55" s="55"/>
      <c r="H55" s="29"/>
      <c r="I55" s="30">
        <v>0.51</v>
      </c>
      <c r="J55" s="119">
        <v>0.49</v>
      </c>
      <c r="K55" s="32"/>
      <c r="L55" s="57"/>
      <c r="M55" s="33"/>
      <c r="N55" s="34">
        <f t="shared" si="11"/>
        <v>1</v>
      </c>
      <c r="O55" s="35"/>
      <c r="P55" s="105">
        <v>15</v>
      </c>
      <c r="Q55" s="106">
        <v>15</v>
      </c>
      <c r="R55" s="38"/>
      <c r="S55" s="38"/>
      <c r="T55" s="37"/>
      <c r="U55" s="39">
        <f t="shared" si="1"/>
        <v>15</v>
      </c>
      <c r="V55" s="40">
        <f t="shared" si="2"/>
        <v>15</v>
      </c>
      <c r="W55" s="112"/>
      <c r="X55" s="96"/>
      <c r="Y55" s="96"/>
      <c r="Z55" s="104"/>
      <c r="AA55" s="99"/>
      <c r="AB55" s="41">
        <f t="shared" si="3"/>
        <v>0</v>
      </c>
      <c r="AC55" s="40">
        <f t="shared" si="4"/>
        <v>0</v>
      </c>
      <c r="AD55" s="42"/>
      <c r="AE55" s="128"/>
      <c r="AF55" s="37">
        <f t="shared" si="5"/>
        <v>15</v>
      </c>
      <c r="AG55" s="43">
        <v>65</v>
      </c>
      <c r="AH55" s="44">
        <f t="shared" si="6"/>
        <v>80</v>
      </c>
      <c r="AI55" s="45">
        <f t="shared" si="7"/>
        <v>0.93</v>
      </c>
      <c r="AJ55" s="46"/>
      <c r="AK55" s="47">
        <v>1E-4</v>
      </c>
      <c r="AL55" s="48">
        <f t="shared" si="8"/>
        <v>1.0001</v>
      </c>
      <c r="AM55" s="49">
        <f t="shared" si="9"/>
        <v>1877966000</v>
      </c>
      <c r="AN55" s="50"/>
      <c r="AO55" s="51"/>
      <c r="AP55" s="51"/>
      <c r="AQ55" s="51"/>
      <c r="AR55" s="51"/>
      <c r="AS55" s="52"/>
      <c r="AT55" s="53">
        <f t="shared" si="10"/>
        <v>0</v>
      </c>
    </row>
    <row r="56" spans="1:46" s="54" customFormat="1" ht="36" customHeight="1" thickBot="1">
      <c r="A56" s="27"/>
      <c r="B56" s="56"/>
      <c r="C56" s="91"/>
      <c r="D56" s="95"/>
      <c r="E56" s="95"/>
      <c r="F56" s="101"/>
      <c r="G56" s="55"/>
      <c r="H56" s="29"/>
      <c r="I56" s="30">
        <v>0.51</v>
      </c>
      <c r="J56" s="119">
        <v>0.49</v>
      </c>
      <c r="K56" s="32"/>
      <c r="L56" s="57"/>
      <c r="M56" s="33"/>
      <c r="N56" s="34">
        <f t="shared" si="11"/>
        <v>1</v>
      </c>
      <c r="O56" s="35"/>
      <c r="P56" s="105">
        <v>15</v>
      </c>
      <c r="Q56" s="106">
        <v>15</v>
      </c>
      <c r="R56" s="38"/>
      <c r="S56" s="38"/>
      <c r="T56" s="37"/>
      <c r="U56" s="39">
        <f t="shared" si="1"/>
        <v>15</v>
      </c>
      <c r="V56" s="40">
        <f t="shared" si="2"/>
        <v>15</v>
      </c>
      <c r="W56" s="112"/>
      <c r="X56" s="96"/>
      <c r="Y56" s="96"/>
      <c r="Z56" s="104"/>
      <c r="AA56" s="99"/>
      <c r="AB56" s="41">
        <f t="shared" si="3"/>
        <v>0</v>
      </c>
      <c r="AC56" s="40">
        <f t="shared" si="4"/>
        <v>0</v>
      </c>
      <c r="AD56" s="42"/>
      <c r="AE56" s="128"/>
      <c r="AF56" s="37">
        <f t="shared" si="5"/>
        <v>15</v>
      </c>
      <c r="AG56" s="43">
        <v>65</v>
      </c>
      <c r="AH56" s="44">
        <f t="shared" si="6"/>
        <v>80</v>
      </c>
      <c r="AI56" s="45">
        <f t="shared" si="7"/>
        <v>0.93</v>
      </c>
      <c r="AJ56" s="46"/>
      <c r="AK56" s="47">
        <v>1E-4</v>
      </c>
      <c r="AL56" s="48">
        <f t="shared" si="8"/>
        <v>1.0001</v>
      </c>
      <c r="AM56" s="49">
        <f t="shared" si="9"/>
        <v>1877966000</v>
      </c>
      <c r="AN56" s="50"/>
      <c r="AO56" s="51"/>
      <c r="AP56" s="51"/>
      <c r="AQ56" s="51"/>
      <c r="AR56" s="51"/>
      <c r="AS56" s="52"/>
      <c r="AT56" s="53">
        <f t="shared" si="10"/>
        <v>0</v>
      </c>
    </row>
    <row r="57" spans="1:46" s="54" customFormat="1" ht="36" customHeight="1" thickBot="1">
      <c r="A57" s="27"/>
      <c r="B57" s="56"/>
      <c r="C57" s="91"/>
      <c r="D57" s="95"/>
      <c r="E57" s="95"/>
      <c r="F57" s="101"/>
      <c r="G57" s="55"/>
      <c r="H57" s="29"/>
      <c r="I57" s="30">
        <v>0.51</v>
      </c>
      <c r="J57" s="119">
        <v>0.49</v>
      </c>
      <c r="K57" s="32"/>
      <c r="L57" s="57"/>
      <c r="M57" s="33"/>
      <c r="N57" s="34">
        <f t="shared" si="11"/>
        <v>1</v>
      </c>
      <c r="O57" s="35"/>
      <c r="P57" s="105">
        <v>15</v>
      </c>
      <c r="Q57" s="106">
        <v>15</v>
      </c>
      <c r="R57" s="38"/>
      <c r="S57" s="38"/>
      <c r="T57" s="37"/>
      <c r="U57" s="39">
        <f t="shared" si="1"/>
        <v>15</v>
      </c>
      <c r="V57" s="40">
        <f t="shared" si="2"/>
        <v>15</v>
      </c>
      <c r="W57" s="112"/>
      <c r="X57" s="96"/>
      <c r="Y57" s="96"/>
      <c r="Z57" s="104"/>
      <c r="AA57" s="99"/>
      <c r="AB57" s="41">
        <f t="shared" si="3"/>
        <v>0</v>
      </c>
      <c r="AC57" s="40">
        <f t="shared" si="4"/>
        <v>0</v>
      </c>
      <c r="AD57" s="42"/>
      <c r="AE57" s="128"/>
      <c r="AF57" s="37">
        <f t="shared" si="5"/>
        <v>15</v>
      </c>
      <c r="AG57" s="43">
        <v>65</v>
      </c>
      <c r="AH57" s="44">
        <f t="shared" si="6"/>
        <v>80</v>
      </c>
      <c r="AI57" s="45">
        <f t="shared" si="7"/>
        <v>0.93</v>
      </c>
      <c r="AJ57" s="46"/>
      <c r="AK57" s="47">
        <v>1E-4</v>
      </c>
      <c r="AL57" s="48">
        <f t="shared" si="8"/>
        <v>1.0001</v>
      </c>
      <c r="AM57" s="49">
        <f t="shared" si="9"/>
        <v>1877966000</v>
      </c>
      <c r="AN57" s="50"/>
      <c r="AO57" s="51"/>
      <c r="AP57" s="51"/>
      <c r="AQ57" s="51"/>
      <c r="AR57" s="51"/>
      <c r="AS57" s="52"/>
      <c r="AT57" s="53">
        <f t="shared" si="10"/>
        <v>0</v>
      </c>
    </row>
    <row r="58" spans="1:46" s="54" customFormat="1" ht="47.25" customHeight="1" thickBot="1">
      <c r="A58" s="27"/>
      <c r="B58" s="56"/>
      <c r="C58" s="91"/>
      <c r="D58" s="95"/>
      <c r="E58" s="95"/>
      <c r="F58" s="101"/>
      <c r="G58" s="55"/>
      <c r="H58" s="60"/>
      <c r="I58" s="30">
        <v>0.51</v>
      </c>
      <c r="J58" s="119">
        <v>0.49</v>
      </c>
      <c r="K58" s="32"/>
      <c r="L58" s="57"/>
      <c r="M58" s="33"/>
      <c r="N58" s="34">
        <f t="shared" si="11"/>
        <v>1</v>
      </c>
      <c r="O58" s="35"/>
      <c r="P58" s="105">
        <v>15</v>
      </c>
      <c r="Q58" s="106">
        <v>15</v>
      </c>
      <c r="R58" s="38"/>
      <c r="S58" s="38"/>
      <c r="T58" s="37"/>
      <c r="U58" s="39">
        <f t="shared" si="1"/>
        <v>15</v>
      </c>
      <c r="V58" s="40">
        <f t="shared" si="2"/>
        <v>15</v>
      </c>
      <c r="W58" s="112"/>
      <c r="X58" s="96"/>
      <c r="Y58" s="96"/>
      <c r="Z58" s="104"/>
      <c r="AA58" s="99"/>
      <c r="AB58" s="41">
        <f t="shared" si="3"/>
        <v>0</v>
      </c>
      <c r="AC58" s="40">
        <f t="shared" si="4"/>
        <v>0</v>
      </c>
      <c r="AD58" s="42"/>
      <c r="AE58" s="128"/>
      <c r="AF58" s="37">
        <f t="shared" si="5"/>
        <v>15</v>
      </c>
      <c r="AG58" s="43">
        <v>65</v>
      </c>
      <c r="AH58" s="44">
        <f t="shared" si="6"/>
        <v>80</v>
      </c>
      <c r="AI58" s="45">
        <f t="shared" si="7"/>
        <v>0.93</v>
      </c>
      <c r="AJ58" s="46"/>
      <c r="AK58" s="47">
        <v>1E-4</v>
      </c>
      <c r="AL58" s="48">
        <f t="shared" si="8"/>
        <v>1.0001</v>
      </c>
      <c r="AM58" s="49">
        <f t="shared" si="9"/>
        <v>1877966000</v>
      </c>
      <c r="AN58" s="50"/>
      <c r="AO58" s="51"/>
      <c r="AP58" s="51"/>
      <c r="AQ58" s="51"/>
      <c r="AR58" s="51"/>
      <c r="AS58" s="52"/>
      <c r="AT58" s="53">
        <f t="shared" si="10"/>
        <v>0</v>
      </c>
    </row>
    <row r="59" spans="1:46" s="54" customFormat="1" ht="47.25" customHeight="1" thickBot="1">
      <c r="A59" s="27"/>
      <c r="B59" s="56"/>
      <c r="C59" s="91"/>
      <c r="D59" s="95"/>
      <c r="E59" s="95"/>
      <c r="F59" s="101"/>
      <c r="G59" s="55"/>
      <c r="H59" s="29"/>
      <c r="I59" s="30">
        <v>0.51</v>
      </c>
      <c r="J59" s="119">
        <v>0.49</v>
      </c>
      <c r="K59" s="32"/>
      <c r="L59" s="57"/>
      <c r="M59" s="33"/>
      <c r="N59" s="34">
        <f t="shared" si="11"/>
        <v>1</v>
      </c>
      <c r="O59" s="35"/>
      <c r="P59" s="105">
        <v>15</v>
      </c>
      <c r="Q59" s="106">
        <v>15</v>
      </c>
      <c r="R59" s="38"/>
      <c r="S59" s="38"/>
      <c r="T59" s="37"/>
      <c r="U59" s="39">
        <f t="shared" si="1"/>
        <v>15</v>
      </c>
      <c r="V59" s="40">
        <f t="shared" si="2"/>
        <v>15</v>
      </c>
      <c r="W59" s="112"/>
      <c r="X59" s="96"/>
      <c r="Y59" s="96"/>
      <c r="Z59" s="104"/>
      <c r="AA59" s="99"/>
      <c r="AB59" s="41">
        <f t="shared" si="3"/>
        <v>0</v>
      </c>
      <c r="AC59" s="40">
        <f t="shared" si="4"/>
        <v>0</v>
      </c>
      <c r="AD59" s="42"/>
      <c r="AE59" s="128"/>
      <c r="AF59" s="37">
        <f t="shared" si="5"/>
        <v>15</v>
      </c>
      <c r="AG59" s="43">
        <v>65</v>
      </c>
      <c r="AH59" s="44">
        <f t="shared" si="6"/>
        <v>80</v>
      </c>
      <c r="AI59" s="45">
        <f t="shared" si="7"/>
        <v>0.93</v>
      </c>
      <c r="AJ59" s="46"/>
      <c r="AK59" s="47">
        <v>1E-4</v>
      </c>
      <c r="AL59" s="48">
        <f t="shared" si="8"/>
        <v>1.0001</v>
      </c>
      <c r="AM59" s="49">
        <f t="shared" si="9"/>
        <v>1877966000</v>
      </c>
      <c r="AN59" s="50"/>
      <c r="AO59" s="51"/>
      <c r="AP59" s="51"/>
      <c r="AQ59" s="51"/>
      <c r="AR59" s="51"/>
      <c r="AS59" s="52"/>
      <c r="AT59" s="53">
        <f t="shared" si="10"/>
        <v>0</v>
      </c>
    </row>
    <row r="60" spans="1:46" s="54" customFormat="1" ht="47.25" customHeight="1" thickBot="1">
      <c r="A60" s="27"/>
      <c r="B60" s="56"/>
      <c r="C60" s="91"/>
      <c r="D60" s="95"/>
      <c r="E60" s="95"/>
      <c r="F60" s="101"/>
      <c r="G60" s="55"/>
      <c r="H60" s="60"/>
      <c r="I60" s="30">
        <v>0.51</v>
      </c>
      <c r="J60" s="119">
        <v>0.49</v>
      </c>
      <c r="K60" s="32"/>
      <c r="L60" s="57"/>
      <c r="M60" s="33"/>
      <c r="N60" s="34">
        <f t="shared" si="11"/>
        <v>1</v>
      </c>
      <c r="O60" s="35"/>
      <c r="P60" s="105">
        <v>15</v>
      </c>
      <c r="Q60" s="106">
        <v>15</v>
      </c>
      <c r="R60" s="38"/>
      <c r="S60" s="38"/>
      <c r="T60" s="37"/>
      <c r="U60" s="39">
        <f t="shared" si="1"/>
        <v>15</v>
      </c>
      <c r="V60" s="40">
        <f t="shared" si="2"/>
        <v>15</v>
      </c>
      <c r="W60" s="112"/>
      <c r="X60" s="96"/>
      <c r="Y60" s="96"/>
      <c r="Z60" s="104"/>
      <c r="AA60" s="99"/>
      <c r="AB60" s="41">
        <f t="shared" si="3"/>
        <v>0</v>
      </c>
      <c r="AC60" s="40">
        <f t="shared" si="4"/>
        <v>0</v>
      </c>
      <c r="AD60" s="42"/>
      <c r="AE60" s="128"/>
      <c r="AF60" s="37">
        <f t="shared" si="5"/>
        <v>15</v>
      </c>
      <c r="AG60" s="43">
        <v>65</v>
      </c>
      <c r="AH60" s="44">
        <f t="shared" si="6"/>
        <v>80</v>
      </c>
      <c r="AI60" s="45">
        <f t="shared" si="7"/>
        <v>0.93</v>
      </c>
      <c r="AJ60" s="46"/>
      <c r="AK60" s="47">
        <v>1E-4</v>
      </c>
      <c r="AL60" s="48">
        <f t="shared" si="8"/>
        <v>1.0001</v>
      </c>
      <c r="AM60" s="49">
        <f t="shared" si="9"/>
        <v>1877966000</v>
      </c>
      <c r="AN60" s="50"/>
      <c r="AO60" s="51"/>
      <c r="AP60" s="51"/>
      <c r="AQ60" s="51"/>
      <c r="AR60" s="51"/>
      <c r="AS60" s="52"/>
      <c r="AT60" s="53">
        <f t="shared" si="10"/>
        <v>0</v>
      </c>
    </row>
    <row r="61" spans="1:46" s="54" customFormat="1" ht="36" customHeight="1" thickBot="1">
      <c r="A61" s="27"/>
      <c r="B61" s="56"/>
      <c r="C61" s="91"/>
      <c r="D61" s="95"/>
      <c r="E61" s="95"/>
      <c r="F61" s="101"/>
      <c r="G61" s="55"/>
      <c r="H61" s="60"/>
      <c r="I61" s="30">
        <v>0.51</v>
      </c>
      <c r="J61" s="119">
        <v>0.49</v>
      </c>
      <c r="K61" s="32"/>
      <c r="L61" s="57"/>
      <c r="M61" s="33"/>
      <c r="N61" s="34">
        <f t="shared" si="11"/>
        <v>1</v>
      </c>
      <c r="O61" s="35"/>
      <c r="P61" s="105">
        <v>15</v>
      </c>
      <c r="Q61" s="106">
        <v>15</v>
      </c>
      <c r="R61" s="38"/>
      <c r="S61" s="38"/>
      <c r="T61" s="37"/>
      <c r="U61" s="39">
        <f t="shared" si="1"/>
        <v>15</v>
      </c>
      <c r="V61" s="40">
        <f t="shared" si="2"/>
        <v>15</v>
      </c>
      <c r="W61" s="112"/>
      <c r="X61" s="96"/>
      <c r="Y61" s="96"/>
      <c r="Z61" s="104"/>
      <c r="AA61" s="99"/>
      <c r="AB61" s="41">
        <f t="shared" si="3"/>
        <v>0</v>
      </c>
      <c r="AC61" s="40">
        <f t="shared" si="4"/>
        <v>0</v>
      </c>
      <c r="AD61" s="42"/>
      <c r="AE61" s="128"/>
      <c r="AF61" s="37">
        <f t="shared" si="5"/>
        <v>15</v>
      </c>
      <c r="AG61" s="43">
        <v>65</v>
      </c>
      <c r="AH61" s="44">
        <f t="shared" si="6"/>
        <v>80</v>
      </c>
      <c r="AI61" s="45">
        <f t="shared" si="7"/>
        <v>0.93</v>
      </c>
      <c r="AJ61" s="46"/>
      <c r="AK61" s="47">
        <v>1E-4</v>
      </c>
      <c r="AL61" s="48">
        <f t="shared" si="8"/>
        <v>1.0001</v>
      </c>
      <c r="AM61" s="49">
        <f t="shared" si="9"/>
        <v>1877966000</v>
      </c>
      <c r="AN61" s="50"/>
      <c r="AO61" s="51"/>
      <c r="AP61" s="51"/>
      <c r="AQ61" s="51"/>
      <c r="AR61" s="51"/>
      <c r="AS61" s="52"/>
      <c r="AT61" s="53">
        <f t="shared" si="10"/>
        <v>0</v>
      </c>
    </row>
    <row r="62" spans="1:46" s="54" customFormat="1" ht="36" customHeight="1" thickBot="1">
      <c r="A62" s="27"/>
      <c r="B62" s="56"/>
      <c r="C62" s="91"/>
      <c r="D62" s="95"/>
      <c r="E62" s="95"/>
      <c r="F62" s="101"/>
      <c r="G62" s="55"/>
      <c r="H62" s="60"/>
      <c r="I62" s="30">
        <v>0.51</v>
      </c>
      <c r="J62" s="119">
        <v>0.49</v>
      </c>
      <c r="K62" s="32"/>
      <c r="L62" s="57"/>
      <c r="M62" s="33"/>
      <c r="N62" s="34">
        <f t="shared" si="11"/>
        <v>1</v>
      </c>
      <c r="O62" s="35"/>
      <c r="P62" s="105">
        <v>15</v>
      </c>
      <c r="Q62" s="106">
        <v>15</v>
      </c>
      <c r="R62" s="38"/>
      <c r="S62" s="38"/>
      <c r="T62" s="37"/>
      <c r="U62" s="39">
        <f t="shared" si="1"/>
        <v>15</v>
      </c>
      <c r="V62" s="40">
        <f t="shared" si="2"/>
        <v>15</v>
      </c>
      <c r="W62" s="112"/>
      <c r="X62" s="96"/>
      <c r="Y62" s="96"/>
      <c r="Z62" s="104"/>
      <c r="AA62" s="99"/>
      <c r="AB62" s="41">
        <f t="shared" si="3"/>
        <v>0</v>
      </c>
      <c r="AC62" s="40">
        <f t="shared" si="4"/>
        <v>0</v>
      </c>
      <c r="AD62" s="42"/>
      <c r="AE62" s="128"/>
      <c r="AF62" s="37">
        <f t="shared" si="5"/>
        <v>15</v>
      </c>
      <c r="AG62" s="43">
        <v>65</v>
      </c>
      <c r="AH62" s="44">
        <f t="shared" si="6"/>
        <v>80</v>
      </c>
      <c r="AI62" s="45">
        <f t="shared" si="7"/>
        <v>0.93</v>
      </c>
      <c r="AJ62" s="46"/>
      <c r="AK62" s="47">
        <v>1E-4</v>
      </c>
      <c r="AL62" s="48">
        <f t="shared" si="8"/>
        <v>1.0001</v>
      </c>
      <c r="AM62" s="49">
        <f t="shared" si="9"/>
        <v>1877966000</v>
      </c>
      <c r="AN62" s="50"/>
      <c r="AO62" s="51"/>
      <c r="AP62" s="51"/>
      <c r="AQ62" s="51"/>
      <c r="AR62" s="51"/>
      <c r="AS62" s="52"/>
      <c r="AT62" s="53">
        <f t="shared" si="10"/>
        <v>0</v>
      </c>
    </row>
    <row r="63" spans="1:46" s="54" customFormat="1" ht="36" customHeight="1" thickBot="1">
      <c r="A63" s="27"/>
      <c r="B63" s="56"/>
      <c r="C63" s="91"/>
      <c r="D63" s="95"/>
      <c r="E63" s="95"/>
      <c r="F63" s="101"/>
      <c r="G63" s="55"/>
      <c r="H63" s="60"/>
      <c r="I63" s="30">
        <v>0.51</v>
      </c>
      <c r="J63" s="119">
        <v>0.49</v>
      </c>
      <c r="K63" s="32"/>
      <c r="L63" s="57"/>
      <c r="M63" s="33"/>
      <c r="N63" s="34">
        <f t="shared" si="11"/>
        <v>1</v>
      </c>
      <c r="O63" s="35"/>
      <c r="P63" s="105">
        <v>15</v>
      </c>
      <c r="Q63" s="106">
        <v>15</v>
      </c>
      <c r="R63" s="38"/>
      <c r="S63" s="38"/>
      <c r="T63" s="37"/>
      <c r="U63" s="39">
        <f t="shared" si="1"/>
        <v>15</v>
      </c>
      <c r="V63" s="40">
        <f t="shared" si="2"/>
        <v>15</v>
      </c>
      <c r="W63" s="112"/>
      <c r="X63" s="96"/>
      <c r="Y63" s="96"/>
      <c r="Z63" s="104"/>
      <c r="AA63" s="99"/>
      <c r="AB63" s="41">
        <f t="shared" si="3"/>
        <v>0</v>
      </c>
      <c r="AC63" s="40">
        <f t="shared" si="4"/>
        <v>0</v>
      </c>
      <c r="AD63" s="42"/>
      <c r="AE63" s="128"/>
      <c r="AF63" s="37">
        <f t="shared" si="5"/>
        <v>15</v>
      </c>
      <c r="AG63" s="43">
        <v>65</v>
      </c>
      <c r="AH63" s="44">
        <f t="shared" si="6"/>
        <v>80</v>
      </c>
      <c r="AI63" s="45">
        <f t="shared" si="7"/>
        <v>0.93</v>
      </c>
      <c r="AJ63" s="46"/>
      <c r="AK63" s="47">
        <v>1E-4</v>
      </c>
      <c r="AL63" s="48">
        <f t="shared" si="8"/>
        <v>1.0001</v>
      </c>
      <c r="AM63" s="49">
        <f t="shared" si="9"/>
        <v>1877966000</v>
      </c>
      <c r="AN63" s="50"/>
      <c r="AO63" s="51"/>
      <c r="AP63" s="51"/>
      <c r="AQ63" s="51"/>
      <c r="AR63" s="51"/>
      <c r="AS63" s="52"/>
      <c r="AT63" s="53">
        <f t="shared" si="10"/>
        <v>0</v>
      </c>
    </row>
    <row r="64" spans="1:46" s="54" customFormat="1" ht="36" customHeight="1" thickBot="1">
      <c r="A64" s="27"/>
      <c r="B64" s="56"/>
      <c r="C64" s="91"/>
      <c r="D64" s="95"/>
      <c r="E64" s="95"/>
      <c r="F64" s="101"/>
      <c r="G64" s="55"/>
      <c r="H64" s="60"/>
      <c r="I64" s="30">
        <v>0.51</v>
      </c>
      <c r="J64" s="119">
        <v>0.49</v>
      </c>
      <c r="K64" s="32"/>
      <c r="L64" s="57"/>
      <c r="M64" s="33"/>
      <c r="N64" s="34">
        <f t="shared" si="11"/>
        <v>1</v>
      </c>
      <c r="O64" s="35"/>
      <c r="P64" s="105">
        <v>15</v>
      </c>
      <c r="Q64" s="106">
        <v>15</v>
      </c>
      <c r="R64" s="38"/>
      <c r="S64" s="38"/>
      <c r="T64" s="37"/>
      <c r="U64" s="39">
        <f t="shared" si="1"/>
        <v>15</v>
      </c>
      <c r="V64" s="40">
        <f t="shared" si="2"/>
        <v>15</v>
      </c>
      <c r="W64" s="112"/>
      <c r="X64" s="96"/>
      <c r="Y64" s="96"/>
      <c r="Z64" s="104"/>
      <c r="AA64" s="99"/>
      <c r="AB64" s="41">
        <f t="shared" si="3"/>
        <v>0</v>
      </c>
      <c r="AC64" s="40">
        <f t="shared" si="4"/>
        <v>0</v>
      </c>
      <c r="AD64" s="42"/>
      <c r="AE64" s="128"/>
      <c r="AF64" s="37">
        <f t="shared" si="5"/>
        <v>15</v>
      </c>
      <c r="AG64" s="43">
        <v>65</v>
      </c>
      <c r="AH64" s="44">
        <f t="shared" si="6"/>
        <v>80</v>
      </c>
      <c r="AI64" s="45">
        <f t="shared" si="7"/>
        <v>0.93</v>
      </c>
      <c r="AJ64" s="46"/>
      <c r="AK64" s="47">
        <v>1E-4</v>
      </c>
      <c r="AL64" s="48">
        <f t="shared" si="8"/>
        <v>1.0001</v>
      </c>
      <c r="AM64" s="49">
        <f t="shared" si="9"/>
        <v>1877966000</v>
      </c>
      <c r="AN64" s="50"/>
      <c r="AO64" s="51"/>
      <c r="AP64" s="51"/>
      <c r="AQ64" s="51"/>
      <c r="AR64" s="51"/>
      <c r="AS64" s="52"/>
      <c r="AT64" s="53">
        <f t="shared" si="10"/>
        <v>0</v>
      </c>
    </row>
    <row r="65" spans="1:46" s="54" customFormat="1" ht="36" customHeight="1" thickBot="1">
      <c r="A65" s="27"/>
      <c r="B65" s="56"/>
      <c r="C65" s="91"/>
      <c r="D65" s="95"/>
      <c r="E65" s="95"/>
      <c r="F65" s="101"/>
      <c r="G65" s="55"/>
      <c r="H65" s="60"/>
      <c r="I65" s="30">
        <v>0.51</v>
      </c>
      <c r="J65" s="119">
        <v>0.49</v>
      </c>
      <c r="K65" s="32"/>
      <c r="L65" s="57"/>
      <c r="M65" s="33"/>
      <c r="N65" s="34">
        <f t="shared" si="11"/>
        <v>1</v>
      </c>
      <c r="O65" s="35"/>
      <c r="P65" s="105">
        <v>15</v>
      </c>
      <c r="Q65" s="106">
        <v>15</v>
      </c>
      <c r="R65" s="38"/>
      <c r="S65" s="38"/>
      <c r="T65" s="37"/>
      <c r="U65" s="39">
        <f t="shared" si="1"/>
        <v>15</v>
      </c>
      <c r="V65" s="40">
        <f t="shared" si="2"/>
        <v>15</v>
      </c>
      <c r="W65" s="112"/>
      <c r="X65" s="96"/>
      <c r="Y65" s="96"/>
      <c r="Z65" s="104"/>
      <c r="AA65" s="99"/>
      <c r="AB65" s="41">
        <f t="shared" si="3"/>
        <v>0</v>
      </c>
      <c r="AC65" s="40">
        <f t="shared" si="4"/>
        <v>0</v>
      </c>
      <c r="AD65" s="42"/>
      <c r="AE65" s="128"/>
      <c r="AF65" s="37">
        <f t="shared" si="5"/>
        <v>15</v>
      </c>
      <c r="AG65" s="43">
        <v>65</v>
      </c>
      <c r="AH65" s="44">
        <f t="shared" si="6"/>
        <v>80</v>
      </c>
      <c r="AI65" s="45">
        <f t="shared" si="7"/>
        <v>0.93</v>
      </c>
      <c r="AJ65" s="46"/>
      <c r="AK65" s="47">
        <v>1E-4</v>
      </c>
      <c r="AL65" s="48">
        <f t="shared" si="8"/>
        <v>1.0001</v>
      </c>
      <c r="AM65" s="49">
        <f t="shared" si="9"/>
        <v>1877966000</v>
      </c>
      <c r="AN65" s="50"/>
      <c r="AO65" s="51"/>
      <c r="AP65" s="51"/>
      <c r="AQ65" s="51"/>
      <c r="AR65" s="51"/>
      <c r="AS65" s="52"/>
      <c r="AT65" s="53">
        <f t="shared" si="10"/>
        <v>0</v>
      </c>
    </row>
    <row r="66" spans="1:46" s="54" customFormat="1" ht="36" customHeight="1" thickBot="1">
      <c r="A66" s="27"/>
      <c r="B66" s="56"/>
      <c r="C66" s="91"/>
      <c r="D66" s="95"/>
      <c r="E66" s="95"/>
      <c r="F66" s="101"/>
      <c r="G66" s="55"/>
      <c r="H66" s="60"/>
      <c r="I66" s="30">
        <v>0.51</v>
      </c>
      <c r="J66" s="119">
        <v>0.49</v>
      </c>
      <c r="K66" s="32"/>
      <c r="L66" s="57"/>
      <c r="M66" s="33"/>
      <c r="N66" s="34">
        <f t="shared" si="11"/>
        <v>1</v>
      </c>
      <c r="O66" s="35"/>
      <c r="P66" s="105">
        <v>15</v>
      </c>
      <c r="Q66" s="106">
        <v>15</v>
      </c>
      <c r="R66" s="38"/>
      <c r="S66" s="38"/>
      <c r="T66" s="37"/>
      <c r="U66" s="39">
        <f t="shared" si="1"/>
        <v>15</v>
      </c>
      <c r="V66" s="40">
        <f t="shared" si="2"/>
        <v>15</v>
      </c>
      <c r="W66" s="112"/>
      <c r="X66" s="96"/>
      <c r="Y66" s="96"/>
      <c r="Z66" s="104"/>
      <c r="AA66" s="99"/>
      <c r="AB66" s="41">
        <f t="shared" si="3"/>
        <v>0</v>
      </c>
      <c r="AC66" s="40">
        <f t="shared" si="4"/>
        <v>0</v>
      </c>
      <c r="AD66" s="42"/>
      <c r="AE66" s="128"/>
      <c r="AF66" s="37">
        <f t="shared" si="5"/>
        <v>15</v>
      </c>
      <c r="AG66" s="43">
        <v>65</v>
      </c>
      <c r="AH66" s="44">
        <f t="shared" si="6"/>
        <v>80</v>
      </c>
      <c r="AI66" s="45">
        <f t="shared" si="7"/>
        <v>0.93</v>
      </c>
      <c r="AJ66" s="46"/>
      <c r="AK66" s="47">
        <v>1E-4</v>
      </c>
      <c r="AL66" s="48">
        <f t="shared" si="8"/>
        <v>1.0001</v>
      </c>
      <c r="AM66" s="49">
        <f t="shared" si="9"/>
        <v>1877966000</v>
      </c>
      <c r="AN66" s="50"/>
      <c r="AO66" s="51"/>
      <c r="AP66" s="51"/>
      <c r="AQ66" s="51"/>
      <c r="AR66" s="51"/>
      <c r="AS66" s="52"/>
      <c r="AT66" s="53">
        <f t="shared" si="10"/>
        <v>0</v>
      </c>
    </row>
    <row r="67" spans="1:46" s="54" customFormat="1" ht="36" customHeight="1" thickBot="1">
      <c r="A67" s="27"/>
      <c r="B67" s="56"/>
      <c r="C67" s="91"/>
      <c r="D67" s="95"/>
      <c r="E67" s="95"/>
      <c r="F67" s="101"/>
      <c r="G67" s="55"/>
      <c r="H67" s="60"/>
      <c r="I67" s="30">
        <v>0.51</v>
      </c>
      <c r="J67" s="119">
        <v>0.49</v>
      </c>
      <c r="K67" s="32"/>
      <c r="L67" s="57"/>
      <c r="M67" s="33"/>
      <c r="N67" s="34">
        <f t="shared" si="11"/>
        <v>1</v>
      </c>
      <c r="O67" s="35"/>
      <c r="P67" s="105">
        <v>15</v>
      </c>
      <c r="Q67" s="106">
        <v>15</v>
      </c>
      <c r="R67" s="38"/>
      <c r="S67" s="38"/>
      <c r="T67" s="37"/>
      <c r="U67" s="39">
        <f t="shared" si="1"/>
        <v>15</v>
      </c>
      <c r="V67" s="40">
        <f t="shared" si="2"/>
        <v>15</v>
      </c>
      <c r="W67" s="112"/>
      <c r="X67" s="96"/>
      <c r="Y67" s="96"/>
      <c r="Z67" s="104"/>
      <c r="AA67" s="99"/>
      <c r="AB67" s="41">
        <f t="shared" si="3"/>
        <v>0</v>
      </c>
      <c r="AC67" s="40">
        <f t="shared" si="4"/>
        <v>0</v>
      </c>
      <c r="AD67" s="42"/>
      <c r="AE67" s="128"/>
      <c r="AF67" s="37">
        <f t="shared" si="5"/>
        <v>15</v>
      </c>
      <c r="AG67" s="43">
        <v>65</v>
      </c>
      <c r="AH67" s="44">
        <f t="shared" si="6"/>
        <v>80</v>
      </c>
      <c r="AI67" s="45">
        <f t="shared" si="7"/>
        <v>0.93</v>
      </c>
      <c r="AJ67" s="46"/>
      <c r="AK67" s="47">
        <v>1E-4</v>
      </c>
      <c r="AL67" s="48">
        <f t="shared" si="8"/>
        <v>1.0001</v>
      </c>
      <c r="AM67" s="49">
        <f t="shared" si="9"/>
        <v>1877966000</v>
      </c>
      <c r="AN67" s="50"/>
      <c r="AO67" s="51"/>
      <c r="AP67" s="51"/>
      <c r="AQ67" s="51"/>
      <c r="AR67" s="51"/>
      <c r="AS67" s="52"/>
      <c r="AT67" s="53">
        <f t="shared" si="10"/>
        <v>0</v>
      </c>
    </row>
    <row r="68" spans="1:46" s="54" customFormat="1" ht="36" customHeight="1" thickBot="1">
      <c r="A68" s="27"/>
      <c r="B68" s="56"/>
      <c r="C68" s="91"/>
      <c r="D68" s="95"/>
      <c r="E68" s="95"/>
      <c r="F68" s="101"/>
      <c r="G68" s="55"/>
      <c r="H68" s="60"/>
      <c r="I68" s="30">
        <v>0.51</v>
      </c>
      <c r="J68" s="119">
        <v>0.49</v>
      </c>
      <c r="K68" s="32"/>
      <c r="L68" s="57"/>
      <c r="M68" s="33"/>
      <c r="N68" s="34">
        <f t="shared" si="11"/>
        <v>1</v>
      </c>
      <c r="O68" s="35"/>
      <c r="P68" s="105">
        <v>15</v>
      </c>
      <c r="Q68" s="106">
        <v>15</v>
      </c>
      <c r="R68" s="38"/>
      <c r="S68" s="38"/>
      <c r="T68" s="37"/>
      <c r="U68" s="39">
        <f t="shared" si="1"/>
        <v>15</v>
      </c>
      <c r="V68" s="40">
        <f t="shared" si="2"/>
        <v>15</v>
      </c>
      <c r="W68" s="112"/>
      <c r="X68" s="96"/>
      <c r="Y68" s="96"/>
      <c r="Z68" s="104"/>
      <c r="AA68" s="99"/>
      <c r="AB68" s="41">
        <f t="shared" si="3"/>
        <v>0</v>
      </c>
      <c r="AC68" s="40">
        <f t="shared" si="4"/>
        <v>0</v>
      </c>
      <c r="AD68" s="42"/>
      <c r="AE68" s="128"/>
      <c r="AF68" s="37">
        <f t="shared" si="5"/>
        <v>15</v>
      </c>
      <c r="AG68" s="43">
        <v>65</v>
      </c>
      <c r="AH68" s="44">
        <f t="shared" si="6"/>
        <v>80</v>
      </c>
      <c r="AI68" s="45">
        <f t="shared" si="7"/>
        <v>0.93</v>
      </c>
      <c r="AJ68" s="46"/>
      <c r="AK68" s="47">
        <v>1E-4</v>
      </c>
      <c r="AL68" s="48">
        <f t="shared" si="8"/>
        <v>1.0001</v>
      </c>
      <c r="AM68" s="49">
        <f t="shared" si="9"/>
        <v>1877966000</v>
      </c>
      <c r="AN68" s="50"/>
      <c r="AO68" s="51"/>
      <c r="AP68" s="51"/>
      <c r="AQ68" s="51"/>
      <c r="AR68" s="51"/>
      <c r="AS68" s="52"/>
      <c r="AT68" s="53">
        <f t="shared" si="10"/>
        <v>0</v>
      </c>
    </row>
    <row r="69" spans="1:46" s="54" customFormat="1" ht="36" customHeight="1" thickBot="1">
      <c r="A69" s="27"/>
      <c r="B69" s="56"/>
      <c r="C69" s="91"/>
      <c r="D69" s="95"/>
      <c r="E69" s="95"/>
      <c r="F69" s="101"/>
      <c r="G69" s="55"/>
      <c r="H69" s="60"/>
      <c r="I69" s="30">
        <v>0.51</v>
      </c>
      <c r="J69" s="119">
        <v>0.49</v>
      </c>
      <c r="K69" s="32"/>
      <c r="L69" s="57"/>
      <c r="M69" s="33"/>
      <c r="N69" s="34">
        <f t="shared" si="11"/>
        <v>1</v>
      </c>
      <c r="O69" s="35"/>
      <c r="P69" s="105">
        <v>15</v>
      </c>
      <c r="Q69" s="106">
        <v>15</v>
      </c>
      <c r="R69" s="38"/>
      <c r="S69" s="38"/>
      <c r="T69" s="37"/>
      <c r="U69" s="39">
        <f t="shared" ref="U69:U132" si="12">ROUNDUP(((P69*I69)+(Q69*J69)+(R69*K69)+(S69*L69)+(T69*M69)),2)</f>
        <v>15</v>
      </c>
      <c r="V69" s="40">
        <f t="shared" ref="V69:V132" si="13">IF(U69&gt;=15,15,U69)</f>
        <v>15</v>
      </c>
      <c r="W69" s="112"/>
      <c r="X69" s="96"/>
      <c r="Y69" s="96"/>
      <c r="Z69" s="104"/>
      <c r="AA69" s="99"/>
      <c r="AB69" s="41">
        <f t="shared" ref="AB69:AB132" si="14">ROUNDUP((((W69*I69)+(X69*J69)+(Y69*K69)+(Z69*L69)+(AA69*M69))/$I$2*15),2)</f>
        <v>0</v>
      </c>
      <c r="AC69" s="40">
        <f t="shared" ref="AC69:AC132" si="15">IF(AB69&gt;=15,15,AB69)</f>
        <v>0</v>
      </c>
      <c r="AD69" s="42"/>
      <c r="AE69" s="128"/>
      <c r="AF69" s="37">
        <f t="shared" ref="AF69:AF132" si="16">IF((V69+AC69+AD69)&gt;=30,30,(V69+AC69+AD69))</f>
        <v>15</v>
      </c>
      <c r="AG69" s="43">
        <v>65</v>
      </c>
      <c r="AH69" s="44">
        <f t="shared" ref="AH69:AH132" si="17">AF69+AG69+AE69</f>
        <v>80</v>
      </c>
      <c r="AI69" s="45">
        <f t="shared" ref="AI69:AI132" si="18">-((50-((176+(45+(30-AF69)))))/200)</f>
        <v>0.93</v>
      </c>
      <c r="AJ69" s="46"/>
      <c r="AK69" s="47">
        <v>1E-4</v>
      </c>
      <c r="AL69" s="48">
        <f t="shared" ref="AL69:AL132" si="19">100%+AK69</f>
        <v>1.0001</v>
      </c>
      <c r="AM69" s="49">
        <f t="shared" ref="AM69:AM132" si="20">ROUNDUP($D$2*AI69*AL69,-3)</f>
        <v>1877966000</v>
      </c>
      <c r="AN69" s="50"/>
      <c r="AO69" s="51"/>
      <c r="AP69" s="51"/>
      <c r="AQ69" s="51"/>
      <c r="AR69" s="51"/>
      <c r="AS69" s="52"/>
      <c r="AT69" s="53">
        <f t="shared" ref="AT69:AT132" si="21">(AO69*I69)+(AP69*J69)+(AQ69*K69)+(AR69*L69)+(AS69*M69)</f>
        <v>0</v>
      </c>
    </row>
    <row r="70" spans="1:46" s="54" customFormat="1" ht="36" customHeight="1" thickBot="1">
      <c r="A70" s="27"/>
      <c r="B70" s="56"/>
      <c r="C70" s="91"/>
      <c r="D70" s="95"/>
      <c r="E70" s="95"/>
      <c r="F70" s="101"/>
      <c r="G70" s="55"/>
      <c r="H70" s="60"/>
      <c r="I70" s="30">
        <v>0.51</v>
      </c>
      <c r="J70" s="119">
        <v>0.49</v>
      </c>
      <c r="K70" s="32"/>
      <c r="L70" s="57"/>
      <c r="M70" s="33"/>
      <c r="N70" s="34">
        <f t="shared" si="11"/>
        <v>1</v>
      </c>
      <c r="O70" s="35"/>
      <c r="P70" s="105">
        <v>15</v>
      </c>
      <c r="Q70" s="106">
        <v>15</v>
      </c>
      <c r="R70" s="38"/>
      <c r="S70" s="38"/>
      <c r="T70" s="37"/>
      <c r="U70" s="39">
        <f t="shared" si="12"/>
        <v>15</v>
      </c>
      <c r="V70" s="40">
        <f t="shared" si="13"/>
        <v>15</v>
      </c>
      <c r="W70" s="112"/>
      <c r="X70" s="96"/>
      <c r="Y70" s="96"/>
      <c r="Z70" s="104"/>
      <c r="AA70" s="99"/>
      <c r="AB70" s="41">
        <f t="shared" si="14"/>
        <v>0</v>
      </c>
      <c r="AC70" s="40">
        <f t="shared" si="15"/>
        <v>0</v>
      </c>
      <c r="AD70" s="42"/>
      <c r="AE70" s="128"/>
      <c r="AF70" s="37">
        <f t="shared" si="16"/>
        <v>15</v>
      </c>
      <c r="AG70" s="43">
        <v>65</v>
      </c>
      <c r="AH70" s="44">
        <f t="shared" si="17"/>
        <v>80</v>
      </c>
      <c r="AI70" s="45">
        <f t="shared" si="18"/>
        <v>0.93</v>
      </c>
      <c r="AJ70" s="46"/>
      <c r="AK70" s="47">
        <v>1E-4</v>
      </c>
      <c r="AL70" s="48">
        <f t="shared" si="19"/>
        <v>1.0001</v>
      </c>
      <c r="AM70" s="49">
        <f t="shared" si="20"/>
        <v>1877966000</v>
      </c>
      <c r="AN70" s="50"/>
      <c r="AO70" s="51"/>
      <c r="AP70" s="51"/>
      <c r="AQ70" s="51"/>
      <c r="AR70" s="51"/>
      <c r="AS70" s="52"/>
      <c r="AT70" s="53">
        <f t="shared" si="21"/>
        <v>0</v>
      </c>
    </row>
    <row r="71" spans="1:46" s="54" customFormat="1" ht="36" customHeight="1" thickBot="1">
      <c r="A71" s="27"/>
      <c r="B71" s="56"/>
      <c r="C71" s="91"/>
      <c r="D71" s="95"/>
      <c r="E71" s="95"/>
      <c r="F71" s="101"/>
      <c r="G71" s="55"/>
      <c r="H71" s="60"/>
      <c r="I71" s="30">
        <v>0.51</v>
      </c>
      <c r="J71" s="119">
        <v>0.49</v>
      </c>
      <c r="K71" s="32"/>
      <c r="L71" s="57"/>
      <c r="M71" s="33"/>
      <c r="N71" s="34">
        <f t="shared" si="11"/>
        <v>1</v>
      </c>
      <c r="O71" s="35"/>
      <c r="P71" s="105">
        <v>15</v>
      </c>
      <c r="Q71" s="106">
        <v>15</v>
      </c>
      <c r="R71" s="38"/>
      <c r="S71" s="38"/>
      <c r="T71" s="37"/>
      <c r="U71" s="39">
        <f t="shared" si="12"/>
        <v>15</v>
      </c>
      <c r="V71" s="40">
        <f t="shared" si="13"/>
        <v>15</v>
      </c>
      <c r="W71" s="112"/>
      <c r="X71" s="96"/>
      <c r="Y71" s="96"/>
      <c r="Z71" s="104"/>
      <c r="AA71" s="99"/>
      <c r="AB71" s="41">
        <f t="shared" si="14"/>
        <v>0</v>
      </c>
      <c r="AC71" s="40">
        <f t="shared" si="15"/>
        <v>0</v>
      </c>
      <c r="AD71" s="42"/>
      <c r="AE71" s="128"/>
      <c r="AF71" s="37">
        <f t="shared" si="16"/>
        <v>15</v>
      </c>
      <c r="AG71" s="43">
        <v>65</v>
      </c>
      <c r="AH71" s="44">
        <f t="shared" si="17"/>
        <v>80</v>
      </c>
      <c r="AI71" s="45">
        <f t="shared" si="18"/>
        <v>0.93</v>
      </c>
      <c r="AJ71" s="46"/>
      <c r="AK71" s="47">
        <v>1E-4</v>
      </c>
      <c r="AL71" s="48">
        <f t="shared" si="19"/>
        <v>1.0001</v>
      </c>
      <c r="AM71" s="49">
        <f t="shared" si="20"/>
        <v>1877966000</v>
      </c>
      <c r="AN71" s="50"/>
      <c r="AO71" s="51"/>
      <c r="AP71" s="51"/>
      <c r="AQ71" s="51"/>
      <c r="AR71" s="51"/>
      <c r="AS71" s="52"/>
      <c r="AT71" s="53">
        <f t="shared" si="21"/>
        <v>0</v>
      </c>
    </row>
    <row r="72" spans="1:46" s="54" customFormat="1" ht="36" customHeight="1" thickBot="1">
      <c r="A72" s="27"/>
      <c r="B72" s="56"/>
      <c r="C72" s="91"/>
      <c r="D72" s="95"/>
      <c r="E72" s="95"/>
      <c r="F72" s="101"/>
      <c r="G72" s="55"/>
      <c r="H72" s="60"/>
      <c r="I72" s="30">
        <v>0.51</v>
      </c>
      <c r="J72" s="119">
        <v>0.49</v>
      </c>
      <c r="K72" s="32"/>
      <c r="L72" s="57"/>
      <c r="M72" s="33"/>
      <c r="N72" s="34">
        <f t="shared" si="11"/>
        <v>1</v>
      </c>
      <c r="O72" s="35"/>
      <c r="P72" s="105">
        <v>15</v>
      </c>
      <c r="Q72" s="106">
        <v>15</v>
      </c>
      <c r="R72" s="38"/>
      <c r="S72" s="38"/>
      <c r="T72" s="37"/>
      <c r="U72" s="39">
        <f t="shared" si="12"/>
        <v>15</v>
      </c>
      <c r="V72" s="40">
        <f t="shared" si="13"/>
        <v>15</v>
      </c>
      <c r="W72" s="112"/>
      <c r="X72" s="96"/>
      <c r="Y72" s="96"/>
      <c r="Z72" s="104"/>
      <c r="AA72" s="99"/>
      <c r="AB72" s="41">
        <f t="shared" si="14"/>
        <v>0</v>
      </c>
      <c r="AC72" s="40">
        <f t="shared" si="15"/>
        <v>0</v>
      </c>
      <c r="AD72" s="42"/>
      <c r="AE72" s="128"/>
      <c r="AF72" s="37">
        <f t="shared" si="16"/>
        <v>15</v>
      </c>
      <c r="AG72" s="43">
        <v>65</v>
      </c>
      <c r="AH72" s="44">
        <f t="shared" si="17"/>
        <v>80</v>
      </c>
      <c r="AI72" s="45">
        <f t="shared" si="18"/>
        <v>0.93</v>
      </c>
      <c r="AJ72" s="46"/>
      <c r="AK72" s="47">
        <v>1E-4</v>
      </c>
      <c r="AL72" s="48">
        <f t="shared" si="19"/>
        <v>1.0001</v>
      </c>
      <c r="AM72" s="49">
        <f t="shared" si="20"/>
        <v>1877966000</v>
      </c>
      <c r="AN72" s="50"/>
      <c r="AO72" s="51"/>
      <c r="AP72" s="51"/>
      <c r="AQ72" s="51"/>
      <c r="AR72" s="51"/>
      <c r="AS72" s="52"/>
      <c r="AT72" s="53">
        <f t="shared" si="21"/>
        <v>0</v>
      </c>
    </row>
    <row r="73" spans="1:46" s="54" customFormat="1" ht="36" customHeight="1" thickBot="1">
      <c r="A73" s="27"/>
      <c r="B73" s="56"/>
      <c r="C73" s="91"/>
      <c r="D73" s="95"/>
      <c r="E73" s="95"/>
      <c r="F73" s="101"/>
      <c r="G73" s="55"/>
      <c r="H73" s="60"/>
      <c r="I73" s="30">
        <v>0.51</v>
      </c>
      <c r="J73" s="119">
        <v>0.49</v>
      </c>
      <c r="K73" s="32"/>
      <c r="L73" s="57"/>
      <c r="M73" s="33"/>
      <c r="N73" s="34">
        <f t="shared" si="11"/>
        <v>1</v>
      </c>
      <c r="O73" s="35"/>
      <c r="P73" s="105">
        <v>15</v>
      </c>
      <c r="Q73" s="106">
        <v>15</v>
      </c>
      <c r="R73" s="38"/>
      <c r="S73" s="38"/>
      <c r="T73" s="37"/>
      <c r="U73" s="39">
        <f t="shared" si="12"/>
        <v>15</v>
      </c>
      <c r="V73" s="40">
        <f t="shared" si="13"/>
        <v>15</v>
      </c>
      <c r="W73" s="112"/>
      <c r="X73" s="96"/>
      <c r="Y73" s="96"/>
      <c r="Z73" s="104"/>
      <c r="AA73" s="99"/>
      <c r="AB73" s="41">
        <f t="shared" si="14"/>
        <v>0</v>
      </c>
      <c r="AC73" s="40">
        <f t="shared" si="15"/>
        <v>0</v>
      </c>
      <c r="AD73" s="42">
        <v>0</v>
      </c>
      <c r="AE73" s="128"/>
      <c r="AF73" s="37">
        <f t="shared" si="16"/>
        <v>15</v>
      </c>
      <c r="AG73" s="43">
        <v>65</v>
      </c>
      <c r="AH73" s="44">
        <f t="shared" si="17"/>
        <v>80</v>
      </c>
      <c r="AI73" s="45">
        <f t="shared" si="18"/>
        <v>0.93</v>
      </c>
      <c r="AJ73" s="46"/>
      <c r="AK73" s="47">
        <v>1E-4</v>
      </c>
      <c r="AL73" s="48">
        <f t="shared" si="19"/>
        <v>1.0001</v>
      </c>
      <c r="AM73" s="49">
        <f t="shared" si="20"/>
        <v>1877966000</v>
      </c>
      <c r="AN73" s="50"/>
      <c r="AO73" s="51"/>
      <c r="AP73" s="51"/>
      <c r="AQ73" s="51"/>
      <c r="AR73" s="51"/>
      <c r="AS73" s="52"/>
      <c r="AT73" s="53">
        <f t="shared" si="21"/>
        <v>0</v>
      </c>
    </row>
    <row r="74" spans="1:46" s="54" customFormat="1" ht="36" customHeight="1" thickBot="1">
      <c r="A74" s="27"/>
      <c r="B74" s="56"/>
      <c r="C74" s="91"/>
      <c r="D74" s="95"/>
      <c r="E74" s="95"/>
      <c r="F74" s="101"/>
      <c r="G74" s="55"/>
      <c r="H74" s="60"/>
      <c r="I74" s="30">
        <v>0.51</v>
      </c>
      <c r="J74" s="119">
        <v>0.49</v>
      </c>
      <c r="K74" s="32"/>
      <c r="L74" s="57"/>
      <c r="M74" s="33"/>
      <c r="N74" s="34">
        <f t="shared" si="11"/>
        <v>1</v>
      </c>
      <c r="O74" s="35"/>
      <c r="P74" s="105">
        <v>15</v>
      </c>
      <c r="Q74" s="106">
        <v>15</v>
      </c>
      <c r="R74" s="38"/>
      <c r="S74" s="38"/>
      <c r="T74" s="37"/>
      <c r="U74" s="39">
        <f t="shared" si="12"/>
        <v>15</v>
      </c>
      <c r="V74" s="40">
        <f t="shared" si="13"/>
        <v>15</v>
      </c>
      <c r="W74" s="112"/>
      <c r="X74" s="96"/>
      <c r="Y74" s="96"/>
      <c r="Z74" s="104"/>
      <c r="AA74" s="99"/>
      <c r="AB74" s="41">
        <f t="shared" si="14"/>
        <v>0</v>
      </c>
      <c r="AC74" s="40">
        <f t="shared" si="15"/>
        <v>0</v>
      </c>
      <c r="AD74" s="42"/>
      <c r="AE74" s="128"/>
      <c r="AF74" s="37">
        <f t="shared" si="16"/>
        <v>15</v>
      </c>
      <c r="AG74" s="43">
        <v>65</v>
      </c>
      <c r="AH74" s="44">
        <f t="shared" si="17"/>
        <v>80</v>
      </c>
      <c r="AI74" s="45">
        <f t="shared" si="18"/>
        <v>0.93</v>
      </c>
      <c r="AJ74" s="46"/>
      <c r="AK74" s="47">
        <v>1E-4</v>
      </c>
      <c r="AL74" s="48">
        <f t="shared" si="19"/>
        <v>1.0001</v>
      </c>
      <c r="AM74" s="49">
        <f t="shared" si="20"/>
        <v>1877966000</v>
      </c>
      <c r="AN74" s="50"/>
      <c r="AO74" s="51"/>
      <c r="AP74" s="51"/>
      <c r="AQ74" s="51"/>
      <c r="AR74" s="51"/>
      <c r="AS74" s="52"/>
      <c r="AT74" s="53">
        <f t="shared" si="21"/>
        <v>0</v>
      </c>
    </row>
    <row r="75" spans="1:46" s="54" customFormat="1" ht="36" customHeight="1" thickBot="1">
      <c r="A75" s="27"/>
      <c r="B75" s="56"/>
      <c r="C75" s="91"/>
      <c r="D75" s="95"/>
      <c r="E75" s="95"/>
      <c r="F75" s="101"/>
      <c r="G75" s="55"/>
      <c r="H75" s="60"/>
      <c r="I75" s="30">
        <v>0.51</v>
      </c>
      <c r="J75" s="119">
        <v>0.49</v>
      </c>
      <c r="K75" s="32"/>
      <c r="L75" s="57"/>
      <c r="M75" s="33"/>
      <c r="N75" s="34">
        <f t="shared" si="11"/>
        <v>1</v>
      </c>
      <c r="O75" s="35"/>
      <c r="P75" s="105">
        <v>15</v>
      </c>
      <c r="Q75" s="106">
        <v>15</v>
      </c>
      <c r="R75" s="38"/>
      <c r="S75" s="38"/>
      <c r="T75" s="37"/>
      <c r="U75" s="39">
        <f t="shared" si="12"/>
        <v>15</v>
      </c>
      <c r="V75" s="40">
        <f t="shared" si="13"/>
        <v>15</v>
      </c>
      <c r="W75" s="112"/>
      <c r="X75" s="96"/>
      <c r="Y75" s="96"/>
      <c r="Z75" s="104"/>
      <c r="AA75" s="99"/>
      <c r="AB75" s="41">
        <f t="shared" si="14"/>
        <v>0</v>
      </c>
      <c r="AC75" s="40">
        <f t="shared" si="15"/>
        <v>0</v>
      </c>
      <c r="AD75" s="42"/>
      <c r="AE75" s="128"/>
      <c r="AF75" s="37">
        <f t="shared" si="16"/>
        <v>15</v>
      </c>
      <c r="AG75" s="43">
        <v>65</v>
      </c>
      <c r="AH75" s="44">
        <f t="shared" si="17"/>
        <v>80</v>
      </c>
      <c r="AI75" s="45">
        <f t="shared" si="18"/>
        <v>0.93</v>
      </c>
      <c r="AJ75" s="46"/>
      <c r="AK75" s="47">
        <v>1E-4</v>
      </c>
      <c r="AL75" s="48">
        <f t="shared" si="19"/>
        <v>1.0001</v>
      </c>
      <c r="AM75" s="49">
        <f t="shared" si="20"/>
        <v>1877966000</v>
      </c>
      <c r="AN75" s="50"/>
      <c r="AO75" s="51"/>
      <c r="AP75" s="51"/>
      <c r="AQ75" s="51"/>
      <c r="AR75" s="51"/>
      <c r="AS75" s="52"/>
      <c r="AT75" s="53">
        <f t="shared" si="21"/>
        <v>0</v>
      </c>
    </row>
    <row r="76" spans="1:46" s="54" customFormat="1" ht="36" customHeight="1" thickBot="1">
      <c r="A76" s="27"/>
      <c r="B76" s="56"/>
      <c r="C76" s="91"/>
      <c r="D76" s="95"/>
      <c r="E76" s="95"/>
      <c r="F76" s="101"/>
      <c r="G76" s="55"/>
      <c r="H76" s="60"/>
      <c r="I76" s="30">
        <v>0.51</v>
      </c>
      <c r="J76" s="119">
        <v>0.49</v>
      </c>
      <c r="K76" s="32"/>
      <c r="L76" s="57"/>
      <c r="M76" s="33"/>
      <c r="N76" s="34">
        <f t="shared" si="11"/>
        <v>1</v>
      </c>
      <c r="O76" s="35"/>
      <c r="P76" s="105">
        <v>15</v>
      </c>
      <c r="Q76" s="106">
        <v>15</v>
      </c>
      <c r="R76" s="38"/>
      <c r="S76" s="38"/>
      <c r="T76" s="37"/>
      <c r="U76" s="39">
        <f t="shared" si="12"/>
        <v>15</v>
      </c>
      <c r="V76" s="40">
        <f t="shared" si="13"/>
        <v>15</v>
      </c>
      <c r="W76" s="112"/>
      <c r="X76" s="96"/>
      <c r="Y76" s="96"/>
      <c r="Z76" s="104"/>
      <c r="AA76" s="99"/>
      <c r="AB76" s="41">
        <f t="shared" si="14"/>
        <v>0</v>
      </c>
      <c r="AC76" s="40">
        <f t="shared" si="15"/>
        <v>0</v>
      </c>
      <c r="AD76" s="42"/>
      <c r="AE76" s="128"/>
      <c r="AF76" s="37">
        <f t="shared" si="16"/>
        <v>15</v>
      </c>
      <c r="AG76" s="43">
        <v>65</v>
      </c>
      <c r="AH76" s="44">
        <f t="shared" si="17"/>
        <v>80</v>
      </c>
      <c r="AI76" s="45">
        <f t="shared" si="18"/>
        <v>0.93</v>
      </c>
      <c r="AJ76" s="46"/>
      <c r="AK76" s="47">
        <v>1E-4</v>
      </c>
      <c r="AL76" s="48">
        <f t="shared" si="19"/>
        <v>1.0001</v>
      </c>
      <c r="AM76" s="49">
        <f t="shared" si="20"/>
        <v>1877966000</v>
      </c>
      <c r="AN76" s="50"/>
      <c r="AO76" s="51"/>
      <c r="AP76" s="51"/>
      <c r="AQ76" s="51"/>
      <c r="AR76" s="51"/>
      <c r="AS76" s="52"/>
      <c r="AT76" s="53">
        <f t="shared" si="21"/>
        <v>0</v>
      </c>
    </row>
    <row r="77" spans="1:46" s="54" customFormat="1" ht="36" customHeight="1" thickBot="1">
      <c r="A77" s="27"/>
      <c r="B77" s="56"/>
      <c r="C77" s="91"/>
      <c r="D77" s="95"/>
      <c r="E77" s="95"/>
      <c r="F77" s="101"/>
      <c r="G77" s="55"/>
      <c r="H77" s="60"/>
      <c r="I77" s="30">
        <v>0.51</v>
      </c>
      <c r="J77" s="119">
        <v>0.49</v>
      </c>
      <c r="K77" s="32"/>
      <c r="L77" s="57"/>
      <c r="M77" s="33"/>
      <c r="N77" s="34">
        <f t="shared" si="11"/>
        <v>1</v>
      </c>
      <c r="O77" s="35"/>
      <c r="P77" s="105">
        <v>15</v>
      </c>
      <c r="Q77" s="106">
        <v>15</v>
      </c>
      <c r="R77" s="38"/>
      <c r="S77" s="38"/>
      <c r="T77" s="37"/>
      <c r="U77" s="39">
        <f t="shared" si="12"/>
        <v>15</v>
      </c>
      <c r="V77" s="40">
        <f t="shared" si="13"/>
        <v>15</v>
      </c>
      <c r="W77" s="112"/>
      <c r="X77" s="96"/>
      <c r="Y77" s="96"/>
      <c r="Z77" s="104"/>
      <c r="AA77" s="99"/>
      <c r="AB77" s="41">
        <f t="shared" si="14"/>
        <v>0</v>
      </c>
      <c r="AC77" s="40">
        <f t="shared" si="15"/>
        <v>0</v>
      </c>
      <c r="AD77" s="42"/>
      <c r="AE77" s="128"/>
      <c r="AF77" s="37">
        <f t="shared" si="16"/>
        <v>15</v>
      </c>
      <c r="AG77" s="43">
        <v>65</v>
      </c>
      <c r="AH77" s="44">
        <f t="shared" si="17"/>
        <v>80</v>
      </c>
      <c r="AI77" s="45">
        <f t="shared" si="18"/>
        <v>0.93</v>
      </c>
      <c r="AJ77" s="46"/>
      <c r="AK77" s="47">
        <v>1E-4</v>
      </c>
      <c r="AL77" s="48">
        <f t="shared" si="19"/>
        <v>1.0001</v>
      </c>
      <c r="AM77" s="49">
        <f t="shared" si="20"/>
        <v>1877966000</v>
      </c>
      <c r="AN77" s="50"/>
      <c r="AO77" s="51"/>
      <c r="AP77" s="51"/>
      <c r="AQ77" s="51"/>
      <c r="AR77" s="51"/>
      <c r="AS77" s="52"/>
      <c r="AT77" s="53">
        <f t="shared" si="21"/>
        <v>0</v>
      </c>
    </row>
    <row r="78" spans="1:46" s="54" customFormat="1" ht="47.25" customHeight="1" thickBot="1">
      <c r="A78" s="27"/>
      <c r="B78" s="56"/>
      <c r="C78" s="91"/>
      <c r="D78" s="95"/>
      <c r="E78" s="95"/>
      <c r="F78" s="101"/>
      <c r="G78" s="55"/>
      <c r="H78" s="60"/>
      <c r="I78" s="30">
        <v>0.51</v>
      </c>
      <c r="J78" s="119">
        <v>0.49</v>
      </c>
      <c r="K78" s="32"/>
      <c r="L78" s="57"/>
      <c r="M78" s="33"/>
      <c r="N78" s="34">
        <f t="shared" si="11"/>
        <v>1</v>
      </c>
      <c r="O78" s="35"/>
      <c r="P78" s="105">
        <v>15</v>
      </c>
      <c r="Q78" s="106">
        <v>15</v>
      </c>
      <c r="R78" s="38"/>
      <c r="S78" s="38"/>
      <c r="T78" s="37"/>
      <c r="U78" s="39">
        <f t="shared" si="12"/>
        <v>15</v>
      </c>
      <c r="V78" s="40">
        <f t="shared" si="13"/>
        <v>15</v>
      </c>
      <c r="W78" s="112"/>
      <c r="X78" s="96"/>
      <c r="Y78" s="96"/>
      <c r="Z78" s="104"/>
      <c r="AA78" s="99"/>
      <c r="AB78" s="41">
        <f t="shared" si="14"/>
        <v>0</v>
      </c>
      <c r="AC78" s="40">
        <f t="shared" si="15"/>
        <v>0</v>
      </c>
      <c r="AD78" s="42"/>
      <c r="AE78" s="128"/>
      <c r="AF78" s="37">
        <f t="shared" si="16"/>
        <v>15</v>
      </c>
      <c r="AG78" s="43">
        <v>65</v>
      </c>
      <c r="AH78" s="44">
        <f t="shared" si="17"/>
        <v>80</v>
      </c>
      <c r="AI78" s="45">
        <f t="shared" si="18"/>
        <v>0.93</v>
      </c>
      <c r="AJ78" s="46"/>
      <c r="AK78" s="47">
        <v>1E-4</v>
      </c>
      <c r="AL78" s="48">
        <f t="shared" si="19"/>
        <v>1.0001</v>
      </c>
      <c r="AM78" s="49">
        <f t="shared" si="20"/>
        <v>1877966000</v>
      </c>
      <c r="AN78" s="50"/>
      <c r="AO78" s="51"/>
      <c r="AP78" s="51"/>
      <c r="AQ78" s="51"/>
      <c r="AR78" s="51"/>
      <c r="AS78" s="52"/>
      <c r="AT78" s="53">
        <f t="shared" si="21"/>
        <v>0</v>
      </c>
    </row>
    <row r="79" spans="1:46" s="54" customFormat="1" ht="36" customHeight="1" thickBot="1">
      <c r="A79" s="27"/>
      <c r="B79" s="56"/>
      <c r="C79" s="91"/>
      <c r="D79" s="95"/>
      <c r="E79" s="95"/>
      <c r="F79" s="101"/>
      <c r="G79" s="55"/>
      <c r="H79" s="60"/>
      <c r="I79" s="30">
        <v>0.51</v>
      </c>
      <c r="J79" s="119">
        <v>0.49</v>
      </c>
      <c r="K79" s="32"/>
      <c r="L79" s="57"/>
      <c r="M79" s="33"/>
      <c r="N79" s="34">
        <f t="shared" si="11"/>
        <v>1</v>
      </c>
      <c r="O79" s="35"/>
      <c r="P79" s="105">
        <v>15</v>
      </c>
      <c r="Q79" s="106">
        <v>15</v>
      </c>
      <c r="R79" s="38"/>
      <c r="S79" s="38"/>
      <c r="T79" s="37"/>
      <c r="U79" s="39">
        <f t="shared" si="12"/>
        <v>15</v>
      </c>
      <c r="V79" s="40">
        <f t="shared" si="13"/>
        <v>15</v>
      </c>
      <c r="W79" s="112"/>
      <c r="X79" s="96"/>
      <c r="Y79" s="96"/>
      <c r="Z79" s="104"/>
      <c r="AA79" s="99"/>
      <c r="AB79" s="41">
        <f t="shared" si="14"/>
        <v>0</v>
      </c>
      <c r="AC79" s="40">
        <f t="shared" si="15"/>
        <v>0</v>
      </c>
      <c r="AD79" s="42"/>
      <c r="AE79" s="128"/>
      <c r="AF79" s="37">
        <f t="shared" si="16"/>
        <v>15</v>
      </c>
      <c r="AG79" s="43">
        <v>65</v>
      </c>
      <c r="AH79" s="44">
        <f t="shared" si="17"/>
        <v>80</v>
      </c>
      <c r="AI79" s="45">
        <f t="shared" si="18"/>
        <v>0.93</v>
      </c>
      <c r="AJ79" s="46"/>
      <c r="AK79" s="47">
        <v>1E-4</v>
      </c>
      <c r="AL79" s="48">
        <f t="shared" si="19"/>
        <v>1.0001</v>
      </c>
      <c r="AM79" s="49">
        <f t="shared" si="20"/>
        <v>1877966000</v>
      </c>
      <c r="AN79" s="50"/>
      <c r="AO79" s="51"/>
      <c r="AP79" s="51"/>
      <c r="AQ79" s="51"/>
      <c r="AR79" s="51"/>
      <c r="AS79" s="52"/>
      <c r="AT79" s="53">
        <f t="shared" si="21"/>
        <v>0</v>
      </c>
    </row>
    <row r="80" spans="1:46" s="54" customFormat="1" ht="36" customHeight="1" thickBot="1">
      <c r="A80" s="27"/>
      <c r="B80" s="56"/>
      <c r="C80" s="91"/>
      <c r="D80" s="95"/>
      <c r="E80" s="95"/>
      <c r="F80" s="101"/>
      <c r="G80" s="55"/>
      <c r="H80" s="64"/>
      <c r="I80" s="30">
        <v>0.51</v>
      </c>
      <c r="J80" s="119">
        <v>0.49</v>
      </c>
      <c r="K80" s="32"/>
      <c r="L80" s="57"/>
      <c r="M80" s="33"/>
      <c r="N80" s="34">
        <f t="shared" si="11"/>
        <v>1</v>
      </c>
      <c r="O80" s="35"/>
      <c r="P80" s="105">
        <v>15</v>
      </c>
      <c r="Q80" s="106">
        <v>15</v>
      </c>
      <c r="R80" s="38"/>
      <c r="S80" s="38"/>
      <c r="T80" s="37"/>
      <c r="U80" s="39">
        <f t="shared" si="12"/>
        <v>15</v>
      </c>
      <c r="V80" s="40">
        <f t="shared" si="13"/>
        <v>15</v>
      </c>
      <c r="W80" s="112"/>
      <c r="X80" s="96"/>
      <c r="Y80" s="96"/>
      <c r="Z80" s="104"/>
      <c r="AA80" s="99"/>
      <c r="AB80" s="41">
        <f t="shared" si="14"/>
        <v>0</v>
      </c>
      <c r="AC80" s="40">
        <f t="shared" si="15"/>
        <v>0</v>
      </c>
      <c r="AD80" s="42"/>
      <c r="AE80" s="128"/>
      <c r="AF80" s="37">
        <f t="shared" si="16"/>
        <v>15</v>
      </c>
      <c r="AG80" s="43">
        <v>65</v>
      </c>
      <c r="AH80" s="44">
        <f t="shared" si="17"/>
        <v>80</v>
      </c>
      <c r="AI80" s="45">
        <f t="shared" si="18"/>
        <v>0.93</v>
      </c>
      <c r="AJ80" s="46"/>
      <c r="AK80" s="47">
        <v>1E-4</v>
      </c>
      <c r="AL80" s="48">
        <f t="shared" si="19"/>
        <v>1.0001</v>
      </c>
      <c r="AM80" s="49">
        <f t="shared" si="20"/>
        <v>1877966000</v>
      </c>
      <c r="AN80" s="50"/>
      <c r="AO80" s="51"/>
      <c r="AP80" s="51"/>
      <c r="AQ80" s="51"/>
      <c r="AR80" s="51"/>
      <c r="AS80" s="52"/>
      <c r="AT80" s="53">
        <f t="shared" si="21"/>
        <v>0</v>
      </c>
    </row>
    <row r="81" spans="1:46" s="54" customFormat="1" ht="36" customHeight="1" thickBot="1">
      <c r="A81" s="27"/>
      <c r="B81" s="56"/>
      <c r="C81" s="91"/>
      <c r="D81" s="95"/>
      <c r="E81" s="95"/>
      <c r="F81" s="101"/>
      <c r="G81" s="55"/>
      <c r="H81" s="60"/>
      <c r="I81" s="30">
        <v>0.51</v>
      </c>
      <c r="J81" s="119">
        <v>0.49</v>
      </c>
      <c r="K81" s="32"/>
      <c r="L81" s="57"/>
      <c r="M81" s="33"/>
      <c r="N81" s="34">
        <f t="shared" si="11"/>
        <v>1</v>
      </c>
      <c r="O81" s="35"/>
      <c r="P81" s="105">
        <v>15</v>
      </c>
      <c r="Q81" s="106">
        <v>15</v>
      </c>
      <c r="R81" s="38"/>
      <c r="S81" s="38"/>
      <c r="T81" s="37"/>
      <c r="U81" s="39">
        <f t="shared" si="12"/>
        <v>15</v>
      </c>
      <c r="V81" s="40">
        <f t="shared" si="13"/>
        <v>15</v>
      </c>
      <c r="W81" s="112"/>
      <c r="X81" s="96"/>
      <c r="Y81" s="96"/>
      <c r="Z81" s="104"/>
      <c r="AA81" s="99"/>
      <c r="AB81" s="41">
        <f t="shared" si="14"/>
        <v>0</v>
      </c>
      <c r="AC81" s="40">
        <f t="shared" si="15"/>
        <v>0</v>
      </c>
      <c r="AD81" s="42"/>
      <c r="AE81" s="128"/>
      <c r="AF81" s="37">
        <f t="shared" si="16"/>
        <v>15</v>
      </c>
      <c r="AG81" s="43">
        <v>65</v>
      </c>
      <c r="AH81" s="44">
        <f t="shared" si="17"/>
        <v>80</v>
      </c>
      <c r="AI81" s="45">
        <f t="shared" si="18"/>
        <v>0.93</v>
      </c>
      <c r="AJ81" s="46"/>
      <c r="AK81" s="47">
        <v>1E-4</v>
      </c>
      <c r="AL81" s="48">
        <f t="shared" si="19"/>
        <v>1.0001</v>
      </c>
      <c r="AM81" s="49">
        <f t="shared" si="20"/>
        <v>1877966000</v>
      </c>
      <c r="AN81" s="50"/>
      <c r="AO81" s="51"/>
      <c r="AP81" s="51"/>
      <c r="AQ81" s="51"/>
      <c r="AR81" s="51"/>
      <c r="AS81" s="52"/>
      <c r="AT81" s="53">
        <f t="shared" si="21"/>
        <v>0</v>
      </c>
    </row>
    <row r="82" spans="1:46" s="54" customFormat="1" ht="36" customHeight="1" thickBot="1">
      <c r="A82" s="27"/>
      <c r="B82" s="56"/>
      <c r="C82" s="91"/>
      <c r="D82" s="95"/>
      <c r="E82" s="95"/>
      <c r="F82" s="101"/>
      <c r="G82" s="55"/>
      <c r="H82" s="60"/>
      <c r="I82" s="30">
        <v>0.51</v>
      </c>
      <c r="J82" s="119">
        <v>0.49</v>
      </c>
      <c r="K82" s="32"/>
      <c r="L82" s="57"/>
      <c r="M82" s="33"/>
      <c r="N82" s="34">
        <f t="shared" si="11"/>
        <v>1</v>
      </c>
      <c r="O82" s="35"/>
      <c r="P82" s="105">
        <v>15</v>
      </c>
      <c r="Q82" s="106">
        <v>15</v>
      </c>
      <c r="R82" s="38"/>
      <c r="S82" s="38"/>
      <c r="T82" s="37"/>
      <c r="U82" s="39">
        <f t="shared" si="12"/>
        <v>15</v>
      </c>
      <c r="V82" s="40">
        <f t="shared" si="13"/>
        <v>15</v>
      </c>
      <c r="W82" s="112"/>
      <c r="X82" s="96"/>
      <c r="Y82" s="96"/>
      <c r="Z82" s="104"/>
      <c r="AA82" s="99"/>
      <c r="AB82" s="41">
        <f t="shared" si="14"/>
        <v>0</v>
      </c>
      <c r="AC82" s="40">
        <f t="shared" si="15"/>
        <v>0</v>
      </c>
      <c r="AD82" s="42"/>
      <c r="AE82" s="128"/>
      <c r="AF82" s="37">
        <f t="shared" si="16"/>
        <v>15</v>
      </c>
      <c r="AG82" s="43">
        <v>65</v>
      </c>
      <c r="AH82" s="44">
        <f t="shared" si="17"/>
        <v>80</v>
      </c>
      <c r="AI82" s="45">
        <f t="shared" si="18"/>
        <v>0.93</v>
      </c>
      <c r="AJ82" s="46"/>
      <c r="AK82" s="47">
        <v>1E-4</v>
      </c>
      <c r="AL82" s="48">
        <f t="shared" si="19"/>
        <v>1.0001</v>
      </c>
      <c r="AM82" s="49">
        <f t="shared" si="20"/>
        <v>1877966000</v>
      </c>
      <c r="AN82" s="50"/>
      <c r="AO82" s="51"/>
      <c r="AP82" s="51"/>
      <c r="AQ82" s="51"/>
      <c r="AR82" s="51"/>
      <c r="AS82" s="52"/>
      <c r="AT82" s="53">
        <f t="shared" si="21"/>
        <v>0</v>
      </c>
    </row>
    <row r="83" spans="1:46" s="54" customFormat="1" ht="36" customHeight="1" thickBot="1">
      <c r="A83" s="27"/>
      <c r="B83" s="56"/>
      <c r="C83" s="91"/>
      <c r="D83" s="95"/>
      <c r="E83" s="95"/>
      <c r="F83" s="101"/>
      <c r="G83" s="55"/>
      <c r="H83" s="60"/>
      <c r="I83" s="30">
        <v>0.51</v>
      </c>
      <c r="J83" s="119">
        <v>0.49</v>
      </c>
      <c r="K83" s="32"/>
      <c r="L83" s="57"/>
      <c r="M83" s="33"/>
      <c r="N83" s="34">
        <f t="shared" si="11"/>
        <v>1</v>
      </c>
      <c r="O83" s="35"/>
      <c r="P83" s="105">
        <v>15</v>
      </c>
      <c r="Q83" s="106">
        <v>15</v>
      </c>
      <c r="R83" s="38"/>
      <c r="S83" s="38"/>
      <c r="T83" s="37"/>
      <c r="U83" s="39">
        <f t="shared" si="12"/>
        <v>15</v>
      </c>
      <c r="V83" s="40">
        <f t="shared" si="13"/>
        <v>15</v>
      </c>
      <c r="W83" s="112"/>
      <c r="X83" s="96"/>
      <c r="Y83" s="96"/>
      <c r="Z83" s="104"/>
      <c r="AA83" s="99"/>
      <c r="AB83" s="41">
        <f t="shared" si="14"/>
        <v>0</v>
      </c>
      <c r="AC83" s="40">
        <f t="shared" si="15"/>
        <v>0</v>
      </c>
      <c r="AD83" s="42"/>
      <c r="AE83" s="128"/>
      <c r="AF83" s="37">
        <f t="shared" si="16"/>
        <v>15</v>
      </c>
      <c r="AG83" s="43">
        <v>65</v>
      </c>
      <c r="AH83" s="44">
        <f t="shared" si="17"/>
        <v>80</v>
      </c>
      <c r="AI83" s="45">
        <f t="shared" si="18"/>
        <v>0.93</v>
      </c>
      <c r="AJ83" s="46"/>
      <c r="AK83" s="47">
        <v>1E-4</v>
      </c>
      <c r="AL83" s="48">
        <f t="shared" si="19"/>
        <v>1.0001</v>
      </c>
      <c r="AM83" s="49">
        <f t="shared" si="20"/>
        <v>1877966000</v>
      </c>
      <c r="AN83" s="50"/>
      <c r="AO83" s="51"/>
      <c r="AP83" s="51"/>
      <c r="AQ83" s="51"/>
      <c r="AR83" s="51"/>
      <c r="AS83" s="52"/>
      <c r="AT83" s="53">
        <f t="shared" si="21"/>
        <v>0</v>
      </c>
    </row>
    <row r="84" spans="1:46" s="54" customFormat="1" ht="36" customHeight="1" thickBot="1">
      <c r="A84" s="27"/>
      <c r="B84" s="56"/>
      <c r="C84" s="91"/>
      <c r="D84" s="95"/>
      <c r="E84" s="95"/>
      <c r="F84" s="101"/>
      <c r="G84" s="55"/>
      <c r="H84" s="60"/>
      <c r="I84" s="30">
        <v>0.51</v>
      </c>
      <c r="J84" s="119">
        <v>0.49</v>
      </c>
      <c r="K84" s="32"/>
      <c r="L84" s="57"/>
      <c r="M84" s="33"/>
      <c r="N84" s="34">
        <f t="shared" si="11"/>
        <v>1</v>
      </c>
      <c r="O84" s="35"/>
      <c r="P84" s="105">
        <v>15</v>
      </c>
      <c r="Q84" s="106">
        <v>15</v>
      </c>
      <c r="R84" s="38"/>
      <c r="S84" s="38"/>
      <c r="T84" s="37"/>
      <c r="U84" s="39">
        <f t="shared" si="12"/>
        <v>15</v>
      </c>
      <c r="V84" s="40">
        <f t="shared" si="13"/>
        <v>15</v>
      </c>
      <c r="W84" s="112"/>
      <c r="X84" s="96"/>
      <c r="Y84" s="96"/>
      <c r="Z84" s="104"/>
      <c r="AA84" s="99"/>
      <c r="AB84" s="41">
        <f t="shared" si="14"/>
        <v>0</v>
      </c>
      <c r="AC84" s="40">
        <f t="shared" si="15"/>
        <v>0</v>
      </c>
      <c r="AD84" s="42"/>
      <c r="AE84" s="128"/>
      <c r="AF84" s="37">
        <f t="shared" si="16"/>
        <v>15</v>
      </c>
      <c r="AG84" s="43">
        <v>65</v>
      </c>
      <c r="AH84" s="44">
        <f t="shared" si="17"/>
        <v>80</v>
      </c>
      <c r="AI84" s="45">
        <f t="shared" si="18"/>
        <v>0.93</v>
      </c>
      <c r="AJ84" s="46"/>
      <c r="AK84" s="47">
        <v>1E-4</v>
      </c>
      <c r="AL84" s="48">
        <f t="shared" si="19"/>
        <v>1.0001</v>
      </c>
      <c r="AM84" s="49">
        <f t="shared" si="20"/>
        <v>1877966000</v>
      </c>
      <c r="AN84" s="50"/>
      <c r="AO84" s="51"/>
      <c r="AP84" s="51"/>
      <c r="AQ84" s="51"/>
      <c r="AR84" s="51"/>
      <c r="AS84" s="52"/>
      <c r="AT84" s="53">
        <f t="shared" si="21"/>
        <v>0</v>
      </c>
    </row>
    <row r="85" spans="1:46" s="54" customFormat="1" ht="36" customHeight="1" thickBot="1">
      <c r="A85" s="27"/>
      <c r="B85" s="56"/>
      <c r="C85" s="91"/>
      <c r="D85" s="95"/>
      <c r="E85" s="95"/>
      <c r="F85" s="101"/>
      <c r="G85" s="55"/>
      <c r="H85" s="60"/>
      <c r="I85" s="30">
        <v>0.51</v>
      </c>
      <c r="J85" s="119">
        <v>0.49</v>
      </c>
      <c r="K85" s="32"/>
      <c r="L85" s="57"/>
      <c r="M85" s="33"/>
      <c r="N85" s="34">
        <f t="shared" si="11"/>
        <v>1</v>
      </c>
      <c r="O85" s="35"/>
      <c r="P85" s="105">
        <v>15</v>
      </c>
      <c r="Q85" s="106">
        <v>15</v>
      </c>
      <c r="R85" s="38"/>
      <c r="S85" s="38"/>
      <c r="T85" s="37"/>
      <c r="U85" s="39">
        <f t="shared" si="12"/>
        <v>15</v>
      </c>
      <c r="V85" s="40">
        <f t="shared" si="13"/>
        <v>15</v>
      </c>
      <c r="W85" s="112"/>
      <c r="X85" s="96"/>
      <c r="Y85" s="96"/>
      <c r="Z85" s="104"/>
      <c r="AA85" s="99"/>
      <c r="AB85" s="41">
        <f t="shared" si="14"/>
        <v>0</v>
      </c>
      <c r="AC85" s="40">
        <f t="shared" si="15"/>
        <v>0</v>
      </c>
      <c r="AD85" s="42"/>
      <c r="AE85" s="128"/>
      <c r="AF85" s="37">
        <f t="shared" si="16"/>
        <v>15</v>
      </c>
      <c r="AG85" s="43">
        <v>65</v>
      </c>
      <c r="AH85" s="44">
        <f t="shared" si="17"/>
        <v>80</v>
      </c>
      <c r="AI85" s="45">
        <f t="shared" si="18"/>
        <v>0.93</v>
      </c>
      <c r="AJ85" s="46"/>
      <c r="AK85" s="47">
        <v>1E-4</v>
      </c>
      <c r="AL85" s="48">
        <f t="shared" si="19"/>
        <v>1.0001</v>
      </c>
      <c r="AM85" s="49">
        <f t="shared" si="20"/>
        <v>1877966000</v>
      </c>
      <c r="AN85" s="50"/>
      <c r="AO85" s="51"/>
      <c r="AP85" s="51"/>
      <c r="AQ85" s="51"/>
      <c r="AR85" s="51"/>
      <c r="AS85" s="52"/>
      <c r="AT85" s="53">
        <f t="shared" si="21"/>
        <v>0</v>
      </c>
    </row>
    <row r="86" spans="1:46" s="54" customFormat="1" ht="36" customHeight="1" thickBot="1">
      <c r="A86" s="27"/>
      <c r="B86" s="56"/>
      <c r="C86" s="91"/>
      <c r="D86" s="95"/>
      <c r="E86" s="95"/>
      <c r="F86" s="101"/>
      <c r="G86" s="55"/>
      <c r="H86" s="60"/>
      <c r="I86" s="30">
        <v>0.51</v>
      </c>
      <c r="J86" s="119">
        <v>0.49</v>
      </c>
      <c r="K86" s="32"/>
      <c r="L86" s="57"/>
      <c r="M86" s="33"/>
      <c r="N86" s="34">
        <f t="shared" si="11"/>
        <v>1</v>
      </c>
      <c r="O86" s="35"/>
      <c r="P86" s="105">
        <v>15</v>
      </c>
      <c r="Q86" s="106">
        <v>15</v>
      </c>
      <c r="R86" s="38"/>
      <c r="S86" s="38"/>
      <c r="T86" s="37"/>
      <c r="U86" s="39">
        <f t="shared" si="12"/>
        <v>15</v>
      </c>
      <c r="V86" s="40">
        <f t="shared" si="13"/>
        <v>15</v>
      </c>
      <c r="W86" s="112"/>
      <c r="X86" s="96"/>
      <c r="Y86" s="96"/>
      <c r="Z86" s="104"/>
      <c r="AA86" s="99"/>
      <c r="AB86" s="41">
        <f t="shared" si="14"/>
        <v>0</v>
      </c>
      <c r="AC86" s="40">
        <f t="shared" si="15"/>
        <v>0</v>
      </c>
      <c r="AD86" s="42"/>
      <c r="AE86" s="128"/>
      <c r="AF86" s="37">
        <f t="shared" si="16"/>
        <v>15</v>
      </c>
      <c r="AG86" s="43">
        <v>65</v>
      </c>
      <c r="AH86" s="44">
        <f t="shared" si="17"/>
        <v>80</v>
      </c>
      <c r="AI86" s="45">
        <f t="shared" si="18"/>
        <v>0.93</v>
      </c>
      <c r="AJ86" s="46"/>
      <c r="AK86" s="47">
        <v>1E-4</v>
      </c>
      <c r="AL86" s="48">
        <f t="shared" si="19"/>
        <v>1.0001</v>
      </c>
      <c r="AM86" s="49">
        <f t="shared" si="20"/>
        <v>1877966000</v>
      </c>
      <c r="AN86" s="50"/>
      <c r="AO86" s="51"/>
      <c r="AP86" s="51"/>
      <c r="AQ86" s="51"/>
      <c r="AR86" s="51"/>
      <c r="AS86" s="52"/>
      <c r="AT86" s="53">
        <f t="shared" si="21"/>
        <v>0</v>
      </c>
    </row>
    <row r="87" spans="1:46" s="54" customFormat="1" ht="36" customHeight="1" thickBot="1">
      <c r="A87" s="27"/>
      <c r="B87" s="56"/>
      <c r="C87" s="91"/>
      <c r="D87" s="95"/>
      <c r="E87" s="95"/>
      <c r="F87" s="101"/>
      <c r="G87" s="55"/>
      <c r="H87" s="60"/>
      <c r="I87" s="30">
        <v>0.51</v>
      </c>
      <c r="J87" s="119">
        <v>0.49</v>
      </c>
      <c r="K87" s="32"/>
      <c r="L87" s="57"/>
      <c r="M87" s="33"/>
      <c r="N87" s="34">
        <f t="shared" si="11"/>
        <v>1</v>
      </c>
      <c r="O87" s="35"/>
      <c r="P87" s="105">
        <v>15</v>
      </c>
      <c r="Q87" s="106">
        <v>15</v>
      </c>
      <c r="R87" s="38"/>
      <c r="S87" s="38"/>
      <c r="T87" s="37"/>
      <c r="U87" s="39">
        <f t="shared" si="12"/>
        <v>15</v>
      </c>
      <c r="V87" s="40">
        <f t="shared" si="13"/>
        <v>15</v>
      </c>
      <c r="W87" s="112"/>
      <c r="X87" s="96"/>
      <c r="Y87" s="96"/>
      <c r="Z87" s="104"/>
      <c r="AA87" s="99"/>
      <c r="AB87" s="41">
        <f t="shared" si="14"/>
        <v>0</v>
      </c>
      <c r="AC87" s="40">
        <f t="shared" si="15"/>
        <v>0</v>
      </c>
      <c r="AD87" s="42"/>
      <c r="AE87" s="128"/>
      <c r="AF87" s="37">
        <f t="shared" si="16"/>
        <v>15</v>
      </c>
      <c r="AG87" s="43">
        <v>65</v>
      </c>
      <c r="AH87" s="44">
        <f t="shared" si="17"/>
        <v>80</v>
      </c>
      <c r="AI87" s="45">
        <f t="shared" si="18"/>
        <v>0.93</v>
      </c>
      <c r="AJ87" s="46"/>
      <c r="AK87" s="47">
        <v>1E-4</v>
      </c>
      <c r="AL87" s="48">
        <f t="shared" si="19"/>
        <v>1.0001</v>
      </c>
      <c r="AM87" s="49">
        <f t="shared" si="20"/>
        <v>1877966000</v>
      </c>
      <c r="AN87" s="50"/>
      <c r="AO87" s="51"/>
      <c r="AP87" s="51"/>
      <c r="AQ87" s="51"/>
      <c r="AR87" s="51"/>
      <c r="AS87" s="52"/>
      <c r="AT87" s="53">
        <f t="shared" si="21"/>
        <v>0</v>
      </c>
    </row>
    <row r="88" spans="1:46" s="54" customFormat="1" ht="36" customHeight="1" thickBot="1">
      <c r="A88" s="27"/>
      <c r="B88" s="56"/>
      <c r="C88" s="91"/>
      <c r="D88" s="95"/>
      <c r="E88" s="95"/>
      <c r="F88" s="101"/>
      <c r="G88" s="55"/>
      <c r="H88" s="60"/>
      <c r="I88" s="30">
        <v>0.51</v>
      </c>
      <c r="J88" s="119">
        <v>0.49</v>
      </c>
      <c r="K88" s="32"/>
      <c r="L88" s="57"/>
      <c r="M88" s="33"/>
      <c r="N88" s="34">
        <f t="shared" si="11"/>
        <v>1</v>
      </c>
      <c r="O88" s="35"/>
      <c r="P88" s="105">
        <v>15</v>
      </c>
      <c r="Q88" s="106">
        <v>15</v>
      </c>
      <c r="R88" s="38"/>
      <c r="S88" s="38"/>
      <c r="T88" s="37"/>
      <c r="U88" s="39">
        <f t="shared" si="12"/>
        <v>15</v>
      </c>
      <c r="V88" s="40">
        <f t="shared" si="13"/>
        <v>15</v>
      </c>
      <c r="W88" s="112"/>
      <c r="X88" s="96"/>
      <c r="Y88" s="96"/>
      <c r="Z88" s="104"/>
      <c r="AA88" s="99"/>
      <c r="AB88" s="41">
        <f t="shared" si="14"/>
        <v>0</v>
      </c>
      <c r="AC88" s="40">
        <f t="shared" si="15"/>
        <v>0</v>
      </c>
      <c r="AD88" s="42"/>
      <c r="AE88" s="128"/>
      <c r="AF88" s="37">
        <f t="shared" si="16"/>
        <v>15</v>
      </c>
      <c r="AG88" s="43">
        <v>65</v>
      </c>
      <c r="AH88" s="44">
        <f t="shared" si="17"/>
        <v>80</v>
      </c>
      <c r="AI88" s="45">
        <f t="shared" si="18"/>
        <v>0.93</v>
      </c>
      <c r="AJ88" s="46"/>
      <c r="AK88" s="47">
        <v>1E-4</v>
      </c>
      <c r="AL88" s="48">
        <f t="shared" si="19"/>
        <v>1.0001</v>
      </c>
      <c r="AM88" s="49">
        <f t="shared" si="20"/>
        <v>1877966000</v>
      </c>
      <c r="AN88" s="50"/>
      <c r="AO88" s="51"/>
      <c r="AP88" s="51"/>
      <c r="AQ88" s="51"/>
      <c r="AR88" s="51"/>
      <c r="AS88" s="52"/>
      <c r="AT88" s="53">
        <f t="shared" si="21"/>
        <v>0</v>
      </c>
    </row>
    <row r="89" spans="1:46" s="54" customFormat="1" ht="36" customHeight="1" thickBot="1">
      <c r="A89" s="27"/>
      <c r="B89" s="56"/>
      <c r="C89" s="91"/>
      <c r="D89" s="95"/>
      <c r="E89" s="95"/>
      <c r="F89" s="101"/>
      <c r="G89" s="55"/>
      <c r="H89" s="60"/>
      <c r="I89" s="30">
        <v>0.51</v>
      </c>
      <c r="J89" s="119">
        <v>0.49</v>
      </c>
      <c r="K89" s="32"/>
      <c r="L89" s="57"/>
      <c r="M89" s="33"/>
      <c r="N89" s="34">
        <f t="shared" si="11"/>
        <v>1</v>
      </c>
      <c r="O89" s="35"/>
      <c r="P89" s="105">
        <v>15</v>
      </c>
      <c r="Q89" s="106">
        <v>15</v>
      </c>
      <c r="R89" s="38"/>
      <c r="S89" s="38"/>
      <c r="T89" s="37"/>
      <c r="U89" s="39">
        <f t="shared" si="12"/>
        <v>15</v>
      </c>
      <c r="V89" s="40">
        <f t="shared" si="13"/>
        <v>15</v>
      </c>
      <c r="W89" s="112"/>
      <c r="X89" s="96"/>
      <c r="Y89" s="96"/>
      <c r="Z89" s="104"/>
      <c r="AA89" s="99"/>
      <c r="AB89" s="41">
        <f t="shared" si="14"/>
        <v>0</v>
      </c>
      <c r="AC89" s="40">
        <f t="shared" si="15"/>
        <v>0</v>
      </c>
      <c r="AD89" s="42"/>
      <c r="AE89" s="128"/>
      <c r="AF89" s="37">
        <f t="shared" si="16"/>
        <v>15</v>
      </c>
      <c r="AG89" s="43">
        <v>65</v>
      </c>
      <c r="AH89" s="44">
        <f t="shared" si="17"/>
        <v>80</v>
      </c>
      <c r="AI89" s="45">
        <f t="shared" si="18"/>
        <v>0.93</v>
      </c>
      <c r="AJ89" s="46"/>
      <c r="AK89" s="47">
        <v>1E-4</v>
      </c>
      <c r="AL89" s="48">
        <f t="shared" si="19"/>
        <v>1.0001</v>
      </c>
      <c r="AM89" s="49">
        <f t="shared" si="20"/>
        <v>1877966000</v>
      </c>
      <c r="AN89" s="50"/>
      <c r="AO89" s="51"/>
      <c r="AP89" s="51"/>
      <c r="AQ89" s="51"/>
      <c r="AR89" s="51"/>
      <c r="AS89" s="52"/>
      <c r="AT89" s="53">
        <f t="shared" si="21"/>
        <v>0</v>
      </c>
    </row>
    <row r="90" spans="1:46" s="54" customFormat="1" ht="36" customHeight="1" thickBot="1">
      <c r="A90" s="27"/>
      <c r="B90" s="56"/>
      <c r="C90" s="91"/>
      <c r="D90" s="95"/>
      <c r="E90" s="95"/>
      <c r="F90" s="101"/>
      <c r="G90" s="55"/>
      <c r="H90" s="60"/>
      <c r="I90" s="30">
        <v>0.51</v>
      </c>
      <c r="J90" s="119">
        <v>0.49</v>
      </c>
      <c r="K90" s="32"/>
      <c r="L90" s="57"/>
      <c r="M90" s="33"/>
      <c r="N90" s="34">
        <f t="shared" si="11"/>
        <v>1</v>
      </c>
      <c r="O90" s="35"/>
      <c r="P90" s="105">
        <v>15</v>
      </c>
      <c r="Q90" s="106">
        <v>15</v>
      </c>
      <c r="R90" s="38"/>
      <c r="S90" s="38"/>
      <c r="T90" s="37"/>
      <c r="U90" s="39">
        <f t="shared" si="12"/>
        <v>15</v>
      </c>
      <c r="V90" s="40">
        <f t="shared" si="13"/>
        <v>15</v>
      </c>
      <c r="W90" s="112"/>
      <c r="X90" s="96"/>
      <c r="Y90" s="96"/>
      <c r="Z90" s="104"/>
      <c r="AA90" s="99"/>
      <c r="AB90" s="41">
        <f t="shared" si="14"/>
        <v>0</v>
      </c>
      <c r="AC90" s="40">
        <f t="shared" si="15"/>
        <v>0</v>
      </c>
      <c r="AD90" s="42"/>
      <c r="AE90" s="128"/>
      <c r="AF90" s="37">
        <f t="shared" si="16"/>
        <v>15</v>
      </c>
      <c r="AG90" s="43">
        <v>65</v>
      </c>
      <c r="AH90" s="44">
        <f t="shared" si="17"/>
        <v>80</v>
      </c>
      <c r="AI90" s="45">
        <f t="shared" si="18"/>
        <v>0.93</v>
      </c>
      <c r="AJ90" s="46"/>
      <c r="AK90" s="47">
        <v>1E-4</v>
      </c>
      <c r="AL90" s="48">
        <f t="shared" si="19"/>
        <v>1.0001</v>
      </c>
      <c r="AM90" s="49">
        <f t="shared" si="20"/>
        <v>1877966000</v>
      </c>
      <c r="AN90" s="50"/>
      <c r="AO90" s="51"/>
      <c r="AP90" s="51"/>
      <c r="AQ90" s="51"/>
      <c r="AR90" s="51"/>
      <c r="AS90" s="52"/>
      <c r="AT90" s="53">
        <f t="shared" si="21"/>
        <v>0</v>
      </c>
    </row>
    <row r="91" spans="1:46" s="54" customFormat="1" ht="36" customHeight="1" thickBot="1">
      <c r="A91" s="27"/>
      <c r="B91" s="56"/>
      <c r="C91" s="91"/>
      <c r="D91" s="95"/>
      <c r="E91" s="95"/>
      <c r="F91" s="101"/>
      <c r="G91" s="55"/>
      <c r="H91" s="60"/>
      <c r="I91" s="30">
        <v>0.51</v>
      </c>
      <c r="J91" s="119">
        <v>0.49</v>
      </c>
      <c r="K91" s="32"/>
      <c r="L91" s="57"/>
      <c r="M91" s="33"/>
      <c r="N91" s="34">
        <f t="shared" si="11"/>
        <v>1</v>
      </c>
      <c r="O91" s="35"/>
      <c r="P91" s="105">
        <v>15</v>
      </c>
      <c r="Q91" s="106">
        <v>15</v>
      </c>
      <c r="R91" s="38"/>
      <c r="S91" s="38"/>
      <c r="T91" s="37"/>
      <c r="U91" s="39">
        <f t="shared" si="12"/>
        <v>15</v>
      </c>
      <c r="V91" s="40">
        <f t="shared" si="13"/>
        <v>15</v>
      </c>
      <c r="W91" s="112"/>
      <c r="X91" s="96"/>
      <c r="Y91" s="96"/>
      <c r="Z91" s="104"/>
      <c r="AA91" s="99"/>
      <c r="AB91" s="41">
        <f t="shared" si="14"/>
        <v>0</v>
      </c>
      <c r="AC91" s="40">
        <f t="shared" si="15"/>
        <v>0</v>
      </c>
      <c r="AD91" s="42"/>
      <c r="AE91" s="128"/>
      <c r="AF91" s="37">
        <f t="shared" si="16"/>
        <v>15</v>
      </c>
      <c r="AG91" s="43">
        <v>65</v>
      </c>
      <c r="AH91" s="44">
        <f t="shared" si="17"/>
        <v>80</v>
      </c>
      <c r="AI91" s="45">
        <f t="shared" si="18"/>
        <v>0.93</v>
      </c>
      <c r="AJ91" s="46"/>
      <c r="AK91" s="47">
        <v>1E-4</v>
      </c>
      <c r="AL91" s="48">
        <f t="shared" si="19"/>
        <v>1.0001</v>
      </c>
      <c r="AM91" s="49">
        <f t="shared" si="20"/>
        <v>1877966000</v>
      </c>
      <c r="AN91" s="50"/>
      <c r="AO91" s="51"/>
      <c r="AP91" s="51"/>
      <c r="AQ91" s="51"/>
      <c r="AR91" s="51"/>
      <c r="AS91" s="52"/>
      <c r="AT91" s="53">
        <f t="shared" si="21"/>
        <v>0</v>
      </c>
    </row>
    <row r="92" spans="1:46" s="54" customFormat="1" ht="47.25" customHeight="1" thickBot="1">
      <c r="A92" s="27"/>
      <c r="B92" s="56"/>
      <c r="C92" s="91"/>
      <c r="D92" s="95"/>
      <c r="E92" s="95"/>
      <c r="F92" s="101"/>
      <c r="G92" s="55"/>
      <c r="H92" s="60"/>
      <c r="I92" s="30">
        <v>0.51</v>
      </c>
      <c r="J92" s="119">
        <v>0.49</v>
      </c>
      <c r="K92" s="32"/>
      <c r="L92" s="57"/>
      <c r="M92" s="33"/>
      <c r="N92" s="34">
        <f t="shared" si="11"/>
        <v>1</v>
      </c>
      <c r="O92" s="35"/>
      <c r="P92" s="105">
        <v>15</v>
      </c>
      <c r="Q92" s="106">
        <v>15</v>
      </c>
      <c r="R92" s="38"/>
      <c r="S92" s="38"/>
      <c r="T92" s="37"/>
      <c r="U92" s="39">
        <f t="shared" si="12"/>
        <v>15</v>
      </c>
      <c r="V92" s="40">
        <f t="shared" si="13"/>
        <v>15</v>
      </c>
      <c r="W92" s="112"/>
      <c r="X92" s="96"/>
      <c r="Y92" s="96"/>
      <c r="Z92" s="104"/>
      <c r="AA92" s="99"/>
      <c r="AB92" s="41">
        <f t="shared" si="14"/>
        <v>0</v>
      </c>
      <c r="AC92" s="40">
        <f t="shared" si="15"/>
        <v>0</v>
      </c>
      <c r="AD92" s="42"/>
      <c r="AE92" s="128"/>
      <c r="AF92" s="37">
        <f t="shared" si="16"/>
        <v>15</v>
      </c>
      <c r="AG92" s="43">
        <v>65</v>
      </c>
      <c r="AH92" s="44">
        <f t="shared" si="17"/>
        <v>80</v>
      </c>
      <c r="AI92" s="45">
        <f t="shared" si="18"/>
        <v>0.93</v>
      </c>
      <c r="AJ92" s="46"/>
      <c r="AK92" s="47">
        <v>1E-4</v>
      </c>
      <c r="AL92" s="48">
        <f t="shared" si="19"/>
        <v>1.0001</v>
      </c>
      <c r="AM92" s="49">
        <f t="shared" si="20"/>
        <v>1877966000</v>
      </c>
      <c r="AN92" s="50"/>
      <c r="AO92" s="51"/>
      <c r="AP92" s="51"/>
      <c r="AQ92" s="51"/>
      <c r="AR92" s="51"/>
      <c r="AS92" s="52"/>
      <c r="AT92" s="53">
        <f t="shared" si="21"/>
        <v>0</v>
      </c>
    </row>
    <row r="93" spans="1:46" s="54" customFormat="1" ht="36" customHeight="1" thickBot="1">
      <c r="A93" s="27"/>
      <c r="B93" s="56"/>
      <c r="C93" s="91"/>
      <c r="D93" s="95"/>
      <c r="E93" s="95"/>
      <c r="F93" s="101"/>
      <c r="G93" s="55"/>
      <c r="H93" s="60"/>
      <c r="I93" s="30">
        <v>0.51</v>
      </c>
      <c r="J93" s="119">
        <v>0.49</v>
      </c>
      <c r="K93" s="32"/>
      <c r="L93" s="57"/>
      <c r="M93" s="33"/>
      <c r="N93" s="34">
        <f t="shared" si="11"/>
        <v>1</v>
      </c>
      <c r="O93" s="35"/>
      <c r="P93" s="105">
        <v>15</v>
      </c>
      <c r="Q93" s="106">
        <v>15</v>
      </c>
      <c r="R93" s="38"/>
      <c r="S93" s="38"/>
      <c r="T93" s="37"/>
      <c r="U93" s="39">
        <f t="shared" si="12"/>
        <v>15</v>
      </c>
      <c r="V93" s="40">
        <f t="shared" si="13"/>
        <v>15</v>
      </c>
      <c r="W93" s="112"/>
      <c r="X93" s="96"/>
      <c r="Y93" s="96"/>
      <c r="Z93" s="104"/>
      <c r="AA93" s="99"/>
      <c r="AB93" s="41">
        <f t="shared" si="14"/>
        <v>0</v>
      </c>
      <c r="AC93" s="40">
        <f t="shared" si="15"/>
        <v>0</v>
      </c>
      <c r="AD93" s="42"/>
      <c r="AE93" s="128"/>
      <c r="AF93" s="37">
        <f t="shared" si="16"/>
        <v>15</v>
      </c>
      <c r="AG93" s="43">
        <v>65</v>
      </c>
      <c r="AH93" s="44">
        <f t="shared" si="17"/>
        <v>80</v>
      </c>
      <c r="AI93" s="45">
        <f t="shared" si="18"/>
        <v>0.93</v>
      </c>
      <c r="AJ93" s="46"/>
      <c r="AK93" s="47">
        <v>1E-4</v>
      </c>
      <c r="AL93" s="48">
        <f t="shared" si="19"/>
        <v>1.0001</v>
      </c>
      <c r="AM93" s="49">
        <f t="shared" si="20"/>
        <v>1877966000</v>
      </c>
      <c r="AN93" s="50"/>
      <c r="AO93" s="51"/>
      <c r="AP93" s="51"/>
      <c r="AQ93" s="51"/>
      <c r="AR93" s="51"/>
      <c r="AS93" s="52"/>
      <c r="AT93" s="53">
        <f t="shared" si="21"/>
        <v>0</v>
      </c>
    </row>
    <row r="94" spans="1:46" s="54" customFormat="1" ht="47.25" customHeight="1" thickBot="1">
      <c r="A94" s="27"/>
      <c r="B94" s="56"/>
      <c r="C94" s="91"/>
      <c r="D94" s="95"/>
      <c r="E94" s="95"/>
      <c r="F94" s="101"/>
      <c r="G94" s="55"/>
      <c r="H94" s="60"/>
      <c r="I94" s="30">
        <v>0.51</v>
      </c>
      <c r="J94" s="119">
        <v>0.49</v>
      </c>
      <c r="K94" s="32"/>
      <c r="L94" s="57"/>
      <c r="M94" s="33"/>
      <c r="N94" s="34">
        <f t="shared" si="11"/>
        <v>1</v>
      </c>
      <c r="O94" s="35"/>
      <c r="P94" s="105">
        <v>15</v>
      </c>
      <c r="Q94" s="106">
        <v>15</v>
      </c>
      <c r="R94" s="38"/>
      <c r="S94" s="38"/>
      <c r="T94" s="37"/>
      <c r="U94" s="39">
        <f t="shared" si="12"/>
        <v>15</v>
      </c>
      <c r="V94" s="40">
        <f t="shared" si="13"/>
        <v>15</v>
      </c>
      <c r="W94" s="112"/>
      <c r="X94" s="96"/>
      <c r="Y94" s="96"/>
      <c r="Z94" s="104"/>
      <c r="AA94" s="99"/>
      <c r="AB94" s="41">
        <f t="shared" si="14"/>
        <v>0</v>
      </c>
      <c r="AC94" s="40">
        <f t="shared" si="15"/>
        <v>0</v>
      </c>
      <c r="AD94" s="42"/>
      <c r="AE94" s="128"/>
      <c r="AF94" s="37">
        <f t="shared" si="16"/>
        <v>15</v>
      </c>
      <c r="AG94" s="43">
        <v>65</v>
      </c>
      <c r="AH94" s="44">
        <f t="shared" si="17"/>
        <v>80</v>
      </c>
      <c r="AI94" s="45">
        <f t="shared" si="18"/>
        <v>0.93</v>
      </c>
      <c r="AJ94" s="46"/>
      <c r="AK94" s="47">
        <v>1E-4</v>
      </c>
      <c r="AL94" s="48">
        <f t="shared" si="19"/>
        <v>1.0001</v>
      </c>
      <c r="AM94" s="49">
        <f t="shared" si="20"/>
        <v>1877966000</v>
      </c>
      <c r="AN94" s="50"/>
      <c r="AO94" s="51"/>
      <c r="AP94" s="51"/>
      <c r="AQ94" s="51"/>
      <c r="AR94" s="51"/>
      <c r="AS94" s="52"/>
      <c r="AT94" s="53">
        <f t="shared" si="21"/>
        <v>0</v>
      </c>
    </row>
    <row r="95" spans="1:46" s="54" customFormat="1" ht="36" customHeight="1" thickBot="1">
      <c r="A95" s="27"/>
      <c r="B95" s="56"/>
      <c r="C95" s="91"/>
      <c r="D95" s="95"/>
      <c r="E95" s="95"/>
      <c r="F95" s="101"/>
      <c r="G95" s="55"/>
      <c r="H95" s="60"/>
      <c r="I95" s="30">
        <v>0.51</v>
      </c>
      <c r="J95" s="119">
        <v>0.49</v>
      </c>
      <c r="K95" s="32"/>
      <c r="L95" s="57"/>
      <c r="M95" s="33"/>
      <c r="N95" s="34">
        <f t="shared" si="11"/>
        <v>1</v>
      </c>
      <c r="O95" s="35"/>
      <c r="P95" s="105">
        <v>15</v>
      </c>
      <c r="Q95" s="106">
        <v>15</v>
      </c>
      <c r="R95" s="38"/>
      <c r="S95" s="38"/>
      <c r="T95" s="37"/>
      <c r="U95" s="39">
        <f t="shared" si="12"/>
        <v>15</v>
      </c>
      <c r="V95" s="40">
        <f t="shared" si="13"/>
        <v>15</v>
      </c>
      <c r="W95" s="112"/>
      <c r="X95" s="96"/>
      <c r="Y95" s="96"/>
      <c r="Z95" s="104"/>
      <c r="AA95" s="99"/>
      <c r="AB95" s="41">
        <f t="shared" si="14"/>
        <v>0</v>
      </c>
      <c r="AC95" s="40">
        <f t="shared" si="15"/>
        <v>0</v>
      </c>
      <c r="AD95" s="42"/>
      <c r="AE95" s="128"/>
      <c r="AF95" s="37">
        <f t="shared" si="16"/>
        <v>15</v>
      </c>
      <c r="AG95" s="43">
        <v>65</v>
      </c>
      <c r="AH95" s="44">
        <f t="shared" si="17"/>
        <v>80</v>
      </c>
      <c r="AI95" s="45">
        <f t="shared" si="18"/>
        <v>0.93</v>
      </c>
      <c r="AJ95" s="46"/>
      <c r="AK95" s="47">
        <v>1E-4</v>
      </c>
      <c r="AL95" s="48">
        <f t="shared" si="19"/>
        <v>1.0001</v>
      </c>
      <c r="AM95" s="49">
        <f t="shared" si="20"/>
        <v>1877966000</v>
      </c>
      <c r="AN95" s="50"/>
      <c r="AO95" s="51"/>
      <c r="AP95" s="51"/>
      <c r="AQ95" s="51"/>
      <c r="AR95" s="51"/>
      <c r="AS95" s="52"/>
      <c r="AT95" s="53">
        <f t="shared" si="21"/>
        <v>0</v>
      </c>
    </row>
    <row r="96" spans="1:46" s="54" customFormat="1" ht="36" customHeight="1" thickBot="1">
      <c r="A96" s="27"/>
      <c r="B96" s="56"/>
      <c r="C96" s="91"/>
      <c r="D96" s="95"/>
      <c r="E96" s="95"/>
      <c r="F96" s="101"/>
      <c r="G96" s="55"/>
      <c r="H96" s="60"/>
      <c r="I96" s="30">
        <v>0.51</v>
      </c>
      <c r="J96" s="119">
        <v>0.49</v>
      </c>
      <c r="K96" s="32"/>
      <c r="L96" s="57"/>
      <c r="M96" s="33"/>
      <c r="N96" s="34">
        <f t="shared" si="11"/>
        <v>1</v>
      </c>
      <c r="O96" s="35"/>
      <c r="P96" s="105">
        <v>15</v>
      </c>
      <c r="Q96" s="106">
        <v>15</v>
      </c>
      <c r="R96" s="38"/>
      <c r="S96" s="38"/>
      <c r="T96" s="37"/>
      <c r="U96" s="39">
        <f t="shared" si="12"/>
        <v>15</v>
      </c>
      <c r="V96" s="40">
        <f t="shared" si="13"/>
        <v>15</v>
      </c>
      <c r="W96" s="112"/>
      <c r="X96" s="96"/>
      <c r="Y96" s="96"/>
      <c r="Z96" s="104"/>
      <c r="AA96" s="99"/>
      <c r="AB96" s="41">
        <f t="shared" si="14"/>
        <v>0</v>
      </c>
      <c r="AC96" s="40">
        <f t="shared" si="15"/>
        <v>0</v>
      </c>
      <c r="AD96" s="42"/>
      <c r="AE96" s="128"/>
      <c r="AF96" s="37">
        <f t="shared" si="16"/>
        <v>15</v>
      </c>
      <c r="AG96" s="43">
        <v>65</v>
      </c>
      <c r="AH96" s="44">
        <f t="shared" si="17"/>
        <v>80</v>
      </c>
      <c r="AI96" s="45">
        <f t="shared" si="18"/>
        <v>0.93</v>
      </c>
      <c r="AJ96" s="46"/>
      <c r="AK96" s="47">
        <v>1E-4</v>
      </c>
      <c r="AL96" s="48">
        <f t="shared" si="19"/>
        <v>1.0001</v>
      </c>
      <c r="AM96" s="49">
        <f t="shared" si="20"/>
        <v>1877966000</v>
      </c>
      <c r="AN96" s="50"/>
      <c r="AO96" s="51"/>
      <c r="AP96" s="51"/>
      <c r="AQ96" s="51"/>
      <c r="AR96" s="51"/>
      <c r="AS96" s="52"/>
      <c r="AT96" s="53">
        <f t="shared" si="21"/>
        <v>0</v>
      </c>
    </row>
    <row r="97" spans="1:46" s="54" customFormat="1" ht="36" customHeight="1" thickBot="1">
      <c r="A97" s="27"/>
      <c r="B97" s="56"/>
      <c r="C97" s="91"/>
      <c r="D97" s="95"/>
      <c r="E97" s="95"/>
      <c r="F97" s="101"/>
      <c r="G97" s="55"/>
      <c r="H97" s="60"/>
      <c r="I97" s="30">
        <v>0.51</v>
      </c>
      <c r="J97" s="119">
        <v>0.49</v>
      </c>
      <c r="K97" s="32"/>
      <c r="L97" s="57"/>
      <c r="M97" s="33"/>
      <c r="N97" s="34">
        <f t="shared" si="11"/>
        <v>1</v>
      </c>
      <c r="O97" s="35"/>
      <c r="P97" s="105">
        <v>15</v>
      </c>
      <c r="Q97" s="106">
        <v>15</v>
      </c>
      <c r="R97" s="38"/>
      <c r="S97" s="38"/>
      <c r="T97" s="37"/>
      <c r="U97" s="39">
        <f t="shared" si="12"/>
        <v>15</v>
      </c>
      <c r="V97" s="40">
        <f t="shared" si="13"/>
        <v>15</v>
      </c>
      <c r="W97" s="112"/>
      <c r="X97" s="96"/>
      <c r="Y97" s="96"/>
      <c r="Z97" s="104"/>
      <c r="AA97" s="99"/>
      <c r="AB97" s="41">
        <f t="shared" si="14"/>
        <v>0</v>
      </c>
      <c r="AC97" s="40">
        <f t="shared" si="15"/>
        <v>0</v>
      </c>
      <c r="AD97" s="42"/>
      <c r="AE97" s="128"/>
      <c r="AF97" s="37">
        <f t="shared" si="16"/>
        <v>15</v>
      </c>
      <c r="AG97" s="43">
        <v>65</v>
      </c>
      <c r="AH97" s="44">
        <f t="shared" si="17"/>
        <v>80</v>
      </c>
      <c r="AI97" s="45">
        <f t="shared" si="18"/>
        <v>0.93</v>
      </c>
      <c r="AJ97" s="46"/>
      <c r="AK97" s="47">
        <v>1E-4</v>
      </c>
      <c r="AL97" s="48">
        <f t="shared" si="19"/>
        <v>1.0001</v>
      </c>
      <c r="AM97" s="49">
        <f t="shared" si="20"/>
        <v>1877966000</v>
      </c>
      <c r="AN97" s="50"/>
      <c r="AO97" s="51"/>
      <c r="AP97" s="51"/>
      <c r="AQ97" s="51"/>
      <c r="AR97" s="51"/>
      <c r="AS97" s="52"/>
      <c r="AT97" s="53">
        <f t="shared" si="21"/>
        <v>0</v>
      </c>
    </row>
    <row r="98" spans="1:46" s="54" customFormat="1" ht="36" customHeight="1" thickBot="1">
      <c r="A98" s="27"/>
      <c r="B98" s="56"/>
      <c r="C98" s="91"/>
      <c r="D98" s="95"/>
      <c r="E98" s="95"/>
      <c r="F98" s="101"/>
      <c r="G98" s="55"/>
      <c r="H98" s="60"/>
      <c r="I98" s="30">
        <v>0.51</v>
      </c>
      <c r="J98" s="119">
        <v>0.49</v>
      </c>
      <c r="K98" s="32"/>
      <c r="L98" s="57"/>
      <c r="M98" s="33"/>
      <c r="N98" s="34">
        <f t="shared" si="11"/>
        <v>1</v>
      </c>
      <c r="O98" s="35"/>
      <c r="P98" s="105">
        <v>15</v>
      </c>
      <c r="Q98" s="106">
        <v>15</v>
      </c>
      <c r="R98" s="38"/>
      <c r="S98" s="38"/>
      <c r="T98" s="37"/>
      <c r="U98" s="39">
        <f t="shared" si="12"/>
        <v>15</v>
      </c>
      <c r="V98" s="40">
        <f t="shared" si="13"/>
        <v>15</v>
      </c>
      <c r="W98" s="112"/>
      <c r="X98" s="96"/>
      <c r="Y98" s="96"/>
      <c r="Z98" s="104"/>
      <c r="AA98" s="99"/>
      <c r="AB98" s="41">
        <f t="shared" si="14"/>
        <v>0</v>
      </c>
      <c r="AC98" s="40">
        <f t="shared" si="15"/>
        <v>0</v>
      </c>
      <c r="AD98" s="42"/>
      <c r="AE98" s="128"/>
      <c r="AF98" s="37">
        <f t="shared" si="16"/>
        <v>15</v>
      </c>
      <c r="AG98" s="43">
        <v>65</v>
      </c>
      <c r="AH98" s="44">
        <f t="shared" si="17"/>
        <v>80</v>
      </c>
      <c r="AI98" s="45">
        <f t="shared" si="18"/>
        <v>0.93</v>
      </c>
      <c r="AJ98" s="46"/>
      <c r="AK98" s="47">
        <v>1E-4</v>
      </c>
      <c r="AL98" s="48">
        <f t="shared" si="19"/>
        <v>1.0001</v>
      </c>
      <c r="AM98" s="49">
        <f t="shared" si="20"/>
        <v>1877966000</v>
      </c>
      <c r="AN98" s="50"/>
      <c r="AO98" s="51"/>
      <c r="AP98" s="51"/>
      <c r="AQ98" s="51"/>
      <c r="AR98" s="51"/>
      <c r="AS98" s="52"/>
      <c r="AT98" s="53">
        <f t="shared" si="21"/>
        <v>0</v>
      </c>
    </row>
    <row r="99" spans="1:46" s="54" customFormat="1" ht="36" customHeight="1" thickBot="1">
      <c r="A99" s="27"/>
      <c r="B99" s="56"/>
      <c r="C99" s="91"/>
      <c r="D99" s="95"/>
      <c r="E99" s="95"/>
      <c r="F99" s="101"/>
      <c r="G99" s="55"/>
      <c r="H99" s="60"/>
      <c r="I99" s="30">
        <v>0.51</v>
      </c>
      <c r="J99" s="119">
        <v>0.49</v>
      </c>
      <c r="K99" s="32"/>
      <c r="L99" s="57"/>
      <c r="M99" s="33"/>
      <c r="N99" s="34">
        <f t="shared" si="11"/>
        <v>1</v>
      </c>
      <c r="O99" s="35"/>
      <c r="P99" s="105">
        <v>15</v>
      </c>
      <c r="Q99" s="106">
        <v>15</v>
      </c>
      <c r="R99" s="38"/>
      <c r="S99" s="38"/>
      <c r="T99" s="37"/>
      <c r="U99" s="39">
        <f t="shared" si="12"/>
        <v>15</v>
      </c>
      <c r="V99" s="40">
        <f t="shared" si="13"/>
        <v>15</v>
      </c>
      <c r="W99" s="112"/>
      <c r="X99" s="96"/>
      <c r="Y99" s="96"/>
      <c r="Z99" s="104"/>
      <c r="AA99" s="99"/>
      <c r="AB99" s="41">
        <f t="shared" si="14"/>
        <v>0</v>
      </c>
      <c r="AC99" s="40">
        <f t="shared" si="15"/>
        <v>0</v>
      </c>
      <c r="AD99" s="42"/>
      <c r="AE99" s="128"/>
      <c r="AF99" s="37">
        <f t="shared" si="16"/>
        <v>15</v>
      </c>
      <c r="AG99" s="43">
        <v>65</v>
      </c>
      <c r="AH99" s="44">
        <f t="shared" si="17"/>
        <v>80</v>
      </c>
      <c r="AI99" s="45">
        <f t="shared" si="18"/>
        <v>0.93</v>
      </c>
      <c r="AJ99" s="46"/>
      <c r="AK99" s="47">
        <v>1E-4</v>
      </c>
      <c r="AL99" s="48">
        <f t="shared" si="19"/>
        <v>1.0001</v>
      </c>
      <c r="AM99" s="49">
        <f t="shared" si="20"/>
        <v>1877966000</v>
      </c>
      <c r="AN99" s="50"/>
      <c r="AO99" s="51"/>
      <c r="AP99" s="51"/>
      <c r="AQ99" s="51"/>
      <c r="AR99" s="51"/>
      <c r="AS99" s="52"/>
      <c r="AT99" s="53">
        <f t="shared" si="21"/>
        <v>0</v>
      </c>
    </row>
    <row r="100" spans="1:46" s="54" customFormat="1" ht="36" customHeight="1" thickBot="1">
      <c r="A100" s="27"/>
      <c r="B100" s="56"/>
      <c r="C100" s="91"/>
      <c r="D100" s="95"/>
      <c r="E100" s="95"/>
      <c r="F100" s="101"/>
      <c r="G100" s="55"/>
      <c r="H100" s="60"/>
      <c r="I100" s="30">
        <v>0.51</v>
      </c>
      <c r="J100" s="119">
        <v>0.49</v>
      </c>
      <c r="K100" s="32"/>
      <c r="L100" s="57"/>
      <c r="M100" s="33"/>
      <c r="N100" s="34">
        <f t="shared" ref="N100:N131" si="22">SUM(I100:M100)</f>
        <v>1</v>
      </c>
      <c r="O100" s="35"/>
      <c r="P100" s="105">
        <v>15</v>
      </c>
      <c r="Q100" s="106">
        <v>15</v>
      </c>
      <c r="R100" s="38"/>
      <c r="S100" s="38"/>
      <c r="T100" s="37"/>
      <c r="U100" s="39">
        <f t="shared" si="12"/>
        <v>15</v>
      </c>
      <c r="V100" s="40">
        <f t="shared" si="13"/>
        <v>15</v>
      </c>
      <c r="W100" s="112"/>
      <c r="X100" s="96"/>
      <c r="Y100" s="96"/>
      <c r="Z100" s="104"/>
      <c r="AA100" s="99"/>
      <c r="AB100" s="41">
        <f t="shared" si="14"/>
        <v>0</v>
      </c>
      <c r="AC100" s="40">
        <f t="shared" si="15"/>
        <v>0</v>
      </c>
      <c r="AD100" s="42"/>
      <c r="AE100" s="128"/>
      <c r="AF100" s="37">
        <f t="shared" si="16"/>
        <v>15</v>
      </c>
      <c r="AG100" s="43">
        <v>65</v>
      </c>
      <c r="AH100" s="44">
        <f t="shared" si="17"/>
        <v>80</v>
      </c>
      <c r="AI100" s="45">
        <f t="shared" si="18"/>
        <v>0.93</v>
      </c>
      <c r="AJ100" s="46"/>
      <c r="AK100" s="47">
        <v>1E-4</v>
      </c>
      <c r="AL100" s="48">
        <f t="shared" si="19"/>
        <v>1.0001</v>
      </c>
      <c r="AM100" s="49">
        <f t="shared" si="20"/>
        <v>1877966000</v>
      </c>
      <c r="AN100" s="50"/>
      <c r="AO100" s="51"/>
      <c r="AP100" s="51"/>
      <c r="AQ100" s="51"/>
      <c r="AR100" s="51"/>
      <c r="AS100" s="52"/>
      <c r="AT100" s="53">
        <f t="shared" si="21"/>
        <v>0</v>
      </c>
    </row>
    <row r="101" spans="1:46" s="54" customFormat="1" ht="36" customHeight="1" thickBot="1">
      <c r="A101" s="27"/>
      <c r="B101" s="56"/>
      <c r="C101" s="91"/>
      <c r="D101" s="95"/>
      <c r="E101" s="95"/>
      <c r="F101" s="101"/>
      <c r="G101" s="55"/>
      <c r="H101" s="60"/>
      <c r="I101" s="30">
        <v>0.51</v>
      </c>
      <c r="J101" s="119">
        <v>0.49</v>
      </c>
      <c r="K101" s="32"/>
      <c r="L101" s="57"/>
      <c r="M101" s="33"/>
      <c r="N101" s="34">
        <f t="shared" si="22"/>
        <v>1</v>
      </c>
      <c r="O101" s="35"/>
      <c r="P101" s="105">
        <v>15</v>
      </c>
      <c r="Q101" s="106">
        <v>15</v>
      </c>
      <c r="R101" s="38"/>
      <c r="S101" s="38"/>
      <c r="T101" s="37"/>
      <c r="U101" s="39">
        <f t="shared" si="12"/>
        <v>15</v>
      </c>
      <c r="V101" s="40">
        <f t="shared" si="13"/>
        <v>15</v>
      </c>
      <c r="W101" s="112"/>
      <c r="X101" s="96"/>
      <c r="Y101" s="96"/>
      <c r="Z101" s="104"/>
      <c r="AA101" s="99"/>
      <c r="AB101" s="41">
        <f t="shared" si="14"/>
        <v>0</v>
      </c>
      <c r="AC101" s="40">
        <f t="shared" si="15"/>
        <v>0</v>
      </c>
      <c r="AD101" s="42"/>
      <c r="AE101" s="128"/>
      <c r="AF101" s="37">
        <f t="shared" si="16"/>
        <v>15</v>
      </c>
      <c r="AG101" s="43">
        <v>65</v>
      </c>
      <c r="AH101" s="44">
        <f t="shared" si="17"/>
        <v>80</v>
      </c>
      <c r="AI101" s="45">
        <f t="shared" si="18"/>
        <v>0.93</v>
      </c>
      <c r="AJ101" s="46"/>
      <c r="AK101" s="47">
        <v>1E-4</v>
      </c>
      <c r="AL101" s="48">
        <f t="shared" si="19"/>
        <v>1.0001</v>
      </c>
      <c r="AM101" s="49">
        <f t="shared" si="20"/>
        <v>1877966000</v>
      </c>
      <c r="AN101" s="50"/>
      <c r="AO101" s="51"/>
      <c r="AP101" s="51"/>
      <c r="AQ101" s="51"/>
      <c r="AR101" s="51"/>
      <c r="AS101" s="52"/>
      <c r="AT101" s="53">
        <f t="shared" si="21"/>
        <v>0</v>
      </c>
    </row>
    <row r="102" spans="1:46" s="54" customFormat="1" ht="36" customHeight="1" thickBot="1">
      <c r="A102" s="27"/>
      <c r="B102" s="56"/>
      <c r="C102" s="91"/>
      <c r="D102" s="95"/>
      <c r="E102" s="95"/>
      <c r="F102" s="101"/>
      <c r="G102" s="55"/>
      <c r="H102" s="60"/>
      <c r="I102" s="30">
        <v>0.51</v>
      </c>
      <c r="J102" s="119">
        <v>0.49</v>
      </c>
      <c r="K102" s="32"/>
      <c r="L102" s="57"/>
      <c r="M102" s="33"/>
      <c r="N102" s="34">
        <f t="shared" si="22"/>
        <v>1</v>
      </c>
      <c r="O102" s="35"/>
      <c r="P102" s="105">
        <v>15</v>
      </c>
      <c r="Q102" s="106">
        <v>15</v>
      </c>
      <c r="R102" s="38"/>
      <c r="S102" s="38"/>
      <c r="T102" s="37"/>
      <c r="U102" s="39">
        <f t="shared" si="12"/>
        <v>15</v>
      </c>
      <c r="V102" s="40">
        <f t="shared" si="13"/>
        <v>15</v>
      </c>
      <c r="W102" s="112"/>
      <c r="X102" s="96"/>
      <c r="Y102" s="96"/>
      <c r="Z102" s="104"/>
      <c r="AA102" s="99"/>
      <c r="AB102" s="41">
        <f t="shared" si="14"/>
        <v>0</v>
      </c>
      <c r="AC102" s="40">
        <f t="shared" si="15"/>
        <v>0</v>
      </c>
      <c r="AD102" s="42"/>
      <c r="AE102" s="128"/>
      <c r="AF102" s="37">
        <f t="shared" si="16"/>
        <v>15</v>
      </c>
      <c r="AG102" s="43">
        <v>65</v>
      </c>
      <c r="AH102" s="44">
        <f t="shared" si="17"/>
        <v>80</v>
      </c>
      <c r="AI102" s="45">
        <f t="shared" si="18"/>
        <v>0.93</v>
      </c>
      <c r="AJ102" s="46"/>
      <c r="AK102" s="47">
        <v>1E-4</v>
      </c>
      <c r="AL102" s="48">
        <f t="shared" si="19"/>
        <v>1.0001</v>
      </c>
      <c r="AM102" s="49">
        <f t="shared" si="20"/>
        <v>1877966000</v>
      </c>
      <c r="AN102" s="50"/>
      <c r="AO102" s="51"/>
      <c r="AP102" s="51"/>
      <c r="AQ102" s="51"/>
      <c r="AR102" s="51"/>
      <c r="AS102" s="52"/>
      <c r="AT102" s="53">
        <f t="shared" si="21"/>
        <v>0</v>
      </c>
    </row>
    <row r="103" spans="1:46" s="54" customFormat="1" ht="36" customHeight="1" thickBot="1">
      <c r="A103" s="27"/>
      <c r="B103" s="56"/>
      <c r="C103" s="91"/>
      <c r="D103" s="95"/>
      <c r="E103" s="95"/>
      <c r="F103" s="101"/>
      <c r="G103" s="55"/>
      <c r="H103" s="60"/>
      <c r="I103" s="30">
        <v>0.51</v>
      </c>
      <c r="J103" s="119">
        <v>0.49</v>
      </c>
      <c r="K103" s="32"/>
      <c r="L103" s="57"/>
      <c r="M103" s="33"/>
      <c r="N103" s="34">
        <f t="shared" si="22"/>
        <v>1</v>
      </c>
      <c r="O103" s="35"/>
      <c r="P103" s="105">
        <v>15</v>
      </c>
      <c r="Q103" s="106">
        <v>15</v>
      </c>
      <c r="R103" s="38"/>
      <c r="S103" s="38"/>
      <c r="T103" s="37"/>
      <c r="U103" s="39">
        <f t="shared" si="12"/>
        <v>15</v>
      </c>
      <c r="V103" s="40">
        <f t="shared" si="13"/>
        <v>15</v>
      </c>
      <c r="W103" s="112"/>
      <c r="X103" s="96"/>
      <c r="Y103" s="96"/>
      <c r="Z103" s="104"/>
      <c r="AA103" s="99"/>
      <c r="AB103" s="41">
        <f t="shared" si="14"/>
        <v>0</v>
      </c>
      <c r="AC103" s="40">
        <f t="shared" si="15"/>
        <v>0</v>
      </c>
      <c r="AD103" s="42"/>
      <c r="AE103" s="128"/>
      <c r="AF103" s="37">
        <f t="shared" si="16"/>
        <v>15</v>
      </c>
      <c r="AG103" s="43">
        <v>65</v>
      </c>
      <c r="AH103" s="44">
        <f t="shared" si="17"/>
        <v>80</v>
      </c>
      <c r="AI103" s="45">
        <f t="shared" si="18"/>
        <v>0.93</v>
      </c>
      <c r="AJ103" s="46"/>
      <c r="AK103" s="47">
        <v>1E-4</v>
      </c>
      <c r="AL103" s="48">
        <f t="shared" si="19"/>
        <v>1.0001</v>
      </c>
      <c r="AM103" s="49">
        <f t="shared" si="20"/>
        <v>1877966000</v>
      </c>
      <c r="AN103" s="50"/>
      <c r="AO103" s="51"/>
      <c r="AP103" s="51"/>
      <c r="AQ103" s="51"/>
      <c r="AR103" s="51"/>
      <c r="AS103" s="52"/>
      <c r="AT103" s="53">
        <f t="shared" si="21"/>
        <v>0</v>
      </c>
    </row>
    <row r="104" spans="1:46" s="54" customFormat="1" ht="36" customHeight="1" thickBot="1">
      <c r="A104" s="27"/>
      <c r="B104" s="56"/>
      <c r="C104" s="91"/>
      <c r="D104" s="95"/>
      <c r="E104" s="95"/>
      <c r="F104" s="101"/>
      <c r="G104" s="55"/>
      <c r="H104" s="60"/>
      <c r="I104" s="30">
        <v>0.51</v>
      </c>
      <c r="J104" s="119">
        <v>0.49</v>
      </c>
      <c r="K104" s="32"/>
      <c r="L104" s="57"/>
      <c r="M104" s="33"/>
      <c r="N104" s="34">
        <f t="shared" si="22"/>
        <v>1</v>
      </c>
      <c r="O104" s="35"/>
      <c r="P104" s="105">
        <v>15</v>
      </c>
      <c r="Q104" s="106">
        <v>15</v>
      </c>
      <c r="R104" s="38"/>
      <c r="S104" s="38"/>
      <c r="T104" s="37"/>
      <c r="U104" s="39">
        <f t="shared" si="12"/>
        <v>15</v>
      </c>
      <c r="V104" s="40">
        <f t="shared" si="13"/>
        <v>15</v>
      </c>
      <c r="W104" s="112"/>
      <c r="X104" s="96"/>
      <c r="Y104" s="96"/>
      <c r="Z104" s="104"/>
      <c r="AA104" s="99"/>
      <c r="AB104" s="41">
        <f t="shared" si="14"/>
        <v>0</v>
      </c>
      <c r="AC104" s="40">
        <f t="shared" si="15"/>
        <v>0</v>
      </c>
      <c r="AD104" s="42"/>
      <c r="AE104" s="128"/>
      <c r="AF104" s="37">
        <f t="shared" si="16"/>
        <v>15</v>
      </c>
      <c r="AG104" s="43">
        <v>65</v>
      </c>
      <c r="AH104" s="44">
        <f t="shared" si="17"/>
        <v>80</v>
      </c>
      <c r="AI104" s="45">
        <f t="shared" si="18"/>
        <v>0.93</v>
      </c>
      <c r="AJ104" s="46"/>
      <c r="AK104" s="47">
        <v>1E-4</v>
      </c>
      <c r="AL104" s="48">
        <f t="shared" si="19"/>
        <v>1.0001</v>
      </c>
      <c r="AM104" s="49">
        <f t="shared" si="20"/>
        <v>1877966000</v>
      </c>
      <c r="AN104" s="50"/>
      <c r="AO104" s="51"/>
      <c r="AP104" s="51"/>
      <c r="AQ104" s="51"/>
      <c r="AR104" s="51"/>
      <c r="AS104" s="52"/>
      <c r="AT104" s="53">
        <f t="shared" si="21"/>
        <v>0</v>
      </c>
    </row>
    <row r="105" spans="1:46" s="54" customFormat="1" ht="36" customHeight="1" thickBot="1">
      <c r="A105" s="27"/>
      <c r="B105" s="56"/>
      <c r="C105" s="91"/>
      <c r="D105" s="95"/>
      <c r="E105" s="95"/>
      <c r="F105" s="101"/>
      <c r="G105" s="55"/>
      <c r="H105" s="60"/>
      <c r="I105" s="30">
        <v>0.51</v>
      </c>
      <c r="J105" s="119">
        <v>0.49</v>
      </c>
      <c r="K105" s="32"/>
      <c r="L105" s="57"/>
      <c r="M105" s="33"/>
      <c r="N105" s="34">
        <f t="shared" si="22"/>
        <v>1</v>
      </c>
      <c r="O105" s="35"/>
      <c r="P105" s="105">
        <v>15</v>
      </c>
      <c r="Q105" s="106">
        <v>15</v>
      </c>
      <c r="R105" s="38"/>
      <c r="S105" s="38"/>
      <c r="T105" s="37"/>
      <c r="U105" s="39">
        <f t="shared" si="12"/>
        <v>15</v>
      </c>
      <c r="V105" s="40">
        <f t="shared" si="13"/>
        <v>15</v>
      </c>
      <c r="W105" s="112"/>
      <c r="X105" s="96"/>
      <c r="Y105" s="96"/>
      <c r="Z105" s="104"/>
      <c r="AA105" s="99"/>
      <c r="AB105" s="41">
        <f t="shared" si="14"/>
        <v>0</v>
      </c>
      <c r="AC105" s="40">
        <f t="shared" si="15"/>
        <v>0</v>
      </c>
      <c r="AD105" s="42"/>
      <c r="AE105" s="128"/>
      <c r="AF105" s="37">
        <f t="shared" si="16"/>
        <v>15</v>
      </c>
      <c r="AG105" s="43">
        <v>65</v>
      </c>
      <c r="AH105" s="44">
        <f t="shared" si="17"/>
        <v>80</v>
      </c>
      <c r="AI105" s="45">
        <f t="shared" si="18"/>
        <v>0.93</v>
      </c>
      <c r="AJ105" s="46"/>
      <c r="AK105" s="47">
        <v>1E-4</v>
      </c>
      <c r="AL105" s="48">
        <f t="shared" si="19"/>
        <v>1.0001</v>
      </c>
      <c r="AM105" s="49">
        <f t="shared" si="20"/>
        <v>1877966000</v>
      </c>
      <c r="AN105" s="50"/>
      <c r="AO105" s="51"/>
      <c r="AP105" s="51"/>
      <c r="AQ105" s="51"/>
      <c r="AR105" s="51"/>
      <c r="AS105" s="52"/>
      <c r="AT105" s="53">
        <f t="shared" si="21"/>
        <v>0</v>
      </c>
    </row>
    <row r="106" spans="1:46" s="54" customFormat="1" ht="36" customHeight="1" thickBot="1">
      <c r="A106" s="27"/>
      <c r="B106" s="56"/>
      <c r="C106" s="91"/>
      <c r="D106" s="95"/>
      <c r="E106" s="95"/>
      <c r="F106" s="101"/>
      <c r="G106" s="55"/>
      <c r="H106" s="60"/>
      <c r="I106" s="30">
        <v>0.51</v>
      </c>
      <c r="J106" s="119">
        <v>0.49</v>
      </c>
      <c r="K106" s="32"/>
      <c r="L106" s="57"/>
      <c r="M106" s="33"/>
      <c r="N106" s="34">
        <f t="shared" si="22"/>
        <v>1</v>
      </c>
      <c r="O106" s="35"/>
      <c r="P106" s="105">
        <v>15</v>
      </c>
      <c r="Q106" s="106">
        <v>15</v>
      </c>
      <c r="R106" s="38"/>
      <c r="S106" s="38"/>
      <c r="T106" s="37"/>
      <c r="U106" s="39">
        <f t="shared" si="12"/>
        <v>15</v>
      </c>
      <c r="V106" s="40">
        <f t="shared" si="13"/>
        <v>15</v>
      </c>
      <c r="W106" s="112"/>
      <c r="X106" s="96"/>
      <c r="Y106" s="96"/>
      <c r="Z106" s="104"/>
      <c r="AA106" s="99"/>
      <c r="AB106" s="41">
        <f t="shared" si="14"/>
        <v>0</v>
      </c>
      <c r="AC106" s="40">
        <f t="shared" si="15"/>
        <v>0</v>
      </c>
      <c r="AD106" s="42"/>
      <c r="AE106" s="128"/>
      <c r="AF106" s="37">
        <f t="shared" si="16"/>
        <v>15</v>
      </c>
      <c r="AG106" s="43">
        <v>65</v>
      </c>
      <c r="AH106" s="44">
        <f t="shared" si="17"/>
        <v>80</v>
      </c>
      <c r="AI106" s="45">
        <f t="shared" si="18"/>
        <v>0.93</v>
      </c>
      <c r="AJ106" s="46"/>
      <c r="AK106" s="47">
        <v>1E-4</v>
      </c>
      <c r="AL106" s="48">
        <f t="shared" si="19"/>
        <v>1.0001</v>
      </c>
      <c r="AM106" s="49">
        <f t="shared" si="20"/>
        <v>1877966000</v>
      </c>
      <c r="AN106" s="50"/>
      <c r="AO106" s="51"/>
      <c r="AP106" s="51"/>
      <c r="AQ106" s="51"/>
      <c r="AR106" s="51"/>
      <c r="AS106" s="52"/>
      <c r="AT106" s="53">
        <f t="shared" si="21"/>
        <v>0</v>
      </c>
    </row>
    <row r="107" spans="1:46" s="54" customFormat="1" ht="36" customHeight="1" thickBot="1">
      <c r="A107" s="27"/>
      <c r="B107" s="56"/>
      <c r="C107" s="91"/>
      <c r="D107" s="95"/>
      <c r="E107" s="95"/>
      <c r="F107" s="101"/>
      <c r="G107" s="55"/>
      <c r="H107" s="60"/>
      <c r="I107" s="30">
        <v>0.51</v>
      </c>
      <c r="J107" s="119">
        <v>0.49</v>
      </c>
      <c r="K107" s="32"/>
      <c r="L107" s="57"/>
      <c r="M107" s="33"/>
      <c r="N107" s="34">
        <f t="shared" si="22"/>
        <v>1</v>
      </c>
      <c r="O107" s="35"/>
      <c r="P107" s="105">
        <v>15</v>
      </c>
      <c r="Q107" s="106">
        <v>15</v>
      </c>
      <c r="R107" s="38"/>
      <c r="S107" s="38"/>
      <c r="T107" s="37"/>
      <c r="U107" s="39">
        <f t="shared" si="12"/>
        <v>15</v>
      </c>
      <c r="V107" s="40">
        <f t="shared" si="13"/>
        <v>15</v>
      </c>
      <c r="W107" s="112"/>
      <c r="X107" s="96"/>
      <c r="Y107" s="96"/>
      <c r="Z107" s="104"/>
      <c r="AA107" s="99"/>
      <c r="AB107" s="41">
        <f t="shared" si="14"/>
        <v>0</v>
      </c>
      <c r="AC107" s="40">
        <f t="shared" si="15"/>
        <v>0</v>
      </c>
      <c r="AD107" s="42"/>
      <c r="AE107" s="128"/>
      <c r="AF107" s="37">
        <f t="shared" si="16"/>
        <v>15</v>
      </c>
      <c r="AG107" s="43">
        <v>65</v>
      </c>
      <c r="AH107" s="44">
        <f t="shared" si="17"/>
        <v>80</v>
      </c>
      <c r="AI107" s="45">
        <f t="shared" si="18"/>
        <v>0.93</v>
      </c>
      <c r="AJ107" s="46"/>
      <c r="AK107" s="47">
        <v>1E-4</v>
      </c>
      <c r="AL107" s="48">
        <f t="shared" si="19"/>
        <v>1.0001</v>
      </c>
      <c r="AM107" s="49">
        <f t="shared" si="20"/>
        <v>1877966000</v>
      </c>
      <c r="AN107" s="50"/>
      <c r="AO107" s="51"/>
      <c r="AP107" s="51"/>
      <c r="AQ107" s="51"/>
      <c r="AR107" s="51"/>
      <c r="AS107" s="52"/>
      <c r="AT107" s="53">
        <f t="shared" si="21"/>
        <v>0</v>
      </c>
    </row>
    <row r="108" spans="1:46" s="54" customFormat="1" ht="36" customHeight="1" thickBot="1">
      <c r="A108" s="27"/>
      <c r="B108" s="56"/>
      <c r="C108" s="91"/>
      <c r="D108" s="95"/>
      <c r="E108" s="95"/>
      <c r="F108" s="101"/>
      <c r="G108" s="55"/>
      <c r="H108" s="60"/>
      <c r="I108" s="30">
        <v>0.51</v>
      </c>
      <c r="J108" s="119">
        <v>0.49</v>
      </c>
      <c r="K108" s="32"/>
      <c r="L108" s="57"/>
      <c r="M108" s="33"/>
      <c r="N108" s="34">
        <f t="shared" si="22"/>
        <v>1</v>
      </c>
      <c r="O108" s="35"/>
      <c r="P108" s="105">
        <v>15</v>
      </c>
      <c r="Q108" s="106">
        <v>15</v>
      </c>
      <c r="R108" s="38"/>
      <c r="S108" s="38"/>
      <c r="T108" s="37"/>
      <c r="U108" s="39">
        <f t="shared" si="12"/>
        <v>15</v>
      </c>
      <c r="V108" s="40">
        <f t="shared" si="13"/>
        <v>15</v>
      </c>
      <c r="W108" s="112"/>
      <c r="X108" s="96"/>
      <c r="Y108" s="96"/>
      <c r="Z108" s="104"/>
      <c r="AA108" s="99"/>
      <c r="AB108" s="41">
        <f t="shared" si="14"/>
        <v>0</v>
      </c>
      <c r="AC108" s="40">
        <f t="shared" si="15"/>
        <v>0</v>
      </c>
      <c r="AD108" s="42"/>
      <c r="AE108" s="128"/>
      <c r="AF108" s="37">
        <f t="shared" si="16"/>
        <v>15</v>
      </c>
      <c r="AG108" s="43">
        <v>65</v>
      </c>
      <c r="AH108" s="44">
        <f t="shared" si="17"/>
        <v>80</v>
      </c>
      <c r="AI108" s="45">
        <f t="shared" si="18"/>
        <v>0.93</v>
      </c>
      <c r="AJ108" s="46"/>
      <c r="AK108" s="47">
        <v>1E-4</v>
      </c>
      <c r="AL108" s="48">
        <f t="shared" si="19"/>
        <v>1.0001</v>
      </c>
      <c r="AM108" s="49">
        <f t="shared" si="20"/>
        <v>1877966000</v>
      </c>
      <c r="AN108" s="50"/>
      <c r="AO108" s="51"/>
      <c r="AP108" s="51"/>
      <c r="AQ108" s="51"/>
      <c r="AR108" s="51"/>
      <c r="AS108" s="52"/>
      <c r="AT108" s="53">
        <f t="shared" si="21"/>
        <v>0</v>
      </c>
    </row>
    <row r="109" spans="1:46" s="54" customFormat="1" ht="36" customHeight="1" thickBot="1">
      <c r="A109" s="27"/>
      <c r="B109" s="56"/>
      <c r="C109" s="91"/>
      <c r="D109" s="95"/>
      <c r="E109" s="95"/>
      <c r="F109" s="101"/>
      <c r="G109" s="55"/>
      <c r="H109" s="60"/>
      <c r="I109" s="30">
        <v>0.51</v>
      </c>
      <c r="J109" s="119">
        <v>0.49</v>
      </c>
      <c r="K109" s="32"/>
      <c r="L109" s="57"/>
      <c r="M109" s="33"/>
      <c r="N109" s="34">
        <f t="shared" si="22"/>
        <v>1</v>
      </c>
      <c r="O109" s="35"/>
      <c r="P109" s="105">
        <v>15</v>
      </c>
      <c r="Q109" s="106">
        <v>15</v>
      </c>
      <c r="R109" s="38"/>
      <c r="S109" s="38"/>
      <c r="T109" s="37"/>
      <c r="U109" s="39">
        <f t="shared" si="12"/>
        <v>15</v>
      </c>
      <c r="V109" s="40">
        <f t="shared" si="13"/>
        <v>15</v>
      </c>
      <c r="W109" s="112"/>
      <c r="X109" s="96"/>
      <c r="Y109" s="96"/>
      <c r="Z109" s="104"/>
      <c r="AA109" s="99"/>
      <c r="AB109" s="41">
        <f t="shared" si="14"/>
        <v>0</v>
      </c>
      <c r="AC109" s="40">
        <f t="shared" si="15"/>
        <v>0</v>
      </c>
      <c r="AD109" s="42">
        <v>0</v>
      </c>
      <c r="AE109" s="128"/>
      <c r="AF109" s="37">
        <f t="shared" si="16"/>
        <v>15</v>
      </c>
      <c r="AG109" s="43">
        <v>65</v>
      </c>
      <c r="AH109" s="44">
        <f t="shared" si="17"/>
        <v>80</v>
      </c>
      <c r="AI109" s="45">
        <f t="shared" si="18"/>
        <v>0.93</v>
      </c>
      <c r="AJ109" s="46"/>
      <c r="AK109" s="47">
        <v>1E-4</v>
      </c>
      <c r="AL109" s="48">
        <f t="shared" si="19"/>
        <v>1.0001</v>
      </c>
      <c r="AM109" s="49">
        <f t="shared" si="20"/>
        <v>1877966000</v>
      </c>
      <c r="AN109" s="50"/>
      <c r="AO109" s="51"/>
      <c r="AP109" s="51"/>
      <c r="AQ109" s="51"/>
      <c r="AR109" s="51"/>
      <c r="AS109" s="52"/>
      <c r="AT109" s="53">
        <f t="shared" si="21"/>
        <v>0</v>
      </c>
    </row>
    <row r="110" spans="1:46" s="54" customFormat="1" ht="36" customHeight="1" thickBot="1">
      <c r="A110" s="27"/>
      <c r="B110" s="56"/>
      <c r="C110" s="91"/>
      <c r="D110" s="95"/>
      <c r="E110" s="95"/>
      <c r="F110" s="101"/>
      <c r="G110" s="55"/>
      <c r="H110" s="60"/>
      <c r="I110" s="30">
        <v>0.51</v>
      </c>
      <c r="J110" s="119">
        <v>0.49</v>
      </c>
      <c r="K110" s="32"/>
      <c r="L110" s="57"/>
      <c r="M110" s="33"/>
      <c r="N110" s="34">
        <f t="shared" si="22"/>
        <v>1</v>
      </c>
      <c r="O110" s="35"/>
      <c r="P110" s="105">
        <v>15</v>
      </c>
      <c r="Q110" s="106">
        <v>15</v>
      </c>
      <c r="R110" s="38"/>
      <c r="S110" s="38"/>
      <c r="T110" s="37"/>
      <c r="U110" s="39">
        <f t="shared" si="12"/>
        <v>15</v>
      </c>
      <c r="V110" s="40">
        <f t="shared" si="13"/>
        <v>15</v>
      </c>
      <c r="W110" s="112"/>
      <c r="X110" s="96"/>
      <c r="Y110" s="96"/>
      <c r="Z110" s="104"/>
      <c r="AA110" s="99"/>
      <c r="AB110" s="41">
        <f t="shared" si="14"/>
        <v>0</v>
      </c>
      <c r="AC110" s="40">
        <f t="shared" si="15"/>
        <v>0</v>
      </c>
      <c r="AD110" s="42"/>
      <c r="AE110" s="128"/>
      <c r="AF110" s="37">
        <f t="shared" si="16"/>
        <v>15</v>
      </c>
      <c r="AG110" s="43">
        <v>65</v>
      </c>
      <c r="AH110" s="44">
        <f t="shared" si="17"/>
        <v>80</v>
      </c>
      <c r="AI110" s="45">
        <f t="shared" si="18"/>
        <v>0.93</v>
      </c>
      <c r="AJ110" s="46"/>
      <c r="AK110" s="47">
        <v>1E-4</v>
      </c>
      <c r="AL110" s="48">
        <f t="shared" si="19"/>
        <v>1.0001</v>
      </c>
      <c r="AM110" s="49">
        <f t="shared" si="20"/>
        <v>1877966000</v>
      </c>
      <c r="AN110" s="50"/>
      <c r="AO110" s="51"/>
      <c r="AP110" s="51"/>
      <c r="AQ110" s="51"/>
      <c r="AR110" s="51"/>
      <c r="AS110" s="52"/>
      <c r="AT110" s="53">
        <f t="shared" si="21"/>
        <v>0</v>
      </c>
    </row>
    <row r="111" spans="1:46" s="54" customFormat="1" ht="36" customHeight="1" thickBot="1">
      <c r="A111" s="27"/>
      <c r="B111" s="56"/>
      <c r="C111" s="91"/>
      <c r="D111" s="95"/>
      <c r="E111" s="95"/>
      <c r="F111" s="101"/>
      <c r="G111" s="55"/>
      <c r="H111" s="60"/>
      <c r="I111" s="30">
        <v>0.51</v>
      </c>
      <c r="J111" s="119">
        <v>0.49</v>
      </c>
      <c r="K111" s="32"/>
      <c r="L111" s="57"/>
      <c r="M111" s="33"/>
      <c r="N111" s="34">
        <f t="shared" si="22"/>
        <v>1</v>
      </c>
      <c r="O111" s="35"/>
      <c r="P111" s="105">
        <v>15</v>
      </c>
      <c r="Q111" s="106">
        <v>15</v>
      </c>
      <c r="R111" s="38"/>
      <c r="S111" s="38"/>
      <c r="T111" s="37"/>
      <c r="U111" s="39">
        <f t="shared" si="12"/>
        <v>15</v>
      </c>
      <c r="V111" s="40">
        <f t="shared" si="13"/>
        <v>15</v>
      </c>
      <c r="W111" s="112"/>
      <c r="X111" s="96"/>
      <c r="Y111" s="96"/>
      <c r="Z111" s="104"/>
      <c r="AA111" s="99"/>
      <c r="AB111" s="41">
        <f t="shared" si="14"/>
        <v>0</v>
      </c>
      <c r="AC111" s="40">
        <f t="shared" si="15"/>
        <v>0</v>
      </c>
      <c r="AD111" s="42"/>
      <c r="AE111" s="128"/>
      <c r="AF111" s="37">
        <f t="shared" si="16"/>
        <v>15</v>
      </c>
      <c r="AG111" s="43">
        <v>65</v>
      </c>
      <c r="AH111" s="44">
        <f t="shared" si="17"/>
        <v>80</v>
      </c>
      <c r="AI111" s="45">
        <f t="shared" si="18"/>
        <v>0.93</v>
      </c>
      <c r="AJ111" s="46"/>
      <c r="AK111" s="47">
        <v>1E-4</v>
      </c>
      <c r="AL111" s="48">
        <f t="shared" si="19"/>
        <v>1.0001</v>
      </c>
      <c r="AM111" s="49">
        <f t="shared" si="20"/>
        <v>1877966000</v>
      </c>
      <c r="AN111" s="50"/>
      <c r="AO111" s="51"/>
      <c r="AP111" s="51"/>
      <c r="AQ111" s="51"/>
      <c r="AR111" s="51"/>
      <c r="AS111" s="52"/>
      <c r="AT111" s="53">
        <f t="shared" si="21"/>
        <v>0</v>
      </c>
    </row>
    <row r="112" spans="1:46" s="54" customFormat="1" ht="36" customHeight="1" thickBot="1">
      <c r="A112" s="27"/>
      <c r="B112" s="56"/>
      <c r="C112" s="91"/>
      <c r="D112" s="95"/>
      <c r="E112" s="95"/>
      <c r="F112" s="101"/>
      <c r="G112" s="55"/>
      <c r="H112" s="60"/>
      <c r="I112" s="30">
        <v>0.51</v>
      </c>
      <c r="J112" s="119">
        <v>0.49</v>
      </c>
      <c r="K112" s="32"/>
      <c r="L112" s="57"/>
      <c r="M112" s="33"/>
      <c r="N112" s="34">
        <f t="shared" si="22"/>
        <v>1</v>
      </c>
      <c r="O112" s="35"/>
      <c r="P112" s="105">
        <v>15</v>
      </c>
      <c r="Q112" s="106">
        <v>15</v>
      </c>
      <c r="R112" s="38"/>
      <c r="S112" s="38"/>
      <c r="T112" s="37"/>
      <c r="U112" s="39">
        <f t="shared" si="12"/>
        <v>15</v>
      </c>
      <c r="V112" s="40">
        <f t="shared" si="13"/>
        <v>15</v>
      </c>
      <c r="W112" s="112"/>
      <c r="X112" s="96"/>
      <c r="Y112" s="96"/>
      <c r="Z112" s="104"/>
      <c r="AA112" s="99"/>
      <c r="AB112" s="41">
        <f t="shared" si="14"/>
        <v>0</v>
      </c>
      <c r="AC112" s="40">
        <f t="shared" si="15"/>
        <v>0</v>
      </c>
      <c r="AD112" s="42"/>
      <c r="AE112" s="128"/>
      <c r="AF112" s="37">
        <f t="shared" si="16"/>
        <v>15</v>
      </c>
      <c r="AG112" s="43">
        <v>65</v>
      </c>
      <c r="AH112" s="44">
        <f t="shared" si="17"/>
        <v>80</v>
      </c>
      <c r="AI112" s="45">
        <f t="shared" si="18"/>
        <v>0.93</v>
      </c>
      <c r="AJ112" s="46"/>
      <c r="AK112" s="47">
        <v>1E-4</v>
      </c>
      <c r="AL112" s="48">
        <f t="shared" si="19"/>
        <v>1.0001</v>
      </c>
      <c r="AM112" s="49">
        <f t="shared" si="20"/>
        <v>1877966000</v>
      </c>
      <c r="AN112" s="50"/>
      <c r="AO112" s="51"/>
      <c r="AP112" s="51"/>
      <c r="AQ112" s="51"/>
      <c r="AR112" s="51"/>
      <c r="AS112" s="52"/>
      <c r="AT112" s="53">
        <f t="shared" si="21"/>
        <v>0</v>
      </c>
    </row>
    <row r="113" spans="1:46" s="54" customFormat="1" ht="36" customHeight="1" thickBot="1">
      <c r="A113" s="27"/>
      <c r="B113" s="56"/>
      <c r="C113" s="91"/>
      <c r="D113" s="95"/>
      <c r="E113" s="95"/>
      <c r="F113" s="101"/>
      <c r="G113" s="55"/>
      <c r="H113" s="60"/>
      <c r="I113" s="30">
        <v>0.51</v>
      </c>
      <c r="J113" s="119">
        <v>0.49</v>
      </c>
      <c r="K113" s="32"/>
      <c r="L113" s="57"/>
      <c r="M113" s="33"/>
      <c r="N113" s="34">
        <f t="shared" si="22"/>
        <v>1</v>
      </c>
      <c r="O113" s="35"/>
      <c r="P113" s="105">
        <v>15</v>
      </c>
      <c r="Q113" s="106">
        <v>15</v>
      </c>
      <c r="R113" s="38"/>
      <c r="S113" s="38"/>
      <c r="T113" s="37"/>
      <c r="U113" s="39">
        <f t="shared" si="12"/>
        <v>15</v>
      </c>
      <c r="V113" s="40">
        <f t="shared" si="13"/>
        <v>15</v>
      </c>
      <c r="W113" s="112"/>
      <c r="X113" s="96"/>
      <c r="Y113" s="96"/>
      <c r="Z113" s="104"/>
      <c r="AA113" s="99"/>
      <c r="AB113" s="41">
        <f t="shared" si="14"/>
        <v>0</v>
      </c>
      <c r="AC113" s="40">
        <f t="shared" si="15"/>
        <v>0</v>
      </c>
      <c r="AD113" s="42"/>
      <c r="AE113" s="128"/>
      <c r="AF113" s="37">
        <f t="shared" si="16"/>
        <v>15</v>
      </c>
      <c r="AG113" s="43">
        <v>65</v>
      </c>
      <c r="AH113" s="44">
        <f t="shared" si="17"/>
        <v>80</v>
      </c>
      <c r="AI113" s="45">
        <f t="shared" si="18"/>
        <v>0.93</v>
      </c>
      <c r="AJ113" s="46"/>
      <c r="AK113" s="47">
        <v>1E-4</v>
      </c>
      <c r="AL113" s="48">
        <f t="shared" si="19"/>
        <v>1.0001</v>
      </c>
      <c r="AM113" s="49">
        <f t="shared" si="20"/>
        <v>1877966000</v>
      </c>
      <c r="AN113" s="50"/>
      <c r="AO113" s="51"/>
      <c r="AP113" s="51"/>
      <c r="AQ113" s="51"/>
      <c r="AR113" s="51"/>
      <c r="AS113" s="52"/>
      <c r="AT113" s="53">
        <f t="shared" si="21"/>
        <v>0</v>
      </c>
    </row>
    <row r="114" spans="1:46" s="54" customFormat="1" ht="47.25" customHeight="1" thickBot="1">
      <c r="A114" s="27"/>
      <c r="B114" s="56"/>
      <c r="C114" s="91"/>
      <c r="D114" s="95"/>
      <c r="E114" s="95"/>
      <c r="F114" s="101"/>
      <c r="G114" s="55"/>
      <c r="H114" s="60"/>
      <c r="I114" s="30">
        <v>0.51</v>
      </c>
      <c r="J114" s="119">
        <v>0.49</v>
      </c>
      <c r="K114" s="32"/>
      <c r="L114" s="57"/>
      <c r="M114" s="33"/>
      <c r="N114" s="34">
        <f t="shared" si="22"/>
        <v>1</v>
      </c>
      <c r="O114" s="35"/>
      <c r="P114" s="105">
        <v>15</v>
      </c>
      <c r="Q114" s="106">
        <v>15</v>
      </c>
      <c r="R114" s="38"/>
      <c r="S114" s="38"/>
      <c r="T114" s="37"/>
      <c r="U114" s="39">
        <f t="shared" si="12"/>
        <v>15</v>
      </c>
      <c r="V114" s="40">
        <f t="shared" si="13"/>
        <v>15</v>
      </c>
      <c r="W114" s="112"/>
      <c r="X114" s="96"/>
      <c r="Y114" s="96"/>
      <c r="Z114" s="104"/>
      <c r="AA114" s="99"/>
      <c r="AB114" s="41">
        <f t="shared" si="14"/>
        <v>0</v>
      </c>
      <c r="AC114" s="40">
        <f t="shared" si="15"/>
        <v>0</v>
      </c>
      <c r="AD114" s="42"/>
      <c r="AE114" s="128"/>
      <c r="AF114" s="37">
        <f t="shared" si="16"/>
        <v>15</v>
      </c>
      <c r="AG114" s="43">
        <v>65</v>
      </c>
      <c r="AH114" s="44">
        <f t="shared" si="17"/>
        <v>80</v>
      </c>
      <c r="AI114" s="45">
        <f t="shared" si="18"/>
        <v>0.93</v>
      </c>
      <c r="AJ114" s="46"/>
      <c r="AK114" s="47">
        <v>1E-4</v>
      </c>
      <c r="AL114" s="48">
        <f t="shared" si="19"/>
        <v>1.0001</v>
      </c>
      <c r="AM114" s="49">
        <f t="shared" si="20"/>
        <v>1877966000</v>
      </c>
      <c r="AN114" s="50"/>
      <c r="AO114" s="51"/>
      <c r="AP114" s="51"/>
      <c r="AQ114" s="51"/>
      <c r="AR114" s="51"/>
      <c r="AS114" s="52"/>
      <c r="AT114" s="53">
        <f t="shared" si="21"/>
        <v>0</v>
      </c>
    </row>
    <row r="115" spans="1:46" s="54" customFormat="1" ht="36" customHeight="1" thickBot="1">
      <c r="A115" s="27"/>
      <c r="B115" s="56"/>
      <c r="C115" s="91"/>
      <c r="D115" s="95"/>
      <c r="E115" s="95"/>
      <c r="F115" s="101"/>
      <c r="G115" s="55"/>
      <c r="H115" s="60"/>
      <c r="I115" s="30">
        <v>0.51</v>
      </c>
      <c r="J115" s="119">
        <v>0.49</v>
      </c>
      <c r="K115" s="32"/>
      <c r="L115" s="57"/>
      <c r="M115" s="33"/>
      <c r="N115" s="34">
        <f t="shared" si="22"/>
        <v>1</v>
      </c>
      <c r="O115" s="35"/>
      <c r="P115" s="105">
        <v>15</v>
      </c>
      <c r="Q115" s="106">
        <v>15</v>
      </c>
      <c r="R115" s="38"/>
      <c r="S115" s="38"/>
      <c r="T115" s="37"/>
      <c r="U115" s="39">
        <f t="shared" si="12"/>
        <v>15</v>
      </c>
      <c r="V115" s="40">
        <f t="shared" si="13"/>
        <v>15</v>
      </c>
      <c r="W115" s="112"/>
      <c r="X115" s="96"/>
      <c r="Y115" s="96"/>
      <c r="Z115" s="104"/>
      <c r="AA115" s="99"/>
      <c r="AB115" s="41">
        <f t="shared" si="14"/>
        <v>0</v>
      </c>
      <c r="AC115" s="40">
        <f t="shared" si="15"/>
        <v>0</v>
      </c>
      <c r="AD115" s="42"/>
      <c r="AE115" s="128"/>
      <c r="AF115" s="37">
        <f t="shared" si="16"/>
        <v>15</v>
      </c>
      <c r="AG115" s="43">
        <v>65</v>
      </c>
      <c r="AH115" s="44">
        <f t="shared" si="17"/>
        <v>80</v>
      </c>
      <c r="AI115" s="45">
        <f t="shared" si="18"/>
        <v>0.93</v>
      </c>
      <c r="AJ115" s="46"/>
      <c r="AK115" s="47">
        <v>1E-4</v>
      </c>
      <c r="AL115" s="48">
        <f t="shared" si="19"/>
        <v>1.0001</v>
      </c>
      <c r="AM115" s="49">
        <f t="shared" si="20"/>
        <v>1877966000</v>
      </c>
      <c r="AN115" s="50"/>
      <c r="AO115" s="51"/>
      <c r="AP115" s="51"/>
      <c r="AQ115" s="51"/>
      <c r="AR115" s="51"/>
      <c r="AS115" s="52"/>
      <c r="AT115" s="53">
        <f t="shared" si="21"/>
        <v>0</v>
      </c>
    </row>
    <row r="116" spans="1:46" s="54" customFormat="1" ht="36" customHeight="1" thickBot="1">
      <c r="A116" s="27"/>
      <c r="B116" s="56"/>
      <c r="C116" s="91"/>
      <c r="D116" s="95"/>
      <c r="E116" s="95"/>
      <c r="F116" s="101"/>
      <c r="G116" s="55"/>
      <c r="H116" s="64"/>
      <c r="I116" s="30">
        <v>0.51</v>
      </c>
      <c r="J116" s="119">
        <v>0.49</v>
      </c>
      <c r="K116" s="32"/>
      <c r="L116" s="57"/>
      <c r="M116" s="33"/>
      <c r="N116" s="34">
        <f t="shared" si="22"/>
        <v>1</v>
      </c>
      <c r="O116" s="35"/>
      <c r="P116" s="105">
        <v>15</v>
      </c>
      <c r="Q116" s="106">
        <v>15</v>
      </c>
      <c r="R116" s="38"/>
      <c r="S116" s="38"/>
      <c r="T116" s="37"/>
      <c r="U116" s="39">
        <f t="shared" si="12"/>
        <v>15</v>
      </c>
      <c r="V116" s="40">
        <f t="shared" si="13"/>
        <v>15</v>
      </c>
      <c r="W116" s="112"/>
      <c r="X116" s="96"/>
      <c r="Y116" s="96"/>
      <c r="Z116" s="104"/>
      <c r="AA116" s="99"/>
      <c r="AB116" s="41">
        <f t="shared" si="14"/>
        <v>0</v>
      </c>
      <c r="AC116" s="40">
        <f t="shared" si="15"/>
        <v>0</v>
      </c>
      <c r="AD116" s="42"/>
      <c r="AE116" s="128"/>
      <c r="AF116" s="37">
        <f t="shared" si="16"/>
        <v>15</v>
      </c>
      <c r="AG116" s="43">
        <v>65</v>
      </c>
      <c r="AH116" s="44">
        <f t="shared" si="17"/>
        <v>80</v>
      </c>
      <c r="AI116" s="45">
        <f t="shared" si="18"/>
        <v>0.93</v>
      </c>
      <c r="AJ116" s="46"/>
      <c r="AK116" s="47">
        <v>1E-4</v>
      </c>
      <c r="AL116" s="48">
        <f t="shared" si="19"/>
        <v>1.0001</v>
      </c>
      <c r="AM116" s="49">
        <f t="shared" si="20"/>
        <v>1877966000</v>
      </c>
      <c r="AN116" s="50"/>
      <c r="AO116" s="51"/>
      <c r="AP116" s="51"/>
      <c r="AQ116" s="51"/>
      <c r="AR116" s="51"/>
      <c r="AS116" s="52"/>
      <c r="AT116" s="53">
        <f t="shared" si="21"/>
        <v>0</v>
      </c>
    </row>
    <row r="117" spans="1:46" s="54" customFormat="1" ht="36" customHeight="1" thickBot="1">
      <c r="A117" s="27"/>
      <c r="B117" s="56"/>
      <c r="C117" s="91"/>
      <c r="D117" s="95"/>
      <c r="E117" s="95"/>
      <c r="F117" s="101"/>
      <c r="G117" s="55"/>
      <c r="H117" s="60"/>
      <c r="I117" s="30">
        <v>0.51</v>
      </c>
      <c r="J117" s="119">
        <v>0.49</v>
      </c>
      <c r="K117" s="32"/>
      <c r="L117" s="57"/>
      <c r="M117" s="33"/>
      <c r="N117" s="34">
        <f t="shared" si="22"/>
        <v>1</v>
      </c>
      <c r="O117" s="35"/>
      <c r="P117" s="105">
        <v>15</v>
      </c>
      <c r="Q117" s="106">
        <v>15</v>
      </c>
      <c r="R117" s="38"/>
      <c r="S117" s="38"/>
      <c r="T117" s="37"/>
      <c r="U117" s="39">
        <f t="shared" si="12"/>
        <v>15</v>
      </c>
      <c r="V117" s="40">
        <f t="shared" si="13"/>
        <v>15</v>
      </c>
      <c r="W117" s="112"/>
      <c r="X117" s="96"/>
      <c r="Y117" s="96"/>
      <c r="Z117" s="104"/>
      <c r="AA117" s="99"/>
      <c r="AB117" s="41">
        <f t="shared" si="14"/>
        <v>0</v>
      </c>
      <c r="AC117" s="40">
        <f t="shared" si="15"/>
        <v>0</v>
      </c>
      <c r="AD117" s="42"/>
      <c r="AE117" s="128"/>
      <c r="AF117" s="37">
        <f t="shared" si="16"/>
        <v>15</v>
      </c>
      <c r="AG117" s="43">
        <v>65</v>
      </c>
      <c r="AH117" s="44">
        <f t="shared" si="17"/>
        <v>80</v>
      </c>
      <c r="AI117" s="45">
        <f t="shared" si="18"/>
        <v>0.93</v>
      </c>
      <c r="AJ117" s="46"/>
      <c r="AK117" s="47">
        <v>1E-4</v>
      </c>
      <c r="AL117" s="48">
        <f t="shared" si="19"/>
        <v>1.0001</v>
      </c>
      <c r="AM117" s="49">
        <f t="shared" si="20"/>
        <v>1877966000</v>
      </c>
      <c r="AN117" s="50"/>
      <c r="AO117" s="51"/>
      <c r="AP117" s="51"/>
      <c r="AQ117" s="51"/>
      <c r="AR117" s="51"/>
      <c r="AS117" s="52"/>
      <c r="AT117" s="53">
        <f t="shared" si="21"/>
        <v>0</v>
      </c>
    </row>
    <row r="118" spans="1:46" s="54" customFormat="1" ht="36" customHeight="1" thickBot="1">
      <c r="A118" s="27"/>
      <c r="B118" s="56"/>
      <c r="C118" s="91"/>
      <c r="D118" s="95"/>
      <c r="E118" s="95"/>
      <c r="F118" s="101"/>
      <c r="G118" s="55"/>
      <c r="H118" s="64"/>
      <c r="I118" s="30">
        <v>0.51</v>
      </c>
      <c r="J118" s="119">
        <v>0.49</v>
      </c>
      <c r="K118" s="32"/>
      <c r="L118" s="57"/>
      <c r="M118" s="65"/>
      <c r="N118" s="34">
        <f t="shared" si="22"/>
        <v>1</v>
      </c>
      <c r="O118" s="66"/>
      <c r="P118" s="105">
        <v>15</v>
      </c>
      <c r="Q118" s="106">
        <v>15</v>
      </c>
      <c r="R118" s="38"/>
      <c r="S118" s="38"/>
      <c r="T118" s="67"/>
      <c r="U118" s="39">
        <f t="shared" si="12"/>
        <v>15</v>
      </c>
      <c r="V118" s="40">
        <f t="shared" si="13"/>
        <v>15</v>
      </c>
      <c r="W118" s="112"/>
      <c r="X118" s="96"/>
      <c r="Y118" s="96"/>
      <c r="Z118" s="104"/>
      <c r="AA118" s="108"/>
      <c r="AB118" s="41">
        <f t="shared" si="14"/>
        <v>0</v>
      </c>
      <c r="AC118" s="40">
        <f t="shared" si="15"/>
        <v>0</v>
      </c>
      <c r="AD118" s="69"/>
      <c r="AE118" s="129"/>
      <c r="AF118" s="37">
        <f t="shared" si="16"/>
        <v>15</v>
      </c>
      <c r="AG118" s="43">
        <v>65</v>
      </c>
      <c r="AH118" s="44">
        <f t="shared" si="17"/>
        <v>80</v>
      </c>
      <c r="AI118" s="45">
        <f t="shared" si="18"/>
        <v>0.93</v>
      </c>
      <c r="AJ118" s="46"/>
      <c r="AK118" s="47">
        <v>1E-4</v>
      </c>
      <c r="AL118" s="48">
        <f t="shared" si="19"/>
        <v>1.0001</v>
      </c>
      <c r="AM118" s="49">
        <f t="shared" si="20"/>
        <v>1877966000</v>
      </c>
      <c r="AN118" s="70"/>
      <c r="AO118" s="71"/>
      <c r="AP118" s="71"/>
      <c r="AQ118" s="71"/>
      <c r="AR118" s="71"/>
      <c r="AS118" s="72"/>
      <c r="AT118" s="53">
        <f t="shared" si="21"/>
        <v>0</v>
      </c>
    </row>
    <row r="119" spans="1:46" s="54" customFormat="1" ht="36" customHeight="1" thickBot="1">
      <c r="A119" s="27"/>
      <c r="B119" s="56"/>
      <c r="C119" s="91"/>
      <c r="D119" s="95"/>
      <c r="E119" s="95"/>
      <c r="F119" s="101"/>
      <c r="G119" s="55"/>
      <c r="H119" s="60"/>
      <c r="I119" s="30">
        <v>0.51</v>
      </c>
      <c r="J119" s="119">
        <v>0.49</v>
      </c>
      <c r="K119" s="32"/>
      <c r="L119" s="57"/>
      <c r="M119" s="33"/>
      <c r="N119" s="34">
        <f t="shared" si="22"/>
        <v>1</v>
      </c>
      <c r="O119" s="35"/>
      <c r="P119" s="105">
        <v>15</v>
      </c>
      <c r="Q119" s="106">
        <v>15</v>
      </c>
      <c r="R119" s="38"/>
      <c r="S119" s="38"/>
      <c r="T119" s="37"/>
      <c r="U119" s="39">
        <f t="shared" si="12"/>
        <v>15</v>
      </c>
      <c r="V119" s="40">
        <f t="shared" si="13"/>
        <v>15</v>
      </c>
      <c r="W119" s="112"/>
      <c r="X119" s="96"/>
      <c r="Y119" s="96"/>
      <c r="Z119" s="104"/>
      <c r="AA119" s="99"/>
      <c r="AB119" s="41">
        <f t="shared" si="14"/>
        <v>0</v>
      </c>
      <c r="AC119" s="40">
        <f t="shared" si="15"/>
        <v>0</v>
      </c>
      <c r="AD119" s="42"/>
      <c r="AE119" s="128"/>
      <c r="AF119" s="37">
        <f t="shared" si="16"/>
        <v>15</v>
      </c>
      <c r="AG119" s="43">
        <v>65</v>
      </c>
      <c r="AH119" s="44">
        <f t="shared" si="17"/>
        <v>80</v>
      </c>
      <c r="AI119" s="45">
        <f t="shared" si="18"/>
        <v>0.93</v>
      </c>
      <c r="AJ119" s="46"/>
      <c r="AK119" s="47">
        <v>1E-4</v>
      </c>
      <c r="AL119" s="48">
        <f t="shared" si="19"/>
        <v>1.0001</v>
      </c>
      <c r="AM119" s="49">
        <f t="shared" si="20"/>
        <v>1877966000</v>
      </c>
      <c r="AN119" s="50"/>
      <c r="AO119" s="51"/>
      <c r="AP119" s="51"/>
      <c r="AQ119" s="51"/>
      <c r="AR119" s="51"/>
      <c r="AS119" s="52"/>
      <c r="AT119" s="53">
        <f t="shared" si="21"/>
        <v>0</v>
      </c>
    </row>
    <row r="120" spans="1:46" s="54" customFormat="1" ht="36" customHeight="1" thickBot="1">
      <c r="A120" s="27"/>
      <c r="B120" s="56"/>
      <c r="C120" s="91"/>
      <c r="D120" s="95"/>
      <c r="E120" s="95"/>
      <c r="F120" s="101"/>
      <c r="G120" s="55"/>
      <c r="H120" s="60"/>
      <c r="I120" s="30">
        <v>0.51</v>
      </c>
      <c r="J120" s="119">
        <v>0.49</v>
      </c>
      <c r="K120" s="32"/>
      <c r="L120" s="57"/>
      <c r="M120" s="33"/>
      <c r="N120" s="34">
        <f t="shared" si="22"/>
        <v>1</v>
      </c>
      <c r="O120" s="35"/>
      <c r="P120" s="105">
        <v>15</v>
      </c>
      <c r="Q120" s="106">
        <v>15</v>
      </c>
      <c r="R120" s="38"/>
      <c r="S120" s="38"/>
      <c r="T120" s="37"/>
      <c r="U120" s="39">
        <f t="shared" si="12"/>
        <v>15</v>
      </c>
      <c r="V120" s="40">
        <f t="shared" si="13"/>
        <v>15</v>
      </c>
      <c r="W120" s="112"/>
      <c r="X120" s="96"/>
      <c r="Y120" s="96"/>
      <c r="Z120" s="104"/>
      <c r="AA120" s="99"/>
      <c r="AB120" s="41">
        <f t="shared" si="14"/>
        <v>0</v>
      </c>
      <c r="AC120" s="40">
        <f t="shared" si="15"/>
        <v>0</v>
      </c>
      <c r="AD120" s="42"/>
      <c r="AE120" s="128"/>
      <c r="AF120" s="37">
        <f t="shared" si="16"/>
        <v>15</v>
      </c>
      <c r="AG120" s="43">
        <v>65</v>
      </c>
      <c r="AH120" s="44">
        <f t="shared" si="17"/>
        <v>80</v>
      </c>
      <c r="AI120" s="45">
        <f t="shared" si="18"/>
        <v>0.93</v>
      </c>
      <c r="AJ120" s="46"/>
      <c r="AK120" s="47">
        <v>1E-4</v>
      </c>
      <c r="AL120" s="48">
        <f t="shared" si="19"/>
        <v>1.0001</v>
      </c>
      <c r="AM120" s="49">
        <f t="shared" si="20"/>
        <v>1877966000</v>
      </c>
      <c r="AN120" s="50"/>
      <c r="AO120" s="51"/>
      <c r="AP120" s="51"/>
      <c r="AQ120" s="51"/>
      <c r="AR120" s="51"/>
      <c r="AS120" s="52"/>
      <c r="AT120" s="53">
        <f t="shared" si="21"/>
        <v>0</v>
      </c>
    </row>
    <row r="121" spans="1:46" s="54" customFormat="1" ht="36" customHeight="1" thickBot="1">
      <c r="A121" s="27"/>
      <c r="B121" s="56"/>
      <c r="C121" s="91"/>
      <c r="D121" s="95"/>
      <c r="E121" s="95"/>
      <c r="F121" s="101"/>
      <c r="G121" s="55"/>
      <c r="H121" s="64"/>
      <c r="I121" s="30">
        <v>0.51</v>
      </c>
      <c r="J121" s="119">
        <v>0.49</v>
      </c>
      <c r="K121" s="32"/>
      <c r="L121" s="57"/>
      <c r="M121" s="73"/>
      <c r="N121" s="34">
        <f t="shared" si="22"/>
        <v>1</v>
      </c>
      <c r="O121" s="35"/>
      <c r="P121" s="105">
        <v>15</v>
      </c>
      <c r="Q121" s="106">
        <v>15</v>
      </c>
      <c r="R121" s="38"/>
      <c r="S121" s="38"/>
      <c r="T121" s="68"/>
      <c r="U121" s="120">
        <f t="shared" si="12"/>
        <v>15</v>
      </c>
      <c r="V121" s="40">
        <f t="shared" si="13"/>
        <v>15</v>
      </c>
      <c r="W121" s="112"/>
      <c r="X121" s="96"/>
      <c r="Y121" s="96"/>
      <c r="Z121" s="104"/>
      <c r="AA121" s="108"/>
      <c r="AB121" s="41">
        <f t="shared" si="14"/>
        <v>0</v>
      </c>
      <c r="AC121" s="40">
        <f t="shared" si="15"/>
        <v>0</v>
      </c>
      <c r="AD121" s="42"/>
      <c r="AE121" s="128"/>
      <c r="AF121" s="37">
        <f t="shared" si="16"/>
        <v>15</v>
      </c>
      <c r="AG121" s="43">
        <v>65</v>
      </c>
      <c r="AH121" s="44">
        <f t="shared" si="17"/>
        <v>80</v>
      </c>
      <c r="AI121" s="45">
        <f t="shared" si="18"/>
        <v>0.93</v>
      </c>
      <c r="AJ121" s="46"/>
      <c r="AK121" s="47">
        <v>1E-4</v>
      </c>
      <c r="AL121" s="48">
        <f t="shared" si="19"/>
        <v>1.0001</v>
      </c>
      <c r="AM121" s="49">
        <f t="shared" si="20"/>
        <v>1877966000</v>
      </c>
      <c r="AN121" s="74"/>
      <c r="AO121" s="51"/>
      <c r="AP121" s="51"/>
      <c r="AQ121" s="51"/>
      <c r="AR121" s="51"/>
      <c r="AS121" s="52"/>
      <c r="AT121" s="53">
        <f t="shared" si="21"/>
        <v>0</v>
      </c>
    </row>
    <row r="122" spans="1:46" s="54" customFormat="1" ht="36" customHeight="1" thickBot="1">
      <c r="A122" s="27"/>
      <c r="B122" s="56"/>
      <c r="C122" s="91"/>
      <c r="D122" s="95"/>
      <c r="E122" s="95"/>
      <c r="F122" s="101"/>
      <c r="G122" s="55"/>
      <c r="H122" s="60"/>
      <c r="I122" s="30">
        <v>0.51</v>
      </c>
      <c r="J122" s="119">
        <v>0.49</v>
      </c>
      <c r="K122" s="32"/>
      <c r="L122" s="57"/>
      <c r="M122" s="33"/>
      <c r="N122" s="34">
        <f t="shared" si="22"/>
        <v>1</v>
      </c>
      <c r="O122" s="35"/>
      <c r="P122" s="105">
        <v>15</v>
      </c>
      <c r="Q122" s="106">
        <v>15</v>
      </c>
      <c r="R122" s="38"/>
      <c r="S122" s="38"/>
      <c r="T122" s="37"/>
      <c r="U122" s="39">
        <f t="shared" si="12"/>
        <v>15</v>
      </c>
      <c r="V122" s="40">
        <f t="shared" si="13"/>
        <v>15</v>
      </c>
      <c r="W122" s="112"/>
      <c r="X122" s="96"/>
      <c r="Y122" s="96"/>
      <c r="Z122" s="104"/>
      <c r="AA122" s="99"/>
      <c r="AB122" s="41">
        <f t="shared" si="14"/>
        <v>0</v>
      </c>
      <c r="AC122" s="40">
        <f t="shared" si="15"/>
        <v>0</v>
      </c>
      <c r="AD122" s="42"/>
      <c r="AE122" s="128"/>
      <c r="AF122" s="37">
        <f t="shared" si="16"/>
        <v>15</v>
      </c>
      <c r="AG122" s="43">
        <v>65</v>
      </c>
      <c r="AH122" s="44">
        <f t="shared" si="17"/>
        <v>80</v>
      </c>
      <c r="AI122" s="45">
        <f t="shared" si="18"/>
        <v>0.93</v>
      </c>
      <c r="AJ122" s="46"/>
      <c r="AK122" s="47">
        <v>1E-4</v>
      </c>
      <c r="AL122" s="48">
        <f t="shared" si="19"/>
        <v>1.0001</v>
      </c>
      <c r="AM122" s="49">
        <f t="shared" si="20"/>
        <v>1877966000</v>
      </c>
      <c r="AN122" s="50"/>
      <c r="AO122" s="51"/>
      <c r="AP122" s="51"/>
      <c r="AQ122" s="51"/>
      <c r="AR122" s="51"/>
      <c r="AS122" s="52"/>
      <c r="AT122" s="53">
        <f t="shared" si="21"/>
        <v>0</v>
      </c>
    </row>
    <row r="123" spans="1:46" s="17" customFormat="1" ht="39.75" customHeight="1" thickBot="1">
      <c r="A123" s="27"/>
      <c r="B123" s="56"/>
      <c r="C123" s="91"/>
      <c r="D123" s="95"/>
      <c r="E123" s="95"/>
      <c r="F123" s="101"/>
      <c r="G123" s="55"/>
      <c r="H123" s="76"/>
      <c r="I123" s="30">
        <v>0.51</v>
      </c>
      <c r="J123" s="119">
        <v>0.49</v>
      </c>
      <c r="K123" s="32"/>
      <c r="L123" s="57"/>
      <c r="M123" s="75"/>
      <c r="N123" s="34">
        <f t="shared" si="22"/>
        <v>1</v>
      </c>
      <c r="O123" s="76"/>
      <c r="P123" s="105">
        <v>15</v>
      </c>
      <c r="Q123" s="106">
        <v>15</v>
      </c>
      <c r="R123" s="38"/>
      <c r="S123" s="38"/>
      <c r="T123" s="214"/>
      <c r="U123" s="39">
        <f t="shared" si="12"/>
        <v>15</v>
      </c>
      <c r="V123" s="40">
        <f t="shared" si="13"/>
        <v>15</v>
      </c>
      <c r="W123" s="112"/>
      <c r="X123" s="96"/>
      <c r="Y123" s="96"/>
      <c r="Z123" s="104"/>
      <c r="AA123" s="132"/>
      <c r="AB123" s="41">
        <f t="shared" si="14"/>
        <v>0</v>
      </c>
      <c r="AC123" s="40">
        <f t="shared" si="15"/>
        <v>0</v>
      </c>
      <c r="AD123" s="77"/>
      <c r="AE123" s="130"/>
      <c r="AF123" s="37">
        <f t="shared" si="16"/>
        <v>15</v>
      </c>
      <c r="AG123" s="43">
        <v>65</v>
      </c>
      <c r="AH123" s="44">
        <f t="shared" si="17"/>
        <v>80</v>
      </c>
      <c r="AI123" s="45">
        <f t="shared" si="18"/>
        <v>0.93</v>
      </c>
      <c r="AJ123" s="46"/>
      <c r="AK123" s="47">
        <v>1E-4</v>
      </c>
      <c r="AL123" s="48">
        <f t="shared" si="19"/>
        <v>1.0001</v>
      </c>
      <c r="AM123" s="49">
        <f t="shared" si="20"/>
        <v>1877966000</v>
      </c>
      <c r="AN123" s="75"/>
      <c r="AO123" s="78"/>
      <c r="AP123" s="78"/>
      <c r="AQ123" s="78"/>
      <c r="AR123" s="78"/>
      <c r="AS123" s="78"/>
      <c r="AT123" s="53">
        <f t="shared" si="21"/>
        <v>0</v>
      </c>
    </row>
    <row r="124" spans="1:46" s="54" customFormat="1" ht="47.25" customHeight="1" thickBot="1">
      <c r="A124" s="27"/>
      <c r="B124" s="56"/>
      <c r="C124" s="91"/>
      <c r="D124" s="95"/>
      <c r="E124" s="95"/>
      <c r="F124" s="101"/>
      <c r="G124" s="55"/>
      <c r="H124" s="60"/>
      <c r="I124" s="30">
        <v>0.51</v>
      </c>
      <c r="J124" s="119">
        <v>0.49</v>
      </c>
      <c r="K124" s="32"/>
      <c r="L124" s="57"/>
      <c r="M124" s="33"/>
      <c r="N124" s="34">
        <f t="shared" si="22"/>
        <v>1</v>
      </c>
      <c r="O124" s="35"/>
      <c r="P124" s="105">
        <v>15</v>
      </c>
      <c r="Q124" s="106">
        <v>15</v>
      </c>
      <c r="R124" s="38"/>
      <c r="S124" s="38"/>
      <c r="T124" s="37"/>
      <c r="U124" s="39">
        <f t="shared" si="12"/>
        <v>15</v>
      </c>
      <c r="V124" s="40">
        <f t="shared" si="13"/>
        <v>15</v>
      </c>
      <c r="W124" s="112"/>
      <c r="X124" s="96"/>
      <c r="Y124" s="96"/>
      <c r="Z124" s="104"/>
      <c r="AA124" s="99"/>
      <c r="AB124" s="41">
        <f t="shared" si="14"/>
        <v>0</v>
      </c>
      <c r="AC124" s="40">
        <f t="shared" si="15"/>
        <v>0</v>
      </c>
      <c r="AD124" s="42"/>
      <c r="AE124" s="128"/>
      <c r="AF124" s="37">
        <f t="shared" si="16"/>
        <v>15</v>
      </c>
      <c r="AG124" s="43">
        <v>65</v>
      </c>
      <c r="AH124" s="44">
        <f t="shared" si="17"/>
        <v>80</v>
      </c>
      <c r="AI124" s="45">
        <f t="shared" si="18"/>
        <v>0.93</v>
      </c>
      <c r="AJ124" s="46"/>
      <c r="AK124" s="47">
        <v>1E-4</v>
      </c>
      <c r="AL124" s="48">
        <f t="shared" si="19"/>
        <v>1.0001</v>
      </c>
      <c r="AM124" s="49">
        <f t="shared" si="20"/>
        <v>1877966000</v>
      </c>
      <c r="AN124" s="50"/>
      <c r="AO124" s="51"/>
      <c r="AP124" s="51"/>
      <c r="AQ124" s="51"/>
      <c r="AR124" s="51"/>
      <c r="AS124" s="52"/>
      <c r="AT124" s="53">
        <f t="shared" si="21"/>
        <v>0</v>
      </c>
    </row>
    <row r="125" spans="1:46" s="54" customFormat="1" ht="36" customHeight="1" thickBot="1">
      <c r="A125" s="27"/>
      <c r="B125" s="56"/>
      <c r="C125" s="91"/>
      <c r="D125" s="95"/>
      <c r="E125" s="95"/>
      <c r="F125" s="101"/>
      <c r="G125" s="55"/>
      <c r="H125" s="60"/>
      <c r="I125" s="30">
        <v>0.51</v>
      </c>
      <c r="J125" s="119">
        <v>0.49</v>
      </c>
      <c r="K125" s="32"/>
      <c r="L125" s="57"/>
      <c r="M125" s="33"/>
      <c r="N125" s="34">
        <f t="shared" si="22"/>
        <v>1</v>
      </c>
      <c r="O125" s="35"/>
      <c r="P125" s="105">
        <v>15</v>
      </c>
      <c r="Q125" s="106">
        <v>15</v>
      </c>
      <c r="R125" s="38"/>
      <c r="S125" s="38"/>
      <c r="T125" s="37"/>
      <c r="U125" s="39">
        <f t="shared" si="12"/>
        <v>15</v>
      </c>
      <c r="V125" s="40">
        <f t="shared" si="13"/>
        <v>15</v>
      </c>
      <c r="W125" s="112"/>
      <c r="X125" s="96"/>
      <c r="Y125" s="96"/>
      <c r="Z125" s="104"/>
      <c r="AA125" s="99"/>
      <c r="AB125" s="41">
        <f t="shared" si="14"/>
        <v>0</v>
      </c>
      <c r="AC125" s="40">
        <f t="shared" si="15"/>
        <v>0</v>
      </c>
      <c r="AD125" s="42"/>
      <c r="AE125" s="128"/>
      <c r="AF125" s="37">
        <f t="shared" si="16"/>
        <v>15</v>
      </c>
      <c r="AG125" s="43">
        <v>65</v>
      </c>
      <c r="AH125" s="44">
        <f t="shared" si="17"/>
        <v>80</v>
      </c>
      <c r="AI125" s="45">
        <f t="shared" si="18"/>
        <v>0.93</v>
      </c>
      <c r="AJ125" s="46"/>
      <c r="AK125" s="47">
        <v>1E-4</v>
      </c>
      <c r="AL125" s="48">
        <f t="shared" si="19"/>
        <v>1.0001</v>
      </c>
      <c r="AM125" s="49">
        <f t="shared" si="20"/>
        <v>1877966000</v>
      </c>
      <c r="AN125" s="50"/>
      <c r="AO125" s="51"/>
      <c r="AP125" s="51"/>
      <c r="AQ125" s="51"/>
      <c r="AR125" s="51"/>
      <c r="AS125" s="52"/>
      <c r="AT125" s="53">
        <f t="shared" si="21"/>
        <v>0</v>
      </c>
    </row>
    <row r="126" spans="1:46" s="54" customFormat="1" ht="36" customHeight="1" thickBot="1">
      <c r="A126" s="27"/>
      <c r="B126" s="56"/>
      <c r="C126" s="91"/>
      <c r="D126" s="95"/>
      <c r="E126" s="95"/>
      <c r="F126" s="101"/>
      <c r="G126" s="55"/>
      <c r="H126" s="60"/>
      <c r="I126" s="30">
        <v>0.51</v>
      </c>
      <c r="J126" s="119">
        <v>0.49</v>
      </c>
      <c r="K126" s="32"/>
      <c r="L126" s="57"/>
      <c r="M126" s="33"/>
      <c r="N126" s="34">
        <f t="shared" si="22"/>
        <v>1</v>
      </c>
      <c r="O126" s="35"/>
      <c r="P126" s="105">
        <v>15</v>
      </c>
      <c r="Q126" s="106">
        <v>15</v>
      </c>
      <c r="R126" s="38"/>
      <c r="S126" s="38"/>
      <c r="T126" s="37"/>
      <c r="U126" s="39">
        <f t="shared" si="12"/>
        <v>15</v>
      </c>
      <c r="V126" s="40">
        <f t="shared" si="13"/>
        <v>15</v>
      </c>
      <c r="W126" s="112"/>
      <c r="X126" s="96"/>
      <c r="Y126" s="96"/>
      <c r="Z126" s="104"/>
      <c r="AA126" s="99"/>
      <c r="AB126" s="41">
        <f t="shared" si="14"/>
        <v>0</v>
      </c>
      <c r="AC126" s="40">
        <f t="shared" si="15"/>
        <v>0</v>
      </c>
      <c r="AD126" s="42"/>
      <c r="AE126" s="128"/>
      <c r="AF126" s="37">
        <f t="shared" si="16"/>
        <v>15</v>
      </c>
      <c r="AG126" s="43">
        <v>65</v>
      </c>
      <c r="AH126" s="44">
        <f t="shared" si="17"/>
        <v>80</v>
      </c>
      <c r="AI126" s="45">
        <f t="shared" si="18"/>
        <v>0.93</v>
      </c>
      <c r="AJ126" s="46"/>
      <c r="AK126" s="47">
        <v>1E-4</v>
      </c>
      <c r="AL126" s="48">
        <f t="shared" si="19"/>
        <v>1.0001</v>
      </c>
      <c r="AM126" s="49">
        <f t="shared" si="20"/>
        <v>1877966000</v>
      </c>
      <c r="AN126" s="50"/>
      <c r="AO126" s="51"/>
      <c r="AP126" s="51"/>
      <c r="AQ126" s="51"/>
      <c r="AR126" s="51"/>
      <c r="AS126" s="52"/>
      <c r="AT126" s="53">
        <f t="shared" si="21"/>
        <v>0</v>
      </c>
    </row>
    <row r="127" spans="1:46" s="54" customFormat="1" ht="36" customHeight="1" thickBot="1">
      <c r="A127" s="27"/>
      <c r="B127" s="56"/>
      <c r="C127" s="91"/>
      <c r="D127" s="95"/>
      <c r="E127" s="95"/>
      <c r="F127" s="101"/>
      <c r="G127" s="55"/>
      <c r="H127" s="60"/>
      <c r="I127" s="30">
        <v>0.51</v>
      </c>
      <c r="J127" s="119">
        <v>0.49</v>
      </c>
      <c r="K127" s="32"/>
      <c r="L127" s="57"/>
      <c r="M127" s="33"/>
      <c r="N127" s="34">
        <f t="shared" si="22"/>
        <v>1</v>
      </c>
      <c r="O127" s="35"/>
      <c r="P127" s="105">
        <v>15</v>
      </c>
      <c r="Q127" s="106">
        <v>15</v>
      </c>
      <c r="R127" s="38"/>
      <c r="S127" s="38"/>
      <c r="T127" s="37"/>
      <c r="U127" s="39">
        <f t="shared" si="12"/>
        <v>15</v>
      </c>
      <c r="V127" s="40">
        <f t="shared" si="13"/>
        <v>15</v>
      </c>
      <c r="W127" s="112"/>
      <c r="X127" s="96"/>
      <c r="Y127" s="96"/>
      <c r="Z127" s="104"/>
      <c r="AA127" s="99"/>
      <c r="AB127" s="41">
        <f t="shared" si="14"/>
        <v>0</v>
      </c>
      <c r="AC127" s="40">
        <f t="shared" si="15"/>
        <v>0</v>
      </c>
      <c r="AD127" s="42"/>
      <c r="AE127" s="128"/>
      <c r="AF127" s="37">
        <f t="shared" si="16"/>
        <v>15</v>
      </c>
      <c r="AG127" s="43">
        <v>65</v>
      </c>
      <c r="AH127" s="44">
        <f t="shared" si="17"/>
        <v>80</v>
      </c>
      <c r="AI127" s="45">
        <f t="shared" si="18"/>
        <v>0.93</v>
      </c>
      <c r="AJ127" s="46"/>
      <c r="AK127" s="47">
        <v>1E-4</v>
      </c>
      <c r="AL127" s="48">
        <f t="shared" si="19"/>
        <v>1.0001</v>
      </c>
      <c r="AM127" s="49">
        <f t="shared" si="20"/>
        <v>1877966000</v>
      </c>
      <c r="AN127" s="50"/>
      <c r="AO127" s="51"/>
      <c r="AP127" s="51"/>
      <c r="AQ127" s="51"/>
      <c r="AR127" s="51"/>
      <c r="AS127" s="52"/>
      <c r="AT127" s="53">
        <f t="shared" si="21"/>
        <v>0</v>
      </c>
    </row>
    <row r="128" spans="1:46" s="54" customFormat="1" ht="36" customHeight="1" thickBot="1">
      <c r="A128" s="27"/>
      <c r="B128" s="56"/>
      <c r="C128" s="91"/>
      <c r="D128" s="95"/>
      <c r="E128" s="95"/>
      <c r="F128" s="101"/>
      <c r="G128" s="55"/>
      <c r="H128" s="60"/>
      <c r="I128" s="30">
        <v>0.51</v>
      </c>
      <c r="J128" s="119">
        <v>0.49</v>
      </c>
      <c r="K128" s="32"/>
      <c r="L128" s="57"/>
      <c r="M128" s="33"/>
      <c r="N128" s="34">
        <f t="shared" si="22"/>
        <v>1</v>
      </c>
      <c r="O128" s="35"/>
      <c r="P128" s="105">
        <v>15</v>
      </c>
      <c r="Q128" s="106">
        <v>15</v>
      </c>
      <c r="R128" s="38"/>
      <c r="S128" s="38"/>
      <c r="T128" s="37"/>
      <c r="U128" s="39">
        <f t="shared" si="12"/>
        <v>15</v>
      </c>
      <c r="V128" s="40">
        <f t="shared" si="13"/>
        <v>15</v>
      </c>
      <c r="W128" s="112"/>
      <c r="X128" s="96"/>
      <c r="Y128" s="96"/>
      <c r="Z128" s="104"/>
      <c r="AA128" s="99"/>
      <c r="AB128" s="41">
        <f t="shared" si="14"/>
        <v>0</v>
      </c>
      <c r="AC128" s="40">
        <f t="shared" si="15"/>
        <v>0</v>
      </c>
      <c r="AD128" s="42"/>
      <c r="AE128" s="128"/>
      <c r="AF128" s="37">
        <f t="shared" si="16"/>
        <v>15</v>
      </c>
      <c r="AG128" s="43">
        <v>65</v>
      </c>
      <c r="AH128" s="44">
        <f t="shared" si="17"/>
        <v>80</v>
      </c>
      <c r="AI128" s="45">
        <f t="shared" si="18"/>
        <v>0.93</v>
      </c>
      <c r="AJ128" s="46"/>
      <c r="AK128" s="47">
        <v>1E-4</v>
      </c>
      <c r="AL128" s="48">
        <f t="shared" si="19"/>
        <v>1.0001</v>
      </c>
      <c r="AM128" s="49">
        <f t="shared" si="20"/>
        <v>1877966000</v>
      </c>
      <c r="AN128" s="50"/>
      <c r="AO128" s="51"/>
      <c r="AP128" s="51"/>
      <c r="AQ128" s="51"/>
      <c r="AR128" s="51"/>
      <c r="AS128" s="52"/>
      <c r="AT128" s="53">
        <f t="shared" si="21"/>
        <v>0</v>
      </c>
    </row>
    <row r="129" spans="1:46" s="54" customFormat="1" ht="36" customHeight="1" thickBot="1">
      <c r="A129" s="27"/>
      <c r="B129" s="56"/>
      <c r="C129" s="91"/>
      <c r="D129" s="95"/>
      <c r="E129" s="95"/>
      <c r="F129" s="101"/>
      <c r="G129" s="55"/>
      <c r="H129" s="60"/>
      <c r="I129" s="30">
        <v>0.51</v>
      </c>
      <c r="J129" s="119">
        <v>0.49</v>
      </c>
      <c r="K129" s="32"/>
      <c r="L129" s="57"/>
      <c r="M129" s="33"/>
      <c r="N129" s="34">
        <f t="shared" si="22"/>
        <v>1</v>
      </c>
      <c r="O129" s="35"/>
      <c r="P129" s="105">
        <v>15</v>
      </c>
      <c r="Q129" s="106">
        <v>15</v>
      </c>
      <c r="R129" s="38"/>
      <c r="S129" s="38"/>
      <c r="T129" s="37"/>
      <c r="U129" s="39">
        <f t="shared" si="12"/>
        <v>15</v>
      </c>
      <c r="V129" s="40">
        <f t="shared" si="13"/>
        <v>15</v>
      </c>
      <c r="W129" s="112"/>
      <c r="X129" s="96"/>
      <c r="Y129" s="96"/>
      <c r="Z129" s="104"/>
      <c r="AA129" s="99"/>
      <c r="AB129" s="41">
        <f t="shared" si="14"/>
        <v>0</v>
      </c>
      <c r="AC129" s="40">
        <f t="shared" si="15"/>
        <v>0</v>
      </c>
      <c r="AD129" s="42"/>
      <c r="AE129" s="128"/>
      <c r="AF129" s="37">
        <f t="shared" si="16"/>
        <v>15</v>
      </c>
      <c r="AG129" s="43">
        <v>65</v>
      </c>
      <c r="AH129" s="44">
        <f t="shared" si="17"/>
        <v>80</v>
      </c>
      <c r="AI129" s="45">
        <f t="shared" si="18"/>
        <v>0.93</v>
      </c>
      <c r="AJ129" s="46"/>
      <c r="AK129" s="47">
        <v>1E-4</v>
      </c>
      <c r="AL129" s="48">
        <f t="shared" si="19"/>
        <v>1.0001</v>
      </c>
      <c r="AM129" s="49">
        <f t="shared" si="20"/>
        <v>1877966000</v>
      </c>
      <c r="AN129" s="50"/>
      <c r="AO129" s="51"/>
      <c r="AP129" s="51"/>
      <c r="AQ129" s="51"/>
      <c r="AR129" s="51"/>
      <c r="AS129" s="52"/>
      <c r="AT129" s="53">
        <f t="shared" si="21"/>
        <v>0</v>
      </c>
    </row>
    <row r="130" spans="1:46" s="54" customFormat="1" ht="36" customHeight="1" thickBot="1">
      <c r="A130" s="27"/>
      <c r="B130" s="56"/>
      <c r="C130" s="91"/>
      <c r="D130" s="95"/>
      <c r="E130" s="95"/>
      <c r="F130" s="101"/>
      <c r="G130" s="55"/>
      <c r="H130" s="60"/>
      <c r="I130" s="30">
        <v>0.51</v>
      </c>
      <c r="J130" s="119">
        <v>0.49</v>
      </c>
      <c r="K130" s="32"/>
      <c r="L130" s="57"/>
      <c r="M130" s="33"/>
      <c r="N130" s="34">
        <f t="shared" si="22"/>
        <v>1</v>
      </c>
      <c r="O130" s="35"/>
      <c r="P130" s="105">
        <v>15</v>
      </c>
      <c r="Q130" s="106">
        <v>15</v>
      </c>
      <c r="R130" s="38"/>
      <c r="S130" s="38"/>
      <c r="T130" s="37"/>
      <c r="U130" s="39">
        <f t="shared" si="12"/>
        <v>15</v>
      </c>
      <c r="V130" s="40">
        <f t="shared" si="13"/>
        <v>15</v>
      </c>
      <c r="W130" s="112"/>
      <c r="X130" s="96"/>
      <c r="Y130" s="96"/>
      <c r="Z130" s="104"/>
      <c r="AA130" s="99"/>
      <c r="AB130" s="41">
        <f t="shared" si="14"/>
        <v>0</v>
      </c>
      <c r="AC130" s="40">
        <f t="shared" si="15"/>
        <v>0</v>
      </c>
      <c r="AD130" s="42"/>
      <c r="AE130" s="128"/>
      <c r="AF130" s="37">
        <f t="shared" si="16"/>
        <v>15</v>
      </c>
      <c r="AG130" s="43">
        <v>65</v>
      </c>
      <c r="AH130" s="44">
        <f t="shared" si="17"/>
        <v>80</v>
      </c>
      <c r="AI130" s="45">
        <f t="shared" si="18"/>
        <v>0.93</v>
      </c>
      <c r="AJ130" s="46"/>
      <c r="AK130" s="47">
        <v>1E-4</v>
      </c>
      <c r="AL130" s="48">
        <f t="shared" si="19"/>
        <v>1.0001</v>
      </c>
      <c r="AM130" s="49">
        <f t="shared" si="20"/>
        <v>1877966000</v>
      </c>
      <c r="AN130" s="50"/>
      <c r="AO130" s="51"/>
      <c r="AP130" s="51"/>
      <c r="AQ130" s="51"/>
      <c r="AR130" s="51"/>
      <c r="AS130" s="52"/>
      <c r="AT130" s="53">
        <f t="shared" si="21"/>
        <v>0</v>
      </c>
    </row>
    <row r="131" spans="1:46" s="54" customFormat="1" ht="36" customHeight="1" thickBot="1">
      <c r="A131" s="27"/>
      <c r="B131" s="56"/>
      <c r="C131" s="91"/>
      <c r="D131" s="95"/>
      <c r="E131" s="95"/>
      <c r="F131" s="101"/>
      <c r="G131" s="55"/>
      <c r="H131" s="60"/>
      <c r="I131" s="30">
        <v>0.51</v>
      </c>
      <c r="J131" s="119">
        <v>0.49</v>
      </c>
      <c r="K131" s="32"/>
      <c r="L131" s="57"/>
      <c r="M131" s="33"/>
      <c r="N131" s="34">
        <f t="shared" si="22"/>
        <v>1</v>
      </c>
      <c r="O131" s="35"/>
      <c r="P131" s="105">
        <v>15</v>
      </c>
      <c r="Q131" s="106">
        <v>15</v>
      </c>
      <c r="R131" s="38"/>
      <c r="S131" s="38"/>
      <c r="T131" s="37"/>
      <c r="U131" s="39">
        <f t="shared" si="12"/>
        <v>15</v>
      </c>
      <c r="V131" s="40">
        <f t="shared" si="13"/>
        <v>15</v>
      </c>
      <c r="W131" s="112"/>
      <c r="X131" s="96"/>
      <c r="Y131" s="96"/>
      <c r="Z131" s="104"/>
      <c r="AA131" s="99"/>
      <c r="AB131" s="41">
        <f t="shared" si="14"/>
        <v>0</v>
      </c>
      <c r="AC131" s="40">
        <f t="shared" si="15"/>
        <v>0</v>
      </c>
      <c r="AD131" s="42"/>
      <c r="AE131" s="128"/>
      <c r="AF131" s="37">
        <f t="shared" si="16"/>
        <v>15</v>
      </c>
      <c r="AG131" s="43">
        <v>65</v>
      </c>
      <c r="AH131" s="44">
        <f t="shared" si="17"/>
        <v>80</v>
      </c>
      <c r="AI131" s="45">
        <f t="shared" si="18"/>
        <v>0.93</v>
      </c>
      <c r="AJ131" s="46"/>
      <c r="AK131" s="47">
        <v>1E-4</v>
      </c>
      <c r="AL131" s="48">
        <f t="shared" si="19"/>
        <v>1.0001</v>
      </c>
      <c r="AM131" s="49">
        <f t="shared" si="20"/>
        <v>1877966000</v>
      </c>
      <c r="AN131" s="50"/>
      <c r="AO131" s="51"/>
      <c r="AP131" s="51"/>
      <c r="AQ131" s="51"/>
      <c r="AR131" s="51"/>
      <c r="AS131" s="52"/>
      <c r="AT131" s="53">
        <f t="shared" si="21"/>
        <v>0</v>
      </c>
    </row>
    <row r="132" spans="1:46" s="54" customFormat="1" ht="36" customHeight="1" thickBot="1">
      <c r="A132" s="27"/>
      <c r="B132" s="56"/>
      <c r="C132" s="91"/>
      <c r="D132" s="95"/>
      <c r="E132" s="95"/>
      <c r="F132" s="101"/>
      <c r="G132" s="55"/>
      <c r="H132" s="60"/>
      <c r="I132" s="30">
        <v>0.51</v>
      </c>
      <c r="J132" s="119">
        <v>0.49</v>
      </c>
      <c r="K132" s="32"/>
      <c r="L132" s="57"/>
      <c r="M132" s="33"/>
      <c r="N132" s="34">
        <f t="shared" ref="N132:N139" si="23">SUM(I132:M132)</f>
        <v>1</v>
      </c>
      <c r="O132" s="35"/>
      <c r="P132" s="105">
        <v>15</v>
      </c>
      <c r="Q132" s="106">
        <v>15</v>
      </c>
      <c r="R132" s="38"/>
      <c r="S132" s="38"/>
      <c r="T132" s="37"/>
      <c r="U132" s="39">
        <f t="shared" si="12"/>
        <v>15</v>
      </c>
      <c r="V132" s="40">
        <f t="shared" si="13"/>
        <v>15</v>
      </c>
      <c r="W132" s="112"/>
      <c r="X132" s="96"/>
      <c r="Y132" s="96"/>
      <c r="Z132" s="104"/>
      <c r="AA132" s="99"/>
      <c r="AB132" s="41">
        <f t="shared" si="14"/>
        <v>0</v>
      </c>
      <c r="AC132" s="40">
        <f t="shared" si="15"/>
        <v>0</v>
      </c>
      <c r="AD132" s="42"/>
      <c r="AE132" s="128"/>
      <c r="AF132" s="37">
        <f t="shared" si="16"/>
        <v>15</v>
      </c>
      <c r="AG132" s="43">
        <v>65</v>
      </c>
      <c r="AH132" s="44">
        <f t="shared" si="17"/>
        <v>80</v>
      </c>
      <c r="AI132" s="45">
        <f t="shared" si="18"/>
        <v>0.93</v>
      </c>
      <c r="AJ132" s="46"/>
      <c r="AK132" s="47">
        <v>1E-4</v>
      </c>
      <c r="AL132" s="48">
        <f t="shared" si="19"/>
        <v>1.0001</v>
      </c>
      <c r="AM132" s="49">
        <f t="shared" si="20"/>
        <v>1877966000</v>
      </c>
      <c r="AN132" s="50"/>
      <c r="AO132" s="51"/>
      <c r="AP132" s="51"/>
      <c r="AQ132" s="51"/>
      <c r="AR132" s="51"/>
      <c r="AS132" s="52"/>
      <c r="AT132" s="53">
        <f t="shared" si="21"/>
        <v>0</v>
      </c>
    </row>
    <row r="133" spans="1:46" s="54" customFormat="1" ht="36" customHeight="1" thickBot="1">
      <c r="A133" s="27"/>
      <c r="B133" s="56"/>
      <c r="C133" s="91"/>
      <c r="D133" s="95"/>
      <c r="E133" s="95"/>
      <c r="F133" s="101"/>
      <c r="G133" s="55"/>
      <c r="H133" s="60"/>
      <c r="I133" s="30">
        <v>0.51</v>
      </c>
      <c r="J133" s="119">
        <v>0.49</v>
      </c>
      <c r="K133" s="32"/>
      <c r="L133" s="57"/>
      <c r="M133" s="33"/>
      <c r="N133" s="34">
        <f t="shared" si="23"/>
        <v>1</v>
      </c>
      <c r="O133" s="35"/>
      <c r="P133" s="105">
        <v>15</v>
      </c>
      <c r="Q133" s="106">
        <v>15</v>
      </c>
      <c r="R133" s="38"/>
      <c r="S133" s="38"/>
      <c r="T133" s="37"/>
      <c r="U133" s="39">
        <f t="shared" ref="U133:U139" si="24">ROUNDUP(((P133*I133)+(Q133*J133)+(R133*K133)+(S133*L133)+(T133*M133)),2)</f>
        <v>15</v>
      </c>
      <c r="V133" s="40">
        <f t="shared" ref="V133:V139" si="25">IF(U133&gt;=15,15,U133)</f>
        <v>15</v>
      </c>
      <c r="W133" s="112"/>
      <c r="X133" s="96"/>
      <c r="Y133" s="96"/>
      <c r="Z133" s="104"/>
      <c r="AA133" s="99"/>
      <c r="AB133" s="41">
        <f t="shared" ref="AB133:AB139" si="26">ROUNDUP((((W133*I133)+(X133*J133)+(Y133*K133)+(Z133*L133)+(AA133*M133))/$I$2*15),2)</f>
        <v>0</v>
      </c>
      <c r="AC133" s="40">
        <f t="shared" ref="AC133:AC139" si="27">IF(AB133&gt;=15,15,AB133)</f>
        <v>0</v>
      </c>
      <c r="AD133" s="42"/>
      <c r="AE133" s="128"/>
      <c r="AF133" s="37">
        <f t="shared" ref="AF133:AF139" si="28">IF((V133+AC133+AD133)&gt;=30,30,(V133+AC133+AD133))</f>
        <v>15</v>
      </c>
      <c r="AG133" s="43">
        <v>65</v>
      </c>
      <c r="AH133" s="44">
        <f t="shared" ref="AH133:AH139" si="29">AF133+AG133+AE133</f>
        <v>80</v>
      </c>
      <c r="AI133" s="45">
        <f t="shared" ref="AI133:AI139" si="30">-((50-((176+(45+(30-AF133)))))/200)</f>
        <v>0.93</v>
      </c>
      <c r="AJ133" s="46"/>
      <c r="AK133" s="47">
        <v>1E-4</v>
      </c>
      <c r="AL133" s="48">
        <f t="shared" ref="AL133:AL139" si="31">100%+AK133</f>
        <v>1.0001</v>
      </c>
      <c r="AM133" s="49">
        <f t="shared" ref="AM133:AM139" si="32">ROUNDUP($D$2*AI133*AL133,-3)</f>
        <v>1877966000</v>
      </c>
      <c r="AN133" s="50"/>
      <c r="AO133" s="51"/>
      <c r="AP133" s="51"/>
      <c r="AQ133" s="51"/>
      <c r="AR133" s="51"/>
      <c r="AS133" s="52"/>
      <c r="AT133" s="53">
        <f t="shared" ref="AT133:AT139" si="33">(AO133*I133)+(AP133*J133)+(AQ133*K133)+(AR133*L133)+(AS133*M133)</f>
        <v>0</v>
      </c>
    </row>
    <row r="134" spans="1:46" s="54" customFormat="1" ht="36" customHeight="1" thickBot="1">
      <c r="A134" s="27"/>
      <c r="B134" s="56"/>
      <c r="C134" s="91"/>
      <c r="D134" s="95"/>
      <c r="E134" s="95"/>
      <c r="F134" s="101"/>
      <c r="G134" s="55"/>
      <c r="H134" s="60"/>
      <c r="I134" s="30">
        <v>0.51</v>
      </c>
      <c r="J134" s="119">
        <v>0.49</v>
      </c>
      <c r="K134" s="32"/>
      <c r="L134" s="57"/>
      <c r="M134" s="33"/>
      <c r="N134" s="34">
        <f t="shared" si="23"/>
        <v>1</v>
      </c>
      <c r="O134" s="35"/>
      <c r="P134" s="105">
        <v>15</v>
      </c>
      <c r="Q134" s="106">
        <v>15</v>
      </c>
      <c r="R134" s="38"/>
      <c r="S134" s="38"/>
      <c r="T134" s="37"/>
      <c r="U134" s="39">
        <f t="shared" si="24"/>
        <v>15</v>
      </c>
      <c r="V134" s="40">
        <f t="shared" si="25"/>
        <v>15</v>
      </c>
      <c r="W134" s="112"/>
      <c r="X134" s="96"/>
      <c r="Y134" s="96"/>
      <c r="Z134" s="104"/>
      <c r="AA134" s="99"/>
      <c r="AB134" s="41">
        <f t="shared" si="26"/>
        <v>0</v>
      </c>
      <c r="AC134" s="40">
        <f t="shared" si="27"/>
        <v>0</v>
      </c>
      <c r="AD134" s="42"/>
      <c r="AE134" s="128"/>
      <c r="AF134" s="37">
        <f t="shared" si="28"/>
        <v>15</v>
      </c>
      <c r="AG134" s="43">
        <v>65</v>
      </c>
      <c r="AH134" s="44">
        <f t="shared" si="29"/>
        <v>80</v>
      </c>
      <c r="AI134" s="45">
        <f t="shared" si="30"/>
        <v>0.93</v>
      </c>
      <c r="AJ134" s="46"/>
      <c r="AK134" s="47">
        <v>1E-4</v>
      </c>
      <c r="AL134" s="48">
        <f t="shared" si="31"/>
        <v>1.0001</v>
      </c>
      <c r="AM134" s="49">
        <f t="shared" si="32"/>
        <v>1877966000</v>
      </c>
      <c r="AN134" s="50"/>
      <c r="AO134" s="51"/>
      <c r="AP134" s="51"/>
      <c r="AQ134" s="51"/>
      <c r="AR134" s="51"/>
      <c r="AS134" s="52"/>
      <c r="AT134" s="53">
        <f t="shared" si="33"/>
        <v>0</v>
      </c>
    </row>
    <row r="135" spans="1:46" s="54" customFormat="1" ht="44.25" customHeight="1" thickBot="1">
      <c r="A135" s="27"/>
      <c r="B135" s="56"/>
      <c r="C135" s="91"/>
      <c r="D135" s="95"/>
      <c r="E135" s="95"/>
      <c r="F135" s="101"/>
      <c r="G135" s="55"/>
      <c r="H135" s="60"/>
      <c r="I135" s="30">
        <v>0.51</v>
      </c>
      <c r="J135" s="119">
        <v>0.49</v>
      </c>
      <c r="K135" s="32"/>
      <c r="L135" s="57"/>
      <c r="M135" s="33"/>
      <c r="N135" s="34">
        <f t="shared" si="23"/>
        <v>1</v>
      </c>
      <c r="O135" s="35"/>
      <c r="P135" s="105">
        <v>15</v>
      </c>
      <c r="Q135" s="106">
        <v>15</v>
      </c>
      <c r="R135" s="38"/>
      <c r="S135" s="38"/>
      <c r="T135" s="37"/>
      <c r="U135" s="39">
        <f t="shared" si="24"/>
        <v>15</v>
      </c>
      <c r="V135" s="40">
        <f t="shared" si="25"/>
        <v>15</v>
      </c>
      <c r="W135" s="112"/>
      <c r="X135" s="96"/>
      <c r="Y135" s="96"/>
      <c r="Z135" s="104"/>
      <c r="AA135" s="99"/>
      <c r="AB135" s="41">
        <f t="shared" si="26"/>
        <v>0</v>
      </c>
      <c r="AC135" s="40">
        <f t="shared" si="27"/>
        <v>0</v>
      </c>
      <c r="AD135" s="42"/>
      <c r="AE135" s="128"/>
      <c r="AF135" s="37">
        <f t="shared" si="28"/>
        <v>15</v>
      </c>
      <c r="AG135" s="43">
        <v>65</v>
      </c>
      <c r="AH135" s="44">
        <f t="shared" si="29"/>
        <v>80</v>
      </c>
      <c r="AI135" s="45">
        <f t="shared" si="30"/>
        <v>0.93</v>
      </c>
      <c r="AJ135" s="46"/>
      <c r="AK135" s="47">
        <v>1E-4</v>
      </c>
      <c r="AL135" s="48">
        <f t="shared" si="31"/>
        <v>1.0001</v>
      </c>
      <c r="AM135" s="49">
        <f t="shared" si="32"/>
        <v>1877966000</v>
      </c>
      <c r="AN135" s="50"/>
      <c r="AO135" s="51"/>
      <c r="AP135" s="51"/>
      <c r="AQ135" s="51"/>
      <c r="AR135" s="51"/>
      <c r="AS135" s="52"/>
      <c r="AT135" s="53">
        <f t="shared" si="33"/>
        <v>0</v>
      </c>
    </row>
    <row r="136" spans="1:46" s="54" customFormat="1" ht="36" customHeight="1" thickBot="1">
      <c r="A136" s="27"/>
      <c r="B136" s="56"/>
      <c r="C136" s="91"/>
      <c r="D136" s="95"/>
      <c r="E136" s="95"/>
      <c r="F136" s="101"/>
      <c r="G136" s="55"/>
      <c r="H136" s="79"/>
      <c r="I136" s="30">
        <v>0.51</v>
      </c>
      <c r="J136" s="119">
        <v>0.49</v>
      </c>
      <c r="K136" s="32"/>
      <c r="L136" s="57"/>
      <c r="M136" s="80"/>
      <c r="N136" s="34">
        <f t="shared" si="23"/>
        <v>1</v>
      </c>
      <c r="O136" s="81"/>
      <c r="P136" s="105">
        <v>15</v>
      </c>
      <c r="Q136" s="106">
        <v>15</v>
      </c>
      <c r="R136" s="38"/>
      <c r="S136" s="38"/>
      <c r="T136" s="58"/>
      <c r="U136" s="39">
        <f t="shared" si="24"/>
        <v>15</v>
      </c>
      <c r="V136" s="82">
        <f t="shared" si="25"/>
        <v>15</v>
      </c>
      <c r="W136" s="112"/>
      <c r="X136" s="96"/>
      <c r="Y136" s="96"/>
      <c r="Z136" s="104"/>
      <c r="AA136" s="133"/>
      <c r="AB136" s="41">
        <f t="shared" si="26"/>
        <v>0</v>
      </c>
      <c r="AC136" s="40">
        <f t="shared" si="27"/>
        <v>0</v>
      </c>
      <c r="AD136" s="83"/>
      <c r="AE136" s="131"/>
      <c r="AF136" s="37">
        <f t="shared" si="28"/>
        <v>15</v>
      </c>
      <c r="AG136" s="43">
        <v>65</v>
      </c>
      <c r="AH136" s="44">
        <f t="shared" si="29"/>
        <v>80</v>
      </c>
      <c r="AI136" s="45">
        <f t="shared" si="30"/>
        <v>0.93</v>
      </c>
      <c r="AJ136" s="46"/>
      <c r="AK136" s="47">
        <v>1E-4</v>
      </c>
      <c r="AL136" s="48">
        <f t="shared" si="31"/>
        <v>1.0001</v>
      </c>
      <c r="AM136" s="49">
        <f t="shared" si="32"/>
        <v>1877966000</v>
      </c>
      <c r="AN136" s="84"/>
      <c r="AO136" s="85"/>
      <c r="AP136" s="85"/>
      <c r="AQ136" s="85"/>
      <c r="AR136" s="85"/>
      <c r="AS136" s="86"/>
      <c r="AT136" s="53">
        <f t="shared" si="33"/>
        <v>0</v>
      </c>
    </row>
    <row r="137" spans="1:46" s="54" customFormat="1" ht="36" customHeight="1" thickBot="1">
      <c r="A137" s="27"/>
      <c r="B137" s="56"/>
      <c r="C137" s="91"/>
      <c r="D137" s="95"/>
      <c r="E137" s="95"/>
      <c r="F137" s="101"/>
      <c r="G137" s="55"/>
      <c r="H137" s="60"/>
      <c r="I137" s="30">
        <v>0.51</v>
      </c>
      <c r="J137" s="119">
        <v>0.49</v>
      </c>
      <c r="K137" s="32"/>
      <c r="L137" s="57"/>
      <c r="M137" s="33"/>
      <c r="N137" s="34">
        <f t="shared" si="23"/>
        <v>1</v>
      </c>
      <c r="O137" s="35"/>
      <c r="P137" s="105">
        <v>15</v>
      </c>
      <c r="Q137" s="106">
        <v>15</v>
      </c>
      <c r="R137" s="38"/>
      <c r="S137" s="38"/>
      <c r="T137" s="37"/>
      <c r="U137" s="39">
        <f t="shared" si="24"/>
        <v>15</v>
      </c>
      <c r="V137" s="40">
        <f t="shared" si="25"/>
        <v>15</v>
      </c>
      <c r="W137" s="112"/>
      <c r="X137" s="96"/>
      <c r="Y137" s="96"/>
      <c r="Z137" s="104"/>
      <c r="AA137" s="99"/>
      <c r="AB137" s="41">
        <f t="shared" si="26"/>
        <v>0</v>
      </c>
      <c r="AC137" s="40">
        <f t="shared" si="27"/>
        <v>0</v>
      </c>
      <c r="AD137" s="42"/>
      <c r="AE137" s="128"/>
      <c r="AF137" s="37">
        <f t="shared" si="28"/>
        <v>15</v>
      </c>
      <c r="AG137" s="43">
        <v>65</v>
      </c>
      <c r="AH137" s="44">
        <f t="shared" si="29"/>
        <v>80</v>
      </c>
      <c r="AI137" s="45">
        <f t="shared" si="30"/>
        <v>0.93</v>
      </c>
      <c r="AJ137" s="46"/>
      <c r="AK137" s="47">
        <v>1E-4</v>
      </c>
      <c r="AL137" s="48">
        <f t="shared" si="31"/>
        <v>1.0001</v>
      </c>
      <c r="AM137" s="49">
        <f t="shared" si="32"/>
        <v>1877966000</v>
      </c>
      <c r="AN137" s="50"/>
      <c r="AO137" s="51"/>
      <c r="AP137" s="51"/>
      <c r="AQ137" s="51"/>
      <c r="AR137" s="51"/>
      <c r="AS137" s="52"/>
      <c r="AT137" s="53">
        <f t="shared" si="33"/>
        <v>0</v>
      </c>
    </row>
    <row r="138" spans="1:46" s="54" customFormat="1" ht="36" customHeight="1" thickBot="1">
      <c r="A138" s="27"/>
      <c r="B138" s="56"/>
      <c r="C138" s="91"/>
      <c r="D138" s="95"/>
      <c r="E138" s="95"/>
      <c r="F138" s="101"/>
      <c r="G138" s="55"/>
      <c r="H138" s="60"/>
      <c r="I138" s="30">
        <v>0.51</v>
      </c>
      <c r="J138" s="119">
        <v>0.49</v>
      </c>
      <c r="K138" s="32"/>
      <c r="L138" s="57"/>
      <c r="M138" s="33"/>
      <c r="N138" s="34">
        <f t="shared" si="23"/>
        <v>1</v>
      </c>
      <c r="O138" s="35"/>
      <c r="P138" s="105">
        <v>15</v>
      </c>
      <c r="Q138" s="106">
        <v>15</v>
      </c>
      <c r="R138" s="38"/>
      <c r="S138" s="38"/>
      <c r="T138" s="37"/>
      <c r="U138" s="39">
        <f t="shared" si="24"/>
        <v>15</v>
      </c>
      <c r="V138" s="40">
        <f t="shared" si="25"/>
        <v>15</v>
      </c>
      <c r="W138" s="112"/>
      <c r="X138" s="96"/>
      <c r="Y138" s="96"/>
      <c r="Z138" s="104"/>
      <c r="AA138" s="99"/>
      <c r="AB138" s="41">
        <f t="shared" si="26"/>
        <v>0</v>
      </c>
      <c r="AC138" s="40">
        <f t="shared" si="27"/>
        <v>0</v>
      </c>
      <c r="AD138" s="42"/>
      <c r="AE138" s="128"/>
      <c r="AF138" s="37">
        <f t="shared" si="28"/>
        <v>15</v>
      </c>
      <c r="AG138" s="43">
        <v>65</v>
      </c>
      <c r="AH138" s="44">
        <f t="shared" si="29"/>
        <v>80</v>
      </c>
      <c r="AI138" s="45">
        <f t="shared" si="30"/>
        <v>0.93</v>
      </c>
      <c r="AJ138" s="46"/>
      <c r="AK138" s="47">
        <v>1E-4</v>
      </c>
      <c r="AL138" s="48">
        <f t="shared" si="31"/>
        <v>1.0001</v>
      </c>
      <c r="AM138" s="49">
        <f t="shared" si="32"/>
        <v>1877966000</v>
      </c>
      <c r="AN138" s="50"/>
      <c r="AO138" s="51"/>
      <c r="AP138" s="51"/>
      <c r="AQ138" s="51"/>
      <c r="AR138" s="51"/>
      <c r="AS138" s="52"/>
      <c r="AT138" s="53">
        <f t="shared" si="33"/>
        <v>0</v>
      </c>
    </row>
    <row r="139" spans="1:46" s="54" customFormat="1" ht="36" customHeight="1" thickBot="1">
      <c r="A139" s="27"/>
      <c r="B139" s="56"/>
      <c r="C139" s="91"/>
      <c r="D139" s="95"/>
      <c r="E139" s="95"/>
      <c r="F139" s="101"/>
      <c r="G139" s="55"/>
      <c r="H139" s="28"/>
      <c r="I139" s="30">
        <v>0.51</v>
      </c>
      <c r="J139" s="119">
        <v>0.49</v>
      </c>
      <c r="K139" s="32"/>
      <c r="L139" s="57"/>
      <c r="M139" s="31"/>
      <c r="N139" s="34">
        <f t="shared" si="23"/>
        <v>1</v>
      </c>
      <c r="O139" s="37"/>
      <c r="P139" s="105">
        <v>15</v>
      </c>
      <c r="Q139" s="106">
        <v>15</v>
      </c>
      <c r="R139" s="38"/>
      <c r="S139" s="38"/>
      <c r="T139" s="37"/>
      <c r="U139" s="39">
        <f t="shared" si="24"/>
        <v>15</v>
      </c>
      <c r="V139" s="40">
        <f t="shared" si="25"/>
        <v>15</v>
      </c>
      <c r="W139" s="112"/>
      <c r="X139" s="96"/>
      <c r="Y139" s="96"/>
      <c r="Z139" s="104"/>
      <c r="AA139" s="99"/>
      <c r="AB139" s="41">
        <f t="shared" si="26"/>
        <v>0</v>
      </c>
      <c r="AC139" s="40">
        <f t="shared" si="27"/>
        <v>0</v>
      </c>
      <c r="AD139" s="87"/>
      <c r="AE139" s="128"/>
      <c r="AF139" s="37">
        <f t="shared" si="28"/>
        <v>15</v>
      </c>
      <c r="AG139" s="43">
        <v>65</v>
      </c>
      <c r="AH139" s="44">
        <f t="shared" si="29"/>
        <v>80</v>
      </c>
      <c r="AI139" s="45">
        <f t="shared" si="30"/>
        <v>0.93</v>
      </c>
      <c r="AJ139" s="46"/>
      <c r="AK139" s="47">
        <v>1E-4</v>
      </c>
      <c r="AL139" s="48">
        <f t="shared" si="31"/>
        <v>1.0001</v>
      </c>
      <c r="AM139" s="49">
        <f t="shared" si="32"/>
        <v>1877966000</v>
      </c>
      <c r="AN139" s="88"/>
      <c r="AO139" s="51"/>
      <c r="AP139" s="51"/>
      <c r="AQ139" s="51"/>
      <c r="AR139" s="51"/>
      <c r="AS139" s="52"/>
      <c r="AT139" s="53">
        <f t="shared" si="33"/>
        <v>0</v>
      </c>
    </row>
  </sheetData>
  <mergeCells count="28">
    <mergeCell ref="D1:E1"/>
    <mergeCell ref="I1:J1"/>
    <mergeCell ref="N1:AG1"/>
    <mergeCell ref="AH1:AK1"/>
    <mergeCell ref="D2:E2"/>
    <mergeCell ref="F2:G2"/>
    <mergeCell ref="I2:J2"/>
    <mergeCell ref="P2:U2"/>
    <mergeCell ref="AL3:AL4"/>
    <mergeCell ref="A3:A4"/>
    <mergeCell ref="B3:B4"/>
    <mergeCell ref="C3:H3"/>
    <mergeCell ref="I3:M3"/>
    <mergeCell ref="N3:N4"/>
    <mergeCell ref="O3:O4"/>
    <mergeCell ref="P3:U3"/>
    <mergeCell ref="W3:AB3"/>
    <mergeCell ref="AI3:AI4"/>
    <mergeCell ref="AJ3:AJ4"/>
    <mergeCell ref="AK3:AK4"/>
    <mergeCell ref="AS3:AS4"/>
    <mergeCell ref="AT3:AT4"/>
    <mergeCell ref="AM3:AM4"/>
    <mergeCell ref="AN3:AN4"/>
    <mergeCell ref="AO3:AO4"/>
    <mergeCell ref="AP3:AP4"/>
    <mergeCell ref="AQ3:AQ4"/>
    <mergeCell ref="AR3:AR4"/>
  </mergeCells>
  <phoneticPr fontId="3" type="noConversion"/>
  <printOptions horizontalCentered="1"/>
  <pageMargins left="0.17" right="0.17" top="0.33" bottom="0.24" header="0.26" footer="0.18"/>
  <pageSetup paperSize="9" scale="57" orientation="landscape" r:id="rId1"/>
  <headerFooter alignWithMargins="0"/>
  <rowBreaks count="1" manualBreakCount="1">
    <brk id="30" max="41" man="1"/>
  </rowBreaks>
  <colBreaks count="1" manualBreakCount="1">
    <brk id="29" max="139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rgb="FF00B0F0"/>
  </sheetPr>
  <dimension ref="A1:AT140"/>
  <sheetViews>
    <sheetView showZeros="0" view="pageBreakPreview" zoomScale="80" workbookViewId="0">
      <selection activeCell="C15" sqref="C15"/>
    </sheetView>
  </sheetViews>
  <sheetFormatPr defaultColWidth="8.88671875" defaultRowHeight="13.5"/>
  <cols>
    <col min="1" max="1" width="5" style="1" customWidth="1"/>
    <col min="2" max="2" width="5.109375" style="2" customWidth="1"/>
    <col min="3" max="3" width="9.21875" style="89" customWidth="1"/>
    <col min="4" max="7" width="9.21875" style="1" customWidth="1"/>
    <col min="8" max="8" width="6.6640625" style="1" customWidth="1"/>
    <col min="9" max="10" width="7.33203125" style="1" customWidth="1"/>
    <col min="11" max="11" width="7.6640625" style="1" customWidth="1"/>
    <col min="12" max="13" width="6.77734375" style="1" customWidth="1"/>
    <col min="14" max="14" width="6.44140625" style="1" customWidth="1"/>
    <col min="15" max="15" width="5.109375" style="1" customWidth="1"/>
    <col min="16" max="16" width="7.109375" style="1" customWidth="1"/>
    <col min="17" max="17" width="6.77734375" style="1" customWidth="1"/>
    <col min="18" max="20" width="6.6640625" style="1" customWidth="1"/>
    <col min="21" max="21" width="7.109375" style="1" customWidth="1"/>
    <col min="22" max="22" width="10.44140625" style="90" hidden="1" customWidth="1"/>
    <col min="23" max="24" width="8" style="1" customWidth="1"/>
    <col min="25" max="27" width="7.21875" style="1" customWidth="1"/>
    <col min="28" max="28" width="9.6640625" style="1" customWidth="1"/>
    <col min="29" max="29" width="2" style="90" hidden="1" customWidth="1"/>
    <col min="30" max="31" width="6.21875" style="1" customWidth="1"/>
    <col min="32" max="32" width="7" style="1" customWidth="1"/>
    <col min="33" max="33" width="4.6640625" style="1" customWidth="1"/>
    <col min="34" max="34" width="8.21875" style="1" customWidth="1"/>
    <col min="35" max="35" width="8.77734375" style="1" customWidth="1"/>
    <col min="36" max="36" width="7.5546875" style="1" customWidth="1"/>
    <col min="37" max="38" width="8.33203125" style="1" customWidth="1"/>
    <col min="39" max="39" width="20.21875" style="1" customWidth="1"/>
    <col min="40" max="40" width="8.33203125" style="1" customWidth="1"/>
    <col min="41" max="42" width="17.6640625" style="1" customWidth="1"/>
    <col min="43" max="45" width="17.6640625" style="1" hidden="1" customWidth="1"/>
    <col min="46" max="46" width="17.6640625" style="1" customWidth="1"/>
    <col min="47" max="16384" width="8.88671875" style="1"/>
  </cols>
  <sheetData>
    <row r="1" spans="1:46" ht="33.75" customHeight="1">
      <c r="C1" s="3" t="s">
        <v>62</v>
      </c>
      <c r="D1" s="353">
        <v>1221320000</v>
      </c>
      <c r="E1" s="353"/>
      <c r="F1" s="4"/>
      <c r="G1" s="4"/>
      <c r="H1" s="3" t="s">
        <v>0</v>
      </c>
      <c r="I1" s="354">
        <v>521200000</v>
      </c>
      <c r="J1" s="354"/>
      <c r="K1" s="118">
        <f>TRUNC(I1/F2,7)</f>
        <v>0.44019390000000003</v>
      </c>
      <c r="L1" s="385" t="s">
        <v>302</v>
      </c>
      <c r="M1" s="386"/>
      <c r="N1" s="386"/>
      <c r="O1" s="386"/>
      <c r="P1" s="386"/>
      <c r="Q1" s="386"/>
      <c r="R1" s="386"/>
      <c r="S1" s="386"/>
      <c r="T1" s="386"/>
      <c r="U1" s="386"/>
      <c r="V1" s="386"/>
      <c r="W1" s="386"/>
      <c r="X1" s="386"/>
      <c r="Y1" s="386"/>
      <c r="Z1" s="386"/>
      <c r="AA1" s="386"/>
      <c r="AB1" s="386"/>
      <c r="AC1" s="148"/>
      <c r="AD1" s="148"/>
      <c r="AE1" s="356" t="s">
        <v>205</v>
      </c>
      <c r="AF1" s="356"/>
      <c r="AG1" s="356"/>
      <c r="AH1" s="356"/>
      <c r="AI1" s="356"/>
      <c r="AJ1" s="356"/>
      <c r="AK1" s="356"/>
      <c r="AL1" s="145"/>
      <c r="AM1" s="145"/>
      <c r="AN1" s="145"/>
      <c r="AO1" s="122"/>
      <c r="AP1" s="122"/>
      <c r="AQ1" s="122"/>
      <c r="AR1" s="122"/>
      <c r="AS1" s="122"/>
      <c r="AT1" s="122"/>
    </row>
    <row r="2" spans="1:46" s="11" customFormat="1" ht="30" customHeight="1" thickBot="1">
      <c r="A2" s="6"/>
      <c r="B2" s="7"/>
      <c r="C2" s="8" t="s">
        <v>36</v>
      </c>
      <c r="D2" s="357">
        <f>D1*1.1</f>
        <v>1343452000</v>
      </c>
      <c r="E2" s="358"/>
      <c r="F2" s="357">
        <f>D2*86.745%*101.6%</f>
        <v>1184023476.3984001</v>
      </c>
      <c r="G2" s="358"/>
      <c r="H2" s="3" t="s">
        <v>32</v>
      </c>
      <c r="I2" s="359">
        <f>D2*1</f>
        <v>1343452000</v>
      </c>
      <c r="J2" s="360"/>
      <c r="K2" s="117" t="s">
        <v>29</v>
      </c>
      <c r="L2" s="4"/>
      <c r="M2" s="4"/>
      <c r="N2" s="4"/>
      <c r="O2" s="9" t="s">
        <v>67</v>
      </c>
      <c r="P2" s="361">
        <v>45925.458333333336</v>
      </c>
      <c r="Q2" s="361"/>
      <c r="R2" s="361"/>
      <c r="S2" s="361"/>
      <c r="T2" s="361"/>
      <c r="U2" s="361"/>
      <c r="V2" s="10"/>
      <c r="W2" s="10"/>
      <c r="X2" s="6"/>
      <c r="Y2" s="6"/>
      <c r="Z2" s="6"/>
      <c r="AA2" s="6"/>
      <c r="AB2" s="6"/>
      <c r="AC2" s="10"/>
      <c r="AD2" s="6"/>
      <c r="AE2" s="6"/>
      <c r="AF2" s="6"/>
      <c r="AG2" s="6"/>
      <c r="AH2" s="6"/>
      <c r="AJ2" s="12"/>
      <c r="AK2" s="13"/>
      <c r="AL2" s="13"/>
      <c r="AM2" s="14" t="s">
        <v>52</v>
      </c>
      <c r="AO2" s="63" t="s">
        <v>69</v>
      </c>
      <c r="AP2" s="63"/>
      <c r="AQ2" s="123"/>
      <c r="AR2" s="124"/>
      <c r="AS2" s="126"/>
      <c r="AT2" s="125"/>
    </row>
    <row r="3" spans="1:46" s="17" customFormat="1" ht="24.95" customHeight="1" thickBot="1">
      <c r="A3" s="364" t="s">
        <v>1</v>
      </c>
      <c r="B3" s="366" t="s">
        <v>2</v>
      </c>
      <c r="C3" s="368" t="s">
        <v>3</v>
      </c>
      <c r="D3" s="369"/>
      <c r="E3" s="369"/>
      <c r="F3" s="369"/>
      <c r="G3" s="369"/>
      <c r="H3" s="370"/>
      <c r="I3" s="371" t="s">
        <v>73</v>
      </c>
      <c r="J3" s="369"/>
      <c r="K3" s="369"/>
      <c r="L3" s="369"/>
      <c r="M3" s="370"/>
      <c r="N3" s="372" t="s">
        <v>5</v>
      </c>
      <c r="O3" s="374" t="s">
        <v>6</v>
      </c>
      <c r="P3" s="371" t="s">
        <v>7</v>
      </c>
      <c r="Q3" s="369"/>
      <c r="R3" s="369"/>
      <c r="S3" s="369"/>
      <c r="T3" s="369"/>
      <c r="U3" s="370"/>
      <c r="V3" s="15"/>
      <c r="W3" s="371" t="s">
        <v>30</v>
      </c>
      <c r="X3" s="369"/>
      <c r="Y3" s="369"/>
      <c r="Z3" s="369"/>
      <c r="AA3" s="369"/>
      <c r="AB3" s="370"/>
      <c r="AC3" s="15"/>
      <c r="AD3" s="15"/>
      <c r="AE3" s="15"/>
      <c r="AF3" s="15"/>
      <c r="AG3" s="15"/>
      <c r="AH3" s="16"/>
      <c r="AI3" s="376" t="s">
        <v>8</v>
      </c>
      <c r="AJ3" s="366" t="s">
        <v>9</v>
      </c>
      <c r="AK3" s="378" t="s">
        <v>80</v>
      </c>
      <c r="AL3" s="362" t="s">
        <v>81</v>
      </c>
      <c r="AM3" s="381" t="s">
        <v>12</v>
      </c>
      <c r="AN3" s="383" t="s">
        <v>83</v>
      </c>
      <c r="AO3" s="380" t="s">
        <v>14</v>
      </c>
      <c r="AP3" s="380" t="s">
        <v>41</v>
      </c>
      <c r="AQ3" s="380" t="s">
        <v>42</v>
      </c>
      <c r="AR3" s="380" t="s">
        <v>43</v>
      </c>
      <c r="AS3" s="380" t="s">
        <v>44</v>
      </c>
      <c r="AT3" s="380" t="s">
        <v>15</v>
      </c>
    </row>
    <row r="4" spans="1:46" s="17" customFormat="1" ht="39.75" customHeight="1" thickBot="1">
      <c r="A4" s="365"/>
      <c r="B4" s="367"/>
      <c r="C4" s="103" t="s">
        <v>16</v>
      </c>
      <c r="D4" s="19" t="s">
        <v>17</v>
      </c>
      <c r="E4" s="20" t="s">
        <v>18</v>
      </c>
      <c r="F4" s="20" t="s">
        <v>19</v>
      </c>
      <c r="G4" s="20" t="s">
        <v>20</v>
      </c>
      <c r="H4" s="21" t="s">
        <v>31</v>
      </c>
      <c r="I4" s="18" t="s">
        <v>90</v>
      </c>
      <c r="J4" s="19" t="s">
        <v>17</v>
      </c>
      <c r="K4" s="20" t="s">
        <v>18</v>
      </c>
      <c r="L4" s="103" t="s">
        <v>19</v>
      </c>
      <c r="M4" s="20" t="s">
        <v>20</v>
      </c>
      <c r="N4" s="373"/>
      <c r="O4" s="375"/>
      <c r="P4" s="18" t="s">
        <v>90</v>
      </c>
      <c r="Q4" s="19" t="s">
        <v>17</v>
      </c>
      <c r="R4" s="20" t="s">
        <v>18</v>
      </c>
      <c r="S4" s="103" t="s">
        <v>19</v>
      </c>
      <c r="T4" s="20" t="s">
        <v>20</v>
      </c>
      <c r="U4" s="22" t="s">
        <v>99</v>
      </c>
      <c r="V4" s="23" t="s">
        <v>22</v>
      </c>
      <c r="W4" s="18" t="s">
        <v>90</v>
      </c>
      <c r="X4" s="19" t="s">
        <v>17</v>
      </c>
      <c r="Y4" s="20" t="s">
        <v>18</v>
      </c>
      <c r="Z4" s="103" t="s">
        <v>19</v>
      </c>
      <c r="AA4" s="20" t="s">
        <v>20</v>
      </c>
      <c r="AB4" s="24" t="s">
        <v>23</v>
      </c>
      <c r="AC4" s="23" t="s">
        <v>46</v>
      </c>
      <c r="AD4" s="121" t="s">
        <v>104</v>
      </c>
      <c r="AE4" s="127" t="s">
        <v>48</v>
      </c>
      <c r="AF4" s="25" t="s">
        <v>24</v>
      </c>
      <c r="AG4" s="26" t="s">
        <v>107</v>
      </c>
      <c r="AH4" s="26" t="s">
        <v>26</v>
      </c>
      <c r="AI4" s="377"/>
      <c r="AJ4" s="367"/>
      <c r="AK4" s="379"/>
      <c r="AL4" s="363"/>
      <c r="AM4" s="382"/>
      <c r="AN4" s="384"/>
      <c r="AO4" s="380"/>
      <c r="AP4" s="380"/>
      <c r="AQ4" s="380"/>
      <c r="AR4" s="380"/>
      <c r="AS4" s="380"/>
      <c r="AT4" s="380"/>
    </row>
    <row r="5" spans="1:46" s="54" customFormat="1" ht="40.5" customHeight="1" thickBot="1">
      <c r="A5" s="27">
        <v>1</v>
      </c>
      <c r="B5" s="28"/>
      <c r="C5" s="177" t="s">
        <v>160</v>
      </c>
      <c r="D5" s="94"/>
      <c r="E5" s="95"/>
      <c r="F5" s="94"/>
      <c r="G5" s="91"/>
      <c r="H5" s="115"/>
      <c r="I5" s="109">
        <v>1</v>
      </c>
      <c r="J5" s="31"/>
      <c r="K5" s="31"/>
      <c r="L5" s="31"/>
      <c r="M5" s="33"/>
      <c r="N5" s="34">
        <f>SUM(I5:M5)</f>
        <v>1</v>
      </c>
      <c r="O5" s="35"/>
      <c r="P5" s="165">
        <v>15</v>
      </c>
      <c r="Q5" s="166">
        <v>15</v>
      </c>
      <c r="R5" s="37"/>
      <c r="S5" s="38"/>
      <c r="T5" s="37"/>
      <c r="U5" s="39">
        <f>ROUNDUP(((P5*I5)+(Q5*J5)+(R5*K5)+(S5*L5)+(T5*M5)),2)</f>
        <v>15</v>
      </c>
      <c r="V5" s="40">
        <f>IF(U5&gt;=15,15,U5)</f>
        <v>15</v>
      </c>
      <c r="W5" s="182">
        <v>17928117000</v>
      </c>
      <c r="X5" s="183"/>
      <c r="Y5" s="157"/>
      <c r="Z5" s="107"/>
      <c r="AA5" s="99"/>
      <c r="AB5" s="41">
        <f>ROUNDUP((((W5*I5)+(X5*J5)+(Y5*K5)+(Z5*L5)+(AA5*M5))/$I$2*15),2)</f>
        <v>200.17999999999998</v>
      </c>
      <c r="AC5" s="40">
        <f>IF(AB5&gt;=15,15,AB5)</f>
        <v>15</v>
      </c>
      <c r="AD5" s="42"/>
      <c r="AE5" s="128"/>
      <c r="AF5" s="98">
        <f>IF((V5+AC5+AD5)&gt;=30,30,(V5+AC5+AD5))</f>
        <v>30</v>
      </c>
      <c r="AG5" s="43">
        <v>65</v>
      </c>
      <c r="AH5" s="44">
        <f>AF5+AG5+AE5</f>
        <v>95</v>
      </c>
      <c r="AI5" s="45">
        <f>-((50-((176+(45+(30-AF5)))))/200)</f>
        <v>0.85499999999999998</v>
      </c>
      <c r="AJ5" s="46"/>
      <c r="AK5" s="47">
        <v>1E-4</v>
      </c>
      <c r="AL5" s="48">
        <f>100%+AK5</f>
        <v>1.0001</v>
      </c>
      <c r="AM5" s="49">
        <f>ROUNDUP($D$2*AI5*AL5,-3)</f>
        <v>1148767000</v>
      </c>
      <c r="AN5" s="50"/>
      <c r="AO5" s="51"/>
      <c r="AP5" s="51"/>
      <c r="AQ5" s="51"/>
      <c r="AR5" s="51"/>
      <c r="AS5" s="52"/>
      <c r="AT5" s="53">
        <f>(AO5*I5)+(AP5*J5)+(AQ5*K5)+(AR5*L5)+(AS5*M5)</f>
        <v>0</v>
      </c>
    </row>
    <row r="6" spans="1:46" s="54" customFormat="1" ht="40.5" customHeight="1" thickBot="1">
      <c r="A6" s="27">
        <v>2</v>
      </c>
      <c r="B6" s="28"/>
      <c r="C6" s="178" t="s">
        <v>161</v>
      </c>
      <c r="D6" s="95"/>
      <c r="E6" s="95"/>
      <c r="F6" s="94"/>
      <c r="G6" s="29"/>
      <c r="H6" s="29"/>
      <c r="I6" s="109">
        <v>1</v>
      </c>
      <c r="J6" s="31"/>
      <c r="K6" s="31"/>
      <c r="L6" s="31"/>
      <c r="M6" s="33"/>
      <c r="N6" s="34">
        <f t="shared" ref="N6:N69" si="0">SUM(I6:M6)</f>
        <v>1</v>
      </c>
      <c r="O6" s="35"/>
      <c r="P6" s="167">
        <v>15</v>
      </c>
      <c r="Q6" s="168">
        <v>15</v>
      </c>
      <c r="R6" s="106"/>
      <c r="S6" s="38"/>
      <c r="T6" s="37"/>
      <c r="U6" s="39">
        <f t="shared" ref="U6:U69" si="1">ROUNDUP(((P6*I6)+(Q6*J6)+(R6*K6)+(S6*L6)+(T6*M6)),2)</f>
        <v>15</v>
      </c>
      <c r="V6" s="40">
        <f>IF(U6&gt;=15,15,U6)</f>
        <v>15</v>
      </c>
      <c r="W6" s="184">
        <v>28147269000</v>
      </c>
      <c r="X6" s="185"/>
      <c r="Y6" s="100"/>
      <c r="Z6" s="96"/>
      <c r="AA6" s="99"/>
      <c r="AB6" s="41">
        <f t="shared" ref="AB6:AB69" si="2">ROUNDUP((((W6*I6)+(X6*J6)+(Y6*K6)+(Z6*L6)+(AA6*M6))/$I$2*15),2)</f>
        <v>314.27999999999997</v>
      </c>
      <c r="AC6" s="40">
        <f t="shared" ref="AC6:AC69" si="3">IF(AB6&gt;=15,15,AB6)</f>
        <v>15</v>
      </c>
      <c r="AD6" s="42"/>
      <c r="AE6" s="128"/>
      <c r="AF6" s="37">
        <f t="shared" ref="AF6:AF69" si="4">IF((V6+AC6+AD6)&gt;=30,30,(V6+AC6+AD6))</f>
        <v>30</v>
      </c>
      <c r="AG6" s="43">
        <v>65</v>
      </c>
      <c r="AH6" s="44">
        <f t="shared" ref="AH6:AH69" si="5">AF6+AG6+AE6</f>
        <v>95</v>
      </c>
      <c r="AI6" s="45">
        <f>-((50-((176+(45+(30-AF6)))))/200)</f>
        <v>0.85499999999999998</v>
      </c>
      <c r="AJ6" s="46"/>
      <c r="AK6" s="47">
        <v>1E-4</v>
      </c>
      <c r="AL6" s="48">
        <f>100%+AK6</f>
        <v>1.0001</v>
      </c>
      <c r="AM6" s="49">
        <f>ROUNDUP($D$2*AI6*AL6,-3)</f>
        <v>1148767000</v>
      </c>
      <c r="AN6" s="50"/>
      <c r="AO6" s="51"/>
      <c r="AP6" s="51"/>
      <c r="AQ6" s="51"/>
      <c r="AR6" s="51"/>
      <c r="AS6" s="52"/>
      <c r="AT6" s="53">
        <f t="shared" ref="AT6:AT69" si="6">(AO6*I6)+(AP6*J6)+(AQ6*K6)+(AR6*L6)+(AS6*M6)</f>
        <v>0</v>
      </c>
    </row>
    <row r="7" spans="1:46" s="54" customFormat="1" ht="40.5" customHeight="1" thickBot="1">
      <c r="A7" s="27">
        <v>3</v>
      </c>
      <c r="B7" s="28"/>
      <c r="C7" s="178" t="s">
        <v>162</v>
      </c>
      <c r="D7" s="94"/>
      <c r="E7" s="95"/>
      <c r="F7" s="95"/>
      <c r="G7" s="55"/>
      <c r="H7" s="29"/>
      <c r="I7" s="109">
        <v>1</v>
      </c>
      <c r="J7" s="31"/>
      <c r="K7" s="31"/>
      <c r="L7" s="57"/>
      <c r="M7" s="33"/>
      <c r="N7" s="34">
        <f t="shared" si="0"/>
        <v>1</v>
      </c>
      <c r="O7" s="35"/>
      <c r="P7" s="167">
        <v>15</v>
      </c>
      <c r="Q7" s="168">
        <v>15</v>
      </c>
      <c r="R7" s="106"/>
      <c r="S7" s="38"/>
      <c r="T7" s="37"/>
      <c r="U7" s="39">
        <f t="shared" si="1"/>
        <v>15</v>
      </c>
      <c r="V7" s="40">
        <f>IF(U7&gt;=15,15,U7)</f>
        <v>15</v>
      </c>
      <c r="W7" s="184">
        <v>13410300000</v>
      </c>
      <c r="X7" s="184"/>
      <c r="Y7" s="100"/>
      <c r="Z7" s="96"/>
      <c r="AA7" s="99"/>
      <c r="AB7" s="41">
        <f t="shared" si="2"/>
        <v>149.72999999999999</v>
      </c>
      <c r="AC7" s="40">
        <f t="shared" si="3"/>
        <v>15</v>
      </c>
      <c r="AD7" s="42"/>
      <c r="AE7" s="128"/>
      <c r="AF7" s="37">
        <f t="shared" si="4"/>
        <v>30</v>
      </c>
      <c r="AG7" s="43">
        <v>65</v>
      </c>
      <c r="AH7" s="44">
        <f t="shared" si="5"/>
        <v>95</v>
      </c>
      <c r="AI7" s="45">
        <f>-((50-((176+(45+(30-AF7)))))/200)</f>
        <v>0.85499999999999998</v>
      </c>
      <c r="AJ7" s="46"/>
      <c r="AK7" s="47">
        <v>1E-4</v>
      </c>
      <c r="AL7" s="48">
        <f>100%+AK7</f>
        <v>1.0001</v>
      </c>
      <c r="AM7" s="49">
        <f>ROUNDUP($D$2*AI7*AL7,-3)</f>
        <v>1148767000</v>
      </c>
      <c r="AN7" s="50"/>
      <c r="AO7" s="51"/>
      <c r="AP7" s="51"/>
      <c r="AQ7" s="51"/>
      <c r="AR7" s="51"/>
      <c r="AS7" s="52"/>
      <c r="AT7" s="53">
        <f t="shared" si="6"/>
        <v>0</v>
      </c>
    </row>
    <row r="8" spans="1:46" s="54" customFormat="1" ht="40.5" customHeight="1" thickBot="1">
      <c r="A8" s="27">
        <v>4</v>
      </c>
      <c r="B8" s="56"/>
      <c r="C8" s="178" t="s">
        <v>163</v>
      </c>
      <c r="D8" s="95"/>
      <c r="E8" s="171"/>
      <c r="F8" s="94"/>
      <c r="G8" s="92"/>
      <c r="H8" s="135"/>
      <c r="I8" s="109">
        <v>1</v>
      </c>
      <c r="J8" s="31"/>
      <c r="K8" s="31"/>
      <c r="L8" s="57"/>
      <c r="M8" s="33"/>
      <c r="N8" s="34">
        <f t="shared" si="0"/>
        <v>1</v>
      </c>
      <c r="O8" s="35"/>
      <c r="P8" s="167">
        <v>15</v>
      </c>
      <c r="Q8" s="168">
        <v>15</v>
      </c>
      <c r="R8" s="38"/>
      <c r="S8" s="38"/>
      <c r="T8" s="37"/>
      <c r="U8" s="39">
        <f t="shared" si="1"/>
        <v>15</v>
      </c>
      <c r="V8" s="40">
        <f t="shared" ref="V8:V71" si="7">IF(U8&gt;=15,15,U8)</f>
        <v>15</v>
      </c>
      <c r="W8" s="184">
        <v>75440266000</v>
      </c>
      <c r="X8" s="185"/>
      <c r="Y8" s="100"/>
      <c r="Z8" s="96"/>
      <c r="AA8" s="108"/>
      <c r="AB8" s="41">
        <f t="shared" si="2"/>
        <v>842.31999999999994</v>
      </c>
      <c r="AC8" s="40">
        <f t="shared" si="3"/>
        <v>15</v>
      </c>
      <c r="AD8" s="42"/>
      <c r="AE8" s="128"/>
      <c r="AF8" s="37">
        <f t="shared" si="4"/>
        <v>30</v>
      </c>
      <c r="AG8" s="43">
        <v>65</v>
      </c>
      <c r="AH8" s="44">
        <f t="shared" si="5"/>
        <v>95</v>
      </c>
      <c r="AI8" s="45">
        <f t="shared" ref="AI8:AI71" si="8">-((50-((176+(45+(30-AF8)))))/200)</f>
        <v>0.85499999999999998</v>
      </c>
      <c r="AJ8" s="46"/>
      <c r="AK8" s="47">
        <v>1E-4</v>
      </c>
      <c r="AL8" s="48">
        <f t="shared" ref="AL8:AL71" si="9">100%+AK8</f>
        <v>1.0001</v>
      </c>
      <c r="AM8" s="49">
        <f t="shared" ref="AM8:AM71" si="10">ROUNDUP($D$2*AI8*AL8,-3)</f>
        <v>1148767000</v>
      </c>
      <c r="AN8" s="50"/>
      <c r="AO8" s="51"/>
      <c r="AP8" s="51"/>
      <c r="AQ8" s="51"/>
      <c r="AR8" s="51"/>
      <c r="AS8" s="52"/>
      <c r="AT8" s="53">
        <f t="shared" si="6"/>
        <v>0</v>
      </c>
    </row>
    <row r="9" spans="1:46" s="54" customFormat="1" ht="40.5" customHeight="1" thickBot="1">
      <c r="A9" s="27">
        <v>5</v>
      </c>
      <c r="B9" s="56"/>
      <c r="C9" s="94" t="s">
        <v>186</v>
      </c>
      <c r="D9" s="177" t="s">
        <v>294</v>
      </c>
      <c r="E9" s="94"/>
      <c r="F9" s="179"/>
      <c r="G9" s="92"/>
      <c r="H9" s="116"/>
      <c r="I9" s="109">
        <v>0.51</v>
      </c>
      <c r="J9" s="31">
        <v>0.49</v>
      </c>
      <c r="K9" s="137"/>
      <c r="L9" s="31"/>
      <c r="M9" s="33"/>
      <c r="N9" s="34">
        <f t="shared" si="0"/>
        <v>1</v>
      </c>
      <c r="O9" s="35"/>
      <c r="P9" s="167">
        <v>15</v>
      </c>
      <c r="Q9" s="168">
        <v>15</v>
      </c>
      <c r="R9" s="38"/>
      <c r="S9" s="38"/>
      <c r="T9" s="37"/>
      <c r="U9" s="39">
        <f t="shared" si="1"/>
        <v>15</v>
      </c>
      <c r="V9" s="40">
        <f t="shared" si="7"/>
        <v>15</v>
      </c>
      <c r="W9" s="188">
        <v>9491864000</v>
      </c>
      <c r="X9" s="184">
        <v>704364000</v>
      </c>
      <c r="Y9" s="210"/>
      <c r="Z9" s="96"/>
      <c r="AA9" s="99"/>
      <c r="AB9" s="41">
        <f t="shared" si="2"/>
        <v>57.91</v>
      </c>
      <c r="AC9" s="40">
        <f t="shared" si="3"/>
        <v>15</v>
      </c>
      <c r="AD9" s="42"/>
      <c r="AE9" s="128"/>
      <c r="AF9" s="37">
        <f t="shared" si="4"/>
        <v>30</v>
      </c>
      <c r="AG9" s="43">
        <v>65</v>
      </c>
      <c r="AH9" s="44">
        <f t="shared" si="5"/>
        <v>95</v>
      </c>
      <c r="AI9" s="45">
        <f t="shared" si="8"/>
        <v>0.85499999999999998</v>
      </c>
      <c r="AJ9" s="46"/>
      <c r="AK9" s="47">
        <v>1E-4</v>
      </c>
      <c r="AL9" s="48">
        <f t="shared" si="9"/>
        <v>1.0001</v>
      </c>
      <c r="AM9" s="49">
        <f t="shared" si="10"/>
        <v>1148767000</v>
      </c>
      <c r="AN9" s="50"/>
      <c r="AO9" s="51"/>
      <c r="AP9" s="51"/>
      <c r="AQ9" s="51"/>
      <c r="AR9" s="51"/>
      <c r="AS9" s="52"/>
      <c r="AT9" s="53">
        <f t="shared" si="6"/>
        <v>0</v>
      </c>
    </row>
    <row r="10" spans="1:46" s="54" customFormat="1" ht="40.5" customHeight="1" thickBot="1">
      <c r="A10" s="27">
        <v>6</v>
      </c>
      <c r="B10" s="56"/>
      <c r="C10" s="178" t="s">
        <v>296</v>
      </c>
      <c r="D10" s="180" t="s">
        <v>166</v>
      </c>
      <c r="E10" s="191"/>
      <c r="F10" s="164"/>
      <c r="G10" s="55"/>
      <c r="H10" s="116"/>
      <c r="I10" s="30">
        <v>0.51</v>
      </c>
      <c r="J10" s="31">
        <v>0.49</v>
      </c>
      <c r="K10" s="31"/>
      <c r="L10" s="57"/>
      <c r="M10" s="33"/>
      <c r="N10" s="34">
        <f t="shared" si="0"/>
        <v>1</v>
      </c>
      <c r="O10" s="35"/>
      <c r="P10" s="167">
        <v>15</v>
      </c>
      <c r="Q10" s="168">
        <v>15</v>
      </c>
      <c r="R10" s="38"/>
      <c r="S10" s="38"/>
      <c r="T10" s="37"/>
      <c r="U10" s="39">
        <f t="shared" si="1"/>
        <v>15</v>
      </c>
      <c r="V10" s="40">
        <f>IF(U10&gt;=15,15,U10)</f>
        <v>15</v>
      </c>
      <c r="W10" s="186">
        <v>781586000</v>
      </c>
      <c r="X10" s="186">
        <v>23014391000</v>
      </c>
      <c r="Y10" s="186"/>
      <c r="Z10" s="96"/>
      <c r="AA10" s="99"/>
      <c r="AB10" s="41">
        <f t="shared" si="2"/>
        <v>130.37</v>
      </c>
      <c r="AC10" s="40">
        <f t="shared" si="3"/>
        <v>15</v>
      </c>
      <c r="AD10" s="42"/>
      <c r="AE10" s="128"/>
      <c r="AF10" s="37">
        <f t="shared" si="4"/>
        <v>30</v>
      </c>
      <c r="AG10" s="43">
        <v>65</v>
      </c>
      <c r="AH10" s="44">
        <f t="shared" si="5"/>
        <v>95</v>
      </c>
      <c r="AI10" s="45">
        <f>-((50-((176+(45+(30-AF10)))))/200)</f>
        <v>0.85499999999999998</v>
      </c>
      <c r="AJ10" s="46"/>
      <c r="AK10" s="47">
        <v>1E-4</v>
      </c>
      <c r="AL10" s="48">
        <f>100%+AK10</f>
        <v>1.0001</v>
      </c>
      <c r="AM10" s="49">
        <f>ROUNDUP($D$2*AI10*AL10,-3)</f>
        <v>1148767000</v>
      </c>
      <c r="AN10" s="50"/>
      <c r="AO10" s="51"/>
      <c r="AP10" s="51"/>
      <c r="AQ10" s="51"/>
      <c r="AR10" s="51"/>
      <c r="AS10" s="52"/>
      <c r="AT10" s="53">
        <f t="shared" si="6"/>
        <v>0</v>
      </c>
    </row>
    <row r="11" spans="1:46" s="54" customFormat="1" ht="40.5" customHeight="1" thickBot="1">
      <c r="A11" s="27">
        <v>7</v>
      </c>
      <c r="B11" s="56"/>
      <c r="C11" s="179" t="s">
        <v>164</v>
      </c>
      <c r="D11" s="177" t="s">
        <v>168</v>
      </c>
      <c r="E11" s="179"/>
      <c r="F11" s="179"/>
      <c r="G11" s="29"/>
      <c r="H11" s="29"/>
      <c r="I11" s="30">
        <v>0.51</v>
      </c>
      <c r="J11" s="31">
        <v>0.49</v>
      </c>
      <c r="K11" s="31"/>
      <c r="L11" s="31"/>
      <c r="M11" s="33"/>
      <c r="N11" s="34">
        <f t="shared" si="0"/>
        <v>1</v>
      </c>
      <c r="O11" s="35"/>
      <c r="P11" s="167">
        <v>15</v>
      </c>
      <c r="Q11" s="168">
        <v>15</v>
      </c>
      <c r="R11" s="106"/>
      <c r="S11" s="38"/>
      <c r="T11" s="37"/>
      <c r="U11" s="39">
        <f t="shared" si="1"/>
        <v>15</v>
      </c>
      <c r="V11" s="40">
        <f t="shared" si="7"/>
        <v>15</v>
      </c>
      <c r="W11" s="96">
        <v>4589939000</v>
      </c>
      <c r="X11" s="186">
        <v>0</v>
      </c>
      <c r="Y11" s="112"/>
      <c r="Z11" s="186"/>
      <c r="AA11" s="99"/>
      <c r="AB11" s="41">
        <f t="shared" si="2"/>
        <v>26.14</v>
      </c>
      <c r="AC11" s="40">
        <f t="shared" si="3"/>
        <v>15</v>
      </c>
      <c r="AD11" s="42"/>
      <c r="AE11" s="128"/>
      <c r="AF11" s="37">
        <f t="shared" si="4"/>
        <v>30</v>
      </c>
      <c r="AG11" s="43">
        <v>65</v>
      </c>
      <c r="AH11" s="44">
        <f t="shared" si="5"/>
        <v>95</v>
      </c>
      <c r="AI11" s="45">
        <f t="shared" si="8"/>
        <v>0.85499999999999998</v>
      </c>
      <c r="AJ11" s="46"/>
      <c r="AK11" s="47">
        <v>1E-4</v>
      </c>
      <c r="AL11" s="48">
        <f t="shared" si="9"/>
        <v>1.0001</v>
      </c>
      <c r="AM11" s="49">
        <f t="shared" si="10"/>
        <v>1148767000</v>
      </c>
      <c r="AN11" s="50"/>
      <c r="AO11" s="51"/>
      <c r="AP11" s="51"/>
      <c r="AQ11" s="51"/>
      <c r="AR11" s="51"/>
      <c r="AS11" s="52"/>
      <c r="AT11" s="53">
        <f t="shared" si="6"/>
        <v>0</v>
      </c>
    </row>
    <row r="12" spans="1:46" s="54" customFormat="1" ht="40.5" customHeight="1" thickBot="1">
      <c r="A12" s="27">
        <v>8</v>
      </c>
      <c r="B12" s="56"/>
      <c r="C12" s="181" t="s">
        <v>169</v>
      </c>
      <c r="D12" s="93" t="s">
        <v>301</v>
      </c>
      <c r="E12" s="164"/>
      <c r="F12" s="164"/>
      <c r="G12" s="55"/>
      <c r="H12" s="29"/>
      <c r="I12" s="30">
        <v>0.51</v>
      </c>
      <c r="J12" s="31">
        <v>0.49</v>
      </c>
      <c r="K12" s="32"/>
      <c r="L12" s="57"/>
      <c r="M12" s="33"/>
      <c r="N12" s="34">
        <f t="shared" si="0"/>
        <v>1</v>
      </c>
      <c r="O12" s="35"/>
      <c r="P12" s="167">
        <v>15</v>
      </c>
      <c r="Q12" s="168">
        <v>15</v>
      </c>
      <c r="R12" s="38"/>
      <c r="S12" s="38"/>
      <c r="T12" s="37"/>
      <c r="U12" s="39">
        <f t="shared" si="1"/>
        <v>15</v>
      </c>
      <c r="V12" s="40">
        <f t="shared" si="7"/>
        <v>15</v>
      </c>
      <c r="W12" s="186">
        <v>37227845000</v>
      </c>
      <c r="X12" s="96">
        <v>1174870000</v>
      </c>
      <c r="Y12" s="112"/>
      <c r="Z12" s="96"/>
      <c r="AA12" s="99"/>
      <c r="AB12" s="41">
        <f t="shared" si="2"/>
        <v>218.42</v>
      </c>
      <c r="AC12" s="40">
        <f t="shared" si="3"/>
        <v>15</v>
      </c>
      <c r="AD12" s="42"/>
      <c r="AE12" s="128"/>
      <c r="AF12" s="37">
        <f t="shared" si="4"/>
        <v>30</v>
      </c>
      <c r="AG12" s="43">
        <v>65</v>
      </c>
      <c r="AH12" s="44">
        <f t="shared" si="5"/>
        <v>95</v>
      </c>
      <c r="AI12" s="45">
        <f t="shared" si="8"/>
        <v>0.85499999999999998</v>
      </c>
      <c r="AJ12" s="46"/>
      <c r="AK12" s="47">
        <v>1E-4</v>
      </c>
      <c r="AL12" s="48">
        <f t="shared" si="9"/>
        <v>1.0001</v>
      </c>
      <c r="AM12" s="49">
        <f t="shared" si="10"/>
        <v>1148767000</v>
      </c>
      <c r="AN12" s="50"/>
      <c r="AO12" s="51"/>
      <c r="AP12" s="51"/>
      <c r="AQ12" s="51"/>
      <c r="AR12" s="51"/>
      <c r="AS12" s="52"/>
      <c r="AT12" s="53">
        <f t="shared" si="6"/>
        <v>0</v>
      </c>
    </row>
    <row r="13" spans="1:46" s="54" customFormat="1" ht="40.5" customHeight="1" thickBot="1">
      <c r="A13" s="27">
        <v>9</v>
      </c>
      <c r="B13" s="56"/>
      <c r="C13" s="181" t="s">
        <v>170</v>
      </c>
      <c r="D13" s="178" t="s">
        <v>299</v>
      </c>
      <c r="E13" s="191"/>
      <c r="F13" s="226"/>
      <c r="G13" s="227"/>
      <c r="H13" s="29"/>
      <c r="I13" s="30">
        <v>0.51</v>
      </c>
      <c r="J13" s="31">
        <v>0.49</v>
      </c>
      <c r="K13" s="32"/>
      <c r="L13" s="57"/>
      <c r="M13" s="33"/>
      <c r="N13" s="34">
        <f t="shared" si="0"/>
        <v>1</v>
      </c>
      <c r="O13" s="35"/>
      <c r="P13" s="167">
        <v>15</v>
      </c>
      <c r="Q13" s="168">
        <v>15</v>
      </c>
      <c r="R13" s="38"/>
      <c r="S13" s="38"/>
      <c r="T13" s="37"/>
      <c r="U13" s="39">
        <f t="shared" si="1"/>
        <v>15</v>
      </c>
      <c r="V13" s="40">
        <f t="shared" si="7"/>
        <v>15</v>
      </c>
      <c r="W13" s="186">
        <v>61572822000</v>
      </c>
      <c r="X13" s="187">
        <v>5312265000</v>
      </c>
      <c r="Y13" s="188"/>
      <c r="Z13" s="96"/>
      <c r="AA13" s="99"/>
      <c r="AB13" s="41">
        <f t="shared" si="2"/>
        <v>379.68</v>
      </c>
      <c r="AC13" s="40">
        <f t="shared" si="3"/>
        <v>15</v>
      </c>
      <c r="AD13" s="42"/>
      <c r="AE13" s="128"/>
      <c r="AF13" s="37">
        <f t="shared" si="4"/>
        <v>30</v>
      </c>
      <c r="AG13" s="43">
        <v>65</v>
      </c>
      <c r="AH13" s="44">
        <f t="shared" si="5"/>
        <v>95</v>
      </c>
      <c r="AI13" s="45">
        <f t="shared" si="8"/>
        <v>0.85499999999999998</v>
      </c>
      <c r="AJ13" s="46"/>
      <c r="AK13" s="47">
        <v>1E-4</v>
      </c>
      <c r="AL13" s="48">
        <f t="shared" si="9"/>
        <v>1.0001</v>
      </c>
      <c r="AM13" s="49">
        <f t="shared" si="10"/>
        <v>1148767000</v>
      </c>
      <c r="AN13" s="50"/>
      <c r="AO13" s="51"/>
      <c r="AP13" s="51"/>
      <c r="AQ13" s="51"/>
      <c r="AR13" s="51"/>
      <c r="AS13" s="52"/>
      <c r="AT13" s="53">
        <f t="shared" si="6"/>
        <v>0</v>
      </c>
    </row>
    <row r="14" spans="1:46" s="54" customFormat="1" ht="40.5" customHeight="1" thickBot="1">
      <c r="A14" s="27">
        <v>10</v>
      </c>
      <c r="B14" s="228" t="s">
        <v>303</v>
      </c>
      <c r="C14" s="179" t="s">
        <v>298</v>
      </c>
      <c r="D14" s="93" t="s">
        <v>242</v>
      </c>
      <c r="E14" s="95"/>
      <c r="F14" s="179"/>
      <c r="G14" s="59"/>
      <c r="H14" s="60"/>
      <c r="I14" s="30">
        <v>0.51</v>
      </c>
      <c r="J14" s="31">
        <v>0.49</v>
      </c>
      <c r="K14" s="32"/>
      <c r="L14" s="57"/>
      <c r="M14" s="33"/>
      <c r="N14" s="34">
        <f t="shared" si="0"/>
        <v>1</v>
      </c>
      <c r="O14" s="35"/>
      <c r="P14" s="167">
        <v>15</v>
      </c>
      <c r="Q14" s="168">
        <v>15</v>
      </c>
      <c r="R14" s="38"/>
      <c r="S14" s="38"/>
      <c r="T14" s="37"/>
      <c r="U14" s="39">
        <f t="shared" si="1"/>
        <v>15</v>
      </c>
      <c r="V14" s="40">
        <f t="shared" si="7"/>
        <v>15</v>
      </c>
      <c r="W14" s="186">
        <v>2736126000</v>
      </c>
      <c r="X14" s="112">
        <v>1956205000</v>
      </c>
      <c r="Y14" s="212"/>
      <c r="Z14" s="96"/>
      <c r="AA14" s="99"/>
      <c r="AB14" s="41">
        <f t="shared" si="2"/>
        <v>26.290000000000003</v>
      </c>
      <c r="AC14" s="40">
        <f t="shared" si="3"/>
        <v>15</v>
      </c>
      <c r="AD14" s="42"/>
      <c r="AE14" s="128"/>
      <c r="AF14" s="37">
        <f t="shared" si="4"/>
        <v>30</v>
      </c>
      <c r="AG14" s="43">
        <v>65</v>
      </c>
      <c r="AH14" s="44">
        <f t="shared" si="5"/>
        <v>95</v>
      </c>
      <c r="AI14" s="45">
        <f t="shared" si="8"/>
        <v>0.85499999999999998</v>
      </c>
      <c r="AJ14" s="46"/>
      <c r="AK14" s="47">
        <v>1E-4</v>
      </c>
      <c r="AL14" s="48">
        <f t="shared" si="9"/>
        <v>1.0001</v>
      </c>
      <c r="AM14" s="49">
        <f t="shared" si="10"/>
        <v>1148767000</v>
      </c>
      <c r="AN14" s="50"/>
      <c r="AO14" s="51"/>
      <c r="AP14" s="51"/>
      <c r="AQ14" s="51"/>
      <c r="AR14" s="51"/>
      <c r="AS14" s="52"/>
      <c r="AT14" s="53">
        <f t="shared" si="6"/>
        <v>0</v>
      </c>
    </row>
    <row r="15" spans="1:46" s="54" customFormat="1" ht="40.5" customHeight="1" thickBot="1">
      <c r="A15" s="27">
        <v>11</v>
      </c>
      <c r="B15" s="56"/>
      <c r="C15" s="95" t="s">
        <v>243</v>
      </c>
      <c r="D15" s="62" t="s">
        <v>295</v>
      </c>
      <c r="E15" s="177" t="s">
        <v>300</v>
      </c>
      <c r="F15" s="179"/>
      <c r="G15" s="59"/>
      <c r="H15" s="60"/>
      <c r="I15" s="30">
        <v>0.51</v>
      </c>
      <c r="J15" s="31">
        <v>0.34</v>
      </c>
      <c r="K15" s="32">
        <v>0.15</v>
      </c>
      <c r="L15" s="57"/>
      <c r="M15" s="33"/>
      <c r="N15" s="34">
        <f t="shared" si="0"/>
        <v>1</v>
      </c>
      <c r="O15" s="35"/>
      <c r="P15" s="167">
        <v>15</v>
      </c>
      <c r="Q15" s="168">
        <v>15</v>
      </c>
      <c r="R15" s="38">
        <v>15</v>
      </c>
      <c r="S15" s="38"/>
      <c r="T15" s="37"/>
      <c r="U15" s="39">
        <f t="shared" si="1"/>
        <v>15</v>
      </c>
      <c r="V15" s="40">
        <f t="shared" si="7"/>
        <v>15</v>
      </c>
      <c r="W15" s="184">
        <v>6023199000</v>
      </c>
      <c r="X15" s="187">
        <v>222246000</v>
      </c>
      <c r="Y15" s="209">
        <v>0</v>
      </c>
      <c r="Z15" s="211"/>
      <c r="AA15" s="99"/>
      <c r="AB15" s="41">
        <f t="shared" si="2"/>
        <v>35.15</v>
      </c>
      <c r="AC15" s="40">
        <f t="shared" si="3"/>
        <v>15</v>
      </c>
      <c r="AD15" s="42"/>
      <c r="AE15" s="128"/>
      <c r="AF15" s="37">
        <f t="shared" si="4"/>
        <v>30</v>
      </c>
      <c r="AG15" s="43">
        <v>65</v>
      </c>
      <c r="AH15" s="44">
        <f t="shared" si="5"/>
        <v>95</v>
      </c>
      <c r="AI15" s="45">
        <f t="shared" si="8"/>
        <v>0.85499999999999998</v>
      </c>
      <c r="AJ15" s="46"/>
      <c r="AK15" s="47">
        <v>1E-4</v>
      </c>
      <c r="AL15" s="48">
        <f t="shared" si="9"/>
        <v>1.0001</v>
      </c>
      <c r="AM15" s="49">
        <f t="shared" si="10"/>
        <v>1148767000</v>
      </c>
      <c r="AN15" s="50"/>
      <c r="AO15" s="51"/>
      <c r="AP15" s="51"/>
      <c r="AQ15" s="51"/>
      <c r="AR15" s="51"/>
      <c r="AS15" s="52"/>
      <c r="AT15" s="53">
        <f t="shared" si="6"/>
        <v>0</v>
      </c>
    </row>
    <row r="16" spans="1:46" s="54" customFormat="1" ht="40.5" customHeight="1" thickBot="1">
      <c r="A16" s="27"/>
      <c r="B16" s="56"/>
      <c r="C16" s="95"/>
      <c r="D16" s="95"/>
      <c r="E16" s="164"/>
      <c r="F16" s="95"/>
      <c r="G16" s="59"/>
      <c r="H16" s="60"/>
      <c r="I16" s="30"/>
      <c r="J16" s="31"/>
      <c r="K16" s="32"/>
      <c r="L16" s="57"/>
      <c r="M16" s="33"/>
      <c r="N16" s="34">
        <f t="shared" si="0"/>
        <v>0</v>
      </c>
      <c r="O16" s="35"/>
      <c r="P16" s="167"/>
      <c r="Q16" s="168"/>
      <c r="R16" s="58"/>
      <c r="S16" s="38"/>
      <c r="T16" s="37"/>
      <c r="U16" s="39">
        <f t="shared" si="1"/>
        <v>0</v>
      </c>
      <c r="V16" s="40">
        <f t="shared" si="7"/>
        <v>0</v>
      </c>
      <c r="W16" s="100"/>
      <c r="X16" s="210"/>
      <c r="Y16" s="96"/>
      <c r="Z16" s="96"/>
      <c r="AA16" s="99"/>
      <c r="AB16" s="41">
        <f t="shared" si="2"/>
        <v>0</v>
      </c>
      <c r="AC16" s="40">
        <f t="shared" si="3"/>
        <v>0</v>
      </c>
      <c r="AD16" s="42"/>
      <c r="AE16" s="128"/>
      <c r="AF16" s="37">
        <f t="shared" si="4"/>
        <v>0</v>
      </c>
      <c r="AG16" s="43">
        <v>65</v>
      </c>
      <c r="AH16" s="44">
        <f t="shared" si="5"/>
        <v>65</v>
      </c>
      <c r="AI16" s="45">
        <f t="shared" si="8"/>
        <v>1.0049999999999999</v>
      </c>
      <c r="AJ16" s="46"/>
      <c r="AK16" s="47">
        <v>1E-4</v>
      </c>
      <c r="AL16" s="48">
        <f t="shared" si="9"/>
        <v>1.0001</v>
      </c>
      <c r="AM16" s="49">
        <f t="shared" si="10"/>
        <v>1350305000</v>
      </c>
      <c r="AN16" s="50"/>
      <c r="AO16" s="51"/>
      <c r="AP16" s="51"/>
      <c r="AQ16" s="51"/>
      <c r="AR16" s="51"/>
      <c r="AS16" s="52"/>
      <c r="AT16" s="53">
        <f t="shared" si="6"/>
        <v>0</v>
      </c>
    </row>
    <row r="17" spans="1:46" s="54" customFormat="1" ht="40.5" customHeight="1" thickBot="1">
      <c r="A17" s="27"/>
      <c r="B17" s="56"/>
      <c r="C17" s="164"/>
      <c r="D17" s="95"/>
      <c r="E17" s="95"/>
      <c r="F17" s="164"/>
      <c r="G17" s="59"/>
      <c r="H17" s="60"/>
      <c r="I17" s="30"/>
      <c r="J17" s="31"/>
      <c r="K17" s="32"/>
      <c r="L17" s="57"/>
      <c r="M17" s="33"/>
      <c r="N17" s="34">
        <f t="shared" si="0"/>
        <v>0</v>
      </c>
      <c r="O17" s="35"/>
      <c r="P17" s="167"/>
      <c r="Q17" s="168"/>
      <c r="R17" s="38"/>
      <c r="S17" s="38"/>
      <c r="T17" s="37"/>
      <c r="U17" s="39">
        <f t="shared" si="1"/>
        <v>0</v>
      </c>
      <c r="V17" s="40">
        <f t="shared" si="7"/>
        <v>0</v>
      </c>
      <c r="W17" s="96"/>
      <c r="X17" s="104"/>
      <c r="Y17" s="96"/>
      <c r="Z17" s="104"/>
      <c r="AA17" s="99"/>
      <c r="AB17" s="41">
        <f t="shared" si="2"/>
        <v>0</v>
      </c>
      <c r="AC17" s="40">
        <f t="shared" si="3"/>
        <v>0</v>
      </c>
      <c r="AD17" s="42"/>
      <c r="AE17" s="128"/>
      <c r="AF17" s="37">
        <f t="shared" si="4"/>
        <v>0</v>
      </c>
      <c r="AG17" s="43">
        <v>65</v>
      </c>
      <c r="AH17" s="44">
        <f t="shared" si="5"/>
        <v>65</v>
      </c>
      <c r="AI17" s="45">
        <f t="shared" si="8"/>
        <v>1.0049999999999999</v>
      </c>
      <c r="AJ17" s="46"/>
      <c r="AK17" s="47">
        <v>1E-4</v>
      </c>
      <c r="AL17" s="48">
        <f t="shared" si="9"/>
        <v>1.0001</v>
      </c>
      <c r="AM17" s="49">
        <f t="shared" si="10"/>
        <v>1350305000</v>
      </c>
      <c r="AN17" s="50"/>
      <c r="AO17" s="51"/>
      <c r="AP17" s="51"/>
      <c r="AQ17" s="51"/>
      <c r="AR17" s="51"/>
      <c r="AS17" s="52"/>
      <c r="AT17" s="53">
        <f t="shared" si="6"/>
        <v>0</v>
      </c>
    </row>
    <row r="18" spans="1:46" s="54" customFormat="1" ht="40.5" customHeight="1" thickBot="1">
      <c r="A18" s="27"/>
      <c r="B18" s="56"/>
      <c r="C18" s="94"/>
      <c r="D18" s="164"/>
      <c r="E18" s="191"/>
      <c r="F18" s="101"/>
      <c r="G18" s="29"/>
      <c r="H18" s="29"/>
      <c r="I18" s="30"/>
      <c r="J18" s="119"/>
      <c r="K18" s="32"/>
      <c r="L18" s="57"/>
      <c r="M18" s="33"/>
      <c r="N18" s="34">
        <f t="shared" si="0"/>
        <v>0</v>
      </c>
      <c r="O18" s="35"/>
      <c r="P18" s="167"/>
      <c r="Q18" s="168"/>
      <c r="R18" s="38"/>
      <c r="S18" s="38"/>
      <c r="T18" s="37"/>
      <c r="U18" s="39">
        <f t="shared" si="1"/>
        <v>0</v>
      </c>
      <c r="V18" s="40">
        <f t="shared" si="7"/>
        <v>0</v>
      </c>
      <c r="W18" s="113"/>
      <c r="X18" s="112"/>
      <c r="Y18" s="96"/>
      <c r="Z18" s="104"/>
      <c r="AA18" s="99"/>
      <c r="AB18" s="41">
        <f t="shared" si="2"/>
        <v>0</v>
      </c>
      <c r="AC18" s="40">
        <f t="shared" si="3"/>
        <v>0</v>
      </c>
      <c r="AD18" s="42"/>
      <c r="AE18" s="128"/>
      <c r="AF18" s="37">
        <f t="shared" si="4"/>
        <v>0</v>
      </c>
      <c r="AG18" s="43">
        <v>65</v>
      </c>
      <c r="AH18" s="44">
        <f t="shared" si="5"/>
        <v>65</v>
      </c>
      <c r="AI18" s="45">
        <f t="shared" si="8"/>
        <v>1.0049999999999999</v>
      </c>
      <c r="AJ18" s="46"/>
      <c r="AK18" s="47">
        <v>1E-4</v>
      </c>
      <c r="AL18" s="48">
        <f t="shared" si="9"/>
        <v>1.0001</v>
      </c>
      <c r="AM18" s="49">
        <f t="shared" si="10"/>
        <v>1350305000</v>
      </c>
      <c r="AN18" s="50"/>
      <c r="AO18" s="51"/>
      <c r="AP18" s="51"/>
      <c r="AQ18" s="51"/>
      <c r="AR18" s="51"/>
      <c r="AS18" s="52"/>
      <c r="AT18" s="53">
        <f t="shared" si="6"/>
        <v>0</v>
      </c>
    </row>
    <row r="19" spans="1:46" s="54" customFormat="1" ht="40.5" customHeight="1" thickBot="1">
      <c r="A19" s="27"/>
      <c r="B19" s="28"/>
      <c r="C19" s="95"/>
      <c r="D19" s="28"/>
      <c r="E19" s="28"/>
      <c r="F19" s="94"/>
      <c r="G19" s="29"/>
      <c r="H19" s="60"/>
      <c r="I19" s="30"/>
      <c r="J19" s="119"/>
      <c r="K19" s="32"/>
      <c r="L19" s="57"/>
      <c r="M19" s="33"/>
      <c r="N19" s="34">
        <f t="shared" si="0"/>
        <v>0</v>
      </c>
      <c r="O19" s="35"/>
      <c r="P19" s="167"/>
      <c r="Q19" s="168"/>
      <c r="R19" s="38"/>
      <c r="S19" s="38"/>
      <c r="T19" s="37"/>
      <c r="U19" s="39">
        <f t="shared" si="1"/>
        <v>0</v>
      </c>
      <c r="V19" s="40">
        <f t="shared" si="7"/>
        <v>0</v>
      </c>
      <c r="W19" s="112"/>
      <c r="X19" s="96"/>
      <c r="Y19" s="96"/>
      <c r="Z19" s="104"/>
      <c r="AA19" s="99"/>
      <c r="AB19" s="41">
        <f t="shared" si="2"/>
        <v>0</v>
      </c>
      <c r="AC19" s="40">
        <f t="shared" si="3"/>
        <v>0</v>
      </c>
      <c r="AD19" s="42"/>
      <c r="AE19" s="128"/>
      <c r="AF19" s="37">
        <f t="shared" si="4"/>
        <v>0</v>
      </c>
      <c r="AG19" s="43">
        <v>65</v>
      </c>
      <c r="AH19" s="44">
        <f t="shared" si="5"/>
        <v>65</v>
      </c>
      <c r="AI19" s="45">
        <f t="shared" si="8"/>
        <v>1.0049999999999999</v>
      </c>
      <c r="AJ19" s="46"/>
      <c r="AK19" s="47">
        <v>1E-4</v>
      </c>
      <c r="AL19" s="48">
        <f t="shared" si="9"/>
        <v>1.0001</v>
      </c>
      <c r="AM19" s="49">
        <f t="shared" si="10"/>
        <v>1350305000</v>
      </c>
      <c r="AN19" s="50"/>
      <c r="AO19" s="51"/>
      <c r="AP19" s="51"/>
      <c r="AQ19" s="51"/>
      <c r="AR19" s="51"/>
      <c r="AS19" s="52"/>
      <c r="AT19" s="53">
        <f t="shared" si="6"/>
        <v>0</v>
      </c>
    </row>
    <row r="20" spans="1:46" s="54" customFormat="1" ht="40.5" customHeight="1" thickBot="1">
      <c r="A20" s="27"/>
      <c r="B20" s="56"/>
      <c r="C20" s="95" t="s">
        <v>235</v>
      </c>
      <c r="D20" s="162" t="s">
        <v>234</v>
      </c>
      <c r="E20" s="56"/>
      <c r="F20" s="28"/>
      <c r="G20" s="59"/>
      <c r="H20" s="60"/>
      <c r="I20" s="30">
        <v>0.51</v>
      </c>
      <c r="J20" s="119">
        <v>0.49</v>
      </c>
      <c r="K20" s="32"/>
      <c r="L20" s="57"/>
      <c r="M20" s="33"/>
      <c r="N20" s="34">
        <f t="shared" si="0"/>
        <v>1</v>
      </c>
      <c r="O20" s="35"/>
      <c r="P20" s="167">
        <v>15</v>
      </c>
      <c r="Q20" s="168">
        <v>15</v>
      </c>
      <c r="R20" s="38"/>
      <c r="S20" s="38"/>
      <c r="T20" s="37"/>
      <c r="U20" s="39">
        <f t="shared" si="1"/>
        <v>15</v>
      </c>
      <c r="V20" s="40">
        <f t="shared" si="7"/>
        <v>15</v>
      </c>
      <c r="W20" s="112"/>
      <c r="X20" s="96"/>
      <c r="Y20" s="96"/>
      <c r="Z20" s="104"/>
      <c r="AA20" s="99"/>
      <c r="AB20" s="41">
        <f t="shared" si="2"/>
        <v>0</v>
      </c>
      <c r="AC20" s="40">
        <f t="shared" si="3"/>
        <v>0</v>
      </c>
      <c r="AD20" s="42"/>
      <c r="AE20" s="128"/>
      <c r="AF20" s="37">
        <f t="shared" si="4"/>
        <v>15</v>
      </c>
      <c r="AG20" s="43">
        <v>65</v>
      </c>
      <c r="AH20" s="44">
        <f t="shared" si="5"/>
        <v>80</v>
      </c>
      <c r="AI20" s="45">
        <f t="shared" si="8"/>
        <v>0.93</v>
      </c>
      <c r="AJ20" s="46"/>
      <c r="AK20" s="47">
        <v>1E-4</v>
      </c>
      <c r="AL20" s="48">
        <f t="shared" si="9"/>
        <v>1.0001</v>
      </c>
      <c r="AM20" s="49">
        <f t="shared" si="10"/>
        <v>1249536000</v>
      </c>
      <c r="AN20" s="50"/>
      <c r="AO20" s="51"/>
      <c r="AP20" s="51"/>
      <c r="AQ20" s="51"/>
      <c r="AR20" s="51"/>
      <c r="AS20" s="52"/>
      <c r="AT20" s="53">
        <f t="shared" si="6"/>
        <v>0</v>
      </c>
    </row>
    <row r="21" spans="1:46" s="54" customFormat="1" ht="40.5" customHeight="1" thickBot="1">
      <c r="A21" s="27"/>
      <c r="B21" s="56"/>
      <c r="C21" s="95"/>
      <c r="D21" s="93" t="s">
        <v>237</v>
      </c>
      <c r="E21" s="56"/>
      <c r="F21" s="28"/>
      <c r="G21" s="55"/>
      <c r="H21" s="60"/>
      <c r="I21" s="30">
        <v>0.51</v>
      </c>
      <c r="J21" s="119">
        <v>0.49</v>
      </c>
      <c r="K21" s="32"/>
      <c r="L21" s="57"/>
      <c r="M21" s="33"/>
      <c r="N21" s="34">
        <f t="shared" si="0"/>
        <v>1</v>
      </c>
      <c r="O21" s="35"/>
      <c r="P21" s="167">
        <v>15</v>
      </c>
      <c r="Q21" s="168">
        <v>15</v>
      </c>
      <c r="R21" s="38"/>
      <c r="S21" s="38"/>
      <c r="T21" s="37"/>
      <c r="U21" s="39">
        <f t="shared" si="1"/>
        <v>15</v>
      </c>
      <c r="V21" s="40">
        <f t="shared" si="7"/>
        <v>15</v>
      </c>
      <c r="W21" s="112"/>
      <c r="X21" s="96"/>
      <c r="Y21" s="96"/>
      <c r="Z21" s="104"/>
      <c r="AA21" s="99"/>
      <c r="AB21" s="41">
        <f t="shared" si="2"/>
        <v>0</v>
      </c>
      <c r="AC21" s="40">
        <f t="shared" si="3"/>
        <v>0</v>
      </c>
      <c r="AD21" s="42"/>
      <c r="AE21" s="128"/>
      <c r="AF21" s="37">
        <f t="shared" si="4"/>
        <v>15</v>
      </c>
      <c r="AG21" s="43">
        <v>65</v>
      </c>
      <c r="AH21" s="44">
        <f t="shared" si="5"/>
        <v>80</v>
      </c>
      <c r="AI21" s="45">
        <f t="shared" si="8"/>
        <v>0.93</v>
      </c>
      <c r="AJ21" s="46"/>
      <c r="AK21" s="47">
        <v>1E-4</v>
      </c>
      <c r="AL21" s="48">
        <f t="shared" si="9"/>
        <v>1.0001</v>
      </c>
      <c r="AM21" s="49">
        <f t="shared" si="10"/>
        <v>1249536000</v>
      </c>
      <c r="AN21" s="50"/>
      <c r="AO21" s="51"/>
      <c r="AP21" s="51"/>
      <c r="AQ21" s="51"/>
      <c r="AR21" s="51"/>
      <c r="AS21" s="52"/>
      <c r="AT21" s="53">
        <f t="shared" si="6"/>
        <v>0</v>
      </c>
    </row>
    <row r="22" spans="1:46" s="54" customFormat="1" ht="40.5" customHeight="1" thickBot="1">
      <c r="A22" s="27"/>
      <c r="B22" s="61"/>
      <c r="C22" s="91"/>
      <c r="D22" s="93" t="s">
        <v>297</v>
      </c>
      <c r="E22" s="28"/>
      <c r="F22" s="28"/>
      <c r="G22" s="59"/>
      <c r="H22" s="60"/>
      <c r="I22" s="30">
        <v>0.51</v>
      </c>
      <c r="J22" s="119">
        <v>0.49</v>
      </c>
      <c r="K22" s="32"/>
      <c r="L22" s="57"/>
      <c r="M22" s="33"/>
      <c r="N22" s="34">
        <f t="shared" si="0"/>
        <v>1</v>
      </c>
      <c r="O22" s="35"/>
      <c r="P22" s="167">
        <v>15</v>
      </c>
      <c r="Q22" s="168">
        <v>15</v>
      </c>
      <c r="R22" s="38"/>
      <c r="S22" s="38"/>
      <c r="T22" s="37"/>
      <c r="U22" s="39">
        <f t="shared" si="1"/>
        <v>15</v>
      </c>
      <c r="V22" s="40">
        <f t="shared" si="7"/>
        <v>15</v>
      </c>
      <c r="W22" s="112"/>
      <c r="X22" s="96"/>
      <c r="Y22" s="96"/>
      <c r="Z22" s="104"/>
      <c r="AA22" s="99"/>
      <c r="AB22" s="41">
        <f t="shared" si="2"/>
        <v>0</v>
      </c>
      <c r="AC22" s="40">
        <f t="shared" si="3"/>
        <v>0</v>
      </c>
      <c r="AD22" s="42"/>
      <c r="AE22" s="128"/>
      <c r="AF22" s="37">
        <f t="shared" si="4"/>
        <v>15</v>
      </c>
      <c r="AG22" s="43">
        <v>65</v>
      </c>
      <c r="AH22" s="44">
        <f t="shared" si="5"/>
        <v>80</v>
      </c>
      <c r="AI22" s="45">
        <f t="shared" si="8"/>
        <v>0.93</v>
      </c>
      <c r="AJ22" s="46"/>
      <c r="AK22" s="47">
        <v>1E-4</v>
      </c>
      <c r="AL22" s="48">
        <f t="shared" si="9"/>
        <v>1.0001</v>
      </c>
      <c r="AM22" s="49">
        <f t="shared" si="10"/>
        <v>1249536000</v>
      </c>
      <c r="AN22" s="50"/>
      <c r="AO22" s="51"/>
      <c r="AP22" s="51"/>
      <c r="AQ22" s="51"/>
      <c r="AR22" s="51"/>
      <c r="AS22" s="52"/>
      <c r="AT22" s="53">
        <f t="shared" si="6"/>
        <v>0</v>
      </c>
    </row>
    <row r="23" spans="1:46" s="54" customFormat="1" ht="40.5" customHeight="1" thickBot="1">
      <c r="A23" s="27"/>
      <c r="B23" s="61"/>
      <c r="C23" s="28"/>
      <c r="D23" s="93"/>
      <c r="E23" s="56"/>
      <c r="F23" s="28"/>
      <c r="G23" s="55"/>
      <c r="H23" s="29"/>
      <c r="I23" s="30">
        <v>0.51</v>
      </c>
      <c r="J23" s="119">
        <v>0.49</v>
      </c>
      <c r="K23" s="32"/>
      <c r="L23" s="57"/>
      <c r="M23" s="33"/>
      <c r="N23" s="34">
        <f t="shared" si="0"/>
        <v>1</v>
      </c>
      <c r="O23" s="35"/>
      <c r="P23" s="167">
        <v>15</v>
      </c>
      <c r="Q23" s="168">
        <v>15</v>
      </c>
      <c r="R23" s="38"/>
      <c r="S23" s="38"/>
      <c r="T23" s="37"/>
      <c r="U23" s="39">
        <f t="shared" si="1"/>
        <v>15</v>
      </c>
      <c r="V23" s="40">
        <f t="shared" si="7"/>
        <v>15</v>
      </c>
      <c r="W23" s="112"/>
      <c r="X23" s="96"/>
      <c r="Y23" s="96"/>
      <c r="Z23" s="104"/>
      <c r="AA23" s="99"/>
      <c r="AB23" s="41">
        <f t="shared" si="2"/>
        <v>0</v>
      </c>
      <c r="AC23" s="40">
        <f t="shared" si="3"/>
        <v>0</v>
      </c>
      <c r="AD23" s="42"/>
      <c r="AE23" s="128"/>
      <c r="AF23" s="37">
        <f t="shared" si="4"/>
        <v>15</v>
      </c>
      <c r="AG23" s="43">
        <v>65</v>
      </c>
      <c r="AH23" s="44">
        <f t="shared" si="5"/>
        <v>80</v>
      </c>
      <c r="AI23" s="45">
        <f t="shared" si="8"/>
        <v>0.93</v>
      </c>
      <c r="AJ23" s="46"/>
      <c r="AK23" s="47">
        <v>1E-4</v>
      </c>
      <c r="AL23" s="48">
        <f t="shared" si="9"/>
        <v>1.0001</v>
      </c>
      <c r="AM23" s="49">
        <f t="shared" si="10"/>
        <v>1249536000</v>
      </c>
      <c r="AN23" s="50"/>
      <c r="AO23" s="51"/>
      <c r="AP23" s="51"/>
      <c r="AQ23" s="51"/>
      <c r="AR23" s="51"/>
      <c r="AS23" s="52"/>
      <c r="AT23" s="53">
        <f t="shared" si="6"/>
        <v>0</v>
      </c>
    </row>
    <row r="24" spans="1:46" s="54" customFormat="1" ht="40.5" customHeight="1" thickBot="1">
      <c r="A24" s="27"/>
      <c r="B24" s="61"/>
      <c r="C24" s="28"/>
      <c r="D24" s="28"/>
      <c r="E24" s="28"/>
      <c r="F24" s="28"/>
      <c r="G24" s="55"/>
      <c r="H24" s="29"/>
      <c r="I24" s="30">
        <v>0.51</v>
      </c>
      <c r="J24" s="119">
        <v>0.49</v>
      </c>
      <c r="K24" s="32"/>
      <c r="L24" s="57"/>
      <c r="M24" s="33"/>
      <c r="N24" s="34">
        <f t="shared" si="0"/>
        <v>1</v>
      </c>
      <c r="O24" s="35"/>
      <c r="P24" s="167">
        <v>15</v>
      </c>
      <c r="Q24" s="168">
        <v>15</v>
      </c>
      <c r="R24" s="38"/>
      <c r="S24" s="38"/>
      <c r="T24" s="37"/>
      <c r="U24" s="39">
        <f t="shared" si="1"/>
        <v>15</v>
      </c>
      <c r="V24" s="40">
        <f t="shared" si="7"/>
        <v>15</v>
      </c>
      <c r="W24" s="112"/>
      <c r="X24" s="96"/>
      <c r="Y24" s="96"/>
      <c r="Z24" s="104"/>
      <c r="AA24" s="99"/>
      <c r="AB24" s="41">
        <f t="shared" si="2"/>
        <v>0</v>
      </c>
      <c r="AC24" s="40">
        <f t="shared" si="3"/>
        <v>0</v>
      </c>
      <c r="AD24" s="42"/>
      <c r="AE24" s="128"/>
      <c r="AF24" s="37">
        <f t="shared" si="4"/>
        <v>15</v>
      </c>
      <c r="AG24" s="43">
        <v>65</v>
      </c>
      <c r="AH24" s="44">
        <f t="shared" si="5"/>
        <v>80</v>
      </c>
      <c r="AI24" s="45">
        <f t="shared" si="8"/>
        <v>0.93</v>
      </c>
      <c r="AJ24" s="46"/>
      <c r="AK24" s="47">
        <v>1E-4</v>
      </c>
      <c r="AL24" s="48">
        <f t="shared" si="9"/>
        <v>1.0001</v>
      </c>
      <c r="AM24" s="49">
        <f t="shared" si="10"/>
        <v>1249536000</v>
      </c>
      <c r="AN24" s="50"/>
      <c r="AO24" s="51"/>
      <c r="AP24" s="51"/>
      <c r="AQ24" s="51"/>
      <c r="AR24" s="51"/>
      <c r="AS24" s="52"/>
      <c r="AT24" s="53">
        <f t="shared" si="6"/>
        <v>0</v>
      </c>
    </row>
    <row r="25" spans="1:46" s="54" customFormat="1" ht="40.5" customHeight="1" thickBot="1">
      <c r="A25" s="27"/>
      <c r="B25" s="61"/>
      <c r="C25" s="28"/>
      <c r="D25" s="28"/>
      <c r="E25" s="28"/>
      <c r="F25" s="28"/>
      <c r="G25" s="55"/>
      <c r="H25" s="29"/>
      <c r="I25" s="30">
        <v>0.51</v>
      </c>
      <c r="J25" s="119">
        <v>0.49</v>
      </c>
      <c r="K25" s="32"/>
      <c r="L25" s="57"/>
      <c r="M25" s="33"/>
      <c r="N25" s="34">
        <f t="shared" si="0"/>
        <v>1</v>
      </c>
      <c r="O25" s="35"/>
      <c r="P25" s="167">
        <v>15</v>
      </c>
      <c r="Q25" s="168">
        <v>15</v>
      </c>
      <c r="R25" s="38"/>
      <c r="S25" s="38"/>
      <c r="T25" s="37"/>
      <c r="U25" s="39">
        <f t="shared" si="1"/>
        <v>15</v>
      </c>
      <c r="V25" s="40">
        <f t="shared" si="7"/>
        <v>15</v>
      </c>
      <c r="W25" s="112"/>
      <c r="X25" s="96"/>
      <c r="Y25" s="96"/>
      <c r="Z25" s="104"/>
      <c r="AA25" s="99"/>
      <c r="AB25" s="41">
        <f t="shared" si="2"/>
        <v>0</v>
      </c>
      <c r="AC25" s="40">
        <f t="shared" si="3"/>
        <v>0</v>
      </c>
      <c r="AD25" s="42"/>
      <c r="AE25" s="128"/>
      <c r="AF25" s="37">
        <f t="shared" si="4"/>
        <v>15</v>
      </c>
      <c r="AG25" s="43">
        <v>65</v>
      </c>
      <c r="AH25" s="44">
        <f t="shared" si="5"/>
        <v>80</v>
      </c>
      <c r="AI25" s="45">
        <f t="shared" si="8"/>
        <v>0.93</v>
      </c>
      <c r="AJ25" s="46"/>
      <c r="AK25" s="47">
        <v>1E-4</v>
      </c>
      <c r="AL25" s="48">
        <f t="shared" si="9"/>
        <v>1.0001</v>
      </c>
      <c r="AM25" s="49">
        <f t="shared" si="10"/>
        <v>1249536000</v>
      </c>
      <c r="AN25" s="50"/>
      <c r="AO25" s="51"/>
      <c r="AP25" s="51"/>
      <c r="AQ25" s="51"/>
      <c r="AR25" s="51"/>
      <c r="AS25" s="52"/>
      <c r="AT25" s="53">
        <f t="shared" si="6"/>
        <v>0</v>
      </c>
    </row>
    <row r="26" spans="1:46" s="54" customFormat="1" ht="36" customHeight="1" thickBot="1">
      <c r="A26" s="27"/>
      <c r="B26" s="61"/>
      <c r="C26" s="28"/>
      <c r="D26" s="91"/>
      <c r="E26" s="28"/>
      <c r="F26" s="28"/>
      <c r="G26" s="55"/>
      <c r="H26" s="60"/>
      <c r="I26" s="30">
        <v>0.51</v>
      </c>
      <c r="J26" s="119">
        <v>0.49</v>
      </c>
      <c r="K26" s="32"/>
      <c r="L26" s="57"/>
      <c r="M26" s="33"/>
      <c r="N26" s="34">
        <f t="shared" si="0"/>
        <v>1</v>
      </c>
      <c r="O26" s="35"/>
      <c r="P26" s="167">
        <v>15</v>
      </c>
      <c r="Q26" s="168">
        <v>15</v>
      </c>
      <c r="R26" s="38"/>
      <c r="S26" s="38"/>
      <c r="T26" s="37"/>
      <c r="U26" s="39">
        <f t="shared" si="1"/>
        <v>15</v>
      </c>
      <c r="V26" s="40">
        <f t="shared" si="7"/>
        <v>15</v>
      </c>
      <c r="W26" s="112"/>
      <c r="X26" s="96"/>
      <c r="Y26" s="96"/>
      <c r="Z26" s="104"/>
      <c r="AA26" s="99"/>
      <c r="AB26" s="41">
        <f t="shared" si="2"/>
        <v>0</v>
      </c>
      <c r="AC26" s="40">
        <f t="shared" si="3"/>
        <v>0</v>
      </c>
      <c r="AD26" s="42"/>
      <c r="AE26" s="128"/>
      <c r="AF26" s="37">
        <f t="shared" si="4"/>
        <v>15</v>
      </c>
      <c r="AG26" s="43">
        <v>65</v>
      </c>
      <c r="AH26" s="44">
        <f t="shared" si="5"/>
        <v>80</v>
      </c>
      <c r="AI26" s="45">
        <f t="shared" si="8"/>
        <v>0.93</v>
      </c>
      <c r="AJ26" s="46"/>
      <c r="AK26" s="47">
        <v>1E-4</v>
      </c>
      <c r="AL26" s="48">
        <f t="shared" si="9"/>
        <v>1.0001</v>
      </c>
      <c r="AM26" s="49">
        <f t="shared" si="10"/>
        <v>1249536000</v>
      </c>
      <c r="AN26" s="50"/>
      <c r="AO26" s="51"/>
      <c r="AP26" s="51"/>
      <c r="AQ26" s="51"/>
      <c r="AR26" s="51"/>
      <c r="AS26" s="52"/>
      <c r="AT26" s="53">
        <f t="shared" si="6"/>
        <v>0</v>
      </c>
    </row>
    <row r="27" spans="1:46" s="54" customFormat="1" ht="36" customHeight="1" thickBot="1">
      <c r="A27" s="27"/>
      <c r="B27" s="61"/>
      <c r="C27" s="28"/>
      <c r="D27" s="91"/>
      <c r="E27" s="28"/>
      <c r="F27" s="28"/>
      <c r="G27" s="55"/>
      <c r="H27" s="29"/>
      <c r="I27" s="30">
        <v>0.51</v>
      </c>
      <c r="J27" s="119">
        <v>0.49</v>
      </c>
      <c r="K27" s="32"/>
      <c r="L27" s="57"/>
      <c r="M27" s="33"/>
      <c r="N27" s="34">
        <f t="shared" si="0"/>
        <v>1</v>
      </c>
      <c r="O27" s="35"/>
      <c r="P27" s="167">
        <v>15</v>
      </c>
      <c r="Q27" s="168">
        <v>15</v>
      </c>
      <c r="R27" s="38"/>
      <c r="S27" s="38"/>
      <c r="T27" s="37"/>
      <c r="U27" s="39">
        <f t="shared" si="1"/>
        <v>15</v>
      </c>
      <c r="V27" s="40">
        <f t="shared" si="7"/>
        <v>15</v>
      </c>
      <c r="W27" s="112"/>
      <c r="X27" s="96"/>
      <c r="Y27" s="96"/>
      <c r="Z27" s="104"/>
      <c r="AA27" s="99"/>
      <c r="AB27" s="41">
        <f t="shared" si="2"/>
        <v>0</v>
      </c>
      <c r="AC27" s="40">
        <f t="shared" si="3"/>
        <v>0</v>
      </c>
      <c r="AD27" s="42"/>
      <c r="AE27" s="128"/>
      <c r="AF27" s="37">
        <f t="shared" si="4"/>
        <v>15</v>
      </c>
      <c r="AG27" s="43">
        <v>65</v>
      </c>
      <c r="AH27" s="44">
        <f t="shared" si="5"/>
        <v>80</v>
      </c>
      <c r="AI27" s="45">
        <f t="shared" si="8"/>
        <v>0.93</v>
      </c>
      <c r="AJ27" s="46"/>
      <c r="AK27" s="47">
        <v>1E-4</v>
      </c>
      <c r="AL27" s="48">
        <f t="shared" si="9"/>
        <v>1.0001</v>
      </c>
      <c r="AM27" s="49">
        <f t="shared" si="10"/>
        <v>1249536000</v>
      </c>
      <c r="AN27" s="50"/>
      <c r="AO27" s="51"/>
      <c r="AP27" s="51"/>
      <c r="AQ27" s="51"/>
      <c r="AR27" s="51"/>
      <c r="AS27" s="52"/>
      <c r="AT27" s="53">
        <f t="shared" si="6"/>
        <v>0</v>
      </c>
    </row>
    <row r="28" spans="1:46" s="54" customFormat="1" ht="36" customHeight="1" thickBot="1">
      <c r="A28" s="27"/>
      <c r="B28" s="61"/>
      <c r="C28" s="28"/>
      <c r="D28" s="91"/>
      <c r="E28" s="91"/>
      <c r="F28" s="91"/>
      <c r="G28" s="92"/>
      <c r="H28" s="60"/>
      <c r="I28" s="30">
        <v>0.51</v>
      </c>
      <c r="J28" s="119">
        <v>0.49</v>
      </c>
      <c r="K28" s="32"/>
      <c r="L28" s="57"/>
      <c r="M28" s="33"/>
      <c r="N28" s="34">
        <f t="shared" si="0"/>
        <v>1</v>
      </c>
      <c r="O28" s="35"/>
      <c r="P28" s="167">
        <v>15</v>
      </c>
      <c r="Q28" s="168">
        <v>15</v>
      </c>
      <c r="R28" s="38"/>
      <c r="S28" s="38"/>
      <c r="T28" s="37"/>
      <c r="U28" s="39">
        <f t="shared" si="1"/>
        <v>15</v>
      </c>
      <c r="V28" s="40">
        <f t="shared" si="7"/>
        <v>15</v>
      </c>
      <c r="W28" s="112"/>
      <c r="X28" s="96"/>
      <c r="Y28" s="96"/>
      <c r="Z28" s="104"/>
      <c r="AA28" s="99"/>
      <c r="AB28" s="41">
        <f t="shared" si="2"/>
        <v>0</v>
      </c>
      <c r="AC28" s="40">
        <f t="shared" si="3"/>
        <v>0</v>
      </c>
      <c r="AD28" s="42"/>
      <c r="AE28" s="128"/>
      <c r="AF28" s="37">
        <f t="shared" si="4"/>
        <v>15</v>
      </c>
      <c r="AG28" s="43">
        <v>65</v>
      </c>
      <c r="AH28" s="44">
        <f t="shared" si="5"/>
        <v>80</v>
      </c>
      <c r="AI28" s="45">
        <f t="shared" si="8"/>
        <v>0.93</v>
      </c>
      <c r="AJ28" s="46"/>
      <c r="AK28" s="47">
        <v>1E-4</v>
      </c>
      <c r="AL28" s="48">
        <f t="shared" si="9"/>
        <v>1.0001</v>
      </c>
      <c r="AM28" s="49">
        <f t="shared" si="10"/>
        <v>1249536000</v>
      </c>
      <c r="AN28" s="50"/>
      <c r="AO28" s="51"/>
      <c r="AP28" s="51"/>
      <c r="AQ28" s="51"/>
      <c r="AR28" s="51"/>
      <c r="AS28" s="52"/>
      <c r="AT28" s="53">
        <f t="shared" si="6"/>
        <v>0</v>
      </c>
    </row>
    <row r="29" spans="1:46" s="54" customFormat="1" ht="36" customHeight="1" thickBot="1">
      <c r="A29" s="27"/>
      <c r="B29" s="61"/>
      <c r="C29" s="28"/>
      <c r="D29" s="91"/>
      <c r="E29" s="91"/>
      <c r="F29" s="91"/>
      <c r="G29" s="92"/>
      <c r="H29" s="60"/>
      <c r="I29" s="30">
        <v>0.51</v>
      </c>
      <c r="J29" s="119">
        <v>0.49</v>
      </c>
      <c r="K29" s="32"/>
      <c r="L29" s="57"/>
      <c r="M29" s="33"/>
      <c r="N29" s="34">
        <f t="shared" si="0"/>
        <v>1</v>
      </c>
      <c r="O29" s="35"/>
      <c r="P29" s="167">
        <v>15</v>
      </c>
      <c r="Q29" s="168">
        <v>15</v>
      </c>
      <c r="R29" s="38"/>
      <c r="S29" s="38"/>
      <c r="T29" s="37"/>
      <c r="U29" s="39">
        <f t="shared" si="1"/>
        <v>15</v>
      </c>
      <c r="V29" s="40">
        <f t="shared" si="7"/>
        <v>15</v>
      </c>
      <c r="W29" s="112"/>
      <c r="X29" s="96"/>
      <c r="Y29" s="96"/>
      <c r="Z29" s="104"/>
      <c r="AA29" s="99"/>
      <c r="AB29" s="41">
        <f t="shared" si="2"/>
        <v>0</v>
      </c>
      <c r="AC29" s="40">
        <f t="shared" si="3"/>
        <v>0</v>
      </c>
      <c r="AD29" s="42"/>
      <c r="AE29" s="128"/>
      <c r="AF29" s="37">
        <f t="shared" si="4"/>
        <v>15</v>
      </c>
      <c r="AG29" s="43">
        <v>65</v>
      </c>
      <c r="AH29" s="44">
        <f t="shared" si="5"/>
        <v>80</v>
      </c>
      <c r="AI29" s="45">
        <f t="shared" si="8"/>
        <v>0.93</v>
      </c>
      <c r="AJ29" s="46"/>
      <c r="AK29" s="47">
        <v>1E-4</v>
      </c>
      <c r="AL29" s="48">
        <f t="shared" si="9"/>
        <v>1.0001</v>
      </c>
      <c r="AM29" s="49">
        <f t="shared" si="10"/>
        <v>1249536000</v>
      </c>
      <c r="AN29" s="50"/>
      <c r="AO29" s="51"/>
      <c r="AP29" s="51"/>
      <c r="AQ29" s="51"/>
      <c r="AR29" s="51"/>
      <c r="AS29" s="52"/>
      <c r="AT29" s="53">
        <f t="shared" si="6"/>
        <v>0</v>
      </c>
    </row>
    <row r="30" spans="1:46" s="54" customFormat="1" ht="36" customHeight="1" thickBot="1">
      <c r="A30" s="27"/>
      <c r="B30" s="61"/>
      <c r="C30" s="28"/>
      <c r="D30" s="91"/>
      <c r="E30" s="91"/>
      <c r="F30" s="91"/>
      <c r="G30" s="92"/>
      <c r="H30" s="29"/>
      <c r="I30" s="30">
        <v>0.51</v>
      </c>
      <c r="J30" s="119">
        <v>0.49</v>
      </c>
      <c r="K30" s="32"/>
      <c r="L30" s="57"/>
      <c r="M30" s="33"/>
      <c r="N30" s="34">
        <f t="shared" si="0"/>
        <v>1</v>
      </c>
      <c r="O30" s="35"/>
      <c r="P30" s="167">
        <v>15</v>
      </c>
      <c r="Q30" s="168">
        <v>15</v>
      </c>
      <c r="R30" s="38"/>
      <c r="S30" s="38"/>
      <c r="T30" s="37"/>
      <c r="U30" s="39">
        <f t="shared" si="1"/>
        <v>15</v>
      </c>
      <c r="V30" s="40">
        <f t="shared" si="7"/>
        <v>15</v>
      </c>
      <c r="W30" s="112"/>
      <c r="X30" s="96"/>
      <c r="Y30" s="96"/>
      <c r="Z30" s="104"/>
      <c r="AA30" s="99"/>
      <c r="AB30" s="41">
        <f t="shared" si="2"/>
        <v>0</v>
      </c>
      <c r="AC30" s="40">
        <f t="shared" si="3"/>
        <v>0</v>
      </c>
      <c r="AD30" s="42"/>
      <c r="AE30" s="128"/>
      <c r="AF30" s="37">
        <f t="shared" si="4"/>
        <v>15</v>
      </c>
      <c r="AG30" s="43">
        <v>65</v>
      </c>
      <c r="AH30" s="44">
        <f t="shared" si="5"/>
        <v>80</v>
      </c>
      <c r="AI30" s="45">
        <f t="shared" si="8"/>
        <v>0.93</v>
      </c>
      <c r="AJ30" s="46"/>
      <c r="AK30" s="47">
        <v>1E-4</v>
      </c>
      <c r="AL30" s="48">
        <f t="shared" si="9"/>
        <v>1.0001</v>
      </c>
      <c r="AM30" s="49">
        <f t="shared" si="10"/>
        <v>1249536000</v>
      </c>
      <c r="AN30" s="50"/>
      <c r="AO30" s="51"/>
      <c r="AP30" s="51"/>
      <c r="AQ30" s="51"/>
      <c r="AR30" s="51"/>
      <c r="AS30" s="52"/>
      <c r="AT30" s="53">
        <f t="shared" si="6"/>
        <v>0</v>
      </c>
    </row>
    <row r="31" spans="1:46" s="54" customFormat="1" ht="36" customHeight="1" thickBot="1">
      <c r="A31" s="27"/>
      <c r="B31" s="61"/>
      <c r="C31" s="28"/>
      <c r="D31" s="91"/>
      <c r="E31" s="91"/>
      <c r="F31" s="91"/>
      <c r="G31" s="92"/>
      <c r="H31" s="29"/>
      <c r="I31" s="30">
        <v>0.51</v>
      </c>
      <c r="J31" s="119">
        <v>0.49</v>
      </c>
      <c r="K31" s="32"/>
      <c r="L31" s="57"/>
      <c r="M31" s="33"/>
      <c r="N31" s="34">
        <f t="shared" si="0"/>
        <v>1</v>
      </c>
      <c r="O31" s="35"/>
      <c r="P31" s="167">
        <v>15</v>
      </c>
      <c r="Q31" s="168">
        <v>15</v>
      </c>
      <c r="R31" s="38"/>
      <c r="S31" s="38"/>
      <c r="T31" s="37"/>
      <c r="U31" s="39">
        <f t="shared" si="1"/>
        <v>15</v>
      </c>
      <c r="V31" s="40">
        <f t="shared" si="7"/>
        <v>15</v>
      </c>
      <c r="W31" s="112"/>
      <c r="X31" s="96"/>
      <c r="Y31" s="96"/>
      <c r="Z31" s="104"/>
      <c r="AA31" s="99"/>
      <c r="AB31" s="41">
        <f t="shared" si="2"/>
        <v>0</v>
      </c>
      <c r="AC31" s="40">
        <f t="shared" si="3"/>
        <v>0</v>
      </c>
      <c r="AD31" s="42"/>
      <c r="AE31" s="128"/>
      <c r="AF31" s="37">
        <f t="shared" si="4"/>
        <v>15</v>
      </c>
      <c r="AG31" s="43">
        <v>65</v>
      </c>
      <c r="AH31" s="44">
        <f t="shared" si="5"/>
        <v>80</v>
      </c>
      <c r="AI31" s="45">
        <f t="shared" si="8"/>
        <v>0.93</v>
      </c>
      <c r="AJ31" s="46"/>
      <c r="AK31" s="47">
        <v>1E-4</v>
      </c>
      <c r="AL31" s="48">
        <f t="shared" si="9"/>
        <v>1.0001</v>
      </c>
      <c r="AM31" s="49">
        <f t="shared" si="10"/>
        <v>1249536000</v>
      </c>
      <c r="AN31" s="50"/>
      <c r="AO31" s="51"/>
      <c r="AP31" s="51"/>
      <c r="AQ31" s="51"/>
      <c r="AR31" s="51"/>
      <c r="AS31" s="52"/>
      <c r="AT31" s="53">
        <f t="shared" si="6"/>
        <v>0</v>
      </c>
    </row>
    <row r="32" spans="1:46" s="54" customFormat="1" ht="36" customHeight="1" thickBot="1">
      <c r="A32" s="27"/>
      <c r="B32" s="61"/>
      <c r="C32" s="28"/>
      <c r="D32" s="91"/>
      <c r="E32" s="91"/>
      <c r="F32" s="91"/>
      <c r="G32" s="92"/>
      <c r="H32" s="29"/>
      <c r="I32" s="30">
        <v>0.51</v>
      </c>
      <c r="J32" s="119">
        <v>0.49</v>
      </c>
      <c r="K32" s="32"/>
      <c r="L32" s="57"/>
      <c r="M32" s="33"/>
      <c r="N32" s="34">
        <f t="shared" si="0"/>
        <v>1</v>
      </c>
      <c r="O32" s="35"/>
      <c r="P32" s="167">
        <v>15</v>
      </c>
      <c r="Q32" s="168">
        <v>15</v>
      </c>
      <c r="R32" s="38"/>
      <c r="S32" s="38"/>
      <c r="T32" s="37"/>
      <c r="U32" s="39">
        <f t="shared" si="1"/>
        <v>15</v>
      </c>
      <c r="V32" s="40">
        <f t="shared" si="7"/>
        <v>15</v>
      </c>
      <c r="W32" s="112"/>
      <c r="X32" s="96"/>
      <c r="Y32" s="96"/>
      <c r="Z32" s="104"/>
      <c r="AA32" s="99"/>
      <c r="AB32" s="41">
        <f t="shared" si="2"/>
        <v>0</v>
      </c>
      <c r="AC32" s="40">
        <f t="shared" si="3"/>
        <v>0</v>
      </c>
      <c r="AD32" s="42"/>
      <c r="AE32" s="128"/>
      <c r="AF32" s="37">
        <f t="shared" si="4"/>
        <v>15</v>
      </c>
      <c r="AG32" s="43">
        <v>65</v>
      </c>
      <c r="AH32" s="44">
        <f t="shared" si="5"/>
        <v>80</v>
      </c>
      <c r="AI32" s="45">
        <f t="shared" si="8"/>
        <v>0.93</v>
      </c>
      <c r="AJ32" s="46"/>
      <c r="AK32" s="47">
        <v>1E-4</v>
      </c>
      <c r="AL32" s="48">
        <f t="shared" si="9"/>
        <v>1.0001</v>
      </c>
      <c r="AM32" s="49">
        <f t="shared" si="10"/>
        <v>1249536000</v>
      </c>
      <c r="AN32" s="50"/>
      <c r="AO32" s="51"/>
      <c r="AP32" s="51"/>
      <c r="AQ32" s="51"/>
      <c r="AR32" s="51"/>
      <c r="AS32" s="52"/>
      <c r="AT32" s="53">
        <f t="shared" si="6"/>
        <v>0</v>
      </c>
    </row>
    <row r="33" spans="1:46" s="54" customFormat="1" ht="36" customHeight="1" thickBot="1">
      <c r="A33" s="27"/>
      <c r="B33" s="61"/>
      <c r="C33" s="28"/>
      <c r="D33" s="91"/>
      <c r="E33" s="91"/>
      <c r="F33" s="91"/>
      <c r="G33" s="92"/>
      <c r="H33" s="29"/>
      <c r="I33" s="30">
        <v>0.51</v>
      </c>
      <c r="J33" s="119">
        <v>0.49</v>
      </c>
      <c r="K33" s="32"/>
      <c r="L33" s="57"/>
      <c r="M33" s="33"/>
      <c r="N33" s="34">
        <f t="shared" si="0"/>
        <v>1</v>
      </c>
      <c r="O33" s="35"/>
      <c r="P33" s="167">
        <v>15</v>
      </c>
      <c r="Q33" s="168">
        <v>15</v>
      </c>
      <c r="R33" s="38"/>
      <c r="S33" s="38"/>
      <c r="T33" s="37"/>
      <c r="U33" s="39">
        <f t="shared" si="1"/>
        <v>15</v>
      </c>
      <c r="V33" s="40">
        <f t="shared" si="7"/>
        <v>15</v>
      </c>
      <c r="W33" s="112"/>
      <c r="X33" s="96"/>
      <c r="Y33" s="96"/>
      <c r="Z33" s="104"/>
      <c r="AA33" s="99"/>
      <c r="AB33" s="41">
        <f t="shared" si="2"/>
        <v>0</v>
      </c>
      <c r="AC33" s="40">
        <f t="shared" si="3"/>
        <v>0</v>
      </c>
      <c r="AD33" s="42"/>
      <c r="AE33" s="128"/>
      <c r="AF33" s="37">
        <f t="shared" si="4"/>
        <v>15</v>
      </c>
      <c r="AG33" s="43">
        <v>65</v>
      </c>
      <c r="AH33" s="44">
        <f t="shared" si="5"/>
        <v>80</v>
      </c>
      <c r="AI33" s="45">
        <f t="shared" si="8"/>
        <v>0.93</v>
      </c>
      <c r="AJ33" s="46"/>
      <c r="AK33" s="47">
        <v>1E-4</v>
      </c>
      <c r="AL33" s="48">
        <f t="shared" si="9"/>
        <v>1.0001</v>
      </c>
      <c r="AM33" s="49">
        <f t="shared" si="10"/>
        <v>1249536000</v>
      </c>
      <c r="AN33" s="50"/>
      <c r="AO33" s="51"/>
      <c r="AP33" s="51"/>
      <c r="AQ33" s="51"/>
      <c r="AR33" s="51"/>
      <c r="AS33" s="52"/>
      <c r="AT33" s="53">
        <f t="shared" si="6"/>
        <v>0</v>
      </c>
    </row>
    <row r="34" spans="1:46" s="54" customFormat="1" ht="36" customHeight="1" thickBot="1">
      <c r="A34" s="27"/>
      <c r="B34" s="56"/>
      <c r="C34" s="91"/>
      <c r="D34" s="95"/>
      <c r="E34" s="95"/>
      <c r="F34" s="101"/>
      <c r="G34" s="55"/>
      <c r="H34" s="29"/>
      <c r="I34" s="30">
        <v>0.51</v>
      </c>
      <c r="J34" s="119">
        <v>0.49</v>
      </c>
      <c r="K34" s="32"/>
      <c r="L34" s="57"/>
      <c r="M34" s="33"/>
      <c r="N34" s="34">
        <f t="shared" si="0"/>
        <v>1</v>
      </c>
      <c r="O34" s="35"/>
      <c r="P34" s="167">
        <v>15</v>
      </c>
      <c r="Q34" s="168">
        <v>15</v>
      </c>
      <c r="R34" s="38"/>
      <c r="S34" s="38"/>
      <c r="T34" s="37"/>
      <c r="U34" s="39">
        <f t="shared" si="1"/>
        <v>15</v>
      </c>
      <c r="V34" s="40">
        <f t="shared" si="7"/>
        <v>15</v>
      </c>
      <c r="W34" s="112"/>
      <c r="X34" s="96"/>
      <c r="Y34" s="96"/>
      <c r="Z34" s="104"/>
      <c r="AA34" s="99"/>
      <c r="AB34" s="41">
        <f t="shared" si="2"/>
        <v>0</v>
      </c>
      <c r="AC34" s="40">
        <f t="shared" si="3"/>
        <v>0</v>
      </c>
      <c r="AD34" s="42"/>
      <c r="AE34" s="128"/>
      <c r="AF34" s="37">
        <f t="shared" si="4"/>
        <v>15</v>
      </c>
      <c r="AG34" s="43">
        <v>65</v>
      </c>
      <c r="AH34" s="44">
        <f t="shared" si="5"/>
        <v>80</v>
      </c>
      <c r="AI34" s="45">
        <f t="shared" si="8"/>
        <v>0.93</v>
      </c>
      <c r="AJ34" s="46"/>
      <c r="AK34" s="47">
        <v>1E-4</v>
      </c>
      <c r="AL34" s="48">
        <f t="shared" si="9"/>
        <v>1.0001</v>
      </c>
      <c r="AM34" s="49">
        <f t="shared" si="10"/>
        <v>1249536000</v>
      </c>
      <c r="AN34" s="50"/>
      <c r="AO34" s="51"/>
      <c r="AP34" s="51"/>
      <c r="AQ34" s="51"/>
      <c r="AR34" s="51"/>
      <c r="AS34" s="52"/>
      <c r="AT34" s="53">
        <f t="shared" si="6"/>
        <v>0</v>
      </c>
    </row>
    <row r="35" spans="1:46" s="54" customFormat="1" ht="36" customHeight="1" thickBot="1">
      <c r="A35" s="27"/>
      <c r="B35" s="56"/>
      <c r="C35" s="91"/>
      <c r="D35" s="95"/>
      <c r="E35" s="95"/>
      <c r="F35" s="101"/>
      <c r="G35" s="55"/>
      <c r="H35" s="29"/>
      <c r="I35" s="30">
        <v>0.51</v>
      </c>
      <c r="J35" s="119">
        <v>0.49</v>
      </c>
      <c r="K35" s="32"/>
      <c r="L35" s="57"/>
      <c r="M35" s="33"/>
      <c r="N35" s="34">
        <f t="shared" si="0"/>
        <v>1</v>
      </c>
      <c r="O35" s="35"/>
      <c r="P35" s="167">
        <v>15</v>
      </c>
      <c r="Q35" s="168">
        <v>15</v>
      </c>
      <c r="R35" s="38"/>
      <c r="S35" s="38"/>
      <c r="T35" s="37"/>
      <c r="U35" s="39">
        <f t="shared" si="1"/>
        <v>15</v>
      </c>
      <c r="V35" s="40">
        <f t="shared" si="7"/>
        <v>15</v>
      </c>
      <c r="W35" s="112"/>
      <c r="X35" s="96"/>
      <c r="Y35" s="96"/>
      <c r="Z35" s="104"/>
      <c r="AA35" s="99"/>
      <c r="AB35" s="41">
        <f t="shared" si="2"/>
        <v>0</v>
      </c>
      <c r="AC35" s="40">
        <f t="shared" si="3"/>
        <v>0</v>
      </c>
      <c r="AD35" s="42"/>
      <c r="AE35" s="128"/>
      <c r="AF35" s="37">
        <f t="shared" si="4"/>
        <v>15</v>
      </c>
      <c r="AG35" s="43">
        <v>65</v>
      </c>
      <c r="AH35" s="44">
        <f t="shared" si="5"/>
        <v>80</v>
      </c>
      <c r="AI35" s="45">
        <f t="shared" si="8"/>
        <v>0.93</v>
      </c>
      <c r="AJ35" s="46"/>
      <c r="AK35" s="47">
        <v>1E-4</v>
      </c>
      <c r="AL35" s="48">
        <f t="shared" si="9"/>
        <v>1.0001</v>
      </c>
      <c r="AM35" s="49">
        <f t="shared" si="10"/>
        <v>1249536000</v>
      </c>
      <c r="AN35" s="50"/>
      <c r="AO35" s="51"/>
      <c r="AP35" s="51"/>
      <c r="AQ35" s="51"/>
      <c r="AR35" s="51"/>
      <c r="AS35" s="52"/>
      <c r="AT35" s="53">
        <f t="shared" si="6"/>
        <v>0</v>
      </c>
    </row>
    <row r="36" spans="1:46" s="54" customFormat="1" ht="36" customHeight="1" thickBot="1">
      <c r="A36" s="27"/>
      <c r="B36" s="56"/>
      <c r="C36" s="91"/>
      <c r="D36" s="95"/>
      <c r="E36" s="95"/>
      <c r="F36" s="101"/>
      <c r="G36" s="55"/>
      <c r="H36" s="29"/>
      <c r="I36" s="30">
        <v>0.51</v>
      </c>
      <c r="J36" s="119">
        <v>0.49</v>
      </c>
      <c r="K36" s="32"/>
      <c r="L36" s="57"/>
      <c r="M36" s="33"/>
      <c r="N36" s="34">
        <f t="shared" si="0"/>
        <v>1</v>
      </c>
      <c r="O36" s="35"/>
      <c r="P36" s="167">
        <v>15</v>
      </c>
      <c r="Q36" s="168">
        <v>15</v>
      </c>
      <c r="R36" s="38"/>
      <c r="S36" s="38"/>
      <c r="T36" s="37"/>
      <c r="U36" s="39">
        <f t="shared" si="1"/>
        <v>15</v>
      </c>
      <c r="V36" s="40">
        <f t="shared" si="7"/>
        <v>15</v>
      </c>
      <c r="W36" s="112"/>
      <c r="X36" s="96"/>
      <c r="Y36" s="96"/>
      <c r="Z36" s="104"/>
      <c r="AA36" s="99"/>
      <c r="AB36" s="41">
        <f t="shared" si="2"/>
        <v>0</v>
      </c>
      <c r="AC36" s="40">
        <f t="shared" si="3"/>
        <v>0</v>
      </c>
      <c r="AD36" s="42"/>
      <c r="AE36" s="128"/>
      <c r="AF36" s="37">
        <f t="shared" si="4"/>
        <v>15</v>
      </c>
      <c r="AG36" s="43">
        <v>65</v>
      </c>
      <c r="AH36" s="44">
        <f t="shared" si="5"/>
        <v>80</v>
      </c>
      <c r="AI36" s="45">
        <f t="shared" si="8"/>
        <v>0.93</v>
      </c>
      <c r="AJ36" s="46"/>
      <c r="AK36" s="47">
        <v>1E-4</v>
      </c>
      <c r="AL36" s="48">
        <f t="shared" si="9"/>
        <v>1.0001</v>
      </c>
      <c r="AM36" s="49">
        <f t="shared" si="10"/>
        <v>1249536000</v>
      </c>
      <c r="AN36" s="50"/>
      <c r="AO36" s="51"/>
      <c r="AP36" s="51"/>
      <c r="AQ36" s="51"/>
      <c r="AR36" s="51"/>
      <c r="AS36" s="52"/>
      <c r="AT36" s="53">
        <f t="shared" si="6"/>
        <v>0</v>
      </c>
    </row>
    <row r="37" spans="1:46" s="54" customFormat="1" ht="36" customHeight="1" thickBot="1">
      <c r="A37" s="27"/>
      <c r="B37" s="56"/>
      <c r="C37" s="91"/>
      <c r="D37" s="95"/>
      <c r="E37" s="95"/>
      <c r="F37" s="101"/>
      <c r="G37" s="55"/>
      <c r="H37" s="29"/>
      <c r="I37" s="30">
        <v>0.51</v>
      </c>
      <c r="J37" s="119">
        <v>0.49</v>
      </c>
      <c r="K37" s="32"/>
      <c r="L37" s="57"/>
      <c r="M37" s="33"/>
      <c r="N37" s="34">
        <f t="shared" si="0"/>
        <v>1</v>
      </c>
      <c r="O37" s="35"/>
      <c r="P37" s="167">
        <v>15</v>
      </c>
      <c r="Q37" s="168">
        <v>15</v>
      </c>
      <c r="R37" s="38"/>
      <c r="S37" s="38"/>
      <c r="T37" s="37"/>
      <c r="U37" s="39">
        <f t="shared" si="1"/>
        <v>15</v>
      </c>
      <c r="V37" s="40">
        <f t="shared" si="7"/>
        <v>15</v>
      </c>
      <c r="W37" s="112"/>
      <c r="X37" s="96"/>
      <c r="Y37" s="96"/>
      <c r="Z37" s="104"/>
      <c r="AA37" s="99"/>
      <c r="AB37" s="41">
        <f t="shared" si="2"/>
        <v>0</v>
      </c>
      <c r="AC37" s="40">
        <f t="shared" si="3"/>
        <v>0</v>
      </c>
      <c r="AD37" s="42"/>
      <c r="AE37" s="128"/>
      <c r="AF37" s="37">
        <f t="shared" si="4"/>
        <v>15</v>
      </c>
      <c r="AG37" s="43">
        <v>65</v>
      </c>
      <c r="AH37" s="44">
        <f t="shared" si="5"/>
        <v>80</v>
      </c>
      <c r="AI37" s="45">
        <f t="shared" si="8"/>
        <v>0.93</v>
      </c>
      <c r="AJ37" s="46"/>
      <c r="AK37" s="47">
        <v>1E-4</v>
      </c>
      <c r="AL37" s="48">
        <f t="shared" si="9"/>
        <v>1.0001</v>
      </c>
      <c r="AM37" s="49">
        <f t="shared" si="10"/>
        <v>1249536000</v>
      </c>
      <c r="AN37" s="50"/>
      <c r="AO37" s="51"/>
      <c r="AP37" s="51"/>
      <c r="AQ37" s="51"/>
      <c r="AR37" s="51"/>
      <c r="AS37" s="52"/>
      <c r="AT37" s="53">
        <f t="shared" si="6"/>
        <v>0</v>
      </c>
    </row>
    <row r="38" spans="1:46" s="54" customFormat="1" ht="36" customHeight="1" thickBot="1">
      <c r="A38" s="27"/>
      <c r="B38" s="56"/>
      <c r="C38" s="91"/>
      <c r="D38" s="95"/>
      <c r="E38" s="95"/>
      <c r="F38" s="101"/>
      <c r="G38" s="55"/>
      <c r="H38" s="29"/>
      <c r="I38" s="30">
        <v>0.51</v>
      </c>
      <c r="J38" s="119">
        <v>0.49</v>
      </c>
      <c r="K38" s="32"/>
      <c r="L38" s="57"/>
      <c r="M38" s="33"/>
      <c r="N38" s="34">
        <f t="shared" si="0"/>
        <v>1</v>
      </c>
      <c r="O38" s="35"/>
      <c r="P38" s="167">
        <v>15</v>
      </c>
      <c r="Q38" s="168">
        <v>15</v>
      </c>
      <c r="R38" s="38"/>
      <c r="S38" s="38"/>
      <c r="T38" s="37"/>
      <c r="U38" s="39">
        <f t="shared" si="1"/>
        <v>15</v>
      </c>
      <c r="V38" s="40">
        <f t="shared" si="7"/>
        <v>15</v>
      </c>
      <c r="W38" s="112"/>
      <c r="X38" s="96"/>
      <c r="Y38" s="96"/>
      <c r="Z38" s="104"/>
      <c r="AA38" s="99"/>
      <c r="AB38" s="41">
        <f t="shared" si="2"/>
        <v>0</v>
      </c>
      <c r="AC38" s="40">
        <f t="shared" si="3"/>
        <v>0</v>
      </c>
      <c r="AD38" s="42"/>
      <c r="AE38" s="128"/>
      <c r="AF38" s="37">
        <f t="shared" si="4"/>
        <v>15</v>
      </c>
      <c r="AG38" s="43">
        <v>65</v>
      </c>
      <c r="AH38" s="44">
        <f t="shared" si="5"/>
        <v>80</v>
      </c>
      <c r="AI38" s="45">
        <f t="shared" si="8"/>
        <v>0.93</v>
      </c>
      <c r="AJ38" s="46"/>
      <c r="AK38" s="47">
        <v>1E-4</v>
      </c>
      <c r="AL38" s="48">
        <f t="shared" si="9"/>
        <v>1.0001</v>
      </c>
      <c r="AM38" s="49">
        <f t="shared" si="10"/>
        <v>1249536000</v>
      </c>
      <c r="AN38" s="50"/>
      <c r="AO38" s="51"/>
      <c r="AP38" s="51"/>
      <c r="AQ38" s="51"/>
      <c r="AR38" s="51"/>
      <c r="AS38" s="52"/>
      <c r="AT38" s="53">
        <f t="shared" si="6"/>
        <v>0</v>
      </c>
    </row>
    <row r="39" spans="1:46" s="54" customFormat="1" ht="47.25" customHeight="1" thickBot="1">
      <c r="A39" s="27"/>
      <c r="B39" s="56"/>
      <c r="C39" s="91"/>
      <c r="D39" s="95"/>
      <c r="E39" s="95"/>
      <c r="F39" s="101"/>
      <c r="G39" s="55"/>
      <c r="H39" s="29"/>
      <c r="I39" s="30">
        <v>0.51</v>
      </c>
      <c r="J39" s="119">
        <v>0.49</v>
      </c>
      <c r="K39" s="32"/>
      <c r="L39" s="57"/>
      <c r="M39" s="33"/>
      <c r="N39" s="34">
        <f t="shared" si="0"/>
        <v>1</v>
      </c>
      <c r="O39" s="35"/>
      <c r="P39" s="167">
        <v>15</v>
      </c>
      <c r="Q39" s="168">
        <v>15</v>
      </c>
      <c r="R39" s="38"/>
      <c r="S39" s="38"/>
      <c r="T39" s="37"/>
      <c r="U39" s="39">
        <f t="shared" si="1"/>
        <v>15</v>
      </c>
      <c r="V39" s="40">
        <f t="shared" si="7"/>
        <v>15</v>
      </c>
      <c r="W39" s="112"/>
      <c r="X39" s="96"/>
      <c r="Y39" s="96"/>
      <c r="Z39" s="104"/>
      <c r="AA39" s="99"/>
      <c r="AB39" s="41">
        <f t="shared" si="2"/>
        <v>0</v>
      </c>
      <c r="AC39" s="40">
        <f t="shared" si="3"/>
        <v>0</v>
      </c>
      <c r="AD39" s="42"/>
      <c r="AE39" s="128"/>
      <c r="AF39" s="37">
        <f t="shared" si="4"/>
        <v>15</v>
      </c>
      <c r="AG39" s="43">
        <v>65</v>
      </c>
      <c r="AH39" s="44">
        <f t="shared" si="5"/>
        <v>80</v>
      </c>
      <c r="AI39" s="45">
        <f t="shared" si="8"/>
        <v>0.93</v>
      </c>
      <c r="AJ39" s="46"/>
      <c r="AK39" s="47">
        <v>1E-4</v>
      </c>
      <c r="AL39" s="48">
        <f t="shared" si="9"/>
        <v>1.0001</v>
      </c>
      <c r="AM39" s="49">
        <f t="shared" si="10"/>
        <v>1249536000</v>
      </c>
      <c r="AN39" s="50"/>
      <c r="AO39" s="51"/>
      <c r="AP39" s="51"/>
      <c r="AQ39" s="51"/>
      <c r="AR39" s="51"/>
      <c r="AS39" s="52"/>
      <c r="AT39" s="53">
        <f t="shared" si="6"/>
        <v>0</v>
      </c>
    </row>
    <row r="40" spans="1:46" s="54" customFormat="1" ht="47.25" customHeight="1" thickBot="1">
      <c r="A40" s="27"/>
      <c r="B40" s="56"/>
      <c r="C40" s="91"/>
      <c r="D40" s="95"/>
      <c r="E40" s="95"/>
      <c r="F40" s="101"/>
      <c r="G40" s="55"/>
      <c r="H40" s="60"/>
      <c r="I40" s="30">
        <v>0.51</v>
      </c>
      <c r="J40" s="119">
        <v>0.49</v>
      </c>
      <c r="K40" s="32"/>
      <c r="L40" s="57"/>
      <c r="M40" s="33"/>
      <c r="N40" s="34">
        <f t="shared" si="0"/>
        <v>1</v>
      </c>
      <c r="O40" s="35"/>
      <c r="P40" s="167">
        <v>15</v>
      </c>
      <c r="Q40" s="168">
        <v>15</v>
      </c>
      <c r="R40" s="38"/>
      <c r="S40" s="38"/>
      <c r="T40" s="37"/>
      <c r="U40" s="39">
        <f t="shared" si="1"/>
        <v>15</v>
      </c>
      <c r="V40" s="40">
        <f t="shared" si="7"/>
        <v>15</v>
      </c>
      <c r="W40" s="112"/>
      <c r="X40" s="96"/>
      <c r="Y40" s="96"/>
      <c r="Z40" s="104"/>
      <c r="AA40" s="99"/>
      <c r="AB40" s="41">
        <f t="shared" si="2"/>
        <v>0</v>
      </c>
      <c r="AC40" s="40">
        <f t="shared" si="3"/>
        <v>0</v>
      </c>
      <c r="AD40" s="42"/>
      <c r="AE40" s="128"/>
      <c r="AF40" s="37">
        <f t="shared" si="4"/>
        <v>15</v>
      </c>
      <c r="AG40" s="43">
        <v>65</v>
      </c>
      <c r="AH40" s="44">
        <f t="shared" si="5"/>
        <v>80</v>
      </c>
      <c r="AI40" s="45">
        <f t="shared" si="8"/>
        <v>0.93</v>
      </c>
      <c r="AJ40" s="46"/>
      <c r="AK40" s="47">
        <v>1E-4</v>
      </c>
      <c r="AL40" s="48">
        <f t="shared" si="9"/>
        <v>1.0001</v>
      </c>
      <c r="AM40" s="49">
        <f t="shared" si="10"/>
        <v>1249536000</v>
      </c>
      <c r="AN40" s="50"/>
      <c r="AO40" s="51"/>
      <c r="AP40" s="51"/>
      <c r="AQ40" s="51"/>
      <c r="AR40" s="51"/>
      <c r="AS40" s="52"/>
      <c r="AT40" s="53">
        <f t="shared" si="6"/>
        <v>0</v>
      </c>
    </row>
    <row r="41" spans="1:46" s="54" customFormat="1" ht="47.25" customHeight="1" thickBot="1">
      <c r="A41" s="27"/>
      <c r="B41" s="56"/>
      <c r="C41" s="91"/>
      <c r="D41" s="95"/>
      <c r="E41" s="95"/>
      <c r="F41" s="101"/>
      <c r="G41" s="55"/>
      <c r="H41" s="60"/>
      <c r="I41" s="30">
        <v>0.51</v>
      </c>
      <c r="J41" s="119">
        <v>0.49</v>
      </c>
      <c r="K41" s="32"/>
      <c r="L41" s="57"/>
      <c r="M41" s="33"/>
      <c r="N41" s="34">
        <f t="shared" si="0"/>
        <v>1</v>
      </c>
      <c r="O41" s="35"/>
      <c r="P41" s="167">
        <v>15</v>
      </c>
      <c r="Q41" s="168">
        <v>15</v>
      </c>
      <c r="R41" s="38"/>
      <c r="S41" s="38"/>
      <c r="T41" s="37"/>
      <c r="U41" s="39">
        <f t="shared" si="1"/>
        <v>15</v>
      </c>
      <c r="V41" s="40">
        <f t="shared" si="7"/>
        <v>15</v>
      </c>
      <c r="W41" s="112"/>
      <c r="X41" s="96"/>
      <c r="Y41" s="96"/>
      <c r="Z41" s="104"/>
      <c r="AA41" s="99"/>
      <c r="AB41" s="41">
        <f t="shared" si="2"/>
        <v>0</v>
      </c>
      <c r="AC41" s="40">
        <f t="shared" si="3"/>
        <v>0</v>
      </c>
      <c r="AD41" s="42"/>
      <c r="AE41" s="128"/>
      <c r="AF41" s="37">
        <f t="shared" si="4"/>
        <v>15</v>
      </c>
      <c r="AG41" s="43">
        <v>65</v>
      </c>
      <c r="AH41" s="44">
        <f t="shared" si="5"/>
        <v>80</v>
      </c>
      <c r="AI41" s="45">
        <f t="shared" si="8"/>
        <v>0.93</v>
      </c>
      <c r="AJ41" s="46"/>
      <c r="AK41" s="47">
        <v>1E-4</v>
      </c>
      <c r="AL41" s="48">
        <f t="shared" si="9"/>
        <v>1.0001</v>
      </c>
      <c r="AM41" s="49">
        <f t="shared" si="10"/>
        <v>1249536000</v>
      </c>
      <c r="AN41" s="50"/>
      <c r="AO41" s="51"/>
      <c r="AP41" s="51"/>
      <c r="AQ41" s="51"/>
      <c r="AR41" s="51"/>
      <c r="AS41" s="52"/>
      <c r="AT41" s="53">
        <f t="shared" si="6"/>
        <v>0</v>
      </c>
    </row>
    <row r="42" spans="1:46" s="54" customFormat="1" ht="47.25" customHeight="1" thickBot="1">
      <c r="A42" s="27"/>
      <c r="B42" s="56"/>
      <c r="C42" s="91"/>
      <c r="D42" s="95"/>
      <c r="E42" s="95"/>
      <c r="F42" s="101"/>
      <c r="G42" s="55"/>
      <c r="H42" s="29"/>
      <c r="I42" s="30">
        <v>0.51</v>
      </c>
      <c r="J42" s="119">
        <v>0.49</v>
      </c>
      <c r="K42" s="32"/>
      <c r="L42" s="57"/>
      <c r="M42" s="33"/>
      <c r="N42" s="34">
        <f t="shared" si="0"/>
        <v>1</v>
      </c>
      <c r="O42" s="35"/>
      <c r="P42" s="167">
        <v>15</v>
      </c>
      <c r="Q42" s="168">
        <v>15</v>
      </c>
      <c r="R42" s="38"/>
      <c r="S42" s="38"/>
      <c r="T42" s="37"/>
      <c r="U42" s="39">
        <f t="shared" si="1"/>
        <v>15</v>
      </c>
      <c r="V42" s="40">
        <f t="shared" si="7"/>
        <v>15</v>
      </c>
      <c r="W42" s="112"/>
      <c r="X42" s="96"/>
      <c r="Y42" s="96"/>
      <c r="Z42" s="104"/>
      <c r="AA42" s="99"/>
      <c r="AB42" s="41">
        <f t="shared" si="2"/>
        <v>0</v>
      </c>
      <c r="AC42" s="40">
        <f t="shared" si="3"/>
        <v>0</v>
      </c>
      <c r="AD42" s="42"/>
      <c r="AE42" s="128"/>
      <c r="AF42" s="37">
        <f t="shared" si="4"/>
        <v>15</v>
      </c>
      <c r="AG42" s="43">
        <v>65</v>
      </c>
      <c r="AH42" s="44">
        <f t="shared" si="5"/>
        <v>80</v>
      </c>
      <c r="AI42" s="45">
        <f t="shared" si="8"/>
        <v>0.93</v>
      </c>
      <c r="AJ42" s="46"/>
      <c r="AK42" s="47">
        <v>1E-4</v>
      </c>
      <c r="AL42" s="48">
        <f t="shared" si="9"/>
        <v>1.0001</v>
      </c>
      <c r="AM42" s="49">
        <f t="shared" si="10"/>
        <v>1249536000</v>
      </c>
      <c r="AN42" s="50"/>
      <c r="AO42" s="51"/>
      <c r="AP42" s="51"/>
      <c r="AQ42" s="51"/>
      <c r="AR42" s="51"/>
      <c r="AS42" s="52"/>
      <c r="AT42" s="53">
        <f t="shared" si="6"/>
        <v>0</v>
      </c>
    </row>
    <row r="43" spans="1:46" s="54" customFormat="1" ht="36" customHeight="1" thickBot="1">
      <c r="A43" s="27"/>
      <c r="B43" s="56"/>
      <c r="C43" s="91"/>
      <c r="D43" s="95"/>
      <c r="E43" s="95"/>
      <c r="F43" s="101"/>
      <c r="G43" s="55"/>
      <c r="H43" s="60"/>
      <c r="I43" s="30">
        <v>0.51</v>
      </c>
      <c r="J43" s="119">
        <v>0.49</v>
      </c>
      <c r="K43" s="32"/>
      <c r="L43" s="57"/>
      <c r="M43" s="33"/>
      <c r="N43" s="34">
        <f t="shared" si="0"/>
        <v>1</v>
      </c>
      <c r="O43" s="35"/>
      <c r="P43" s="167">
        <v>15</v>
      </c>
      <c r="Q43" s="168">
        <v>15</v>
      </c>
      <c r="R43" s="38"/>
      <c r="S43" s="38"/>
      <c r="T43" s="37"/>
      <c r="U43" s="39">
        <f t="shared" si="1"/>
        <v>15</v>
      </c>
      <c r="V43" s="40">
        <f t="shared" si="7"/>
        <v>15</v>
      </c>
      <c r="W43" s="112"/>
      <c r="X43" s="96"/>
      <c r="Y43" s="96"/>
      <c r="Z43" s="104"/>
      <c r="AA43" s="99"/>
      <c r="AB43" s="41">
        <f t="shared" si="2"/>
        <v>0</v>
      </c>
      <c r="AC43" s="40">
        <f t="shared" si="3"/>
        <v>0</v>
      </c>
      <c r="AD43" s="42"/>
      <c r="AE43" s="128"/>
      <c r="AF43" s="37">
        <f t="shared" si="4"/>
        <v>15</v>
      </c>
      <c r="AG43" s="43">
        <v>65</v>
      </c>
      <c r="AH43" s="44">
        <f t="shared" si="5"/>
        <v>80</v>
      </c>
      <c r="AI43" s="45">
        <f t="shared" si="8"/>
        <v>0.93</v>
      </c>
      <c r="AJ43" s="46"/>
      <c r="AK43" s="47">
        <v>1E-4</v>
      </c>
      <c r="AL43" s="48">
        <f t="shared" si="9"/>
        <v>1.0001</v>
      </c>
      <c r="AM43" s="49">
        <f t="shared" si="10"/>
        <v>1249536000</v>
      </c>
      <c r="AN43" s="50"/>
      <c r="AO43" s="51"/>
      <c r="AP43" s="51"/>
      <c r="AQ43" s="51"/>
      <c r="AR43" s="51"/>
      <c r="AS43" s="52"/>
      <c r="AT43" s="53">
        <f t="shared" si="6"/>
        <v>0</v>
      </c>
    </row>
    <row r="44" spans="1:46" s="54" customFormat="1" ht="47.25" customHeight="1" thickBot="1">
      <c r="A44" s="27"/>
      <c r="B44" s="56"/>
      <c r="C44" s="91"/>
      <c r="D44" s="95"/>
      <c r="E44" s="95"/>
      <c r="F44" s="101"/>
      <c r="G44" s="55"/>
      <c r="H44" s="29"/>
      <c r="I44" s="30">
        <v>0.51</v>
      </c>
      <c r="J44" s="119">
        <v>0.49</v>
      </c>
      <c r="K44" s="32"/>
      <c r="L44" s="57"/>
      <c r="M44" s="33"/>
      <c r="N44" s="34">
        <f t="shared" si="0"/>
        <v>1</v>
      </c>
      <c r="O44" s="35"/>
      <c r="P44" s="167">
        <v>15</v>
      </c>
      <c r="Q44" s="168">
        <v>15</v>
      </c>
      <c r="R44" s="38"/>
      <c r="S44" s="38"/>
      <c r="T44" s="37"/>
      <c r="U44" s="39">
        <f t="shared" si="1"/>
        <v>15</v>
      </c>
      <c r="V44" s="40">
        <f t="shared" si="7"/>
        <v>15</v>
      </c>
      <c r="W44" s="112"/>
      <c r="X44" s="96"/>
      <c r="Y44" s="96"/>
      <c r="Z44" s="104"/>
      <c r="AA44" s="99"/>
      <c r="AB44" s="41">
        <f t="shared" si="2"/>
        <v>0</v>
      </c>
      <c r="AC44" s="40">
        <f t="shared" si="3"/>
        <v>0</v>
      </c>
      <c r="AD44" s="42"/>
      <c r="AE44" s="128"/>
      <c r="AF44" s="37">
        <f t="shared" si="4"/>
        <v>15</v>
      </c>
      <c r="AG44" s="43">
        <v>65</v>
      </c>
      <c r="AH44" s="44">
        <f t="shared" si="5"/>
        <v>80</v>
      </c>
      <c r="AI44" s="45">
        <f t="shared" si="8"/>
        <v>0.93</v>
      </c>
      <c r="AJ44" s="46"/>
      <c r="AK44" s="47">
        <v>1E-4</v>
      </c>
      <c r="AL44" s="48">
        <f t="shared" si="9"/>
        <v>1.0001</v>
      </c>
      <c r="AM44" s="49">
        <f t="shared" si="10"/>
        <v>1249536000</v>
      </c>
      <c r="AN44" s="50"/>
      <c r="AO44" s="51"/>
      <c r="AP44" s="51"/>
      <c r="AQ44" s="51"/>
      <c r="AR44" s="51"/>
      <c r="AS44" s="52"/>
      <c r="AT44" s="53">
        <f t="shared" si="6"/>
        <v>0</v>
      </c>
    </row>
    <row r="45" spans="1:46" s="54" customFormat="1" ht="47.25" customHeight="1" thickBot="1">
      <c r="A45" s="27"/>
      <c r="B45" s="56"/>
      <c r="C45" s="91"/>
      <c r="D45" s="95"/>
      <c r="E45" s="95"/>
      <c r="F45" s="101"/>
      <c r="G45" s="55"/>
      <c r="H45" s="60"/>
      <c r="I45" s="30">
        <v>0.51</v>
      </c>
      <c r="J45" s="119">
        <v>0.49</v>
      </c>
      <c r="K45" s="32"/>
      <c r="L45" s="57"/>
      <c r="M45" s="33"/>
      <c r="N45" s="34">
        <f t="shared" si="0"/>
        <v>1</v>
      </c>
      <c r="O45" s="35"/>
      <c r="P45" s="167">
        <v>15</v>
      </c>
      <c r="Q45" s="168">
        <v>15</v>
      </c>
      <c r="R45" s="38"/>
      <c r="S45" s="38"/>
      <c r="T45" s="37"/>
      <c r="U45" s="39">
        <f t="shared" si="1"/>
        <v>15</v>
      </c>
      <c r="V45" s="40">
        <f t="shared" si="7"/>
        <v>15</v>
      </c>
      <c r="W45" s="112"/>
      <c r="X45" s="96"/>
      <c r="Y45" s="96"/>
      <c r="Z45" s="104"/>
      <c r="AA45" s="99"/>
      <c r="AB45" s="41">
        <f t="shared" si="2"/>
        <v>0</v>
      </c>
      <c r="AC45" s="40">
        <f t="shared" si="3"/>
        <v>0</v>
      </c>
      <c r="AD45" s="42"/>
      <c r="AE45" s="128"/>
      <c r="AF45" s="37">
        <f t="shared" si="4"/>
        <v>15</v>
      </c>
      <c r="AG45" s="43">
        <v>65</v>
      </c>
      <c r="AH45" s="44">
        <f t="shared" si="5"/>
        <v>80</v>
      </c>
      <c r="AI45" s="45">
        <f t="shared" si="8"/>
        <v>0.93</v>
      </c>
      <c r="AJ45" s="46"/>
      <c r="AK45" s="47">
        <v>1E-4</v>
      </c>
      <c r="AL45" s="48">
        <f t="shared" si="9"/>
        <v>1.0001</v>
      </c>
      <c r="AM45" s="49">
        <f t="shared" si="10"/>
        <v>1249536000</v>
      </c>
      <c r="AN45" s="50"/>
      <c r="AO45" s="51"/>
      <c r="AP45" s="51"/>
      <c r="AQ45" s="51"/>
      <c r="AR45" s="51"/>
      <c r="AS45" s="52"/>
      <c r="AT45" s="53">
        <f t="shared" si="6"/>
        <v>0</v>
      </c>
    </row>
    <row r="46" spans="1:46" s="54" customFormat="1" ht="36" customHeight="1" thickBot="1">
      <c r="A46" s="27"/>
      <c r="B46" s="56"/>
      <c r="C46" s="91"/>
      <c r="D46" s="95"/>
      <c r="E46" s="95"/>
      <c r="F46" s="101"/>
      <c r="G46" s="55"/>
      <c r="H46" s="60"/>
      <c r="I46" s="30">
        <v>0.51</v>
      </c>
      <c r="J46" s="119">
        <v>0.49</v>
      </c>
      <c r="K46" s="32"/>
      <c r="L46" s="57"/>
      <c r="M46" s="33"/>
      <c r="N46" s="34">
        <f t="shared" si="0"/>
        <v>1</v>
      </c>
      <c r="O46" s="35"/>
      <c r="P46" s="167">
        <v>15</v>
      </c>
      <c r="Q46" s="168">
        <v>15</v>
      </c>
      <c r="R46" s="38"/>
      <c r="S46" s="38"/>
      <c r="T46" s="37"/>
      <c r="U46" s="39">
        <f t="shared" si="1"/>
        <v>15</v>
      </c>
      <c r="V46" s="40">
        <f t="shared" si="7"/>
        <v>15</v>
      </c>
      <c r="W46" s="112"/>
      <c r="X46" s="96"/>
      <c r="Y46" s="96"/>
      <c r="Z46" s="104"/>
      <c r="AA46" s="99"/>
      <c r="AB46" s="41">
        <f t="shared" si="2"/>
        <v>0</v>
      </c>
      <c r="AC46" s="40">
        <f t="shared" si="3"/>
        <v>0</v>
      </c>
      <c r="AD46" s="42"/>
      <c r="AE46" s="128"/>
      <c r="AF46" s="37">
        <f t="shared" si="4"/>
        <v>15</v>
      </c>
      <c r="AG46" s="43">
        <v>65</v>
      </c>
      <c r="AH46" s="44">
        <f t="shared" si="5"/>
        <v>80</v>
      </c>
      <c r="AI46" s="45">
        <f t="shared" si="8"/>
        <v>0.93</v>
      </c>
      <c r="AJ46" s="46"/>
      <c r="AK46" s="47">
        <v>1E-4</v>
      </c>
      <c r="AL46" s="48">
        <f t="shared" si="9"/>
        <v>1.0001</v>
      </c>
      <c r="AM46" s="49">
        <f t="shared" si="10"/>
        <v>1249536000</v>
      </c>
      <c r="AN46" s="50"/>
      <c r="AO46" s="51"/>
      <c r="AP46" s="51"/>
      <c r="AQ46" s="51"/>
      <c r="AR46" s="51"/>
      <c r="AS46" s="52"/>
      <c r="AT46" s="53">
        <f t="shared" si="6"/>
        <v>0</v>
      </c>
    </row>
    <row r="47" spans="1:46" s="54" customFormat="1" ht="36" customHeight="1" thickBot="1">
      <c r="A47" s="27"/>
      <c r="B47" s="56"/>
      <c r="C47" s="91"/>
      <c r="D47" s="95"/>
      <c r="E47" s="95"/>
      <c r="F47" s="101"/>
      <c r="G47" s="55"/>
      <c r="H47" s="60"/>
      <c r="I47" s="30">
        <v>0.51</v>
      </c>
      <c r="J47" s="119">
        <v>0.49</v>
      </c>
      <c r="K47" s="32"/>
      <c r="L47" s="57"/>
      <c r="M47" s="33"/>
      <c r="N47" s="34">
        <f t="shared" si="0"/>
        <v>1</v>
      </c>
      <c r="O47" s="35"/>
      <c r="P47" s="167">
        <v>15</v>
      </c>
      <c r="Q47" s="168">
        <v>15</v>
      </c>
      <c r="R47" s="38"/>
      <c r="S47" s="38"/>
      <c r="T47" s="37"/>
      <c r="U47" s="39">
        <f t="shared" si="1"/>
        <v>15</v>
      </c>
      <c r="V47" s="40">
        <f t="shared" si="7"/>
        <v>15</v>
      </c>
      <c r="W47" s="112"/>
      <c r="X47" s="96"/>
      <c r="Y47" s="96"/>
      <c r="Z47" s="104"/>
      <c r="AA47" s="99"/>
      <c r="AB47" s="41">
        <f t="shared" si="2"/>
        <v>0</v>
      </c>
      <c r="AC47" s="40">
        <f t="shared" si="3"/>
        <v>0</v>
      </c>
      <c r="AD47" s="42"/>
      <c r="AE47" s="128"/>
      <c r="AF47" s="37">
        <f t="shared" si="4"/>
        <v>15</v>
      </c>
      <c r="AG47" s="43">
        <v>65</v>
      </c>
      <c r="AH47" s="44">
        <f t="shared" si="5"/>
        <v>80</v>
      </c>
      <c r="AI47" s="45">
        <f t="shared" si="8"/>
        <v>0.93</v>
      </c>
      <c r="AJ47" s="46"/>
      <c r="AK47" s="47">
        <v>1E-4</v>
      </c>
      <c r="AL47" s="48">
        <f t="shared" si="9"/>
        <v>1.0001</v>
      </c>
      <c r="AM47" s="49">
        <f t="shared" si="10"/>
        <v>1249536000</v>
      </c>
      <c r="AN47" s="50"/>
      <c r="AO47" s="51"/>
      <c r="AP47" s="51"/>
      <c r="AQ47" s="51"/>
      <c r="AR47" s="51"/>
      <c r="AS47" s="52"/>
      <c r="AT47" s="53">
        <f t="shared" si="6"/>
        <v>0</v>
      </c>
    </row>
    <row r="48" spans="1:46" s="54" customFormat="1" ht="36" customHeight="1" thickBot="1">
      <c r="A48" s="27"/>
      <c r="B48" s="56"/>
      <c r="C48" s="91"/>
      <c r="D48" s="95"/>
      <c r="E48" s="95"/>
      <c r="F48" s="101"/>
      <c r="G48" s="55"/>
      <c r="H48" s="60"/>
      <c r="I48" s="30">
        <v>0.51</v>
      </c>
      <c r="J48" s="119">
        <v>0.49</v>
      </c>
      <c r="K48" s="32"/>
      <c r="L48" s="57"/>
      <c r="M48" s="33"/>
      <c r="N48" s="34">
        <f t="shared" si="0"/>
        <v>1</v>
      </c>
      <c r="O48" s="35"/>
      <c r="P48" s="167">
        <v>15</v>
      </c>
      <c r="Q48" s="168">
        <v>15</v>
      </c>
      <c r="R48" s="38"/>
      <c r="S48" s="38"/>
      <c r="T48" s="37"/>
      <c r="U48" s="39">
        <f t="shared" si="1"/>
        <v>15</v>
      </c>
      <c r="V48" s="40">
        <f t="shared" si="7"/>
        <v>15</v>
      </c>
      <c r="W48" s="112"/>
      <c r="X48" s="96"/>
      <c r="Y48" s="96"/>
      <c r="Z48" s="104"/>
      <c r="AA48" s="99"/>
      <c r="AB48" s="41">
        <f t="shared" si="2"/>
        <v>0</v>
      </c>
      <c r="AC48" s="40">
        <f t="shared" si="3"/>
        <v>0</v>
      </c>
      <c r="AD48" s="42"/>
      <c r="AE48" s="128"/>
      <c r="AF48" s="37">
        <f t="shared" si="4"/>
        <v>15</v>
      </c>
      <c r="AG48" s="43">
        <v>65</v>
      </c>
      <c r="AH48" s="44">
        <f t="shared" si="5"/>
        <v>80</v>
      </c>
      <c r="AI48" s="45">
        <f t="shared" si="8"/>
        <v>0.93</v>
      </c>
      <c r="AJ48" s="46"/>
      <c r="AK48" s="47">
        <v>1E-4</v>
      </c>
      <c r="AL48" s="48">
        <f t="shared" si="9"/>
        <v>1.0001</v>
      </c>
      <c r="AM48" s="49">
        <f t="shared" si="10"/>
        <v>1249536000</v>
      </c>
      <c r="AN48" s="50"/>
      <c r="AO48" s="51"/>
      <c r="AP48" s="51"/>
      <c r="AQ48" s="51"/>
      <c r="AR48" s="51"/>
      <c r="AS48" s="52"/>
      <c r="AT48" s="53">
        <f t="shared" si="6"/>
        <v>0</v>
      </c>
    </row>
    <row r="49" spans="1:46" s="54" customFormat="1" ht="36" customHeight="1" thickBot="1">
      <c r="A49" s="27"/>
      <c r="B49" s="56"/>
      <c r="C49" s="91"/>
      <c r="D49" s="95"/>
      <c r="E49" s="95"/>
      <c r="F49" s="101"/>
      <c r="G49" s="55"/>
      <c r="H49" s="29"/>
      <c r="I49" s="30">
        <v>0.51</v>
      </c>
      <c r="J49" s="119">
        <v>0.49</v>
      </c>
      <c r="K49" s="32"/>
      <c r="L49" s="57"/>
      <c r="M49" s="33"/>
      <c r="N49" s="34">
        <f t="shared" si="0"/>
        <v>1</v>
      </c>
      <c r="O49" s="35"/>
      <c r="P49" s="167">
        <v>15</v>
      </c>
      <c r="Q49" s="168">
        <v>15</v>
      </c>
      <c r="R49" s="38"/>
      <c r="S49" s="38"/>
      <c r="T49" s="37"/>
      <c r="U49" s="39">
        <f t="shared" si="1"/>
        <v>15</v>
      </c>
      <c r="V49" s="40">
        <f t="shared" si="7"/>
        <v>15</v>
      </c>
      <c r="W49" s="112"/>
      <c r="X49" s="96"/>
      <c r="Y49" s="96"/>
      <c r="Z49" s="104"/>
      <c r="AA49" s="99"/>
      <c r="AB49" s="41">
        <f t="shared" si="2"/>
        <v>0</v>
      </c>
      <c r="AC49" s="40">
        <f t="shared" si="3"/>
        <v>0</v>
      </c>
      <c r="AD49" s="42"/>
      <c r="AE49" s="128"/>
      <c r="AF49" s="37">
        <f t="shared" si="4"/>
        <v>15</v>
      </c>
      <c r="AG49" s="43">
        <v>65</v>
      </c>
      <c r="AH49" s="44">
        <f t="shared" si="5"/>
        <v>80</v>
      </c>
      <c r="AI49" s="45">
        <f t="shared" si="8"/>
        <v>0.93</v>
      </c>
      <c r="AJ49" s="46"/>
      <c r="AK49" s="47">
        <v>1E-4</v>
      </c>
      <c r="AL49" s="48">
        <f t="shared" si="9"/>
        <v>1.0001</v>
      </c>
      <c r="AM49" s="49">
        <f t="shared" si="10"/>
        <v>1249536000</v>
      </c>
      <c r="AN49" s="50"/>
      <c r="AO49" s="51"/>
      <c r="AP49" s="51"/>
      <c r="AQ49" s="51"/>
      <c r="AR49" s="51"/>
      <c r="AS49" s="52"/>
      <c r="AT49" s="53">
        <f t="shared" si="6"/>
        <v>0</v>
      </c>
    </row>
    <row r="50" spans="1:46" s="54" customFormat="1" ht="36" customHeight="1" thickBot="1">
      <c r="A50" s="27"/>
      <c r="B50" s="56"/>
      <c r="C50" s="91"/>
      <c r="D50" s="95"/>
      <c r="E50" s="95"/>
      <c r="F50" s="101"/>
      <c r="G50" s="55"/>
      <c r="H50" s="29"/>
      <c r="I50" s="30">
        <v>0.51</v>
      </c>
      <c r="J50" s="119">
        <v>0.49</v>
      </c>
      <c r="K50" s="32"/>
      <c r="L50" s="57"/>
      <c r="M50" s="33"/>
      <c r="N50" s="34">
        <f t="shared" si="0"/>
        <v>1</v>
      </c>
      <c r="O50" s="35"/>
      <c r="P50" s="167">
        <v>15</v>
      </c>
      <c r="Q50" s="168">
        <v>15</v>
      </c>
      <c r="R50" s="38"/>
      <c r="S50" s="38"/>
      <c r="T50" s="37"/>
      <c r="U50" s="39">
        <f t="shared" si="1"/>
        <v>15</v>
      </c>
      <c r="V50" s="40">
        <f t="shared" si="7"/>
        <v>15</v>
      </c>
      <c r="W50" s="112"/>
      <c r="X50" s="96"/>
      <c r="Y50" s="96"/>
      <c r="Z50" s="104"/>
      <c r="AA50" s="99"/>
      <c r="AB50" s="41">
        <f t="shared" si="2"/>
        <v>0</v>
      </c>
      <c r="AC50" s="40">
        <f t="shared" si="3"/>
        <v>0</v>
      </c>
      <c r="AD50" s="42"/>
      <c r="AE50" s="128"/>
      <c r="AF50" s="37">
        <f t="shared" si="4"/>
        <v>15</v>
      </c>
      <c r="AG50" s="43">
        <v>65</v>
      </c>
      <c r="AH50" s="44">
        <f t="shared" si="5"/>
        <v>80</v>
      </c>
      <c r="AI50" s="45">
        <f t="shared" si="8"/>
        <v>0.93</v>
      </c>
      <c r="AJ50" s="46"/>
      <c r="AK50" s="47">
        <v>1E-4</v>
      </c>
      <c r="AL50" s="48">
        <f t="shared" si="9"/>
        <v>1.0001</v>
      </c>
      <c r="AM50" s="49">
        <f t="shared" si="10"/>
        <v>1249536000</v>
      </c>
      <c r="AN50" s="50"/>
      <c r="AO50" s="51"/>
      <c r="AP50" s="51"/>
      <c r="AQ50" s="51"/>
      <c r="AR50" s="51"/>
      <c r="AS50" s="52"/>
      <c r="AT50" s="53">
        <f t="shared" si="6"/>
        <v>0</v>
      </c>
    </row>
    <row r="51" spans="1:46" s="54" customFormat="1" ht="36" customHeight="1" thickBot="1">
      <c r="A51" s="27"/>
      <c r="B51" s="56"/>
      <c r="C51" s="91"/>
      <c r="D51" s="95"/>
      <c r="E51" s="95"/>
      <c r="F51" s="101"/>
      <c r="G51" s="55"/>
      <c r="H51" s="29"/>
      <c r="I51" s="30">
        <v>0.51</v>
      </c>
      <c r="J51" s="119">
        <v>0.49</v>
      </c>
      <c r="K51" s="32"/>
      <c r="L51" s="57"/>
      <c r="M51" s="33"/>
      <c r="N51" s="34">
        <f t="shared" si="0"/>
        <v>1</v>
      </c>
      <c r="O51" s="35"/>
      <c r="P51" s="167">
        <v>15</v>
      </c>
      <c r="Q51" s="168">
        <v>15</v>
      </c>
      <c r="R51" s="38"/>
      <c r="S51" s="38"/>
      <c r="T51" s="37"/>
      <c r="U51" s="39">
        <f t="shared" si="1"/>
        <v>15</v>
      </c>
      <c r="V51" s="40">
        <f t="shared" si="7"/>
        <v>15</v>
      </c>
      <c r="W51" s="112"/>
      <c r="X51" s="96"/>
      <c r="Y51" s="96"/>
      <c r="Z51" s="104"/>
      <c r="AA51" s="99"/>
      <c r="AB51" s="41">
        <f t="shared" si="2"/>
        <v>0</v>
      </c>
      <c r="AC51" s="40">
        <f t="shared" si="3"/>
        <v>0</v>
      </c>
      <c r="AD51" s="42"/>
      <c r="AE51" s="128"/>
      <c r="AF51" s="37">
        <f t="shared" si="4"/>
        <v>15</v>
      </c>
      <c r="AG51" s="43">
        <v>65</v>
      </c>
      <c r="AH51" s="44">
        <f t="shared" si="5"/>
        <v>80</v>
      </c>
      <c r="AI51" s="45">
        <f t="shared" si="8"/>
        <v>0.93</v>
      </c>
      <c r="AJ51" s="46"/>
      <c r="AK51" s="47">
        <v>1E-4</v>
      </c>
      <c r="AL51" s="48">
        <f t="shared" si="9"/>
        <v>1.0001</v>
      </c>
      <c r="AM51" s="49">
        <f t="shared" si="10"/>
        <v>1249536000</v>
      </c>
      <c r="AN51" s="50"/>
      <c r="AO51" s="51"/>
      <c r="AP51" s="51"/>
      <c r="AQ51" s="51"/>
      <c r="AR51" s="51"/>
      <c r="AS51" s="52"/>
      <c r="AT51" s="53">
        <f t="shared" si="6"/>
        <v>0</v>
      </c>
    </row>
    <row r="52" spans="1:46" s="54" customFormat="1" ht="36" customHeight="1" thickBot="1">
      <c r="A52" s="27"/>
      <c r="B52" s="56"/>
      <c r="C52" s="91"/>
      <c r="D52" s="95"/>
      <c r="E52" s="95"/>
      <c r="F52" s="101"/>
      <c r="G52" s="55"/>
      <c r="H52" s="29"/>
      <c r="I52" s="30">
        <v>0.51</v>
      </c>
      <c r="J52" s="119">
        <v>0.49</v>
      </c>
      <c r="K52" s="32"/>
      <c r="L52" s="57"/>
      <c r="M52" s="33"/>
      <c r="N52" s="34">
        <f t="shared" si="0"/>
        <v>1</v>
      </c>
      <c r="O52" s="35"/>
      <c r="P52" s="167">
        <v>15</v>
      </c>
      <c r="Q52" s="168">
        <v>15</v>
      </c>
      <c r="R52" s="38"/>
      <c r="S52" s="38"/>
      <c r="T52" s="37"/>
      <c r="U52" s="39">
        <f t="shared" si="1"/>
        <v>15</v>
      </c>
      <c r="V52" s="40">
        <f t="shared" si="7"/>
        <v>15</v>
      </c>
      <c r="W52" s="112"/>
      <c r="X52" s="96"/>
      <c r="Y52" s="96"/>
      <c r="Z52" s="104"/>
      <c r="AA52" s="99"/>
      <c r="AB52" s="41">
        <f t="shared" si="2"/>
        <v>0</v>
      </c>
      <c r="AC52" s="40">
        <f t="shared" si="3"/>
        <v>0</v>
      </c>
      <c r="AD52" s="42"/>
      <c r="AE52" s="128"/>
      <c r="AF52" s="37">
        <f t="shared" si="4"/>
        <v>15</v>
      </c>
      <c r="AG52" s="43">
        <v>65</v>
      </c>
      <c r="AH52" s="44">
        <f t="shared" si="5"/>
        <v>80</v>
      </c>
      <c r="AI52" s="45">
        <f t="shared" si="8"/>
        <v>0.93</v>
      </c>
      <c r="AJ52" s="46"/>
      <c r="AK52" s="47">
        <v>1E-4</v>
      </c>
      <c r="AL52" s="48">
        <f t="shared" si="9"/>
        <v>1.0001</v>
      </c>
      <c r="AM52" s="49">
        <f t="shared" si="10"/>
        <v>1249536000</v>
      </c>
      <c r="AN52" s="50"/>
      <c r="AO52" s="51"/>
      <c r="AP52" s="51"/>
      <c r="AQ52" s="51"/>
      <c r="AR52" s="51"/>
      <c r="AS52" s="52"/>
      <c r="AT52" s="53">
        <f t="shared" si="6"/>
        <v>0</v>
      </c>
    </row>
    <row r="53" spans="1:46" s="54" customFormat="1" ht="51.75" customHeight="1" thickBot="1">
      <c r="A53" s="27"/>
      <c r="B53" s="56"/>
      <c r="C53" s="91"/>
      <c r="D53" s="95"/>
      <c r="E53" s="95"/>
      <c r="F53" s="101"/>
      <c r="G53" s="55"/>
      <c r="H53" s="29"/>
      <c r="I53" s="30">
        <v>0.51</v>
      </c>
      <c r="J53" s="119">
        <v>0.49</v>
      </c>
      <c r="K53" s="32"/>
      <c r="L53" s="57"/>
      <c r="M53" s="33"/>
      <c r="N53" s="34">
        <f t="shared" si="0"/>
        <v>1</v>
      </c>
      <c r="O53" s="35"/>
      <c r="P53" s="167">
        <v>15</v>
      </c>
      <c r="Q53" s="168">
        <v>15</v>
      </c>
      <c r="R53" s="38"/>
      <c r="S53" s="38"/>
      <c r="T53" s="37"/>
      <c r="U53" s="39">
        <f t="shared" si="1"/>
        <v>15</v>
      </c>
      <c r="V53" s="40">
        <f t="shared" si="7"/>
        <v>15</v>
      </c>
      <c r="W53" s="112"/>
      <c r="X53" s="96"/>
      <c r="Y53" s="96"/>
      <c r="Z53" s="104"/>
      <c r="AA53" s="99"/>
      <c r="AB53" s="41">
        <f t="shared" si="2"/>
        <v>0</v>
      </c>
      <c r="AC53" s="40">
        <f t="shared" si="3"/>
        <v>0</v>
      </c>
      <c r="AD53" s="42"/>
      <c r="AE53" s="128"/>
      <c r="AF53" s="37">
        <f t="shared" si="4"/>
        <v>15</v>
      </c>
      <c r="AG53" s="43">
        <v>65</v>
      </c>
      <c r="AH53" s="44">
        <f t="shared" si="5"/>
        <v>80</v>
      </c>
      <c r="AI53" s="45">
        <f t="shared" si="8"/>
        <v>0.93</v>
      </c>
      <c r="AJ53" s="46"/>
      <c r="AK53" s="47">
        <v>1E-4</v>
      </c>
      <c r="AL53" s="48">
        <f t="shared" si="9"/>
        <v>1.0001</v>
      </c>
      <c r="AM53" s="49">
        <f t="shared" si="10"/>
        <v>1249536000</v>
      </c>
      <c r="AN53" s="50"/>
      <c r="AO53" s="51"/>
      <c r="AP53" s="51"/>
      <c r="AQ53" s="51"/>
      <c r="AR53" s="51"/>
      <c r="AS53" s="52"/>
      <c r="AT53" s="53">
        <f t="shared" si="6"/>
        <v>0</v>
      </c>
    </row>
    <row r="54" spans="1:46" s="54" customFormat="1" ht="51.75" customHeight="1" thickBot="1">
      <c r="A54" s="27"/>
      <c r="B54" s="56"/>
      <c r="C54" s="91"/>
      <c r="D54" s="95"/>
      <c r="E54" s="95"/>
      <c r="F54" s="101"/>
      <c r="G54" s="55"/>
      <c r="H54" s="29"/>
      <c r="I54" s="30">
        <v>0.51</v>
      </c>
      <c r="J54" s="119">
        <v>0.49</v>
      </c>
      <c r="K54" s="32"/>
      <c r="L54" s="57"/>
      <c r="M54" s="33"/>
      <c r="N54" s="34">
        <f t="shared" si="0"/>
        <v>1</v>
      </c>
      <c r="O54" s="35"/>
      <c r="P54" s="167">
        <v>15</v>
      </c>
      <c r="Q54" s="168">
        <v>15</v>
      </c>
      <c r="R54" s="38"/>
      <c r="S54" s="38"/>
      <c r="T54" s="37"/>
      <c r="U54" s="39">
        <f t="shared" si="1"/>
        <v>15</v>
      </c>
      <c r="V54" s="40">
        <f t="shared" si="7"/>
        <v>15</v>
      </c>
      <c r="W54" s="112"/>
      <c r="X54" s="96"/>
      <c r="Y54" s="96"/>
      <c r="Z54" s="104"/>
      <c r="AA54" s="99"/>
      <c r="AB54" s="41">
        <f t="shared" si="2"/>
        <v>0</v>
      </c>
      <c r="AC54" s="40">
        <f t="shared" si="3"/>
        <v>0</v>
      </c>
      <c r="AD54" s="42"/>
      <c r="AE54" s="128"/>
      <c r="AF54" s="37">
        <f t="shared" si="4"/>
        <v>15</v>
      </c>
      <c r="AG54" s="43">
        <v>65</v>
      </c>
      <c r="AH54" s="44">
        <f t="shared" si="5"/>
        <v>80</v>
      </c>
      <c r="AI54" s="45">
        <f t="shared" si="8"/>
        <v>0.93</v>
      </c>
      <c r="AJ54" s="46"/>
      <c r="AK54" s="47">
        <v>1E-4</v>
      </c>
      <c r="AL54" s="48">
        <f t="shared" si="9"/>
        <v>1.0001</v>
      </c>
      <c r="AM54" s="49">
        <f t="shared" si="10"/>
        <v>1249536000</v>
      </c>
      <c r="AN54" s="50"/>
      <c r="AO54" s="51"/>
      <c r="AP54" s="51"/>
      <c r="AQ54" s="51"/>
      <c r="AR54" s="51"/>
      <c r="AS54" s="52"/>
      <c r="AT54" s="53">
        <f t="shared" si="6"/>
        <v>0</v>
      </c>
    </row>
    <row r="55" spans="1:46" s="54" customFormat="1" ht="36" customHeight="1" thickBot="1">
      <c r="A55" s="27"/>
      <c r="B55" s="56"/>
      <c r="C55" s="91"/>
      <c r="D55" s="95"/>
      <c r="E55" s="95"/>
      <c r="F55" s="101"/>
      <c r="G55" s="55"/>
      <c r="H55" s="29"/>
      <c r="I55" s="30">
        <v>0.51</v>
      </c>
      <c r="J55" s="119">
        <v>0.49</v>
      </c>
      <c r="K55" s="32"/>
      <c r="L55" s="57"/>
      <c r="M55" s="33"/>
      <c r="N55" s="34">
        <f t="shared" si="0"/>
        <v>1</v>
      </c>
      <c r="O55" s="35"/>
      <c r="P55" s="167">
        <v>15</v>
      </c>
      <c r="Q55" s="168">
        <v>15</v>
      </c>
      <c r="R55" s="38"/>
      <c r="S55" s="38"/>
      <c r="T55" s="37"/>
      <c r="U55" s="39">
        <f t="shared" si="1"/>
        <v>15</v>
      </c>
      <c r="V55" s="40">
        <f t="shared" si="7"/>
        <v>15</v>
      </c>
      <c r="W55" s="112"/>
      <c r="X55" s="96"/>
      <c r="Y55" s="96"/>
      <c r="Z55" s="104"/>
      <c r="AA55" s="99"/>
      <c r="AB55" s="41">
        <f t="shared" si="2"/>
        <v>0</v>
      </c>
      <c r="AC55" s="40">
        <f t="shared" si="3"/>
        <v>0</v>
      </c>
      <c r="AD55" s="42"/>
      <c r="AE55" s="128"/>
      <c r="AF55" s="37">
        <f t="shared" si="4"/>
        <v>15</v>
      </c>
      <c r="AG55" s="43">
        <v>65</v>
      </c>
      <c r="AH55" s="44">
        <f t="shared" si="5"/>
        <v>80</v>
      </c>
      <c r="AI55" s="45">
        <f t="shared" si="8"/>
        <v>0.93</v>
      </c>
      <c r="AJ55" s="46"/>
      <c r="AK55" s="47">
        <v>1E-4</v>
      </c>
      <c r="AL55" s="48">
        <f t="shared" si="9"/>
        <v>1.0001</v>
      </c>
      <c r="AM55" s="49">
        <f t="shared" si="10"/>
        <v>1249536000</v>
      </c>
      <c r="AN55" s="50"/>
      <c r="AO55" s="51"/>
      <c r="AP55" s="51"/>
      <c r="AQ55" s="51"/>
      <c r="AR55" s="51"/>
      <c r="AS55" s="52"/>
      <c r="AT55" s="53">
        <f t="shared" si="6"/>
        <v>0</v>
      </c>
    </row>
    <row r="56" spans="1:46" s="54" customFormat="1" ht="36" customHeight="1" thickBot="1">
      <c r="A56" s="27"/>
      <c r="B56" s="56"/>
      <c r="C56" s="91"/>
      <c r="D56" s="95"/>
      <c r="E56" s="95"/>
      <c r="F56" s="101"/>
      <c r="G56" s="55"/>
      <c r="H56" s="29"/>
      <c r="I56" s="30">
        <v>0.51</v>
      </c>
      <c r="J56" s="119">
        <v>0.49</v>
      </c>
      <c r="K56" s="32"/>
      <c r="L56" s="57"/>
      <c r="M56" s="33"/>
      <c r="N56" s="34">
        <f t="shared" si="0"/>
        <v>1</v>
      </c>
      <c r="O56" s="35"/>
      <c r="P56" s="167">
        <v>15</v>
      </c>
      <c r="Q56" s="168">
        <v>15</v>
      </c>
      <c r="R56" s="38"/>
      <c r="S56" s="38"/>
      <c r="T56" s="37"/>
      <c r="U56" s="39">
        <f t="shared" si="1"/>
        <v>15</v>
      </c>
      <c r="V56" s="40">
        <f t="shared" si="7"/>
        <v>15</v>
      </c>
      <c r="W56" s="112"/>
      <c r="X56" s="96"/>
      <c r="Y56" s="96"/>
      <c r="Z56" s="104"/>
      <c r="AA56" s="99"/>
      <c r="AB56" s="41">
        <f t="shared" si="2"/>
        <v>0</v>
      </c>
      <c r="AC56" s="40">
        <f t="shared" si="3"/>
        <v>0</v>
      </c>
      <c r="AD56" s="42"/>
      <c r="AE56" s="128"/>
      <c r="AF56" s="37">
        <f t="shared" si="4"/>
        <v>15</v>
      </c>
      <c r="AG56" s="43">
        <v>65</v>
      </c>
      <c r="AH56" s="44">
        <f t="shared" si="5"/>
        <v>80</v>
      </c>
      <c r="AI56" s="45">
        <f t="shared" si="8"/>
        <v>0.93</v>
      </c>
      <c r="AJ56" s="46"/>
      <c r="AK56" s="47">
        <v>1E-4</v>
      </c>
      <c r="AL56" s="48">
        <f t="shared" si="9"/>
        <v>1.0001</v>
      </c>
      <c r="AM56" s="49">
        <f t="shared" si="10"/>
        <v>1249536000</v>
      </c>
      <c r="AN56" s="50"/>
      <c r="AO56" s="51"/>
      <c r="AP56" s="51"/>
      <c r="AQ56" s="51"/>
      <c r="AR56" s="51"/>
      <c r="AS56" s="52"/>
      <c r="AT56" s="53">
        <f t="shared" si="6"/>
        <v>0</v>
      </c>
    </row>
    <row r="57" spans="1:46" s="54" customFormat="1" ht="36" customHeight="1" thickBot="1">
      <c r="A57" s="27"/>
      <c r="B57" s="56"/>
      <c r="C57" s="91"/>
      <c r="D57" s="95"/>
      <c r="E57" s="95"/>
      <c r="F57" s="101"/>
      <c r="G57" s="55"/>
      <c r="H57" s="29"/>
      <c r="I57" s="30">
        <v>0.51</v>
      </c>
      <c r="J57" s="119">
        <v>0.49</v>
      </c>
      <c r="K57" s="32"/>
      <c r="L57" s="57"/>
      <c r="M57" s="33"/>
      <c r="N57" s="34">
        <f t="shared" si="0"/>
        <v>1</v>
      </c>
      <c r="O57" s="35"/>
      <c r="P57" s="167">
        <v>15</v>
      </c>
      <c r="Q57" s="168">
        <v>15</v>
      </c>
      <c r="R57" s="38"/>
      <c r="S57" s="38"/>
      <c r="T57" s="37"/>
      <c r="U57" s="39">
        <f t="shared" si="1"/>
        <v>15</v>
      </c>
      <c r="V57" s="40">
        <f t="shared" si="7"/>
        <v>15</v>
      </c>
      <c r="W57" s="112"/>
      <c r="X57" s="96"/>
      <c r="Y57" s="96"/>
      <c r="Z57" s="104"/>
      <c r="AA57" s="99"/>
      <c r="AB57" s="41">
        <f t="shared" si="2"/>
        <v>0</v>
      </c>
      <c r="AC57" s="40">
        <f t="shared" si="3"/>
        <v>0</v>
      </c>
      <c r="AD57" s="42"/>
      <c r="AE57" s="128"/>
      <c r="AF57" s="37">
        <f t="shared" si="4"/>
        <v>15</v>
      </c>
      <c r="AG57" s="43">
        <v>65</v>
      </c>
      <c r="AH57" s="44">
        <f t="shared" si="5"/>
        <v>80</v>
      </c>
      <c r="AI57" s="45">
        <f t="shared" si="8"/>
        <v>0.93</v>
      </c>
      <c r="AJ57" s="46"/>
      <c r="AK57" s="47">
        <v>1E-4</v>
      </c>
      <c r="AL57" s="48">
        <f t="shared" si="9"/>
        <v>1.0001</v>
      </c>
      <c r="AM57" s="49">
        <f t="shared" si="10"/>
        <v>1249536000</v>
      </c>
      <c r="AN57" s="50"/>
      <c r="AO57" s="51"/>
      <c r="AP57" s="51"/>
      <c r="AQ57" s="51"/>
      <c r="AR57" s="51"/>
      <c r="AS57" s="52"/>
      <c r="AT57" s="53">
        <f t="shared" si="6"/>
        <v>0</v>
      </c>
    </row>
    <row r="58" spans="1:46" s="54" customFormat="1" ht="36" customHeight="1" thickBot="1">
      <c r="A58" s="27"/>
      <c r="B58" s="56"/>
      <c r="C58" s="91"/>
      <c r="D58" s="95"/>
      <c r="E58" s="95"/>
      <c r="F58" s="101"/>
      <c r="G58" s="55"/>
      <c r="H58" s="29"/>
      <c r="I58" s="30">
        <v>0.51</v>
      </c>
      <c r="J58" s="119">
        <v>0.49</v>
      </c>
      <c r="K58" s="32"/>
      <c r="L58" s="57"/>
      <c r="M58" s="33"/>
      <c r="N58" s="34">
        <f t="shared" si="0"/>
        <v>1</v>
      </c>
      <c r="O58" s="35"/>
      <c r="P58" s="167">
        <v>15</v>
      </c>
      <c r="Q58" s="168">
        <v>15</v>
      </c>
      <c r="R58" s="38"/>
      <c r="S58" s="38"/>
      <c r="T58" s="37"/>
      <c r="U58" s="39">
        <f t="shared" si="1"/>
        <v>15</v>
      </c>
      <c r="V58" s="40">
        <f t="shared" si="7"/>
        <v>15</v>
      </c>
      <c r="W58" s="112"/>
      <c r="X58" s="96"/>
      <c r="Y58" s="96"/>
      <c r="Z58" s="104"/>
      <c r="AA58" s="99"/>
      <c r="AB58" s="41">
        <f t="shared" si="2"/>
        <v>0</v>
      </c>
      <c r="AC58" s="40">
        <f t="shared" si="3"/>
        <v>0</v>
      </c>
      <c r="AD58" s="42"/>
      <c r="AE58" s="128"/>
      <c r="AF58" s="37">
        <f t="shared" si="4"/>
        <v>15</v>
      </c>
      <c r="AG58" s="43">
        <v>65</v>
      </c>
      <c r="AH58" s="44">
        <f t="shared" si="5"/>
        <v>80</v>
      </c>
      <c r="AI58" s="45">
        <f t="shared" si="8"/>
        <v>0.93</v>
      </c>
      <c r="AJ58" s="46"/>
      <c r="AK58" s="47">
        <v>1E-4</v>
      </c>
      <c r="AL58" s="48">
        <f t="shared" si="9"/>
        <v>1.0001</v>
      </c>
      <c r="AM58" s="49">
        <f t="shared" si="10"/>
        <v>1249536000</v>
      </c>
      <c r="AN58" s="50"/>
      <c r="AO58" s="51"/>
      <c r="AP58" s="51"/>
      <c r="AQ58" s="51"/>
      <c r="AR58" s="51"/>
      <c r="AS58" s="52"/>
      <c r="AT58" s="53">
        <f t="shared" si="6"/>
        <v>0</v>
      </c>
    </row>
    <row r="59" spans="1:46" s="54" customFormat="1" ht="47.25" customHeight="1" thickBot="1">
      <c r="A59" s="27"/>
      <c r="B59" s="56"/>
      <c r="C59" s="91"/>
      <c r="D59" s="95"/>
      <c r="E59" s="95"/>
      <c r="F59" s="101"/>
      <c r="G59" s="55"/>
      <c r="H59" s="60"/>
      <c r="I59" s="30">
        <v>0.51</v>
      </c>
      <c r="J59" s="119">
        <v>0.49</v>
      </c>
      <c r="K59" s="32"/>
      <c r="L59" s="57"/>
      <c r="M59" s="33"/>
      <c r="N59" s="34">
        <f t="shared" si="0"/>
        <v>1</v>
      </c>
      <c r="O59" s="35"/>
      <c r="P59" s="167">
        <v>15</v>
      </c>
      <c r="Q59" s="168">
        <v>15</v>
      </c>
      <c r="R59" s="38"/>
      <c r="S59" s="38"/>
      <c r="T59" s="37"/>
      <c r="U59" s="39">
        <f t="shared" si="1"/>
        <v>15</v>
      </c>
      <c r="V59" s="40">
        <f t="shared" si="7"/>
        <v>15</v>
      </c>
      <c r="W59" s="112"/>
      <c r="X59" s="96"/>
      <c r="Y59" s="96"/>
      <c r="Z59" s="104"/>
      <c r="AA59" s="99"/>
      <c r="AB59" s="41">
        <f t="shared" si="2"/>
        <v>0</v>
      </c>
      <c r="AC59" s="40">
        <f t="shared" si="3"/>
        <v>0</v>
      </c>
      <c r="AD59" s="42"/>
      <c r="AE59" s="128"/>
      <c r="AF59" s="37">
        <f t="shared" si="4"/>
        <v>15</v>
      </c>
      <c r="AG59" s="43">
        <v>65</v>
      </c>
      <c r="AH59" s="44">
        <f t="shared" si="5"/>
        <v>80</v>
      </c>
      <c r="AI59" s="45">
        <f t="shared" si="8"/>
        <v>0.93</v>
      </c>
      <c r="AJ59" s="46"/>
      <c r="AK59" s="47">
        <v>1E-4</v>
      </c>
      <c r="AL59" s="48">
        <f t="shared" si="9"/>
        <v>1.0001</v>
      </c>
      <c r="AM59" s="49">
        <f t="shared" si="10"/>
        <v>1249536000</v>
      </c>
      <c r="AN59" s="50"/>
      <c r="AO59" s="51"/>
      <c r="AP59" s="51"/>
      <c r="AQ59" s="51"/>
      <c r="AR59" s="51"/>
      <c r="AS59" s="52"/>
      <c r="AT59" s="53">
        <f t="shared" si="6"/>
        <v>0</v>
      </c>
    </row>
    <row r="60" spans="1:46" s="54" customFormat="1" ht="47.25" customHeight="1" thickBot="1">
      <c r="A60" s="27"/>
      <c r="B60" s="56"/>
      <c r="C60" s="91"/>
      <c r="D60" s="95"/>
      <c r="E60" s="95"/>
      <c r="F60" s="101"/>
      <c r="G60" s="55"/>
      <c r="H60" s="29"/>
      <c r="I60" s="30">
        <v>0.51</v>
      </c>
      <c r="J60" s="119">
        <v>0.49</v>
      </c>
      <c r="K60" s="32"/>
      <c r="L60" s="57"/>
      <c r="M60" s="33"/>
      <c r="N60" s="34">
        <f t="shared" si="0"/>
        <v>1</v>
      </c>
      <c r="O60" s="35"/>
      <c r="P60" s="167">
        <v>15</v>
      </c>
      <c r="Q60" s="168">
        <v>15</v>
      </c>
      <c r="R60" s="38"/>
      <c r="S60" s="38"/>
      <c r="T60" s="37"/>
      <c r="U60" s="39">
        <f t="shared" si="1"/>
        <v>15</v>
      </c>
      <c r="V60" s="40">
        <f t="shared" si="7"/>
        <v>15</v>
      </c>
      <c r="W60" s="112"/>
      <c r="X60" s="96"/>
      <c r="Y60" s="96"/>
      <c r="Z60" s="104"/>
      <c r="AA60" s="99"/>
      <c r="AB60" s="41">
        <f t="shared" si="2"/>
        <v>0</v>
      </c>
      <c r="AC60" s="40">
        <f t="shared" si="3"/>
        <v>0</v>
      </c>
      <c r="AD60" s="42"/>
      <c r="AE60" s="128"/>
      <c r="AF60" s="37">
        <f t="shared" si="4"/>
        <v>15</v>
      </c>
      <c r="AG60" s="43">
        <v>65</v>
      </c>
      <c r="AH60" s="44">
        <f t="shared" si="5"/>
        <v>80</v>
      </c>
      <c r="AI60" s="45">
        <f t="shared" si="8"/>
        <v>0.93</v>
      </c>
      <c r="AJ60" s="46"/>
      <c r="AK60" s="47">
        <v>1E-4</v>
      </c>
      <c r="AL60" s="48">
        <f t="shared" si="9"/>
        <v>1.0001</v>
      </c>
      <c r="AM60" s="49">
        <f t="shared" si="10"/>
        <v>1249536000</v>
      </c>
      <c r="AN60" s="50"/>
      <c r="AO60" s="51"/>
      <c r="AP60" s="51"/>
      <c r="AQ60" s="51"/>
      <c r="AR60" s="51"/>
      <c r="AS60" s="52"/>
      <c r="AT60" s="53">
        <f t="shared" si="6"/>
        <v>0</v>
      </c>
    </row>
    <row r="61" spans="1:46" s="54" customFormat="1" ht="47.25" customHeight="1" thickBot="1">
      <c r="A61" s="27"/>
      <c r="B61" s="56"/>
      <c r="C61" s="91"/>
      <c r="D61" s="95"/>
      <c r="E61" s="95"/>
      <c r="F61" s="101"/>
      <c r="G61" s="55"/>
      <c r="H61" s="60"/>
      <c r="I61" s="30">
        <v>0.51</v>
      </c>
      <c r="J61" s="119">
        <v>0.49</v>
      </c>
      <c r="K61" s="32"/>
      <c r="L61" s="57"/>
      <c r="M61" s="33"/>
      <c r="N61" s="34">
        <f t="shared" si="0"/>
        <v>1</v>
      </c>
      <c r="O61" s="35"/>
      <c r="P61" s="167">
        <v>15</v>
      </c>
      <c r="Q61" s="168">
        <v>15</v>
      </c>
      <c r="R61" s="38"/>
      <c r="S61" s="38"/>
      <c r="T61" s="37"/>
      <c r="U61" s="39">
        <f t="shared" si="1"/>
        <v>15</v>
      </c>
      <c r="V61" s="40">
        <f t="shared" si="7"/>
        <v>15</v>
      </c>
      <c r="W61" s="112"/>
      <c r="X61" s="96"/>
      <c r="Y61" s="96"/>
      <c r="Z61" s="104"/>
      <c r="AA61" s="99"/>
      <c r="AB61" s="41">
        <f t="shared" si="2"/>
        <v>0</v>
      </c>
      <c r="AC61" s="40">
        <f t="shared" si="3"/>
        <v>0</v>
      </c>
      <c r="AD61" s="42"/>
      <c r="AE61" s="128"/>
      <c r="AF61" s="37">
        <f t="shared" si="4"/>
        <v>15</v>
      </c>
      <c r="AG61" s="43">
        <v>65</v>
      </c>
      <c r="AH61" s="44">
        <f t="shared" si="5"/>
        <v>80</v>
      </c>
      <c r="AI61" s="45">
        <f t="shared" si="8"/>
        <v>0.93</v>
      </c>
      <c r="AJ61" s="46"/>
      <c r="AK61" s="47">
        <v>1E-4</v>
      </c>
      <c r="AL61" s="48">
        <f t="shared" si="9"/>
        <v>1.0001</v>
      </c>
      <c r="AM61" s="49">
        <f t="shared" si="10"/>
        <v>1249536000</v>
      </c>
      <c r="AN61" s="50"/>
      <c r="AO61" s="51"/>
      <c r="AP61" s="51"/>
      <c r="AQ61" s="51"/>
      <c r="AR61" s="51"/>
      <c r="AS61" s="52"/>
      <c r="AT61" s="53">
        <f t="shared" si="6"/>
        <v>0</v>
      </c>
    </row>
    <row r="62" spans="1:46" s="54" customFormat="1" ht="36" customHeight="1" thickBot="1">
      <c r="A62" s="27"/>
      <c r="B62" s="56"/>
      <c r="C62" s="91"/>
      <c r="D62" s="95"/>
      <c r="E62" s="95"/>
      <c r="F62" s="101"/>
      <c r="G62" s="55"/>
      <c r="H62" s="60"/>
      <c r="I62" s="30">
        <v>0.51</v>
      </c>
      <c r="J62" s="119">
        <v>0.49</v>
      </c>
      <c r="K62" s="32"/>
      <c r="L62" s="57"/>
      <c r="M62" s="33"/>
      <c r="N62" s="34">
        <f t="shared" si="0"/>
        <v>1</v>
      </c>
      <c r="O62" s="35"/>
      <c r="P62" s="167">
        <v>15</v>
      </c>
      <c r="Q62" s="168">
        <v>15</v>
      </c>
      <c r="R62" s="38"/>
      <c r="S62" s="38"/>
      <c r="T62" s="37"/>
      <c r="U62" s="39">
        <f t="shared" si="1"/>
        <v>15</v>
      </c>
      <c r="V62" s="40">
        <f t="shared" si="7"/>
        <v>15</v>
      </c>
      <c r="W62" s="112"/>
      <c r="X62" s="96"/>
      <c r="Y62" s="96"/>
      <c r="Z62" s="104"/>
      <c r="AA62" s="99"/>
      <c r="AB62" s="41">
        <f t="shared" si="2"/>
        <v>0</v>
      </c>
      <c r="AC62" s="40">
        <f t="shared" si="3"/>
        <v>0</v>
      </c>
      <c r="AD62" s="42"/>
      <c r="AE62" s="128"/>
      <c r="AF62" s="37">
        <f t="shared" si="4"/>
        <v>15</v>
      </c>
      <c r="AG62" s="43">
        <v>65</v>
      </c>
      <c r="AH62" s="44">
        <f t="shared" si="5"/>
        <v>80</v>
      </c>
      <c r="AI62" s="45">
        <f t="shared" si="8"/>
        <v>0.93</v>
      </c>
      <c r="AJ62" s="46"/>
      <c r="AK62" s="47">
        <v>1E-4</v>
      </c>
      <c r="AL62" s="48">
        <f t="shared" si="9"/>
        <v>1.0001</v>
      </c>
      <c r="AM62" s="49">
        <f t="shared" si="10"/>
        <v>1249536000</v>
      </c>
      <c r="AN62" s="50"/>
      <c r="AO62" s="51"/>
      <c r="AP62" s="51"/>
      <c r="AQ62" s="51"/>
      <c r="AR62" s="51"/>
      <c r="AS62" s="52"/>
      <c r="AT62" s="53">
        <f t="shared" si="6"/>
        <v>0</v>
      </c>
    </row>
    <row r="63" spans="1:46" s="54" customFormat="1" ht="36" customHeight="1" thickBot="1">
      <c r="A63" s="27"/>
      <c r="B63" s="56"/>
      <c r="C63" s="91"/>
      <c r="D63" s="95"/>
      <c r="E63" s="95"/>
      <c r="F63" s="101"/>
      <c r="G63" s="55"/>
      <c r="H63" s="60"/>
      <c r="I63" s="30">
        <v>0.51</v>
      </c>
      <c r="J63" s="119">
        <v>0.49</v>
      </c>
      <c r="K63" s="32"/>
      <c r="L63" s="57"/>
      <c r="M63" s="33"/>
      <c r="N63" s="34">
        <f t="shared" si="0"/>
        <v>1</v>
      </c>
      <c r="O63" s="35"/>
      <c r="P63" s="167">
        <v>15</v>
      </c>
      <c r="Q63" s="168">
        <v>15</v>
      </c>
      <c r="R63" s="38"/>
      <c r="S63" s="38"/>
      <c r="T63" s="37"/>
      <c r="U63" s="39">
        <f t="shared" si="1"/>
        <v>15</v>
      </c>
      <c r="V63" s="40">
        <f t="shared" si="7"/>
        <v>15</v>
      </c>
      <c r="W63" s="112"/>
      <c r="X63" s="96"/>
      <c r="Y63" s="96"/>
      <c r="Z63" s="104"/>
      <c r="AA63" s="99"/>
      <c r="AB63" s="41">
        <f t="shared" si="2"/>
        <v>0</v>
      </c>
      <c r="AC63" s="40">
        <f t="shared" si="3"/>
        <v>0</v>
      </c>
      <c r="AD63" s="42"/>
      <c r="AE63" s="128"/>
      <c r="AF63" s="37">
        <f t="shared" si="4"/>
        <v>15</v>
      </c>
      <c r="AG63" s="43">
        <v>65</v>
      </c>
      <c r="AH63" s="44">
        <f t="shared" si="5"/>
        <v>80</v>
      </c>
      <c r="AI63" s="45">
        <f t="shared" si="8"/>
        <v>0.93</v>
      </c>
      <c r="AJ63" s="46"/>
      <c r="AK63" s="47">
        <v>1E-4</v>
      </c>
      <c r="AL63" s="48">
        <f t="shared" si="9"/>
        <v>1.0001</v>
      </c>
      <c r="AM63" s="49">
        <f t="shared" si="10"/>
        <v>1249536000</v>
      </c>
      <c r="AN63" s="50"/>
      <c r="AO63" s="51"/>
      <c r="AP63" s="51"/>
      <c r="AQ63" s="51"/>
      <c r="AR63" s="51"/>
      <c r="AS63" s="52"/>
      <c r="AT63" s="53">
        <f t="shared" si="6"/>
        <v>0</v>
      </c>
    </row>
    <row r="64" spans="1:46" s="54" customFormat="1" ht="36" customHeight="1" thickBot="1">
      <c r="A64" s="27"/>
      <c r="B64" s="56"/>
      <c r="C64" s="91"/>
      <c r="D64" s="95"/>
      <c r="E64" s="95"/>
      <c r="F64" s="101"/>
      <c r="G64" s="55"/>
      <c r="H64" s="60"/>
      <c r="I64" s="30">
        <v>0.51</v>
      </c>
      <c r="J64" s="119">
        <v>0.49</v>
      </c>
      <c r="K64" s="32"/>
      <c r="L64" s="57"/>
      <c r="M64" s="33"/>
      <c r="N64" s="34">
        <f t="shared" si="0"/>
        <v>1</v>
      </c>
      <c r="O64" s="35"/>
      <c r="P64" s="167">
        <v>15</v>
      </c>
      <c r="Q64" s="168">
        <v>15</v>
      </c>
      <c r="R64" s="38"/>
      <c r="S64" s="38"/>
      <c r="T64" s="37"/>
      <c r="U64" s="39">
        <f t="shared" si="1"/>
        <v>15</v>
      </c>
      <c r="V64" s="40">
        <f t="shared" si="7"/>
        <v>15</v>
      </c>
      <c r="W64" s="112"/>
      <c r="X64" s="96"/>
      <c r="Y64" s="96"/>
      <c r="Z64" s="104"/>
      <c r="AA64" s="99"/>
      <c r="AB64" s="41">
        <f t="shared" si="2"/>
        <v>0</v>
      </c>
      <c r="AC64" s="40">
        <f t="shared" si="3"/>
        <v>0</v>
      </c>
      <c r="AD64" s="42"/>
      <c r="AE64" s="128"/>
      <c r="AF64" s="37">
        <f t="shared" si="4"/>
        <v>15</v>
      </c>
      <c r="AG64" s="43">
        <v>65</v>
      </c>
      <c r="AH64" s="44">
        <f t="shared" si="5"/>
        <v>80</v>
      </c>
      <c r="AI64" s="45">
        <f t="shared" si="8"/>
        <v>0.93</v>
      </c>
      <c r="AJ64" s="46"/>
      <c r="AK64" s="47">
        <v>1E-4</v>
      </c>
      <c r="AL64" s="48">
        <f t="shared" si="9"/>
        <v>1.0001</v>
      </c>
      <c r="AM64" s="49">
        <f t="shared" si="10"/>
        <v>1249536000</v>
      </c>
      <c r="AN64" s="50"/>
      <c r="AO64" s="51"/>
      <c r="AP64" s="51"/>
      <c r="AQ64" s="51"/>
      <c r="AR64" s="51"/>
      <c r="AS64" s="52"/>
      <c r="AT64" s="53">
        <f t="shared" si="6"/>
        <v>0</v>
      </c>
    </row>
    <row r="65" spans="1:46" s="54" customFormat="1" ht="36" customHeight="1" thickBot="1">
      <c r="A65" s="27"/>
      <c r="B65" s="56"/>
      <c r="C65" s="91"/>
      <c r="D65" s="95"/>
      <c r="E65" s="95"/>
      <c r="F65" s="101"/>
      <c r="G65" s="55"/>
      <c r="H65" s="60"/>
      <c r="I65" s="30">
        <v>0.51</v>
      </c>
      <c r="J65" s="119">
        <v>0.49</v>
      </c>
      <c r="K65" s="32"/>
      <c r="L65" s="57"/>
      <c r="M65" s="33"/>
      <c r="N65" s="34">
        <f t="shared" si="0"/>
        <v>1</v>
      </c>
      <c r="O65" s="35"/>
      <c r="P65" s="167">
        <v>15</v>
      </c>
      <c r="Q65" s="168">
        <v>15</v>
      </c>
      <c r="R65" s="38"/>
      <c r="S65" s="38"/>
      <c r="T65" s="37"/>
      <c r="U65" s="39">
        <f t="shared" si="1"/>
        <v>15</v>
      </c>
      <c r="V65" s="40">
        <f t="shared" si="7"/>
        <v>15</v>
      </c>
      <c r="W65" s="112"/>
      <c r="X65" s="96"/>
      <c r="Y65" s="96"/>
      <c r="Z65" s="104"/>
      <c r="AA65" s="99"/>
      <c r="AB65" s="41">
        <f t="shared" si="2"/>
        <v>0</v>
      </c>
      <c r="AC65" s="40">
        <f t="shared" si="3"/>
        <v>0</v>
      </c>
      <c r="AD65" s="42"/>
      <c r="AE65" s="128"/>
      <c r="AF65" s="37">
        <f t="shared" si="4"/>
        <v>15</v>
      </c>
      <c r="AG65" s="43">
        <v>65</v>
      </c>
      <c r="AH65" s="44">
        <f t="shared" si="5"/>
        <v>80</v>
      </c>
      <c r="AI65" s="45">
        <f t="shared" si="8"/>
        <v>0.93</v>
      </c>
      <c r="AJ65" s="46"/>
      <c r="AK65" s="47">
        <v>1E-4</v>
      </c>
      <c r="AL65" s="48">
        <f t="shared" si="9"/>
        <v>1.0001</v>
      </c>
      <c r="AM65" s="49">
        <f t="shared" si="10"/>
        <v>1249536000</v>
      </c>
      <c r="AN65" s="50"/>
      <c r="AO65" s="51"/>
      <c r="AP65" s="51"/>
      <c r="AQ65" s="51"/>
      <c r="AR65" s="51"/>
      <c r="AS65" s="52"/>
      <c r="AT65" s="53">
        <f t="shared" si="6"/>
        <v>0</v>
      </c>
    </row>
    <row r="66" spans="1:46" s="54" customFormat="1" ht="36" customHeight="1" thickBot="1">
      <c r="A66" s="27"/>
      <c r="B66" s="56"/>
      <c r="C66" s="91"/>
      <c r="D66" s="95"/>
      <c r="E66" s="95"/>
      <c r="F66" s="101"/>
      <c r="G66" s="55"/>
      <c r="H66" s="60"/>
      <c r="I66" s="30">
        <v>0.51</v>
      </c>
      <c r="J66" s="119">
        <v>0.49</v>
      </c>
      <c r="K66" s="32"/>
      <c r="L66" s="57"/>
      <c r="M66" s="33"/>
      <c r="N66" s="34">
        <f t="shared" si="0"/>
        <v>1</v>
      </c>
      <c r="O66" s="35"/>
      <c r="P66" s="167">
        <v>15</v>
      </c>
      <c r="Q66" s="168">
        <v>15</v>
      </c>
      <c r="R66" s="38"/>
      <c r="S66" s="38"/>
      <c r="T66" s="37"/>
      <c r="U66" s="39">
        <f t="shared" si="1"/>
        <v>15</v>
      </c>
      <c r="V66" s="40">
        <f t="shared" si="7"/>
        <v>15</v>
      </c>
      <c r="W66" s="112"/>
      <c r="X66" s="96"/>
      <c r="Y66" s="96"/>
      <c r="Z66" s="104"/>
      <c r="AA66" s="99"/>
      <c r="AB66" s="41">
        <f t="shared" si="2"/>
        <v>0</v>
      </c>
      <c r="AC66" s="40">
        <f t="shared" si="3"/>
        <v>0</v>
      </c>
      <c r="AD66" s="42"/>
      <c r="AE66" s="128"/>
      <c r="AF66" s="37">
        <f t="shared" si="4"/>
        <v>15</v>
      </c>
      <c r="AG66" s="43">
        <v>65</v>
      </c>
      <c r="AH66" s="44">
        <f t="shared" si="5"/>
        <v>80</v>
      </c>
      <c r="AI66" s="45">
        <f t="shared" si="8"/>
        <v>0.93</v>
      </c>
      <c r="AJ66" s="46"/>
      <c r="AK66" s="47">
        <v>1E-4</v>
      </c>
      <c r="AL66" s="48">
        <f t="shared" si="9"/>
        <v>1.0001</v>
      </c>
      <c r="AM66" s="49">
        <f t="shared" si="10"/>
        <v>1249536000</v>
      </c>
      <c r="AN66" s="50"/>
      <c r="AO66" s="51"/>
      <c r="AP66" s="51"/>
      <c r="AQ66" s="51"/>
      <c r="AR66" s="51"/>
      <c r="AS66" s="52"/>
      <c r="AT66" s="53">
        <f t="shared" si="6"/>
        <v>0</v>
      </c>
    </row>
    <row r="67" spans="1:46" s="54" customFormat="1" ht="36" customHeight="1" thickBot="1">
      <c r="A67" s="27"/>
      <c r="B67" s="56"/>
      <c r="C67" s="91"/>
      <c r="D67" s="95"/>
      <c r="E67" s="95"/>
      <c r="F67" s="101"/>
      <c r="G67" s="55"/>
      <c r="H67" s="60"/>
      <c r="I67" s="30">
        <v>0.51</v>
      </c>
      <c r="J67" s="119">
        <v>0.49</v>
      </c>
      <c r="K67" s="32"/>
      <c r="L67" s="57"/>
      <c r="M67" s="33"/>
      <c r="N67" s="34">
        <f t="shared" si="0"/>
        <v>1</v>
      </c>
      <c r="O67" s="35"/>
      <c r="P67" s="167">
        <v>15</v>
      </c>
      <c r="Q67" s="168">
        <v>15</v>
      </c>
      <c r="R67" s="38"/>
      <c r="S67" s="38"/>
      <c r="T67" s="37"/>
      <c r="U67" s="39">
        <f t="shared" si="1"/>
        <v>15</v>
      </c>
      <c r="V67" s="40">
        <f t="shared" si="7"/>
        <v>15</v>
      </c>
      <c r="W67" s="112"/>
      <c r="X67" s="96"/>
      <c r="Y67" s="96"/>
      <c r="Z67" s="104"/>
      <c r="AA67" s="99"/>
      <c r="AB67" s="41">
        <f t="shared" si="2"/>
        <v>0</v>
      </c>
      <c r="AC67" s="40">
        <f t="shared" si="3"/>
        <v>0</v>
      </c>
      <c r="AD67" s="42"/>
      <c r="AE67" s="128"/>
      <c r="AF67" s="37">
        <f t="shared" si="4"/>
        <v>15</v>
      </c>
      <c r="AG67" s="43">
        <v>65</v>
      </c>
      <c r="AH67" s="44">
        <f t="shared" si="5"/>
        <v>80</v>
      </c>
      <c r="AI67" s="45">
        <f t="shared" si="8"/>
        <v>0.93</v>
      </c>
      <c r="AJ67" s="46"/>
      <c r="AK67" s="47">
        <v>1E-4</v>
      </c>
      <c r="AL67" s="48">
        <f t="shared" si="9"/>
        <v>1.0001</v>
      </c>
      <c r="AM67" s="49">
        <f t="shared" si="10"/>
        <v>1249536000</v>
      </c>
      <c r="AN67" s="50"/>
      <c r="AO67" s="51"/>
      <c r="AP67" s="51"/>
      <c r="AQ67" s="51"/>
      <c r="AR67" s="51"/>
      <c r="AS67" s="52"/>
      <c r="AT67" s="53">
        <f t="shared" si="6"/>
        <v>0</v>
      </c>
    </row>
    <row r="68" spans="1:46" s="54" customFormat="1" ht="36" customHeight="1" thickBot="1">
      <c r="A68" s="27"/>
      <c r="B68" s="56"/>
      <c r="C68" s="91"/>
      <c r="D68" s="95"/>
      <c r="E68" s="95"/>
      <c r="F68" s="101"/>
      <c r="G68" s="55"/>
      <c r="H68" s="60"/>
      <c r="I68" s="30">
        <v>0.51</v>
      </c>
      <c r="J68" s="119">
        <v>0.49</v>
      </c>
      <c r="K68" s="32"/>
      <c r="L68" s="57"/>
      <c r="M68" s="33"/>
      <c r="N68" s="34">
        <f t="shared" si="0"/>
        <v>1</v>
      </c>
      <c r="O68" s="35"/>
      <c r="P68" s="167">
        <v>15</v>
      </c>
      <c r="Q68" s="168">
        <v>15</v>
      </c>
      <c r="R68" s="38"/>
      <c r="S68" s="38"/>
      <c r="T68" s="37"/>
      <c r="U68" s="39">
        <f t="shared" si="1"/>
        <v>15</v>
      </c>
      <c r="V68" s="40">
        <f t="shared" si="7"/>
        <v>15</v>
      </c>
      <c r="W68" s="112"/>
      <c r="X68" s="96"/>
      <c r="Y68" s="96"/>
      <c r="Z68" s="104"/>
      <c r="AA68" s="99"/>
      <c r="AB68" s="41">
        <f t="shared" si="2"/>
        <v>0</v>
      </c>
      <c r="AC68" s="40">
        <f t="shared" si="3"/>
        <v>0</v>
      </c>
      <c r="AD68" s="42"/>
      <c r="AE68" s="128"/>
      <c r="AF68" s="37">
        <f t="shared" si="4"/>
        <v>15</v>
      </c>
      <c r="AG68" s="43">
        <v>65</v>
      </c>
      <c r="AH68" s="44">
        <f t="shared" si="5"/>
        <v>80</v>
      </c>
      <c r="AI68" s="45">
        <f t="shared" si="8"/>
        <v>0.93</v>
      </c>
      <c r="AJ68" s="46"/>
      <c r="AK68" s="47">
        <v>1E-4</v>
      </c>
      <c r="AL68" s="48">
        <f t="shared" si="9"/>
        <v>1.0001</v>
      </c>
      <c r="AM68" s="49">
        <f t="shared" si="10"/>
        <v>1249536000</v>
      </c>
      <c r="AN68" s="50"/>
      <c r="AO68" s="51"/>
      <c r="AP68" s="51"/>
      <c r="AQ68" s="51"/>
      <c r="AR68" s="51"/>
      <c r="AS68" s="52"/>
      <c r="AT68" s="53">
        <f t="shared" si="6"/>
        <v>0</v>
      </c>
    </row>
    <row r="69" spans="1:46" s="54" customFormat="1" ht="36" customHeight="1" thickBot="1">
      <c r="A69" s="27"/>
      <c r="B69" s="56"/>
      <c r="C69" s="91"/>
      <c r="D69" s="95"/>
      <c r="E69" s="95"/>
      <c r="F69" s="101"/>
      <c r="G69" s="55"/>
      <c r="H69" s="60"/>
      <c r="I69" s="30">
        <v>0.51</v>
      </c>
      <c r="J69" s="119">
        <v>0.49</v>
      </c>
      <c r="K69" s="32"/>
      <c r="L69" s="57"/>
      <c r="M69" s="33"/>
      <c r="N69" s="34">
        <f t="shared" si="0"/>
        <v>1</v>
      </c>
      <c r="O69" s="35"/>
      <c r="P69" s="167">
        <v>15</v>
      </c>
      <c r="Q69" s="168">
        <v>15</v>
      </c>
      <c r="R69" s="38"/>
      <c r="S69" s="38"/>
      <c r="T69" s="37"/>
      <c r="U69" s="39">
        <f t="shared" si="1"/>
        <v>15</v>
      </c>
      <c r="V69" s="40">
        <f t="shared" si="7"/>
        <v>15</v>
      </c>
      <c r="W69" s="112"/>
      <c r="X69" s="96"/>
      <c r="Y69" s="96"/>
      <c r="Z69" s="104"/>
      <c r="AA69" s="99"/>
      <c r="AB69" s="41">
        <f t="shared" si="2"/>
        <v>0</v>
      </c>
      <c r="AC69" s="40">
        <f t="shared" si="3"/>
        <v>0</v>
      </c>
      <c r="AD69" s="42"/>
      <c r="AE69" s="128"/>
      <c r="AF69" s="37">
        <f t="shared" si="4"/>
        <v>15</v>
      </c>
      <c r="AG69" s="43">
        <v>65</v>
      </c>
      <c r="AH69" s="44">
        <f t="shared" si="5"/>
        <v>80</v>
      </c>
      <c r="AI69" s="45">
        <f t="shared" si="8"/>
        <v>0.93</v>
      </c>
      <c r="AJ69" s="46"/>
      <c r="AK69" s="47">
        <v>1E-4</v>
      </c>
      <c r="AL69" s="48">
        <f t="shared" si="9"/>
        <v>1.0001</v>
      </c>
      <c r="AM69" s="49">
        <f t="shared" si="10"/>
        <v>1249536000</v>
      </c>
      <c r="AN69" s="50"/>
      <c r="AO69" s="51"/>
      <c r="AP69" s="51"/>
      <c r="AQ69" s="51"/>
      <c r="AR69" s="51"/>
      <c r="AS69" s="52"/>
      <c r="AT69" s="53">
        <f t="shared" si="6"/>
        <v>0</v>
      </c>
    </row>
    <row r="70" spans="1:46" s="54" customFormat="1" ht="36" customHeight="1" thickBot="1">
      <c r="A70" s="27"/>
      <c r="B70" s="56"/>
      <c r="C70" s="91"/>
      <c r="D70" s="95"/>
      <c r="E70" s="95"/>
      <c r="F70" s="101"/>
      <c r="G70" s="55"/>
      <c r="H70" s="60"/>
      <c r="I70" s="30">
        <v>0.51</v>
      </c>
      <c r="J70" s="119">
        <v>0.49</v>
      </c>
      <c r="K70" s="32"/>
      <c r="L70" s="57"/>
      <c r="M70" s="33"/>
      <c r="N70" s="34">
        <f t="shared" ref="N70:N133" si="11">SUM(I70:M70)</f>
        <v>1</v>
      </c>
      <c r="O70" s="35"/>
      <c r="P70" s="167">
        <v>15</v>
      </c>
      <c r="Q70" s="168">
        <v>15</v>
      </c>
      <c r="R70" s="38"/>
      <c r="S70" s="38"/>
      <c r="T70" s="37"/>
      <c r="U70" s="39">
        <f t="shared" ref="U70:U133" si="12">ROUNDUP(((P70*I70)+(Q70*J70)+(R70*K70)+(S70*L70)+(T70*M70)),2)</f>
        <v>15</v>
      </c>
      <c r="V70" s="40">
        <f t="shared" si="7"/>
        <v>15</v>
      </c>
      <c r="W70" s="112"/>
      <c r="X70" s="96"/>
      <c r="Y70" s="96"/>
      <c r="Z70" s="104"/>
      <c r="AA70" s="99"/>
      <c r="AB70" s="41">
        <f t="shared" ref="AB70:AB133" si="13">ROUNDUP((((W70*I70)+(X70*J70)+(Y70*K70)+(Z70*L70)+(AA70*M70))/$I$2*15),2)</f>
        <v>0</v>
      </c>
      <c r="AC70" s="40">
        <f t="shared" ref="AC70:AC133" si="14">IF(AB70&gt;=15,15,AB70)</f>
        <v>0</v>
      </c>
      <c r="AD70" s="42"/>
      <c r="AE70" s="128"/>
      <c r="AF70" s="37">
        <f t="shared" ref="AF70:AF133" si="15">IF((V70+AC70+AD70)&gt;=30,30,(V70+AC70+AD70))</f>
        <v>15</v>
      </c>
      <c r="AG70" s="43">
        <v>65</v>
      </c>
      <c r="AH70" s="44">
        <f t="shared" ref="AH70:AH133" si="16">AF70+AG70+AE70</f>
        <v>80</v>
      </c>
      <c r="AI70" s="45">
        <f t="shared" si="8"/>
        <v>0.93</v>
      </c>
      <c r="AJ70" s="46"/>
      <c r="AK70" s="47">
        <v>1E-4</v>
      </c>
      <c r="AL70" s="48">
        <f t="shared" si="9"/>
        <v>1.0001</v>
      </c>
      <c r="AM70" s="49">
        <f t="shared" si="10"/>
        <v>1249536000</v>
      </c>
      <c r="AN70" s="50"/>
      <c r="AO70" s="51"/>
      <c r="AP70" s="51"/>
      <c r="AQ70" s="51"/>
      <c r="AR70" s="51"/>
      <c r="AS70" s="52"/>
      <c r="AT70" s="53">
        <f t="shared" ref="AT70:AT133" si="17">(AO70*I70)+(AP70*J70)+(AQ70*K70)+(AR70*L70)+(AS70*M70)</f>
        <v>0</v>
      </c>
    </row>
    <row r="71" spans="1:46" s="54" customFormat="1" ht="36" customHeight="1" thickBot="1">
      <c r="A71" s="27"/>
      <c r="B71" s="56"/>
      <c r="C71" s="91"/>
      <c r="D71" s="95"/>
      <c r="E71" s="95"/>
      <c r="F71" s="101"/>
      <c r="G71" s="55"/>
      <c r="H71" s="60"/>
      <c r="I71" s="30">
        <v>0.51</v>
      </c>
      <c r="J71" s="119">
        <v>0.49</v>
      </c>
      <c r="K71" s="32"/>
      <c r="L71" s="57"/>
      <c r="M71" s="33"/>
      <c r="N71" s="34">
        <f t="shared" si="11"/>
        <v>1</v>
      </c>
      <c r="O71" s="35"/>
      <c r="P71" s="167">
        <v>15</v>
      </c>
      <c r="Q71" s="168">
        <v>15</v>
      </c>
      <c r="R71" s="38"/>
      <c r="S71" s="38"/>
      <c r="T71" s="37"/>
      <c r="U71" s="39">
        <f t="shared" si="12"/>
        <v>15</v>
      </c>
      <c r="V71" s="40">
        <f t="shared" si="7"/>
        <v>15</v>
      </c>
      <c r="W71" s="112"/>
      <c r="X71" s="96"/>
      <c r="Y71" s="96"/>
      <c r="Z71" s="104"/>
      <c r="AA71" s="99"/>
      <c r="AB71" s="41">
        <f t="shared" si="13"/>
        <v>0</v>
      </c>
      <c r="AC71" s="40">
        <f t="shared" si="14"/>
        <v>0</v>
      </c>
      <c r="AD71" s="42"/>
      <c r="AE71" s="128"/>
      <c r="AF71" s="37">
        <f t="shared" si="15"/>
        <v>15</v>
      </c>
      <c r="AG71" s="43">
        <v>65</v>
      </c>
      <c r="AH71" s="44">
        <f t="shared" si="16"/>
        <v>80</v>
      </c>
      <c r="AI71" s="45">
        <f t="shared" si="8"/>
        <v>0.93</v>
      </c>
      <c r="AJ71" s="46"/>
      <c r="AK71" s="47">
        <v>1E-4</v>
      </c>
      <c r="AL71" s="48">
        <f t="shared" si="9"/>
        <v>1.0001</v>
      </c>
      <c r="AM71" s="49">
        <f t="shared" si="10"/>
        <v>1249536000</v>
      </c>
      <c r="AN71" s="50"/>
      <c r="AO71" s="51"/>
      <c r="AP71" s="51"/>
      <c r="AQ71" s="51"/>
      <c r="AR71" s="51"/>
      <c r="AS71" s="52"/>
      <c r="AT71" s="53">
        <f t="shared" si="17"/>
        <v>0</v>
      </c>
    </row>
    <row r="72" spans="1:46" s="54" customFormat="1" ht="36" customHeight="1" thickBot="1">
      <c r="A72" s="27"/>
      <c r="B72" s="56"/>
      <c r="C72" s="91"/>
      <c r="D72" s="95"/>
      <c r="E72" s="95"/>
      <c r="F72" s="101"/>
      <c r="G72" s="55"/>
      <c r="H72" s="60"/>
      <c r="I72" s="30">
        <v>0.51</v>
      </c>
      <c r="J72" s="119">
        <v>0.49</v>
      </c>
      <c r="K72" s="32"/>
      <c r="L72" s="57"/>
      <c r="M72" s="33"/>
      <c r="N72" s="34">
        <f t="shared" si="11"/>
        <v>1</v>
      </c>
      <c r="O72" s="35"/>
      <c r="P72" s="167">
        <v>15</v>
      </c>
      <c r="Q72" s="168">
        <v>15</v>
      </c>
      <c r="R72" s="38"/>
      <c r="S72" s="38"/>
      <c r="T72" s="37"/>
      <c r="U72" s="39">
        <f t="shared" si="12"/>
        <v>15</v>
      </c>
      <c r="V72" s="40">
        <f t="shared" ref="V72:V135" si="18">IF(U72&gt;=15,15,U72)</f>
        <v>15</v>
      </c>
      <c r="W72" s="112"/>
      <c r="X72" s="96"/>
      <c r="Y72" s="96"/>
      <c r="Z72" s="104"/>
      <c r="AA72" s="99"/>
      <c r="AB72" s="41">
        <f t="shared" si="13"/>
        <v>0</v>
      </c>
      <c r="AC72" s="40">
        <f t="shared" si="14"/>
        <v>0</v>
      </c>
      <c r="AD72" s="42"/>
      <c r="AE72" s="128"/>
      <c r="AF72" s="37">
        <f t="shared" si="15"/>
        <v>15</v>
      </c>
      <c r="AG72" s="43">
        <v>65</v>
      </c>
      <c r="AH72" s="44">
        <f t="shared" si="16"/>
        <v>80</v>
      </c>
      <c r="AI72" s="45">
        <f t="shared" ref="AI72:AI135" si="19">-((50-((176+(45+(30-AF72)))))/200)</f>
        <v>0.93</v>
      </c>
      <c r="AJ72" s="46"/>
      <c r="AK72" s="47">
        <v>1E-4</v>
      </c>
      <c r="AL72" s="48">
        <f t="shared" ref="AL72:AL135" si="20">100%+AK72</f>
        <v>1.0001</v>
      </c>
      <c r="AM72" s="49">
        <f t="shared" ref="AM72:AM135" si="21">ROUNDUP($D$2*AI72*AL72,-3)</f>
        <v>1249536000</v>
      </c>
      <c r="AN72" s="50"/>
      <c r="AO72" s="51"/>
      <c r="AP72" s="51"/>
      <c r="AQ72" s="51"/>
      <c r="AR72" s="51"/>
      <c r="AS72" s="52"/>
      <c r="AT72" s="53">
        <f t="shared" si="17"/>
        <v>0</v>
      </c>
    </row>
    <row r="73" spans="1:46" s="54" customFormat="1" ht="36" customHeight="1" thickBot="1">
      <c r="A73" s="27"/>
      <c r="B73" s="56"/>
      <c r="C73" s="91"/>
      <c r="D73" s="95"/>
      <c r="E73" s="95"/>
      <c r="F73" s="101"/>
      <c r="G73" s="55"/>
      <c r="H73" s="60"/>
      <c r="I73" s="30">
        <v>0.51</v>
      </c>
      <c r="J73" s="119">
        <v>0.49</v>
      </c>
      <c r="K73" s="32"/>
      <c r="L73" s="57"/>
      <c r="M73" s="33"/>
      <c r="N73" s="34">
        <f t="shared" si="11"/>
        <v>1</v>
      </c>
      <c r="O73" s="35"/>
      <c r="P73" s="167">
        <v>15</v>
      </c>
      <c r="Q73" s="168">
        <v>15</v>
      </c>
      <c r="R73" s="38"/>
      <c r="S73" s="38"/>
      <c r="T73" s="37"/>
      <c r="U73" s="39">
        <f t="shared" si="12"/>
        <v>15</v>
      </c>
      <c r="V73" s="40">
        <f t="shared" si="18"/>
        <v>15</v>
      </c>
      <c r="W73" s="112"/>
      <c r="X73" s="96"/>
      <c r="Y73" s="96"/>
      <c r="Z73" s="104"/>
      <c r="AA73" s="99"/>
      <c r="AB73" s="41">
        <f t="shared" si="13"/>
        <v>0</v>
      </c>
      <c r="AC73" s="40">
        <f t="shared" si="14"/>
        <v>0</v>
      </c>
      <c r="AD73" s="42"/>
      <c r="AE73" s="128"/>
      <c r="AF73" s="37">
        <f t="shared" si="15"/>
        <v>15</v>
      </c>
      <c r="AG73" s="43">
        <v>65</v>
      </c>
      <c r="AH73" s="44">
        <f t="shared" si="16"/>
        <v>80</v>
      </c>
      <c r="AI73" s="45">
        <f t="shared" si="19"/>
        <v>0.93</v>
      </c>
      <c r="AJ73" s="46"/>
      <c r="AK73" s="47">
        <v>1E-4</v>
      </c>
      <c r="AL73" s="48">
        <f t="shared" si="20"/>
        <v>1.0001</v>
      </c>
      <c r="AM73" s="49">
        <f t="shared" si="21"/>
        <v>1249536000</v>
      </c>
      <c r="AN73" s="50"/>
      <c r="AO73" s="51"/>
      <c r="AP73" s="51"/>
      <c r="AQ73" s="51"/>
      <c r="AR73" s="51"/>
      <c r="AS73" s="52"/>
      <c r="AT73" s="53">
        <f t="shared" si="17"/>
        <v>0</v>
      </c>
    </row>
    <row r="74" spans="1:46" s="54" customFormat="1" ht="36" customHeight="1" thickBot="1">
      <c r="A74" s="27"/>
      <c r="B74" s="56"/>
      <c r="C74" s="91"/>
      <c r="D74" s="95"/>
      <c r="E74" s="95"/>
      <c r="F74" s="101"/>
      <c r="G74" s="55"/>
      <c r="H74" s="60"/>
      <c r="I74" s="30">
        <v>0.51</v>
      </c>
      <c r="J74" s="119">
        <v>0.49</v>
      </c>
      <c r="K74" s="32"/>
      <c r="L74" s="57"/>
      <c r="M74" s="33"/>
      <c r="N74" s="34">
        <f t="shared" si="11"/>
        <v>1</v>
      </c>
      <c r="O74" s="35"/>
      <c r="P74" s="167">
        <v>15</v>
      </c>
      <c r="Q74" s="168">
        <v>15</v>
      </c>
      <c r="R74" s="38"/>
      <c r="S74" s="38"/>
      <c r="T74" s="37"/>
      <c r="U74" s="39">
        <f t="shared" si="12"/>
        <v>15</v>
      </c>
      <c r="V74" s="40">
        <f t="shared" si="18"/>
        <v>15</v>
      </c>
      <c r="W74" s="112"/>
      <c r="X74" s="96"/>
      <c r="Y74" s="96"/>
      <c r="Z74" s="104"/>
      <c r="AA74" s="99"/>
      <c r="AB74" s="41">
        <f t="shared" si="13"/>
        <v>0</v>
      </c>
      <c r="AC74" s="40">
        <f t="shared" si="14"/>
        <v>0</v>
      </c>
      <c r="AD74" s="42">
        <v>0</v>
      </c>
      <c r="AE74" s="128"/>
      <c r="AF74" s="37">
        <f t="shared" si="15"/>
        <v>15</v>
      </c>
      <c r="AG74" s="43">
        <v>65</v>
      </c>
      <c r="AH74" s="44">
        <f t="shared" si="16"/>
        <v>80</v>
      </c>
      <c r="AI74" s="45">
        <f t="shared" si="19"/>
        <v>0.93</v>
      </c>
      <c r="AJ74" s="46"/>
      <c r="AK74" s="47">
        <v>1E-4</v>
      </c>
      <c r="AL74" s="48">
        <f t="shared" si="20"/>
        <v>1.0001</v>
      </c>
      <c r="AM74" s="49">
        <f t="shared" si="21"/>
        <v>1249536000</v>
      </c>
      <c r="AN74" s="50"/>
      <c r="AO74" s="51"/>
      <c r="AP74" s="51"/>
      <c r="AQ74" s="51"/>
      <c r="AR74" s="51"/>
      <c r="AS74" s="52"/>
      <c r="AT74" s="53">
        <f t="shared" si="17"/>
        <v>0</v>
      </c>
    </row>
    <row r="75" spans="1:46" s="54" customFormat="1" ht="36" customHeight="1" thickBot="1">
      <c r="A75" s="27"/>
      <c r="B75" s="56"/>
      <c r="C75" s="91"/>
      <c r="D75" s="95"/>
      <c r="E75" s="95"/>
      <c r="F75" s="101"/>
      <c r="G75" s="55"/>
      <c r="H75" s="60"/>
      <c r="I75" s="30">
        <v>0.51</v>
      </c>
      <c r="J75" s="119">
        <v>0.49</v>
      </c>
      <c r="K75" s="32"/>
      <c r="L75" s="57"/>
      <c r="M75" s="33"/>
      <c r="N75" s="34">
        <f t="shared" si="11"/>
        <v>1</v>
      </c>
      <c r="O75" s="35"/>
      <c r="P75" s="167">
        <v>15</v>
      </c>
      <c r="Q75" s="168">
        <v>15</v>
      </c>
      <c r="R75" s="38"/>
      <c r="S75" s="38"/>
      <c r="T75" s="37"/>
      <c r="U75" s="39">
        <f t="shared" si="12"/>
        <v>15</v>
      </c>
      <c r="V75" s="40">
        <f t="shared" si="18"/>
        <v>15</v>
      </c>
      <c r="W75" s="112"/>
      <c r="X75" s="96"/>
      <c r="Y75" s="96"/>
      <c r="Z75" s="104"/>
      <c r="AA75" s="99"/>
      <c r="AB75" s="41">
        <f t="shared" si="13"/>
        <v>0</v>
      </c>
      <c r="AC75" s="40">
        <f t="shared" si="14"/>
        <v>0</v>
      </c>
      <c r="AD75" s="42"/>
      <c r="AE75" s="128"/>
      <c r="AF75" s="37">
        <f t="shared" si="15"/>
        <v>15</v>
      </c>
      <c r="AG75" s="43">
        <v>65</v>
      </c>
      <c r="AH75" s="44">
        <f t="shared" si="16"/>
        <v>80</v>
      </c>
      <c r="AI75" s="45">
        <f t="shared" si="19"/>
        <v>0.93</v>
      </c>
      <c r="AJ75" s="46"/>
      <c r="AK75" s="47">
        <v>1E-4</v>
      </c>
      <c r="AL75" s="48">
        <f t="shared" si="20"/>
        <v>1.0001</v>
      </c>
      <c r="AM75" s="49">
        <f t="shared" si="21"/>
        <v>1249536000</v>
      </c>
      <c r="AN75" s="50"/>
      <c r="AO75" s="51"/>
      <c r="AP75" s="51"/>
      <c r="AQ75" s="51"/>
      <c r="AR75" s="51"/>
      <c r="AS75" s="52"/>
      <c r="AT75" s="53">
        <f t="shared" si="17"/>
        <v>0</v>
      </c>
    </row>
    <row r="76" spans="1:46" s="54" customFormat="1" ht="36" customHeight="1" thickBot="1">
      <c r="A76" s="27"/>
      <c r="B76" s="56"/>
      <c r="C76" s="91"/>
      <c r="D76" s="95"/>
      <c r="E76" s="95"/>
      <c r="F76" s="101"/>
      <c r="G76" s="55"/>
      <c r="H76" s="60"/>
      <c r="I76" s="30">
        <v>0.51</v>
      </c>
      <c r="J76" s="119">
        <v>0.49</v>
      </c>
      <c r="K76" s="32"/>
      <c r="L76" s="57"/>
      <c r="M76" s="33"/>
      <c r="N76" s="34">
        <f t="shared" si="11"/>
        <v>1</v>
      </c>
      <c r="O76" s="35"/>
      <c r="P76" s="167">
        <v>15</v>
      </c>
      <c r="Q76" s="168">
        <v>15</v>
      </c>
      <c r="R76" s="38"/>
      <c r="S76" s="38"/>
      <c r="T76" s="37"/>
      <c r="U76" s="39">
        <f t="shared" si="12"/>
        <v>15</v>
      </c>
      <c r="V76" s="40">
        <f t="shared" si="18"/>
        <v>15</v>
      </c>
      <c r="W76" s="112"/>
      <c r="X76" s="96"/>
      <c r="Y76" s="96"/>
      <c r="Z76" s="104"/>
      <c r="AA76" s="99"/>
      <c r="AB76" s="41">
        <f t="shared" si="13"/>
        <v>0</v>
      </c>
      <c r="AC76" s="40">
        <f t="shared" si="14"/>
        <v>0</v>
      </c>
      <c r="AD76" s="42"/>
      <c r="AE76" s="128"/>
      <c r="AF76" s="37">
        <f t="shared" si="15"/>
        <v>15</v>
      </c>
      <c r="AG76" s="43">
        <v>65</v>
      </c>
      <c r="AH76" s="44">
        <f t="shared" si="16"/>
        <v>80</v>
      </c>
      <c r="AI76" s="45">
        <f t="shared" si="19"/>
        <v>0.93</v>
      </c>
      <c r="AJ76" s="46"/>
      <c r="AK76" s="47">
        <v>1E-4</v>
      </c>
      <c r="AL76" s="48">
        <f t="shared" si="20"/>
        <v>1.0001</v>
      </c>
      <c r="AM76" s="49">
        <f t="shared" si="21"/>
        <v>1249536000</v>
      </c>
      <c r="AN76" s="50"/>
      <c r="AO76" s="51"/>
      <c r="AP76" s="51"/>
      <c r="AQ76" s="51"/>
      <c r="AR76" s="51"/>
      <c r="AS76" s="52"/>
      <c r="AT76" s="53">
        <f t="shared" si="17"/>
        <v>0</v>
      </c>
    </row>
    <row r="77" spans="1:46" s="54" customFormat="1" ht="36" customHeight="1" thickBot="1">
      <c r="A77" s="27"/>
      <c r="B77" s="56"/>
      <c r="C77" s="91"/>
      <c r="D77" s="95"/>
      <c r="E77" s="95"/>
      <c r="F77" s="101"/>
      <c r="G77" s="55"/>
      <c r="H77" s="60"/>
      <c r="I77" s="30">
        <v>0.51</v>
      </c>
      <c r="J77" s="119">
        <v>0.49</v>
      </c>
      <c r="K77" s="32"/>
      <c r="L77" s="57"/>
      <c r="M77" s="33"/>
      <c r="N77" s="34">
        <f t="shared" si="11"/>
        <v>1</v>
      </c>
      <c r="O77" s="35"/>
      <c r="P77" s="167">
        <v>15</v>
      </c>
      <c r="Q77" s="168">
        <v>15</v>
      </c>
      <c r="R77" s="38"/>
      <c r="S77" s="38"/>
      <c r="T77" s="37"/>
      <c r="U77" s="39">
        <f t="shared" si="12"/>
        <v>15</v>
      </c>
      <c r="V77" s="40">
        <f t="shared" si="18"/>
        <v>15</v>
      </c>
      <c r="W77" s="112"/>
      <c r="X77" s="96"/>
      <c r="Y77" s="96"/>
      <c r="Z77" s="104"/>
      <c r="AA77" s="99"/>
      <c r="AB77" s="41">
        <f t="shared" si="13"/>
        <v>0</v>
      </c>
      <c r="AC77" s="40">
        <f t="shared" si="14"/>
        <v>0</v>
      </c>
      <c r="AD77" s="42"/>
      <c r="AE77" s="128"/>
      <c r="AF77" s="37">
        <f t="shared" si="15"/>
        <v>15</v>
      </c>
      <c r="AG77" s="43">
        <v>65</v>
      </c>
      <c r="AH77" s="44">
        <f t="shared" si="16"/>
        <v>80</v>
      </c>
      <c r="AI77" s="45">
        <f t="shared" si="19"/>
        <v>0.93</v>
      </c>
      <c r="AJ77" s="46"/>
      <c r="AK77" s="47">
        <v>1E-4</v>
      </c>
      <c r="AL77" s="48">
        <f t="shared" si="20"/>
        <v>1.0001</v>
      </c>
      <c r="AM77" s="49">
        <f t="shared" si="21"/>
        <v>1249536000</v>
      </c>
      <c r="AN77" s="50"/>
      <c r="AO77" s="51"/>
      <c r="AP77" s="51"/>
      <c r="AQ77" s="51"/>
      <c r="AR77" s="51"/>
      <c r="AS77" s="52"/>
      <c r="AT77" s="53">
        <f t="shared" si="17"/>
        <v>0</v>
      </c>
    </row>
    <row r="78" spans="1:46" s="54" customFormat="1" ht="36" customHeight="1" thickBot="1">
      <c r="A78" s="27"/>
      <c r="B78" s="56"/>
      <c r="C78" s="91"/>
      <c r="D78" s="95"/>
      <c r="E78" s="95"/>
      <c r="F78" s="101"/>
      <c r="G78" s="55"/>
      <c r="H78" s="60"/>
      <c r="I78" s="30">
        <v>0.51</v>
      </c>
      <c r="J78" s="119">
        <v>0.49</v>
      </c>
      <c r="K78" s="32"/>
      <c r="L78" s="57"/>
      <c r="M78" s="33"/>
      <c r="N78" s="34">
        <f t="shared" si="11"/>
        <v>1</v>
      </c>
      <c r="O78" s="35"/>
      <c r="P78" s="167">
        <v>15</v>
      </c>
      <c r="Q78" s="168">
        <v>15</v>
      </c>
      <c r="R78" s="38"/>
      <c r="S78" s="38"/>
      <c r="T78" s="37"/>
      <c r="U78" s="39">
        <f t="shared" si="12"/>
        <v>15</v>
      </c>
      <c r="V78" s="40">
        <f t="shared" si="18"/>
        <v>15</v>
      </c>
      <c r="W78" s="112"/>
      <c r="X78" s="96"/>
      <c r="Y78" s="96"/>
      <c r="Z78" s="104"/>
      <c r="AA78" s="99"/>
      <c r="AB78" s="41">
        <f t="shared" si="13"/>
        <v>0</v>
      </c>
      <c r="AC78" s="40">
        <f t="shared" si="14"/>
        <v>0</v>
      </c>
      <c r="AD78" s="42"/>
      <c r="AE78" s="128"/>
      <c r="AF78" s="37">
        <f t="shared" si="15"/>
        <v>15</v>
      </c>
      <c r="AG78" s="43">
        <v>65</v>
      </c>
      <c r="AH78" s="44">
        <f t="shared" si="16"/>
        <v>80</v>
      </c>
      <c r="AI78" s="45">
        <f t="shared" si="19"/>
        <v>0.93</v>
      </c>
      <c r="AJ78" s="46"/>
      <c r="AK78" s="47">
        <v>1E-4</v>
      </c>
      <c r="AL78" s="48">
        <f t="shared" si="20"/>
        <v>1.0001</v>
      </c>
      <c r="AM78" s="49">
        <f t="shared" si="21"/>
        <v>1249536000</v>
      </c>
      <c r="AN78" s="50"/>
      <c r="AO78" s="51"/>
      <c r="AP78" s="51"/>
      <c r="AQ78" s="51"/>
      <c r="AR78" s="51"/>
      <c r="AS78" s="52"/>
      <c r="AT78" s="53">
        <f t="shared" si="17"/>
        <v>0</v>
      </c>
    </row>
    <row r="79" spans="1:46" s="54" customFormat="1" ht="47.25" customHeight="1" thickBot="1">
      <c r="A79" s="27"/>
      <c r="B79" s="56"/>
      <c r="C79" s="91"/>
      <c r="D79" s="95"/>
      <c r="E79" s="95"/>
      <c r="F79" s="101"/>
      <c r="G79" s="55"/>
      <c r="H79" s="60"/>
      <c r="I79" s="30">
        <v>0.51</v>
      </c>
      <c r="J79" s="119">
        <v>0.49</v>
      </c>
      <c r="K79" s="32"/>
      <c r="L79" s="57"/>
      <c r="M79" s="33"/>
      <c r="N79" s="34">
        <f t="shared" si="11"/>
        <v>1</v>
      </c>
      <c r="O79" s="35"/>
      <c r="P79" s="167">
        <v>15</v>
      </c>
      <c r="Q79" s="168">
        <v>15</v>
      </c>
      <c r="R79" s="38"/>
      <c r="S79" s="38"/>
      <c r="T79" s="37"/>
      <c r="U79" s="39">
        <f t="shared" si="12"/>
        <v>15</v>
      </c>
      <c r="V79" s="40">
        <f t="shared" si="18"/>
        <v>15</v>
      </c>
      <c r="W79" s="112"/>
      <c r="X79" s="96"/>
      <c r="Y79" s="96"/>
      <c r="Z79" s="104"/>
      <c r="AA79" s="99"/>
      <c r="AB79" s="41">
        <f t="shared" si="13"/>
        <v>0</v>
      </c>
      <c r="AC79" s="40">
        <f t="shared" si="14"/>
        <v>0</v>
      </c>
      <c r="AD79" s="42"/>
      <c r="AE79" s="128"/>
      <c r="AF79" s="37">
        <f t="shared" si="15"/>
        <v>15</v>
      </c>
      <c r="AG79" s="43">
        <v>65</v>
      </c>
      <c r="AH79" s="44">
        <f t="shared" si="16"/>
        <v>80</v>
      </c>
      <c r="AI79" s="45">
        <f t="shared" si="19"/>
        <v>0.93</v>
      </c>
      <c r="AJ79" s="46"/>
      <c r="AK79" s="47">
        <v>1E-4</v>
      </c>
      <c r="AL79" s="48">
        <f t="shared" si="20"/>
        <v>1.0001</v>
      </c>
      <c r="AM79" s="49">
        <f t="shared" si="21"/>
        <v>1249536000</v>
      </c>
      <c r="AN79" s="50"/>
      <c r="AO79" s="51"/>
      <c r="AP79" s="51"/>
      <c r="AQ79" s="51"/>
      <c r="AR79" s="51"/>
      <c r="AS79" s="52"/>
      <c r="AT79" s="53">
        <f t="shared" si="17"/>
        <v>0</v>
      </c>
    </row>
    <row r="80" spans="1:46" s="54" customFormat="1" ht="36" customHeight="1" thickBot="1">
      <c r="A80" s="27"/>
      <c r="B80" s="56"/>
      <c r="C80" s="91"/>
      <c r="D80" s="95"/>
      <c r="E80" s="95"/>
      <c r="F80" s="101"/>
      <c r="G80" s="55"/>
      <c r="H80" s="60"/>
      <c r="I80" s="30">
        <v>0.51</v>
      </c>
      <c r="J80" s="119">
        <v>0.49</v>
      </c>
      <c r="K80" s="32"/>
      <c r="L80" s="57"/>
      <c r="M80" s="33"/>
      <c r="N80" s="34">
        <f t="shared" si="11"/>
        <v>1</v>
      </c>
      <c r="O80" s="35"/>
      <c r="P80" s="167">
        <v>15</v>
      </c>
      <c r="Q80" s="168">
        <v>15</v>
      </c>
      <c r="R80" s="38"/>
      <c r="S80" s="38"/>
      <c r="T80" s="37"/>
      <c r="U80" s="39">
        <f t="shared" si="12"/>
        <v>15</v>
      </c>
      <c r="V80" s="40">
        <f t="shared" si="18"/>
        <v>15</v>
      </c>
      <c r="W80" s="112"/>
      <c r="X80" s="96"/>
      <c r="Y80" s="96"/>
      <c r="Z80" s="104"/>
      <c r="AA80" s="99"/>
      <c r="AB80" s="41">
        <f t="shared" si="13"/>
        <v>0</v>
      </c>
      <c r="AC80" s="40">
        <f t="shared" si="14"/>
        <v>0</v>
      </c>
      <c r="AD80" s="42"/>
      <c r="AE80" s="128"/>
      <c r="AF80" s="37">
        <f t="shared" si="15"/>
        <v>15</v>
      </c>
      <c r="AG80" s="43">
        <v>65</v>
      </c>
      <c r="AH80" s="44">
        <f t="shared" si="16"/>
        <v>80</v>
      </c>
      <c r="AI80" s="45">
        <f t="shared" si="19"/>
        <v>0.93</v>
      </c>
      <c r="AJ80" s="46"/>
      <c r="AK80" s="47">
        <v>1E-4</v>
      </c>
      <c r="AL80" s="48">
        <f t="shared" si="20"/>
        <v>1.0001</v>
      </c>
      <c r="AM80" s="49">
        <f t="shared" si="21"/>
        <v>1249536000</v>
      </c>
      <c r="AN80" s="50"/>
      <c r="AO80" s="51"/>
      <c r="AP80" s="51"/>
      <c r="AQ80" s="51"/>
      <c r="AR80" s="51"/>
      <c r="AS80" s="52"/>
      <c r="AT80" s="53">
        <f t="shared" si="17"/>
        <v>0</v>
      </c>
    </row>
    <row r="81" spans="1:46" s="54" customFormat="1" ht="36" customHeight="1" thickBot="1">
      <c r="A81" s="27"/>
      <c r="B81" s="56"/>
      <c r="C81" s="91"/>
      <c r="D81" s="95"/>
      <c r="E81" s="95"/>
      <c r="F81" s="101"/>
      <c r="G81" s="55"/>
      <c r="H81" s="64"/>
      <c r="I81" s="30">
        <v>0.51</v>
      </c>
      <c r="J81" s="119">
        <v>0.49</v>
      </c>
      <c r="K81" s="32"/>
      <c r="L81" s="57"/>
      <c r="M81" s="33"/>
      <c r="N81" s="34">
        <f t="shared" si="11"/>
        <v>1</v>
      </c>
      <c r="O81" s="35"/>
      <c r="P81" s="167">
        <v>15</v>
      </c>
      <c r="Q81" s="168">
        <v>15</v>
      </c>
      <c r="R81" s="38"/>
      <c r="S81" s="38"/>
      <c r="T81" s="37"/>
      <c r="U81" s="39">
        <f t="shared" si="12"/>
        <v>15</v>
      </c>
      <c r="V81" s="40">
        <f t="shared" si="18"/>
        <v>15</v>
      </c>
      <c r="W81" s="112"/>
      <c r="X81" s="96"/>
      <c r="Y81" s="96"/>
      <c r="Z81" s="104"/>
      <c r="AA81" s="99"/>
      <c r="AB81" s="41">
        <f t="shared" si="13"/>
        <v>0</v>
      </c>
      <c r="AC81" s="40">
        <f t="shared" si="14"/>
        <v>0</v>
      </c>
      <c r="AD81" s="42"/>
      <c r="AE81" s="128"/>
      <c r="AF81" s="37">
        <f t="shared" si="15"/>
        <v>15</v>
      </c>
      <c r="AG81" s="43">
        <v>65</v>
      </c>
      <c r="AH81" s="44">
        <f t="shared" si="16"/>
        <v>80</v>
      </c>
      <c r="AI81" s="45">
        <f t="shared" si="19"/>
        <v>0.93</v>
      </c>
      <c r="AJ81" s="46"/>
      <c r="AK81" s="47">
        <v>1E-4</v>
      </c>
      <c r="AL81" s="48">
        <f t="shared" si="20"/>
        <v>1.0001</v>
      </c>
      <c r="AM81" s="49">
        <f t="shared" si="21"/>
        <v>1249536000</v>
      </c>
      <c r="AN81" s="50"/>
      <c r="AO81" s="51"/>
      <c r="AP81" s="51"/>
      <c r="AQ81" s="51"/>
      <c r="AR81" s="51"/>
      <c r="AS81" s="52"/>
      <c r="AT81" s="53">
        <f t="shared" si="17"/>
        <v>0</v>
      </c>
    </row>
    <row r="82" spans="1:46" s="54" customFormat="1" ht="36" customHeight="1" thickBot="1">
      <c r="A82" s="27"/>
      <c r="B82" s="56"/>
      <c r="C82" s="91"/>
      <c r="D82" s="95"/>
      <c r="E82" s="95"/>
      <c r="F82" s="101"/>
      <c r="G82" s="55"/>
      <c r="H82" s="60"/>
      <c r="I82" s="30">
        <v>0.51</v>
      </c>
      <c r="J82" s="119">
        <v>0.49</v>
      </c>
      <c r="K82" s="32"/>
      <c r="L82" s="57"/>
      <c r="M82" s="33"/>
      <c r="N82" s="34">
        <f t="shared" si="11"/>
        <v>1</v>
      </c>
      <c r="O82" s="35"/>
      <c r="P82" s="167">
        <v>15</v>
      </c>
      <c r="Q82" s="168">
        <v>15</v>
      </c>
      <c r="R82" s="38"/>
      <c r="S82" s="38"/>
      <c r="T82" s="37"/>
      <c r="U82" s="39">
        <f t="shared" si="12"/>
        <v>15</v>
      </c>
      <c r="V82" s="40">
        <f t="shared" si="18"/>
        <v>15</v>
      </c>
      <c r="W82" s="112"/>
      <c r="X82" s="96"/>
      <c r="Y82" s="96"/>
      <c r="Z82" s="104"/>
      <c r="AA82" s="99"/>
      <c r="AB82" s="41">
        <f t="shared" si="13"/>
        <v>0</v>
      </c>
      <c r="AC82" s="40">
        <f t="shared" si="14"/>
        <v>0</v>
      </c>
      <c r="AD82" s="42"/>
      <c r="AE82" s="128"/>
      <c r="AF82" s="37">
        <f t="shared" si="15"/>
        <v>15</v>
      </c>
      <c r="AG82" s="43">
        <v>65</v>
      </c>
      <c r="AH82" s="44">
        <f t="shared" si="16"/>
        <v>80</v>
      </c>
      <c r="AI82" s="45">
        <f t="shared" si="19"/>
        <v>0.93</v>
      </c>
      <c r="AJ82" s="46"/>
      <c r="AK82" s="47">
        <v>1E-4</v>
      </c>
      <c r="AL82" s="48">
        <f t="shared" si="20"/>
        <v>1.0001</v>
      </c>
      <c r="AM82" s="49">
        <f t="shared" si="21"/>
        <v>1249536000</v>
      </c>
      <c r="AN82" s="50"/>
      <c r="AO82" s="51"/>
      <c r="AP82" s="51"/>
      <c r="AQ82" s="51"/>
      <c r="AR82" s="51"/>
      <c r="AS82" s="52"/>
      <c r="AT82" s="53">
        <f t="shared" si="17"/>
        <v>0</v>
      </c>
    </row>
    <row r="83" spans="1:46" s="54" customFormat="1" ht="36" customHeight="1" thickBot="1">
      <c r="A83" s="27"/>
      <c r="B83" s="56"/>
      <c r="C83" s="91"/>
      <c r="D83" s="95"/>
      <c r="E83" s="95"/>
      <c r="F83" s="101"/>
      <c r="G83" s="55"/>
      <c r="H83" s="60"/>
      <c r="I83" s="30">
        <v>0.51</v>
      </c>
      <c r="J83" s="119">
        <v>0.49</v>
      </c>
      <c r="K83" s="32"/>
      <c r="L83" s="57"/>
      <c r="M83" s="33"/>
      <c r="N83" s="34">
        <f t="shared" si="11"/>
        <v>1</v>
      </c>
      <c r="O83" s="35"/>
      <c r="P83" s="167">
        <v>15</v>
      </c>
      <c r="Q83" s="168">
        <v>15</v>
      </c>
      <c r="R83" s="38"/>
      <c r="S83" s="38"/>
      <c r="T83" s="37"/>
      <c r="U83" s="39">
        <f t="shared" si="12"/>
        <v>15</v>
      </c>
      <c r="V83" s="40">
        <f t="shared" si="18"/>
        <v>15</v>
      </c>
      <c r="W83" s="112"/>
      <c r="X83" s="96"/>
      <c r="Y83" s="96"/>
      <c r="Z83" s="104"/>
      <c r="AA83" s="99"/>
      <c r="AB83" s="41">
        <f t="shared" si="13"/>
        <v>0</v>
      </c>
      <c r="AC83" s="40">
        <f t="shared" si="14"/>
        <v>0</v>
      </c>
      <c r="AD83" s="42"/>
      <c r="AE83" s="128"/>
      <c r="AF83" s="37">
        <f t="shared" si="15"/>
        <v>15</v>
      </c>
      <c r="AG83" s="43">
        <v>65</v>
      </c>
      <c r="AH83" s="44">
        <f t="shared" si="16"/>
        <v>80</v>
      </c>
      <c r="AI83" s="45">
        <f t="shared" si="19"/>
        <v>0.93</v>
      </c>
      <c r="AJ83" s="46"/>
      <c r="AK83" s="47">
        <v>1E-4</v>
      </c>
      <c r="AL83" s="48">
        <f t="shared" si="20"/>
        <v>1.0001</v>
      </c>
      <c r="AM83" s="49">
        <f t="shared" si="21"/>
        <v>1249536000</v>
      </c>
      <c r="AN83" s="50"/>
      <c r="AO83" s="51"/>
      <c r="AP83" s="51"/>
      <c r="AQ83" s="51"/>
      <c r="AR83" s="51"/>
      <c r="AS83" s="52"/>
      <c r="AT83" s="53">
        <f t="shared" si="17"/>
        <v>0</v>
      </c>
    </row>
    <row r="84" spans="1:46" s="54" customFormat="1" ht="36" customHeight="1" thickBot="1">
      <c r="A84" s="27"/>
      <c r="B84" s="56"/>
      <c r="C84" s="91"/>
      <c r="D84" s="95"/>
      <c r="E84" s="95"/>
      <c r="F84" s="101"/>
      <c r="G84" s="55"/>
      <c r="H84" s="60"/>
      <c r="I84" s="30">
        <v>0.51</v>
      </c>
      <c r="J84" s="119">
        <v>0.49</v>
      </c>
      <c r="K84" s="32"/>
      <c r="L84" s="57"/>
      <c r="M84" s="33"/>
      <c r="N84" s="34">
        <f t="shared" si="11"/>
        <v>1</v>
      </c>
      <c r="O84" s="35"/>
      <c r="P84" s="167">
        <v>15</v>
      </c>
      <c r="Q84" s="168">
        <v>15</v>
      </c>
      <c r="R84" s="38"/>
      <c r="S84" s="38"/>
      <c r="T84" s="37"/>
      <c r="U84" s="39">
        <f t="shared" si="12"/>
        <v>15</v>
      </c>
      <c r="V84" s="40">
        <f t="shared" si="18"/>
        <v>15</v>
      </c>
      <c r="W84" s="112"/>
      <c r="X84" s="96"/>
      <c r="Y84" s="96"/>
      <c r="Z84" s="104"/>
      <c r="AA84" s="99"/>
      <c r="AB84" s="41">
        <f t="shared" si="13"/>
        <v>0</v>
      </c>
      <c r="AC84" s="40">
        <f t="shared" si="14"/>
        <v>0</v>
      </c>
      <c r="AD84" s="42"/>
      <c r="AE84" s="128"/>
      <c r="AF84" s="37">
        <f t="shared" si="15"/>
        <v>15</v>
      </c>
      <c r="AG84" s="43">
        <v>65</v>
      </c>
      <c r="AH84" s="44">
        <f t="shared" si="16"/>
        <v>80</v>
      </c>
      <c r="AI84" s="45">
        <f t="shared" si="19"/>
        <v>0.93</v>
      </c>
      <c r="AJ84" s="46"/>
      <c r="AK84" s="47">
        <v>1E-4</v>
      </c>
      <c r="AL84" s="48">
        <f t="shared" si="20"/>
        <v>1.0001</v>
      </c>
      <c r="AM84" s="49">
        <f t="shared" si="21"/>
        <v>1249536000</v>
      </c>
      <c r="AN84" s="50"/>
      <c r="AO84" s="51"/>
      <c r="AP84" s="51"/>
      <c r="AQ84" s="51"/>
      <c r="AR84" s="51"/>
      <c r="AS84" s="52"/>
      <c r="AT84" s="53">
        <f t="shared" si="17"/>
        <v>0</v>
      </c>
    </row>
    <row r="85" spans="1:46" s="54" customFormat="1" ht="36" customHeight="1" thickBot="1">
      <c r="A85" s="27"/>
      <c r="B85" s="56"/>
      <c r="C85" s="91"/>
      <c r="D85" s="95"/>
      <c r="E85" s="95"/>
      <c r="F85" s="101"/>
      <c r="G85" s="55"/>
      <c r="H85" s="60"/>
      <c r="I85" s="30">
        <v>0.51</v>
      </c>
      <c r="J85" s="119">
        <v>0.49</v>
      </c>
      <c r="K85" s="32"/>
      <c r="L85" s="57"/>
      <c r="M85" s="33"/>
      <c r="N85" s="34">
        <f t="shared" si="11"/>
        <v>1</v>
      </c>
      <c r="O85" s="35"/>
      <c r="P85" s="167">
        <v>15</v>
      </c>
      <c r="Q85" s="168">
        <v>15</v>
      </c>
      <c r="R85" s="38"/>
      <c r="S85" s="38"/>
      <c r="T85" s="37"/>
      <c r="U85" s="39">
        <f t="shared" si="12"/>
        <v>15</v>
      </c>
      <c r="V85" s="40">
        <f t="shared" si="18"/>
        <v>15</v>
      </c>
      <c r="W85" s="112"/>
      <c r="X85" s="96"/>
      <c r="Y85" s="96"/>
      <c r="Z85" s="104"/>
      <c r="AA85" s="99"/>
      <c r="AB85" s="41">
        <f t="shared" si="13"/>
        <v>0</v>
      </c>
      <c r="AC85" s="40">
        <f t="shared" si="14"/>
        <v>0</v>
      </c>
      <c r="AD85" s="42"/>
      <c r="AE85" s="128"/>
      <c r="AF85" s="37">
        <f t="shared" si="15"/>
        <v>15</v>
      </c>
      <c r="AG85" s="43">
        <v>65</v>
      </c>
      <c r="AH85" s="44">
        <f t="shared" si="16"/>
        <v>80</v>
      </c>
      <c r="AI85" s="45">
        <f t="shared" si="19"/>
        <v>0.93</v>
      </c>
      <c r="AJ85" s="46"/>
      <c r="AK85" s="47">
        <v>1E-4</v>
      </c>
      <c r="AL85" s="48">
        <f t="shared" si="20"/>
        <v>1.0001</v>
      </c>
      <c r="AM85" s="49">
        <f t="shared" si="21"/>
        <v>1249536000</v>
      </c>
      <c r="AN85" s="50"/>
      <c r="AO85" s="51"/>
      <c r="AP85" s="51"/>
      <c r="AQ85" s="51"/>
      <c r="AR85" s="51"/>
      <c r="AS85" s="52"/>
      <c r="AT85" s="53">
        <f t="shared" si="17"/>
        <v>0</v>
      </c>
    </row>
    <row r="86" spans="1:46" s="54" customFormat="1" ht="36" customHeight="1" thickBot="1">
      <c r="A86" s="27"/>
      <c r="B86" s="56"/>
      <c r="C86" s="91"/>
      <c r="D86" s="95"/>
      <c r="E86" s="95"/>
      <c r="F86" s="101"/>
      <c r="G86" s="55"/>
      <c r="H86" s="60"/>
      <c r="I86" s="30">
        <v>0.51</v>
      </c>
      <c r="J86" s="119">
        <v>0.49</v>
      </c>
      <c r="K86" s="32"/>
      <c r="L86" s="57"/>
      <c r="M86" s="33"/>
      <c r="N86" s="34">
        <f t="shared" si="11"/>
        <v>1</v>
      </c>
      <c r="O86" s="35"/>
      <c r="P86" s="167">
        <v>15</v>
      </c>
      <c r="Q86" s="168">
        <v>15</v>
      </c>
      <c r="R86" s="38"/>
      <c r="S86" s="38"/>
      <c r="T86" s="37"/>
      <c r="U86" s="39">
        <f t="shared" si="12"/>
        <v>15</v>
      </c>
      <c r="V86" s="40">
        <f t="shared" si="18"/>
        <v>15</v>
      </c>
      <c r="W86" s="112"/>
      <c r="X86" s="96"/>
      <c r="Y86" s="96"/>
      <c r="Z86" s="104"/>
      <c r="AA86" s="99"/>
      <c r="AB86" s="41">
        <f t="shared" si="13"/>
        <v>0</v>
      </c>
      <c r="AC86" s="40">
        <f t="shared" si="14"/>
        <v>0</v>
      </c>
      <c r="AD86" s="42"/>
      <c r="AE86" s="128"/>
      <c r="AF86" s="37">
        <f t="shared" si="15"/>
        <v>15</v>
      </c>
      <c r="AG86" s="43">
        <v>65</v>
      </c>
      <c r="AH86" s="44">
        <f t="shared" si="16"/>
        <v>80</v>
      </c>
      <c r="AI86" s="45">
        <f t="shared" si="19"/>
        <v>0.93</v>
      </c>
      <c r="AJ86" s="46"/>
      <c r="AK86" s="47">
        <v>1E-4</v>
      </c>
      <c r="AL86" s="48">
        <f t="shared" si="20"/>
        <v>1.0001</v>
      </c>
      <c r="AM86" s="49">
        <f t="shared" si="21"/>
        <v>1249536000</v>
      </c>
      <c r="AN86" s="50"/>
      <c r="AO86" s="51"/>
      <c r="AP86" s="51"/>
      <c r="AQ86" s="51"/>
      <c r="AR86" s="51"/>
      <c r="AS86" s="52"/>
      <c r="AT86" s="53">
        <f t="shared" si="17"/>
        <v>0</v>
      </c>
    </row>
    <row r="87" spans="1:46" s="54" customFormat="1" ht="36" customHeight="1" thickBot="1">
      <c r="A87" s="27"/>
      <c r="B87" s="56"/>
      <c r="C87" s="91"/>
      <c r="D87" s="95"/>
      <c r="E87" s="95"/>
      <c r="F87" s="101"/>
      <c r="G87" s="55"/>
      <c r="H87" s="60"/>
      <c r="I87" s="30">
        <v>0.51</v>
      </c>
      <c r="J87" s="119">
        <v>0.49</v>
      </c>
      <c r="K87" s="32"/>
      <c r="L87" s="57"/>
      <c r="M87" s="33"/>
      <c r="N87" s="34">
        <f t="shared" si="11"/>
        <v>1</v>
      </c>
      <c r="O87" s="35"/>
      <c r="P87" s="167">
        <v>15</v>
      </c>
      <c r="Q87" s="168">
        <v>15</v>
      </c>
      <c r="R87" s="38"/>
      <c r="S87" s="38"/>
      <c r="T87" s="37"/>
      <c r="U87" s="39">
        <f t="shared" si="12"/>
        <v>15</v>
      </c>
      <c r="V87" s="40">
        <f t="shared" si="18"/>
        <v>15</v>
      </c>
      <c r="W87" s="112"/>
      <c r="X87" s="96"/>
      <c r="Y87" s="96"/>
      <c r="Z87" s="104"/>
      <c r="AA87" s="99"/>
      <c r="AB87" s="41">
        <f t="shared" si="13"/>
        <v>0</v>
      </c>
      <c r="AC87" s="40">
        <f t="shared" si="14"/>
        <v>0</v>
      </c>
      <c r="AD87" s="42"/>
      <c r="AE87" s="128"/>
      <c r="AF87" s="37">
        <f t="shared" si="15"/>
        <v>15</v>
      </c>
      <c r="AG87" s="43">
        <v>65</v>
      </c>
      <c r="AH87" s="44">
        <f t="shared" si="16"/>
        <v>80</v>
      </c>
      <c r="AI87" s="45">
        <f t="shared" si="19"/>
        <v>0.93</v>
      </c>
      <c r="AJ87" s="46"/>
      <c r="AK87" s="47">
        <v>1E-4</v>
      </c>
      <c r="AL87" s="48">
        <f t="shared" si="20"/>
        <v>1.0001</v>
      </c>
      <c r="AM87" s="49">
        <f t="shared" si="21"/>
        <v>1249536000</v>
      </c>
      <c r="AN87" s="50"/>
      <c r="AO87" s="51"/>
      <c r="AP87" s="51"/>
      <c r="AQ87" s="51"/>
      <c r="AR87" s="51"/>
      <c r="AS87" s="52"/>
      <c r="AT87" s="53">
        <f t="shared" si="17"/>
        <v>0</v>
      </c>
    </row>
    <row r="88" spans="1:46" s="54" customFormat="1" ht="36" customHeight="1" thickBot="1">
      <c r="A88" s="27"/>
      <c r="B88" s="56"/>
      <c r="C88" s="91"/>
      <c r="D88" s="95"/>
      <c r="E88" s="95"/>
      <c r="F88" s="101"/>
      <c r="G88" s="55"/>
      <c r="H88" s="60"/>
      <c r="I88" s="30">
        <v>0.51</v>
      </c>
      <c r="J88" s="119">
        <v>0.49</v>
      </c>
      <c r="K88" s="32"/>
      <c r="L88" s="57"/>
      <c r="M88" s="33"/>
      <c r="N88" s="34">
        <f t="shared" si="11"/>
        <v>1</v>
      </c>
      <c r="O88" s="35"/>
      <c r="P88" s="167">
        <v>15</v>
      </c>
      <c r="Q88" s="168">
        <v>15</v>
      </c>
      <c r="R88" s="38"/>
      <c r="S88" s="38"/>
      <c r="T88" s="37"/>
      <c r="U88" s="39">
        <f t="shared" si="12"/>
        <v>15</v>
      </c>
      <c r="V88" s="40">
        <f t="shared" si="18"/>
        <v>15</v>
      </c>
      <c r="W88" s="112"/>
      <c r="X88" s="96"/>
      <c r="Y88" s="96"/>
      <c r="Z88" s="104"/>
      <c r="AA88" s="99"/>
      <c r="AB88" s="41">
        <f t="shared" si="13"/>
        <v>0</v>
      </c>
      <c r="AC88" s="40">
        <f t="shared" si="14"/>
        <v>0</v>
      </c>
      <c r="AD88" s="42"/>
      <c r="AE88" s="128"/>
      <c r="AF88" s="37">
        <f t="shared" si="15"/>
        <v>15</v>
      </c>
      <c r="AG88" s="43">
        <v>65</v>
      </c>
      <c r="AH88" s="44">
        <f t="shared" si="16"/>
        <v>80</v>
      </c>
      <c r="AI88" s="45">
        <f t="shared" si="19"/>
        <v>0.93</v>
      </c>
      <c r="AJ88" s="46"/>
      <c r="AK88" s="47">
        <v>1E-4</v>
      </c>
      <c r="AL88" s="48">
        <f t="shared" si="20"/>
        <v>1.0001</v>
      </c>
      <c r="AM88" s="49">
        <f t="shared" si="21"/>
        <v>1249536000</v>
      </c>
      <c r="AN88" s="50"/>
      <c r="AO88" s="51"/>
      <c r="AP88" s="51"/>
      <c r="AQ88" s="51"/>
      <c r="AR88" s="51"/>
      <c r="AS88" s="52"/>
      <c r="AT88" s="53">
        <f t="shared" si="17"/>
        <v>0</v>
      </c>
    </row>
    <row r="89" spans="1:46" s="54" customFormat="1" ht="36" customHeight="1" thickBot="1">
      <c r="A89" s="27"/>
      <c r="B89" s="56"/>
      <c r="C89" s="91"/>
      <c r="D89" s="95"/>
      <c r="E89" s="95"/>
      <c r="F89" s="101"/>
      <c r="G89" s="55"/>
      <c r="H89" s="60"/>
      <c r="I89" s="30">
        <v>0.51</v>
      </c>
      <c r="J89" s="119">
        <v>0.49</v>
      </c>
      <c r="K89" s="32"/>
      <c r="L89" s="57"/>
      <c r="M89" s="33"/>
      <c r="N89" s="34">
        <f t="shared" si="11"/>
        <v>1</v>
      </c>
      <c r="O89" s="35"/>
      <c r="P89" s="167">
        <v>15</v>
      </c>
      <c r="Q89" s="168">
        <v>15</v>
      </c>
      <c r="R89" s="38"/>
      <c r="S89" s="38"/>
      <c r="T89" s="37"/>
      <c r="U89" s="39">
        <f t="shared" si="12"/>
        <v>15</v>
      </c>
      <c r="V89" s="40">
        <f t="shared" si="18"/>
        <v>15</v>
      </c>
      <c r="W89" s="112"/>
      <c r="X89" s="96"/>
      <c r="Y89" s="96"/>
      <c r="Z89" s="104"/>
      <c r="AA89" s="99"/>
      <c r="AB89" s="41">
        <f t="shared" si="13"/>
        <v>0</v>
      </c>
      <c r="AC89" s="40">
        <f t="shared" si="14"/>
        <v>0</v>
      </c>
      <c r="AD89" s="42"/>
      <c r="AE89" s="128"/>
      <c r="AF89" s="37">
        <f t="shared" si="15"/>
        <v>15</v>
      </c>
      <c r="AG89" s="43">
        <v>65</v>
      </c>
      <c r="AH89" s="44">
        <f t="shared" si="16"/>
        <v>80</v>
      </c>
      <c r="AI89" s="45">
        <f t="shared" si="19"/>
        <v>0.93</v>
      </c>
      <c r="AJ89" s="46"/>
      <c r="AK89" s="47">
        <v>1E-4</v>
      </c>
      <c r="AL89" s="48">
        <f t="shared" si="20"/>
        <v>1.0001</v>
      </c>
      <c r="AM89" s="49">
        <f t="shared" si="21"/>
        <v>1249536000</v>
      </c>
      <c r="AN89" s="50"/>
      <c r="AO89" s="51"/>
      <c r="AP89" s="51"/>
      <c r="AQ89" s="51"/>
      <c r="AR89" s="51"/>
      <c r="AS89" s="52"/>
      <c r="AT89" s="53">
        <f t="shared" si="17"/>
        <v>0</v>
      </c>
    </row>
    <row r="90" spans="1:46" s="54" customFormat="1" ht="36" customHeight="1" thickBot="1">
      <c r="A90" s="27"/>
      <c r="B90" s="56"/>
      <c r="C90" s="91"/>
      <c r="D90" s="95"/>
      <c r="E90" s="95"/>
      <c r="F90" s="101"/>
      <c r="G90" s="55"/>
      <c r="H90" s="60"/>
      <c r="I90" s="30">
        <v>0.51</v>
      </c>
      <c r="J90" s="119">
        <v>0.49</v>
      </c>
      <c r="K90" s="32"/>
      <c r="L90" s="57"/>
      <c r="M90" s="33"/>
      <c r="N90" s="34">
        <f t="shared" si="11"/>
        <v>1</v>
      </c>
      <c r="O90" s="35"/>
      <c r="P90" s="167">
        <v>15</v>
      </c>
      <c r="Q90" s="168">
        <v>15</v>
      </c>
      <c r="R90" s="38"/>
      <c r="S90" s="38"/>
      <c r="T90" s="37"/>
      <c r="U90" s="39">
        <f t="shared" si="12"/>
        <v>15</v>
      </c>
      <c r="V90" s="40">
        <f t="shared" si="18"/>
        <v>15</v>
      </c>
      <c r="W90" s="112"/>
      <c r="X90" s="96"/>
      <c r="Y90" s="96"/>
      <c r="Z90" s="104"/>
      <c r="AA90" s="99"/>
      <c r="AB90" s="41">
        <f t="shared" si="13"/>
        <v>0</v>
      </c>
      <c r="AC90" s="40">
        <f t="shared" si="14"/>
        <v>0</v>
      </c>
      <c r="AD90" s="42"/>
      <c r="AE90" s="128"/>
      <c r="AF90" s="37">
        <f t="shared" si="15"/>
        <v>15</v>
      </c>
      <c r="AG90" s="43">
        <v>65</v>
      </c>
      <c r="AH90" s="44">
        <f t="shared" si="16"/>
        <v>80</v>
      </c>
      <c r="AI90" s="45">
        <f t="shared" si="19"/>
        <v>0.93</v>
      </c>
      <c r="AJ90" s="46"/>
      <c r="AK90" s="47">
        <v>1E-4</v>
      </c>
      <c r="AL90" s="48">
        <f t="shared" si="20"/>
        <v>1.0001</v>
      </c>
      <c r="AM90" s="49">
        <f t="shared" si="21"/>
        <v>1249536000</v>
      </c>
      <c r="AN90" s="50"/>
      <c r="AO90" s="51"/>
      <c r="AP90" s="51"/>
      <c r="AQ90" s="51"/>
      <c r="AR90" s="51"/>
      <c r="AS90" s="52"/>
      <c r="AT90" s="53">
        <f t="shared" si="17"/>
        <v>0</v>
      </c>
    </row>
    <row r="91" spans="1:46" s="54" customFormat="1" ht="36" customHeight="1" thickBot="1">
      <c r="A91" s="27"/>
      <c r="B91" s="56"/>
      <c r="C91" s="91"/>
      <c r="D91" s="95"/>
      <c r="E91" s="95"/>
      <c r="F91" s="101"/>
      <c r="G91" s="55"/>
      <c r="H91" s="60"/>
      <c r="I91" s="30">
        <v>0.51</v>
      </c>
      <c r="J91" s="119">
        <v>0.49</v>
      </c>
      <c r="K91" s="32"/>
      <c r="L91" s="57"/>
      <c r="M91" s="33"/>
      <c r="N91" s="34">
        <f t="shared" si="11"/>
        <v>1</v>
      </c>
      <c r="O91" s="35"/>
      <c r="P91" s="167">
        <v>15</v>
      </c>
      <c r="Q91" s="168">
        <v>15</v>
      </c>
      <c r="R91" s="38"/>
      <c r="S91" s="38"/>
      <c r="T91" s="37"/>
      <c r="U91" s="39">
        <f t="shared" si="12"/>
        <v>15</v>
      </c>
      <c r="V91" s="40">
        <f t="shared" si="18"/>
        <v>15</v>
      </c>
      <c r="W91" s="112"/>
      <c r="X91" s="96"/>
      <c r="Y91" s="96"/>
      <c r="Z91" s="104"/>
      <c r="AA91" s="99"/>
      <c r="AB91" s="41">
        <f t="shared" si="13"/>
        <v>0</v>
      </c>
      <c r="AC91" s="40">
        <f t="shared" si="14"/>
        <v>0</v>
      </c>
      <c r="AD91" s="42"/>
      <c r="AE91" s="128"/>
      <c r="AF91" s="37">
        <f t="shared" si="15"/>
        <v>15</v>
      </c>
      <c r="AG91" s="43">
        <v>65</v>
      </c>
      <c r="AH91" s="44">
        <f t="shared" si="16"/>
        <v>80</v>
      </c>
      <c r="AI91" s="45">
        <f t="shared" si="19"/>
        <v>0.93</v>
      </c>
      <c r="AJ91" s="46"/>
      <c r="AK91" s="47">
        <v>1E-4</v>
      </c>
      <c r="AL91" s="48">
        <f t="shared" si="20"/>
        <v>1.0001</v>
      </c>
      <c r="AM91" s="49">
        <f t="shared" si="21"/>
        <v>1249536000</v>
      </c>
      <c r="AN91" s="50"/>
      <c r="AO91" s="51"/>
      <c r="AP91" s="51"/>
      <c r="AQ91" s="51"/>
      <c r="AR91" s="51"/>
      <c r="AS91" s="52"/>
      <c r="AT91" s="53">
        <f t="shared" si="17"/>
        <v>0</v>
      </c>
    </row>
    <row r="92" spans="1:46" s="54" customFormat="1" ht="36" customHeight="1" thickBot="1">
      <c r="A92" s="27"/>
      <c r="B92" s="56"/>
      <c r="C92" s="91"/>
      <c r="D92" s="95"/>
      <c r="E92" s="95"/>
      <c r="F92" s="101"/>
      <c r="G92" s="55"/>
      <c r="H92" s="60"/>
      <c r="I92" s="30">
        <v>0.51</v>
      </c>
      <c r="J92" s="119">
        <v>0.49</v>
      </c>
      <c r="K92" s="32"/>
      <c r="L92" s="57"/>
      <c r="M92" s="33"/>
      <c r="N92" s="34">
        <f t="shared" si="11"/>
        <v>1</v>
      </c>
      <c r="O92" s="35"/>
      <c r="P92" s="167">
        <v>15</v>
      </c>
      <c r="Q92" s="168">
        <v>15</v>
      </c>
      <c r="R92" s="38"/>
      <c r="S92" s="38"/>
      <c r="T92" s="37"/>
      <c r="U92" s="39">
        <f t="shared" si="12"/>
        <v>15</v>
      </c>
      <c r="V92" s="40">
        <f t="shared" si="18"/>
        <v>15</v>
      </c>
      <c r="W92" s="112"/>
      <c r="X92" s="96"/>
      <c r="Y92" s="96"/>
      <c r="Z92" s="104"/>
      <c r="AA92" s="99"/>
      <c r="AB92" s="41">
        <f t="shared" si="13"/>
        <v>0</v>
      </c>
      <c r="AC92" s="40">
        <f t="shared" si="14"/>
        <v>0</v>
      </c>
      <c r="AD92" s="42"/>
      <c r="AE92" s="128"/>
      <c r="AF92" s="37">
        <f t="shared" si="15"/>
        <v>15</v>
      </c>
      <c r="AG92" s="43">
        <v>65</v>
      </c>
      <c r="AH92" s="44">
        <f t="shared" si="16"/>
        <v>80</v>
      </c>
      <c r="AI92" s="45">
        <f t="shared" si="19"/>
        <v>0.93</v>
      </c>
      <c r="AJ92" s="46"/>
      <c r="AK92" s="47">
        <v>1E-4</v>
      </c>
      <c r="AL92" s="48">
        <f t="shared" si="20"/>
        <v>1.0001</v>
      </c>
      <c r="AM92" s="49">
        <f t="shared" si="21"/>
        <v>1249536000</v>
      </c>
      <c r="AN92" s="50"/>
      <c r="AO92" s="51"/>
      <c r="AP92" s="51"/>
      <c r="AQ92" s="51"/>
      <c r="AR92" s="51"/>
      <c r="AS92" s="52"/>
      <c r="AT92" s="53">
        <f t="shared" si="17"/>
        <v>0</v>
      </c>
    </row>
    <row r="93" spans="1:46" s="54" customFormat="1" ht="47.25" customHeight="1" thickBot="1">
      <c r="A93" s="27"/>
      <c r="B93" s="56"/>
      <c r="C93" s="91"/>
      <c r="D93" s="95"/>
      <c r="E93" s="95"/>
      <c r="F93" s="101"/>
      <c r="G93" s="55"/>
      <c r="H93" s="60"/>
      <c r="I93" s="30">
        <v>0.51</v>
      </c>
      <c r="J93" s="119">
        <v>0.49</v>
      </c>
      <c r="K93" s="32"/>
      <c r="L93" s="57"/>
      <c r="M93" s="33"/>
      <c r="N93" s="34">
        <f t="shared" si="11"/>
        <v>1</v>
      </c>
      <c r="O93" s="35"/>
      <c r="P93" s="167">
        <v>15</v>
      </c>
      <c r="Q93" s="168">
        <v>15</v>
      </c>
      <c r="R93" s="38"/>
      <c r="S93" s="38"/>
      <c r="T93" s="37"/>
      <c r="U93" s="39">
        <f t="shared" si="12"/>
        <v>15</v>
      </c>
      <c r="V93" s="40">
        <f t="shared" si="18"/>
        <v>15</v>
      </c>
      <c r="W93" s="112"/>
      <c r="X93" s="96"/>
      <c r="Y93" s="96"/>
      <c r="Z93" s="104"/>
      <c r="AA93" s="99"/>
      <c r="AB93" s="41">
        <f t="shared" si="13"/>
        <v>0</v>
      </c>
      <c r="AC93" s="40">
        <f t="shared" si="14"/>
        <v>0</v>
      </c>
      <c r="AD93" s="42"/>
      <c r="AE93" s="128"/>
      <c r="AF93" s="37">
        <f t="shared" si="15"/>
        <v>15</v>
      </c>
      <c r="AG93" s="43">
        <v>65</v>
      </c>
      <c r="AH93" s="44">
        <f t="shared" si="16"/>
        <v>80</v>
      </c>
      <c r="AI93" s="45">
        <f t="shared" si="19"/>
        <v>0.93</v>
      </c>
      <c r="AJ93" s="46"/>
      <c r="AK93" s="47">
        <v>1E-4</v>
      </c>
      <c r="AL93" s="48">
        <f t="shared" si="20"/>
        <v>1.0001</v>
      </c>
      <c r="AM93" s="49">
        <f t="shared" si="21"/>
        <v>1249536000</v>
      </c>
      <c r="AN93" s="50"/>
      <c r="AO93" s="51"/>
      <c r="AP93" s="51"/>
      <c r="AQ93" s="51"/>
      <c r="AR93" s="51"/>
      <c r="AS93" s="52"/>
      <c r="AT93" s="53">
        <f t="shared" si="17"/>
        <v>0</v>
      </c>
    </row>
    <row r="94" spans="1:46" s="54" customFormat="1" ht="36" customHeight="1" thickBot="1">
      <c r="A94" s="27"/>
      <c r="B94" s="56"/>
      <c r="C94" s="91"/>
      <c r="D94" s="95"/>
      <c r="E94" s="95"/>
      <c r="F94" s="101"/>
      <c r="G94" s="55"/>
      <c r="H94" s="60"/>
      <c r="I94" s="30">
        <v>0.51</v>
      </c>
      <c r="J94" s="119">
        <v>0.49</v>
      </c>
      <c r="K94" s="32"/>
      <c r="L94" s="57"/>
      <c r="M94" s="33"/>
      <c r="N94" s="34">
        <f t="shared" si="11"/>
        <v>1</v>
      </c>
      <c r="O94" s="35"/>
      <c r="P94" s="167">
        <v>15</v>
      </c>
      <c r="Q94" s="168">
        <v>15</v>
      </c>
      <c r="R94" s="38"/>
      <c r="S94" s="38"/>
      <c r="T94" s="37"/>
      <c r="U94" s="39">
        <f t="shared" si="12"/>
        <v>15</v>
      </c>
      <c r="V94" s="40">
        <f t="shared" si="18"/>
        <v>15</v>
      </c>
      <c r="W94" s="112"/>
      <c r="X94" s="96"/>
      <c r="Y94" s="96"/>
      <c r="Z94" s="104"/>
      <c r="AA94" s="99"/>
      <c r="AB94" s="41">
        <f t="shared" si="13"/>
        <v>0</v>
      </c>
      <c r="AC94" s="40">
        <f t="shared" si="14"/>
        <v>0</v>
      </c>
      <c r="AD94" s="42"/>
      <c r="AE94" s="128"/>
      <c r="AF94" s="37">
        <f t="shared" si="15"/>
        <v>15</v>
      </c>
      <c r="AG94" s="43">
        <v>65</v>
      </c>
      <c r="AH94" s="44">
        <f t="shared" si="16"/>
        <v>80</v>
      </c>
      <c r="AI94" s="45">
        <f t="shared" si="19"/>
        <v>0.93</v>
      </c>
      <c r="AJ94" s="46"/>
      <c r="AK94" s="47">
        <v>1E-4</v>
      </c>
      <c r="AL94" s="48">
        <f t="shared" si="20"/>
        <v>1.0001</v>
      </c>
      <c r="AM94" s="49">
        <f t="shared" si="21"/>
        <v>1249536000</v>
      </c>
      <c r="AN94" s="50"/>
      <c r="AO94" s="51"/>
      <c r="AP94" s="51"/>
      <c r="AQ94" s="51"/>
      <c r="AR94" s="51"/>
      <c r="AS94" s="52"/>
      <c r="AT94" s="53">
        <f t="shared" si="17"/>
        <v>0</v>
      </c>
    </row>
    <row r="95" spans="1:46" s="54" customFormat="1" ht="47.25" customHeight="1" thickBot="1">
      <c r="A95" s="27"/>
      <c r="B95" s="56"/>
      <c r="C95" s="91"/>
      <c r="D95" s="95"/>
      <c r="E95" s="95"/>
      <c r="F95" s="101"/>
      <c r="G95" s="55"/>
      <c r="H95" s="60"/>
      <c r="I95" s="30">
        <v>0.51</v>
      </c>
      <c r="J95" s="119">
        <v>0.49</v>
      </c>
      <c r="K95" s="32"/>
      <c r="L95" s="57"/>
      <c r="M95" s="33"/>
      <c r="N95" s="34">
        <f t="shared" si="11"/>
        <v>1</v>
      </c>
      <c r="O95" s="35"/>
      <c r="P95" s="167">
        <v>15</v>
      </c>
      <c r="Q95" s="168">
        <v>15</v>
      </c>
      <c r="R95" s="38"/>
      <c r="S95" s="38"/>
      <c r="T95" s="37"/>
      <c r="U95" s="39">
        <f t="shared" si="12"/>
        <v>15</v>
      </c>
      <c r="V95" s="40">
        <f t="shared" si="18"/>
        <v>15</v>
      </c>
      <c r="W95" s="112"/>
      <c r="X95" s="96"/>
      <c r="Y95" s="96"/>
      <c r="Z95" s="104"/>
      <c r="AA95" s="99"/>
      <c r="AB95" s="41">
        <f t="shared" si="13"/>
        <v>0</v>
      </c>
      <c r="AC95" s="40">
        <f t="shared" si="14"/>
        <v>0</v>
      </c>
      <c r="AD95" s="42"/>
      <c r="AE95" s="128"/>
      <c r="AF95" s="37">
        <f t="shared" si="15"/>
        <v>15</v>
      </c>
      <c r="AG95" s="43">
        <v>65</v>
      </c>
      <c r="AH95" s="44">
        <f t="shared" si="16"/>
        <v>80</v>
      </c>
      <c r="AI95" s="45">
        <f t="shared" si="19"/>
        <v>0.93</v>
      </c>
      <c r="AJ95" s="46"/>
      <c r="AK95" s="47">
        <v>1E-4</v>
      </c>
      <c r="AL95" s="48">
        <f t="shared" si="20"/>
        <v>1.0001</v>
      </c>
      <c r="AM95" s="49">
        <f t="shared" si="21"/>
        <v>1249536000</v>
      </c>
      <c r="AN95" s="50"/>
      <c r="AO95" s="51"/>
      <c r="AP95" s="51"/>
      <c r="AQ95" s="51"/>
      <c r="AR95" s="51"/>
      <c r="AS95" s="52"/>
      <c r="AT95" s="53">
        <f t="shared" si="17"/>
        <v>0</v>
      </c>
    </row>
    <row r="96" spans="1:46" s="54" customFormat="1" ht="36" customHeight="1" thickBot="1">
      <c r="A96" s="27"/>
      <c r="B96" s="56"/>
      <c r="C96" s="91"/>
      <c r="D96" s="95"/>
      <c r="E96" s="95"/>
      <c r="F96" s="101"/>
      <c r="G96" s="55"/>
      <c r="H96" s="60"/>
      <c r="I96" s="30">
        <v>0.51</v>
      </c>
      <c r="J96" s="119">
        <v>0.49</v>
      </c>
      <c r="K96" s="32"/>
      <c r="L96" s="57"/>
      <c r="M96" s="33"/>
      <c r="N96" s="34">
        <f t="shared" si="11"/>
        <v>1</v>
      </c>
      <c r="O96" s="35"/>
      <c r="P96" s="167">
        <v>15</v>
      </c>
      <c r="Q96" s="168">
        <v>15</v>
      </c>
      <c r="R96" s="38"/>
      <c r="S96" s="38"/>
      <c r="T96" s="37"/>
      <c r="U96" s="39">
        <f t="shared" si="12"/>
        <v>15</v>
      </c>
      <c r="V96" s="40">
        <f t="shared" si="18"/>
        <v>15</v>
      </c>
      <c r="W96" s="112"/>
      <c r="X96" s="96"/>
      <c r="Y96" s="96"/>
      <c r="Z96" s="104"/>
      <c r="AA96" s="99"/>
      <c r="AB96" s="41">
        <f t="shared" si="13"/>
        <v>0</v>
      </c>
      <c r="AC96" s="40">
        <f t="shared" si="14"/>
        <v>0</v>
      </c>
      <c r="AD96" s="42"/>
      <c r="AE96" s="128"/>
      <c r="AF96" s="37">
        <f t="shared" si="15"/>
        <v>15</v>
      </c>
      <c r="AG96" s="43">
        <v>65</v>
      </c>
      <c r="AH96" s="44">
        <f t="shared" si="16"/>
        <v>80</v>
      </c>
      <c r="AI96" s="45">
        <f t="shared" si="19"/>
        <v>0.93</v>
      </c>
      <c r="AJ96" s="46"/>
      <c r="AK96" s="47">
        <v>1E-4</v>
      </c>
      <c r="AL96" s="48">
        <f t="shared" si="20"/>
        <v>1.0001</v>
      </c>
      <c r="AM96" s="49">
        <f t="shared" si="21"/>
        <v>1249536000</v>
      </c>
      <c r="AN96" s="50"/>
      <c r="AO96" s="51"/>
      <c r="AP96" s="51"/>
      <c r="AQ96" s="51"/>
      <c r="AR96" s="51"/>
      <c r="AS96" s="52"/>
      <c r="AT96" s="53">
        <f t="shared" si="17"/>
        <v>0</v>
      </c>
    </row>
    <row r="97" spans="1:46" s="54" customFormat="1" ht="36" customHeight="1" thickBot="1">
      <c r="A97" s="27"/>
      <c r="B97" s="56"/>
      <c r="C97" s="91"/>
      <c r="D97" s="95"/>
      <c r="E97" s="95"/>
      <c r="F97" s="101"/>
      <c r="G97" s="55"/>
      <c r="H97" s="60"/>
      <c r="I97" s="30">
        <v>0.51</v>
      </c>
      <c r="J97" s="119">
        <v>0.49</v>
      </c>
      <c r="K97" s="32"/>
      <c r="L97" s="57"/>
      <c r="M97" s="33"/>
      <c r="N97" s="34">
        <f t="shared" si="11"/>
        <v>1</v>
      </c>
      <c r="O97" s="35"/>
      <c r="P97" s="167">
        <v>15</v>
      </c>
      <c r="Q97" s="168">
        <v>15</v>
      </c>
      <c r="R97" s="38"/>
      <c r="S97" s="38"/>
      <c r="T97" s="37"/>
      <c r="U97" s="39">
        <f t="shared" si="12"/>
        <v>15</v>
      </c>
      <c r="V97" s="40">
        <f t="shared" si="18"/>
        <v>15</v>
      </c>
      <c r="W97" s="112"/>
      <c r="X97" s="96"/>
      <c r="Y97" s="96"/>
      <c r="Z97" s="104"/>
      <c r="AA97" s="99"/>
      <c r="AB97" s="41">
        <f t="shared" si="13"/>
        <v>0</v>
      </c>
      <c r="AC97" s="40">
        <f t="shared" si="14"/>
        <v>0</v>
      </c>
      <c r="AD97" s="42"/>
      <c r="AE97" s="128"/>
      <c r="AF97" s="37">
        <f t="shared" si="15"/>
        <v>15</v>
      </c>
      <c r="AG97" s="43">
        <v>65</v>
      </c>
      <c r="AH97" s="44">
        <f t="shared" si="16"/>
        <v>80</v>
      </c>
      <c r="AI97" s="45">
        <f t="shared" si="19"/>
        <v>0.93</v>
      </c>
      <c r="AJ97" s="46"/>
      <c r="AK97" s="47">
        <v>1E-4</v>
      </c>
      <c r="AL97" s="48">
        <f t="shared" si="20"/>
        <v>1.0001</v>
      </c>
      <c r="AM97" s="49">
        <f t="shared" si="21"/>
        <v>1249536000</v>
      </c>
      <c r="AN97" s="50"/>
      <c r="AO97" s="51"/>
      <c r="AP97" s="51"/>
      <c r="AQ97" s="51"/>
      <c r="AR97" s="51"/>
      <c r="AS97" s="52"/>
      <c r="AT97" s="53">
        <f t="shared" si="17"/>
        <v>0</v>
      </c>
    </row>
    <row r="98" spans="1:46" s="54" customFormat="1" ht="36" customHeight="1" thickBot="1">
      <c r="A98" s="27"/>
      <c r="B98" s="56"/>
      <c r="C98" s="91"/>
      <c r="D98" s="95"/>
      <c r="E98" s="95"/>
      <c r="F98" s="101"/>
      <c r="G98" s="55"/>
      <c r="H98" s="60"/>
      <c r="I98" s="30">
        <v>0.51</v>
      </c>
      <c r="J98" s="119">
        <v>0.49</v>
      </c>
      <c r="K98" s="32"/>
      <c r="L98" s="57"/>
      <c r="M98" s="33"/>
      <c r="N98" s="34">
        <f t="shared" si="11"/>
        <v>1</v>
      </c>
      <c r="O98" s="35"/>
      <c r="P98" s="167">
        <v>15</v>
      </c>
      <c r="Q98" s="168">
        <v>15</v>
      </c>
      <c r="R98" s="38"/>
      <c r="S98" s="38"/>
      <c r="T98" s="37"/>
      <c r="U98" s="39">
        <f t="shared" si="12"/>
        <v>15</v>
      </c>
      <c r="V98" s="40">
        <f t="shared" si="18"/>
        <v>15</v>
      </c>
      <c r="W98" s="112"/>
      <c r="X98" s="96"/>
      <c r="Y98" s="96"/>
      <c r="Z98" s="104"/>
      <c r="AA98" s="99"/>
      <c r="AB98" s="41">
        <f t="shared" si="13"/>
        <v>0</v>
      </c>
      <c r="AC98" s="40">
        <f t="shared" si="14"/>
        <v>0</v>
      </c>
      <c r="AD98" s="42"/>
      <c r="AE98" s="128"/>
      <c r="AF98" s="37">
        <f t="shared" si="15"/>
        <v>15</v>
      </c>
      <c r="AG98" s="43">
        <v>65</v>
      </c>
      <c r="AH98" s="44">
        <f t="shared" si="16"/>
        <v>80</v>
      </c>
      <c r="AI98" s="45">
        <f t="shared" si="19"/>
        <v>0.93</v>
      </c>
      <c r="AJ98" s="46"/>
      <c r="AK98" s="47">
        <v>1E-4</v>
      </c>
      <c r="AL98" s="48">
        <f t="shared" si="20"/>
        <v>1.0001</v>
      </c>
      <c r="AM98" s="49">
        <f t="shared" si="21"/>
        <v>1249536000</v>
      </c>
      <c r="AN98" s="50"/>
      <c r="AO98" s="51"/>
      <c r="AP98" s="51"/>
      <c r="AQ98" s="51"/>
      <c r="AR98" s="51"/>
      <c r="AS98" s="52"/>
      <c r="AT98" s="53">
        <f t="shared" si="17"/>
        <v>0</v>
      </c>
    </row>
    <row r="99" spans="1:46" s="54" customFormat="1" ht="36" customHeight="1" thickBot="1">
      <c r="A99" s="27"/>
      <c r="B99" s="56"/>
      <c r="C99" s="91"/>
      <c r="D99" s="95"/>
      <c r="E99" s="95"/>
      <c r="F99" s="101"/>
      <c r="G99" s="55"/>
      <c r="H99" s="60"/>
      <c r="I99" s="30">
        <v>0.51</v>
      </c>
      <c r="J99" s="119">
        <v>0.49</v>
      </c>
      <c r="K99" s="32"/>
      <c r="L99" s="57"/>
      <c r="M99" s="33"/>
      <c r="N99" s="34">
        <f t="shared" si="11"/>
        <v>1</v>
      </c>
      <c r="O99" s="35"/>
      <c r="P99" s="167">
        <v>15</v>
      </c>
      <c r="Q99" s="168">
        <v>15</v>
      </c>
      <c r="R99" s="38"/>
      <c r="S99" s="38"/>
      <c r="T99" s="37"/>
      <c r="U99" s="39">
        <f t="shared" si="12"/>
        <v>15</v>
      </c>
      <c r="V99" s="40">
        <f t="shared" si="18"/>
        <v>15</v>
      </c>
      <c r="W99" s="112"/>
      <c r="X99" s="96"/>
      <c r="Y99" s="96"/>
      <c r="Z99" s="104"/>
      <c r="AA99" s="99"/>
      <c r="AB99" s="41">
        <f t="shared" si="13"/>
        <v>0</v>
      </c>
      <c r="AC99" s="40">
        <f t="shared" si="14"/>
        <v>0</v>
      </c>
      <c r="AD99" s="42"/>
      <c r="AE99" s="128"/>
      <c r="AF99" s="37">
        <f t="shared" si="15"/>
        <v>15</v>
      </c>
      <c r="AG99" s="43">
        <v>65</v>
      </c>
      <c r="AH99" s="44">
        <f t="shared" si="16"/>
        <v>80</v>
      </c>
      <c r="AI99" s="45">
        <f t="shared" si="19"/>
        <v>0.93</v>
      </c>
      <c r="AJ99" s="46"/>
      <c r="AK99" s="47">
        <v>1E-4</v>
      </c>
      <c r="AL99" s="48">
        <f t="shared" si="20"/>
        <v>1.0001</v>
      </c>
      <c r="AM99" s="49">
        <f t="shared" si="21"/>
        <v>1249536000</v>
      </c>
      <c r="AN99" s="50"/>
      <c r="AO99" s="51"/>
      <c r="AP99" s="51"/>
      <c r="AQ99" s="51"/>
      <c r="AR99" s="51"/>
      <c r="AS99" s="52"/>
      <c r="AT99" s="53">
        <f t="shared" si="17"/>
        <v>0</v>
      </c>
    </row>
    <row r="100" spans="1:46" s="54" customFormat="1" ht="36" customHeight="1" thickBot="1">
      <c r="A100" s="27"/>
      <c r="B100" s="56"/>
      <c r="C100" s="91"/>
      <c r="D100" s="95"/>
      <c r="E100" s="95"/>
      <c r="F100" s="101"/>
      <c r="G100" s="55"/>
      <c r="H100" s="60"/>
      <c r="I100" s="30">
        <v>0.51</v>
      </c>
      <c r="J100" s="119">
        <v>0.49</v>
      </c>
      <c r="K100" s="32"/>
      <c r="L100" s="57"/>
      <c r="M100" s="33"/>
      <c r="N100" s="34">
        <f t="shared" si="11"/>
        <v>1</v>
      </c>
      <c r="O100" s="35"/>
      <c r="P100" s="167">
        <v>15</v>
      </c>
      <c r="Q100" s="168">
        <v>15</v>
      </c>
      <c r="R100" s="38"/>
      <c r="S100" s="38"/>
      <c r="T100" s="37"/>
      <c r="U100" s="39">
        <f t="shared" si="12"/>
        <v>15</v>
      </c>
      <c r="V100" s="40">
        <f t="shared" si="18"/>
        <v>15</v>
      </c>
      <c r="W100" s="112"/>
      <c r="X100" s="96"/>
      <c r="Y100" s="96"/>
      <c r="Z100" s="104"/>
      <c r="AA100" s="99"/>
      <c r="AB100" s="41">
        <f t="shared" si="13"/>
        <v>0</v>
      </c>
      <c r="AC100" s="40">
        <f t="shared" si="14"/>
        <v>0</v>
      </c>
      <c r="AD100" s="42"/>
      <c r="AE100" s="128"/>
      <c r="AF100" s="37">
        <f t="shared" si="15"/>
        <v>15</v>
      </c>
      <c r="AG100" s="43">
        <v>65</v>
      </c>
      <c r="AH100" s="44">
        <f t="shared" si="16"/>
        <v>80</v>
      </c>
      <c r="AI100" s="45">
        <f t="shared" si="19"/>
        <v>0.93</v>
      </c>
      <c r="AJ100" s="46"/>
      <c r="AK100" s="47">
        <v>1E-4</v>
      </c>
      <c r="AL100" s="48">
        <f t="shared" si="20"/>
        <v>1.0001</v>
      </c>
      <c r="AM100" s="49">
        <f t="shared" si="21"/>
        <v>1249536000</v>
      </c>
      <c r="AN100" s="50"/>
      <c r="AO100" s="51"/>
      <c r="AP100" s="51"/>
      <c r="AQ100" s="51"/>
      <c r="AR100" s="51"/>
      <c r="AS100" s="52"/>
      <c r="AT100" s="53">
        <f t="shared" si="17"/>
        <v>0</v>
      </c>
    </row>
    <row r="101" spans="1:46" s="54" customFormat="1" ht="36" customHeight="1" thickBot="1">
      <c r="A101" s="27"/>
      <c r="B101" s="56"/>
      <c r="C101" s="91"/>
      <c r="D101" s="95"/>
      <c r="E101" s="95"/>
      <c r="F101" s="101"/>
      <c r="G101" s="55"/>
      <c r="H101" s="60"/>
      <c r="I101" s="30">
        <v>0.51</v>
      </c>
      <c r="J101" s="119">
        <v>0.49</v>
      </c>
      <c r="K101" s="32"/>
      <c r="L101" s="57"/>
      <c r="M101" s="33"/>
      <c r="N101" s="34">
        <f t="shared" si="11"/>
        <v>1</v>
      </c>
      <c r="O101" s="35"/>
      <c r="P101" s="167">
        <v>15</v>
      </c>
      <c r="Q101" s="168">
        <v>15</v>
      </c>
      <c r="R101" s="38"/>
      <c r="S101" s="38"/>
      <c r="T101" s="37"/>
      <c r="U101" s="39">
        <f t="shared" si="12"/>
        <v>15</v>
      </c>
      <c r="V101" s="40">
        <f t="shared" si="18"/>
        <v>15</v>
      </c>
      <c r="W101" s="112"/>
      <c r="X101" s="96"/>
      <c r="Y101" s="96"/>
      <c r="Z101" s="104"/>
      <c r="AA101" s="99"/>
      <c r="AB101" s="41">
        <f t="shared" si="13"/>
        <v>0</v>
      </c>
      <c r="AC101" s="40">
        <f t="shared" si="14"/>
        <v>0</v>
      </c>
      <c r="AD101" s="42"/>
      <c r="AE101" s="128"/>
      <c r="AF101" s="37">
        <f t="shared" si="15"/>
        <v>15</v>
      </c>
      <c r="AG101" s="43">
        <v>65</v>
      </c>
      <c r="AH101" s="44">
        <f t="shared" si="16"/>
        <v>80</v>
      </c>
      <c r="AI101" s="45">
        <f t="shared" si="19"/>
        <v>0.93</v>
      </c>
      <c r="AJ101" s="46"/>
      <c r="AK101" s="47">
        <v>1E-4</v>
      </c>
      <c r="AL101" s="48">
        <f t="shared" si="20"/>
        <v>1.0001</v>
      </c>
      <c r="AM101" s="49">
        <f t="shared" si="21"/>
        <v>1249536000</v>
      </c>
      <c r="AN101" s="50"/>
      <c r="AO101" s="51"/>
      <c r="AP101" s="51"/>
      <c r="AQ101" s="51"/>
      <c r="AR101" s="51"/>
      <c r="AS101" s="52"/>
      <c r="AT101" s="53">
        <f t="shared" si="17"/>
        <v>0</v>
      </c>
    </row>
    <row r="102" spans="1:46" s="54" customFormat="1" ht="36" customHeight="1" thickBot="1">
      <c r="A102" s="27"/>
      <c r="B102" s="56"/>
      <c r="C102" s="91"/>
      <c r="D102" s="95"/>
      <c r="E102" s="95"/>
      <c r="F102" s="101"/>
      <c r="G102" s="55"/>
      <c r="H102" s="60"/>
      <c r="I102" s="30">
        <v>0.51</v>
      </c>
      <c r="J102" s="119">
        <v>0.49</v>
      </c>
      <c r="K102" s="32"/>
      <c r="L102" s="57"/>
      <c r="M102" s="33"/>
      <c r="N102" s="34">
        <f t="shared" si="11"/>
        <v>1</v>
      </c>
      <c r="O102" s="35"/>
      <c r="P102" s="167">
        <v>15</v>
      </c>
      <c r="Q102" s="168">
        <v>15</v>
      </c>
      <c r="R102" s="38"/>
      <c r="S102" s="38"/>
      <c r="T102" s="37"/>
      <c r="U102" s="39">
        <f t="shared" si="12"/>
        <v>15</v>
      </c>
      <c r="V102" s="40">
        <f t="shared" si="18"/>
        <v>15</v>
      </c>
      <c r="W102" s="112"/>
      <c r="X102" s="96"/>
      <c r="Y102" s="96"/>
      <c r="Z102" s="104"/>
      <c r="AA102" s="99"/>
      <c r="AB102" s="41">
        <f t="shared" si="13"/>
        <v>0</v>
      </c>
      <c r="AC102" s="40">
        <f t="shared" si="14"/>
        <v>0</v>
      </c>
      <c r="AD102" s="42"/>
      <c r="AE102" s="128"/>
      <c r="AF102" s="37">
        <f t="shared" si="15"/>
        <v>15</v>
      </c>
      <c r="AG102" s="43">
        <v>65</v>
      </c>
      <c r="AH102" s="44">
        <f t="shared" si="16"/>
        <v>80</v>
      </c>
      <c r="AI102" s="45">
        <f t="shared" si="19"/>
        <v>0.93</v>
      </c>
      <c r="AJ102" s="46"/>
      <c r="AK102" s="47">
        <v>1E-4</v>
      </c>
      <c r="AL102" s="48">
        <f t="shared" si="20"/>
        <v>1.0001</v>
      </c>
      <c r="AM102" s="49">
        <f t="shared" si="21"/>
        <v>1249536000</v>
      </c>
      <c r="AN102" s="50"/>
      <c r="AO102" s="51"/>
      <c r="AP102" s="51"/>
      <c r="AQ102" s="51"/>
      <c r="AR102" s="51"/>
      <c r="AS102" s="52"/>
      <c r="AT102" s="53">
        <f t="shared" si="17"/>
        <v>0</v>
      </c>
    </row>
    <row r="103" spans="1:46" s="54" customFormat="1" ht="36" customHeight="1" thickBot="1">
      <c r="A103" s="27"/>
      <c r="B103" s="56"/>
      <c r="C103" s="91"/>
      <c r="D103" s="95"/>
      <c r="E103" s="95"/>
      <c r="F103" s="101"/>
      <c r="G103" s="55"/>
      <c r="H103" s="60"/>
      <c r="I103" s="30">
        <v>0.51</v>
      </c>
      <c r="J103" s="119">
        <v>0.49</v>
      </c>
      <c r="K103" s="32"/>
      <c r="L103" s="57"/>
      <c r="M103" s="33"/>
      <c r="N103" s="34">
        <f t="shared" si="11"/>
        <v>1</v>
      </c>
      <c r="O103" s="35"/>
      <c r="P103" s="167">
        <v>15</v>
      </c>
      <c r="Q103" s="168">
        <v>15</v>
      </c>
      <c r="R103" s="38"/>
      <c r="S103" s="38"/>
      <c r="T103" s="37"/>
      <c r="U103" s="39">
        <f t="shared" si="12"/>
        <v>15</v>
      </c>
      <c r="V103" s="40">
        <f t="shared" si="18"/>
        <v>15</v>
      </c>
      <c r="W103" s="112"/>
      <c r="X103" s="96"/>
      <c r="Y103" s="96"/>
      <c r="Z103" s="104"/>
      <c r="AA103" s="99"/>
      <c r="AB103" s="41">
        <f t="shared" si="13"/>
        <v>0</v>
      </c>
      <c r="AC103" s="40">
        <f t="shared" si="14"/>
        <v>0</v>
      </c>
      <c r="AD103" s="42"/>
      <c r="AE103" s="128"/>
      <c r="AF103" s="37">
        <f t="shared" si="15"/>
        <v>15</v>
      </c>
      <c r="AG103" s="43">
        <v>65</v>
      </c>
      <c r="AH103" s="44">
        <f t="shared" si="16"/>
        <v>80</v>
      </c>
      <c r="AI103" s="45">
        <f t="shared" si="19"/>
        <v>0.93</v>
      </c>
      <c r="AJ103" s="46"/>
      <c r="AK103" s="47">
        <v>1E-4</v>
      </c>
      <c r="AL103" s="48">
        <f t="shared" si="20"/>
        <v>1.0001</v>
      </c>
      <c r="AM103" s="49">
        <f t="shared" si="21"/>
        <v>1249536000</v>
      </c>
      <c r="AN103" s="50"/>
      <c r="AO103" s="51"/>
      <c r="AP103" s="51"/>
      <c r="AQ103" s="51"/>
      <c r="AR103" s="51"/>
      <c r="AS103" s="52"/>
      <c r="AT103" s="53">
        <f t="shared" si="17"/>
        <v>0</v>
      </c>
    </row>
    <row r="104" spans="1:46" s="54" customFormat="1" ht="36" customHeight="1" thickBot="1">
      <c r="A104" s="27"/>
      <c r="B104" s="56"/>
      <c r="C104" s="91"/>
      <c r="D104" s="95"/>
      <c r="E104" s="95"/>
      <c r="F104" s="101"/>
      <c r="G104" s="55"/>
      <c r="H104" s="60"/>
      <c r="I104" s="30">
        <v>0.51</v>
      </c>
      <c r="J104" s="119">
        <v>0.49</v>
      </c>
      <c r="K104" s="32"/>
      <c r="L104" s="57"/>
      <c r="M104" s="33"/>
      <c r="N104" s="34">
        <f t="shared" si="11"/>
        <v>1</v>
      </c>
      <c r="O104" s="35"/>
      <c r="P104" s="167">
        <v>15</v>
      </c>
      <c r="Q104" s="168">
        <v>15</v>
      </c>
      <c r="R104" s="38"/>
      <c r="S104" s="38"/>
      <c r="T104" s="37"/>
      <c r="U104" s="39">
        <f t="shared" si="12"/>
        <v>15</v>
      </c>
      <c r="V104" s="40">
        <f t="shared" si="18"/>
        <v>15</v>
      </c>
      <c r="W104" s="112"/>
      <c r="X104" s="96"/>
      <c r="Y104" s="96"/>
      <c r="Z104" s="104"/>
      <c r="AA104" s="99"/>
      <c r="AB104" s="41">
        <f t="shared" si="13"/>
        <v>0</v>
      </c>
      <c r="AC104" s="40">
        <f t="shared" si="14"/>
        <v>0</v>
      </c>
      <c r="AD104" s="42"/>
      <c r="AE104" s="128"/>
      <c r="AF104" s="37">
        <f t="shared" si="15"/>
        <v>15</v>
      </c>
      <c r="AG104" s="43">
        <v>65</v>
      </c>
      <c r="AH104" s="44">
        <f t="shared" si="16"/>
        <v>80</v>
      </c>
      <c r="AI104" s="45">
        <f t="shared" si="19"/>
        <v>0.93</v>
      </c>
      <c r="AJ104" s="46"/>
      <c r="AK104" s="47">
        <v>1E-4</v>
      </c>
      <c r="AL104" s="48">
        <f t="shared" si="20"/>
        <v>1.0001</v>
      </c>
      <c r="AM104" s="49">
        <f t="shared" si="21"/>
        <v>1249536000</v>
      </c>
      <c r="AN104" s="50"/>
      <c r="AO104" s="51"/>
      <c r="AP104" s="51"/>
      <c r="AQ104" s="51"/>
      <c r="AR104" s="51"/>
      <c r="AS104" s="52"/>
      <c r="AT104" s="53">
        <f t="shared" si="17"/>
        <v>0</v>
      </c>
    </row>
    <row r="105" spans="1:46" s="54" customFormat="1" ht="36" customHeight="1" thickBot="1">
      <c r="A105" s="27"/>
      <c r="B105" s="56"/>
      <c r="C105" s="91"/>
      <c r="D105" s="95"/>
      <c r="E105" s="95"/>
      <c r="F105" s="101"/>
      <c r="G105" s="55"/>
      <c r="H105" s="60"/>
      <c r="I105" s="30">
        <v>0.51</v>
      </c>
      <c r="J105" s="119">
        <v>0.49</v>
      </c>
      <c r="K105" s="32"/>
      <c r="L105" s="57"/>
      <c r="M105" s="33"/>
      <c r="N105" s="34">
        <f t="shared" si="11"/>
        <v>1</v>
      </c>
      <c r="O105" s="35"/>
      <c r="P105" s="167">
        <v>15</v>
      </c>
      <c r="Q105" s="168">
        <v>15</v>
      </c>
      <c r="R105" s="38"/>
      <c r="S105" s="38"/>
      <c r="T105" s="37"/>
      <c r="U105" s="39">
        <f t="shared" si="12"/>
        <v>15</v>
      </c>
      <c r="V105" s="40">
        <f t="shared" si="18"/>
        <v>15</v>
      </c>
      <c r="W105" s="112"/>
      <c r="X105" s="96"/>
      <c r="Y105" s="96"/>
      <c r="Z105" s="104"/>
      <c r="AA105" s="99"/>
      <c r="AB105" s="41">
        <f t="shared" si="13"/>
        <v>0</v>
      </c>
      <c r="AC105" s="40">
        <f t="shared" si="14"/>
        <v>0</v>
      </c>
      <c r="AD105" s="42"/>
      <c r="AE105" s="128"/>
      <c r="AF105" s="37">
        <f t="shared" si="15"/>
        <v>15</v>
      </c>
      <c r="AG105" s="43">
        <v>65</v>
      </c>
      <c r="AH105" s="44">
        <f t="shared" si="16"/>
        <v>80</v>
      </c>
      <c r="AI105" s="45">
        <f t="shared" si="19"/>
        <v>0.93</v>
      </c>
      <c r="AJ105" s="46"/>
      <c r="AK105" s="47">
        <v>1E-4</v>
      </c>
      <c r="AL105" s="48">
        <f t="shared" si="20"/>
        <v>1.0001</v>
      </c>
      <c r="AM105" s="49">
        <f t="shared" si="21"/>
        <v>1249536000</v>
      </c>
      <c r="AN105" s="50"/>
      <c r="AO105" s="51"/>
      <c r="AP105" s="51"/>
      <c r="AQ105" s="51"/>
      <c r="AR105" s="51"/>
      <c r="AS105" s="52"/>
      <c r="AT105" s="53">
        <f t="shared" si="17"/>
        <v>0</v>
      </c>
    </row>
    <row r="106" spans="1:46" s="54" customFormat="1" ht="36" customHeight="1" thickBot="1">
      <c r="A106" s="27"/>
      <c r="B106" s="56"/>
      <c r="C106" s="91"/>
      <c r="D106" s="95"/>
      <c r="E106" s="95"/>
      <c r="F106" s="101"/>
      <c r="G106" s="55"/>
      <c r="H106" s="60"/>
      <c r="I106" s="30">
        <v>0.51</v>
      </c>
      <c r="J106" s="119">
        <v>0.49</v>
      </c>
      <c r="K106" s="32"/>
      <c r="L106" s="57"/>
      <c r="M106" s="33"/>
      <c r="N106" s="34">
        <f t="shared" si="11"/>
        <v>1</v>
      </c>
      <c r="O106" s="35"/>
      <c r="P106" s="167">
        <v>15</v>
      </c>
      <c r="Q106" s="168">
        <v>15</v>
      </c>
      <c r="R106" s="38"/>
      <c r="S106" s="38"/>
      <c r="T106" s="37"/>
      <c r="U106" s="39">
        <f t="shared" si="12"/>
        <v>15</v>
      </c>
      <c r="V106" s="40">
        <f t="shared" si="18"/>
        <v>15</v>
      </c>
      <c r="W106" s="112"/>
      <c r="X106" s="96"/>
      <c r="Y106" s="96"/>
      <c r="Z106" s="104"/>
      <c r="AA106" s="99"/>
      <c r="AB106" s="41">
        <f t="shared" si="13"/>
        <v>0</v>
      </c>
      <c r="AC106" s="40">
        <f t="shared" si="14"/>
        <v>0</v>
      </c>
      <c r="AD106" s="42"/>
      <c r="AE106" s="128"/>
      <c r="AF106" s="37">
        <f t="shared" si="15"/>
        <v>15</v>
      </c>
      <c r="AG106" s="43">
        <v>65</v>
      </c>
      <c r="AH106" s="44">
        <f t="shared" si="16"/>
        <v>80</v>
      </c>
      <c r="AI106" s="45">
        <f t="shared" si="19"/>
        <v>0.93</v>
      </c>
      <c r="AJ106" s="46"/>
      <c r="AK106" s="47">
        <v>1E-4</v>
      </c>
      <c r="AL106" s="48">
        <f t="shared" si="20"/>
        <v>1.0001</v>
      </c>
      <c r="AM106" s="49">
        <f t="shared" si="21"/>
        <v>1249536000</v>
      </c>
      <c r="AN106" s="50"/>
      <c r="AO106" s="51"/>
      <c r="AP106" s="51"/>
      <c r="AQ106" s="51"/>
      <c r="AR106" s="51"/>
      <c r="AS106" s="52"/>
      <c r="AT106" s="53">
        <f t="shared" si="17"/>
        <v>0</v>
      </c>
    </row>
    <row r="107" spans="1:46" s="54" customFormat="1" ht="36" customHeight="1" thickBot="1">
      <c r="A107" s="27"/>
      <c r="B107" s="56"/>
      <c r="C107" s="91"/>
      <c r="D107" s="95"/>
      <c r="E107" s="95"/>
      <c r="F107" s="101"/>
      <c r="G107" s="55"/>
      <c r="H107" s="60"/>
      <c r="I107" s="30">
        <v>0.51</v>
      </c>
      <c r="J107" s="119">
        <v>0.49</v>
      </c>
      <c r="K107" s="32"/>
      <c r="L107" s="57"/>
      <c r="M107" s="33"/>
      <c r="N107" s="34">
        <f t="shared" si="11"/>
        <v>1</v>
      </c>
      <c r="O107" s="35"/>
      <c r="P107" s="167">
        <v>15</v>
      </c>
      <c r="Q107" s="168">
        <v>15</v>
      </c>
      <c r="R107" s="38"/>
      <c r="S107" s="38"/>
      <c r="T107" s="37"/>
      <c r="U107" s="39">
        <f t="shared" si="12"/>
        <v>15</v>
      </c>
      <c r="V107" s="40">
        <f t="shared" si="18"/>
        <v>15</v>
      </c>
      <c r="W107" s="112"/>
      <c r="X107" s="96"/>
      <c r="Y107" s="96"/>
      <c r="Z107" s="104"/>
      <c r="AA107" s="99"/>
      <c r="AB107" s="41">
        <f t="shared" si="13"/>
        <v>0</v>
      </c>
      <c r="AC107" s="40">
        <f t="shared" si="14"/>
        <v>0</v>
      </c>
      <c r="AD107" s="42"/>
      <c r="AE107" s="128"/>
      <c r="AF107" s="37">
        <f t="shared" si="15"/>
        <v>15</v>
      </c>
      <c r="AG107" s="43">
        <v>65</v>
      </c>
      <c r="AH107" s="44">
        <f t="shared" si="16"/>
        <v>80</v>
      </c>
      <c r="AI107" s="45">
        <f t="shared" si="19"/>
        <v>0.93</v>
      </c>
      <c r="AJ107" s="46"/>
      <c r="AK107" s="47">
        <v>1E-4</v>
      </c>
      <c r="AL107" s="48">
        <f t="shared" si="20"/>
        <v>1.0001</v>
      </c>
      <c r="AM107" s="49">
        <f t="shared" si="21"/>
        <v>1249536000</v>
      </c>
      <c r="AN107" s="50"/>
      <c r="AO107" s="51"/>
      <c r="AP107" s="51"/>
      <c r="AQ107" s="51"/>
      <c r="AR107" s="51"/>
      <c r="AS107" s="52"/>
      <c r="AT107" s="53">
        <f t="shared" si="17"/>
        <v>0</v>
      </c>
    </row>
    <row r="108" spans="1:46" s="54" customFormat="1" ht="36" customHeight="1" thickBot="1">
      <c r="A108" s="27"/>
      <c r="B108" s="56"/>
      <c r="C108" s="91"/>
      <c r="D108" s="95"/>
      <c r="E108" s="95"/>
      <c r="F108" s="101"/>
      <c r="G108" s="55"/>
      <c r="H108" s="60"/>
      <c r="I108" s="30">
        <v>0.51</v>
      </c>
      <c r="J108" s="119">
        <v>0.49</v>
      </c>
      <c r="K108" s="32"/>
      <c r="L108" s="57"/>
      <c r="M108" s="33"/>
      <c r="N108" s="34">
        <f t="shared" si="11"/>
        <v>1</v>
      </c>
      <c r="O108" s="35"/>
      <c r="P108" s="167">
        <v>15</v>
      </c>
      <c r="Q108" s="168">
        <v>15</v>
      </c>
      <c r="R108" s="38"/>
      <c r="S108" s="38"/>
      <c r="T108" s="37"/>
      <c r="U108" s="39">
        <f t="shared" si="12"/>
        <v>15</v>
      </c>
      <c r="V108" s="40">
        <f t="shared" si="18"/>
        <v>15</v>
      </c>
      <c r="W108" s="112"/>
      <c r="X108" s="96"/>
      <c r="Y108" s="96"/>
      <c r="Z108" s="104"/>
      <c r="AA108" s="99"/>
      <c r="AB108" s="41">
        <f t="shared" si="13"/>
        <v>0</v>
      </c>
      <c r="AC108" s="40">
        <f t="shared" si="14"/>
        <v>0</v>
      </c>
      <c r="AD108" s="42"/>
      <c r="AE108" s="128"/>
      <c r="AF108" s="37">
        <f t="shared" si="15"/>
        <v>15</v>
      </c>
      <c r="AG108" s="43">
        <v>65</v>
      </c>
      <c r="AH108" s="44">
        <f t="shared" si="16"/>
        <v>80</v>
      </c>
      <c r="AI108" s="45">
        <f t="shared" si="19"/>
        <v>0.93</v>
      </c>
      <c r="AJ108" s="46"/>
      <c r="AK108" s="47">
        <v>1E-4</v>
      </c>
      <c r="AL108" s="48">
        <f t="shared" si="20"/>
        <v>1.0001</v>
      </c>
      <c r="AM108" s="49">
        <f t="shared" si="21"/>
        <v>1249536000</v>
      </c>
      <c r="AN108" s="50"/>
      <c r="AO108" s="51"/>
      <c r="AP108" s="51"/>
      <c r="AQ108" s="51"/>
      <c r="AR108" s="51"/>
      <c r="AS108" s="52"/>
      <c r="AT108" s="53">
        <f t="shared" si="17"/>
        <v>0</v>
      </c>
    </row>
    <row r="109" spans="1:46" s="54" customFormat="1" ht="36" customHeight="1" thickBot="1">
      <c r="A109" s="27"/>
      <c r="B109" s="56"/>
      <c r="C109" s="91"/>
      <c r="D109" s="95"/>
      <c r="E109" s="95"/>
      <c r="F109" s="101"/>
      <c r="G109" s="55"/>
      <c r="H109" s="60"/>
      <c r="I109" s="30">
        <v>0.51</v>
      </c>
      <c r="J109" s="119">
        <v>0.49</v>
      </c>
      <c r="K109" s="32"/>
      <c r="L109" s="57"/>
      <c r="M109" s="33"/>
      <c r="N109" s="34">
        <f t="shared" si="11"/>
        <v>1</v>
      </c>
      <c r="O109" s="35"/>
      <c r="P109" s="167">
        <v>15</v>
      </c>
      <c r="Q109" s="168">
        <v>15</v>
      </c>
      <c r="R109" s="38"/>
      <c r="S109" s="38"/>
      <c r="T109" s="37"/>
      <c r="U109" s="39">
        <f t="shared" si="12"/>
        <v>15</v>
      </c>
      <c r="V109" s="40">
        <f t="shared" si="18"/>
        <v>15</v>
      </c>
      <c r="W109" s="112"/>
      <c r="X109" s="96"/>
      <c r="Y109" s="96"/>
      <c r="Z109" s="104"/>
      <c r="AA109" s="99"/>
      <c r="AB109" s="41">
        <f t="shared" si="13"/>
        <v>0</v>
      </c>
      <c r="AC109" s="40">
        <f t="shared" si="14"/>
        <v>0</v>
      </c>
      <c r="AD109" s="42"/>
      <c r="AE109" s="128"/>
      <c r="AF109" s="37">
        <f t="shared" si="15"/>
        <v>15</v>
      </c>
      <c r="AG109" s="43">
        <v>65</v>
      </c>
      <c r="AH109" s="44">
        <f t="shared" si="16"/>
        <v>80</v>
      </c>
      <c r="AI109" s="45">
        <f t="shared" si="19"/>
        <v>0.93</v>
      </c>
      <c r="AJ109" s="46"/>
      <c r="AK109" s="47">
        <v>1E-4</v>
      </c>
      <c r="AL109" s="48">
        <f t="shared" si="20"/>
        <v>1.0001</v>
      </c>
      <c r="AM109" s="49">
        <f t="shared" si="21"/>
        <v>1249536000</v>
      </c>
      <c r="AN109" s="50"/>
      <c r="AO109" s="51"/>
      <c r="AP109" s="51"/>
      <c r="AQ109" s="51"/>
      <c r="AR109" s="51"/>
      <c r="AS109" s="52"/>
      <c r="AT109" s="53">
        <f t="shared" si="17"/>
        <v>0</v>
      </c>
    </row>
    <row r="110" spans="1:46" s="54" customFormat="1" ht="36" customHeight="1" thickBot="1">
      <c r="A110" s="27"/>
      <c r="B110" s="56"/>
      <c r="C110" s="91"/>
      <c r="D110" s="95"/>
      <c r="E110" s="95"/>
      <c r="F110" s="101"/>
      <c r="G110" s="55"/>
      <c r="H110" s="60"/>
      <c r="I110" s="30">
        <v>0.51</v>
      </c>
      <c r="J110" s="119">
        <v>0.49</v>
      </c>
      <c r="K110" s="32"/>
      <c r="L110" s="57"/>
      <c r="M110" s="33"/>
      <c r="N110" s="34">
        <f t="shared" si="11"/>
        <v>1</v>
      </c>
      <c r="O110" s="35"/>
      <c r="P110" s="167">
        <v>15</v>
      </c>
      <c r="Q110" s="168">
        <v>15</v>
      </c>
      <c r="R110" s="38"/>
      <c r="S110" s="38"/>
      <c r="T110" s="37"/>
      <c r="U110" s="39">
        <f t="shared" si="12"/>
        <v>15</v>
      </c>
      <c r="V110" s="40">
        <f t="shared" si="18"/>
        <v>15</v>
      </c>
      <c r="W110" s="112"/>
      <c r="X110" s="96"/>
      <c r="Y110" s="96"/>
      <c r="Z110" s="104"/>
      <c r="AA110" s="99"/>
      <c r="AB110" s="41">
        <f t="shared" si="13"/>
        <v>0</v>
      </c>
      <c r="AC110" s="40">
        <f t="shared" si="14"/>
        <v>0</v>
      </c>
      <c r="AD110" s="42">
        <v>0</v>
      </c>
      <c r="AE110" s="128"/>
      <c r="AF110" s="37">
        <f t="shared" si="15"/>
        <v>15</v>
      </c>
      <c r="AG110" s="43">
        <v>65</v>
      </c>
      <c r="AH110" s="44">
        <f t="shared" si="16"/>
        <v>80</v>
      </c>
      <c r="AI110" s="45">
        <f t="shared" si="19"/>
        <v>0.93</v>
      </c>
      <c r="AJ110" s="46"/>
      <c r="AK110" s="47">
        <v>1E-4</v>
      </c>
      <c r="AL110" s="48">
        <f t="shared" si="20"/>
        <v>1.0001</v>
      </c>
      <c r="AM110" s="49">
        <f t="shared" si="21"/>
        <v>1249536000</v>
      </c>
      <c r="AN110" s="50"/>
      <c r="AO110" s="51"/>
      <c r="AP110" s="51"/>
      <c r="AQ110" s="51"/>
      <c r="AR110" s="51"/>
      <c r="AS110" s="52"/>
      <c r="AT110" s="53">
        <f t="shared" si="17"/>
        <v>0</v>
      </c>
    </row>
    <row r="111" spans="1:46" s="54" customFormat="1" ht="36" customHeight="1" thickBot="1">
      <c r="A111" s="27"/>
      <c r="B111" s="56"/>
      <c r="C111" s="91"/>
      <c r="D111" s="95"/>
      <c r="E111" s="95"/>
      <c r="F111" s="101"/>
      <c r="G111" s="55"/>
      <c r="H111" s="60"/>
      <c r="I111" s="30">
        <v>0.51</v>
      </c>
      <c r="J111" s="119">
        <v>0.49</v>
      </c>
      <c r="K111" s="32"/>
      <c r="L111" s="57"/>
      <c r="M111" s="33"/>
      <c r="N111" s="34">
        <f t="shared" si="11"/>
        <v>1</v>
      </c>
      <c r="O111" s="35"/>
      <c r="P111" s="167">
        <v>15</v>
      </c>
      <c r="Q111" s="168">
        <v>15</v>
      </c>
      <c r="R111" s="38"/>
      <c r="S111" s="38"/>
      <c r="T111" s="37"/>
      <c r="U111" s="39">
        <f t="shared" si="12"/>
        <v>15</v>
      </c>
      <c r="V111" s="40">
        <f t="shared" si="18"/>
        <v>15</v>
      </c>
      <c r="W111" s="112"/>
      <c r="X111" s="96"/>
      <c r="Y111" s="96"/>
      <c r="Z111" s="104"/>
      <c r="AA111" s="99"/>
      <c r="AB111" s="41">
        <f t="shared" si="13"/>
        <v>0</v>
      </c>
      <c r="AC111" s="40">
        <f t="shared" si="14"/>
        <v>0</v>
      </c>
      <c r="AD111" s="42"/>
      <c r="AE111" s="128"/>
      <c r="AF111" s="37">
        <f t="shared" si="15"/>
        <v>15</v>
      </c>
      <c r="AG111" s="43">
        <v>65</v>
      </c>
      <c r="AH111" s="44">
        <f t="shared" si="16"/>
        <v>80</v>
      </c>
      <c r="AI111" s="45">
        <f t="shared" si="19"/>
        <v>0.93</v>
      </c>
      <c r="AJ111" s="46"/>
      <c r="AK111" s="47">
        <v>1E-4</v>
      </c>
      <c r="AL111" s="48">
        <f t="shared" si="20"/>
        <v>1.0001</v>
      </c>
      <c r="AM111" s="49">
        <f t="shared" si="21"/>
        <v>1249536000</v>
      </c>
      <c r="AN111" s="50"/>
      <c r="AO111" s="51"/>
      <c r="AP111" s="51"/>
      <c r="AQ111" s="51"/>
      <c r="AR111" s="51"/>
      <c r="AS111" s="52"/>
      <c r="AT111" s="53">
        <f t="shared" si="17"/>
        <v>0</v>
      </c>
    </row>
    <row r="112" spans="1:46" s="54" customFormat="1" ht="36" customHeight="1" thickBot="1">
      <c r="A112" s="27"/>
      <c r="B112" s="56"/>
      <c r="C112" s="91"/>
      <c r="D112" s="95"/>
      <c r="E112" s="95"/>
      <c r="F112" s="101"/>
      <c r="G112" s="55"/>
      <c r="H112" s="60"/>
      <c r="I112" s="30">
        <v>0.51</v>
      </c>
      <c r="J112" s="119">
        <v>0.49</v>
      </c>
      <c r="K112" s="32"/>
      <c r="L112" s="57"/>
      <c r="M112" s="33"/>
      <c r="N112" s="34">
        <f t="shared" si="11"/>
        <v>1</v>
      </c>
      <c r="O112" s="35"/>
      <c r="P112" s="167">
        <v>15</v>
      </c>
      <c r="Q112" s="168">
        <v>15</v>
      </c>
      <c r="R112" s="38"/>
      <c r="S112" s="38"/>
      <c r="T112" s="37"/>
      <c r="U112" s="39">
        <f t="shared" si="12"/>
        <v>15</v>
      </c>
      <c r="V112" s="40">
        <f t="shared" si="18"/>
        <v>15</v>
      </c>
      <c r="W112" s="112"/>
      <c r="X112" s="96"/>
      <c r="Y112" s="96"/>
      <c r="Z112" s="104"/>
      <c r="AA112" s="99"/>
      <c r="AB112" s="41">
        <f t="shared" si="13"/>
        <v>0</v>
      </c>
      <c r="AC112" s="40">
        <f t="shared" si="14"/>
        <v>0</v>
      </c>
      <c r="AD112" s="42"/>
      <c r="AE112" s="128"/>
      <c r="AF112" s="37">
        <f t="shared" si="15"/>
        <v>15</v>
      </c>
      <c r="AG112" s="43">
        <v>65</v>
      </c>
      <c r="AH112" s="44">
        <f t="shared" si="16"/>
        <v>80</v>
      </c>
      <c r="AI112" s="45">
        <f t="shared" si="19"/>
        <v>0.93</v>
      </c>
      <c r="AJ112" s="46"/>
      <c r="AK112" s="47">
        <v>1E-4</v>
      </c>
      <c r="AL112" s="48">
        <f t="shared" si="20"/>
        <v>1.0001</v>
      </c>
      <c r="AM112" s="49">
        <f t="shared" si="21"/>
        <v>1249536000</v>
      </c>
      <c r="AN112" s="50"/>
      <c r="AO112" s="51"/>
      <c r="AP112" s="51"/>
      <c r="AQ112" s="51"/>
      <c r="AR112" s="51"/>
      <c r="AS112" s="52"/>
      <c r="AT112" s="53">
        <f t="shared" si="17"/>
        <v>0</v>
      </c>
    </row>
    <row r="113" spans="1:46" s="54" customFormat="1" ht="36" customHeight="1" thickBot="1">
      <c r="A113" s="27"/>
      <c r="B113" s="56"/>
      <c r="C113" s="91"/>
      <c r="D113" s="95"/>
      <c r="E113" s="95"/>
      <c r="F113" s="101"/>
      <c r="G113" s="55"/>
      <c r="H113" s="60"/>
      <c r="I113" s="30">
        <v>0.51</v>
      </c>
      <c r="J113" s="119">
        <v>0.49</v>
      </c>
      <c r="K113" s="32"/>
      <c r="L113" s="57"/>
      <c r="M113" s="33"/>
      <c r="N113" s="34">
        <f t="shared" si="11"/>
        <v>1</v>
      </c>
      <c r="O113" s="35"/>
      <c r="P113" s="167">
        <v>15</v>
      </c>
      <c r="Q113" s="168">
        <v>15</v>
      </c>
      <c r="R113" s="38"/>
      <c r="S113" s="38"/>
      <c r="T113" s="37"/>
      <c r="U113" s="39">
        <f t="shared" si="12"/>
        <v>15</v>
      </c>
      <c r="V113" s="40">
        <f t="shared" si="18"/>
        <v>15</v>
      </c>
      <c r="W113" s="112"/>
      <c r="X113" s="96"/>
      <c r="Y113" s="96"/>
      <c r="Z113" s="104"/>
      <c r="AA113" s="99"/>
      <c r="AB113" s="41">
        <f t="shared" si="13"/>
        <v>0</v>
      </c>
      <c r="AC113" s="40">
        <f t="shared" si="14"/>
        <v>0</v>
      </c>
      <c r="AD113" s="42"/>
      <c r="AE113" s="128"/>
      <c r="AF113" s="37">
        <f t="shared" si="15"/>
        <v>15</v>
      </c>
      <c r="AG113" s="43">
        <v>65</v>
      </c>
      <c r="AH113" s="44">
        <f t="shared" si="16"/>
        <v>80</v>
      </c>
      <c r="AI113" s="45">
        <f t="shared" si="19"/>
        <v>0.93</v>
      </c>
      <c r="AJ113" s="46"/>
      <c r="AK113" s="47">
        <v>1E-4</v>
      </c>
      <c r="AL113" s="48">
        <f t="shared" si="20"/>
        <v>1.0001</v>
      </c>
      <c r="AM113" s="49">
        <f t="shared" si="21"/>
        <v>1249536000</v>
      </c>
      <c r="AN113" s="50"/>
      <c r="AO113" s="51"/>
      <c r="AP113" s="51"/>
      <c r="AQ113" s="51"/>
      <c r="AR113" s="51"/>
      <c r="AS113" s="52"/>
      <c r="AT113" s="53">
        <f t="shared" si="17"/>
        <v>0</v>
      </c>
    </row>
    <row r="114" spans="1:46" s="54" customFormat="1" ht="36" customHeight="1" thickBot="1">
      <c r="A114" s="27"/>
      <c r="B114" s="56"/>
      <c r="C114" s="91"/>
      <c r="D114" s="95"/>
      <c r="E114" s="95"/>
      <c r="F114" s="101"/>
      <c r="G114" s="55"/>
      <c r="H114" s="60"/>
      <c r="I114" s="30">
        <v>0.51</v>
      </c>
      <c r="J114" s="119">
        <v>0.49</v>
      </c>
      <c r="K114" s="32"/>
      <c r="L114" s="57"/>
      <c r="M114" s="33"/>
      <c r="N114" s="34">
        <f t="shared" si="11"/>
        <v>1</v>
      </c>
      <c r="O114" s="35"/>
      <c r="P114" s="167">
        <v>15</v>
      </c>
      <c r="Q114" s="168">
        <v>15</v>
      </c>
      <c r="R114" s="38"/>
      <c r="S114" s="38"/>
      <c r="T114" s="37"/>
      <c r="U114" s="39">
        <f t="shared" si="12"/>
        <v>15</v>
      </c>
      <c r="V114" s="40">
        <f t="shared" si="18"/>
        <v>15</v>
      </c>
      <c r="W114" s="112"/>
      <c r="X114" s="96"/>
      <c r="Y114" s="96"/>
      <c r="Z114" s="104"/>
      <c r="AA114" s="99"/>
      <c r="AB114" s="41">
        <f t="shared" si="13"/>
        <v>0</v>
      </c>
      <c r="AC114" s="40">
        <f t="shared" si="14"/>
        <v>0</v>
      </c>
      <c r="AD114" s="42"/>
      <c r="AE114" s="128"/>
      <c r="AF114" s="37">
        <f t="shared" si="15"/>
        <v>15</v>
      </c>
      <c r="AG114" s="43">
        <v>65</v>
      </c>
      <c r="AH114" s="44">
        <f t="shared" si="16"/>
        <v>80</v>
      </c>
      <c r="AI114" s="45">
        <f t="shared" si="19"/>
        <v>0.93</v>
      </c>
      <c r="AJ114" s="46"/>
      <c r="AK114" s="47">
        <v>1E-4</v>
      </c>
      <c r="AL114" s="48">
        <f t="shared" si="20"/>
        <v>1.0001</v>
      </c>
      <c r="AM114" s="49">
        <f t="shared" si="21"/>
        <v>1249536000</v>
      </c>
      <c r="AN114" s="50"/>
      <c r="AO114" s="51"/>
      <c r="AP114" s="51"/>
      <c r="AQ114" s="51"/>
      <c r="AR114" s="51"/>
      <c r="AS114" s="52"/>
      <c r="AT114" s="53">
        <f t="shared" si="17"/>
        <v>0</v>
      </c>
    </row>
    <row r="115" spans="1:46" s="54" customFormat="1" ht="47.25" customHeight="1" thickBot="1">
      <c r="A115" s="27"/>
      <c r="B115" s="56"/>
      <c r="C115" s="91"/>
      <c r="D115" s="95"/>
      <c r="E115" s="95"/>
      <c r="F115" s="101"/>
      <c r="G115" s="55"/>
      <c r="H115" s="60"/>
      <c r="I115" s="30">
        <v>0.51</v>
      </c>
      <c r="J115" s="119">
        <v>0.49</v>
      </c>
      <c r="K115" s="32"/>
      <c r="L115" s="57"/>
      <c r="M115" s="33"/>
      <c r="N115" s="34">
        <f t="shared" si="11"/>
        <v>1</v>
      </c>
      <c r="O115" s="35"/>
      <c r="P115" s="167">
        <v>15</v>
      </c>
      <c r="Q115" s="168">
        <v>15</v>
      </c>
      <c r="R115" s="38"/>
      <c r="S115" s="38"/>
      <c r="T115" s="37"/>
      <c r="U115" s="39">
        <f t="shared" si="12"/>
        <v>15</v>
      </c>
      <c r="V115" s="40">
        <f t="shared" si="18"/>
        <v>15</v>
      </c>
      <c r="W115" s="112"/>
      <c r="X115" s="96"/>
      <c r="Y115" s="96"/>
      <c r="Z115" s="104"/>
      <c r="AA115" s="99"/>
      <c r="AB115" s="41">
        <f t="shared" si="13"/>
        <v>0</v>
      </c>
      <c r="AC115" s="40">
        <f t="shared" si="14"/>
        <v>0</v>
      </c>
      <c r="AD115" s="42"/>
      <c r="AE115" s="128"/>
      <c r="AF115" s="37">
        <f t="shared" si="15"/>
        <v>15</v>
      </c>
      <c r="AG115" s="43">
        <v>65</v>
      </c>
      <c r="AH115" s="44">
        <f t="shared" si="16"/>
        <v>80</v>
      </c>
      <c r="AI115" s="45">
        <f t="shared" si="19"/>
        <v>0.93</v>
      </c>
      <c r="AJ115" s="46"/>
      <c r="AK115" s="47">
        <v>1E-4</v>
      </c>
      <c r="AL115" s="48">
        <f t="shared" si="20"/>
        <v>1.0001</v>
      </c>
      <c r="AM115" s="49">
        <f t="shared" si="21"/>
        <v>1249536000</v>
      </c>
      <c r="AN115" s="50"/>
      <c r="AO115" s="51"/>
      <c r="AP115" s="51"/>
      <c r="AQ115" s="51"/>
      <c r="AR115" s="51"/>
      <c r="AS115" s="52"/>
      <c r="AT115" s="53">
        <f t="shared" si="17"/>
        <v>0</v>
      </c>
    </row>
    <row r="116" spans="1:46" s="54" customFormat="1" ht="36" customHeight="1" thickBot="1">
      <c r="A116" s="27"/>
      <c r="B116" s="56"/>
      <c r="C116" s="91"/>
      <c r="D116" s="95"/>
      <c r="E116" s="95"/>
      <c r="F116" s="101"/>
      <c r="G116" s="55"/>
      <c r="H116" s="60"/>
      <c r="I116" s="30">
        <v>0.51</v>
      </c>
      <c r="J116" s="119">
        <v>0.49</v>
      </c>
      <c r="K116" s="32"/>
      <c r="L116" s="57"/>
      <c r="M116" s="33"/>
      <c r="N116" s="34">
        <f t="shared" si="11"/>
        <v>1</v>
      </c>
      <c r="O116" s="35"/>
      <c r="P116" s="167">
        <v>15</v>
      </c>
      <c r="Q116" s="168">
        <v>15</v>
      </c>
      <c r="R116" s="38"/>
      <c r="S116" s="38"/>
      <c r="T116" s="37"/>
      <c r="U116" s="39">
        <f t="shared" si="12"/>
        <v>15</v>
      </c>
      <c r="V116" s="40">
        <f t="shared" si="18"/>
        <v>15</v>
      </c>
      <c r="W116" s="112"/>
      <c r="X116" s="96"/>
      <c r="Y116" s="96"/>
      <c r="Z116" s="104"/>
      <c r="AA116" s="99"/>
      <c r="AB116" s="41">
        <f t="shared" si="13"/>
        <v>0</v>
      </c>
      <c r="AC116" s="40">
        <f t="shared" si="14"/>
        <v>0</v>
      </c>
      <c r="AD116" s="42"/>
      <c r="AE116" s="128"/>
      <c r="AF116" s="37">
        <f t="shared" si="15"/>
        <v>15</v>
      </c>
      <c r="AG116" s="43">
        <v>65</v>
      </c>
      <c r="AH116" s="44">
        <f t="shared" si="16"/>
        <v>80</v>
      </c>
      <c r="AI116" s="45">
        <f t="shared" si="19"/>
        <v>0.93</v>
      </c>
      <c r="AJ116" s="46"/>
      <c r="AK116" s="47">
        <v>1E-4</v>
      </c>
      <c r="AL116" s="48">
        <f t="shared" si="20"/>
        <v>1.0001</v>
      </c>
      <c r="AM116" s="49">
        <f t="shared" si="21"/>
        <v>1249536000</v>
      </c>
      <c r="AN116" s="50"/>
      <c r="AO116" s="51"/>
      <c r="AP116" s="51"/>
      <c r="AQ116" s="51"/>
      <c r="AR116" s="51"/>
      <c r="AS116" s="52"/>
      <c r="AT116" s="53">
        <f t="shared" si="17"/>
        <v>0</v>
      </c>
    </row>
    <row r="117" spans="1:46" s="54" customFormat="1" ht="36" customHeight="1" thickBot="1">
      <c r="A117" s="27"/>
      <c r="B117" s="56"/>
      <c r="C117" s="91"/>
      <c r="D117" s="95"/>
      <c r="E117" s="95"/>
      <c r="F117" s="101"/>
      <c r="G117" s="55"/>
      <c r="H117" s="64"/>
      <c r="I117" s="30">
        <v>0.51</v>
      </c>
      <c r="J117" s="119">
        <v>0.49</v>
      </c>
      <c r="K117" s="32"/>
      <c r="L117" s="57"/>
      <c r="M117" s="33"/>
      <c r="N117" s="34">
        <f t="shared" si="11"/>
        <v>1</v>
      </c>
      <c r="O117" s="35"/>
      <c r="P117" s="167">
        <v>15</v>
      </c>
      <c r="Q117" s="168">
        <v>15</v>
      </c>
      <c r="R117" s="38"/>
      <c r="S117" s="38"/>
      <c r="T117" s="37"/>
      <c r="U117" s="39">
        <f t="shared" si="12"/>
        <v>15</v>
      </c>
      <c r="V117" s="40">
        <f t="shared" si="18"/>
        <v>15</v>
      </c>
      <c r="W117" s="112"/>
      <c r="X117" s="96"/>
      <c r="Y117" s="96"/>
      <c r="Z117" s="104"/>
      <c r="AA117" s="99"/>
      <c r="AB117" s="41">
        <f t="shared" si="13"/>
        <v>0</v>
      </c>
      <c r="AC117" s="40">
        <f t="shared" si="14"/>
        <v>0</v>
      </c>
      <c r="AD117" s="42"/>
      <c r="AE117" s="128"/>
      <c r="AF117" s="37">
        <f t="shared" si="15"/>
        <v>15</v>
      </c>
      <c r="AG117" s="43">
        <v>65</v>
      </c>
      <c r="AH117" s="44">
        <f t="shared" si="16"/>
        <v>80</v>
      </c>
      <c r="AI117" s="45">
        <f t="shared" si="19"/>
        <v>0.93</v>
      </c>
      <c r="AJ117" s="46"/>
      <c r="AK117" s="47">
        <v>1E-4</v>
      </c>
      <c r="AL117" s="48">
        <f t="shared" si="20"/>
        <v>1.0001</v>
      </c>
      <c r="AM117" s="49">
        <f t="shared" si="21"/>
        <v>1249536000</v>
      </c>
      <c r="AN117" s="50"/>
      <c r="AO117" s="51"/>
      <c r="AP117" s="51"/>
      <c r="AQ117" s="51"/>
      <c r="AR117" s="51"/>
      <c r="AS117" s="52"/>
      <c r="AT117" s="53">
        <f t="shared" si="17"/>
        <v>0</v>
      </c>
    </row>
    <row r="118" spans="1:46" s="54" customFormat="1" ht="36" customHeight="1" thickBot="1">
      <c r="A118" s="27"/>
      <c r="B118" s="56"/>
      <c r="C118" s="91"/>
      <c r="D118" s="95"/>
      <c r="E118" s="95"/>
      <c r="F118" s="101"/>
      <c r="G118" s="55"/>
      <c r="H118" s="60"/>
      <c r="I118" s="30">
        <v>0.51</v>
      </c>
      <c r="J118" s="119">
        <v>0.49</v>
      </c>
      <c r="K118" s="32"/>
      <c r="L118" s="57"/>
      <c r="M118" s="33"/>
      <c r="N118" s="34">
        <f t="shared" si="11"/>
        <v>1</v>
      </c>
      <c r="O118" s="35"/>
      <c r="P118" s="167">
        <v>15</v>
      </c>
      <c r="Q118" s="168">
        <v>15</v>
      </c>
      <c r="R118" s="38"/>
      <c r="S118" s="38"/>
      <c r="T118" s="37"/>
      <c r="U118" s="39">
        <f t="shared" si="12"/>
        <v>15</v>
      </c>
      <c r="V118" s="40">
        <f t="shared" si="18"/>
        <v>15</v>
      </c>
      <c r="W118" s="112"/>
      <c r="X118" s="96"/>
      <c r="Y118" s="96"/>
      <c r="Z118" s="104"/>
      <c r="AA118" s="99"/>
      <c r="AB118" s="41">
        <f t="shared" si="13"/>
        <v>0</v>
      </c>
      <c r="AC118" s="40">
        <f t="shared" si="14"/>
        <v>0</v>
      </c>
      <c r="AD118" s="42"/>
      <c r="AE118" s="128"/>
      <c r="AF118" s="37">
        <f t="shared" si="15"/>
        <v>15</v>
      </c>
      <c r="AG118" s="43">
        <v>65</v>
      </c>
      <c r="AH118" s="44">
        <f t="shared" si="16"/>
        <v>80</v>
      </c>
      <c r="AI118" s="45">
        <f t="shared" si="19"/>
        <v>0.93</v>
      </c>
      <c r="AJ118" s="46"/>
      <c r="AK118" s="47">
        <v>1E-4</v>
      </c>
      <c r="AL118" s="48">
        <f t="shared" si="20"/>
        <v>1.0001</v>
      </c>
      <c r="AM118" s="49">
        <f t="shared" si="21"/>
        <v>1249536000</v>
      </c>
      <c r="AN118" s="50"/>
      <c r="AO118" s="51"/>
      <c r="AP118" s="51"/>
      <c r="AQ118" s="51"/>
      <c r="AR118" s="51"/>
      <c r="AS118" s="52"/>
      <c r="AT118" s="53">
        <f t="shared" si="17"/>
        <v>0</v>
      </c>
    </row>
    <row r="119" spans="1:46" s="54" customFormat="1" ht="36" customHeight="1" thickBot="1">
      <c r="A119" s="27"/>
      <c r="B119" s="56"/>
      <c r="C119" s="91"/>
      <c r="D119" s="95"/>
      <c r="E119" s="95"/>
      <c r="F119" s="101"/>
      <c r="G119" s="55"/>
      <c r="H119" s="64"/>
      <c r="I119" s="30">
        <v>0.51</v>
      </c>
      <c r="J119" s="119">
        <v>0.49</v>
      </c>
      <c r="K119" s="32"/>
      <c r="L119" s="57"/>
      <c r="M119" s="65"/>
      <c r="N119" s="34">
        <f t="shared" si="11"/>
        <v>1</v>
      </c>
      <c r="O119" s="66"/>
      <c r="P119" s="167">
        <v>15</v>
      </c>
      <c r="Q119" s="168">
        <v>15</v>
      </c>
      <c r="R119" s="38"/>
      <c r="S119" s="38"/>
      <c r="T119" s="67"/>
      <c r="U119" s="39">
        <f t="shared" si="12"/>
        <v>15</v>
      </c>
      <c r="V119" s="40">
        <f t="shared" si="18"/>
        <v>15</v>
      </c>
      <c r="W119" s="112"/>
      <c r="X119" s="96"/>
      <c r="Y119" s="96"/>
      <c r="Z119" s="104"/>
      <c r="AA119" s="108"/>
      <c r="AB119" s="41">
        <f t="shared" si="13"/>
        <v>0</v>
      </c>
      <c r="AC119" s="40">
        <f t="shared" si="14"/>
        <v>0</v>
      </c>
      <c r="AD119" s="69"/>
      <c r="AE119" s="129"/>
      <c r="AF119" s="37">
        <f t="shared" si="15"/>
        <v>15</v>
      </c>
      <c r="AG119" s="43">
        <v>65</v>
      </c>
      <c r="AH119" s="44">
        <f t="shared" si="16"/>
        <v>80</v>
      </c>
      <c r="AI119" s="45">
        <f t="shared" si="19"/>
        <v>0.93</v>
      </c>
      <c r="AJ119" s="46"/>
      <c r="AK119" s="47">
        <v>1E-4</v>
      </c>
      <c r="AL119" s="48">
        <f t="shared" si="20"/>
        <v>1.0001</v>
      </c>
      <c r="AM119" s="49">
        <f t="shared" si="21"/>
        <v>1249536000</v>
      </c>
      <c r="AN119" s="70"/>
      <c r="AO119" s="71"/>
      <c r="AP119" s="71"/>
      <c r="AQ119" s="71"/>
      <c r="AR119" s="71"/>
      <c r="AS119" s="72"/>
      <c r="AT119" s="53">
        <f t="shared" si="17"/>
        <v>0</v>
      </c>
    </row>
    <row r="120" spans="1:46" s="54" customFormat="1" ht="36" customHeight="1" thickBot="1">
      <c r="A120" s="27"/>
      <c r="B120" s="56"/>
      <c r="C120" s="91"/>
      <c r="D120" s="95"/>
      <c r="E120" s="95"/>
      <c r="F120" s="101"/>
      <c r="G120" s="55"/>
      <c r="H120" s="60"/>
      <c r="I120" s="30">
        <v>0.51</v>
      </c>
      <c r="J120" s="119">
        <v>0.49</v>
      </c>
      <c r="K120" s="32"/>
      <c r="L120" s="57"/>
      <c r="M120" s="33"/>
      <c r="N120" s="34">
        <f t="shared" si="11"/>
        <v>1</v>
      </c>
      <c r="O120" s="35"/>
      <c r="P120" s="167">
        <v>15</v>
      </c>
      <c r="Q120" s="168">
        <v>15</v>
      </c>
      <c r="R120" s="38"/>
      <c r="S120" s="38"/>
      <c r="T120" s="37"/>
      <c r="U120" s="39">
        <f t="shared" si="12"/>
        <v>15</v>
      </c>
      <c r="V120" s="40">
        <f t="shared" si="18"/>
        <v>15</v>
      </c>
      <c r="W120" s="112"/>
      <c r="X120" s="96"/>
      <c r="Y120" s="96"/>
      <c r="Z120" s="104"/>
      <c r="AA120" s="99"/>
      <c r="AB120" s="41">
        <f t="shared" si="13"/>
        <v>0</v>
      </c>
      <c r="AC120" s="40">
        <f t="shared" si="14"/>
        <v>0</v>
      </c>
      <c r="AD120" s="42"/>
      <c r="AE120" s="128"/>
      <c r="AF120" s="37">
        <f t="shared" si="15"/>
        <v>15</v>
      </c>
      <c r="AG120" s="43">
        <v>65</v>
      </c>
      <c r="AH120" s="44">
        <f t="shared" si="16"/>
        <v>80</v>
      </c>
      <c r="AI120" s="45">
        <f t="shared" si="19"/>
        <v>0.93</v>
      </c>
      <c r="AJ120" s="46"/>
      <c r="AK120" s="47">
        <v>1E-4</v>
      </c>
      <c r="AL120" s="48">
        <f t="shared" si="20"/>
        <v>1.0001</v>
      </c>
      <c r="AM120" s="49">
        <f t="shared" si="21"/>
        <v>1249536000</v>
      </c>
      <c r="AN120" s="50"/>
      <c r="AO120" s="51"/>
      <c r="AP120" s="51"/>
      <c r="AQ120" s="51"/>
      <c r="AR120" s="51"/>
      <c r="AS120" s="52"/>
      <c r="AT120" s="53">
        <f t="shared" si="17"/>
        <v>0</v>
      </c>
    </row>
    <row r="121" spans="1:46" s="54" customFormat="1" ht="36" customHeight="1" thickBot="1">
      <c r="A121" s="27"/>
      <c r="B121" s="56"/>
      <c r="C121" s="91"/>
      <c r="D121" s="95"/>
      <c r="E121" s="95"/>
      <c r="F121" s="101"/>
      <c r="G121" s="55"/>
      <c r="H121" s="60"/>
      <c r="I121" s="30">
        <v>0.51</v>
      </c>
      <c r="J121" s="119">
        <v>0.49</v>
      </c>
      <c r="K121" s="32"/>
      <c r="L121" s="57"/>
      <c r="M121" s="33"/>
      <c r="N121" s="34">
        <f t="shared" si="11"/>
        <v>1</v>
      </c>
      <c r="O121" s="35"/>
      <c r="P121" s="167">
        <v>15</v>
      </c>
      <c r="Q121" s="168">
        <v>15</v>
      </c>
      <c r="R121" s="38"/>
      <c r="S121" s="38"/>
      <c r="T121" s="37"/>
      <c r="U121" s="39">
        <f t="shared" si="12"/>
        <v>15</v>
      </c>
      <c r="V121" s="40">
        <f t="shared" si="18"/>
        <v>15</v>
      </c>
      <c r="W121" s="112"/>
      <c r="X121" s="96"/>
      <c r="Y121" s="96"/>
      <c r="Z121" s="104"/>
      <c r="AA121" s="99"/>
      <c r="AB121" s="41">
        <f t="shared" si="13"/>
        <v>0</v>
      </c>
      <c r="AC121" s="40">
        <f t="shared" si="14"/>
        <v>0</v>
      </c>
      <c r="AD121" s="42"/>
      <c r="AE121" s="128"/>
      <c r="AF121" s="37">
        <f t="shared" si="15"/>
        <v>15</v>
      </c>
      <c r="AG121" s="43">
        <v>65</v>
      </c>
      <c r="AH121" s="44">
        <f t="shared" si="16"/>
        <v>80</v>
      </c>
      <c r="AI121" s="45">
        <f t="shared" si="19"/>
        <v>0.93</v>
      </c>
      <c r="AJ121" s="46"/>
      <c r="AK121" s="47">
        <v>1E-4</v>
      </c>
      <c r="AL121" s="48">
        <f t="shared" si="20"/>
        <v>1.0001</v>
      </c>
      <c r="AM121" s="49">
        <f t="shared" si="21"/>
        <v>1249536000</v>
      </c>
      <c r="AN121" s="50"/>
      <c r="AO121" s="51"/>
      <c r="AP121" s="51"/>
      <c r="AQ121" s="51"/>
      <c r="AR121" s="51"/>
      <c r="AS121" s="52"/>
      <c r="AT121" s="53">
        <f t="shared" si="17"/>
        <v>0</v>
      </c>
    </row>
    <row r="122" spans="1:46" s="54" customFormat="1" ht="36" customHeight="1" thickBot="1">
      <c r="A122" s="27"/>
      <c r="B122" s="56"/>
      <c r="C122" s="91"/>
      <c r="D122" s="95"/>
      <c r="E122" s="95"/>
      <c r="F122" s="101"/>
      <c r="G122" s="55"/>
      <c r="H122" s="64"/>
      <c r="I122" s="30">
        <v>0.51</v>
      </c>
      <c r="J122" s="119">
        <v>0.49</v>
      </c>
      <c r="K122" s="32"/>
      <c r="L122" s="57"/>
      <c r="M122" s="73"/>
      <c r="N122" s="34">
        <f t="shared" si="11"/>
        <v>1</v>
      </c>
      <c r="O122" s="35"/>
      <c r="P122" s="167">
        <v>15</v>
      </c>
      <c r="Q122" s="168">
        <v>15</v>
      </c>
      <c r="R122" s="38"/>
      <c r="S122" s="38"/>
      <c r="T122" s="68"/>
      <c r="U122" s="120">
        <f t="shared" si="12"/>
        <v>15</v>
      </c>
      <c r="V122" s="40">
        <f t="shared" si="18"/>
        <v>15</v>
      </c>
      <c r="W122" s="112"/>
      <c r="X122" s="96"/>
      <c r="Y122" s="96"/>
      <c r="Z122" s="104"/>
      <c r="AA122" s="108"/>
      <c r="AB122" s="41">
        <f t="shared" si="13"/>
        <v>0</v>
      </c>
      <c r="AC122" s="40">
        <f t="shared" si="14"/>
        <v>0</v>
      </c>
      <c r="AD122" s="42"/>
      <c r="AE122" s="128"/>
      <c r="AF122" s="37">
        <f t="shared" si="15"/>
        <v>15</v>
      </c>
      <c r="AG122" s="43">
        <v>65</v>
      </c>
      <c r="AH122" s="44">
        <f t="shared" si="16"/>
        <v>80</v>
      </c>
      <c r="AI122" s="45">
        <f t="shared" si="19"/>
        <v>0.93</v>
      </c>
      <c r="AJ122" s="46"/>
      <c r="AK122" s="47">
        <v>1E-4</v>
      </c>
      <c r="AL122" s="48">
        <f t="shared" si="20"/>
        <v>1.0001</v>
      </c>
      <c r="AM122" s="49">
        <f t="shared" si="21"/>
        <v>1249536000</v>
      </c>
      <c r="AN122" s="74"/>
      <c r="AO122" s="51"/>
      <c r="AP122" s="51"/>
      <c r="AQ122" s="51"/>
      <c r="AR122" s="51"/>
      <c r="AS122" s="52"/>
      <c r="AT122" s="53">
        <f t="shared" si="17"/>
        <v>0</v>
      </c>
    </row>
    <row r="123" spans="1:46" s="54" customFormat="1" ht="36" customHeight="1" thickBot="1">
      <c r="A123" s="27"/>
      <c r="B123" s="56"/>
      <c r="C123" s="91"/>
      <c r="D123" s="95"/>
      <c r="E123" s="95"/>
      <c r="F123" s="101"/>
      <c r="G123" s="55"/>
      <c r="H123" s="60"/>
      <c r="I123" s="30">
        <v>0.51</v>
      </c>
      <c r="J123" s="119">
        <v>0.49</v>
      </c>
      <c r="K123" s="32"/>
      <c r="L123" s="57"/>
      <c r="M123" s="33"/>
      <c r="N123" s="34">
        <f t="shared" si="11"/>
        <v>1</v>
      </c>
      <c r="O123" s="35"/>
      <c r="P123" s="167">
        <v>15</v>
      </c>
      <c r="Q123" s="168">
        <v>15</v>
      </c>
      <c r="R123" s="38"/>
      <c r="S123" s="38"/>
      <c r="T123" s="37"/>
      <c r="U123" s="39">
        <f t="shared" si="12"/>
        <v>15</v>
      </c>
      <c r="V123" s="40">
        <f t="shared" si="18"/>
        <v>15</v>
      </c>
      <c r="W123" s="112"/>
      <c r="X123" s="96"/>
      <c r="Y123" s="96"/>
      <c r="Z123" s="104"/>
      <c r="AA123" s="99"/>
      <c r="AB123" s="41">
        <f t="shared" si="13"/>
        <v>0</v>
      </c>
      <c r="AC123" s="40">
        <f t="shared" si="14"/>
        <v>0</v>
      </c>
      <c r="AD123" s="42"/>
      <c r="AE123" s="128"/>
      <c r="AF123" s="37">
        <f t="shared" si="15"/>
        <v>15</v>
      </c>
      <c r="AG123" s="43">
        <v>65</v>
      </c>
      <c r="AH123" s="44">
        <f t="shared" si="16"/>
        <v>80</v>
      </c>
      <c r="AI123" s="45">
        <f t="shared" si="19"/>
        <v>0.93</v>
      </c>
      <c r="AJ123" s="46"/>
      <c r="AK123" s="47">
        <v>1E-4</v>
      </c>
      <c r="AL123" s="48">
        <f t="shared" si="20"/>
        <v>1.0001</v>
      </c>
      <c r="AM123" s="49">
        <f t="shared" si="21"/>
        <v>1249536000</v>
      </c>
      <c r="AN123" s="50"/>
      <c r="AO123" s="51"/>
      <c r="AP123" s="51"/>
      <c r="AQ123" s="51"/>
      <c r="AR123" s="51"/>
      <c r="AS123" s="52"/>
      <c r="AT123" s="53">
        <f t="shared" si="17"/>
        <v>0</v>
      </c>
    </row>
    <row r="124" spans="1:46" s="17" customFormat="1" ht="39.75" customHeight="1" thickBot="1">
      <c r="A124" s="27"/>
      <c r="B124" s="56"/>
      <c r="C124" s="91"/>
      <c r="D124" s="95"/>
      <c r="E124" s="95"/>
      <c r="F124" s="101"/>
      <c r="G124" s="55"/>
      <c r="H124" s="76"/>
      <c r="I124" s="30">
        <v>0.51</v>
      </c>
      <c r="J124" s="119">
        <v>0.49</v>
      </c>
      <c r="K124" s="32"/>
      <c r="L124" s="57"/>
      <c r="M124" s="75"/>
      <c r="N124" s="34">
        <f t="shared" si="11"/>
        <v>1</v>
      </c>
      <c r="O124" s="76"/>
      <c r="P124" s="167">
        <v>15</v>
      </c>
      <c r="Q124" s="168">
        <v>15</v>
      </c>
      <c r="R124" s="38"/>
      <c r="S124" s="38"/>
      <c r="T124" s="214"/>
      <c r="U124" s="39">
        <f t="shared" si="12"/>
        <v>15</v>
      </c>
      <c r="V124" s="40">
        <f t="shared" si="18"/>
        <v>15</v>
      </c>
      <c r="W124" s="112"/>
      <c r="X124" s="96"/>
      <c r="Y124" s="96"/>
      <c r="Z124" s="104"/>
      <c r="AA124" s="132"/>
      <c r="AB124" s="41">
        <f t="shared" si="13"/>
        <v>0</v>
      </c>
      <c r="AC124" s="40">
        <f t="shared" si="14"/>
        <v>0</v>
      </c>
      <c r="AD124" s="77"/>
      <c r="AE124" s="130"/>
      <c r="AF124" s="37">
        <f t="shared" si="15"/>
        <v>15</v>
      </c>
      <c r="AG124" s="43">
        <v>65</v>
      </c>
      <c r="AH124" s="44">
        <f t="shared" si="16"/>
        <v>80</v>
      </c>
      <c r="AI124" s="45">
        <f t="shared" si="19"/>
        <v>0.93</v>
      </c>
      <c r="AJ124" s="46"/>
      <c r="AK124" s="47">
        <v>1E-4</v>
      </c>
      <c r="AL124" s="48">
        <f t="shared" si="20"/>
        <v>1.0001</v>
      </c>
      <c r="AM124" s="49">
        <f t="shared" si="21"/>
        <v>1249536000</v>
      </c>
      <c r="AN124" s="75"/>
      <c r="AO124" s="78"/>
      <c r="AP124" s="78"/>
      <c r="AQ124" s="78"/>
      <c r="AR124" s="78"/>
      <c r="AS124" s="78"/>
      <c r="AT124" s="53">
        <f t="shared" si="17"/>
        <v>0</v>
      </c>
    </row>
    <row r="125" spans="1:46" s="54" customFormat="1" ht="47.25" customHeight="1" thickBot="1">
      <c r="A125" s="27"/>
      <c r="B125" s="56"/>
      <c r="C125" s="91"/>
      <c r="D125" s="95"/>
      <c r="E125" s="95"/>
      <c r="F125" s="101"/>
      <c r="G125" s="55"/>
      <c r="H125" s="60"/>
      <c r="I125" s="30">
        <v>0.51</v>
      </c>
      <c r="J125" s="119">
        <v>0.49</v>
      </c>
      <c r="K125" s="32"/>
      <c r="L125" s="57"/>
      <c r="M125" s="33"/>
      <c r="N125" s="34">
        <f t="shared" si="11"/>
        <v>1</v>
      </c>
      <c r="O125" s="35"/>
      <c r="P125" s="167">
        <v>15</v>
      </c>
      <c r="Q125" s="168">
        <v>15</v>
      </c>
      <c r="R125" s="38"/>
      <c r="S125" s="38"/>
      <c r="T125" s="37"/>
      <c r="U125" s="39">
        <f t="shared" si="12"/>
        <v>15</v>
      </c>
      <c r="V125" s="40">
        <f t="shared" si="18"/>
        <v>15</v>
      </c>
      <c r="W125" s="112"/>
      <c r="X125" s="96"/>
      <c r="Y125" s="96"/>
      <c r="Z125" s="104"/>
      <c r="AA125" s="99"/>
      <c r="AB125" s="41">
        <f t="shared" si="13"/>
        <v>0</v>
      </c>
      <c r="AC125" s="40">
        <f t="shared" si="14"/>
        <v>0</v>
      </c>
      <c r="AD125" s="42"/>
      <c r="AE125" s="128"/>
      <c r="AF125" s="37">
        <f t="shared" si="15"/>
        <v>15</v>
      </c>
      <c r="AG125" s="43">
        <v>65</v>
      </c>
      <c r="AH125" s="44">
        <f t="shared" si="16"/>
        <v>80</v>
      </c>
      <c r="AI125" s="45">
        <f t="shared" si="19"/>
        <v>0.93</v>
      </c>
      <c r="AJ125" s="46"/>
      <c r="AK125" s="47">
        <v>1E-4</v>
      </c>
      <c r="AL125" s="48">
        <f t="shared" si="20"/>
        <v>1.0001</v>
      </c>
      <c r="AM125" s="49">
        <f t="shared" si="21"/>
        <v>1249536000</v>
      </c>
      <c r="AN125" s="50"/>
      <c r="AO125" s="51"/>
      <c r="AP125" s="51"/>
      <c r="AQ125" s="51"/>
      <c r="AR125" s="51"/>
      <c r="AS125" s="52"/>
      <c r="AT125" s="53">
        <f t="shared" si="17"/>
        <v>0</v>
      </c>
    </row>
    <row r="126" spans="1:46" s="54" customFormat="1" ht="36" customHeight="1" thickBot="1">
      <c r="A126" s="27"/>
      <c r="B126" s="56"/>
      <c r="C126" s="91"/>
      <c r="D126" s="95"/>
      <c r="E126" s="95"/>
      <c r="F126" s="101"/>
      <c r="G126" s="55"/>
      <c r="H126" s="60"/>
      <c r="I126" s="30">
        <v>0.51</v>
      </c>
      <c r="J126" s="119">
        <v>0.49</v>
      </c>
      <c r="K126" s="32"/>
      <c r="L126" s="57"/>
      <c r="M126" s="33"/>
      <c r="N126" s="34">
        <f t="shared" si="11"/>
        <v>1</v>
      </c>
      <c r="O126" s="35"/>
      <c r="P126" s="167">
        <v>15</v>
      </c>
      <c r="Q126" s="168">
        <v>15</v>
      </c>
      <c r="R126" s="38"/>
      <c r="S126" s="38"/>
      <c r="T126" s="37"/>
      <c r="U126" s="39">
        <f t="shared" si="12"/>
        <v>15</v>
      </c>
      <c r="V126" s="40">
        <f t="shared" si="18"/>
        <v>15</v>
      </c>
      <c r="W126" s="112"/>
      <c r="X126" s="96"/>
      <c r="Y126" s="96"/>
      <c r="Z126" s="104"/>
      <c r="AA126" s="99"/>
      <c r="AB126" s="41">
        <f t="shared" si="13"/>
        <v>0</v>
      </c>
      <c r="AC126" s="40">
        <f t="shared" si="14"/>
        <v>0</v>
      </c>
      <c r="AD126" s="42"/>
      <c r="AE126" s="128"/>
      <c r="AF126" s="37">
        <f t="shared" si="15"/>
        <v>15</v>
      </c>
      <c r="AG126" s="43">
        <v>65</v>
      </c>
      <c r="AH126" s="44">
        <f t="shared" si="16"/>
        <v>80</v>
      </c>
      <c r="AI126" s="45">
        <f t="shared" si="19"/>
        <v>0.93</v>
      </c>
      <c r="AJ126" s="46"/>
      <c r="AK126" s="47">
        <v>1E-4</v>
      </c>
      <c r="AL126" s="48">
        <f t="shared" si="20"/>
        <v>1.0001</v>
      </c>
      <c r="AM126" s="49">
        <f t="shared" si="21"/>
        <v>1249536000</v>
      </c>
      <c r="AN126" s="50"/>
      <c r="AO126" s="51"/>
      <c r="AP126" s="51"/>
      <c r="AQ126" s="51"/>
      <c r="AR126" s="51"/>
      <c r="AS126" s="52"/>
      <c r="AT126" s="53">
        <f t="shared" si="17"/>
        <v>0</v>
      </c>
    </row>
    <row r="127" spans="1:46" s="54" customFormat="1" ht="36" customHeight="1" thickBot="1">
      <c r="A127" s="27"/>
      <c r="B127" s="56"/>
      <c r="C127" s="91"/>
      <c r="D127" s="95"/>
      <c r="E127" s="95"/>
      <c r="F127" s="101"/>
      <c r="G127" s="55"/>
      <c r="H127" s="60"/>
      <c r="I127" s="30">
        <v>0.51</v>
      </c>
      <c r="J127" s="119">
        <v>0.49</v>
      </c>
      <c r="K127" s="32"/>
      <c r="L127" s="57"/>
      <c r="M127" s="33"/>
      <c r="N127" s="34">
        <f t="shared" si="11"/>
        <v>1</v>
      </c>
      <c r="O127" s="35"/>
      <c r="P127" s="167">
        <v>15</v>
      </c>
      <c r="Q127" s="168">
        <v>15</v>
      </c>
      <c r="R127" s="38"/>
      <c r="S127" s="38"/>
      <c r="T127" s="37"/>
      <c r="U127" s="39">
        <f t="shared" si="12"/>
        <v>15</v>
      </c>
      <c r="V127" s="40">
        <f t="shared" si="18"/>
        <v>15</v>
      </c>
      <c r="W127" s="112"/>
      <c r="X127" s="96"/>
      <c r="Y127" s="96"/>
      <c r="Z127" s="104"/>
      <c r="AA127" s="99"/>
      <c r="AB127" s="41">
        <f t="shared" si="13"/>
        <v>0</v>
      </c>
      <c r="AC127" s="40">
        <f t="shared" si="14"/>
        <v>0</v>
      </c>
      <c r="AD127" s="42"/>
      <c r="AE127" s="128"/>
      <c r="AF127" s="37">
        <f t="shared" si="15"/>
        <v>15</v>
      </c>
      <c r="AG127" s="43">
        <v>65</v>
      </c>
      <c r="AH127" s="44">
        <f t="shared" si="16"/>
        <v>80</v>
      </c>
      <c r="AI127" s="45">
        <f t="shared" si="19"/>
        <v>0.93</v>
      </c>
      <c r="AJ127" s="46"/>
      <c r="AK127" s="47">
        <v>1E-4</v>
      </c>
      <c r="AL127" s="48">
        <f t="shared" si="20"/>
        <v>1.0001</v>
      </c>
      <c r="AM127" s="49">
        <f t="shared" si="21"/>
        <v>1249536000</v>
      </c>
      <c r="AN127" s="50"/>
      <c r="AO127" s="51"/>
      <c r="AP127" s="51"/>
      <c r="AQ127" s="51"/>
      <c r="AR127" s="51"/>
      <c r="AS127" s="52"/>
      <c r="AT127" s="53">
        <f t="shared" si="17"/>
        <v>0</v>
      </c>
    </row>
    <row r="128" spans="1:46" s="54" customFormat="1" ht="36" customHeight="1" thickBot="1">
      <c r="A128" s="27"/>
      <c r="B128" s="56"/>
      <c r="C128" s="91"/>
      <c r="D128" s="95"/>
      <c r="E128" s="95"/>
      <c r="F128" s="101"/>
      <c r="G128" s="55"/>
      <c r="H128" s="60"/>
      <c r="I128" s="30">
        <v>0.51</v>
      </c>
      <c r="J128" s="119">
        <v>0.49</v>
      </c>
      <c r="K128" s="32"/>
      <c r="L128" s="57"/>
      <c r="M128" s="33"/>
      <c r="N128" s="34">
        <f t="shared" si="11"/>
        <v>1</v>
      </c>
      <c r="O128" s="35"/>
      <c r="P128" s="167">
        <v>15</v>
      </c>
      <c r="Q128" s="168">
        <v>15</v>
      </c>
      <c r="R128" s="38"/>
      <c r="S128" s="38"/>
      <c r="T128" s="37"/>
      <c r="U128" s="39">
        <f t="shared" si="12"/>
        <v>15</v>
      </c>
      <c r="V128" s="40">
        <f t="shared" si="18"/>
        <v>15</v>
      </c>
      <c r="W128" s="112"/>
      <c r="X128" s="96"/>
      <c r="Y128" s="96"/>
      <c r="Z128" s="104"/>
      <c r="AA128" s="99"/>
      <c r="AB128" s="41">
        <f t="shared" si="13"/>
        <v>0</v>
      </c>
      <c r="AC128" s="40">
        <f t="shared" si="14"/>
        <v>0</v>
      </c>
      <c r="AD128" s="42"/>
      <c r="AE128" s="128"/>
      <c r="AF128" s="37">
        <f t="shared" si="15"/>
        <v>15</v>
      </c>
      <c r="AG128" s="43">
        <v>65</v>
      </c>
      <c r="AH128" s="44">
        <f t="shared" si="16"/>
        <v>80</v>
      </c>
      <c r="AI128" s="45">
        <f t="shared" si="19"/>
        <v>0.93</v>
      </c>
      <c r="AJ128" s="46"/>
      <c r="AK128" s="47">
        <v>1E-4</v>
      </c>
      <c r="AL128" s="48">
        <f t="shared" si="20"/>
        <v>1.0001</v>
      </c>
      <c r="AM128" s="49">
        <f t="shared" si="21"/>
        <v>1249536000</v>
      </c>
      <c r="AN128" s="50"/>
      <c r="AO128" s="51"/>
      <c r="AP128" s="51"/>
      <c r="AQ128" s="51"/>
      <c r="AR128" s="51"/>
      <c r="AS128" s="52"/>
      <c r="AT128" s="53">
        <f t="shared" si="17"/>
        <v>0</v>
      </c>
    </row>
    <row r="129" spans="1:46" s="54" customFormat="1" ht="36" customHeight="1" thickBot="1">
      <c r="A129" s="27"/>
      <c r="B129" s="56"/>
      <c r="C129" s="91"/>
      <c r="D129" s="95"/>
      <c r="E129" s="95"/>
      <c r="F129" s="101"/>
      <c r="G129" s="55"/>
      <c r="H129" s="60"/>
      <c r="I129" s="30">
        <v>0.51</v>
      </c>
      <c r="J129" s="119">
        <v>0.49</v>
      </c>
      <c r="K129" s="32"/>
      <c r="L129" s="57"/>
      <c r="M129" s="33"/>
      <c r="N129" s="34">
        <f t="shared" si="11"/>
        <v>1</v>
      </c>
      <c r="O129" s="35"/>
      <c r="P129" s="167">
        <v>15</v>
      </c>
      <c r="Q129" s="168">
        <v>15</v>
      </c>
      <c r="R129" s="38"/>
      <c r="S129" s="38"/>
      <c r="T129" s="37"/>
      <c r="U129" s="39">
        <f t="shared" si="12"/>
        <v>15</v>
      </c>
      <c r="V129" s="40">
        <f t="shared" si="18"/>
        <v>15</v>
      </c>
      <c r="W129" s="112"/>
      <c r="X129" s="96"/>
      <c r="Y129" s="96"/>
      <c r="Z129" s="104"/>
      <c r="AA129" s="99"/>
      <c r="AB129" s="41">
        <f t="shared" si="13"/>
        <v>0</v>
      </c>
      <c r="AC129" s="40">
        <f t="shared" si="14"/>
        <v>0</v>
      </c>
      <c r="AD129" s="42"/>
      <c r="AE129" s="128"/>
      <c r="AF129" s="37">
        <f t="shared" si="15"/>
        <v>15</v>
      </c>
      <c r="AG129" s="43">
        <v>65</v>
      </c>
      <c r="AH129" s="44">
        <f t="shared" si="16"/>
        <v>80</v>
      </c>
      <c r="AI129" s="45">
        <f t="shared" si="19"/>
        <v>0.93</v>
      </c>
      <c r="AJ129" s="46"/>
      <c r="AK129" s="47">
        <v>1E-4</v>
      </c>
      <c r="AL129" s="48">
        <f t="shared" si="20"/>
        <v>1.0001</v>
      </c>
      <c r="AM129" s="49">
        <f t="shared" si="21"/>
        <v>1249536000</v>
      </c>
      <c r="AN129" s="50"/>
      <c r="AO129" s="51"/>
      <c r="AP129" s="51"/>
      <c r="AQ129" s="51"/>
      <c r="AR129" s="51"/>
      <c r="AS129" s="52"/>
      <c r="AT129" s="53">
        <f t="shared" si="17"/>
        <v>0</v>
      </c>
    </row>
    <row r="130" spans="1:46" s="54" customFormat="1" ht="36" customHeight="1" thickBot="1">
      <c r="A130" s="27"/>
      <c r="B130" s="56"/>
      <c r="C130" s="91"/>
      <c r="D130" s="95"/>
      <c r="E130" s="95"/>
      <c r="F130" s="101"/>
      <c r="G130" s="55"/>
      <c r="H130" s="60"/>
      <c r="I130" s="30">
        <v>0.51</v>
      </c>
      <c r="J130" s="119">
        <v>0.49</v>
      </c>
      <c r="K130" s="32"/>
      <c r="L130" s="57"/>
      <c r="M130" s="33"/>
      <c r="N130" s="34">
        <f t="shared" si="11"/>
        <v>1</v>
      </c>
      <c r="O130" s="35"/>
      <c r="P130" s="167">
        <v>15</v>
      </c>
      <c r="Q130" s="168">
        <v>15</v>
      </c>
      <c r="R130" s="38"/>
      <c r="S130" s="38"/>
      <c r="T130" s="37"/>
      <c r="U130" s="39">
        <f t="shared" si="12"/>
        <v>15</v>
      </c>
      <c r="V130" s="40">
        <f t="shared" si="18"/>
        <v>15</v>
      </c>
      <c r="W130" s="112"/>
      <c r="X130" s="96"/>
      <c r="Y130" s="96"/>
      <c r="Z130" s="104"/>
      <c r="AA130" s="99"/>
      <c r="AB130" s="41">
        <f t="shared" si="13"/>
        <v>0</v>
      </c>
      <c r="AC130" s="40">
        <f t="shared" si="14"/>
        <v>0</v>
      </c>
      <c r="AD130" s="42"/>
      <c r="AE130" s="128"/>
      <c r="AF130" s="37">
        <f t="shared" si="15"/>
        <v>15</v>
      </c>
      <c r="AG130" s="43">
        <v>65</v>
      </c>
      <c r="AH130" s="44">
        <f t="shared" si="16"/>
        <v>80</v>
      </c>
      <c r="AI130" s="45">
        <f t="shared" si="19"/>
        <v>0.93</v>
      </c>
      <c r="AJ130" s="46"/>
      <c r="AK130" s="47">
        <v>1E-4</v>
      </c>
      <c r="AL130" s="48">
        <f t="shared" si="20"/>
        <v>1.0001</v>
      </c>
      <c r="AM130" s="49">
        <f t="shared" si="21"/>
        <v>1249536000</v>
      </c>
      <c r="AN130" s="50"/>
      <c r="AO130" s="51"/>
      <c r="AP130" s="51"/>
      <c r="AQ130" s="51"/>
      <c r="AR130" s="51"/>
      <c r="AS130" s="52"/>
      <c r="AT130" s="53">
        <f t="shared" si="17"/>
        <v>0</v>
      </c>
    </row>
    <row r="131" spans="1:46" s="54" customFormat="1" ht="36" customHeight="1" thickBot="1">
      <c r="A131" s="27"/>
      <c r="B131" s="56"/>
      <c r="C131" s="91"/>
      <c r="D131" s="95"/>
      <c r="E131" s="95"/>
      <c r="F131" s="101"/>
      <c r="G131" s="55"/>
      <c r="H131" s="60"/>
      <c r="I131" s="30">
        <v>0.51</v>
      </c>
      <c r="J131" s="119">
        <v>0.49</v>
      </c>
      <c r="K131" s="32"/>
      <c r="L131" s="57"/>
      <c r="M131" s="33"/>
      <c r="N131" s="34">
        <f t="shared" si="11"/>
        <v>1</v>
      </c>
      <c r="O131" s="35"/>
      <c r="P131" s="105">
        <v>15</v>
      </c>
      <c r="Q131" s="106">
        <v>15</v>
      </c>
      <c r="R131" s="38"/>
      <c r="S131" s="38"/>
      <c r="T131" s="37"/>
      <c r="U131" s="39">
        <f t="shared" si="12"/>
        <v>15</v>
      </c>
      <c r="V131" s="40">
        <f t="shared" si="18"/>
        <v>15</v>
      </c>
      <c r="W131" s="112"/>
      <c r="X131" s="96"/>
      <c r="Y131" s="96"/>
      <c r="Z131" s="104"/>
      <c r="AA131" s="99"/>
      <c r="AB131" s="41">
        <f t="shared" si="13"/>
        <v>0</v>
      </c>
      <c r="AC131" s="40">
        <f t="shared" si="14"/>
        <v>0</v>
      </c>
      <c r="AD131" s="42"/>
      <c r="AE131" s="128"/>
      <c r="AF131" s="37">
        <f t="shared" si="15"/>
        <v>15</v>
      </c>
      <c r="AG131" s="43">
        <v>65</v>
      </c>
      <c r="AH131" s="44">
        <f t="shared" si="16"/>
        <v>80</v>
      </c>
      <c r="AI131" s="45">
        <f t="shared" si="19"/>
        <v>0.93</v>
      </c>
      <c r="AJ131" s="46"/>
      <c r="AK131" s="47">
        <v>1E-4</v>
      </c>
      <c r="AL131" s="48">
        <f t="shared" si="20"/>
        <v>1.0001</v>
      </c>
      <c r="AM131" s="49">
        <f t="shared" si="21"/>
        <v>1249536000</v>
      </c>
      <c r="AN131" s="50"/>
      <c r="AO131" s="51"/>
      <c r="AP131" s="51"/>
      <c r="AQ131" s="51"/>
      <c r="AR131" s="51"/>
      <c r="AS131" s="52"/>
      <c r="AT131" s="53">
        <f t="shared" si="17"/>
        <v>0</v>
      </c>
    </row>
    <row r="132" spans="1:46" s="54" customFormat="1" ht="36" customHeight="1" thickBot="1">
      <c r="A132" s="27"/>
      <c r="B132" s="56"/>
      <c r="C132" s="91"/>
      <c r="D132" s="95"/>
      <c r="E132" s="95"/>
      <c r="F132" s="101"/>
      <c r="G132" s="55"/>
      <c r="H132" s="60"/>
      <c r="I132" s="30">
        <v>0.51</v>
      </c>
      <c r="J132" s="119">
        <v>0.49</v>
      </c>
      <c r="K132" s="32"/>
      <c r="L132" s="57"/>
      <c r="M132" s="33"/>
      <c r="N132" s="34">
        <f t="shared" si="11"/>
        <v>1</v>
      </c>
      <c r="O132" s="35"/>
      <c r="P132" s="105">
        <v>15</v>
      </c>
      <c r="Q132" s="106">
        <v>15</v>
      </c>
      <c r="R132" s="38"/>
      <c r="S132" s="38"/>
      <c r="T132" s="37"/>
      <c r="U132" s="39">
        <f t="shared" si="12"/>
        <v>15</v>
      </c>
      <c r="V132" s="40">
        <f t="shared" si="18"/>
        <v>15</v>
      </c>
      <c r="W132" s="112"/>
      <c r="X132" s="96"/>
      <c r="Y132" s="96"/>
      <c r="Z132" s="104"/>
      <c r="AA132" s="99"/>
      <c r="AB132" s="41">
        <f t="shared" si="13"/>
        <v>0</v>
      </c>
      <c r="AC132" s="40">
        <f t="shared" si="14"/>
        <v>0</v>
      </c>
      <c r="AD132" s="42"/>
      <c r="AE132" s="128"/>
      <c r="AF132" s="37">
        <f t="shared" si="15"/>
        <v>15</v>
      </c>
      <c r="AG132" s="43">
        <v>65</v>
      </c>
      <c r="AH132" s="44">
        <f t="shared" si="16"/>
        <v>80</v>
      </c>
      <c r="AI132" s="45">
        <f t="shared" si="19"/>
        <v>0.93</v>
      </c>
      <c r="AJ132" s="46"/>
      <c r="AK132" s="47">
        <v>1E-4</v>
      </c>
      <c r="AL132" s="48">
        <f t="shared" si="20"/>
        <v>1.0001</v>
      </c>
      <c r="AM132" s="49">
        <f t="shared" si="21"/>
        <v>1249536000</v>
      </c>
      <c r="AN132" s="50"/>
      <c r="AO132" s="51"/>
      <c r="AP132" s="51"/>
      <c r="AQ132" s="51"/>
      <c r="AR132" s="51"/>
      <c r="AS132" s="52"/>
      <c r="AT132" s="53">
        <f t="shared" si="17"/>
        <v>0</v>
      </c>
    </row>
    <row r="133" spans="1:46" s="54" customFormat="1" ht="36" customHeight="1" thickBot="1">
      <c r="A133" s="27"/>
      <c r="B133" s="56"/>
      <c r="C133" s="91"/>
      <c r="D133" s="95"/>
      <c r="E133" s="95"/>
      <c r="F133" s="101"/>
      <c r="G133" s="55"/>
      <c r="H133" s="60"/>
      <c r="I133" s="30">
        <v>0.51</v>
      </c>
      <c r="J133" s="119">
        <v>0.49</v>
      </c>
      <c r="K133" s="32"/>
      <c r="L133" s="57"/>
      <c r="M133" s="33"/>
      <c r="N133" s="34">
        <f t="shared" si="11"/>
        <v>1</v>
      </c>
      <c r="O133" s="35"/>
      <c r="P133" s="105">
        <v>15</v>
      </c>
      <c r="Q133" s="106">
        <v>15</v>
      </c>
      <c r="R133" s="38"/>
      <c r="S133" s="38"/>
      <c r="T133" s="37"/>
      <c r="U133" s="39">
        <f t="shared" si="12"/>
        <v>15</v>
      </c>
      <c r="V133" s="40">
        <f t="shared" si="18"/>
        <v>15</v>
      </c>
      <c r="W133" s="112"/>
      <c r="X133" s="96"/>
      <c r="Y133" s="96"/>
      <c r="Z133" s="104"/>
      <c r="AA133" s="99"/>
      <c r="AB133" s="41">
        <f t="shared" si="13"/>
        <v>0</v>
      </c>
      <c r="AC133" s="40">
        <f t="shared" si="14"/>
        <v>0</v>
      </c>
      <c r="AD133" s="42"/>
      <c r="AE133" s="128"/>
      <c r="AF133" s="37">
        <f t="shared" si="15"/>
        <v>15</v>
      </c>
      <c r="AG133" s="43">
        <v>65</v>
      </c>
      <c r="AH133" s="44">
        <f t="shared" si="16"/>
        <v>80</v>
      </c>
      <c r="AI133" s="45">
        <f t="shared" si="19"/>
        <v>0.93</v>
      </c>
      <c r="AJ133" s="46"/>
      <c r="AK133" s="47">
        <v>1E-4</v>
      </c>
      <c r="AL133" s="48">
        <f t="shared" si="20"/>
        <v>1.0001</v>
      </c>
      <c r="AM133" s="49">
        <f t="shared" si="21"/>
        <v>1249536000</v>
      </c>
      <c r="AN133" s="50"/>
      <c r="AO133" s="51"/>
      <c r="AP133" s="51"/>
      <c r="AQ133" s="51"/>
      <c r="AR133" s="51"/>
      <c r="AS133" s="52"/>
      <c r="AT133" s="53">
        <f t="shared" si="17"/>
        <v>0</v>
      </c>
    </row>
    <row r="134" spans="1:46" s="54" customFormat="1" ht="36" customHeight="1" thickBot="1">
      <c r="A134" s="27"/>
      <c r="B134" s="56"/>
      <c r="C134" s="91"/>
      <c r="D134" s="95"/>
      <c r="E134" s="95"/>
      <c r="F134" s="101"/>
      <c r="G134" s="55"/>
      <c r="H134" s="60"/>
      <c r="I134" s="30">
        <v>0.51</v>
      </c>
      <c r="J134" s="119">
        <v>0.49</v>
      </c>
      <c r="K134" s="32"/>
      <c r="L134" s="57"/>
      <c r="M134" s="33"/>
      <c r="N134" s="34">
        <f t="shared" ref="N134:N140" si="22">SUM(I134:M134)</f>
        <v>1</v>
      </c>
      <c r="O134" s="35"/>
      <c r="P134" s="105">
        <v>15</v>
      </c>
      <c r="Q134" s="106">
        <v>15</v>
      </c>
      <c r="R134" s="38"/>
      <c r="S134" s="38"/>
      <c r="T134" s="37"/>
      <c r="U134" s="39">
        <f t="shared" ref="U134:U140" si="23">ROUNDUP(((P134*I134)+(Q134*J134)+(R134*K134)+(S134*L134)+(T134*M134)),2)</f>
        <v>15</v>
      </c>
      <c r="V134" s="40">
        <f t="shared" si="18"/>
        <v>15</v>
      </c>
      <c r="W134" s="112"/>
      <c r="X134" s="96"/>
      <c r="Y134" s="96"/>
      <c r="Z134" s="104"/>
      <c r="AA134" s="99"/>
      <c r="AB134" s="41">
        <f t="shared" ref="AB134:AB140" si="24">ROUNDUP((((W134*I134)+(X134*J134)+(Y134*K134)+(Z134*L134)+(AA134*M134))/$I$2*15),2)</f>
        <v>0</v>
      </c>
      <c r="AC134" s="40">
        <f t="shared" ref="AC134:AC140" si="25">IF(AB134&gt;=15,15,AB134)</f>
        <v>0</v>
      </c>
      <c r="AD134" s="42"/>
      <c r="AE134" s="128"/>
      <c r="AF134" s="37">
        <f t="shared" ref="AF134:AF140" si="26">IF((V134+AC134+AD134)&gt;=30,30,(V134+AC134+AD134))</f>
        <v>15</v>
      </c>
      <c r="AG134" s="43">
        <v>65</v>
      </c>
      <c r="AH134" s="44">
        <f t="shared" ref="AH134:AH140" si="27">AF134+AG134+AE134</f>
        <v>80</v>
      </c>
      <c r="AI134" s="45">
        <f t="shared" si="19"/>
        <v>0.93</v>
      </c>
      <c r="AJ134" s="46"/>
      <c r="AK134" s="47">
        <v>1E-4</v>
      </c>
      <c r="AL134" s="48">
        <f t="shared" si="20"/>
        <v>1.0001</v>
      </c>
      <c r="AM134" s="49">
        <f t="shared" si="21"/>
        <v>1249536000</v>
      </c>
      <c r="AN134" s="50"/>
      <c r="AO134" s="51"/>
      <c r="AP134" s="51"/>
      <c r="AQ134" s="51"/>
      <c r="AR134" s="51"/>
      <c r="AS134" s="52"/>
      <c r="AT134" s="53">
        <f t="shared" ref="AT134:AT140" si="28">(AO134*I134)+(AP134*J134)+(AQ134*K134)+(AR134*L134)+(AS134*M134)</f>
        <v>0</v>
      </c>
    </row>
    <row r="135" spans="1:46" s="54" customFormat="1" ht="36" customHeight="1" thickBot="1">
      <c r="A135" s="27"/>
      <c r="B135" s="56"/>
      <c r="C135" s="91"/>
      <c r="D135" s="95"/>
      <c r="E135" s="95"/>
      <c r="F135" s="101"/>
      <c r="G135" s="55"/>
      <c r="H135" s="60"/>
      <c r="I135" s="30">
        <v>0.51</v>
      </c>
      <c r="J135" s="119">
        <v>0.49</v>
      </c>
      <c r="K135" s="32"/>
      <c r="L135" s="57"/>
      <c r="M135" s="33"/>
      <c r="N135" s="34">
        <f t="shared" si="22"/>
        <v>1</v>
      </c>
      <c r="O135" s="35"/>
      <c r="P135" s="105">
        <v>15</v>
      </c>
      <c r="Q135" s="106">
        <v>15</v>
      </c>
      <c r="R135" s="38"/>
      <c r="S135" s="38"/>
      <c r="T135" s="37"/>
      <c r="U135" s="39">
        <f t="shared" si="23"/>
        <v>15</v>
      </c>
      <c r="V135" s="40">
        <f t="shared" si="18"/>
        <v>15</v>
      </c>
      <c r="W135" s="112"/>
      <c r="X135" s="96"/>
      <c r="Y135" s="96"/>
      <c r="Z135" s="104"/>
      <c r="AA135" s="99"/>
      <c r="AB135" s="41">
        <f t="shared" si="24"/>
        <v>0</v>
      </c>
      <c r="AC135" s="40">
        <f t="shared" si="25"/>
        <v>0</v>
      </c>
      <c r="AD135" s="42"/>
      <c r="AE135" s="128"/>
      <c r="AF135" s="37">
        <f t="shared" si="26"/>
        <v>15</v>
      </c>
      <c r="AG135" s="43">
        <v>65</v>
      </c>
      <c r="AH135" s="44">
        <f t="shared" si="27"/>
        <v>80</v>
      </c>
      <c r="AI135" s="45">
        <f t="shared" si="19"/>
        <v>0.93</v>
      </c>
      <c r="AJ135" s="46"/>
      <c r="AK135" s="47">
        <v>1E-4</v>
      </c>
      <c r="AL135" s="48">
        <f t="shared" si="20"/>
        <v>1.0001</v>
      </c>
      <c r="AM135" s="49">
        <f t="shared" si="21"/>
        <v>1249536000</v>
      </c>
      <c r="AN135" s="50"/>
      <c r="AO135" s="51"/>
      <c r="AP135" s="51"/>
      <c r="AQ135" s="51"/>
      <c r="AR135" s="51"/>
      <c r="AS135" s="52"/>
      <c r="AT135" s="53">
        <f t="shared" si="28"/>
        <v>0</v>
      </c>
    </row>
    <row r="136" spans="1:46" s="54" customFormat="1" ht="44.25" customHeight="1" thickBot="1">
      <c r="A136" s="27"/>
      <c r="B136" s="56"/>
      <c r="C136" s="91"/>
      <c r="D136" s="95"/>
      <c r="E136" s="95"/>
      <c r="F136" s="101"/>
      <c r="G136" s="55"/>
      <c r="H136" s="60"/>
      <c r="I136" s="30">
        <v>0.51</v>
      </c>
      <c r="J136" s="119">
        <v>0.49</v>
      </c>
      <c r="K136" s="32"/>
      <c r="L136" s="57"/>
      <c r="M136" s="33"/>
      <c r="N136" s="34">
        <f t="shared" si="22"/>
        <v>1</v>
      </c>
      <c r="O136" s="35"/>
      <c r="P136" s="105">
        <v>15</v>
      </c>
      <c r="Q136" s="106">
        <v>15</v>
      </c>
      <c r="R136" s="38"/>
      <c r="S136" s="38"/>
      <c r="T136" s="37"/>
      <c r="U136" s="39">
        <f t="shared" si="23"/>
        <v>15</v>
      </c>
      <c r="V136" s="40">
        <f>IF(U136&gt;=15,15,U136)</f>
        <v>15</v>
      </c>
      <c r="W136" s="112"/>
      <c r="X136" s="96"/>
      <c r="Y136" s="96"/>
      <c r="Z136" s="104"/>
      <c r="AA136" s="99"/>
      <c r="AB136" s="41">
        <f t="shared" si="24"/>
        <v>0</v>
      </c>
      <c r="AC136" s="40">
        <f t="shared" si="25"/>
        <v>0</v>
      </c>
      <c r="AD136" s="42"/>
      <c r="AE136" s="128"/>
      <c r="AF136" s="37">
        <f t="shared" si="26"/>
        <v>15</v>
      </c>
      <c r="AG136" s="43">
        <v>65</v>
      </c>
      <c r="AH136" s="44">
        <f t="shared" si="27"/>
        <v>80</v>
      </c>
      <c r="AI136" s="45">
        <f>-((50-((176+(45+(30-AF136)))))/200)</f>
        <v>0.93</v>
      </c>
      <c r="AJ136" s="46"/>
      <c r="AK136" s="47">
        <v>1E-4</v>
      </c>
      <c r="AL136" s="48">
        <f>100%+AK136</f>
        <v>1.0001</v>
      </c>
      <c r="AM136" s="49">
        <f>ROUNDUP($D$2*AI136*AL136,-3)</f>
        <v>1249536000</v>
      </c>
      <c r="AN136" s="50"/>
      <c r="AO136" s="51"/>
      <c r="AP136" s="51"/>
      <c r="AQ136" s="51"/>
      <c r="AR136" s="51"/>
      <c r="AS136" s="52"/>
      <c r="AT136" s="53">
        <f t="shared" si="28"/>
        <v>0</v>
      </c>
    </row>
    <row r="137" spans="1:46" s="54" customFormat="1" ht="36" customHeight="1" thickBot="1">
      <c r="A137" s="27"/>
      <c r="B137" s="56"/>
      <c r="C137" s="91"/>
      <c r="D137" s="95"/>
      <c r="E137" s="95"/>
      <c r="F137" s="101"/>
      <c r="G137" s="55"/>
      <c r="H137" s="79"/>
      <c r="I137" s="30">
        <v>0.51</v>
      </c>
      <c r="J137" s="119">
        <v>0.49</v>
      </c>
      <c r="K137" s="32"/>
      <c r="L137" s="57"/>
      <c r="M137" s="80"/>
      <c r="N137" s="34">
        <f t="shared" si="22"/>
        <v>1</v>
      </c>
      <c r="O137" s="81"/>
      <c r="P137" s="105">
        <v>15</v>
      </c>
      <c r="Q137" s="106">
        <v>15</v>
      </c>
      <c r="R137" s="38"/>
      <c r="S137" s="38"/>
      <c r="T137" s="58"/>
      <c r="U137" s="39">
        <f t="shared" si="23"/>
        <v>15</v>
      </c>
      <c r="V137" s="82">
        <f>IF(U137&gt;=15,15,U137)</f>
        <v>15</v>
      </c>
      <c r="W137" s="112"/>
      <c r="X137" s="96"/>
      <c r="Y137" s="96"/>
      <c r="Z137" s="104"/>
      <c r="AA137" s="133"/>
      <c r="AB137" s="41">
        <f t="shared" si="24"/>
        <v>0</v>
      </c>
      <c r="AC137" s="40">
        <f t="shared" si="25"/>
        <v>0</v>
      </c>
      <c r="AD137" s="83"/>
      <c r="AE137" s="131"/>
      <c r="AF137" s="37">
        <f t="shared" si="26"/>
        <v>15</v>
      </c>
      <c r="AG137" s="43">
        <v>65</v>
      </c>
      <c r="AH137" s="44">
        <f t="shared" si="27"/>
        <v>80</v>
      </c>
      <c r="AI137" s="45">
        <f>-((50-((176+(45+(30-AF137)))))/200)</f>
        <v>0.93</v>
      </c>
      <c r="AJ137" s="46"/>
      <c r="AK137" s="47">
        <v>1E-4</v>
      </c>
      <c r="AL137" s="48">
        <f>100%+AK137</f>
        <v>1.0001</v>
      </c>
      <c r="AM137" s="49">
        <f>ROUNDUP($D$2*AI137*AL137,-3)</f>
        <v>1249536000</v>
      </c>
      <c r="AN137" s="84"/>
      <c r="AO137" s="85"/>
      <c r="AP137" s="85"/>
      <c r="AQ137" s="85"/>
      <c r="AR137" s="85"/>
      <c r="AS137" s="86"/>
      <c r="AT137" s="53">
        <f t="shared" si="28"/>
        <v>0</v>
      </c>
    </row>
    <row r="138" spans="1:46" s="54" customFormat="1" ht="36" customHeight="1" thickBot="1">
      <c r="A138" s="27"/>
      <c r="B138" s="56"/>
      <c r="C138" s="91"/>
      <c r="D138" s="95"/>
      <c r="E138" s="95"/>
      <c r="F138" s="101"/>
      <c r="G138" s="55"/>
      <c r="H138" s="60"/>
      <c r="I138" s="30">
        <v>0.51</v>
      </c>
      <c r="J138" s="119">
        <v>0.49</v>
      </c>
      <c r="K138" s="32"/>
      <c r="L138" s="57"/>
      <c r="M138" s="33"/>
      <c r="N138" s="34">
        <f t="shared" si="22"/>
        <v>1</v>
      </c>
      <c r="O138" s="35"/>
      <c r="P138" s="105">
        <v>15</v>
      </c>
      <c r="Q138" s="106">
        <v>15</v>
      </c>
      <c r="R138" s="38"/>
      <c r="S138" s="38"/>
      <c r="T138" s="37"/>
      <c r="U138" s="39">
        <f t="shared" si="23"/>
        <v>15</v>
      </c>
      <c r="V138" s="40">
        <f>IF(U138&gt;=15,15,U138)</f>
        <v>15</v>
      </c>
      <c r="W138" s="112"/>
      <c r="X138" s="96"/>
      <c r="Y138" s="96"/>
      <c r="Z138" s="104"/>
      <c r="AA138" s="99"/>
      <c r="AB138" s="41">
        <f t="shared" si="24"/>
        <v>0</v>
      </c>
      <c r="AC138" s="40">
        <f t="shared" si="25"/>
        <v>0</v>
      </c>
      <c r="AD138" s="42"/>
      <c r="AE138" s="128"/>
      <c r="AF138" s="37">
        <f t="shared" si="26"/>
        <v>15</v>
      </c>
      <c r="AG138" s="43">
        <v>65</v>
      </c>
      <c r="AH138" s="44">
        <f t="shared" si="27"/>
        <v>80</v>
      </c>
      <c r="AI138" s="45">
        <f>-((50-((176+(45+(30-AF138)))))/200)</f>
        <v>0.93</v>
      </c>
      <c r="AJ138" s="46"/>
      <c r="AK138" s="47">
        <v>1E-4</v>
      </c>
      <c r="AL138" s="48">
        <f>100%+AK138</f>
        <v>1.0001</v>
      </c>
      <c r="AM138" s="49">
        <f>ROUNDUP($D$2*AI138*AL138,-3)</f>
        <v>1249536000</v>
      </c>
      <c r="AN138" s="50"/>
      <c r="AO138" s="51"/>
      <c r="AP138" s="51"/>
      <c r="AQ138" s="51"/>
      <c r="AR138" s="51"/>
      <c r="AS138" s="52"/>
      <c r="AT138" s="53">
        <f t="shared" si="28"/>
        <v>0</v>
      </c>
    </row>
    <row r="139" spans="1:46" s="54" customFormat="1" ht="36" customHeight="1" thickBot="1">
      <c r="A139" s="27"/>
      <c r="B139" s="56"/>
      <c r="C139" s="91"/>
      <c r="D139" s="95"/>
      <c r="E139" s="95"/>
      <c r="F139" s="101"/>
      <c r="G139" s="55"/>
      <c r="H139" s="60"/>
      <c r="I139" s="30">
        <v>0.51</v>
      </c>
      <c r="J139" s="119">
        <v>0.49</v>
      </c>
      <c r="K139" s="32"/>
      <c r="L139" s="57"/>
      <c r="M139" s="33"/>
      <c r="N139" s="34">
        <f t="shared" si="22"/>
        <v>1</v>
      </c>
      <c r="O139" s="35"/>
      <c r="P139" s="105">
        <v>15</v>
      </c>
      <c r="Q139" s="106">
        <v>15</v>
      </c>
      <c r="R139" s="38"/>
      <c r="S139" s="38"/>
      <c r="T139" s="37"/>
      <c r="U139" s="39">
        <f t="shared" si="23"/>
        <v>15</v>
      </c>
      <c r="V139" s="40">
        <f>IF(U139&gt;=15,15,U139)</f>
        <v>15</v>
      </c>
      <c r="W139" s="112"/>
      <c r="X139" s="96"/>
      <c r="Y139" s="96"/>
      <c r="Z139" s="104"/>
      <c r="AA139" s="99"/>
      <c r="AB139" s="41">
        <f t="shared" si="24"/>
        <v>0</v>
      </c>
      <c r="AC139" s="40">
        <f t="shared" si="25"/>
        <v>0</v>
      </c>
      <c r="AD139" s="42"/>
      <c r="AE139" s="128"/>
      <c r="AF139" s="37">
        <f t="shared" si="26"/>
        <v>15</v>
      </c>
      <c r="AG139" s="43">
        <v>65</v>
      </c>
      <c r="AH139" s="44">
        <f t="shared" si="27"/>
        <v>80</v>
      </c>
      <c r="AI139" s="45">
        <f>-((50-((176+(45+(30-AF139)))))/200)</f>
        <v>0.93</v>
      </c>
      <c r="AJ139" s="46"/>
      <c r="AK139" s="47">
        <v>1E-4</v>
      </c>
      <c r="AL139" s="48">
        <f>100%+AK139</f>
        <v>1.0001</v>
      </c>
      <c r="AM139" s="49">
        <f>ROUNDUP($D$2*AI139*AL139,-3)</f>
        <v>1249536000</v>
      </c>
      <c r="AN139" s="50"/>
      <c r="AO139" s="51"/>
      <c r="AP139" s="51"/>
      <c r="AQ139" s="51"/>
      <c r="AR139" s="51"/>
      <c r="AS139" s="52"/>
      <c r="AT139" s="53">
        <f t="shared" si="28"/>
        <v>0</v>
      </c>
    </row>
    <row r="140" spans="1:46" s="54" customFormat="1" ht="36" customHeight="1" thickBot="1">
      <c r="A140" s="27"/>
      <c r="B140" s="56"/>
      <c r="C140" s="91"/>
      <c r="D140" s="95"/>
      <c r="E140" s="95"/>
      <c r="F140" s="101"/>
      <c r="G140" s="55"/>
      <c r="H140" s="28"/>
      <c r="I140" s="30">
        <v>0.51</v>
      </c>
      <c r="J140" s="119">
        <v>0.49</v>
      </c>
      <c r="K140" s="32"/>
      <c r="L140" s="57"/>
      <c r="M140" s="31"/>
      <c r="N140" s="34">
        <f t="shared" si="22"/>
        <v>1</v>
      </c>
      <c r="O140" s="37"/>
      <c r="P140" s="105">
        <v>15</v>
      </c>
      <c r="Q140" s="106">
        <v>15</v>
      </c>
      <c r="R140" s="38"/>
      <c r="S140" s="38"/>
      <c r="T140" s="37"/>
      <c r="U140" s="39">
        <f t="shared" si="23"/>
        <v>15</v>
      </c>
      <c r="V140" s="40">
        <f>IF(U140&gt;=15,15,U140)</f>
        <v>15</v>
      </c>
      <c r="W140" s="112"/>
      <c r="X140" s="96"/>
      <c r="Y140" s="96"/>
      <c r="Z140" s="104"/>
      <c r="AA140" s="99"/>
      <c r="AB140" s="41">
        <f t="shared" si="24"/>
        <v>0</v>
      </c>
      <c r="AC140" s="40">
        <f t="shared" si="25"/>
        <v>0</v>
      </c>
      <c r="AD140" s="87"/>
      <c r="AE140" s="128"/>
      <c r="AF140" s="37">
        <f t="shared" si="26"/>
        <v>15</v>
      </c>
      <c r="AG140" s="43">
        <v>65</v>
      </c>
      <c r="AH140" s="44">
        <f t="shared" si="27"/>
        <v>80</v>
      </c>
      <c r="AI140" s="45">
        <f>-((50-((176+(45+(30-AF140)))))/200)</f>
        <v>0.93</v>
      </c>
      <c r="AJ140" s="46"/>
      <c r="AK140" s="47">
        <v>1E-4</v>
      </c>
      <c r="AL140" s="48">
        <f>100%+AK140</f>
        <v>1.0001</v>
      </c>
      <c r="AM140" s="49">
        <f>ROUNDUP($D$2*AI140*AL140,-3)</f>
        <v>1249536000</v>
      </c>
      <c r="AN140" s="88"/>
      <c r="AO140" s="51"/>
      <c r="AP140" s="51"/>
      <c r="AQ140" s="51"/>
      <c r="AR140" s="51"/>
      <c r="AS140" s="52"/>
      <c r="AT140" s="53">
        <f t="shared" si="28"/>
        <v>0</v>
      </c>
    </row>
  </sheetData>
  <mergeCells count="28">
    <mergeCell ref="D1:E1"/>
    <mergeCell ref="I1:J1"/>
    <mergeCell ref="L1:AB1"/>
    <mergeCell ref="AE1:AK1"/>
    <mergeCell ref="D2:E2"/>
    <mergeCell ref="F2:G2"/>
    <mergeCell ref="I2:J2"/>
    <mergeCell ref="P2:U2"/>
    <mergeCell ref="AL3:AL4"/>
    <mergeCell ref="A3:A4"/>
    <mergeCell ref="B3:B4"/>
    <mergeCell ref="C3:H3"/>
    <mergeCell ref="I3:M3"/>
    <mergeCell ref="N3:N4"/>
    <mergeCell ref="O3:O4"/>
    <mergeCell ref="P3:U3"/>
    <mergeCell ref="W3:AB3"/>
    <mergeCell ref="AI3:AI4"/>
    <mergeCell ref="AJ3:AJ4"/>
    <mergeCell ref="AK3:AK4"/>
    <mergeCell ref="AS3:AS4"/>
    <mergeCell ref="AT3:AT4"/>
    <mergeCell ref="AM3:AM4"/>
    <mergeCell ref="AN3:AN4"/>
    <mergeCell ref="AO3:AO4"/>
    <mergeCell ref="AP3:AP4"/>
    <mergeCell ref="AQ3:AQ4"/>
    <mergeCell ref="AR3:AR4"/>
  </mergeCells>
  <phoneticPr fontId="3" type="noConversion"/>
  <printOptions horizontalCentered="1"/>
  <pageMargins left="0.17" right="0.17" top="0.33" bottom="0.24" header="0.26" footer="0.18"/>
  <pageSetup paperSize="9" scale="57" orientation="landscape" r:id="rId1"/>
  <headerFooter alignWithMargins="0"/>
  <rowBreaks count="1" manualBreakCount="1">
    <brk id="31" max="41" man="1"/>
  </rowBreaks>
  <colBreaks count="1" manualBreakCount="1">
    <brk id="29" max="139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T139"/>
  <sheetViews>
    <sheetView showZeros="0" view="pageBreakPreview" zoomScale="80" workbookViewId="0">
      <selection activeCell="AH1" sqref="AH1:AK1"/>
    </sheetView>
  </sheetViews>
  <sheetFormatPr defaultColWidth="8.88671875" defaultRowHeight="13.5"/>
  <cols>
    <col min="1" max="1" width="5" style="1" customWidth="1"/>
    <col min="2" max="2" width="5.109375" style="2" customWidth="1"/>
    <col min="3" max="3" width="9.21875" style="89" customWidth="1"/>
    <col min="4" max="7" width="9.21875" style="1" customWidth="1"/>
    <col min="8" max="8" width="6.6640625" style="1" customWidth="1"/>
    <col min="9" max="10" width="7.33203125" style="1" customWidth="1"/>
    <col min="11" max="11" width="7.6640625" style="1" customWidth="1"/>
    <col min="12" max="13" width="6.77734375" style="1" customWidth="1"/>
    <col min="14" max="14" width="6.44140625" style="1" customWidth="1"/>
    <col min="15" max="15" width="5.109375" style="1" customWidth="1"/>
    <col min="16" max="16" width="7.109375" style="1" customWidth="1"/>
    <col min="17" max="17" width="6.77734375" style="1" customWidth="1"/>
    <col min="18" max="20" width="6.6640625" style="1" customWidth="1"/>
    <col min="21" max="21" width="7.109375" style="1" customWidth="1"/>
    <col min="22" max="22" width="10.44140625" style="90" hidden="1" customWidth="1"/>
    <col min="23" max="24" width="8" style="1" customWidth="1"/>
    <col min="25" max="27" width="7.21875" style="1" customWidth="1"/>
    <col min="28" max="28" width="9.6640625" style="1" customWidth="1"/>
    <col min="29" max="29" width="2" style="90" hidden="1" customWidth="1"/>
    <col min="30" max="31" width="6.21875" style="1" customWidth="1"/>
    <col min="32" max="32" width="7" style="1" customWidth="1"/>
    <col min="33" max="33" width="4.6640625" style="1" customWidth="1"/>
    <col min="34" max="34" width="8.21875" style="1" customWidth="1"/>
    <col min="35" max="35" width="8.77734375" style="1" customWidth="1"/>
    <col min="36" max="36" width="7.5546875" style="1" customWidth="1"/>
    <col min="37" max="38" width="8.33203125" style="1" customWidth="1"/>
    <col min="39" max="39" width="20.21875" style="1" customWidth="1"/>
    <col min="40" max="40" width="8.33203125" style="1" customWidth="1"/>
    <col min="41" max="42" width="17.6640625" style="1" customWidth="1"/>
    <col min="43" max="45" width="17.6640625" style="1" hidden="1" customWidth="1"/>
    <col min="46" max="46" width="17.6640625" style="1" customWidth="1"/>
    <col min="47" max="16384" width="8.88671875" style="1"/>
  </cols>
  <sheetData>
    <row r="1" spans="1:46" ht="33.75" customHeight="1">
      <c r="C1" s="3" t="s">
        <v>37</v>
      </c>
      <c r="D1" s="353">
        <v>1687560000</v>
      </c>
      <c r="E1" s="353"/>
      <c r="F1" s="4"/>
      <c r="G1" s="4"/>
      <c r="H1" s="3" t="s">
        <v>0</v>
      </c>
      <c r="I1" s="354">
        <v>486200000</v>
      </c>
      <c r="J1" s="354"/>
      <c r="K1" s="118">
        <f>TRUNC(I1/F2,7)</f>
        <v>0.29718359999999999</v>
      </c>
      <c r="L1" s="111"/>
      <c r="M1" s="225" t="s">
        <v>304</v>
      </c>
      <c r="N1" s="225"/>
      <c r="O1" s="225"/>
      <c r="P1" s="225"/>
      <c r="Q1" s="225"/>
      <c r="R1" s="225"/>
      <c r="S1" s="225"/>
      <c r="T1" s="225"/>
      <c r="U1" s="225"/>
      <c r="V1" s="225"/>
      <c r="W1" s="225"/>
      <c r="X1" s="225"/>
      <c r="Y1" s="225"/>
      <c r="Z1" s="225"/>
      <c r="AA1" s="225"/>
      <c r="AB1" s="225"/>
      <c r="AC1" s="225"/>
      <c r="AD1" s="225"/>
      <c r="AE1" s="225"/>
      <c r="AF1" s="225"/>
      <c r="AH1" s="356" t="s">
        <v>308</v>
      </c>
      <c r="AI1" s="356"/>
      <c r="AJ1" s="356"/>
      <c r="AK1" s="356"/>
      <c r="AL1" s="145"/>
      <c r="AM1" s="145"/>
      <c r="AN1" s="145"/>
      <c r="AO1" s="122"/>
      <c r="AP1" s="122"/>
      <c r="AQ1" s="122"/>
      <c r="AR1" s="122"/>
      <c r="AS1" s="122"/>
      <c r="AT1" s="122"/>
    </row>
    <row r="2" spans="1:46" s="11" customFormat="1" ht="30" customHeight="1" thickBot="1">
      <c r="A2" s="6"/>
      <c r="B2" s="7"/>
      <c r="C2" s="8" t="s">
        <v>36</v>
      </c>
      <c r="D2" s="357">
        <f>D1*1.1</f>
        <v>1856316000.0000002</v>
      </c>
      <c r="E2" s="358"/>
      <c r="F2" s="357">
        <f>D2*86.745%*101.6%</f>
        <v>1636025495.2272003</v>
      </c>
      <c r="G2" s="358"/>
      <c r="H2" s="3" t="s">
        <v>32</v>
      </c>
      <c r="I2" s="359">
        <f>D2*1</f>
        <v>1856316000.0000002</v>
      </c>
      <c r="J2" s="360"/>
      <c r="K2" s="117" t="s">
        <v>29</v>
      </c>
      <c r="L2" s="4"/>
      <c r="M2" s="4"/>
      <c r="N2" s="4"/>
      <c r="O2" s="9" t="s">
        <v>35</v>
      </c>
      <c r="P2" s="361">
        <v>45924.458333333336</v>
      </c>
      <c r="Q2" s="361"/>
      <c r="R2" s="361"/>
      <c r="S2" s="361"/>
      <c r="T2" s="361"/>
      <c r="U2" s="361"/>
      <c r="V2" s="10"/>
      <c r="W2" s="10"/>
      <c r="X2" s="6"/>
      <c r="Y2" s="6"/>
      <c r="Z2" s="6"/>
      <c r="AA2" s="6"/>
      <c r="AB2" s="6"/>
      <c r="AC2" s="10"/>
      <c r="AD2" s="6"/>
      <c r="AE2" s="6"/>
      <c r="AF2" s="6"/>
      <c r="AG2" s="6"/>
      <c r="AH2" s="6"/>
      <c r="AJ2" s="12"/>
      <c r="AK2" s="13"/>
      <c r="AL2" s="13"/>
      <c r="AM2" s="14" t="s">
        <v>52</v>
      </c>
      <c r="AO2" s="63" t="s">
        <v>40</v>
      </c>
      <c r="AP2" s="63"/>
      <c r="AQ2" s="123"/>
      <c r="AR2" s="124"/>
      <c r="AS2" s="126"/>
      <c r="AT2" s="125"/>
    </row>
    <row r="3" spans="1:46" s="17" customFormat="1" ht="24.95" customHeight="1" thickBot="1">
      <c r="A3" s="364" t="s">
        <v>1</v>
      </c>
      <c r="B3" s="366" t="s">
        <v>2</v>
      </c>
      <c r="C3" s="368" t="s">
        <v>3</v>
      </c>
      <c r="D3" s="369"/>
      <c r="E3" s="369"/>
      <c r="F3" s="369"/>
      <c r="G3" s="369"/>
      <c r="H3" s="370"/>
      <c r="I3" s="371" t="s">
        <v>4</v>
      </c>
      <c r="J3" s="369"/>
      <c r="K3" s="369"/>
      <c r="L3" s="369"/>
      <c r="M3" s="370"/>
      <c r="N3" s="372" t="s">
        <v>5</v>
      </c>
      <c r="O3" s="374" t="s">
        <v>6</v>
      </c>
      <c r="P3" s="371" t="s">
        <v>7</v>
      </c>
      <c r="Q3" s="369"/>
      <c r="R3" s="369"/>
      <c r="S3" s="369"/>
      <c r="T3" s="369"/>
      <c r="U3" s="370"/>
      <c r="V3" s="15"/>
      <c r="W3" s="371" t="s">
        <v>30</v>
      </c>
      <c r="X3" s="369"/>
      <c r="Y3" s="369"/>
      <c r="Z3" s="369"/>
      <c r="AA3" s="369"/>
      <c r="AB3" s="370"/>
      <c r="AC3" s="15"/>
      <c r="AD3" s="15"/>
      <c r="AE3" s="15"/>
      <c r="AF3" s="15"/>
      <c r="AG3" s="15"/>
      <c r="AH3" s="16"/>
      <c r="AI3" s="376" t="s">
        <v>8</v>
      </c>
      <c r="AJ3" s="366" t="s">
        <v>9</v>
      </c>
      <c r="AK3" s="378" t="s">
        <v>10</v>
      </c>
      <c r="AL3" s="362" t="s">
        <v>11</v>
      </c>
      <c r="AM3" s="381" t="s">
        <v>12</v>
      </c>
      <c r="AN3" s="383" t="s">
        <v>13</v>
      </c>
      <c r="AO3" s="380" t="s">
        <v>14</v>
      </c>
      <c r="AP3" s="380" t="s">
        <v>41</v>
      </c>
      <c r="AQ3" s="380" t="s">
        <v>42</v>
      </c>
      <c r="AR3" s="380" t="s">
        <v>43</v>
      </c>
      <c r="AS3" s="380" t="s">
        <v>44</v>
      </c>
      <c r="AT3" s="380" t="s">
        <v>15</v>
      </c>
    </row>
    <row r="4" spans="1:46" s="17" customFormat="1" ht="39.75" customHeight="1" thickBot="1">
      <c r="A4" s="365"/>
      <c r="B4" s="367"/>
      <c r="C4" s="103" t="s">
        <v>16</v>
      </c>
      <c r="D4" s="19" t="s">
        <v>17</v>
      </c>
      <c r="E4" s="20" t="s">
        <v>18</v>
      </c>
      <c r="F4" s="20" t="s">
        <v>19</v>
      </c>
      <c r="G4" s="20" t="s">
        <v>20</v>
      </c>
      <c r="H4" s="21" t="s">
        <v>31</v>
      </c>
      <c r="I4" s="18" t="s">
        <v>16</v>
      </c>
      <c r="J4" s="19" t="s">
        <v>17</v>
      </c>
      <c r="K4" s="20" t="s">
        <v>18</v>
      </c>
      <c r="L4" s="103" t="s">
        <v>19</v>
      </c>
      <c r="M4" s="20" t="s">
        <v>20</v>
      </c>
      <c r="N4" s="373"/>
      <c r="O4" s="375"/>
      <c r="P4" s="18" t="s">
        <v>16</v>
      </c>
      <c r="Q4" s="19" t="s">
        <v>17</v>
      </c>
      <c r="R4" s="20" t="s">
        <v>18</v>
      </c>
      <c r="S4" s="103" t="s">
        <v>19</v>
      </c>
      <c r="T4" s="20" t="s">
        <v>20</v>
      </c>
      <c r="U4" s="22" t="s">
        <v>21</v>
      </c>
      <c r="V4" s="23" t="s">
        <v>22</v>
      </c>
      <c r="W4" s="18" t="s">
        <v>16</v>
      </c>
      <c r="X4" s="19" t="s">
        <v>17</v>
      </c>
      <c r="Y4" s="20" t="s">
        <v>18</v>
      </c>
      <c r="Z4" s="103" t="s">
        <v>19</v>
      </c>
      <c r="AA4" s="20" t="s">
        <v>20</v>
      </c>
      <c r="AB4" s="24" t="s">
        <v>23</v>
      </c>
      <c r="AC4" s="23" t="s">
        <v>46</v>
      </c>
      <c r="AD4" s="121" t="s">
        <v>47</v>
      </c>
      <c r="AE4" s="127" t="s">
        <v>48</v>
      </c>
      <c r="AF4" s="25" t="s">
        <v>24</v>
      </c>
      <c r="AG4" s="26" t="s">
        <v>25</v>
      </c>
      <c r="AH4" s="26" t="s">
        <v>26</v>
      </c>
      <c r="AI4" s="377"/>
      <c r="AJ4" s="367"/>
      <c r="AK4" s="379"/>
      <c r="AL4" s="363"/>
      <c r="AM4" s="382"/>
      <c r="AN4" s="384"/>
      <c r="AO4" s="380"/>
      <c r="AP4" s="380"/>
      <c r="AQ4" s="380"/>
      <c r="AR4" s="380"/>
      <c r="AS4" s="380"/>
      <c r="AT4" s="380"/>
    </row>
    <row r="5" spans="1:46" s="54" customFormat="1" ht="40.5" customHeight="1" thickBot="1">
      <c r="A5" s="27">
        <v>1</v>
      </c>
      <c r="B5" s="28"/>
      <c r="C5" s="62" t="s">
        <v>305</v>
      </c>
      <c r="D5" s="95" t="s">
        <v>306</v>
      </c>
      <c r="E5" s="94"/>
      <c r="F5" s="95"/>
      <c r="G5" s="91"/>
      <c r="H5" s="202"/>
      <c r="I5" s="109">
        <v>0.6</v>
      </c>
      <c r="J5" s="203">
        <v>0.4</v>
      </c>
      <c r="K5" s="31"/>
      <c r="L5" s="31"/>
      <c r="M5" s="33"/>
      <c r="N5" s="34">
        <f t="shared" ref="N5:N35" si="0">SUM(I5:M5)</f>
        <v>1</v>
      </c>
      <c r="O5" s="35"/>
      <c r="P5" s="105">
        <v>15</v>
      </c>
      <c r="Q5" s="142">
        <v>15</v>
      </c>
      <c r="R5" s="37"/>
      <c r="S5" s="38"/>
      <c r="T5" s="37"/>
      <c r="U5" s="39">
        <f t="shared" ref="U5:U68" si="1">ROUNDUP(((P5*I5)+(Q5*J5)+(R5*K5)+(S5*L5)+(T5*M5)),2)</f>
        <v>15</v>
      </c>
      <c r="V5" s="40">
        <f t="shared" ref="V5:V68" si="2">IF(U5&gt;=15,15,U5)</f>
        <v>15</v>
      </c>
      <c r="W5" s="140">
        <v>1548363000</v>
      </c>
      <c r="X5" s="157">
        <v>34748832000</v>
      </c>
      <c r="Y5" s="140"/>
      <c r="Z5" s="100"/>
      <c r="AA5" s="99"/>
      <c r="AB5" s="41">
        <f t="shared" ref="AB5:AB68" si="3">ROUNDUP((((W5*I5)+(X5*J5)+(Y5*K5)+(Z5*L5)+(AA5*M5))/$I$2*15),2)</f>
        <v>119.83</v>
      </c>
      <c r="AC5" s="40">
        <f t="shared" ref="AC5:AC68" si="4">IF(AB5&gt;=15,15,AB5)</f>
        <v>15</v>
      </c>
      <c r="AD5" s="42"/>
      <c r="AE5" s="128"/>
      <c r="AF5" s="98">
        <f t="shared" ref="AF5:AF68" si="5">IF((V5+AC5+AD5)&gt;=30,30,(V5+AC5+AD5))</f>
        <v>30</v>
      </c>
      <c r="AG5" s="43">
        <v>65</v>
      </c>
      <c r="AH5" s="44">
        <f t="shared" ref="AH5:AH68" si="6">AF5+AG5+AE5</f>
        <v>95</v>
      </c>
      <c r="AI5" s="45">
        <f t="shared" ref="AI5:AI68" si="7">-((50-((176+(45+(30-AF5)))))/200)</f>
        <v>0.85499999999999998</v>
      </c>
      <c r="AJ5" s="46"/>
      <c r="AK5" s="47">
        <v>1E-4</v>
      </c>
      <c r="AL5" s="48">
        <f t="shared" ref="AL5:AL68" si="8">100%+AK5</f>
        <v>1.0001</v>
      </c>
      <c r="AM5" s="49">
        <f t="shared" ref="AM5:AM68" si="9">ROUNDUP($D$2*AI5*AL5,-3)</f>
        <v>1587309000</v>
      </c>
      <c r="AN5" s="50"/>
      <c r="AO5" s="51"/>
      <c r="AP5" s="51"/>
      <c r="AQ5" s="51"/>
      <c r="AR5" s="51"/>
      <c r="AS5" s="52"/>
      <c r="AT5" s="53">
        <f t="shared" ref="AT5:AT68" si="10">(AO5*I5)+(AP5*J5)+(AQ5*K5)+(AR5*L5)+(AS5*M5)</f>
        <v>0</v>
      </c>
    </row>
    <row r="6" spans="1:46" s="54" customFormat="1" ht="40.5" customHeight="1" thickBot="1">
      <c r="A6" s="27">
        <v>2</v>
      </c>
      <c r="B6" s="28"/>
      <c r="C6" s="95" t="s">
        <v>310</v>
      </c>
      <c r="D6" s="93" t="s">
        <v>307</v>
      </c>
      <c r="E6" s="95"/>
      <c r="F6" s="94"/>
      <c r="G6" s="55"/>
      <c r="H6" s="205" t="s">
        <v>309</v>
      </c>
      <c r="I6" s="206">
        <v>0.7</v>
      </c>
      <c r="J6" s="194">
        <v>0.29720000000000002</v>
      </c>
      <c r="K6" s="31"/>
      <c r="L6" s="57"/>
      <c r="M6" s="33"/>
      <c r="N6" s="34">
        <f t="shared" si="0"/>
        <v>0.99719999999999998</v>
      </c>
      <c r="O6" s="35"/>
      <c r="P6" s="105">
        <v>15</v>
      </c>
      <c r="Q6" s="58">
        <v>15</v>
      </c>
      <c r="R6" s="106"/>
      <c r="S6" s="38"/>
      <c r="T6" s="37"/>
      <c r="U6" s="39">
        <f t="shared" si="1"/>
        <v>14.959999999999999</v>
      </c>
      <c r="V6" s="40">
        <f t="shared" si="2"/>
        <v>14.959999999999999</v>
      </c>
      <c r="W6" s="100">
        <v>14977246000</v>
      </c>
      <c r="X6" s="140">
        <v>441405000</v>
      </c>
      <c r="Y6" s="140"/>
      <c r="Z6" s="140"/>
      <c r="AA6" s="99"/>
      <c r="AB6" s="41">
        <f t="shared" si="3"/>
        <v>85.78</v>
      </c>
      <c r="AC6" s="40">
        <f t="shared" si="4"/>
        <v>15</v>
      </c>
      <c r="AD6" s="42">
        <f>0.5*I6</f>
        <v>0.35</v>
      </c>
      <c r="AE6" s="42"/>
      <c r="AF6" s="37">
        <f t="shared" si="5"/>
        <v>30</v>
      </c>
      <c r="AG6" s="43">
        <v>65</v>
      </c>
      <c r="AH6" s="44">
        <f t="shared" si="6"/>
        <v>95</v>
      </c>
      <c r="AI6" s="45">
        <f t="shared" si="7"/>
        <v>0.85499999999999998</v>
      </c>
      <c r="AJ6" s="46"/>
      <c r="AK6" s="47">
        <v>1E-4</v>
      </c>
      <c r="AL6" s="48">
        <f t="shared" si="8"/>
        <v>1.0001</v>
      </c>
      <c r="AM6" s="49">
        <f t="shared" si="9"/>
        <v>1587309000</v>
      </c>
      <c r="AN6" s="50"/>
      <c r="AO6" s="51"/>
      <c r="AP6" s="51"/>
      <c r="AQ6" s="51"/>
      <c r="AR6" s="51"/>
      <c r="AS6" s="52"/>
      <c r="AT6" s="53">
        <f t="shared" si="10"/>
        <v>0</v>
      </c>
    </row>
    <row r="7" spans="1:46" s="54" customFormat="1" ht="40.5" customHeight="1" thickBot="1">
      <c r="A7" s="27"/>
      <c r="B7" s="28"/>
      <c r="C7" s="95"/>
      <c r="D7" s="95"/>
      <c r="E7" s="94"/>
      <c r="F7" s="91"/>
      <c r="G7" s="92"/>
      <c r="H7" s="135"/>
      <c r="I7" s="109">
        <v>0.51</v>
      </c>
      <c r="J7" s="119">
        <v>0.49</v>
      </c>
      <c r="K7" s="31"/>
      <c r="L7" s="57"/>
      <c r="M7" s="33"/>
      <c r="N7" s="34">
        <f t="shared" si="0"/>
        <v>1</v>
      </c>
      <c r="O7" s="35"/>
      <c r="P7" s="105">
        <v>15</v>
      </c>
      <c r="Q7" s="142">
        <v>15</v>
      </c>
      <c r="R7" s="38"/>
      <c r="S7" s="38"/>
      <c r="T7" s="37"/>
      <c r="U7" s="39">
        <f t="shared" si="1"/>
        <v>15</v>
      </c>
      <c r="V7" s="40">
        <f t="shared" si="2"/>
        <v>15</v>
      </c>
      <c r="W7" s="136"/>
      <c r="X7" s="96"/>
      <c r="Y7" s="96"/>
      <c r="Z7" s="96"/>
      <c r="AA7" s="108"/>
      <c r="AB7" s="41">
        <f t="shared" si="3"/>
        <v>0</v>
      </c>
      <c r="AC7" s="40">
        <f t="shared" si="4"/>
        <v>0</v>
      </c>
      <c r="AD7" s="42"/>
      <c r="AE7" s="128"/>
      <c r="AF7" s="37">
        <f t="shared" si="5"/>
        <v>15</v>
      </c>
      <c r="AG7" s="43">
        <v>65</v>
      </c>
      <c r="AH7" s="44">
        <f t="shared" si="6"/>
        <v>80</v>
      </c>
      <c r="AI7" s="45">
        <f t="shared" si="7"/>
        <v>0.93</v>
      </c>
      <c r="AJ7" s="46"/>
      <c r="AK7" s="47">
        <v>1E-4</v>
      </c>
      <c r="AL7" s="48">
        <f t="shared" si="8"/>
        <v>1.0001</v>
      </c>
      <c r="AM7" s="49">
        <f t="shared" si="9"/>
        <v>1726547000</v>
      </c>
      <c r="AN7" s="50"/>
      <c r="AO7" s="51"/>
      <c r="AP7" s="51"/>
      <c r="AQ7" s="51"/>
      <c r="AR7" s="51"/>
      <c r="AS7" s="52"/>
      <c r="AT7" s="53">
        <f t="shared" si="10"/>
        <v>0</v>
      </c>
    </row>
    <row r="8" spans="1:46" s="54" customFormat="1" ht="40.5" customHeight="1" thickBot="1">
      <c r="A8" s="27"/>
      <c r="B8" s="56"/>
      <c r="C8" s="95"/>
      <c r="D8" s="95"/>
      <c r="E8" s="94"/>
      <c r="F8" s="95"/>
      <c r="G8" s="55"/>
      <c r="H8" s="116"/>
      <c r="I8" s="30">
        <v>1</v>
      </c>
      <c r="J8" s="31"/>
      <c r="K8" s="137"/>
      <c r="L8" s="31"/>
      <c r="M8" s="33"/>
      <c r="N8" s="34">
        <f t="shared" si="0"/>
        <v>1</v>
      </c>
      <c r="O8" s="35"/>
      <c r="P8" s="36">
        <v>15</v>
      </c>
      <c r="Q8" s="58"/>
      <c r="R8" s="38"/>
      <c r="S8" s="38"/>
      <c r="T8" s="37"/>
      <c r="U8" s="39">
        <f t="shared" si="1"/>
        <v>15</v>
      </c>
      <c r="V8" s="40">
        <f t="shared" si="2"/>
        <v>15</v>
      </c>
      <c r="W8" s="136"/>
      <c r="X8" s="100"/>
      <c r="Y8" s="112"/>
      <c r="Z8" s="96"/>
      <c r="AA8" s="99"/>
      <c r="AB8" s="41">
        <f t="shared" si="3"/>
        <v>0</v>
      </c>
      <c r="AC8" s="40">
        <f t="shared" si="4"/>
        <v>0</v>
      </c>
      <c r="AD8" s="42"/>
      <c r="AE8" s="128"/>
      <c r="AF8" s="37">
        <f t="shared" si="5"/>
        <v>15</v>
      </c>
      <c r="AG8" s="43">
        <v>65</v>
      </c>
      <c r="AH8" s="44">
        <f t="shared" si="6"/>
        <v>80</v>
      </c>
      <c r="AI8" s="45">
        <f t="shared" si="7"/>
        <v>0.93</v>
      </c>
      <c r="AJ8" s="46"/>
      <c r="AK8" s="47">
        <v>1E-4</v>
      </c>
      <c r="AL8" s="48">
        <f t="shared" si="8"/>
        <v>1.0001</v>
      </c>
      <c r="AM8" s="49">
        <f t="shared" si="9"/>
        <v>1726547000</v>
      </c>
      <c r="AN8" s="50"/>
      <c r="AO8" s="51"/>
      <c r="AP8" s="51"/>
      <c r="AQ8" s="51"/>
      <c r="AR8" s="51"/>
      <c r="AS8" s="52"/>
      <c r="AT8" s="53">
        <f t="shared" si="10"/>
        <v>0</v>
      </c>
    </row>
    <row r="9" spans="1:46" s="54" customFormat="1" ht="40.5" customHeight="1" thickBot="1">
      <c r="A9" s="27"/>
      <c r="B9" s="56"/>
      <c r="C9" s="95"/>
      <c r="D9" s="94"/>
      <c r="E9" s="94"/>
      <c r="F9" s="95"/>
      <c r="G9" s="55"/>
      <c r="H9" s="116"/>
      <c r="I9" s="30">
        <v>1</v>
      </c>
      <c r="J9" s="31"/>
      <c r="K9" s="31"/>
      <c r="L9" s="57"/>
      <c r="M9" s="33"/>
      <c r="N9" s="34">
        <f t="shared" si="0"/>
        <v>1</v>
      </c>
      <c r="O9" s="35"/>
      <c r="P9" s="105">
        <v>15</v>
      </c>
      <c r="Q9" s="106"/>
      <c r="R9" s="38"/>
      <c r="S9" s="38"/>
      <c r="T9" s="37"/>
      <c r="U9" s="39">
        <f t="shared" si="1"/>
        <v>15</v>
      </c>
      <c r="V9" s="40">
        <f t="shared" si="2"/>
        <v>15</v>
      </c>
      <c r="W9" s="136"/>
      <c r="X9" s="204"/>
      <c r="Y9" s="96"/>
      <c r="Z9" s="96"/>
      <c r="AA9" s="99"/>
      <c r="AB9" s="41">
        <f t="shared" si="3"/>
        <v>0</v>
      </c>
      <c r="AC9" s="40">
        <f t="shared" si="4"/>
        <v>0</v>
      </c>
      <c r="AD9" s="42"/>
      <c r="AE9" s="128"/>
      <c r="AF9" s="37">
        <f t="shared" si="5"/>
        <v>15</v>
      </c>
      <c r="AG9" s="43">
        <v>65</v>
      </c>
      <c r="AH9" s="44">
        <f t="shared" si="6"/>
        <v>80</v>
      </c>
      <c r="AI9" s="45">
        <f t="shared" si="7"/>
        <v>0.93</v>
      </c>
      <c r="AJ9" s="46"/>
      <c r="AK9" s="47">
        <v>1E-4</v>
      </c>
      <c r="AL9" s="48">
        <f t="shared" si="8"/>
        <v>1.0001</v>
      </c>
      <c r="AM9" s="49">
        <f t="shared" si="9"/>
        <v>1726547000</v>
      </c>
      <c r="AN9" s="50"/>
      <c r="AO9" s="51"/>
      <c r="AP9" s="51"/>
      <c r="AQ9" s="51"/>
      <c r="AR9" s="51"/>
      <c r="AS9" s="52"/>
      <c r="AT9" s="53">
        <f t="shared" si="10"/>
        <v>0</v>
      </c>
    </row>
    <row r="10" spans="1:46" s="54" customFormat="1" ht="40.5" customHeight="1" thickBot="1">
      <c r="A10" s="27"/>
      <c r="B10" s="56"/>
      <c r="C10" s="94"/>
      <c r="D10" s="94"/>
      <c r="E10" s="94"/>
      <c r="F10" s="95"/>
      <c r="G10" s="29"/>
      <c r="H10" s="202"/>
      <c r="I10" s="109">
        <v>0.51</v>
      </c>
      <c r="J10" s="203">
        <v>0.49</v>
      </c>
      <c r="K10" s="31"/>
      <c r="L10" s="31"/>
      <c r="M10" s="33"/>
      <c r="N10" s="34">
        <f t="shared" si="0"/>
        <v>1</v>
      </c>
      <c r="O10" s="35"/>
      <c r="P10" s="105">
        <v>15</v>
      </c>
      <c r="Q10" s="106">
        <v>15</v>
      </c>
      <c r="R10" s="38"/>
      <c r="S10" s="38"/>
      <c r="T10" s="37"/>
      <c r="U10" s="39">
        <f t="shared" si="1"/>
        <v>15</v>
      </c>
      <c r="V10" s="40">
        <f t="shared" si="2"/>
        <v>15</v>
      </c>
      <c r="W10" s="136"/>
      <c r="X10" s="96"/>
      <c r="Y10" s="96"/>
      <c r="Z10" s="96"/>
      <c r="AA10" s="99"/>
      <c r="AB10" s="41">
        <f t="shared" si="3"/>
        <v>0</v>
      </c>
      <c r="AC10" s="40">
        <f t="shared" si="4"/>
        <v>0</v>
      </c>
      <c r="AD10" s="42"/>
      <c r="AE10" s="128"/>
      <c r="AF10" s="37">
        <f t="shared" si="5"/>
        <v>15</v>
      </c>
      <c r="AG10" s="43">
        <v>65</v>
      </c>
      <c r="AH10" s="44">
        <f t="shared" si="6"/>
        <v>80</v>
      </c>
      <c r="AI10" s="45">
        <f t="shared" si="7"/>
        <v>0.93</v>
      </c>
      <c r="AJ10" s="46"/>
      <c r="AK10" s="47">
        <v>1E-4</v>
      </c>
      <c r="AL10" s="48">
        <f t="shared" si="8"/>
        <v>1.0001</v>
      </c>
      <c r="AM10" s="49">
        <f t="shared" si="9"/>
        <v>1726547000</v>
      </c>
      <c r="AN10" s="50"/>
      <c r="AO10" s="51"/>
      <c r="AP10" s="51"/>
      <c r="AQ10" s="51"/>
      <c r="AR10" s="51"/>
      <c r="AS10" s="52"/>
      <c r="AT10" s="53">
        <f t="shared" si="10"/>
        <v>0</v>
      </c>
    </row>
    <row r="11" spans="1:46" s="54" customFormat="1" ht="40.5" customHeight="1" thickBot="1">
      <c r="A11" s="27"/>
      <c r="B11" s="56"/>
      <c r="C11" s="95"/>
      <c r="D11" s="139"/>
      <c r="E11" s="94"/>
      <c r="F11" s="141"/>
      <c r="G11" s="55"/>
      <c r="H11" s="29"/>
      <c r="I11" s="30">
        <v>0.51</v>
      </c>
      <c r="J11" s="31">
        <v>0.49</v>
      </c>
      <c r="K11" s="32"/>
      <c r="L11" s="57"/>
      <c r="M11" s="33"/>
      <c r="N11" s="34">
        <f t="shared" si="0"/>
        <v>1</v>
      </c>
      <c r="O11" s="35"/>
      <c r="P11" s="105">
        <v>55</v>
      </c>
      <c r="Q11" s="106">
        <v>45</v>
      </c>
      <c r="R11" s="38"/>
      <c r="S11" s="38"/>
      <c r="T11" s="37"/>
      <c r="U11" s="39">
        <f t="shared" si="1"/>
        <v>50.1</v>
      </c>
      <c r="V11" s="40">
        <f t="shared" si="2"/>
        <v>15</v>
      </c>
      <c r="W11" s="136"/>
      <c r="X11" s="112"/>
      <c r="Y11" s="100"/>
      <c r="Z11" s="96"/>
      <c r="AA11" s="99"/>
      <c r="AB11" s="41">
        <f t="shared" si="3"/>
        <v>0</v>
      </c>
      <c r="AC11" s="40">
        <f t="shared" si="4"/>
        <v>0</v>
      </c>
      <c r="AD11" s="42"/>
      <c r="AE11" s="128"/>
      <c r="AF11" s="37">
        <f t="shared" si="5"/>
        <v>15</v>
      </c>
      <c r="AG11" s="43">
        <v>65</v>
      </c>
      <c r="AH11" s="44">
        <f t="shared" si="6"/>
        <v>80</v>
      </c>
      <c r="AI11" s="45">
        <f t="shared" si="7"/>
        <v>0.93</v>
      </c>
      <c r="AJ11" s="46"/>
      <c r="AK11" s="47">
        <v>1E-4</v>
      </c>
      <c r="AL11" s="48">
        <f t="shared" si="8"/>
        <v>1.0001</v>
      </c>
      <c r="AM11" s="49">
        <f t="shared" si="9"/>
        <v>1726547000</v>
      </c>
      <c r="AN11" s="50"/>
      <c r="AO11" s="51"/>
      <c r="AP11" s="51"/>
      <c r="AQ11" s="51"/>
      <c r="AR11" s="51"/>
      <c r="AS11" s="52"/>
      <c r="AT11" s="53">
        <f t="shared" si="10"/>
        <v>0</v>
      </c>
    </row>
    <row r="12" spans="1:46" s="54" customFormat="1" ht="40.5" customHeight="1" thickBot="1">
      <c r="A12" s="27"/>
      <c r="B12" s="56"/>
      <c r="C12" s="95"/>
      <c r="D12" s="94"/>
      <c r="E12" s="94"/>
      <c r="F12" s="95"/>
      <c r="G12" s="55"/>
      <c r="H12" s="29"/>
      <c r="I12" s="30">
        <v>0.51</v>
      </c>
      <c r="J12" s="31">
        <v>0.49</v>
      </c>
      <c r="K12" s="32"/>
      <c r="L12" s="57"/>
      <c r="M12" s="33"/>
      <c r="N12" s="34">
        <f t="shared" si="0"/>
        <v>1</v>
      </c>
      <c r="O12" s="35"/>
      <c r="P12" s="105">
        <v>15</v>
      </c>
      <c r="Q12" s="106">
        <v>15</v>
      </c>
      <c r="R12" s="38"/>
      <c r="S12" s="38"/>
      <c r="T12" s="37"/>
      <c r="U12" s="39">
        <f t="shared" si="1"/>
        <v>15</v>
      </c>
      <c r="V12" s="40">
        <f t="shared" si="2"/>
        <v>15</v>
      </c>
      <c r="W12" s="114"/>
      <c r="X12" s="96"/>
      <c r="Y12" s="102"/>
      <c r="Z12" s="96"/>
      <c r="AA12" s="99"/>
      <c r="AB12" s="41">
        <f t="shared" si="3"/>
        <v>0</v>
      </c>
      <c r="AC12" s="40">
        <f t="shared" si="4"/>
        <v>0</v>
      </c>
      <c r="AD12" s="42"/>
      <c r="AE12" s="128"/>
      <c r="AF12" s="37">
        <f t="shared" si="5"/>
        <v>15</v>
      </c>
      <c r="AG12" s="43">
        <v>65</v>
      </c>
      <c r="AH12" s="44">
        <f t="shared" si="6"/>
        <v>80</v>
      </c>
      <c r="AI12" s="45">
        <f t="shared" si="7"/>
        <v>0.93</v>
      </c>
      <c r="AJ12" s="46"/>
      <c r="AK12" s="47">
        <v>1E-4</v>
      </c>
      <c r="AL12" s="48">
        <f t="shared" si="8"/>
        <v>1.0001</v>
      </c>
      <c r="AM12" s="49">
        <f t="shared" si="9"/>
        <v>1726547000</v>
      </c>
      <c r="AN12" s="50"/>
      <c r="AO12" s="51"/>
      <c r="AP12" s="51"/>
      <c r="AQ12" s="51"/>
      <c r="AR12" s="51"/>
      <c r="AS12" s="52"/>
      <c r="AT12" s="53">
        <f t="shared" si="10"/>
        <v>0</v>
      </c>
    </row>
    <row r="13" spans="1:46" s="54" customFormat="1" ht="40.5" customHeight="1" thickBot="1">
      <c r="A13" s="27"/>
      <c r="B13" s="28"/>
      <c r="C13" s="95"/>
      <c r="D13" s="95"/>
      <c r="E13" s="28"/>
      <c r="F13" s="28"/>
      <c r="G13" s="59"/>
      <c r="H13" s="60"/>
      <c r="I13" s="30">
        <v>0.51</v>
      </c>
      <c r="J13" s="31">
        <v>0.49</v>
      </c>
      <c r="K13" s="32"/>
      <c r="L13" s="57"/>
      <c r="M13" s="33"/>
      <c r="N13" s="34">
        <f t="shared" si="0"/>
        <v>1</v>
      </c>
      <c r="O13" s="35"/>
      <c r="P13" s="36">
        <v>15</v>
      </c>
      <c r="Q13" s="58">
        <v>15</v>
      </c>
      <c r="R13" s="38"/>
      <c r="S13" s="38"/>
      <c r="T13" s="37"/>
      <c r="U13" s="39">
        <f t="shared" si="1"/>
        <v>15</v>
      </c>
      <c r="V13" s="40">
        <f t="shared" si="2"/>
        <v>15</v>
      </c>
      <c r="W13" s="143"/>
      <c r="X13" s="96"/>
      <c r="Y13" s="134"/>
      <c r="Z13" s="96"/>
      <c r="AA13" s="99"/>
      <c r="AB13" s="41">
        <f t="shared" si="3"/>
        <v>0</v>
      </c>
      <c r="AC13" s="40">
        <f t="shared" si="4"/>
        <v>0</v>
      </c>
      <c r="AD13" s="42"/>
      <c r="AE13" s="128"/>
      <c r="AF13" s="37">
        <f t="shared" si="5"/>
        <v>15</v>
      </c>
      <c r="AG13" s="43">
        <v>65</v>
      </c>
      <c r="AH13" s="44">
        <f t="shared" si="6"/>
        <v>80</v>
      </c>
      <c r="AI13" s="45">
        <f t="shared" si="7"/>
        <v>0.93</v>
      </c>
      <c r="AJ13" s="46"/>
      <c r="AK13" s="47">
        <v>1E-4</v>
      </c>
      <c r="AL13" s="48">
        <f t="shared" si="8"/>
        <v>1.0001</v>
      </c>
      <c r="AM13" s="49">
        <f t="shared" si="9"/>
        <v>1726547000</v>
      </c>
      <c r="AN13" s="50"/>
      <c r="AO13" s="51"/>
      <c r="AP13" s="51"/>
      <c r="AQ13" s="51"/>
      <c r="AR13" s="51"/>
      <c r="AS13" s="52"/>
      <c r="AT13" s="53">
        <f t="shared" si="10"/>
        <v>0</v>
      </c>
    </row>
    <row r="14" spans="1:46" s="54" customFormat="1" ht="40.5" customHeight="1" thickBot="1">
      <c r="A14" s="27"/>
      <c r="B14" s="56"/>
      <c r="C14" s="95"/>
      <c r="D14" s="95"/>
      <c r="E14" s="28"/>
      <c r="F14" s="95"/>
      <c r="G14" s="59"/>
      <c r="H14" s="60"/>
      <c r="I14" s="30">
        <v>0.51</v>
      </c>
      <c r="J14" s="31">
        <v>0.49</v>
      </c>
      <c r="K14" s="32"/>
      <c r="L14" s="57"/>
      <c r="M14" s="33"/>
      <c r="N14" s="34">
        <f t="shared" si="0"/>
        <v>1</v>
      </c>
      <c r="O14" s="35"/>
      <c r="P14" s="36">
        <v>15</v>
      </c>
      <c r="Q14" s="58">
        <v>15</v>
      </c>
      <c r="R14" s="38"/>
      <c r="S14" s="38"/>
      <c r="T14" s="37"/>
      <c r="U14" s="39">
        <f t="shared" si="1"/>
        <v>15</v>
      </c>
      <c r="V14" s="40">
        <f t="shared" si="2"/>
        <v>15</v>
      </c>
      <c r="W14" s="100"/>
      <c r="X14" s="146"/>
      <c r="Y14" s="112"/>
      <c r="Z14" s="113"/>
      <c r="AA14" s="99"/>
      <c r="AB14" s="41">
        <f t="shared" si="3"/>
        <v>0</v>
      </c>
      <c r="AC14" s="40">
        <f t="shared" si="4"/>
        <v>0</v>
      </c>
      <c r="AD14" s="42"/>
      <c r="AE14" s="128"/>
      <c r="AF14" s="37">
        <f t="shared" si="5"/>
        <v>15</v>
      </c>
      <c r="AG14" s="43">
        <v>65</v>
      </c>
      <c r="AH14" s="44">
        <f t="shared" si="6"/>
        <v>80</v>
      </c>
      <c r="AI14" s="45">
        <f t="shared" si="7"/>
        <v>0.93</v>
      </c>
      <c r="AJ14" s="46"/>
      <c r="AK14" s="47">
        <v>1E-4</v>
      </c>
      <c r="AL14" s="48">
        <f t="shared" si="8"/>
        <v>1.0001</v>
      </c>
      <c r="AM14" s="49">
        <f t="shared" si="9"/>
        <v>1726547000</v>
      </c>
      <c r="AN14" s="50"/>
      <c r="AO14" s="51"/>
      <c r="AP14" s="51"/>
      <c r="AQ14" s="51"/>
      <c r="AR14" s="51"/>
      <c r="AS14" s="52"/>
      <c r="AT14" s="53">
        <f t="shared" si="10"/>
        <v>0</v>
      </c>
    </row>
    <row r="15" spans="1:46" s="54" customFormat="1" ht="40.5" customHeight="1" thickBot="1">
      <c r="A15" s="27"/>
      <c r="B15" s="56"/>
      <c r="C15" s="95"/>
      <c r="D15" s="95"/>
      <c r="E15" s="28"/>
      <c r="F15" s="28"/>
      <c r="G15" s="59"/>
      <c r="H15" s="60"/>
      <c r="I15" s="30">
        <v>0.51</v>
      </c>
      <c r="J15" s="31">
        <v>0.49</v>
      </c>
      <c r="K15" s="32"/>
      <c r="L15" s="57"/>
      <c r="M15" s="33"/>
      <c r="N15" s="34">
        <f t="shared" si="0"/>
        <v>1</v>
      </c>
      <c r="O15" s="35"/>
      <c r="P15" s="36">
        <v>15</v>
      </c>
      <c r="Q15" s="58">
        <v>15</v>
      </c>
      <c r="R15" s="58"/>
      <c r="S15" s="38"/>
      <c r="T15" s="37"/>
      <c r="U15" s="39">
        <f t="shared" si="1"/>
        <v>15</v>
      </c>
      <c r="V15" s="40">
        <f t="shared" si="2"/>
        <v>15</v>
      </c>
      <c r="W15" s="100"/>
      <c r="X15" s="146"/>
      <c r="Y15" s="96"/>
      <c r="Z15" s="96"/>
      <c r="AA15" s="99"/>
      <c r="AB15" s="41">
        <f t="shared" si="3"/>
        <v>0</v>
      </c>
      <c r="AC15" s="40">
        <f t="shared" si="4"/>
        <v>0</v>
      </c>
      <c r="AD15" s="42"/>
      <c r="AE15" s="128"/>
      <c r="AF15" s="37">
        <f t="shared" si="5"/>
        <v>15</v>
      </c>
      <c r="AG15" s="43">
        <v>65</v>
      </c>
      <c r="AH15" s="44">
        <f t="shared" si="6"/>
        <v>80</v>
      </c>
      <c r="AI15" s="45">
        <f t="shared" si="7"/>
        <v>0.93</v>
      </c>
      <c r="AJ15" s="46"/>
      <c r="AK15" s="47">
        <v>1E-4</v>
      </c>
      <c r="AL15" s="48">
        <f t="shared" si="8"/>
        <v>1.0001</v>
      </c>
      <c r="AM15" s="49">
        <f t="shared" si="9"/>
        <v>1726547000</v>
      </c>
      <c r="AN15" s="50"/>
      <c r="AO15" s="51"/>
      <c r="AP15" s="51"/>
      <c r="AQ15" s="51"/>
      <c r="AR15" s="51"/>
      <c r="AS15" s="52"/>
      <c r="AT15" s="53">
        <f t="shared" si="10"/>
        <v>0</v>
      </c>
    </row>
    <row r="16" spans="1:46" s="54" customFormat="1" ht="40.5" customHeight="1" thickBot="1">
      <c r="A16" s="27"/>
      <c r="B16" s="56"/>
      <c r="C16" s="95"/>
      <c r="D16" s="28"/>
      <c r="E16" s="28"/>
      <c r="F16" s="28"/>
      <c r="G16" s="59"/>
      <c r="H16" s="60"/>
      <c r="I16" s="30">
        <v>0.51</v>
      </c>
      <c r="J16" s="31">
        <v>0.49</v>
      </c>
      <c r="K16" s="32"/>
      <c r="L16" s="57"/>
      <c r="M16" s="33"/>
      <c r="N16" s="34">
        <f t="shared" si="0"/>
        <v>1</v>
      </c>
      <c r="O16" s="35"/>
      <c r="P16" s="36">
        <v>15</v>
      </c>
      <c r="Q16" s="37">
        <v>15</v>
      </c>
      <c r="R16" s="38"/>
      <c r="S16" s="38"/>
      <c r="T16" s="37"/>
      <c r="U16" s="39">
        <f t="shared" si="1"/>
        <v>15</v>
      </c>
      <c r="V16" s="40">
        <f t="shared" si="2"/>
        <v>15</v>
      </c>
      <c r="W16" s="96"/>
      <c r="X16" s="104"/>
      <c r="Y16" s="96"/>
      <c r="Z16" s="104"/>
      <c r="AA16" s="99"/>
      <c r="AB16" s="41">
        <f t="shared" si="3"/>
        <v>0</v>
      </c>
      <c r="AC16" s="40">
        <f t="shared" si="4"/>
        <v>0</v>
      </c>
      <c r="AD16" s="42"/>
      <c r="AE16" s="128"/>
      <c r="AF16" s="37">
        <f t="shared" si="5"/>
        <v>15</v>
      </c>
      <c r="AG16" s="43">
        <v>65</v>
      </c>
      <c r="AH16" s="44">
        <f t="shared" si="6"/>
        <v>80</v>
      </c>
      <c r="AI16" s="45">
        <f t="shared" si="7"/>
        <v>0.93</v>
      </c>
      <c r="AJ16" s="46"/>
      <c r="AK16" s="47">
        <v>1E-4</v>
      </c>
      <c r="AL16" s="48">
        <f t="shared" si="8"/>
        <v>1.0001</v>
      </c>
      <c r="AM16" s="49">
        <f t="shared" si="9"/>
        <v>1726547000</v>
      </c>
      <c r="AN16" s="50"/>
      <c r="AO16" s="51"/>
      <c r="AP16" s="51"/>
      <c r="AQ16" s="51"/>
      <c r="AR16" s="51"/>
      <c r="AS16" s="52"/>
      <c r="AT16" s="53">
        <f t="shared" si="10"/>
        <v>0</v>
      </c>
    </row>
    <row r="17" spans="1:46" s="54" customFormat="1" ht="40.5" customHeight="1" thickBot="1">
      <c r="A17" s="27"/>
      <c r="B17" s="56"/>
      <c r="C17" s="95"/>
      <c r="D17" s="139"/>
      <c r="E17" s="28"/>
      <c r="F17" s="28"/>
      <c r="G17" s="29"/>
      <c r="H17" s="29"/>
      <c r="I17" s="30">
        <v>0.51</v>
      </c>
      <c r="J17" s="119">
        <v>0.49</v>
      </c>
      <c r="K17" s="32"/>
      <c r="L17" s="57"/>
      <c r="M17" s="33"/>
      <c r="N17" s="34">
        <f t="shared" si="0"/>
        <v>1</v>
      </c>
      <c r="O17" s="35"/>
      <c r="P17" s="105">
        <v>15</v>
      </c>
      <c r="Q17" s="106">
        <v>15</v>
      </c>
      <c r="R17" s="38"/>
      <c r="S17" s="38"/>
      <c r="T17" s="37"/>
      <c r="U17" s="39">
        <f t="shared" si="1"/>
        <v>15</v>
      </c>
      <c r="V17" s="40">
        <f t="shared" si="2"/>
        <v>15</v>
      </c>
      <c r="W17" s="113"/>
      <c r="X17" s="96"/>
      <c r="Y17" s="96"/>
      <c r="Z17" s="104"/>
      <c r="AA17" s="99"/>
      <c r="AB17" s="41">
        <f t="shared" si="3"/>
        <v>0</v>
      </c>
      <c r="AC17" s="40">
        <f t="shared" si="4"/>
        <v>0</v>
      </c>
      <c r="AD17" s="42"/>
      <c r="AE17" s="128"/>
      <c r="AF17" s="37">
        <f t="shared" si="5"/>
        <v>15</v>
      </c>
      <c r="AG17" s="43">
        <v>65</v>
      </c>
      <c r="AH17" s="44">
        <f t="shared" si="6"/>
        <v>80</v>
      </c>
      <c r="AI17" s="45">
        <f t="shared" si="7"/>
        <v>0.93</v>
      </c>
      <c r="AJ17" s="46"/>
      <c r="AK17" s="47">
        <v>1E-4</v>
      </c>
      <c r="AL17" s="48">
        <f t="shared" si="8"/>
        <v>1.0001</v>
      </c>
      <c r="AM17" s="49">
        <f t="shared" si="9"/>
        <v>1726547000</v>
      </c>
      <c r="AN17" s="50"/>
      <c r="AO17" s="51"/>
      <c r="AP17" s="51"/>
      <c r="AQ17" s="51"/>
      <c r="AR17" s="51"/>
      <c r="AS17" s="52"/>
      <c r="AT17" s="53">
        <f t="shared" si="10"/>
        <v>0</v>
      </c>
    </row>
    <row r="18" spans="1:46" s="54" customFormat="1" ht="40.5" customHeight="1" thickBot="1">
      <c r="A18" s="27"/>
      <c r="B18" s="28"/>
      <c r="C18" s="95"/>
      <c r="D18" s="95"/>
      <c r="E18" s="28"/>
      <c r="F18" s="94"/>
      <c r="G18" s="29"/>
      <c r="H18" s="60"/>
      <c r="I18" s="30">
        <v>0.51</v>
      </c>
      <c r="J18" s="119">
        <v>0.49</v>
      </c>
      <c r="K18" s="32"/>
      <c r="L18" s="57"/>
      <c r="M18" s="33"/>
      <c r="N18" s="34">
        <f t="shared" si="0"/>
        <v>1</v>
      </c>
      <c r="O18" s="35"/>
      <c r="P18" s="105">
        <v>15</v>
      </c>
      <c r="Q18" s="106">
        <v>15</v>
      </c>
      <c r="R18" s="38"/>
      <c r="S18" s="38"/>
      <c r="T18" s="37"/>
      <c r="U18" s="39">
        <f t="shared" si="1"/>
        <v>15</v>
      </c>
      <c r="V18" s="40">
        <f t="shared" si="2"/>
        <v>15</v>
      </c>
      <c r="W18" s="112"/>
      <c r="X18" s="96"/>
      <c r="Y18" s="96"/>
      <c r="Z18" s="104"/>
      <c r="AA18" s="99"/>
      <c r="AB18" s="41">
        <f t="shared" si="3"/>
        <v>0</v>
      </c>
      <c r="AC18" s="40">
        <f t="shared" si="4"/>
        <v>0</v>
      </c>
      <c r="AD18" s="42"/>
      <c r="AE18" s="128"/>
      <c r="AF18" s="37">
        <f t="shared" si="5"/>
        <v>15</v>
      </c>
      <c r="AG18" s="43">
        <v>65</v>
      </c>
      <c r="AH18" s="44">
        <f t="shared" si="6"/>
        <v>80</v>
      </c>
      <c r="AI18" s="45">
        <f t="shared" si="7"/>
        <v>0.93</v>
      </c>
      <c r="AJ18" s="46"/>
      <c r="AK18" s="47">
        <v>1E-4</v>
      </c>
      <c r="AL18" s="48">
        <f t="shared" si="8"/>
        <v>1.0001</v>
      </c>
      <c r="AM18" s="49">
        <f t="shared" si="9"/>
        <v>1726547000</v>
      </c>
      <c r="AN18" s="50"/>
      <c r="AO18" s="51"/>
      <c r="AP18" s="51"/>
      <c r="AQ18" s="51"/>
      <c r="AR18" s="51"/>
      <c r="AS18" s="52"/>
      <c r="AT18" s="53">
        <f t="shared" si="10"/>
        <v>0</v>
      </c>
    </row>
    <row r="19" spans="1:46" s="54" customFormat="1" ht="40.5" customHeight="1" thickBot="1">
      <c r="A19" s="27"/>
      <c r="B19" s="56"/>
      <c r="C19" s="91"/>
      <c r="D19" s="95"/>
      <c r="E19" s="56"/>
      <c r="F19" s="28"/>
      <c r="G19" s="59"/>
      <c r="H19" s="60"/>
      <c r="I19" s="30">
        <v>0.51</v>
      </c>
      <c r="J19" s="119">
        <v>0.49</v>
      </c>
      <c r="K19" s="32"/>
      <c r="L19" s="57"/>
      <c r="M19" s="33"/>
      <c r="N19" s="34">
        <f t="shared" si="0"/>
        <v>1</v>
      </c>
      <c r="O19" s="35"/>
      <c r="P19" s="105">
        <v>15</v>
      </c>
      <c r="Q19" s="106">
        <v>15</v>
      </c>
      <c r="R19" s="38"/>
      <c r="S19" s="38"/>
      <c r="T19" s="37"/>
      <c r="U19" s="39">
        <f t="shared" si="1"/>
        <v>15</v>
      </c>
      <c r="V19" s="40">
        <f t="shared" si="2"/>
        <v>15</v>
      </c>
      <c r="W19" s="112"/>
      <c r="X19" s="96"/>
      <c r="Y19" s="96"/>
      <c r="Z19" s="104"/>
      <c r="AA19" s="99"/>
      <c r="AB19" s="41">
        <f t="shared" si="3"/>
        <v>0</v>
      </c>
      <c r="AC19" s="40">
        <f t="shared" si="4"/>
        <v>0</v>
      </c>
      <c r="AD19" s="42"/>
      <c r="AE19" s="128"/>
      <c r="AF19" s="37">
        <f t="shared" si="5"/>
        <v>15</v>
      </c>
      <c r="AG19" s="43">
        <v>65</v>
      </c>
      <c r="AH19" s="44">
        <f t="shared" si="6"/>
        <v>80</v>
      </c>
      <c r="AI19" s="45">
        <f t="shared" si="7"/>
        <v>0.93</v>
      </c>
      <c r="AJ19" s="46"/>
      <c r="AK19" s="47">
        <v>1E-4</v>
      </c>
      <c r="AL19" s="48">
        <f t="shared" si="8"/>
        <v>1.0001</v>
      </c>
      <c r="AM19" s="49">
        <f t="shared" si="9"/>
        <v>1726547000</v>
      </c>
      <c r="AN19" s="50"/>
      <c r="AO19" s="51"/>
      <c r="AP19" s="51"/>
      <c r="AQ19" s="51"/>
      <c r="AR19" s="51"/>
      <c r="AS19" s="52"/>
      <c r="AT19" s="53">
        <f t="shared" si="10"/>
        <v>0</v>
      </c>
    </row>
    <row r="20" spans="1:46" s="54" customFormat="1" ht="40.5" customHeight="1" thickBot="1">
      <c r="A20" s="27"/>
      <c r="B20" s="56"/>
      <c r="C20" s="93"/>
      <c r="D20" s="95"/>
      <c r="E20" s="56"/>
      <c r="F20" s="28"/>
      <c r="G20" s="55"/>
      <c r="H20" s="60"/>
      <c r="I20" s="30">
        <v>0.51</v>
      </c>
      <c r="J20" s="119">
        <v>0.49</v>
      </c>
      <c r="K20" s="32"/>
      <c r="L20" s="57"/>
      <c r="M20" s="33"/>
      <c r="N20" s="34">
        <f t="shared" si="0"/>
        <v>1</v>
      </c>
      <c r="O20" s="35"/>
      <c r="P20" s="105">
        <v>15</v>
      </c>
      <c r="Q20" s="106">
        <v>15</v>
      </c>
      <c r="R20" s="38"/>
      <c r="S20" s="38"/>
      <c r="T20" s="37"/>
      <c r="U20" s="39">
        <f t="shared" si="1"/>
        <v>15</v>
      </c>
      <c r="V20" s="40">
        <f t="shared" si="2"/>
        <v>15</v>
      </c>
      <c r="W20" s="112"/>
      <c r="X20" s="96"/>
      <c r="Y20" s="96"/>
      <c r="Z20" s="104"/>
      <c r="AA20" s="99"/>
      <c r="AB20" s="41">
        <f t="shared" si="3"/>
        <v>0</v>
      </c>
      <c r="AC20" s="40">
        <f t="shared" si="4"/>
        <v>0</v>
      </c>
      <c r="AD20" s="42"/>
      <c r="AE20" s="128"/>
      <c r="AF20" s="37">
        <f t="shared" si="5"/>
        <v>15</v>
      </c>
      <c r="AG20" s="43">
        <v>65</v>
      </c>
      <c r="AH20" s="44">
        <f t="shared" si="6"/>
        <v>80</v>
      </c>
      <c r="AI20" s="45">
        <f t="shared" si="7"/>
        <v>0.93</v>
      </c>
      <c r="AJ20" s="46"/>
      <c r="AK20" s="47">
        <v>1E-4</v>
      </c>
      <c r="AL20" s="48">
        <f t="shared" si="8"/>
        <v>1.0001</v>
      </c>
      <c r="AM20" s="49">
        <f t="shared" si="9"/>
        <v>1726547000</v>
      </c>
      <c r="AN20" s="50"/>
      <c r="AO20" s="51"/>
      <c r="AP20" s="51"/>
      <c r="AQ20" s="51"/>
      <c r="AR20" s="51"/>
      <c r="AS20" s="52"/>
      <c r="AT20" s="53">
        <f t="shared" si="10"/>
        <v>0</v>
      </c>
    </row>
    <row r="21" spans="1:46" s="54" customFormat="1" ht="40.5" customHeight="1" thickBot="1">
      <c r="A21" s="27"/>
      <c r="B21" s="61"/>
      <c r="C21" s="91"/>
      <c r="D21" s="91"/>
      <c r="E21" s="28"/>
      <c r="F21" s="28"/>
      <c r="G21" s="59"/>
      <c r="H21" s="60"/>
      <c r="I21" s="30">
        <v>0.51</v>
      </c>
      <c r="J21" s="119">
        <v>0.49</v>
      </c>
      <c r="K21" s="32"/>
      <c r="L21" s="57"/>
      <c r="M21" s="33"/>
      <c r="N21" s="34">
        <f t="shared" si="0"/>
        <v>1</v>
      </c>
      <c r="O21" s="35"/>
      <c r="P21" s="105">
        <v>15</v>
      </c>
      <c r="Q21" s="106">
        <v>15</v>
      </c>
      <c r="R21" s="38"/>
      <c r="S21" s="38"/>
      <c r="T21" s="37"/>
      <c r="U21" s="39">
        <f t="shared" si="1"/>
        <v>15</v>
      </c>
      <c r="V21" s="40">
        <f t="shared" si="2"/>
        <v>15</v>
      </c>
      <c r="W21" s="112"/>
      <c r="X21" s="96"/>
      <c r="Y21" s="96"/>
      <c r="Z21" s="104"/>
      <c r="AA21" s="99"/>
      <c r="AB21" s="41">
        <f t="shared" si="3"/>
        <v>0</v>
      </c>
      <c r="AC21" s="40">
        <f t="shared" si="4"/>
        <v>0</v>
      </c>
      <c r="AD21" s="42"/>
      <c r="AE21" s="128"/>
      <c r="AF21" s="37">
        <f t="shared" si="5"/>
        <v>15</v>
      </c>
      <c r="AG21" s="43">
        <v>65</v>
      </c>
      <c r="AH21" s="44">
        <f t="shared" si="6"/>
        <v>80</v>
      </c>
      <c r="AI21" s="45">
        <f t="shared" si="7"/>
        <v>0.93</v>
      </c>
      <c r="AJ21" s="46"/>
      <c r="AK21" s="47">
        <v>1E-4</v>
      </c>
      <c r="AL21" s="48">
        <f t="shared" si="8"/>
        <v>1.0001</v>
      </c>
      <c r="AM21" s="49">
        <f t="shared" si="9"/>
        <v>1726547000</v>
      </c>
      <c r="AN21" s="50"/>
      <c r="AO21" s="51"/>
      <c r="AP21" s="51"/>
      <c r="AQ21" s="51"/>
      <c r="AR21" s="51"/>
      <c r="AS21" s="52"/>
      <c r="AT21" s="53">
        <f t="shared" si="10"/>
        <v>0</v>
      </c>
    </row>
    <row r="22" spans="1:46" s="54" customFormat="1" ht="40.5" customHeight="1" thickBot="1">
      <c r="A22" s="27"/>
      <c r="B22" s="61"/>
      <c r="C22" s="28"/>
      <c r="D22" s="28"/>
      <c r="E22" s="56"/>
      <c r="F22" s="28"/>
      <c r="G22" s="55"/>
      <c r="H22" s="29"/>
      <c r="I22" s="30">
        <v>0.51</v>
      </c>
      <c r="J22" s="119">
        <v>0.49</v>
      </c>
      <c r="K22" s="32"/>
      <c r="L22" s="57"/>
      <c r="M22" s="33"/>
      <c r="N22" s="34">
        <f t="shared" si="0"/>
        <v>1</v>
      </c>
      <c r="O22" s="35"/>
      <c r="P22" s="105">
        <v>15</v>
      </c>
      <c r="Q22" s="106">
        <v>15</v>
      </c>
      <c r="R22" s="38"/>
      <c r="S22" s="38"/>
      <c r="T22" s="37"/>
      <c r="U22" s="39">
        <f t="shared" si="1"/>
        <v>15</v>
      </c>
      <c r="V22" s="40">
        <f t="shared" si="2"/>
        <v>15</v>
      </c>
      <c r="W22" s="112"/>
      <c r="X22" s="96"/>
      <c r="Y22" s="96"/>
      <c r="Z22" s="104"/>
      <c r="AA22" s="99"/>
      <c r="AB22" s="41">
        <f t="shared" si="3"/>
        <v>0</v>
      </c>
      <c r="AC22" s="40">
        <f t="shared" si="4"/>
        <v>0</v>
      </c>
      <c r="AD22" s="42"/>
      <c r="AE22" s="128"/>
      <c r="AF22" s="37">
        <f t="shared" si="5"/>
        <v>15</v>
      </c>
      <c r="AG22" s="43">
        <v>65</v>
      </c>
      <c r="AH22" s="44">
        <f t="shared" si="6"/>
        <v>80</v>
      </c>
      <c r="AI22" s="45">
        <f t="shared" si="7"/>
        <v>0.93</v>
      </c>
      <c r="AJ22" s="46"/>
      <c r="AK22" s="47">
        <v>1E-4</v>
      </c>
      <c r="AL22" s="48">
        <f t="shared" si="8"/>
        <v>1.0001</v>
      </c>
      <c r="AM22" s="49">
        <f t="shared" si="9"/>
        <v>1726547000</v>
      </c>
      <c r="AN22" s="50"/>
      <c r="AO22" s="51"/>
      <c r="AP22" s="51"/>
      <c r="AQ22" s="51"/>
      <c r="AR22" s="51"/>
      <c r="AS22" s="52"/>
      <c r="AT22" s="53">
        <f t="shared" si="10"/>
        <v>0</v>
      </c>
    </row>
    <row r="23" spans="1:46" s="54" customFormat="1" ht="40.5" customHeight="1" thickBot="1">
      <c r="A23" s="27"/>
      <c r="B23" s="61"/>
      <c r="C23" s="28"/>
      <c r="D23" s="28"/>
      <c r="E23" s="28"/>
      <c r="F23" s="28"/>
      <c r="G23" s="55"/>
      <c r="H23" s="29"/>
      <c r="I23" s="30">
        <v>0.51</v>
      </c>
      <c r="J23" s="119">
        <v>0.49</v>
      </c>
      <c r="K23" s="32"/>
      <c r="L23" s="57"/>
      <c r="M23" s="33"/>
      <c r="N23" s="34">
        <f t="shared" si="0"/>
        <v>1</v>
      </c>
      <c r="O23" s="35"/>
      <c r="P23" s="105">
        <v>15</v>
      </c>
      <c r="Q23" s="106">
        <v>15</v>
      </c>
      <c r="R23" s="38"/>
      <c r="S23" s="38"/>
      <c r="T23" s="37"/>
      <c r="U23" s="39">
        <f t="shared" si="1"/>
        <v>15</v>
      </c>
      <c r="V23" s="40">
        <f t="shared" si="2"/>
        <v>15</v>
      </c>
      <c r="W23" s="112"/>
      <c r="X23" s="96"/>
      <c r="Y23" s="96"/>
      <c r="Z23" s="104"/>
      <c r="AA23" s="99"/>
      <c r="AB23" s="41">
        <f t="shared" si="3"/>
        <v>0</v>
      </c>
      <c r="AC23" s="40">
        <f t="shared" si="4"/>
        <v>0</v>
      </c>
      <c r="AD23" s="42"/>
      <c r="AE23" s="128"/>
      <c r="AF23" s="37">
        <f t="shared" si="5"/>
        <v>15</v>
      </c>
      <c r="AG23" s="43">
        <v>65</v>
      </c>
      <c r="AH23" s="44">
        <f t="shared" si="6"/>
        <v>80</v>
      </c>
      <c r="AI23" s="45">
        <f t="shared" si="7"/>
        <v>0.93</v>
      </c>
      <c r="AJ23" s="46"/>
      <c r="AK23" s="47">
        <v>1E-4</v>
      </c>
      <c r="AL23" s="48">
        <f t="shared" si="8"/>
        <v>1.0001</v>
      </c>
      <c r="AM23" s="49">
        <f t="shared" si="9"/>
        <v>1726547000</v>
      </c>
      <c r="AN23" s="50"/>
      <c r="AO23" s="51"/>
      <c r="AP23" s="51"/>
      <c r="AQ23" s="51"/>
      <c r="AR23" s="51"/>
      <c r="AS23" s="52"/>
      <c r="AT23" s="53">
        <f t="shared" si="10"/>
        <v>0</v>
      </c>
    </row>
    <row r="24" spans="1:46" s="54" customFormat="1" ht="40.5" customHeight="1" thickBot="1">
      <c r="A24" s="27"/>
      <c r="B24" s="61"/>
      <c r="C24" s="28"/>
      <c r="D24" s="28"/>
      <c r="E24" s="28"/>
      <c r="F24" s="28"/>
      <c r="G24" s="55"/>
      <c r="H24" s="29"/>
      <c r="I24" s="30">
        <v>0.51</v>
      </c>
      <c r="J24" s="119">
        <v>0.49</v>
      </c>
      <c r="K24" s="32"/>
      <c r="L24" s="57"/>
      <c r="M24" s="33"/>
      <c r="N24" s="34">
        <f t="shared" si="0"/>
        <v>1</v>
      </c>
      <c r="O24" s="35"/>
      <c r="P24" s="105">
        <v>15</v>
      </c>
      <c r="Q24" s="106">
        <v>15</v>
      </c>
      <c r="R24" s="38"/>
      <c r="S24" s="38"/>
      <c r="T24" s="37"/>
      <c r="U24" s="39">
        <f t="shared" si="1"/>
        <v>15</v>
      </c>
      <c r="V24" s="40">
        <f t="shared" si="2"/>
        <v>15</v>
      </c>
      <c r="W24" s="112"/>
      <c r="X24" s="96"/>
      <c r="Y24" s="96"/>
      <c r="Z24" s="104"/>
      <c r="AA24" s="99"/>
      <c r="AB24" s="41">
        <f t="shared" si="3"/>
        <v>0</v>
      </c>
      <c r="AC24" s="40">
        <f t="shared" si="4"/>
        <v>0</v>
      </c>
      <c r="AD24" s="42"/>
      <c r="AE24" s="128"/>
      <c r="AF24" s="37">
        <f t="shared" si="5"/>
        <v>15</v>
      </c>
      <c r="AG24" s="43">
        <v>65</v>
      </c>
      <c r="AH24" s="44">
        <f t="shared" si="6"/>
        <v>80</v>
      </c>
      <c r="AI24" s="45">
        <f t="shared" si="7"/>
        <v>0.93</v>
      </c>
      <c r="AJ24" s="46"/>
      <c r="AK24" s="47">
        <v>1E-4</v>
      </c>
      <c r="AL24" s="48">
        <f t="shared" si="8"/>
        <v>1.0001</v>
      </c>
      <c r="AM24" s="49">
        <f t="shared" si="9"/>
        <v>1726547000</v>
      </c>
      <c r="AN24" s="50"/>
      <c r="AO24" s="51"/>
      <c r="AP24" s="51"/>
      <c r="AQ24" s="51"/>
      <c r="AR24" s="51"/>
      <c r="AS24" s="52"/>
      <c r="AT24" s="53">
        <f t="shared" si="10"/>
        <v>0</v>
      </c>
    </row>
    <row r="25" spans="1:46" s="54" customFormat="1" ht="36" customHeight="1" thickBot="1">
      <c r="A25" s="27"/>
      <c r="B25" s="61"/>
      <c r="C25" s="28"/>
      <c r="D25" s="91"/>
      <c r="E25" s="28"/>
      <c r="F25" s="28"/>
      <c r="G25" s="55"/>
      <c r="H25" s="60"/>
      <c r="I25" s="30">
        <v>0.51</v>
      </c>
      <c r="J25" s="119">
        <v>0.49</v>
      </c>
      <c r="K25" s="32"/>
      <c r="L25" s="57"/>
      <c r="M25" s="33"/>
      <c r="N25" s="34">
        <f t="shared" si="0"/>
        <v>1</v>
      </c>
      <c r="O25" s="35"/>
      <c r="P25" s="105">
        <v>15</v>
      </c>
      <c r="Q25" s="106">
        <v>15</v>
      </c>
      <c r="R25" s="38"/>
      <c r="S25" s="38"/>
      <c r="T25" s="37"/>
      <c r="U25" s="39">
        <f t="shared" si="1"/>
        <v>15</v>
      </c>
      <c r="V25" s="40">
        <f t="shared" si="2"/>
        <v>15</v>
      </c>
      <c r="W25" s="112"/>
      <c r="X25" s="96"/>
      <c r="Y25" s="96"/>
      <c r="Z25" s="104"/>
      <c r="AA25" s="99"/>
      <c r="AB25" s="41">
        <f t="shared" si="3"/>
        <v>0</v>
      </c>
      <c r="AC25" s="40">
        <f t="shared" si="4"/>
        <v>0</v>
      </c>
      <c r="AD25" s="42"/>
      <c r="AE25" s="128"/>
      <c r="AF25" s="37">
        <f t="shared" si="5"/>
        <v>15</v>
      </c>
      <c r="AG25" s="43">
        <v>65</v>
      </c>
      <c r="AH25" s="44">
        <f t="shared" si="6"/>
        <v>80</v>
      </c>
      <c r="AI25" s="45">
        <f t="shared" si="7"/>
        <v>0.93</v>
      </c>
      <c r="AJ25" s="46"/>
      <c r="AK25" s="47">
        <v>1E-4</v>
      </c>
      <c r="AL25" s="48">
        <f t="shared" si="8"/>
        <v>1.0001</v>
      </c>
      <c r="AM25" s="49">
        <f t="shared" si="9"/>
        <v>1726547000</v>
      </c>
      <c r="AN25" s="50"/>
      <c r="AO25" s="51"/>
      <c r="AP25" s="51"/>
      <c r="AQ25" s="51"/>
      <c r="AR25" s="51"/>
      <c r="AS25" s="52"/>
      <c r="AT25" s="53">
        <f t="shared" si="10"/>
        <v>0</v>
      </c>
    </row>
    <row r="26" spans="1:46" s="54" customFormat="1" ht="36" customHeight="1" thickBot="1">
      <c r="A26" s="27"/>
      <c r="B26" s="61"/>
      <c r="C26" s="28"/>
      <c r="D26" s="91"/>
      <c r="E26" s="28"/>
      <c r="F26" s="28"/>
      <c r="G26" s="55"/>
      <c r="H26" s="29"/>
      <c r="I26" s="30">
        <v>0.51</v>
      </c>
      <c r="J26" s="119">
        <v>0.49</v>
      </c>
      <c r="K26" s="32"/>
      <c r="L26" s="57"/>
      <c r="M26" s="33"/>
      <c r="N26" s="34">
        <f t="shared" si="0"/>
        <v>1</v>
      </c>
      <c r="O26" s="35"/>
      <c r="P26" s="105">
        <v>15</v>
      </c>
      <c r="Q26" s="106">
        <v>15</v>
      </c>
      <c r="R26" s="38"/>
      <c r="S26" s="38"/>
      <c r="T26" s="37"/>
      <c r="U26" s="39">
        <f t="shared" si="1"/>
        <v>15</v>
      </c>
      <c r="V26" s="40">
        <f t="shared" si="2"/>
        <v>15</v>
      </c>
      <c r="W26" s="112"/>
      <c r="X26" s="96"/>
      <c r="Y26" s="96"/>
      <c r="Z26" s="104"/>
      <c r="AA26" s="99"/>
      <c r="AB26" s="41">
        <f t="shared" si="3"/>
        <v>0</v>
      </c>
      <c r="AC26" s="40">
        <f t="shared" si="4"/>
        <v>0</v>
      </c>
      <c r="AD26" s="42"/>
      <c r="AE26" s="128"/>
      <c r="AF26" s="37">
        <f t="shared" si="5"/>
        <v>15</v>
      </c>
      <c r="AG26" s="43">
        <v>65</v>
      </c>
      <c r="AH26" s="44">
        <f t="shared" si="6"/>
        <v>80</v>
      </c>
      <c r="AI26" s="45">
        <f t="shared" si="7"/>
        <v>0.93</v>
      </c>
      <c r="AJ26" s="46"/>
      <c r="AK26" s="47">
        <v>1E-4</v>
      </c>
      <c r="AL26" s="48">
        <f t="shared" si="8"/>
        <v>1.0001</v>
      </c>
      <c r="AM26" s="49">
        <f t="shared" si="9"/>
        <v>1726547000</v>
      </c>
      <c r="AN26" s="50"/>
      <c r="AO26" s="51"/>
      <c r="AP26" s="51"/>
      <c r="AQ26" s="51"/>
      <c r="AR26" s="51"/>
      <c r="AS26" s="52"/>
      <c r="AT26" s="53">
        <f t="shared" si="10"/>
        <v>0</v>
      </c>
    </row>
    <row r="27" spans="1:46" s="54" customFormat="1" ht="36" customHeight="1" thickBot="1">
      <c r="A27" s="27"/>
      <c r="B27" s="61"/>
      <c r="C27" s="28"/>
      <c r="D27" s="91"/>
      <c r="E27" s="91"/>
      <c r="F27" s="91"/>
      <c r="G27" s="92"/>
      <c r="H27" s="60"/>
      <c r="I27" s="30">
        <v>0.51</v>
      </c>
      <c r="J27" s="119">
        <v>0.49</v>
      </c>
      <c r="K27" s="32"/>
      <c r="L27" s="57"/>
      <c r="M27" s="33"/>
      <c r="N27" s="34">
        <f t="shared" si="0"/>
        <v>1</v>
      </c>
      <c r="O27" s="35"/>
      <c r="P27" s="105">
        <v>15</v>
      </c>
      <c r="Q27" s="106">
        <v>15</v>
      </c>
      <c r="R27" s="38"/>
      <c r="S27" s="38"/>
      <c r="T27" s="37"/>
      <c r="U27" s="39">
        <f t="shared" si="1"/>
        <v>15</v>
      </c>
      <c r="V27" s="40">
        <f t="shared" si="2"/>
        <v>15</v>
      </c>
      <c r="W27" s="112"/>
      <c r="X27" s="96"/>
      <c r="Y27" s="96"/>
      <c r="Z27" s="104"/>
      <c r="AA27" s="99"/>
      <c r="AB27" s="41">
        <f t="shared" si="3"/>
        <v>0</v>
      </c>
      <c r="AC27" s="40">
        <f t="shared" si="4"/>
        <v>0</v>
      </c>
      <c r="AD27" s="42"/>
      <c r="AE27" s="128"/>
      <c r="AF27" s="37">
        <f t="shared" si="5"/>
        <v>15</v>
      </c>
      <c r="AG27" s="43">
        <v>65</v>
      </c>
      <c r="AH27" s="44">
        <f t="shared" si="6"/>
        <v>80</v>
      </c>
      <c r="AI27" s="45">
        <f t="shared" si="7"/>
        <v>0.93</v>
      </c>
      <c r="AJ27" s="46"/>
      <c r="AK27" s="47">
        <v>1E-4</v>
      </c>
      <c r="AL27" s="48">
        <f t="shared" si="8"/>
        <v>1.0001</v>
      </c>
      <c r="AM27" s="49">
        <f t="shared" si="9"/>
        <v>1726547000</v>
      </c>
      <c r="AN27" s="50"/>
      <c r="AO27" s="51"/>
      <c r="AP27" s="51"/>
      <c r="AQ27" s="51"/>
      <c r="AR27" s="51"/>
      <c r="AS27" s="52"/>
      <c r="AT27" s="53">
        <f t="shared" si="10"/>
        <v>0</v>
      </c>
    </row>
    <row r="28" spans="1:46" s="54" customFormat="1" ht="36" customHeight="1" thickBot="1">
      <c r="A28" s="27"/>
      <c r="B28" s="61"/>
      <c r="C28" s="28"/>
      <c r="D28" s="91"/>
      <c r="E28" s="91"/>
      <c r="F28" s="91"/>
      <c r="G28" s="92"/>
      <c r="H28" s="60"/>
      <c r="I28" s="30">
        <v>0.51</v>
      </c>
      <c r="J28" s="119">
        <v>0.49</v>
      </c>
      <c r="K28" s="32"/>
      <c r="L28" s="57"/>
      <c r="M28" s="33"/>
      <c r="N28" s="34">
        <f t="shared" si="0"/>
        <v>1</v>
      </c>
      <c r="O28" s="35"/>
      <c r="P28" s="105">
        <v>15</v>
      </c>
      <c r="Q28" s="106">
        <v>15</v>
      </c>
      <c r="R28" s="38"/>
      <c r="S28" s="38"/>
      <c r="T28" s="37"/>
      <c r="U28" s="39">
        <f t="shared" si="1"/>
        <v>15</v>
      </c>
      <c r="V28" s="40">
        <f t="shared" si="2"/>
        <v>15</v>
      </c>
      <c r="W28" s="112"/>
      <c r="X28" s="96"/>
      <c r="Y28" s="96"/>
      <c r="Z28" s="104"/>
      <c r="AA28" s="99"/>
      <c r="AB28" s="41">
        <f t="shared" si="3"/>
        <v>0</v>
      </c>
      <c r="AC28" s="40">
        <f t="shared" si="4"/>
        <v>0</v>
      </c>
      <c r="AD28" s="42"/>
      <c r="AE28" s="128"/>
      <c r="AF28" s="37">
        <f t="shared" si="5"/>
        <v>15</v>
      </c>
      <c r="AG28" s="43">
        <v>65</v>
      </c>
      <c r="AH28" s="44">
        <f t="shared" si="6"/>
        <v>80</v>
      </c>
      <c r="AI28" s="45">
        <f t="shared" si="7"/>
        <v>0.93</v>
      </c>
      <c r="AJ28" s="46"/>
      <c r="AK28" s="47">
        <v>1E-4</v>
      </c>
      <c r="AL28" s="48">
        <f t="shared" si="8"/>
        <v>1.0001</v>
      </c>
      <c r="AM28" s="49">
        <f t="shared" si="9"/>
        <v>1726547000</v>
      </c>
      <c r="AN28" s="50"/>
      <c r="AO28" s="51"/>
      <c r="AP28" s="51"/>
      <c r="AQ28" s="51"/>
      <c r="AR28" s="51"/>
      <c r="AS28" s="52"/>
      <c r="AT28" s="53">
        <f t="shared" si="10"/>
        <v>0</v>
      </c>
    </row>
    <row r="29" spans="1:46" s="54" customFormat="1" ht="36" customHeight="1" thickBot="1">
      <c r="A29" s="27"/>
      <c r="B29" s="61"/>
      <c r="C29" s="28"/>
      <c r="D29" s="91"/>
      <c r="E29" s="91"/>
      <c r="F29" s="91"/>
      <c r="G29" s="92"/>
      <c r="H29" s="29"/>
      <c r="I29" s="30">
        <v>0.51</v>
      </c>
      <c r="J29" s="119">
        <v>0.49</v>
      </c>
      <c r="K29" s="32"/>
      <c r="L29" s="57"/>
      <c r="M29" s="33"/>
      <c r="N29" s="34">
        <f t="shared" si="0"/>
        <v>1</v>
      </c>
      <c r="O29" s="35"/>
      <c r="P29" s="105">
        <v>15</v>
      </c>
      <c r="Q29" s="106">
        <v>15</v>
      </c>
      <c r="R29" s="38"/>
      <c r="S29" s="38"/>
      <c r="T29" s="37"/>
      <c r="U29" s="39">
        <f t="shared" si="1"/>
        <v>15</v>
      </c>
      <c r="V29" s="40">
        <f t="shared" si="2"/>
        <v>15</v>
      </c>
      <c r="W29" s="112"/>
      <c r="X29" s="96"/>
      <c r="Y29" s="96"/>
      <c r="Z29" s="104"/>
      <c r="AA29" s="99"/>
      <c r="AB29" s="41">
        <f t="shared" si="3"/>
        <v>0</v>
      </c>
      <c r="AC29" s="40">
        <f t="shared" si="4"/>
        <v>0</v>
      </c>
      <c r="AD29" s="42"/>
      <c r="AE29" s="128"/>
      <c r="AF29" s="37">
        <f t="shared" si="5"/>
        <v>15</v>
      </c>
      <c r="AG29" s="43">
        <v>65</v>
      </c>
      <c r="AH29" s="44">
        <f t="shared" si="6"/>
        <v>80</v>
      </c>
      <c r="AI29" s="45">
        <f t="shared" si="7"/>
        <v>0.93</v>
      </c>
      <c r="AJ29" s="46"/>
      <c r="AK29" s="47">
        <v>1E-4</v>
      </c>
      <c r="AL29" s="48">
        <f t="shared" si="8"/>
        <v>1.0001</v>
      </c>
      <c r="AM29" s="49">
        <f t="shared" si="9"/>
        <v>1726547000</v>
      </c>
      <c r="AN29" s="50"/>
      <c r="AO29" s="51"/>
      <c r="AP29" s="51"/>
      <c r="AQ29" s="51"/>
      <c r="AR29" s="51"/>
      <c r="AS29" s="52"/>
      <c r="AT29" s="53">
        <f t="shared" si="10"/>
        <v>0</v>
      </c>
    </row>
    <row r="30" spans="1:46" s="54" customFormat="1" ht="36" customHeight="1" thickBot="1">
      <c r="A30" s="27"/>
      <c r="B30" s="61"/>
      <c r="C30" s="28"/>
      <c r="D30" s="91"/>
      <c r="E30" s="91"/>
      <c r="F30" s="91"/>
      <c r="G30" s="92"/>
      <c r="H30" s="29"/>
      <c r="I30" s="30">
        <v>0.51</v>
      </c>
      <c r="J30" s="119">
        <v>0.49</v>
      </c>
      <c r="K30" s="32"/>
      <c r="L30" s="57"/>
      <c r="M30" s="33"/>
      <c r="N30" s="34">
        <f t="shared" si="0"/>
        <v>1</v>
      </c>
      <c r="O30" s="35"/>
      <c r="P30" s="105">
        <v>15</v>
      </c>
      <c r="Q30" s="106">
        <v>15</v>
      </c>
      <c r="R30" s="38"/>
      <c r="S30" s="38"/>
      <c r="T30" s="37"/>
      <c r="U30" s="39">
        <f t="shared" si="1"/>
        <v>15</v>
      </c>
      <c r="V30" s="40">
        <f t="shared" si="2"/>
        <v>15</v>
      </c>
      <c r="W30" s="112"/>
      <c r="X30" s="96"/>
      <c r="Y30" s="96"/>
      <c r="Z30" s="104"/>
      <c r="AA30" s="99"/>
      <c r="AB30" s="41">
        <f t="shared" si="3"/>
        <v>0</v>
      </c>
      <c r="AC30" s="40">
        <f t="shared" si="4"/>
        <v>0</v>
      </c>
      <c r="AD30" s="42"/>
      <c r="AE30" s="128"/>
      <c r="AF30" s="37">
        <f t="shared" si="5"/>
        <v>15</v>
      </c>
      <c r="AG30" s="43">
        <v>65</v>
      </c>
      <c r="AH30" s="44">
        <f t="shared" si="6"/>
        <v>80</v>
      </c>
      <c r="AI30" s="45">
        <f t="shared" si="7"/>
        <v>0.93</v>
      </c>
      <c r="AJ30" s="46"/>
      <c r="AK30" s="47">
        <v>1E-4</v>
      </c>
      <c r="AL30" s="48">
        <f t="shared" si="8"/>
        <v>1.0001</v>
      </c>
      <c r="AM30" s="49">
        <f t="shared" si="9"/>
        <v>1726547000</v>
      </c>
      <c r="AN30" s="50"/>
      <c r="AO30" s="51"/>
      <c r="AP30" s="51"/>
      <c r="AQ30" s="51"/>
      <c r="AR30" s="51"/>
      <c r="AS30" s="52"/>
      <c r="AT30" s="53">
        <f t="shared" si="10"/>
        <v>0</v>
      </c>
    </row>
    <row r="31" spans="1:46" s="54" customFormat="1" ht="36" customHeight="1" thickBot="1">
      <c r="A31" s="27"/>
      <c r="B31" s="61"/>
      <c r="C31" s="28"/>
      <c r="D31" s="91"/>
      <c r="E31" s="91"/>
      <c r="F31" s="91"/>
      <c r="G31" s="92"/>
      <c r="H31" s="29"/>
      <c r="I31" s="30">
        <v>0.51</v>
      </c>
      <c r="J31" s="119">
        <v>0.49</v>
      </c>
      <c r="K31" s="32"/>
      <c r="L31" s="57"/>
      <c r="M31" s="33"/>
      <c r="N31" s="34">
        <f t="shared" si="0"/>
        <v>1</v>
      </c>
      <c r="O31" s="35"/>
      <c r="P31" s="105">
        <v>15</v>
      </c>
      <c r="Q31" s="106">
        <v>15</v>
      </c>
      <c r="R31" s="38"/>
      <c r="S31" s="38"/>
      <c r="T31" s="37"/>
      <c r="U31" s="39">
        <f t="shared" si="1"/>
        <v>15</v>
      </c>
      <c r="V31" s="40">
        <f t="shared" si="2"/>
        <v>15</v>
      </c>
      <c r="W31" s="112"/>
      <c r="X31" s="96"/>
      <c r="Y31" s="96"/>
      <c r="Z31" s="104"/>
      <c r="AA31" s="99"/>
      <c r="AB31" s="41">
        <f t="shared" si="3"/>
        <v>0</v>
      </c>
      <c r="AC31" s="40">
        <f t="shared" si="4"/>
        <v>0</v>
      </c>
      <c r="AD31" s="42"/>
      <c r="AE31" s="128"/>
      <c r="AF31" s="37">
        <f t="shared" si="5"/>
        <v>15</v>
      </c>
      <c r="AG31" s="43">
        <v>65</v>
      </c>
      <c r="AH31" s="44">
        <f t="shared" si="6"/>
        <v>80</v>
      </c>
      <c r="AI31" s="45">
        <f t="shared" si="7"/>
        <v>0.93</v>
      </c>
      <c r="AJ31" s="46"/>
      <c r="AK31" s="47">
        <v>1E-4</v>
      </c>
      <c r="AL31" s="48">
        <f t="shared" si="8"/>
        <v>1.0001</v>
      </c>
      <c r="AM31" s="49">
        <f t="shared" si="9"/>
        <v>1726547000</v>
      </c>
      <c r="AN31" s="50"/>
      <c r="AO31" s="51"/>
      <c r="AP31" s="51"/>
      <c r="AQ31" s="51"/>
      <c r="AR31" s="51"/>
      <c r="AS31" s="52"/>
      <c r="AT31" s="53">
        <f t="shared" si="10"/>
        <v>0</v>
      </c>
    </row>
    <row r="32" spans="1:46" s="54" customFormat="1" ht="36" customHeight="1" thickBot="1">
      <c r="A32" s="27"/>
      <c r="B32" s="61"/>
      <c r="C32" s="28"/>
      <c r="D32" s="91"/>
      <c r="E32" s="91"/>
      <c r="F32" s="91"/>
      <c r="G32" s="92"/>
      <c r="H32" s="29"/>
      <c r="I32" s="30">
        <v>0.51</v>
      </c>
      <c r="J32" s="119">
        <v>0.49</v>
      </c>
      <c r="K32" s="32"/>
      <c r="L32" s="57"/>
      <c r="M32" s="33"/>
      <c r="N32" s="34">
        <f t="shared" si="0"/>
        <v>1</v>
      </c>
      <c r="O32" s="35"/>
      <c r="P32" s="105">
        <v>15</v>
      </c>
      <c r="Q32" s="106">
        <v>15</v>
      </c>
      <c r="R32" s="38"/>
      <c r="S32" s="38"/>
      <c r="T32" s="37"/>
      <c r="U32" s="39">
        <f t="shared" si="1"/>
        <v>15</v>
      </c>
      <c r="V32" s="40">
        <f t="shared" si="2"/>
        <v>15</v>
      </c>
      <c r="W32" s="112"/>
      <c r="X32" s="96"/>
      <c r="Y32" s="96"/>
      <c r="Z32" s="104"/>
      <c r="AA32" s="99"/>
      <c r="AB32" s="41">
        <f t="shared" si="3"/>
        <v>0</v>
      </c>
      <c r="AC32" s="40">
        <f t="shared" si="4"/>
        <v>0</v>
      </c>
      <c r="AD32" s="42"/>
      <c r="AE32" s="128"/>
      <c r="AF32" s="37">
        <f t="shared" si="5"/>
        <v>15</v>
      </c>
      <c r="AG32" s="43">
        <v>65</v>
      </c>
      <c r="AH32" s="44">
        <f t="shared" si="6"/>
        <v>80</v>
      </c>
      <c r="AI32" s="45">
        <f t="shared" si="7"/>
        <v>0.93</v>
      </c>
      <c r="AJ32" s="46"/>
      <c r="AK32" s="47">
        <v>1E-4</v>
      </c>
      <c r="AL32" s="48">
        <f t="shared" si="8"/>
        <v>1.0001</v>
      </c>
      <c r="AM32" s="49">
        <f t="shared" si="9"/>
        <v>1726547000</v>
      </c>
      <c r="AN32" s="50"/>
      <c r="AO32" s="51"/>
      <c r="AP32" s="51"/>
      <c r="AQ32" s="51"/>
      <c r="AR32" s="51"/>
      <c r="AS32" s="52"/>
      <c r="AT32" s="53">
        <f t="shared" si="10"/>
        <v>0</v>
      </c>
    </row>
    <row r="33" spans="1:46" s="54" customFormat="1" ht="36" customHeight="1" thickBot="1">
      <c r="A33" s="27"/>
      <c r="B33" s="56"/>
      <c r="C33" s="91"/>
      <c r="D33" s="95"/>
      <c r="E33" s="95"/>
      <c r="F33" s="101"/>
      <c r="G33" s="55"/>
      <c r="H33" s="29"/>
      <c r="I33" s="30">
        <v>0.51</v>
      </c>
      <c r="J33" s="119">
        <v>0.49</v>
      </c>
      <c r="K33" s="32"/>
      <c r="L33" s="57"/>
      <c r="M33" s="33"/>
      <c r="N33" s="34">
        <f t="shared" si="0"/>
        <v>1</v>
      </c>
      <c r="O33" s="35"/>
      <c r="P33" s="105">
        <v>15</v>
      </c>
      <c r="Q33" s="106">
        <v>15</v>
      </c>
      <c r="R33" s="38"/>
      <c r="S33" s="38"/>
      <c r="T33" s="37"/>
      <c r="U33" s="39">
        <f t="shared" si="1"/>
        <v>15</v>
      </c>
      <c r="V33" s="40">
        <f t="shared" si="2"/>
        <v>15</v>
      </c>
      <c r="W33" s="112"/>
      <c r="X33" s="96"/>
      <c r="Y33" s="96"/>
      <c r="Z33" s="104"/>
      <c r="AA33" s="99"/>
      <c r="AB33" s="41">
        <f t="shared" si="3"/>
        <v>0</v>
      </c>
      <c r="AC33" s="40">
        <f t="shared" si="4"/>
        <v>0</v>
      </c>
      <c r="AD33" s="42"/>
      <c r="AE33" s="128"/>
      <c r="AF33" s="37">
        <f t="shared" si="5"/>
        <v>15</v>
      </c>
      <c r="AG33" s="43">
        <v>65</v>
      </c>
      <c r="AH33" s="44">
        <f t="shared" si="6"/>
        <v>80</v>
      </c>
      <c r="AI33" s="45">
        <f t="shared" si="7"/>
        <v>0.93</v>
      </c>
      <c r="AJ33" s="46"/>
      <c r="AK33" s="47">
        <v>1E-4</v>
      </c>
      <c r="AL33" s="48">
        <f t="shared" si="8"/>
        <v>1.0001</v>
      </c>
      <c r="AM33" s="49">
        <f t="shared" si="9"/>
        <v>1726547000</v>
      </c>
      <c r="AN33" s="50"/>
      <c r="AO33" s="51"/>
      <c r="AP33" s="51"/>
      <c r="AQ33" s="51"/>
      <c r="AR33" s="51"/>
      <c r="AS33" s="52"/>
      <c r="AT33" s="53">
        <f t="shared" si="10"/>
        <v>0</v>
      </c>
    </row>
    <row r="34" spans="1:46" s="54" customFormat="1" ht="36" customHeight="1" thickBot="1">
      <c r="A34" s="27"/>
      <c r="B34" s="56"/>
      <c r="C34" s="91"/>
      <c r="D34" s="95"/>
      <c r="E34" s="95"/>
      <c r="F34" s="101"/>
      <c r="G34" s="55"/>
      <c r="H34" s="29"/>
      <c r="I34" s="30">
        <v>0.51</v>
      </c>
      <c r="J34" s="119">
        <v>0.49</v>
      </c>
      <c r="K34" s="32"/>
      <c r="L34" s="57"/>
      <c r="M34" s="33"/>
      <c r="N34" s="34">
        <f t="shared" si="0"/>
        <v>1</v>
      </c>
      <c r="O34" s="35"/>
      <c r="P34" s="105">
        <v>15</v>
      </c>
      <c r="Q34" s="106">
        <v>15</v>
      </c>
      <c r="R34" s="38"/>
      <c r="S34" s="38"/>
      <c r="T34" s="37"/>
      <c r="U34" s="39">
        <f t="shared" si="1"/>
        <v>15</v>
      </c>
      <c r="V34" s="40">
        <f t="shared" si="2"/>
        <v>15</v>
      </c>
      <c r="W34" s="112"/>
      <c r="X34" s="96"/>
      <c r="Y34" s="96"/>
      <c r="Z34" s="104"/>
      <c r="AA34" s="99"/>
      <c r="AB34" s="41">
        <f t="shared" si="3"/>
        <v>0</v>
      </c>
      <c r="AC34" s="40">
        <f t="shared" si="4"/>
        <v>0</v>
      </c>
      <c r="AD34" s="42"/>
      <c r="AE34" s="128"/>
      <c r="AF34" s="37">
        <f t="shared" si="5"/>
        <v>15</v>
      </c>
      <c r="AG34" s="43">
        <v>65</v>
      </c>
      <c r="AH34" s="44">
        <f t="shared" si="6"/>
        <v>80</v>
      </c>
      <c r="AI34" s="45">
        <f t="shared" si="7"/>
        <v>0.93</v>
      </c>
      <c r="AJ34" s="46"/>
      <c r="AK34" s="47">
        <v>1E-4</v>
      </c>
      <c r="AL34" s="48">
        <f t="shared" si="8"/>
        <v>1.0001</v>
      </c>
      <c r="AM34" s="49">
        <f t="shared" si="9"/>
        <v>1726547000</v>
      </c>
      <c r="AN34" s="50"/>
      <c r="AO34" s="51"/>
      <c r="AP34" s="51"/>
      <c r="AQ34" s="51"/>
      <c r="AR34" s="51"/>
      <c r="AS34" s="52"/>
      <c r="AT34" s="53">
        <f t="shared" si="10"/>
        <v>0</v>
      </c>
    </row>
    <row r="35" spans="1:46" s="54" customFormat="1" ht="36" customHeight="1" thickBot="1">
      <c r="A35" s="27"/>
      <c r="B35" s="56"/>
      <c r="C35" s="91"/>
      <c r="D35" s="95"/>
      <c r="E35" s="95"/>
      <c r="F35" s="101"/>
      <c r="G35" s="55"/>
      <c r="H35" s="29"/>
      <c r="I35" s="30">
        <v>0.51</v>
      </c>
      <c r="J35" s="119">
        <v>0.49</v>
      </c>
      <c r="K35" s="32"/>
      <c r="L35" s="57"/>
      <c r="M35" s="33"/>
      <c r="N35" s="34">
        <f t="shared" si="0"/>
        <v>1</v>
      </c>
      <c r="O35" s="35"/>
      <c r="P35" s="105">
        <v>15</v>
      </c>
      <c r="Q35" s="106">
        <v>15</v>
      </c>
      <c r="R35" s="38"/>
      <c r="S35" s="38"/>
      <c r="T35" s="37"/>
      <c r="U35" s="39">
        <f t="shared" si="1"/>
        <v>15</v>
      </c>
      <c r="V35" s="40">
        <f t="shared" si="2"/>
        <v>15</v>
      </c>
      <c r="W35" s="112"/>
      <c r="X35" s="96"/>
      <c r="Y35" s="96"/>
      <c r="Z35" s="104"/>
      <c r="AA35" s="99"/>
      <c r="AB35" s="41">
        <f t="shared" si="3"/>
        <v>0</v>
      </c>
      <c r="AC35" s="40">
        <f t="shared" si="4"/>
        <v>0</v>
      </c>
      <c r="AD35" s="42"/>
      <c r="AE35" s="128"/>
      <c r="AF35" s="37">
        <f t="shared" si="5"/>
        <v>15</v>
      </c>
      <c r="AG35" s="43">
        <v>65</v>
      </c>
      <c r="AH35" s="44">
        <f t="shared" si="6"/>
        <v>80</v>
      </c>
      <c r="AI35" s="45">
        <f t="shared" si="7"/>
        <v>0.93</v>
      </c>
      <c r="AJ35" s="46"/>
      <c r="AK35" s="47">
        <v>1E-4</v>
      </c>
      <c r="AL35" s="48">
        <f t="shared" si="8"/>
        <v>1.0001</v>
      </c>
      <c r="AM35" s="49">
        <f t="shared" si="9"/>
        <v>1726547000</v>
      </c>
      <c r="AN35" s="50"/>
      <c r="AO35" s="51"/>
      <c r="AP35" s="51"/>
      <c r="AQ35" s="51"/>
      <c r="AR35" s="51"/>
      <c r="AS35" s="52"/>
      <c r="AT35" s="53">
        <f t="shared" si="10"/>
        <v>0</v>
      </c>
    </row>
    <row r="36" spans="1:46" s="54" customFormat="1" ht="36" customHeight="1" thickBot="1">
      <c r="A36" s="27"/>
      <c r="B36" s="56"/>
      <c r="C36" s="91"/>
      <c r="D36" s="95"/>
      <c r="E36" s="95"/>
      <c r="F36" s="101"/>
      <c r="G36" s="55"/>
      <c r="H36" s="29"/>
      <c r="I36" s="30">
        <v>0.51</v>
      </c>
      <c r="J36" s="119">
        <v>0.49</v>
      </c>
      <c r="K36" s="32"/>
      <c r="L36" s="57"/>
      <c r="M36" s="33"/>
      <c r="N36" s="34">
        <f t="shared" ref="N36:N99" si="11">SUM(I36:M36)</f>
        <v>1</v>
      </c>
      <c r="O36" s="35"/>
      <c r="P36" s="105">
        <v>15</v>
      </c>
      <c r="Q36" s="106">
        <v>15</v>
      </c>
      <c r="R36" s="38"/>
      <c r="S36" s="38"/>
      <c r="T36" s="37"/>
      <c r="U36" s="39">
        <f t="shared" si="1"/>
        <v>15</v>
      </c>
      <c r="V36" s="40">
        <f t="shared" si="2"/>
        <v>15</v>
      </c>
      <c r="W36" s="112"/>
      <c r="X36" s="96"/>
      <c r="Y36" s="96"/>
      <c r="Z36" s="104"/>
      <c r="AA36" s="99"/>
      <c r="AB36" s="41">
        <f t="shared" si="3"/>
        <v>0</v>
      </c>
      <c r="AC36" s="40">
        <f t="shared" si="4"/>
        <v>0</v>
      </c>
      <c r="AD36" s="42"/>
      <c r="AE36" s="128"/>
      <c r="AF36" s="37">
        <f t="shared" si="5"/>
        <v>15</v>
      </c>
      <c r="AG36" s="43">
        <v>65</v>
      </c>
      <c r="AH36" s="44">
        <f t="shared" si="6"/>
        <v>80</v>
      </c>
      <c r="AI36" s="45">
        <f t="shared" si="7"/>
        <v>0.93</v>
      </c>
      <c r="AJ36" s="46"/>
      <c r="AK36" s="47">
        <v>1E-4</v>
      </c>
      <c r="AL36" s="48">
        <f t="shared" si="8"/>
        <v>1.0001</v>
      </c>
      <c r="AM36" s="49">
        <f t="shared" si="9"/>
        <v>1726547000</v>
      </c>
      <c r="AN36" s="50"/>
      <c r="AO36" s="51"/>
      <c r="AP36" s="51"/>
      <c r="AQ36" s="51"/>
      <c r="AR36" s="51"/>
      <c r="AS36" s="52"/>
      <c r="AT36" s="53">
        <f t="shared" si="10"/>
        <v>0</v>
      </c>
    </row>
    <row r="37" spans="1:46" s="54" customFormat="1" ht="36" customHeight="1" thickBot="1">
      <c r="A37" s="27"/>
      <c r="B37" s="56"/>
      <c r="C37" s="91"/>
      <c r="D37" s="95"/>
      <c r="E37" s="95"/>
      <c r="F37" s="101"/>
      <c r="G37" s="55"/>
      <c r="H37" s="29"/>
      <c r="I37" s="30">
        <v>0.51</v>
      </c>
      <c r="J37" s="119">
        <v>0.49</v>
      </c>
      <c r="K37" s="32"/>
      <c r="L37" s="57"/>
      <c r="M37" s="33"/>
      <c r="N37" s="34">
        <f t="shared" si="11"/>
        <v>1</v>
      </c>
      <c r="O37" s="35"/>
      <c r="P37" s="105">
        <v>15</v>
      </c>
      <c r="Q37" s="106">
        <v>15</v>
      </c>
      <c r="R37" s="38"/>
      <c r="S37" s="38"/>
      <c r="T37" s="37"/>
      <c r="U37" s="39">
        <f t="shared" si="1"/>
        <v>15</v>
      </c>
      <c r="V37" s="40">
        <f t="shared" si="2"/>
        <v>15</v>
      </c>
      <c r="W37" s="112"/>
      <c r="X37" s="96"/>
      <c r="Y37" s="96"/>
      <c r="Z37" s="104"/>
      <c r="AA37" s="99"/>
      <c r="AB37" s="41">
        <f t="shared" si="3"/>
        <v>0</v>
      </c>
      <c r="AC37" s="40">
        <f t="shared" si="4"/>
        <v>0</v>
      </c>
      <c r="AD37" s="42"/>
      <c r="AE37" s="128"/>
      <c r="AF37" s="37">
        <f t="shared" si="5"/>
        <v>15</v>
      </c>
      <c r="AG37" s="43">
        <v>65</v>
      </c>
      <c r="AH37" s="44">
        <f t="shared" si="6"/>
        <v>80</v>
      </c>
      <c r="AI37" s="45">
        <f t="shared" si="7"/>
        <v>0.93</v>
      </c>
      <c r="AJ37" s="46"/>
      <c r="AK37" s="47">
        <v>1E-4</v>
      </c>
      <c r="AL37" s="48">
        <f t="shared" si="8"/>
        <v>1.0001</v>
      </c>
      <c r="AM37" s="49">
        <f t="shared" si="9"/>
        <v>1726547000</v>
      </c>
      <c r="AN37" s="50"/>
      <c r="AO37" s="51"/>
      <c r="AP37" s="51"/>
      <c r="AQ37" s="51"/>
      <c r="AR37" s="51"/>
      <c r="AS37" s="52"/>
      <c r="AT37" s="53">
        <f t="shared" si="10"/>
        <v>0</v>
      </c>
    </row>
    <row r="38" spans="1:46" s="54" customFormat="1" ht="47.25" customHeight="1" thickBot="1">
      <c r="A38" s="27"/>
      <c r="B38" s="56"/>
      <c r="C38" s="91"/>
      <c r="D38" s="95"/>
      <c r="E38" s="95"/>
      <c r="F38" s="101"/>
      <c r="G38" s="55"/>
      <c r="H38" s="29"/>
      <c r="I38" s="30">
        <v>0.51</v>
      </c>
      <c r="J38" s="119">
        <v>0.49</v>
      </c>
      <c r="K38" s="32"/>
      <c r="L38" s="57"/>
      <c r="M38" s="33"/>
      <c r="N38" s="34">
        <f t="shared" si="11"/>
        <v>1</v>
      </c>
      <c r="O38" s="35"/>
      <c r="P38" s="105">
        <v>15</v>
      </c>
      <c r="Q38" s="106">
        <v>15</v>
      </c>
      <c r="R38" s="38"/>
      <c r="S38" s="38"/>
      <c r="T38" s="37"/>
      <c r="U38" s="39">
        <f t="shared" si="1"/>
        <v>15</v>
      </c>
      <c r="V38" s="40">
        <f t="shared" si="2"/>
        <v>15</v>
      </c>
      <c r="W38" s="112"/>
      <c r="X38" s="96"/>
      <c r="Y38" s="96"/>
      <c r="Z38" s="104"/>
      <c r="AA38" s="99"/>
      <c r="AB38" s="41">
        <f t="shared" si="3"/>
        <v>0</v>
      </c>
      <c r="AC38" s="40">
        <f t="shared" si="4"/>
        <v>0</v>
      </c>
      <c r="AD38" s="42"/>
      <c r="AE38" s="128"/>
      <c r="AF38" s="37">
        <f t="shared" si="5"/>
        <v>15</v>
      </c>
      <c r="AG38" s="43">
        <v>65</v>
      </c>
      <c r="AH38" s="44">
        <f t="shared" si="6"/>
        <v>80</v>
      </c>
      <c r="AI38" s="45">
        <f t="shared" si="7"/>
        <v>0.93</v>
      </c>
      <c r="AJ38" s="46"/>
      <c r="AK38" s="47">
        <v>1E-4</v>
      </c>
      <c r="AL38" s="48">
        <f t="shared" si="8"/>
        <v>1.0001</v>
      </c>
      <c r="AM38" s="49">
        <f t="shared" si="9"/>
        <v>1726547000</v>
      </c>
      <c r="AN38" s="50"/>
      <c r="AO38" s="51"/>
      <c r="AP38" s="51"/>
      <c r="AQ38" s="51"/>
      <c r="AR38" s="51"/>
      <c r="AS38" s="52"/>
      <c r="AT38" s="53">
        <f t="shared" si="10"/>
        <v>0</v>
      </c>
    </row>
    <row r="39" spans="1:46" s="54" customFormat="1" ht="47.25" customHeight="1" thickBot="1">
      <c r="A39" s="27"/>
      <c r="B39" s="56"/>
      <c r="C39" s="91"/>
      <c r="D39" s="95"/>
      <c r="E39" s="95"/>
      <c r="F39" s="101"/>
      <c r="G39" s="55"/>
      <c r="H39" s="60"/>
      <c r="I39" s="30">
        <v>0.51</v>
      </c>
      <c r="J39" s="119">
        <v>0.49</v>
      </c>
      <c r="K39" s="32"/>
      <c r="L39" s="57"/>
      <c r="M39" s="33"/>
      <c r="N39" s="34">
        <f t="shared" si="11"/>
        <v>1</v>
      </c>
      <c r="O39" s="35"/>
      <c r="P39" s="105">
        <v>15</v>
      </c>
      <c r="Q39" s="106">
        <v>15</v>
      </c>
      <c r="R39" s="38"/>
      <c r="S39" s="38"/>
      <c r="T39" s="37"/>
      <c r="U39" s="39">
        <f t="shared" si="1"/>
        <v>15</v>
      </c>
      <c r="V39" s="40">
        <f t="shared" si="2"/>
        <v>15</v>
      </c>
      <c r="W39" s="112"/>
      <c r="X39" s="96"/>
      <c r="Y39" s="96"/>
      <c r="Z39" s="104"/>
      <c r="AA39" s="99"/>
      <c r="AB39" s="41">
        <f t="shared" si="3"/>
        <v>0</v>
      </c>
      <c r="AC39" s="40">
        <f t="shared" si="4"/>
        <v>0</v>
      </c>
      <c r="AD39" s="42"/>
      <c r="AE39" s="128"/>
      <c r="AF39" s="37">
        <f t="shared" si="5"/>
        <v>15</v>
      </c>
      <c r="AG39" s="43">
        <v>65</v>
      </c>
      <c r="AH39" s="44">
        <f t="shared" si="6"/>
        <v>80</v>
      </c>
      <c r="AI39" s="45">
        <f t="shared" si="7"/>
        <v>0.93</v>
      </c>
      <c r="AJ39" s="46"/>
      <c r="AK39" s="47">
        <v>1E-4</v>
      </c>
      <c r="AL39" s="48">
        <f t="shared" si="8"/>
        <v>1.0001</v>
      </c>
      <c r="AM39" s="49">
        <f t="shared" si="9"/>
        <v>1726547000</v>
      </c>
      <c r="AN39" s="50"/>
      <c r="AO39" s="51"/>
      <c r="AP39" s="51"/>
      <c r="AQ39" s="51"/>
      <c r="AR39" s="51"/>
      <c r="AS39" s="52"/>
      <c r="AT39" s="53">
        <f t="shared" si="10"/>
        <v>0</v>
      </c>
    </row>
    <row r="40" spans="1:46" s="54" customFormat="1" ht="47.25" customHeight="1" thickBot="1">
      <c r="A40" s="27"/>
      <c r="B40" s="56"/>
      <c r="C40" s="91"/>
      <c r="D40" s="95"/>
      <c r="E40" s="95"/>
      <c r="F40" s="101"/>
      <c r="G40" s="55"/>
      <c r="H40" s="60"/>
      <c r="I40" s="30">
        <v>0.51</v>
      </c>
      <c r="J40" s="119">
        <v>0.49</v>
      </c>
      <c r="K40" s="32"/>
      <c r="L40" s="57"/>
      <c r="M40" s="33"/>
      <c r="N40" s="34">
        <f t="shared" si="11"/>
        <v>1</v>
      </c>
      <c r="O40" s="35"/>
      <c r="P40" s="105">
        <v>15</v>
      </c>
      <c r="Q40" s="106">
        <v>15</v>
      </c>
      <c r="R40" s="38"/>
      <c r="S40" s="38"/>
      <c r="T40" s="37"/>
      <c r="U40" s="39">
        <f t="shared" si="1"/>
        <v>15</v>
      </c>
      <c r="V40" s="40">
        <f t="shared" si="2"/>
        <v>15</v>
      </c>
      <c r="W40" s="112"/>
      <c r="X40" s="96"/>
      <c r="Y40" s="96"/>
      <c r="Z40" s="104"/>
      <c r="AA40" s="99"/>
      <c r="AB40" s="41">
        <f t="shared" si="3"/>
        <v>0</v>
      </c>
      <c r="AC40" s="40">
        <f t="shared" si="4"/>
        <v>0</v>
      </c>
      <c r="AD40" s="42"/>
      <c r="AE40" s="128"/>
      <c r="AF40" s="37">
        <f t="shared" si="5"/>
        <v>15</v>
      </c>
      <c r="AG40" s="43">
        <v>65</v>
      </c>
      <c r="AH40" s="44">
        <f t="shared" si="6"/>
        <v>80</v>
      </c>
      <c r="AI40" s="45">
        <f t="shared" si="7"/>
        <v>0.93</v>
      </c>
      <c r="AJ40" s="46"/>
      <c r="AK40" s="47">
        <v>1E-4</v>
      </c>
      <c r="AL40" s="48">
        <f t="shared" si="8"/>
        <v>1.0001</v>
      </c>
      <c r="AM40" s="49">
        <f t="shared" si="9"/>
        <v>1726547000</v>
      </c>
      <c r="AN40" s="50"/>
      <c r="AO40" s="51"/>
      <c r="AP40" s="51"/>
      <c r="AQ40" s="51"/>
      <c r="AR40" s="51"/>
      <c r="AS40" s="52"/>
      <c r="AT40" s="53">
        <f t="shared" si="10"/>
        <v>0</v>
      </c>
    </row>
    <row r="41" spans="1:46" s="54" customFormat="1" ht="47.25" customHeight="1" thickBot="1">
      <c r="A41" s="27"/>
      <c r="B41" s="56"/>
      <c r="C41" s="91"/>
      <c r="D41" s="95"/>
      <c r="E41" s="95"/>
      <c r="F41" s="101"/>
      <c r="G41" s="55"/>
      <c r="H41" s="29"/>
      <c r="I41" s="30">
        <v>0.51</v>
      </c>
      <c r="J41" s="119">
        <v>0.49</v>
      </c>
      <c r="K41" s="32"/>
      <c r="L41" s="57"/>
      <c r="M41" s="33"/>
      <c r="N41" s="34">
        <f t="shared" si="11"/>
        <v>1</v>
      </c>
      <c r="O41" s="35"/>
      <c r="P41" s="105">
        <v>15</v>
      </c>
      <c r="Q41" s="106">
        <v>15</v>
      </c>
      <c r="R41" s="38"/>
      <c r="S41" s="38"/>
      <c r="T41" s="37"/>
      <c r="U41" s="39">
        <f t="shared" si="1"/>
        <v>15</v>
      </c>
      <c r="V41" s="40">
        <f t="shared" si="2"/>
        <v>15</v>
      </c>
      <c r="W41" s="112"/>
      <c r="X41" s="96"/>
      <c r="Y41" s="96"/>
      <c r="Z41" s="104"/>
      <c r="AA41" s="99"/>
      <c r="AB41" s="41">
        <f t="shared" si="3"/>
        <v>0</v>
      </c>
      <c r="AC41" s="40">
        <f t="shared" si="4"/>
        <v>0</v>
      </c>
      <c r="AD41" s="42"/>
      <c r="AE41" s="128"/>
      <c r="AF41" s="37">
        <f t="shared" si="5"/>
        <v>15</v>
      </c>
      <c r="AG41" s="43">
        <v>65</v>
      </c>
      <c r="AH41" s="44">
        <f t="shared" si="6"/>
        <v>80</v>
      </c>
      <c r="AI41" s="45">
        <f t="shared" si="7"/>
        <v>0.93</v>
      </c>
      <c r="AJ41" s="46"/>
      <c r="AK41" s="47">
        <v>1E-4</v>
      </c>
      <c r="AL41" s="48">
        <f t="shared" si="8"/>
        <v>1.0001</v>
      </c>
      <c r="AM41" s="49">
        <f t="shared" si="9"/>
        <v>1726547000</v>
      </c>
      <c r="AN41" s="50"/>
      <c r="AO41" s="51"/>
      <c r="AP41" s="51"/>
      <c r="AQ41" s="51"/>
      <c r="AR41" s="51"/>
      <c r="AS41" s="52"/>
      <c r="AT41" s="53">
        <f t="shared" si="10"/>
        <v>0</v>
      </c>
    </row>
    <row r="42" spans="1:46" s="54" customFormat="1" ht="36" customHeight="1" thickBot="1">
      <c r="A42" s="27"/>
      <c r="B42" s="56"/>
      <c r="C42" s="91"/>
      <c r="D42" s="95"/>
      <c r="E42" s="95"/>
      <c r="F42" s="101"/>
      <c r="G42" s="55"/>
      <c r="H42" s="60"/>
      <c r="I42" s="30">
        <v>0.51</v>
      </c>
      <c r="J42" s="119">
        <v>0.49</v>
      </c>
      <c r="K42" s="32"/>
      <c r="L42" s="57"/>
      <c r="M42" s="33"/>
      <c r="N42" s="34">
        <f t="shared" si="11"/>
        <v>1</v>
      </c>
      <c r="O42" s="35"/>
      <c r="P42" s="105">
        <v>15</v>
      </c>
      <c r="Q42" s="106">
        <v>15</v>
      </c>
      <c r="R42" s="38"/>
      <c r="S42" s="38"/>
      <c r="T42" s="37"/>
      <c r="U42" s="39">
        <f t="shared" si="1"/>
        <v>15</v>
      </c>
      <c r="V42" s="40">
        <f t="shared" si="2"/>
        <v>15</v>
      </c>
      <c r="W42" s="112"/>
      <c r="X42" s="96"/>
      <c r="Y42" s="96"/>
      <c r="Z42" s="104"/>
      <c r="AA42" s="99"/>
      <c r="AB42" s="41">
        <f t="shared" si="3"/>
        <v>0</v>
      </c>
      <c r="AC42" s="40">
        <f t="shared" si="4"/>
        <v>0</v>
      </c>
      <c r="AD42" s="42"/>
      <c r="AE42" s="128"/>
      <c r="AF42" s="37">
        <f t="shared" si="5"/>
        <v>15</v>
      </c>
      <c r="AG42" s="43">
        <v>65</v>
      </c>
      <c r="AH42" s="44">
        <f t="shared" si="6"/>
        <v>80</v>
      </c>
      <c r="AI42" s="45">
        <f t="shared" si="7"/>
        <v>0.93</v>
      </c>
      <c r="AJ42" s="46"/>
      <c r="AK42" s="47">
        <v>1E-4</v>
      </c>
      <c r="AL42" s="48">
        <f t="shared" si="8"/>
        <v>1.0001</v>
      </c>
      <c r="AM42" s="49">
        <f t="shared" si="9"/>
        <v>1726547000</v>
      </c>
      <c r="AN42" s="50"/>
      <c r="AO42" s="51"/>
      <c r="AP42" s="51"/>
      <c r="AQ42" s="51"/>
      <c r="AR42" s="51"/>
      <c r="AS42" s="52"/>
      <c r="AT42" s="53">
        <f t="shared" si="10"/>
        <v>0</v>
      </c>
    </row>
    <row r="43" spans="1:46" s="54" customFormat="1" ht="47.25" customHeight="1" thickBot="1">
      <c r="A43" s="27"/>
      <c r="B43" s="56"/>
      <c r="C43" s="91"/>
      <c r="D43" s="95"/>
      <c r="E43" s="95"/>
      <c r="F43" s="101"/>
      <c r="G43" s="55"/>
      <c r="H43" s="29"/>
      <c r="I43" s="30">
        <v>0.51</v>
      </c>
      <c r="J43" s="119">
        <v>0.49</v>
      </c>
      <c r="K43" s="32"/>
      <c r="L43" s="57"/>
      <c r="M43" s="33"/>
      <c r="N43" s="34">
        <f t="shared" si="11"/>
        <v>1</v>
      </c>
      <c r="O43" s="35"/>
      <c r="P43" s="105">
        <v>15</v>
      </c>
      <c r="Q43" s="106">
        <v>15</v>
      </c>
      <c r="R43" s="38"/>
      <c r="S43" s="38"/>
      <c r="T43" s="37"/>
      <c r="U43" s="39">
        <f t="shared" si="1"/>
        <v>15</v>
      </c>
      <c r="V43" s="40">
        <f t="shared" si="2"/>
        <v>15</v>
      </c>
      <c r="W43" s="112"/>
      <c r="X43" s="96"/>
      <c r="Y43" s="96"/>
      <c r="Z43" s="104"/>
      <c r="AA43" s="99"/>
      <c r="AB43" s="41">
        <f t="shared" si="3"/>
        <v>0</v>
      </c>
      <c r="AC43" s="40">
        <f t="shared" si="4"/>
        <v>0</v>
      </c>
      <c r="AD43" s="42"/>
      <c r="AE43" s="128"/>
      <c r="AF43" s="37">
        <f t="shared" si="5"/>
        <v>15</v>
      </c>
      <c r="AG43" s="43">
        <v>65</v>
      </c>
      <c r="AH43" s="44">
        <f t="shared" si="6"/>
        <v>80</v>
      </c>
      <c r="AI43" s="45">
        <f t="shared" si="7"/>
        <v>0.93</v>
      </c>
      <c r="AJ43" s="46"/>
      <c r="AK43" s="47">
        <v>1E-4</v>
      </c>
      <c r="AL43" s="48">
        <f t="shared" si="8"/>
        <v>1.0001</v>
      </c>
      <c r="AM43" s="49">
        <f t="shared" si="9"/>
        <v>1726547000</v>
      </c>
      <c r="AN43" s="50"/>
      <c r="AO43" s="51"/>
      <c r="AP43" s="51"/>
      <c r="AQ43" s="51"/>
      <c r="AR43" s="51"/>
      <c r="AS43" s="52"/>
      <c r="AT43" s="53">
        <f t="shared" si="10"/>
        <v>0</v>
      </c>
    </row>
    <row r="44" spans="1:46" s="54" customFormat="1" ht="47.25" customHeight="1" thickBot="1">
      <c r="A44" s="27"/>
      <c r="B44" s="56"/>
      <c r="C44" s="91"/>
      <c r="D44" s="95"/>
      <c r="E44" s="95"/>
      <c r="F44" s="101"/>
      <c r="G44" s="55"/>
      <c r="H44" s="60"/>
      <c r="I44" s="30">
        <v>0.51</v>
      </c>
      <c r="J44" s="119">
        <v>0.49</v>
      </c>
      <c r="K44" s="32"/>
      <c r="L44" s="57"/>
      <c r="M44" s="33"/>
      <c r="N44" s="34">
        <f t="shared" si="11"/>
        <v>1</v>
      </c>
      <c r="O44" s="35"/>
      <c r="P44" s="105">
        <v>15</v>
      </c>
      <c r="Q44" s="106">
        <v>15</v>
      </c>
      <c r="R44" s="38"/>
      <c r="S44" s="38"/>
      <c r="T44" s="37"/>
      <c r="U44" s="39">
        <f t="shared" si="1"/>
        <v>15</v>
      </c>
      <c r="V44" s="40">
        <f t="shared" si="2"/>
        <v>15</v>
      </c>
      <c r="W44" s="112"/>
      <c r="X44" s="96"/>
      <c r="Y44" s="96"/>
      <c r="Z44" s="104"/>
      <c r="AA44" s="99"/>
      <c r="AB44" s="41">
        <f t="shared" si="3"/>
        <v>0</v>
      </c>
      <c r="AC44" s="40">
        <f t="shared" si="4"/>
        <v>0</v>
      </c>
      <c r="AD44" s="42"/>
      <c r="AE44" s="128"/>
      <c r="AF44" s="37">
        <f t="shared" si="5"/>
        <v>15</v>
      </c>
      <c r="AG44" s="43">
        <v>65</v>
      </c>
      <c r="AH44" s="44">
        <f t="shared" si="6"/>
        <v>80</v>
      </c>
      <c r="AI44" s="45">
        <f t="shared" si="7"/>
        <v>0.93</v>
      </c>
      <c r="AJ44" s="46"/>
      <c r="AK44" s="47">
        <v>1E-4</v>
      </c>
      <c r="AL44" s="48">
        <f t="shared" si="8"/>
        <v>1.0001</v>
      </c>
      <c r="AM44" s="49">
        <f t="shared" si="9"/>
        <v>1726547000</v>
      </c>
      <c r="AN44" s="50"/>
      <c r="AO44" s="51"/>
      <c r="AP44" s="51"/>
      <c r="AQ44" s="51"/>
      <c r="AR44" s="51"/>
      <c r="AS44" s="52"/>
      <c r="AT44" s="53">
        <f t="shared" si="10"/>
        <v>0</v>
      </c>
    </row>
    <row r="45" spans="1:46" s="54" customFormat="1" ht="36" customHeight="1" thickBot="1">
      <c r="A45" s="27"/>
      <c r="B45" s="56"/>
      <c r="C45" s="91"/>
      <c r="D45" s="95"/>
      <c r="E45" s="95"/>
      <c r="F45" s="101"/>
      <c r="G45" s="55"/>
      <c r="H45" s="60"/>
      <c r="I45" s="30">
        <v>0.51</v>
      </c>
      <c r="J45" s="119">
        <v>0.49</v>
      </c>
      <c r="K45" s="32"/>
      <c r="L45" s="57"/>
      <c r="M45" s="33"/>
      <c r="N45" s="34">
        <f t="shared" si="11"/>
        <v>1</v>
      </c>
      <c r="O45" s="35"/>
      <c r="P45" s="105">
        <v>15</v>
      </c>
      <c r="Q45" s="106">
        <v>15</v>
      </c>
      <c r="R45" s="38"/>
      <c r="S45" s="38"/>
      <c r="T45" s="37"/>
      <c r="U45" s="39">
        <f t="shared" si="1"/>
        <v>15</v>
      </c>
      <c r="V45" s="40">
        <f t="shared" si="2"/>
        <v>15</v>
      </c>
      <c r="W45" s="112"/>
      <c r="X45" s="96"/>
      <c r="Y45" s="96"/>
      <c r="Z45" s="104"/>
      <c r="AA45" s="99"/>
      <c r="AB45" s="41">
        <f t="shared" si="3"/>
        <v>0</v>
      </c>
      <c r="AC45" s="40">
        <f t="shared" si="4"/>
        <v>0</v>
      </c>
      <c r="AD45" s="42"/>
      <c r="AE45" s="128"/>
      <c r="AF45" s="37">
        <f t="shared" si="5"/>
        <v>15</v>
      </c>
      <c r="AG45" s="43">
        <v>65</v>
      </c>
      <c r="AH45" s="44">
        <f t="shared" si="6"/>
        <v>80</v>
      </c>
      <c r="AI45" s="45">
        <f t="shared" si="7"/>
        <v>0.93</v>
      </c>
      <c r="AJ45" s="46"/>
      <c r="AK45" s="47">
        <v>1E-4</v>
      </c>
      <c r="AL45" s="48">
        <f t="shared" si="8"/>
        <v>1.0001</v>
      </c>
      <c r="AM45" s="49">
        <f t="shared" si="9"/>
        <v>1726547000</v>
      </c>
      <c r="AN45" s="50"/>
      <c r="AO45" s="51"/>
      <c r="AP45" s="51"/>
      <c r="AQ45" s="51"/>
      <c r="AR45" s="51"/>
      <c r="AS45" s="52"/>
      <c r="AT45" s="53">
        <f t="shared" si="10"/>
        <v>0</v>
      </c>
    </row>
    <row r="46" spans="1:46" s="54" customFormat="1" ht="36" customHeight="1" thickBot="1">
      <c r="A46" s="27"/>
      <c r="B46" s="56"/>
      <c r="C46" s="91"/>
      <c r="D46" s="95"/>
      <c r="E46" s="95"/>
      <c r="F46" s="101"/>
      <c r="G46" s="55"/>
      <c r="H46" s="60"/>
      <c r="I46" s="30">
        <v>0.51</v>
      </c>
      <c r="J46" s="119">
        <v>0.49</v>
      </c>
      <c r="K46" s="32"/>
      <c r="L46" s="57"/>
      <c r="M46" s="33"/>
      <c r="N46" s="34">
        <f t="shared" si="11"/>
        <v>1</v>
      </c>
      <c r="O46" s="35"/>
      <c r="P46" s="105">
        <v>15</v>
      </c>
      <c r="Q46" s="106">
        <v>15</v>
      </c>
      <c r="R46" s="38"/>
      <c r="S46" s="38"/>
      <c r="T46" s="37"/>
      <c r="U46" s="39">
        <f t="shared" si="1"/>
        <v>15</v>
      </c>
      <c r="V46" s="40">
        <f t="shared" si="2"/>
        <v>15</v>
      </c>
      <c r="W46" s="112"/>
      <c r="X46" s="96"/>
      <c r="Y46" s="96"/>
      <c r="Z46" s="104"/>
      <c r="AA46" s="99"/>
      <c r="AB46" s="41">
        <f t="shared" si="3"/>
        <v>0</v>
      </c>
      <c r="AC46" s="40">
        <f t="shared" si="4"/>
        <v>0</v>
      </c>
      <c r="AD46" s="42"/>
      <c r="AE46" s="128"/>
      <c r="AF46" s="37">
        <f t="shared" si="5"/>
        <v>15</v>
      </c>
      <c r="AG46" s="43">
        <v>65</v>
      </c>
      <c r="AH46" s="44">
        <f t="shared" si="6"/>
        <v>80</v>
      </c>
      <c r="AI46" s="45">
        <f t="shared" si="7"/>
        <v>0.93</v>
      </c>
      <c r="AJ46" s="46"/>
      <c r="AK46" s="47">
        <v>1E-4</v>
      </c>
      <c r="AL46" s="48">
        <f t="shared" si="8"/>
        <v>1.0001</v>
      </c>
      <c r="AM46" s="49">
        <f t="shared" si="9"/>
        <v>1726547000</v>
      </c>
      <c r="AN46" s="50"/>
      <c r="AO46" s="51"/>
      <c r="AP46" s="51"/>
      <c r="AQ46" s="51"/>
      <c r="AR46" s="51"/>
      <c r="AS46" s="52"/>
      <c r="AT46" s="53">
        <f t="shared" si="10"/>
        <v>0</v>
      </c>
    </row>
    <row r="47" spans="1:46" s="54" customFormat="1" ht="36" customHeight="1" thickBot="1">
      <c r="A47" s="27"/>
      <c r="B47" s="56"/>
      <c r="C47" s="91"/>
      <c r="D47" s="95"/>
      <c r="E47" s="95"/>
      <c r="F47" s="101"/>
      <c r="G47" s="55"/>
      <c r="H47" s="60"/>
      <c r="I47" s="30">
        <v>0.51</v>
      </c>
      <c r="J47" s="119">
        <v>0.49</v>
      </c>
      <c r="K47" s="32"/>
      <c r="L47" s="57"/>
      <c r="M47" s="33"/>
      <c r="N47" s="34">
        <f t="shared" si="11"/>
        <v>1</v>
      </c>
      <c r="O47" s="35"/>
      <c r="P47" s="105">
        <v>15</v>
      </c>
      <c r="Q47" s="106">
        <v>15</v>
      </c>
      <c r="R47" s="38"/>
      <c r="S47" s="38"/>
      <c r="T47" s="37"/>
      <c r="U47" s="39">
        <f t="shared" si="1"/>
        <v>15</v>
      </c>
      <c r="V47" s="40">
        <f t="shared" si="2"/>
        <v>15</v>
      </c>
      <c r="W47" s="112"/>
      <c r="X47" s="96"/>
      <c r="Y47" s="96"/>
      <c r="Z47" s="104"/>
      <c r="AA47" s="99"/>
      <c r="AB47" s="41">
        <f t="shared" si="3"/>
        <v>0</v>
      </c>
      <c r="AC47" s="40">
        <f t="shared" si="4"/>
        <v>0</v>
      </c>
      <c r="AD47" s="42"/>
      <c r="AE47" s="128"/>
      <c r="AF47" s="37">
        <f t="shared" si="5"/>
        <v>15</v>
      </c>
      <c r="AG47" s="43">
        <v>65</v>
      </c>
      <c r="AH47" s="44">
        <f t="shared" si="6"/>
        <v>80</v>
      </c>
      <c r="AI47" s="45">
        <f t="shared" si="7"/>
        <v>0.93</v>
      </c>
      <c r="AJ47" s="46"/>
      <c r="AK47" s="47">
        <v>1E-4</v>
      </c>
      <c r="AL47" s="48">
        <f t="shared" si="8"/>
        <v>1.0001</v>
      </c>
      <c r="AM47" s="49">
        <f t="shared" si="9"/>
        <v>1726547000</v>
      </c>
      <c r="AN47" s="50"/>
      <c r="AO47" s="51"/>
      <c r="AP47" s="51"/>
      <c r="AQ47" s="51"/>
      <c r="AR47" s="51"/>
      <c r="AS47" s="52"/>
      <c r="AT47" s="53">
        <f t="shared" si="10"/>
        <v>0</v>
      </c>
    </row>
    <row r="48" spans="1:46" s="54" customFormat="1" ht="36" customHeight="1" thickBot="1">
      <c r="A48" s="27"/>
      <c r="B48" s="56"/>
      <c r="C48" s="91"/>
      <c r="D48" s="95"/>
      <c r="E48" s="95"/>
      <c r="F48" s="101"/>
      <c r="G48" s="55"/>
      <c r="H48" s="29"/>
      <c r="I48" s="30">
        <v>0.51</v>
      </c>
      <c r="J48" s="119">
        <v>0.49</v>
      </c>
      <c r="K48" s="32"/>
      <c r="L48" s="57"/>
      <c r="M48" s="33"/>
      <c r="N48" s="34">
        <f t="shared" si="11"/>
        <v>1</v>
      </c>
      <c r="O48" s="35"/>
      <c r="P48" s="105">
        <v>15</v>
      </c>
      <c r="Q48" s="106">
        <v>15</v>
      </c>
      <c r="R48" s="38"/>
      <c r="S48" s="38"/>
      <c r="T48" s="37"/>
      <c r="U48" s="39">
        <f t="shared" si="1"/>
        <v>15</v>
      </c>
      <c r="V48" s="40">
        <f t="shared" si="2"/>
        <v>15</v>
      </c>
      <c r="W48" s="112"/>
      <c r="X48" s="96"/>
      <c r="Y48" s="96"/>
      <c r="Z48" s="104"/>
      <c r="AA48" s="99"/>
      <c r="AB48" s="41">
        <f t="shared" si="3"/>
        <v>0</v>
      </c>
      <c r="AC48" s="40">
        <f t="shared" si="4"/>
        <v>0</v>
      </c>
      <c r="AD48" s="42"/>
      <c r="AE48" s="128"/>
      <c r="AF48" s="37">
        <f t="shared" si="5"/>
        <v>15</v>
      </c>
      <c r="AG48" s="43">
        <v>65</v>
      </c>
      <c r="AH48" s="44">
        <f t="shared" si="6"/>
        <v>80</v>
      </c>
      <c r="AI48" s="45">
        <f t="shared" si="7"/>
        <v>0.93</v>
      </c>
      <c r="AJ48" s="46"/>
      <c r="AK48" s="47">
        <v>1E-4</v>
      </c>
      <c r="AL48" s="48">
        <f t="shared" si="8"/>
        <v>1.0001</v>
      </c>
      <c r="AM48" s="49">
        <f t="shared" si="9"/>
        <v>1726547000</v>
      </c>
      <c r="AN48" s="50"/>
      <c r="AO48" s="51"/>
      <c r="AP48" s="51"/>
      <c r="AQ48" s="51"/>
      <c r="AR48" s="51"/>
      <c r="AS48" s="52"/>
      <c r="AT48" s="53">
        <f t="shared" si="10"/>
        <v>0</v>
      </c>
    </row>
    <row r="49" spans="1:46" s="54" customFormat="1" ht="36" customHeight="1" thickBot="1">
      <c r="A49" s="27"/>
      <c r="B49" s="56"/>
      <c r="C49" s="91"/>
      <c r="D49" s="95"/>
      <c r="E49" s="95"/>
      <c r="F49" s="101"/>
      <c r="G49" s="55"/>
      <c r="H49" s="29"/>
      <c r="I49" s="30">
        <v>0.51</v>
      </c>
      <c r="J49" s="119">
        <v>0.49</v>
      </c>
      <c r="K49" s="32"/>
      <c r="L49" s="57"/>
      <c r="M49" s="33"/>
      <c r="N49" s="34">
        <f t="shared" si="11"/>
        <v>1</v>
      </c>
      <c r="O49" s="35"/>
      <c r="P49" s="105">
        <v>15</v>
      </c>
      <c r="Q49" s="106">
        <v>15</v>
      </c>
      <c r="R49" s="38"/>
      <c r="S49" s="38"/>
      <c r="T49" s="37"/>
      <c r="U49" s="39">
        <f t="shared" si="1"/>
        <v>15</v>
      </c>
      <c r="V49" s="40">
        <f t="shared" si="2"/>
        <v>15</v>
      </c>
      <c r="W49" s="112"/>
      <c r="X49" s="96"/>
      <c r="Y49" s="96"/>
      <c r="Z49" s="104"/>
      <c r="AA49" s="99"/>
      <c r="AB49" s="41">
        <f t="shared" si="3"/>
        <v>0</v>
      </c>
      <c r="AC49" s="40">
        <f t="shared" si="4"/>
        <v>0</v>
      </c>
      <c r="AD49" s="42"/>
      <c r="AE49" s="128"/>
      <c r="AF49" s="37">
        <f t="shared" si="5"/>
        <v>15</v>
      </c>
      <c r="AG49" s="43">
        <v>65</v>
      </c>
      <c r="AH49" s="44">
        <f t="shared" si="6"/>
        <v>80</v>
      </c>
      <c r="AI49" s="45">
        <f t="shared" si="7"/>
        <v>0.93</v>
      </c>
      <c r="AJ49" s="46"/>
      <c r="AK49" s="47">
        <v>1E-4</v>
      </c>
      <c r="AL49" s="48">
        <f t="shared" si="8"/>
        <v>1.0001</v>
      </c>
      <c r="AM49" s="49">
        <f t="shared" si="9"/>
        <v>1726547000</v>
      </c>
      <c r="AN49" s="50"/>
      <c r="AO49" s="51"/>
      <c r="AP49" s="51"/>
      <c r="AQ49" s="51"/>
      <c r="AR49" s="51"/>
      <c r="AS49" s="52"/>
      <c r="AT49" s="53">
        <f t="shared" si="10"/>
        <v>0</v>
      </c>
    </row>
    <row r="50" spans="1:46" s="54" customFormat="1" ht="36" customHeight="1" thickBot="1">
      <c r="A50" s="27"/>
      <c r="B50" s="56"/>
      <c r="C50" s="91"/>
      <c r="D50" s="95"/>
      <c r="E50" s="95"/>
      <c r="F50" s="101"/>
      <c r="G50" s="55"/>
      <c r="H50" s="29"/>
      <c r="I50" s="30">
        <v>0.51</v>
      </c>
      <c r="J50" s="119">
        <v>0.49</v>
      </c>
      <c r="K50" s="32"/>
      <c r="L50" s="57"/>
      <c r="M50" s="33"/>
      <c r="N50" s="34">
        <f t="shared" si="11"/>
        <v>1</v>
      </c>
      <c r="O50" s="35"/>
      <c r="P50" s="105">
        <v>15</v>
      </c>
      <c r="Q50" s="106">
        <v>15</v>
      </c>
      <c r="R50" s="38"/>
      <c r="S50" s="38"/>
      <c r="T50" s="37"/>
      <c r="U50" s="39">
        <f t="shared" si="1"/>
        <v>15</v>
      </c>
      <c r="V50" s="40">
        <f t="shared" si="2"/>
        <v>15</v>
      </c>
      <c r="W50" s="112"/>
      <c r="X50" s="96"/>
      <c r="Y50" s="96"/>
      <c r="Z50" s="104"/>
      <c r="AA50" s="99"/>
      <c r="AB50" s="41">
        <f t="shared" si="3"/>
        <v>0</v>
      </c>
      <c r="AC50" s="40">
        <f t="shared" si="4"/>
        <v>0</v>
      </c>
      <c r="AD50" s="42"/>
      <c r="AE50" s="128"/>
      <c r="AF50" s="37">
        <f t="shared" si="5"/>
        <v>15</v>
      </c>
      <c r="AG50" s="43">
        <v>65</v>
      </c>
      <c r="AH50" s="44">
        <f t="shared" si="6"/>
        <v>80</v>
      </c>
      <c r="AI50" s="45">
        <f t="shared" si="7"/>
        <v>0.93</v>
      </c>
      <c r="AJ50" s="46"/>
      <c r="AK50" s="47">
        <v>1E-4</v>
      </c>
      <c r="AL50" s="48">
        <f t="shared" si="8"/>
        <v>1.0001</v>
      </c>
      <c r="AM50" s="49">
        <f t="shared" si="9"/>
        <v>1726547000</v>
      </c>
      <c r="AN50" s="50"/>
      <c r="AO50" s="51"/>
      <c r="AP50" s="51"/>
      <c r="AQ50" s="51"/>
      <c r="AR50" s="51"/>
      <c r="AS50" s="52"/>
      <c r="AT50" s="53">
        <f t="shared" si="10"/>
        <v>0</v>
      </c>
    </row>
    <row r="51" spans="1:46" s="54" customFormat="1" ht="36" customHeight="1" thickBot="1">
      <c r="A51" s="27"/>
      <c r="B51" s="56"/>
      <c r="C51" s="91"/>
      <c r="D51" s="95"/>
      <c r="E51" s="95"/>
      <c r="F51" s="101"/>
      <c r="G51" s="55"/>
      <c r="H51" s="29"/>
      <c r="I51" s="30">
        <v>0.51</v>
      </c>
      <c r="J51" s="119">
        <v>0.49</v>
      </c>
      <c r="K51" s="32"/>
      <c r="L51" s="57"/>
      <c r="M51" s="33"/>
      <c r="N51" s="34">
        <f t="shared" si="11"/>
        <v>1</v>
      </c>
      <c r="O51" s="35"/>
      <c r="P51" s="105">
        <v>15</v>
      </c>
      <c r="Q51" s="106">
        <v>15</v>
      </c>
      <c r="R51" s="38"/>
      <c r="S51" s="38"/>
      <c r="T51" s="37"/>
      <c r="U51" s="39">
        <f t="shared" si="1"/>
        <v>15</v>
      </c>
      <c r="V51" s="40">
        <f t="shared" si="2"/>
        <v>15</v>
      </c>
      <c r="W51" s="112"/>
      <c r="X51" s="96"/>
      <c r="Y51" s="96"/>
      <c r="Z51" s="104"/>
      <c r="AA51" s="99"/>
      <c r="AB51" s="41">
        <f t="shared" si="3"/>
        <v>0</v>
      </c>
      <c r="AC51" s="40">
        <f t="shared" si="4"/>
        <v>0</v>
      </c>
      <c r="AD51" s="42"/>
      <c r="AE51" s="128"/>
      <c r="AF51" s="37">
        <f t="shared" si="5"/>
        <v>15</v>
      </c>
      <c r="AG51" s="43">
        <v>65</v>
      </c>
      <c r="AH51" s="44">
        <f t="shared" si="6"/>
        <v>80</v>
      </c>
      <c r="AI51" s="45">
        <f t="shared" si="7"/>
        <v>0.93</v>
      </c>
      <c r="AJ51" s="46"/>
      <c r="AK51" s="47">
        <v>1E-4</v>
      </c>
      <c r="AL51" s="48">
        <f t="shared" si="8"/>
        <v>1.0001</v>
      </c>
      <c r="AM51" s="49">
        <f t="shared" si="9"/>
        <v>1726547000</v>
      </c>
      <c r="AN51" s="50"/>
      <c r="AO51" s="51"/>
      <c r="AP51" s="51"/>
      <c r="AQ51" s="51"/>
      <c r="AR51" s="51"/>
      <c r="AS51" s="52"/>
      <c r="AT51" s="53">
        <f t="shared" si="10"/>
        <v>0</v>
      </c>
    </row>
    <row r="52" spans="1:46" s="54" customFormat="1" ht="51.75" customHeight="1" thickBot="1">
      <c r="A52" s="27"/>
      <c r="B52" s="56"/>
      <c r="C52" s="91"/>
      <c r="D52" s="95"/>
      <c r="E52" s="95"/>
      <c r="F52" s="101"/>
      <c r="G52" s="55"/>
      <c r="H52" s="29"/>
      <c r="I52" s="30">
        <v>0.51</v>
      </c>
      <c r="J52" s="119">
        <v>0.49</v>
      </c>
      <c r="K52" s="32"/>
      <c r="L52" s="57"/>
      <c r="M52" s="33"/>
      <c r="N52" s="34">
        <f t="shared" si="11"/>
        <v>1</v>
      </c>
      <c r="O52" s="35"/>
      <c r="P52" s="105">
        <v>15</v>
      </c>
      <c r="Q52" s="106">
        <v>15</v>
      </c>
      <c r="R52" s="38"/>
      <c r="S52" s="38"/>
      <c r="T52" s="37"/>
      <c r="U52" s="39">
        <f t="shared" si="1"/>
        <v>15</v>
      </c>
      <c r="V52" s="40">
        <f t="shared" si="2"/>
        <v>15</v>
      </c>
      <c r="W52" s="112"/>
      <c r="X52" s="96"/>
      <c r="Y52" s="96"/>
      <c r="Z52" s="104"/>
      <c r="AA52" s="99"/>
      <c r="AB52" s="41">
        <f t="shared" si="3"/>
        <v>0</v>
      </c>
      <c r="AC52" s="40">
        <f t="shared" si="4"/>
        <v>0</v>
      </c>
      <c r="AD52" s="42"/>
      <c r="AE52" s="128"/>
      <c r="AF52" s="37">
        <f t="shared" si="5"/>
        <v>15</v>
      </c>
      <c r="AG52" s="43">
        <v>65</v>
      </c>
      <c r="AH52" s="44">
        <f t="shared" si="6"/>
        <v>80</v>
      </c>
      <c r="AI52" s="45">
        <f t="shared" si="7"/>
        <v>0.93</v>
      </c>
      <c r="AJ52" s="46"/>
      <c r="AK52" s="47">
        <v>1E-4</v>
      </c>
      <c r="AL52" s="48">
        <f t="shared" si="8"/>
        <v>1.0001</v>
      </c>
      <c r="AM52" s="49">
        <f t="shared" si="9"/>
        <v>1726547000</v>
      </c>
      <c r="AN52" s="50"/>
      <c r="AO52" s="51"/>
      <c r="AP52" s="51"/>
      <c r="AQ52" s="51"/>
      <c r="AR52" s="51"/>
      <c r="AS52" s="52"/>
      <c r="AT52" s="53">
        <f t="shared" si="10"/>
        <v>0</v>
      </c>
    </row>
    <row r="53" spans="1:46" s="54" customFormat="1" ht="51.75" customHeight="1" thickBot="1">
      <c r="A53" s="27"/>
      <c r="B53" s="56"/>
      <c r="C53" s="91"/>
      <c r="D53" s="95"/>
      <c r="E53" s="95"/>
      <c r="F53" s="101"/>
      <c r="G53" s="55"/>
      <c r="H53" s="29"/>
      <c r="I53" s="30">
        <v>0.51</v>
      </c>
      <c r="J53" s="119">
        <v>0.49</v>
      </c>
      <c r="K53" s="32"/>
      <c r="L53" s="57"/>
      <c r="M53" s="33"/>
      <c r="N53" s="34">
        <f t="shared" si="11"/>
        <v>1</v>
      </c>
      <c r="O53" s="35"/>
      <c r="P53" s="105">
        <v>15</v>
      </c>
      <c r="Q53" s="106">
        <v>15</v>
      </c>
      <c r="R53" s="38"/>
      <c r="S53" s="38"/>
      <c r="T53" s="37"/>
      <c r="U53" s="39">
        <f t="shared" si="1"/>
        <v>15</v>
      </c>
      <c r="V53" s="40">
        <f t="shared" si="2"/>
        <v>15</v>
      </c>
      <c r="W53" s="112"/>
      <c r="X53" s="96"/>
      <c r="Y53" s="96"/>
      <c r="Z53" s="104"/>
      <c r="AA53" s="99"/>
      <c r="AB53" s="41">
        <f t="shared" si="3"/>
        <v>0</v>
      </c>
      <c r="AC53" s="40">
        <f t="shared" si="4"/>
        <v>0</v>
      </c>
      <c r="AD53" s="42"/>
      <c r="AE53" s="128"/>
      <c r="AF53" s="37">
        <f t="shared" si="5"/>
        <v>15</v>
      </c>
      <c r="AG53" s="43">
        <v>65</v>
      </c>
      <c r="AH53" s="44">
        <f t="shared" si="6"/>
        <v>80</v>
      </c>
      <c r="AI53" s="45">
        <f t="shared" si="7"/>
        <v>0.93</v>
      </c>
      <c r="AJ53" s="46"/>
      <c r="AK53" s="47">
        <v>1E-4</v>
      </c>
      <c r="AL53" s="48">
        <f t="shared" si="8"/>
        <v>1.0001</v>
      </c>
      <c r="AM53" s="49">
        <f t="shared" si="9"/>
        <v>1726547000</v>
      </c>
      <c r="AN53" s="50"/>
      <c r="AO53" s="51"/>
      <c r="AP53" s="51"/>
      <c r="AQ53" s="51"/>
      <c r="AR53" s="51"/>
      <c r="AS53" s="52"/>
      <c r="AT53" s="53">
        <f t="shared" si="10"/>
        <v>0</v>
      </c>
    </row>
    <row r="54" spans="1:46" s="54" customFormat="1" ht="36" customHeight="1" thickBot="1">
      <c r="A54" s="27"/>
      <c r="B54" s="56"/>
      <c r="C54" s="91"/>
      <c r="D54" s="95"/>
      <c r="E54" s="95"/>
      <c r="F54" s="101"/>
      <c r="G54" s="55"/>
      <c r="H54" s="29"/>
      <c r="I54" s="30">
        <v>0.51</v>
      </c>
      <c r="J54" s="119">
        <v>0.49</v>
      </c>
      <c r="K54" s="32"/>
      <c r="L54" s="57"/>
      <c r="M54" s="33"/>
      <c r="N54" s="34">
        <f t="shared" si="11"/>
        <v>1</v>
      </c>
      <c r="O54" s="35"/>
      <c r="P54" s="105">
        <v>15</v>
      </c>
      <c r="Q54" s="106">
        <v>15</v>
      </c>
      <c r="R54" s="38"/>
      <c r="S54" s="38"/>
      <c r="T54" s="37"/>
      <c r="U54" s="39">
        <f t="shared" si="1"/>
        <v>15</v>
      </c>
      <c r="V54" s="40">
        <f t="shared" si="2"/>
        <v>15</v>
      </c>
      <c r="W54" s="112"/>
      <c r="X54" s="96"/>
      <c r="Y54" s="96"/>
      <c r="Z54" s="104"/>
      <c r="AA54" s="99"/>
      <c r="AB54" s="41">
        <f t="shared" si="3"/>
        <v>0</v>
      </c>
      <c r="AC54" s="40">
        <f t="shared" si="4"/>
        <v>0</v>
      </c>
      <c r="AD54" s="42"/>
      <c r="AE54" s="128"/>
      <c r="AF54" s="37">
        <f t="shared" si="5"/>
        <v>15</v>
      </c>
      <c r="AG54" s="43">
        <v>65</v>
      </c>
      <c r="AH54" s="44">
        <f t="shared" si="6"/>
        <v>80</v>
      </c>
      <c r="AI54" s="45">
        <f t="shared" si="7"/>
        <v>0.93</v>
      </c>
      <c r="AJ54" s="46"/>
      <c r="AK54" s="47">
        <v>1E-4</v>
      </c>
      <c r="AL54" s="48">
        <f t="shared" si="8"/>
        <v>1.0001</v>
      </c>
      <c r="AM54" s="49">
        <f t="shared" si="9"/>
        <v>1726547000</v>
      </c>
      <c r="AN54" s="50"/>
      <c r="AO54" s="51"/>
      <c r="AP54" s="51"/>
      <c r="AQ54" s="51"/>
      <c r="AR54" s="51"/>
      <c r="AS54" s="52"/>
      <c r="AT54" s="53">
        <f t="shared" si="10"/>
        <v>0</v>
      </c>
    </row>
    <row r="55" spans="1:46" s="54" customFormat="1" ht="36" customHeight="1" thickBot="1">
      <c r="A55" s="27"/>
      <c r="B55" s="56"/>
      <c r="C55" s="91"/>
      <c r="D55" s="95"/>
      <c r="E55" s="95"/>
      <c r="F55" s="101"/>
      <c r="G55" s="55"/>
      <c r="H55" s="29"/>
      <c r="I55" s="30">
        <v>0.51</v>
      </c>
      <c r="J55" s="119">
        <v>0.49</v>
      </c>
      <c r="K55" s="32"/>
      <c r="L55" s="57"/>
      <c r="M55" s="33"/>
      <c r="N55" s="34">
        <f t="shared" si="11"/>
        <v>1</v>
      </c>
      <c r="O55" s="35"/>
      <c r="P55" s="105">
        <v>15</v>
      </c>
      <c r="Q55" s="106">
        <v>15</v>
      </c>
      <c r="R55" s="38"/>
      <c r="S55" s="38"/>
      <c r="T55" s="37"/>
      <c r="U55" s="39">
        <f t="shared" si="1"/>
        <v>15</v>
      </c>
      <c r="V55" s="40">
        <f t="shared" si="2"/>
        <v>15</v>
      </c>
      <c r="W55" s="112"/>
      <c r="X55" s="96"/>
      <c r="Y55" s="96"/>
      <c r="Z55" s="104"/>
      <c r="AA55" s="99"/>
      <c r="AB55" s="41">
        <f t="shared" si="3"/>
        <v>0</v>
      </c>
      <c r="AC55" s="40">
        <f t="shared" si="4"/>
        <v>0</v>
      </c>
      <c r="AD55" s="42"/>
      <c r="AE55" s="128"/>
      <c r="AF55" s="37">
        <f t="shared" si="5"/>
        <v>15</v>
      </c>
      <c r="AG55" s="43">
        <v>65</v>
      </c>
      <c r="AH55" s="44">
        <f t="shared" si="6"/>
        <v>80</v>
      </c>
      <c r="AI55" s="45">
        <f t="shared" si="7"/>
        <v>0.93</v>
      </c>
      <c r="AJ55" s="46"/>
      <c r="AK55" s="47">
        <v>1E-4</v>
      </c>
      <c r="AL55" s="48">
        <f t="shared" si="8"/>
        <v>1.0001</v>
      </c>
      <c r="AM55" s="49">
        <f t="shared" si="9"/>
        <v>1726547000</v>
      </c>
      <c r="AN55" s="50"/>
      <c r="AO55" s="51"/>
      <c r="AP55" s="51"/>
      <c r="AQ55" s="51"/>
      <c r="AR55" s="51"/>
      <c r="AS55" s="52"/>
      <c r="AT55" s="53">
        <f t="shared" si="10"/>
        <v>0</v>
      </c>
    </row>
    <row r="56" spans="1:46" s="54" customFormat="1" ht="36" customHeight="1" thickBot="1">
      <c r="A56" s="27"/>
      <c r="B56" s="56"/>
      <c r="C56" s="91"/>
      <c r="D56" s="95"/>
      <c r="E56" s="95"/>
      <c r="F56" s="101"/>
      <c r="G56" s="55"/>
      <c r="H56" s="29"/>
      <c r="I56" s="30">
        <v>0.51</v>
      </c>
      <c r="J56" s="119">
        <v>0.49</v>
      </c>
      <c r="K56" s="32"/>
      <c r="L56" s="57"/>
      <c r="M56" s="33"/>
      <c r="N56" s="34">
        <f t="shared" si="11"/>
        <v>1</v>
      </c>
      <c r="O56" s="35"/>
      <c r="P56" s="105">
        <v>15</v>
      </c>
      <c r="Q56" s="106">
        <v>15</v>
      </c>
      <c r="R56" s="38"/>
      <c r="S56" s="38"/>
      <c r="T56" s="37"/>
      <c r="U56" s="39">
        <f t="shared" si="1"/>
        <v>15</v>
      </c>
      <c r="V56" s="40">
        <f t="shared" si="2"/>
        <v>15</v>
      </c>
      <c r="W56" s="112"/>
      <c r="X56" s="96"/>
      <c r="Y56" s="96"/>
      <c r="Z56" s="104"/>
      <c r="AA56" s="99"/>
      <c r="AB56" s="41">
        <f t="shared" si="3"/>
        <v>0</v>
      </c>
      <c r="AC56" s="40">
        <f t="shared" si="4"/>
        <v>0</v>
      </c>
      <c r="AD56" s="42"/>
      <c r="AE56" s="128"/>
      <c r="AF56" s="37">
        <f t="shared" si="5"/>
        <v>15</v>
      </c>
      <c r="AG56" s="43">
        <v>65</v>
      </c>
      <c r="AH56" s="44">
        <f t="shared" si="6"/>
        <v>80</v>
      </c>
      <c r="AI56" s="45">
        <f t="shared" si="7"/>
        <v>0.93</v>
      </c>
      <c r="AJ56" s="46"/>
      <c r="AK56" s="47">
        <v>1E-4</v>
      </c>
      <c r="AL56" s="48">
        <f t="shared" si="8"/>
        <v>1.0001</v>
      </c>
      <c r="AM56" s="49">
        <f t="shared" si="9"/>
        <v>1726547000</v>
      </c>
      <c r="AN56" s="50"/>
      <c r="AO56" s="51"/>
      <c r="AP56" s="51"/>
      <c r="AQ56" s="51"/>
      <c r="AR56" s="51"/>
      <c r="AS56" s="52"/>
      <c r="AT56" s="53">
        <f t="shared" si="10"/>
        <v>0</v>
      </c>
    </row>
    <row r="57" spans="1:46" s="54" customFormat="1" ht="36" customHeight="1" thickBot="1">
      <c r="A57" s="27"/>
      <c r="B57" s="56"/>
      <c r="C57" s="91"/>
      <c r="D57" s="95"/>
      <c r="E57" s="95"/>
      <c r="F57" s="101"/>
      <c r="G57" s="55"/>
      <c r="H57" s="29"/>
      <c r="I57" s="30">
        <v>0.51</v>
      </c>
      <c r="J57" s="119">
        <v>0.49</v>
      </c>
      <c r="K57" s="32"/>
      <c r="L57" s="57"/>
      <c r="M57" s="33"/>
      <c r="N57" s="34">
        <f t="shared" si="11"/>
        <v>1</v>
      </c>
      <c r="O57" s="35"/>
      <c r="P57" s="105">
        <v>15</v>
      </c>
      <c r="Q57" s="106">
        <v>15</v>
      </c>
      <c r="R57" s="38"/>
      <c r="S57" s="38"/>
      <c r="T57" s="37"/>
      <c r="U57" s="39">
        <f t="shared" si="1"/>
        <v>15</v>
      </c>
      <c r="V57" s="40">
        <f t="shared" si="2"/>
        <v>15</v>
      </c>
      <c r="W57" s="112"/>
      <c r="X57" s="96"/>
      <c r="Y57" s="96"/>
      <c r="Z57" s="104"/>
      <c r="AA57" s="99"/>
      <c r="AB57" s="41">
        <f t="shared" si="3"/>
        <v>0</v>
      </c>
      <c r="AC57" s="40">
        <f t="shared" si="4"/>
        <v>0</v>
      </c>
      <c r="AD57" s="42"/>
      <c r="AE57" s="128"/>
      <c r="AF57" s="37">
        <f t="shared" si="5"/>
        <v>15</v>
      </c>
      <c r="AG57" s="43">
        <v>65</v>
      </c>
      <c r="AH57" s="44">
        <f t="shared" si="6"/>
        <v>80</v>
      </c>
      <c r="AI57" s="45">
        <f t="shared" si="7"/>
        <v>0.93</v>
      </c>
      <c r="AJ57" s="46"/>
      <c r="AK57" s="47">
        <v>1E-4</v>
      </c>
      <c r="AL57" s="48">
        <f t="shared" si="8"/>
        <v>1.0001</v>
      </c>
      <c r="AM57" s="49">
        <f t="shared" si="9"/>
        <v>1726547000</v>
      </c>
      <c r="AN57" s="50"/>
      <c r="AO57" s="51"/>
      <c r="AP57" s="51"/>
      <c r="AQ57" s="51"/>
      <c r="AR57" s="51"/>
      <c r="AS57" s="52"/>
      <c r="AT57" s="53">
        <f t="shared" si="10"/>
        <v>0</v>
      </c>
    </row>
    <row r="58" spans="1:46" s="54" customFormat="1" ht="47.25" customHeight="1" thickBot="1">
      <c r="A58" s="27"/>
      <c r="B58" s="56"/>
      <c r="C58" s="91"/>
      <c r="D58" s="95"/>
      <c r="E58" s="95"/>
      <c r="F58" s="101"/>
      <c r="G58" s="55"/>
      <c r="H58" s="60"/>
      <c r="I58" s="30">
        <v>0.51</v>
      </c>
      <c r="J58" s="119">
        <v>0.49</v>
      </c>
      <c r="K58" s="32"/>
      <c r="L58" s="57"/>
      <c r="M58" s="33"/>
      <c r="N58" s="34">
        <f t="shared" si="11"/>
        <v>1</v>
      </c>
      <c r="O58" s="35"/>
      <c r="P58" s="105">
        <v>15</v>
      </c>
      <c r="Q58" s="106">
        <v>15</v>
      </c>
      <c r="R58" s="38"/>
      <c r="S58" s="38"/>
      <c r="T58" s="37"/>
      <c r="U58" s="39">
        <f t="shared" si="1"/>
        <v>15</v>
      </c>
      <c r="V58" s="40">
        <f t="shared" si="2"/>
        <v>15</v>
      </c>
      <c r="W58" s="112"/>
      <c r="X58" s="96"/>
      <c r="Y58" s="96"/>
      <c r="Z58" s="104"/>
      <c r="AA58" s="99"/>
      <c r="AB58" s="41">
        <f t="shared" si="3"/>
        <v>0</v>
      </c>
      <c r="AC58" s="40">
        <f t="shared" si="4"/>
        <v>0</v>
      </c>
      <c r="AD58" s="42"/>
      <c r="AE58" s="128"/>
      <c r="AF58" s="37">
        <f t="shared" si="5"/>
        <v>15</v>
      </c>
      <c r="AG58" s="43">
        <v>65</v>
      </c>
      <c r="AH58" s="44">
        <f t="shared" si="6"/>
        <v>80</v>
      </c>
      <c r="AI58" s="45">
        <f t="shared" si="7"/>
        <v>0.93</v>
      </c>
      <c r="AJ58" s="46"/>
      <c r="AK58" s="47">
        <v>1E-4</v>
      </c>
      <c r="AL58" s="48">
        <f t="shared" si="8"/>
        <v>1.0001</v>
      </c>
      <c r="AM58" s="49">
        <f t="shared" si="9"/>
        <v>1726547000</v>
      </c>
      <c r="AN58" s="50"/>
      <c r="AO58" s="51"/>
      <c r="AP58" s="51"/>
      <c r="AQ58" s="51"/>
      <c r="AR58" s="51"/>
      <c r="AS58" s="52"/>
      <c r="AT58" s="53">
        <f t="shared" si="10"/>
        <v>0</v>
      </c>
    </row>
    <row r="59" spans="1:46" s="54" customFormat="1" ht="47.25" customHeight="1" thickBot="1">
      <c r="A59" s="27"/>
      <c r="B59" s="56"/>
      <c r="C59" s="91"/>
      <c r="D59" s="95"/>
      <c r="E59" s="95"/>
      <c r="F59" s="101"/>
      <c r="G59" s="55"/>
      <c r="H59" s="29"/>
      <c r="I59" s="30">
        <v>0.51</v>
      </c>
      <c r="J59" s="119">
        <v>0.49</v>
      </c>
      <c r="K59" s="32"/>
      <c r="L59" s="57"/>
      <c r="M59" s="33"/>
      <c r="N59" s="34">
        <f t="shared" si="11"/>
        <v>1</v>
      </c>
      <c r="O59" s="35"/>
      <c r="P59" s="105">
        <v>15</v>
      </c>
      <c r="Q59" s="106">
        <v>15</v>
      </c>
      <c r="R59" s="38"/>
      <c r="S59" s="38"/>
      <c r="T59" s="37"/>
      <c r="U59" s="39">
        <f t="shared" si="1"/>
        <v>15</v>
      </c>
      <c r="V59" s="40">
        <f t="shared" si="2"/>
        <v>15</v>
      </c>
      <c r="W59" s="112"/>
      <c r="X59" s="96"/>
      <c r="Y59" s="96"/>
      <c r="Z59" s="104"/>
      <c r="AA59" s="99"/>
      <c r="AB59" s="41">
        <f t="shared" si="3"/>
        <v>0</v>
      </c>
      <c r="AC59" s="40">
        <f t="shared" si="4"/>
        <v>0</v>
      </c>
      <c r="AD59" s="42"/>
      <c r="AE59" s="128"/>
      <c r="AF59" s="37">
        <f t="shared" si="5"/>
        <v>15</v>
      </c>
      <c r="AG59" s="43">
        <v>65</v>
      </c>
      <c r="AH59" s="44">
        <f t="shared" si="6"/>
        <v>80</v>
      </c>
      <c r="AI59" s="45">
        <f t="shared" si="7"/>
        <v>0.93</v>
      </c>
      <c r="AJ59" s="46"/>
      <c r="AK59" s="47">
        <v>1E-4</v>
      </c>
      <c r="AL59" s="48">
        <f t="shared" si="8"/>
        <v>1.0001</v>
      </c>
      <c r="AM59" s="49">
        <f t="shared" si="9"/>
        <v>1726547000</v>
      </c>
      <c r="AN59" s="50"/>
      <c r="AO59" s="51"/>
      <c r="AP59" s="51"/>
      <c r="AQ59" s="51"/>
      <c r="AR59" s="51"/>
      <c r="AS59" s="52"/>
      <c r="AT59" s="53">
        <f t="shared" si="10"/>
        <v>0</v>
      </c>
    </row>
    <row r="60" spans="1:46" s="54" customFormat="1" ht="47.25" customHeight="1" thickBot="1">
      <c r="A60" s="27"/>
      <c r="B60" s="56"/>
      <c r="C60" s="91"/>
      <c r="D60" s="95"/>
      <c r="E60" s="95"/>
      <c r="F60" s="101"/>
      <c r="G60" s="55"/>
      <c r="H60" s="60"/>
      <c r="I60" s="30">
        <v>0.51</v>
      </c>
      <c r="J60" s="119">
        <v>0.49</v>
      </c>
      <c r="K60" s="32"/>
      <c r="L60" s="57"/>
      <c r="M60" s="33"/>
      <c r="N60" s="34">
        <f t="shared" si="11"/>
        <v>1</v>
      </c>
      <c r="O60" s="35"/>
      <c r="P60" s="105">
        <v>15</v>
      </c>
      <c r="Q60" s="106">
        <v>15</v>
      </c>
      <c r="R60" s="38"/>
      <c r="S60" s="38"/>
      <c r="T60" s="37"/>
      <c r="U60" s="39">
        <f t="shared" si="1"/>
        <v>15</v>
      </c>
      <c r="V60" s="40">
        <f t="shared" si="2"/>
        <v>15</v>
      </c>
      <c r="W60" s="112"/>
      <c r="X60" s="96"/>
      <c r="Y60" s="96"/>
      <c r="Z60" s="104"/>
      <c r="AA60" s="99"/>
      <c r="AB60" s="41">
        <f t="shared" si="3"/>
        <v>0</v>
      </c>
      <c r="AC60" s="40">
        <f t="shared" si="4"/>
        <v>0</v>
      </c>
      <c r="AD60" s="42"/>
      <c r="AE60" s="128"/>
      <c r="AF60" s="37">
        <f t="shared" si="5"/>
        <v>15</v>
      </c>
      <c r="AG60" s="43">
        <v>65</v>
      </c>
      <c r="AH60" s="44">
        <f t="shared" si="6"/>
        <v>80</v>
      </c>
      <c r="AI60" s="45">
        <f t="shared" si="7"/>
        <v>0.93</v>
      </c>
      <c r="AJ60" s="46"/>
      <c r="AK60" s="47">
        <v>1E-4</v>
      </c>
      <c r="AL60" s="48">
        <f t="shared" si="8"/>
        <v>1.0001</v>
      </c>
      <c r="AM60" s="49">
        <f t="shared" si="9"/>
        <v>1726547000</v>
      </c>
      <c r="AN60" s="50"/>
      <c r="AO60" s="51"/>
      <c r="AP60" s="51"/>
      <c r="AQ60" s="51"/>
      <c r="AR60" s="51"/>
      <c r="AS60" s="52"/>
      <c r="AT60" s="53">
        <f t="shared" si="10"/>
        <v>0</v>
      </c>
    </row>
    <row r="61" spans="1:46" s="54" customFormat="1" ht="36" customHeight="1" thickBot="1">
      <c r="A61" s="27"/>
      <c r="B61" s="56"/>
      <c r="C61" s="91"/>
      <c r="D61" s="95"/>
      <c r="E61" s="95"/>
      <c r="F61" s="101"/>
      <c r="G61" s="55"/>
      <c r="H61" s="60"/>
      <c r="I61" s="30">
        <v>0.51</v>
      </c>
      <c r="J61" s="119">
        <v>0.49</v>
      </c>
      <c r="K61" s="32"/>
      <c r="L61" s="57"/>
      <c r="M61" s="33"/>
      <c r="N61" s="34">
        <f t="shared" si="11"/>
        <v>1</v>
      </c>
      <c r="O61" s="35"/>
      <c r="P61" s="105">
        <v>15</v>
      </c>
      <c r="Q61" s="106">
        <v>15</v>
      </c>
      <c r="R61" s="38"/>
      <c r="S61" s="38"/>
      <c r="T61" s="37"/>
      <c r="U61" s="39">
        <f t="shared" si="1"/>
        <v>15</v>
      </c>
      <c r="V61" s="40">
        <f t="shared" si="2"/>
        <v>15</v>
      </c>
      <c r="W61" s="112"/>
      <c r="X61" s="96"/>
      <c r="Y61" s="96"/>
      <c r="Z61" s="104"/>
      <c r="AA61" s="99"/>
      <c r="AB61" s="41">
        <f t="shared" si="3"/>
        <v>0</v>
      </c>
      <c r="AC61" s="40">
        <f t="shared" si="4"/>
        <v>0</v>
      </c>
      <c r="AD61" s="42"/>
      <c r="AE61" s="128"/>
      <c r="AF61" s="37">
        <f t="shared" si="5"/>
        <v>15</v>
      </c>
      <c r="AG61" s="43">
        <v>65</v>
      </c>
      <c r="AH61" s="44">
        <f t="shared" si="6"/>
        <v>80</v>
      </c>
      <c r="AI61" s="45">
        <f t="shared" si="7"/>
        <v>0.93</v>
      </c>
      <c r="AJ61" s="46"/>
      <c r="AK61" s="47">
        <v>1E-4</v>
      </c>
      <c r="AL61" s="48">
        <f t="shared" si="8"/>
        <v>1.0001</v>
      </c>
      <c r="AM61" s="49">
        <f t="shared" si="9"/>
        <v>1726547000</v>
      </c>
      <c r="AN61" s="50"/>
      <c r="AO61" s="51"/>
      <c r="AP61" s="51"/>
      <c r="AQ61" s="51"/>
      <c r="AR61" s="51"/>
      <c r="AS61" s="52"/>
      <c r="AT61" s="53">
        <f t="shared" si="10"/>
        <v>0</v>
      </c>
    </row>
    <row r="62" spans="1:46" s="54" customFormat="1" ht="36" customHeight="1" thickBot="1">
      <c r="A62" s="27"/>
      <c r="B62" s="56"/>
      <c r="C62" s="91"/>
      <c r="D62" s="95"/>
      <c r="E62" s="95"/>
      <c r="F62" s="101"/>
      <c r="G62" s="55"/>
      <c r="H62" s="60"/>
      <c r="I62" s="30">
        <v>0.51</v>
      </c>
      <c r="J62" s="119">
        <v>0.49</v>
      </c>
      <c r="K62" s="32"/>
      <c r="L62" s="57"/>
      <c r="M62" s="33"/>
      <c r="N62" s="34">
        <f t="shared" si="11"/>
        <v>1</v>
      </c>
      <c r="O62" s="35"/>
      <c r="P62" s="105">
        <v>15</v>
      </c>
      <c r="Q62" s="106">
        <v>15</v>
      </c>
      <c r="R62" s="38"/>
      <c r="S62" s="38"/>
      <c r="T62" s="37"/>
      <c r="U62" s="39">
        <f t="shared" si="1"/>
        <v>15</v>
      </c>
      <c r="V62" s="40">
        <f t="shared" si="2"/>
        <v>15</v>
      </c>
      <c r="W62" s="112"/>
      <c r="X62" s="96"/>
      <c r="Y62" s="96"/>
      <c r="Z62" s="104"/>
      <c r="AA62" s="99"/>
      <c r="AB62" s="41">
        <f t="shared" si="3"/>
        <v>0</v>
      </c>
      <c r="AC62" s="40">
        <f t="shared" si="4"/>
        <v>0</v>
      </c>
      <c r="AD62" s="42"/>
      <c r="AE62" s="128"/>
      <c r="AF62" s="37">
        <f t="shared" si="5"/>
        <v>15</v>
      </c>
      <c r="AG62" s="43">
        <v>65</v>
      </c>
      <c r="AH62" s="44">
        <f t="shared" si="6"/>
        <v>80</v>
      </c>
      <c r="AI62" s="45">
        <f t="shared" si="7"/>
        <v>0.93</v>
      </c>
      <c r="AJ62" s="46"/>
      <c r="AK62" s="47">
        <v>1E-4</v>
      </c>
      <c r="AL62" s="48">
        <f t="shared" si="8"/>
        <v>1.0001</v>
      </c>
      <c r="AM62" s="49">
        <f t="shared" si="9"/>
        <v>1726547000</v>
      </c>
      <c r="AN62" s="50"/>
      <c r="AO62" s="51"/>
      <c r="AP62" s="51"/>
      <c r="AQ62" s="51"/>
      <c r="AR62" s="51"/>
      <c r="AS62" s="52"/>
      <c r="AT62" s="53">
        <f t="shared" si="10"/>
        <v>0</v>
      </c>
    </row>
    <row r="63" spans="1:46" s="54" customFormat="1" ht="36" customHeight="1" thickBot="1">
      <c r="A63" s="27"/>
      <c r="B63" s="56"/>
      <c r="C63" s="91"/>
      <c r="D63" s="95"/>
      <c r="E63" s="95"/>
      <c r="F63" s="101"/>
      <c r="G63" s="55"/>
      <c r="H63" s="60"/>
      <c r="I63" s="30">
        <v>0.51</v>
      </c>
      <c r="J63" s="119">
        <v>0.49</v>
      </c>
      <c r="K63" s="32"/>
      <c r="L63" s="57"/>
      <c r="M63" s="33"/>
      <c r="N63" s="34">
        <f t="shared" si="11"/>
        <v>1</v>
      </c>
      <c r="O63" s="35"/>
      <c r="P63" s="105">
        <v>15</v>
      </c>
      <c r="Q63" s="106">
        <v>15</v>
      </c>
      <c r="R63" s="38"/>
      <c r="S63" s="38"/>
      <c r="T63" s="37"/>
      <c r="U63" s="39">
        <f t="shared" si="1"/>
        <v>15</v>
      </c>
      <c r="V63" s="40">
        <f t="shared" si="2"/>
        <v>15</v>
      </c>
      <c r="W63" s="112"/>
      <c r="X63" s="96"/>
      <c r="Y63" s="96"/>
      <c r="Z63" s="104"/>
      <c r="AA63" s="99"/>
      <c r="AB63" s="41">
        <f t="shared" si="3"/>
        <v>0</v>
      </c>
      <c r="AC63" s="40">
        <f t="shared" si="4"/>
        <v>0</v>
      </c>
      <c r="AD63" s="42"/>
      <c r="AE63" s="128"/>
      <c r="AF63" s="37">
        <f t="shared" si="5"/>
        <v>15</v>
      </c>
      <c r="AG63" s="43">
        <v>65</v>
      </c>
      <c r="AH63" s="44">
        <f t="shared" si="6"/>
        <v>80</v>
      </c>
      <c r="AI63" s="45">
        <f t="shared" si="7"/>
        <v>0.93</v>
      </c>
      <c r="AJ63" s="46"/>
      <c r="AK63" s="47">
        <v>1E-4</v>
      </c>
      <c r="AL63" s="48">
        <f t="shared" si="8"/>
        <v>1.0001</v>
      </c>
      <c r="AM63" s="49">
        <f t="shared" si="9"/>
        <v>1726547000</v>
      </c>
      <c r="AN63" s="50"/>
      <c r="AO63" s="51"/>
      <c r="AP63" s="51"/>
      <c r="AQ63" s="51"/>
      <c r="AR63" s="51"/>
      <c r="AS63" s="52"/>
      <c r="AT63" s="53">
        <f t="shared" si="10"/>
        <v>0</v>
      </c>
    </row>
    <row r="64" spans="1:46" s="54" customFormat="1" ht="36" customHeight="1" thickBot="1">
      <c r="A64" s="27"/>
      <c r="B64" s="56"/>
      <c r="C64" s="91"/>
      <c r="D64" s="95"/>
      <c r="E64" s="95"/>
      <c r="F64" s="101"/>
      <c r="G64" s="55"/>
      <c r="H64" s="60"/>
      <c r="I64" s="30">
        <v>0.51</v>
      </c>
      <c r="J64" s="119">
        <v>0.49</v>
      </c>
      <c r="K64" s="32"/>
      <c r="L64" s="57"/>
      <c r="M64" s="33"/>
      <c r="N64" s="34">
        <f t="shared" si="11"/>
        <v>1</v>
      </c>
      <c r="O64" s="35"/>
      <c r="P64" s="105">
        <v>15</v>
      </c>
      <c r="Q64" s="106">
        <v>15</v>
      </c>
      <c r="R64" s="38"/>
      <c r="S64" s="38"/>
      <c r="T64" s="37"/>
      <c r="U64" s="39">
        <f t="shared" si="1"/>
        <v>15</v>
      </c>
      <c r="V64" s="40">
        <f t="shared" si="2"/>
        <v>15</v>
      </c>
      <c r="W64" s="112"/>
      <c r="X64" s="96"/>
      <c r="Y64" s="96"/>
      <c r="Z64" s="104"/>
      <c r="AA64" s="99"/>
      <c r="AB64" s="41">
        <f t="shared" si="3"/>
        <v>0</v>
      </c>
      <c r="AC64" s="40">
        <f t="shared" si="4"/>
        <v>0</v>
      </c>
      <c r="AD64" s="42"/>
      <c r="AE64" s="128"/>
      <c r="AF64" s="37">
        <f t="shared" si="5"/>
        <v>15</v>
      </c>
      <c r="AG64" s="43">
        <v>65</v>
      </c>
      <c r="AH64" s="44">
        <f t="shared" si="6"/>
        <v>80</v>
      </c>
      <c r="AI64" s="45">
        <f t="shared" si="7"/>
        <v>0.93</v>
      </c>
      <c r="AJ64" s="46"/>
      <c r="AK64" s="47">
        <v>1E-4</v>
      </c>
      <c r="AL64" s="48">
        <f t="shared" si="8"/>
        <v>1.0001</v>
      </c>
      <c r="AM64" s="49">
        <f t="shared" si="9"/>
        <v>1726547000</v>
      </c>
      <c r="AN64" s="50"/>
      <c r="AO64" s="51"/>
      <c r="AP64" s="51"/>
      <c r="AQ64" s="51"/>
      <c r="AR64" s="51"/>
      <c r="AS64" s="52"/>
      <c r="AT64" s="53">
        <f t="shared" si="10"/>
        <v>0</v>
      </c>
    </row>
    <row r="65" spans="1:46" s="54" customFormat="1" ht="36" customHeight="1" thickBot="1">
      <c r="A65" s="27"/>
      <c r="B65" s="56"/>
      <c r="C65" s="91"/>
      <c r="D65" s="95"/>
      <c r="E65" s="95"/>
      <c r="F65" s="101"/>
      <c r="G65" s="55"/>
      <c r="H65" s="60"/>
      <c r="I65" s="30">
        <v>0.51</v>
      </c>
      <c r="J65" s="119">
        <v>0.49</v>
      </c>
      <c r="K65" s="32"/>
      <c r="L65" s="57"/>
      <c r="M65" s="33"/>
      <c r="N65" s="34">
        <f t="shared" si="11"/>
        <v>1</v>
      </c>
      <c r="O65" s="35"/>
      <c r="P65" s="105">
        <v>15</v>
      </c>
      <c r="Q65" s="106">
        <v>15</v>
      </c>
      <c r="R65" s="38"/>
      <c r="S65" s="38"/>
      <c r="T65" s="37"/>
      <c r="U65" s="39">
        <f t="shared" si="1"/>
        <v>15</v>
      </c>
      <c r="V65" s="40">
        <f t="shared" si="2"/>
        <v>15</v>
      </c>
      <c r="W65" s="112"/>
      <c r="X65" s="96"/>
      <c r="Y65" s="96"/>
      <c r="Z65" s="104"/>
      <c r="AA65" s="99"/>
      <c r="AB65" s="41">
        <f t="shared" si="3"/>
        <v>0</v>
      </c>
      <c r="AC65" s="40">
        <f t="shared" si="4"/>
        <v>0</v>
      </c>
      <c r="AD65" s="42"/>
      <c r="AE65" s="128"/>
      <c r="AF65" s="37">
        <f t="shared" si="5"/>
        <v>15</v>
      </c>
      <c r="AG65" s="43">
        <v>65</v>
      </c>
      <c r="AH65" s="44">
        <f t="shared" si="6"/>
        <v>80</v>
      </c>
      <c r="AI65" s="45">
        <f t="shared" si="7"/>
        <v>0.93</v>
      </c>
      <c r="AJ65" s="46"/>
      <c r="AK65" s="47">
        <v>1E-4</v>
      </c>
      <c r="AL65" s="48">
        <f t="shared" si="8"/>
        <v>1.0001</v>
      </c>
      <c r="AM65" s="49">
        <f t="shared" si="9"/>
        <v>1726547000</v>
      </c>
      <c r="AN65" s="50"/>
      <c r="AO65" s="51"/>
      <c r="AP65" s="51"/>
      <c r="AQ65" s="51"/>
      <c r="AR65" s="51"/>
      <c r="AS65" s="52"/>
      <c r="AT65" s="53">
        <f t="shared" si="10"/>
        <v>0</v>
      </c>
    </row>
    <row r="66" spans="1:46" s="54" customFormat="1" ht="36" customHeight="1" thickBot="1">
      <c r="A66" s="27"/>
      <c r="B66" s="56"/>
      <c r="C66" s="91"/>
      <c r="D66" s="95"/>
      <c r="E66" s="95"/>
      <c r="F66" s="101"/>
      <c r="G66" s="55"/>
      <c r="H66" s="60"/>
      <c r="I66" s="30">
        <v>0.51</v>
      </c>
      <c r="J66" s="119">
        <v>0.49</v>
      </c>
      <c r="K66" s="32"/>
      <c r="L66" s="57"/>
      <c r="M66" s="33"/>
      <c r="N66" s="34">
        <f t="shared" si="11"/>
        <v>1</v>
      </c>
      <c r="O66" s="35"/>
      <c r="P66" s="105">
        <v>15</v>
      </c>
      <c r="Q66" s="106">
        <v>15</v>
      </c>
      <c r="R66" s="38"/>
      <c r="S66" s="38"/>
      <c r="T66" s="37"/>
      <c r="U66" s="39">
        <f t="shared" si="1"/>
        <v>15</v>
      </c>
      <c r="V66" s="40">
        <f t="shared" si="2"/>
        <v>15</v>
      </c>
      <c r="W66" s="112"/>
      <c r="X66" s="96"/>
      <c r="Y66" s="96"/>
      <c r="Z66" s="104"/>
      <c r="AA66" s="99"/>
      <c r="AB66" s="41">
        <f t="shared" si="3"/>
        <v>0</v>
      </c>
      <c r="AC66" s="40">
        <f t="shared" si="4"/>
        <v>0</v>
      </c>
      <c r="AD66" s="42"/>
      <c r="AE66" s="128"/>
      <c r="AF66" s="37">
        <f t="shared" si="5"/>
        <v>15</v>
      </c>
      <c r="AG66" s="43">
        <v>65</v>
      </c>
      <c r="AH66" s="44">
        <f t="shared" si="6"/>
        <v>80</v>
      </c>
      <c r="AI66" s="45">
        <f t="shared" si="7"/>
        <v>0.93</v>
      </c>
      <c r="AJ66" s="46"/>
      <c r="AK66" s="47">
        <v>1E-4</v>
      </c>
      <c r="AL66" s="48">
        <f t="shared" si="8"/>
        <v>1.0001</v>
      </c>
      <c r="AM66" s="49">
        <f t="shared" si="9"/>
        <v>1726547000</v>
      </c>
      <c r="AN66" s="50"/>
      <c r="AO66" s="51"/>
      <c r="AP66" s="51"/>
      <c r="AQ66" s="51"/>
      <c r="AR66" s="51"/>
      <c r="AS66" s="52"/>
      <c r="AT66" s="53">
        <f t="shared" si="10"/>
        <v>0</v>
      </c>
    </row>
    <row r="67" spans="1:46" s="54" customFormat="1" ht="36" customHeight="1" thickBot="1">
      <c r="A67" s="27"/>
      <c r="B67" s="56"/>
      <c r="C67" s="91"/>
      <c r="D67" s="95"/>
      <c r="E67" s="95"/>
      <c r="F67" s="101"/>
      <c r="G67" s="55"/>
      <c r="H67" s="60"/>
      <c r="I67" s="30">
        <v>0.51</v>
      </c>
      <c r="J67" s="119">
        <v>0.49</v>
      </c>
      <c r="K67" s="32"/>
      <c r="L67" s="57"/>
      <c r="M67" s="33"/>
      <c r="N67" s="34">
        <f t="shared" si="11"/>
        <v>1</v>
      </c>
      <c r="O67" s="35"/>
      <c r="P67" s="105">
        <v>15</v>
      </c>
      <c r="Q67" s="106">
        <v>15</v>
      </c>
      <c r="R67" s="38"/>
      <c r="S67" s="38"/>
      <c r="T67" s="37"/>
      <c r="U67" s="39">
        <f t="shared" si="1"/>
        <v>15</v>
      </c>
      <c r="V67" s="40">
        <f t="shared" si="2"/>
        <v>15</v>
      </c>
      <c r="W67" s="112"/>
      <c r="X67" s="96"/>
      <c r="Y67" s="96"/>
      <c r="Z67" s="104"/>
      <c r="AA67" s="99"/>
      <c r="AB67" s="41">
        <f t="shared" si="3"/>
        <v>0</v>
      </c>
      <c r="AC67" s="40">
        <f t="shared" si="4"/>
        <v>0</v>
      </c>
      <c r="AD67" s="42"/>
      <c r="AE67" s="128"/>
      <c r="AF67" s="37">
        <f t="shared" si="5"/>
        <v>15</v>
      </c>
      <c r="AG67" s="43">
        <v>65</v>
      </c>
      <c r="AH67" s="44">
        <f t="shared" si="6"/>
        <v>80</v>
      </c>
      <c r="AI67" s="45">
        <f t="shared" si="7"/>
        <v>0.93</v>
      </c>
      <c r="AJ67" s="46"/>
      <c r="AK67" s="47">
        <v>1E-4</v>
      </c>
      <c r="AL67" s="48">
        <f t="shared" si="8"/>
        <v>1.0001</v>
      </c>
      <c r="AM67" s="49">
        <f t="shared" si="9"/>
        <v>1726547000</v>
      </c>
      <c r="AN67" s="50"/>
      <c r="AO67" s="51"/>
      <c r="AP67" s="51"/>
      <c r="AQ67" s="51"/>
      <c r="AR67" s="51"/>
      <c r="AS67" s="52"/>
      <c r="AT67" s="53">
        <f t="shared" si="10"/>
        <v>0</v>
      </c>
    </row>
    <row r="68" spans="1:46" s="54" customFormat="1" ht="36" customHeight="1" thickBot="1">
      <c r="A68" s="27"/>
      <c r="B68" s="56"/>
      <c r="C68" s="91"/>
      <c r="D68" s="95"/>
      <c r="E68" s="95"/>
      <c r="F68" s="101"/>
      <c r="G68" s="55"/>
      <c r="H68" s="60"/>
      <c r="I68" s="30">
        <v>0.51</v>
      </c>
      <c r="J68" s="119">
        <v>0.49</v>
      </c>
      <c r="K68" s="32"/>
      <c r="L68" s="57"/>
      <c r="M68" s="33"/>
      <c r="N68" s="34">
        <f t="shared" si="11"/>
        <v>1</v>
      </c>
      <c r="O68" s="35"/>
      <c r="P68" s="105">
        <v>15</v>
      </c>
      <c r="Q68" s="106">
        <v>15</v>
      </c>
      <c r="R68" s="38"/>
      <c r="S68" s="38"/>
      <c r="T68" s="37"/>
      <c r="U68" s="39">
        <f t="shared" si="1"/>
        <v>15</v>
      </c>
      <c r="V68" s="40">
        <f t="shared" si="2"/>
        <v>15</v>
      </c>
      <c r="W68" s="112"/>
      <c r="X68" s="96"/>
      <c r="Y68" s="96"/>
      <c r="Z68" s="104"/>
      <c r="AA68" s="99"/>
      <c r="AB68" s="41">
        <f t="shared" si="3"/>
        <v>0</v>
      </c>
      <c r="AC68" s="40">
        <f t="shared" si="4"/>
        <v>0</v>
      </c>
      <c r="AD68" s="42"/>
      <c r="AE68" s="128"/>
      <c r="AF68" s="37">
        <f t="shared" si="5"/>
        <v>15</v>
      </c>
      <c r="AG68" s="43">
        <v>65</v>
      </c>
      <c r="AH68" s="44">
        <f t="shared" si="6"/>
        <v>80</v>
      </c>
      <c r="AI68" s="45">
        <f t="shared" si="7"/>
        <v>0.93</v>
      </c>
      <c r="AJ68" s="46"/>
      <c r="AK68" s="47">
        <v>1E-4</v>
      </c>
      <c r="AL68" s="48">
        <f t="shared" si="8"/>
        <v>1.0001</v>
      </c>
      <c r="AM68" s="49">
        <f t="shared" si="9"/>
        <v>1726547000</v>
      </c>
      <c r="AN68" s="50"/>
      <c r="AO68" s="51"/>
      <c r="AP68" s="51"/>
      <c r="AQ68" s="51"/>
      <c r="AR68" s="51"/>
      <c r="AS68" s="52"/>
      <c r="AT68" s="53">
        <f t="shared" si="10"/>
        <v>0</v>
      </c>
    </row>
    <row r="69" spans="1:46" s="54" customFormat="1" ht="36" customHeight="1" thickBot="1">
      <c r="A69" s="27"/>
      <c r="B69" s="56"/>
      <c r="C69" s="91"/>
      <c r="D69" s="95"/>
      <c r="E69" s="95"/>
      <c r="F69" s="101"/>
      <c r="G69" s="55"/>
      <c r="H69" s="60"/>
      <c r="I69" s="30">
        <v>0.51</v>
      </c>
      <c r="J69" s="119">
        <v>0.49</v>
      </c>
      <c r="K69" s="32"/>
      <c r="L69" s="57"/>
      <c r="M69" s="33"/>
      <c r="N69" s="34">
        <f t="shared" si="11"/>
        <v>1</v>
      </c>
      <c r="O69" s="35"/>
      <c r="P69" s="105">
        <v>15</v>
      </c>
      <c r="Q69" s="106">
        <v>15</v>
      </c>
      <c r="R69" s="38"/>
      <c r="S69" s="38"/>
      <c r="T69" s="37"/>
      <c r="U69" s="39">
        <f t="shared" ref="U69:U132" si="12">ROUNDUP(((P69*I69)+(Q69*J69)+(R69*K69)+(S69*L69)+(T69*M69)),2)</f>
        <v>15</v>
      </c>
      <c r="V69" s="40">
        <f t="shared" ref="V69:V132" si="13">IF(U69&gt;=15,15,U69)</f>
        <v>15</v>
      </c>
      <c r="W69" s="112"/>
      <c r="X69" s="96"/>
      <c r="Y69" s="96"/>
      <c r="Z69" s="104"/>
      <c r="AA69" s="99"/>
      <c r="AB69" s="41">
        <f t="shared" ref="AB69:AB132" si="14">ROUNDUP((((W69*I69)+(X69*J69)+(Y69*K69)+(Z69*L69)+(AA69*M69))/$I$2*15),2)</f>
        <v>0</v>
      </c>
      <c r="AC69" s="40">
        <f t="shared" ref="AC69:AC132" si="15">IF(AB69&gt;=15,15,AB69)</f>
        <v>0</v>
      </c>
      <c r="AD69" s="42"/>
      <c r="AE69" s="128"/>
      <c r="AF69" s="37">
        <f t="shared" ref="AF69:AF132" si="16">IF((V69+AC69+AD69)&gt;=30,30,(V69+AC69+AD69))</f>
        <v>15</v>
      </c>
      <c r="AG69" s="43">
        <v>65</v>
      </c>
      <c r="AH69" s="44">
        <f t="shared" ref="AH69:AH132" si="17">AF69+AG69+AE69</f>
        <v>80</v>
      </c>
      <c r="AI69" s="45">
        <f t="shared" ref="AI69:AI132" si="18">-((50-((176+(45+(30-AF69)))))/200)</f>
        <v>0.93</v>
      </c>
      <c r="AJ69" s="46"/>
      <c r="AK69" s="47">
        <v>1E-4</v>
      </c>
      <c r="AL69" s="48">
        <f t="shared" ref="AL69:AL132" si="19">100%+AK69</f>
        <v>1.0001</v>
      </c>
      <c r="AM69" s="49">
        <f t="shared" ref="AM69:AM132" si="20">ROUNDUP($D$2*AI69*AL69,-3)</f>
        <v>1726547000</v>
      </c>
      <c r="AN69" s="50"/>
      <c r="AO69" s="51"/>
      <c r="AP69" s="51"/>
      <c r="AQ69" s="51"/>
      <c r="AR69" s="51"/>
      <c r="AS69" s="52"/>
      <c r="AT69" s="53">
        <f t="shared" ref="AT69:AT132" si="21">(AO69*I69)+(AP69*J69)+(AQ69*K69)+(AR69*L69)+(AS69*M69)</f>
        <v>0</v>
      </c>
    </row>
    <row r="70" spans="1:46" s="54" customFormat="1" ht="36" customHeight="1" thickBot="1">
      <c r="A70" s="27"/>
      <c r="B70" s="56"/>
      <c r="C70" s="91"/>
      <c r="D70" s="95"/>
      <c r="E70" s="95"/>
      <c r="F70" s="101"/>
      <c r="G70" s="55"/>
      <c r="H70" s="60"/>
      <c r="I70" s="30">
        <v>0.51</v>
      </c>
      <c r="J70" s="119">
        <v>0.49</v>
      </c>
      <c r="K70" s="32"/>
      <c r="L70" s="57"/>
      <c r="M70" s="33"/>
      <c r="N70" s="34">
        <f t="shared" si="11"/>
        <v>1</v>
      </c>
      <c r="O70" s="35"/>
      <c r="P70" s="105">
        <v>15</v>
      </c>
      <c r="Q70" s="106">
        <v>15</v>
      </c>
      <c r="R70" s="38"/>
      <c r="S70" s="38"/>
      <c r="T70" s="37"/>
      <c r="U70" s="39">
        <f t="shared" si="12"/>
        <v>15</v>
      </c>
      <c r="V70" s="40">
        <f t="shared" si="13"/>
        <v>15</v>
      </c>
      <c r="W70" s="112"/>
      <c r="X70" s="96"/>
      <c r="Y70" s="96"/>
      <c r="Z70" s="104"/>
      <c r="AA70" s="99"/>
      <c r="AB70" s="41">
        <f t="shared" si="14"/>
        <v>0</v>
      </c>
      <c r="AC70" s="40">
        <f t="shared" si="15"/>
        <v>0</v>
      </c>
      <c r="AD70" s="42"/>
      <c r="AE70" s="128"/>
      <c r="AF70" s="37">
        <f t="shared" si="16"/>
        <v>15</v>
      </c>
      <c r="AG70" s="43">
        <v>65</v>
      </c>
      <c r="AH70" s="44">
        <f t="shared" si="17"/>
        <v>80</v>
      </c>
      <c r="AI70" s="45">
        <f t="shared" si="18"/>
        <v>0.93</v>
      </c>
      <c r="AJ70" s="46"/>
      <c r="AK70" s="47">
        <v>1E-4</v>
      </c>
      <c r="AL70" s="48">
        <f t="shared" si="19"/>
        <v>1.0001</v>
      </c>
      <c r="AM70" s="49">
        <f t="shared" si="20"/>
        <v>1726547000</v>
      </c>
      <c r="AN70" s="50"/>
      <c r="AO70" s="51"/>
      <c r="AP70" s="51"/>
      <c r="AQ70" s="51"/>
      <c r="AR70" s="51"/>
      <c r="AS70" s="52"/>
      <c r="AT70" s="53">
        <f t="shared" si="21"/>
        <v>0</v>
      </c>
    </row>
    <row r="71" spans="1:46" s="54" customFormat="1" ht="36" customHeight="1" thickBot="1">
      <c r="A71" s="27"/>
      <c r="B71" s="56"/>
      <c r="C71" s="91"/>
      <c r="D71" s="95"/>
      <c r="E71" s="95"/>
      <c r="F71" s="101"/>
      <c r="G71" s="55"/>
      <c r="H71" s="60"/>
      <c r="I71" s="30">
        <v>0.51</v>
      </c>
      <c r="J71" s="119">
        <v>0.49</v>
      </c>
      <c r="K71" s="32"/>
      <c r="L71" s="57"/>
      <c r="M71" s="33"/>
      <c r="N71" s="34">
        <f t="shared" si="11"/>
        <v>1</v>
      </c>
      <c r="O71" s="35"/>
      <c r="P71" s="105">
        <v>15</v>
      </c>
      <c r="Q71" s="106">
        <v>15</v>
      </c>
      <c r="R71" s="38"/>
      <c r="S71" s="38"/>
      <c r="T71" s="37"/>
      <c r="U71" s="39">
        <f t="shared" si="12"/>
        <v>15</v>
      </c>
      <c r="V71" s="40">
        <f t="shared" si="13"/>
        <v>15</v>
      </c>
      <c r="W71" s="112"/>
      <c r="X71" s="96"/>
      <c r="Y71" s="96"/>
      <c r="Z71" s="104"/>
      <c r="AA71" s="99"/>
      <c r="AB71" s="41">
        <f t="shared" si="14"/>
        <v>0</v>
      </c>
      <c r="AC71" s="40">
        <f t="shared" si="15"/>
        <v>0</v>
      </c>
      <c r="AD71" s="42"/>
      <c r="AE71" s="128"/>
      <c r="AF71" s="37">
        <f t="shared" si="16"/>
        <v>15</v>
      </c>
      <c r="AG71" s="43">
        <v>65</v>
      </c>
      <c r="AH71" s="44">
        <f t="shared" si="17"/>
        <v>80</v>
      </c>
      <c r="AI71" s="45">
        <f t="shared" si="18"/>
        <v>0.93</v>
      </c>
      <c r="AJ71" s="46"/>
      <c r="AK71" s="47">
        <v>1E-4</v>
      </c>
      <c r="AL71" s="48">
        <f t="shared" si="19"/>
        <v>1.0001</v>
      </c>
      <c r="AM71" s="49">
        <f t="shared" si="20"/>
        <v>1726547000</v>
      </c>
      <c r="AN71" s="50"/>
      <c r="AO71" s="51"/>
      <c r="AP71" s="51"/>
      <c r="AQ71" s="51"/>
      <c r="AR71" s="51"/>
      <c r="AS71" s="52"/>
      <c r="AT71" s="53">
        <f t="shared" si="21"/>
        <v>0</v>
      </c>
    </row>
    <row r="72" spans="1:46" s="54" customFormat="1" ht="36" customHeight="1" thickBot="1">
      <c r="A72" s="27"/>
      <c r="B72" s="56"/>
      <c r="C72" s="91"/>
      <c r="D72" s="95"/>
      <c r="E72" s="95"/>
      <c r="F72" s="101"/>
      <c r="G72" s="55"/>
      <c r="H72" s="60"/>
      <c r="I72" s="30">
        <v>0.51</v>
      </c>
      <c r="J72" s="119">
        <v>0.49</v>
      </c>
      <c r="K72" s="32"/>
      <c r="L72" s="57"/>
      <c r="M72" s="33"/>
      <c r="N72" s="34">
        <f t="shared" si="11"/>
        <v>1</v>
      </c>
      <c r="O72" s="35"/>
      <c r="P72" s="105">
        <v>15</v>
      </c>
      <c r="Q72" s="106">
        <v>15</v>
      </c>
      <c r="R72" s="38"/>
      <c r="S72" s="38"/>
      <c r="T72" s="37"/>
      <c r="U72" s="39">
        <f t="shared" si="12"/>
        <v>15</v>
      </c>
      <c r="V72" s="40">
        <f t="shared" si="13"/>
        <v>15</v>
      </c>
      <c r="W72" s="112"/>
      <c r="X72" s="96"/>
      <c r="Y72" s="96"/>
      <c r="Z72" s="104"/>
      <c r="AA72" s="99"/>
      <c r="AB72" s="41">
        <f t="shared" si="14"/>
        <v>0</v>
      </c>
      <c r="AC72" s="40">
        <f t="shared" si="15"/>
        <v>0</v>
      </c>
      <c r="AD72" s="42"/>
      <c r="AE72" s="128"/>
      <c r="AF72" s="37">
        <f t="shared" si="16"/>
        <v>15</v>
      </c>
      <c r="AG72" s="43">
        <v>65</v>
      </c>
      <c r="AH72" s="44">
        <f t="shared" si="17"/>
        <v>80</v>
      </c>
      <c r="AI72" s="45">
        <f t="shared" si="18"/>
        <v>0.93</v>
      </c>
      <c r="AJ72" s="46"/>
      <c r="AK72" s="47">
        <v>1E-4</v>
      </c>
      <c r="AL72" s="48">
        <f t="shared" si="19"/>
        <v>1.0001</v>
      </c>
      <c r="AM72" s="49">
        <f t="shared" si="20"/>
        <v>1726547000</v>
      </c>
      <c r="AN72" s="50"/>
      <c r="AO72" s="51"/>
      <c r="AP72" s="51"/>
      <c r="AQ72" s="51"/>
      <c r="AR72" s="51"/>
      <c r="AS72" s="52"/>
      <c r="AT72" s="53">
        <f t="shared" si="21"/>
        <v>0</v>
      </c>
    </row>
    <row r="73" spans="1:46" s="54" customFormat="1" ht="36" customHeight="1" thickBot="1">
      <c r="A73" s="27"/>
      <c r="B73" s="56"/>
      <c r="C73" s="91"/>
      <c r="D73" s="95"/>
      <c r="E73" s="95"/>
      <c r="F73" s="101"/>
      <c r="G73" s="55"/>
      <c r="H73" s="60"/>
      <c r="I73" s="30">
        <v>0.51</v>
      </c>
      <c r="J73" s="119">
        <v>0.49</v>
      </c>
      <c r="K73" s="32"/>
      <c r="L73" s="57"/>
      <c r="M73" s="33"/>
      <c r="N73" s="34">
        <f t="shared" si="11"/>
        <v>1</v>
      </c>
      <c r="O73" s="35"/>
      <c r="P73" s="105">
        <v>15</v>
      </c>
      <c r="Q73" s="106">
        <v>15</v>
      </c>
      <c r="R73" s="38"/>
      <c r="S73" s="38"/>
      <c r="T73" s="37"/>
      <c r="U73" s="39">
        <f t="shared" si="12"/>
        <v>15</v>
      </c>
      <c r="V73" s="40">
        <f t="shared" si="13"/>
        <v>15</v>
      </c>
      <c r="W73" s="112"/>
      <c r="X73" s="96"/>
      <c r="Y73" s="96"/>
      <c r="Z73" s="104"/>
      <c r="AA73" s="99"/>
      <c r="AB73" s="41">
        <f t="shared" si="14"/>
        <v>0</v>
      </c>
      <c r="AC73" s="40">
        <f t="shared" si="15"/>
        <v>0</v>
      </c>
      <c r="AD73" s="42">
        <v>0</v>
      </c>
      <c r="AE73" s="128"/>
      <c r="AF73" s="37">
        <f t="shared" si="16"/>
        <v>15</v>
      </c>
      <c r="AG73" s="43">
        <v>65</v>
      </c>
      <c r="AH73" s="44">
        <f t="shared" si="17"/>
        <v>80</v>
      </c>
      <c r="AI73" s="45">
        <f t="shared" si="18"/>
        <v>0.93</v>
      </c>
      <c r="AJ73" s="46"/>
      <c r="AK73" s="47">
        <v>1E-4</v>
      </c>
      <c r="AL73" s="48">
        <f t="shared" si="19"/>
        <v>1.0001</v>
      </c>
      <c r="AM73" s="49">
        <f t="shared" si="20"/>
        <v>1726547000</v>
      </c>
      <c r="AN73" s="50"/>
      <c r="AO73" s="51"/>
      <c r="AP73" s="51"/>
      <c r="AQ73" s="51"/>
      <c r="AR73" s="51"/>
      <c r="AS73" s="52"/>
      <c r="AT73" s="53">
        <f t="shared" si="21"/>
        <v>0</v>
      </c>
    </row>
    <row r="74" spans="1:46" s="54" customFormat="1" ht="36" customHeight="1" thickBot="1">
      <c r="A74" s="27"/>
      <c r="B74" s="56"/>
      <c r="C74" s="91"/>
      <c r="D74" s="95"/>
      <c r="E74" s="95"/>
      <c r="F74" s="101"/>
      <c r="G74" s="55"/>
      <c r="H74" s="60"/>
      <c r="I74" s="30">
        <v>0.51</v>
      </c>
      <c r="J74" s="119">
        <v>0.49</v>
      </c>
      <c r="K74" s="32"/>
      <c r="L74" s="57"/>
      <c r="M74" s="33"/>
      <c r="N74" s="34">
        <f t="shared" si="11"/>
        <v>1</v>
      </c>
      <c r="O74" s="35"/>
      <c r="P74" s="105">
        <v>15</v>
      </c>
      <c r="Q74" s="106">
        <v>15</v>
      </c>
      <c r="R74" s="38"/>
      <c r="S74" s="38"/>
      <c r="T74" s="37"/>
      <c r="U74" s="39">
        <f t="shared" si="12"/>
        <v>15</v>
      </c>
      <c r="V74" s="40">
        <f t="shared" si="13"/>
        <v>15</v>
      </c>
      <c r="W74" s="112"/>
      <c r="X74" s="96"/>
      <c r="Y74" s="96"/>
      <c r="Z74" s="104"/>
      <c r="AA74" s="99"/>
      <c r="AB74" s="41">
        <f t="shared" si="14"/>
        <v>0</v>
      </c>
      <c r="AC74" s="40">
        <f t="shared" si="15"/>
        <v>0</v>
      </c>
      <c r="AD74" s="42"/>
      <c r="AE74" s="128"/>
      <c r="AF74" s="37">
        <f t="shared" si="16"/>
        <v>15</v>
      </c>
      <c r="AG74" s="43">
        <v>65</v>
      </c>
      <c r="AH74" s="44">
        <f t="shared" si="17"/>
        <v>80</v>
      </c>
      <c r="AI74" s="45">
        <f t="shared" si="18"/>
        <v>0.93</v>
      </c>
      <c r="AJ74" s="46"/>
      <c r="AK74" s="47">
        <v>1E-4</v>
      </c>
      <c r="AL74" s="48">
        <f t="shared" si="19"/>
        <v>1.0001</v>
      </c>
      <c r="AM74" s="49">
        <f t="shared" si="20"/>
        <v>1726547000</v>
      </c>
      <c r="AN74" s="50"/>
      <c r="AO74" s="51"/>
      <c r="AP74" s="51"/>
      <c r="AQ74" s="51"/>
      <c r="AR74" s="51"/>
      <c r="AS74" s="52"/>
      <c r="AT74" s="53">
        <f t="shared" si="21"/>
        <v>0</v>
      </c>
    </row>
    <row r="75" spans="1:46" s="54" customFormat="1" ht="36" customHeight="1" thickBot="1">
      <c r="A75" s="27"/>
      <c r="B75" s="56"/>
      <c r="C75" s="91"/>
      <c r="D75" s="95"/>
      <c r="E75" s="95"/>
      <c r="F75" s="101"/>
      <c r="G75" s="55"/>
      <c r="H75" s="60"/>
      <c r="I75" s="30">
        <v>0.51</v>
      </c>
      <c r="J75" s="119">
        <v>0.49</v>
      </c>
      <c r="K75" s="32"/>
      <c r="L75" s="57"/>
      <c r="M75" s="33"/>
      <c r="N75" s="34">
        <f t="shared" si="11"/>
        <v>1</v>
      </c>
      <c r="O75" s="35"/>
      <c r="P75" s="105">
        <v>15</v>
      </c>
      <c r="Q75" s="106">
        <v>15</v>
      </c>
      <c r="R75" s="38"/>
      <c r="S75" s="38"/>
      <c r="T75" s="37"/>
      <c r="U75" s="39">
        <f t="shared" si="12"/>
        <v>15</v>
      </c>
      <c r="V75" s="40">
        <f t="shared" si="13"/>
        <v>15</v>
      </c>
      <c r="W75" s="112"/>
      <c r="X75" s="96"/>
      <c r="Y75" s="96"/>
      <c r="Z75" s="104"/>
      <c r="AA75" s="99"/>
      <c r="AB75" s="41">
        <f t="shared" si="14"/>
        <v>0</v>
      </c>
      <c r="AC75" s="40">
        <f t="shared" si="15"/>
        <v>0</v>
      </c>
      <c r="AD75" s="42"/>
      <c r="AE75" s="128"/>
      <c r="AF75" s="37">
        <f t="shared" si="16"/>
        <v>15</v>
      </c>
      <c r="AG75" s="43">
        <v>65</v>
      </c>
      <c r="AH75" s="44">
        <f t="shared" si="17"/>
        <v>80</v>
      </c>
      <c r="AI75" s="45">
        <f t="shared" si="18"/>
        <v>0.93</v>
      </c>
      <c r="AJ75" s="46"/>
      <c r="AK75" s="47">
        <v>1E-4</v>
      </c>
      <c r="AL75" s="48">
        <f t="shared" si="19"/>
        <v>1.0001</v>
      </c>
      <c r="AM75" s="49">
        <f t="shared" si="20"/>
        <v>1726547000</v>
      </c>
      <c r="AN75" s="50"/>
      <c r="AO75" s="51"/>
      <c r="AP75" s="51"/>
      <c r="AQ75" s="51"/>
      <c r="AR75" s="51"/>
      <c r="AS75" s="52"/>
      <c r="AT75" s="53">
        <f t="shared" si="21"/>
        <v>0</v>
      </c>
    </row>
    <row r="76" spans="1:46" s="54" customFormat="1" ht="36" customHeight="1" thickBot="1">
      <c r="A76" s="27"/>
      <c r="B76" s="56"/>
      <c r="C76" s="91"/>
      <c r="D76" s="95"/>
      <c r="E76" s="95"/>
      <c r="F76" s="101"/>
      <c r="G76" s="55"/>
      <c r="H76" s="60"/>
      <c r="I76" s="30">
        <v>0.51</v>
      </c>
      <c r="J76" s="119">
        <v>0.49</v>
      </c>
      <c r="K76" s="32"/>
      <c r="L76" s="57"/>
      <c r="M76" s="33"/>
      <c r="N76" s="34">
        <f t="shared" si="11"/>
        <v>1</v>
      </c>
      <c r="O76" s="35"/>
      <c r="P76" s="105">
        <v>15</v>
      </c>
      <c r="Q76" s="106">
        <v>15</v>
      </c>
      <c r="R76" s="38"/>
      <c r="S76" s="38"/>
      <c r="T76" s="37"/>
      <c r="U76" s="39">
        <f t="shared" si="12"/>
        <v>15</v>
      </c>
      <c r="V76" s="40">
        <f t="shared" si="13"/>
        <v>15</v>
      </c>
      <c r="W76" s="112"/>
      <c r="X76" s="96"/>
      <c r="Y76" s="96"/>
      <c r="Z76" s="104"/>
      <c r="AA76" s="99"/>
      <c r="AB76" s="41">
        <f t="shared" si="14"/>
        <v>0</v>
      </c>
      <c r="AC76" s="40">
        <f t="shared" si="15"/>
        <v>0</v>
      </c>
      <c r="AD76" s="42"/>
      <c r="AE76" s="128"/>
      <c r="AF76" s="37">
        <f t="shared" si="16"/>
        <v>15</v>
      </c>
      <c r="AG76" s="43">
        <v>65</v>
      </c>
      <c r="AH76" s="44">
        <f t="shared" si="17"/>
        <v>80</v>
      </c>
      <c r="AI76" s="45">
        <f t="shared" si="18"/>
        <v>0.93</v>
      </c>
      <c r="AJ76" s="46"/>
      <c r="AK76" s="47">
        <v>1E-4</v>
      </c>
      <c r="AL76" s="48">
        <f t="shared" si="19"/>
        <v>1.0001</v>
      </c>
      <c r="AM76" s="49">
        <f t="shared" si="20"/>
        <v>1726547000</v>
      </c>
      <c r="AN76" s="50"/>
      <c r="AO76" s="51"/>
      <c r="AP76" s="51"/>
      <c r="AQ76" s="51"/>
      <c r="AR76" s="51"/>
      <c r="AS76" s="52"/>
      <c r="AT76" s="53">
        <f t="shared" si="21"/>
        <v>0</v>
      </c>
    </row>
    <row r="77" spans="1:46" s="54" customFormat="1" ht="36" customHeight="1" thickBot="1">
      <c r="A77" s="27"/>
      <c r="B77" s="56"/>
      <c r="C77" s="91"/>
      <c r="D77" s="95"/>
      <c r="E77" s="95"/>
      <c r="F77" s="101"/>
      <c r="G77" s="55"/>
      <c r="H77" s="60"/>
      <c r="I77" s="30">
        <v>0.51</v>
      </c>
      <c r="J77" s="119">
        <v>0.49</v>
      </c>
      <c r="K77" s="32"/>
      <c r="L77" s="57"/>
      <c r="M77" s="33"/>
      <c r="N77" s="34">
        <f t="shared" si="11"/>
        <v>1</v>
      </c>
      <c r="O77" s="35"/>
      <c r="P77" s="105">
        <v>15</v>
      </c>
      <c r="Q77" s="106">
        <v>15</v>
      </c>
      <c r="R77" s="38"/>
      <c r="S77" s="38"/>
      <c r="T77" s="37"/>
      <c r="U77" s="39">
        <f t="shared" si="12"/>
        <v>15</v>
      </c>
      <c r="V77" s="40">
        <f t="shared" si="13"/>
        <v>15</v>
      </c>
      <c r="W77" s="112"/>
      <c r="X77" s="96"/>
      <c r="Y77" s="96"/>
      <c r="Z77" s="104"/>
      <c r="AA77" s="99"/>
      <c r="AB77" s="41">
        <f t="shared" si="14"/>
        <v>0</v>
      </c>
      <c r="AC77" s="40">
        <f t="shared" si="15"/>
        <v>0</v>
      </c>
      <c r="AD77" s="42"/>
      <c r="AE77" s="128"/>
      <c r="AF77" s="37">
        <f t="shared" si="16"/>
        <v>15</v>
      </c>
      <c r="AG77" s="43">
        <v>65</v>
      </c>
      <c r="AH77" s="44">
        <f t="shared" si="17"/>
        <v>80</v>
      </c>
      <c r="AI77" s="45">
        <f t="shared" si="18"/>
        <v>0.93</v>
      </c>
      <c r="AJ77" s="46"/>
      <c r="AK77" s="47">
        <v>1E-4</v>
      </c>
      <c r="AL77" s="48">
        <f t="shared" si="19"/>
        <v>1.0001</v>
      </c>
      <c r="AM77" s="49">
        <f t="shared" si="20"/>
        <v>1726547000</v>
      </c>
      <c r="AN77" s="50"/>
      <c r="AO77" s="51"/>
      <c r="AP77" s="51"/>
      <c r="AQ77" s="51"/>
      <c r="AR77" s="51"/>
      <c r="AS77" s="52"/>
      <c r="AT77" s="53">
        <f t="shared" si="21"/>
        <v>0</v>
      </c>
    </row>
    <row r="78" spans="1:46" s="54" customFormat="1" ht="47.25" customHeight="1" thickBot="1">
      <c r="A78" s="27"/>
      <c r="B78" s="56"/>
      <c r="C78" s="91"/>
      <c r="D78" s="95"/>
      <c r="E78" s="95"/>
      <c r="F78" s="101"/>
      <c r="G78" s="55"/>
      <c r="H78" s="60"/>
      <c r="I78" s="30">
        <v>0.51</v>
      </c>
      <c r="J78" s="119">
        <v>0.49</v>
      </c>
      <c r="K78" s="32"/>
      <c r="L78" s="57"/>
      <c r="M78" s="33"/>
      <c r="N78" s="34">
        <f t="shared" si="11"/>
        <v>1</v>
      </c>
      <c r="O78" s="35"/>
      <c r="P78" s="105">
        <v>15</v>
      </c>
      <c r="Q78" s="106">
        <v>15</v>
      </c>
      <c r="R78" s="38"/>
      <c r="S78" s="38"/>
      <c r="T78" s="37"/>
      <c r="U78" s="39">
        <f t="shared" si="12"/>
        <v>15</v>
      </c>
      <c r="V78" s="40">
        <f t="shared" si="13"/>
        <v>15</v>
      </c>
      <c r="W78" s="112"/>
      <c r="X78" s="96"/>
      <c r="Y78" s="96"/>
      <c r="Z78" s="104"/>
      <c r="AA78" s="99"/>
      <c r="AB78" s="41">
        <f t="shared" si="14"/>
        <v>0</v>
      </c>
      <c r="AC78" s="40">
        <f t="shared" si="15"/>
        <v>0</v>
      </c>
      <c r="AD78" s="42"/>
      <c r="AE78" s="128"/>
      <c r="AF78" s="37">
        <f t="shared" si="16"/>
        <v>15</v>
      </c>
      <c r="AG78" s="43">
        <v>65</v>
      </c>
      <c r="AH78" s="44">
        <f t="shared" si="17"/>
        <v>80</v>
      </c>
      <c r="AI78" s="45">
        <f t="shared" si="18"/>
        <v>0.93</v>
      </c>
      <c r="AJ78" s="46"/>
      <c r="AK78" s="47">
        <v>1E-4</v>
      </c>
      <c r="AL78" s="48">
        <f t="shared" si="19"/>
        <v>1.0001</v>
      </c>
      <c r="AM78" s="49">
        <f t="shared" si="20"/>
        <v>1726547000</v>
      </c>
      <c r="AN78" s="50"/>
      <c r="AO78" s="51"/>
      <c r="AP78" s="51"/>
      <c r="AQ78" s="51"/>
      <c r="AR78" s="51"/>
      <c r="AS78" s="52"/>
      <c r="AT78" s="53">
        <f t="shared" si="21"/>
        <v>0</v>
      </c>
    </row>
    <row r="79" spans="1:46" s="54" customFormat="1" ht="36" customHeight="1" thickBot="1">
      <c r="A79" s="27"/>
      <c r="B79" s="56"/>
      <c r="C79" s="91"/>
      <c r="D79" s="95"/>
      <c r="E79" s="95"/>
      <c r="F79" s="101"/>
      <c r="G79" s="55"/>
      <c r="H79" s="60"/>
      <c r="I79" s="30">
        <v>0.51</v>
      </c>
      <c r="J79" s="119">
        <v>0.49</v>
      </c>
      <c r="K79" s="32"/>
      <c r="L79" s="57"/>
      <c r="M79" s="33"/>
      <c r="N79" s="34">
        <f t="shared" si="11"/>
        <v>1</v>
      </c>
      <c r="O79" s="35"/>
      <c r="P79" s="105">
        <v>15</v>
      </c>
      <c r="Q79" s="106">
        <v>15</v>
      </c>
      <c r="R79" s="38"/>
      <c r="S79" s="38"/>
      <c r="T79" s="37"/>
      <c r="U79" s="39">
        <f t="shared" si="12"/>
        <v>15</v>
      </c>
      <c r="V79" s="40">
        <f t="shared" si="13"/>
        <v>15</v>
      </c>
      <c r="W79" s="112"/>
      <c r="X79" s="96"/>
      <c r="Y79" s="96"/>
      <c r="Z79" s="104"/>
      <c r="AA79" s="99"/>
      <c r="AB79" s="41">
        <f t="shared" si="14"/>
        <v>0</v>
      </c>
      <c r="AC79" s="40">
        <f t="shared" si="15"/>
        <v>0</v>
      </c>
      <c r="AD79" s="42"/>
      <c r="AE79" s="128"/>
      <c r="AF79" s="37">
        <f t="shared" si="16"/>
        <v>15</v>
      </c>
      <c r="AG79" s="43">
        <v>65</v>
      </c>
      <c r="AH79" s="44">
        <f t="shared" si="17"/>
        <v>80</v>
      </c>
      <c r="AI79" s="45">
        <f t="shared" si="18"/>
        <v>0.93</v>
      </c>
      <c r="AJ79" s="46"/>
      <c r="AK79" s="47">
        <v>1E-4</v>
      </c>
      <c r="AL79" s="48">
        <f t="shared" si="19"/>
        <v>1.0001</v>
      </c>
      <c r="AM79" s="49">
        <f t="shared" si="20"/>
        <v>1726547000</v>
      </c>
      <c r="AN79" s="50"/>
      <c r="AO79" s="51"/>
      <c r="AP79" s="51"/>
      <c r="AQ79" s="51"/>
      <c r="AR79" s="51"/>
      <c r="AS79" s="52"/>
      <c r="AT79" s="53">
        <f t="shared" si="21"/>
        <v>0</v>
      </c>
    </row>
    <row r="80" spans="1:46" s="54" customFormat="1" ht="36" customHeight="1" thickBot="1">
      <c r="A80" s="27"/>
      <c r="B80" s="56"/>
      <c r="C80" s="91"/>
      <c r="D80" s="95"/>
      <c r="E80" s="95"/>
      <c r="F80" s="101"/>
      <c r="G80" s="55"/>
      <c r="H80" s="64"/>
      <c r="I80" s="30">
        <v>0.51</v>
      </c>
      <c r="J80" s="119">
        <v>0.49</v>
      </c>
      <c r="K80" s="32"/>
      <c r="L80" s="57"/>
      <c r="M80" s="33"/>
      <c r="N80" s="34">
        <f t="shared" si="11"/>
        <v>1</v>
      </c>
      <c r="O80" s="35"/>
      <c r="P80" s="105">
        <v>15</v>
      </c>
      <c r="Q80" s="106">
        <v>15</v>
      </c>
      <c r="R80" s="38"/>
      <c r="S80" s="38"/>
      <c r="T80" s="37"/>
      <c r="U80" s="39">
        <f t="shared" si="12"/>
        <v>15</v>
      </c>
      <c r="V80" s="40">
        <f t="shared" si="13"/>
        <v>15</v>
      </c>
      <c r="W80" s="112"/>
      <c r="X80" s="96"/>
      <c r="Y80" s="96"/>
      <c r="Z80" s="104"/>
      <c r="AA80" s="99"/>
      <c r="AB80" s="41">
        <f t="shared" si="14"/>
        <v>0</v>
      </c>
      <c r="AC80" s="40">
        <f t="shared" si="15"/>
        <v>0</v>
      </c>
      <c r="AD80" s="42"/>
      <c r="AE80" s="128"/>
      <c r="AF80" s="37">
        <f t="shared" si="16"/>
        <v>15</v>
      </c>
      <c r="AG80" s="43">
        <v>65</v>
      </c>
      <c r="AH80" s="44">
        <f t="shared" si="17"/>
        <v>80</v>
      </c>
      <c r="AI80" s="45">
        <f t="shared" si="18"/>
        <v>0.93</v>
      </c>
      <c r="AJ80" s="46"/>
      <c r="AK80" s="47">
        <v>1E-4</v>
      </c>
      <c r="AL80" s="48">
        <f t="shared" si="19"/>
        <v>1.0001</v>
      </c>
      <c r="AM80" s="49">
        <f t="shared" si="20"/>
        <v>1726547000</v>
      </c>
      <c r="AN80" s="50"/>
      <c r="AO80" s="51"/>
      <c r="AP80" s="51"/>
      <c r="AQ80" s="51"/>
      <c r="AR80" s="51"/>
      <c r="AS80" s="52"/>
      <c r="AT80" s="53">
        <f t="shared" si="21"/>
        <v>0</v>
      </c>
    </row>
    <row r="81" spans="1:46" s="54" customFormat="1" ht="36" customHeight="1" thickBot="1">
      <c r="A81" s="27"/>
      <c r="B81" s="56"/>
      <c r="C81" s="91"/>
      <c r="D81" s="95"/>
      <c r="E81" s="95"/>
      <c r="F81" s="101"/>
      <c r="G81" s="55"/>
      <c r="H81" s="60"/>
      <c r="I81" s="30">
        <v>0.51</v>
      </c>
      <c r="J81" s="119">
        <v>0.49</v>
      </c>
      <c r="K81" s="32"/>
      <c r="L81" s="57"/>
      <c r="M81" s="33"/>
      <c r="N81" s="34">
        <f t="shared" si="11"/>
        <v>1</v>
      </c>
      <c r="O81" s="35"/>
      <c r="P81" s="105">
        <v>15</v>
      </c>
      <c r="Q81" s="106">
        <v>15</v>
      </c>
      <c r="R81" s="38"/>
      <c r="S81" s="38"/>
      <c r="T81" s="37"/>
      <c r="U81" s="39">
        <f t="shared" si="12"/>
        <v>15</v>
      </c>
      <c r="V81" s="40">
        <f t="shared" si="13"/>
        <v>15</v>
      </c>
      <c r="W81" s="112"/>
      <c r="X81" s="96"/>
      <c r="Y81" s="96"/>
      <c r="Z81" s="104"/>
      <c r="AA81" s="99"/>
      <c r="AB81" s="41">
        <f t="shared" si="14"/>
        <v>0</v>
      </c>
      <c r="AC81" s="40">
        <f t="shared" si="15"/>
        <v>0</v>
      </c>
      <c r="AD81" s="42"/>
      <c r="AE81" s="128"/>
      <c r="AF81" s="37">
        <f t="shared" si="16"/>
        <v>15</v>
      </c>
      <c r="AG81" s="43">
        <v>65</v>
      </c>
      <c r="AH81" s="44">
        <f t="shared" si="17"/>
        <v>80</v>
      </c>
      <c r="AI81" s="45">
        <f t="shared" si="18"/>
        <v>0.93</v>
      </c>
      <c r="AJ81" s="46"/>
      <c r="AK81" s="47">
        <v>1E-4</v>
      </c>
      <c r="AL81" s="48">
        <f t="shared" si="19"/>
        <v>1.0001</v>
      </c>
      <c r="AM81" s="49">
        <f t="shared" si="20"/>
        <v>1726547000</v>
      </c>
      <c r="AN81" s="50"/>
      <c r="AO81" s="51"/>
      <c r="AP81" s="51"/>
      <c r="AQ81" s="51"/>
      <c r="AR81" s="51"/>
      <c r="AS81" s="52"/>
      <c r="AT81" s="53">
        <f t="shared" si="21"/>
        <v>0</v>
      </c>
    </row>
    <row r="82" spans="1:46" s="54" customFormat="1" ht="36" customHeight="1" thickBot="1">
      <c r="A82" s="27"/>
      <c r="B82" s="56"/>
      <c r="C82" s="91"/>
      <c r="D82" s="95"/>
      <c r="E82" s="95"/>
      <c r="F82" s="101"/>
      <c r="G82" s="55"/>
      <c r="H82" s="60"/>
      <c r="I82" s="30">
        <v>0.51</v>
      </c>
      <c r="J82" s="119">
        <v>0.49</v>
      </c>
      <c r="K82" s="32"/>
      <c r="L82" s="57"/>
      <c r="M82" s="33"/>
      <c r="N82" s="34">
        <f t="shared" si="11"/>
        <v>1</v>
      </c>
      <c r="O82" s="35"/>
      <c r="P82" s="105">
        <v>15</v>
      </c>
      <c r="Q82" s="106">
        <v>15</v>
      </c>
      <c r="R82" s="38"/>
      <c r="S82" s="38"/>
      <c r="T82" s="37"/>
      <c r="U82" s="39">
        <f t="shared" si="12"/>
        <v>15</v>
      </c>
      <c r="V82" s="40">
        <f t="shared" si="13"/>
        <v>15</v>
      </c>
      <c r="W82" s="112"/>
      <c r="X82" s="96"/>
      <c r="Y82" s="96"/>
      <c r="Z82" s="104"/>
      <c r="AA82" s="99"/>
      <c r="AB82" s="41">
        <f t="shared" si="14"/>
        <v>0</v>
      </c>
      <c r="AC82" s="40">
        <f t="shared" si="15"/>
        <v>0</v>
      </c>
      <c r="AD82" s="42"/>
      <c r="AE82" s="128"/>
      <c r="AF82" s="37">
        <f t="shared" si="16"/>
        <v>15</v>
      </c>
      <c r="AG82" s="43">
        <v>65</v>
      </c>
      <c r="AH82" s="44">
        <f t="shared" si="17"/>
        <v>80</v>
      </c>
      <c r="AI82" s="45">
        <f t="shared" si="18"/>
        <v>0.93</v>
      </c>
      <c r="AJ82" s="46"/>
      <c r="AK82" s="47">
        <v>1E-4</v>
      </c>
      <c r="AL82" s="48">
        <f t="shared" si="19"/>
        <v>1.0001</v>
      </c>
      <c r="AM82" s="49">
        <f t="shared" si="20"/>
        <v>1726547000</v>
      </c>
      <c r="AN82" s="50"/>
      <c r="AO82" s="51"/>
      <c r="AP82" s="51"/>
      <c r="AQ82" s="51"/>
      <c r="AR82" s="51"/>
      <c r="AS82" s="52"/>
      <c r="AT82" s="53">
        <f t="shared" si="21"/>
        <v>0</v>
      </c>
    </row>
    <row r="83" spans="1:46" s="54" customFormat="1" ht="36" customHeight="1" thickBot="1">
      <c r="A83" s="27"/>
      <c r="B83" s="56"/>
      <c r="C83" s="91"/>
      <c r="D83" s="95"/>
      <c r="E83" s="95"/>
      <c r="F83" s="101"/>
      <c r="G83" s="55"/>
      <c r="H83" s="60"/>
      <c r="I83" s="30">
        <v>0.51</v>
      </c>
      <c r="J83" s="119">
        <v>0.49</v>
      </c>
      <c r="K83" s="32"/>
      <c r="L83" s="57"/>
      <c r="M83" s="33"/>
      <c r="N83" s="34">
        <f t="shared" si="11"/>
        <v>1</v>
      </c>
      <c r="O83" s="35"/>
      <c r="P83" s="105">
        <v>15</v>
      </c>
      <c r="Q83" s="106">
        <v>15</v>
      </c>
      <c r="R83" s="38"/>
      <c r="S83" s="38"/>
      <c r="T83" s="37"/>
      <c r="U83" s="39">
        <f t="shared" si="12"/>
        <v>15</v>
      </c>
      <c r="V83" s="40">
        <f t="shared" si="13"/>
        <v>15</v>
      </c>
      <c r="W83" s="112"/>
      <c r="X83" s="96"/>
      <c r="Y83" s="96"/>
      <c r="Z83" s="104"/>
      <c r="AA83" s="99"/>
      <c r="AB83" s="41">
        <f t="shared" si="14"/>
        <v>0</v>
      </c>
      <c r="AC83" s="40">
        <f t="shared" si="15"/>
        <v>0</v>
      </c>
      <c r="AD83" s="42"/>
      <c r="AE83" s="128"/>
      <c r="AF83" s="37">
        <f t="shared" si="16"/>
        <v>15</v>
      </c>
      <c r="AG83" s="43">
        <v>65</v>
      </c>
      <c r="AH83" s="44">
        <f t="shared" si="17"/>
        <v>80</v>
      </c>
      <c r="AI83" s="45">
        <f t="shared" si="18"/>
        <v>0.93</v>
      </c>
      <c r="AJ83" s="46"/>
      <c r="AK83" s="47">
        <v>1E-4</v>
      </c>
      <c r="AL83" s="48">
        <f t="shared" si="19"/>
        <v>1.0001</v>
      </c>
      <c r="AM83" s="49">
        <f t="shared" si="20"/>
        <v>1726547000</v>
      </c>
      <c r="AN83" s="50"/>
      <c r="AO83" s="51"/>
      <c r="AP83" s="51"/>
      <c r="AQ83" s="51"/>
      <c r="AR83" s="51"/>
      <c r="AS83" s="52"/>
      <c r="AT83" s="53">
        <f t="shared" si="21"/>
        <v>0</v>
      </c>
    </row>
    <row r="84" spans="1:46" s="54" customFormat="1" ht="36" customHeight="1" thickBot="1">
      <c r="A84" s="27"/>
      <c r="B84" s="56"/>
      <c r="C84" s="91"/>
      <c r="D84" s="95"/>
      <c r="E84" s="95"/>
      <c r="F84" s="101"/>
      <c r="G84" s="55"/>
      <c r="H84" s="60"/>
      <c r="I84" s="30">
        <v>0.51</v>
      </c>
      <c r="J84" s="119">
        <v>0.49</v>
      </c>
      <c r="K84" s="32"/>
      <c r="L84" s="57"/>
      <c r="M84" s="33"/>
      <c r="N84" s="34">
        <f t="shared" si="11"/>
        <v>1</v>
      </c>
      <c r="O84" s="35"/>
      <c r="P84" s="105">
        <v>15</v>
      </c>
      <c r="Q84" s="106">
        <v>15</v>
      </c>
      <c r="R84" s="38"/>
      <c r="S84" s="38"/>
      <c r="T84" s="37"/>
      <c r="U84" s="39">
        <f t="shared" si="12"/>
        <v>15</v>
      </c>
      <c r="V84" s="40">
        <f t="shared" si="13"/>
        <v>15</v>
      </c>
      <c r="W84" s="112"/>
      <c r="X84" s="96"/>
      <c r="Y84" s="96"/>
      <c r="Z84" s="104"/>
      <c r="AA84" s="99"/>
      <c r="AB84" s="41">
        <f t="shared" si="14"/>
        <v>0</v>
      </c>
      <c r="AC84" s="40">
        <f t="shared" si="15"/>
        <v>0</v>
      </c>
      <c r="AD84" s="42"/>
      <c r="AE84" s="128"/>
      <c r="AF84" s="37">
        <f t="shared" si="16"/>
        <v>15</v>
      </c>
      <c r="AG84" s="43">
        <v>65</v>
      </c>
      <c r="AH84" s="44">
        <f t="shared" si="17"/>
        <v>80</v>
      </c>
      <c r="AI84" s="45">
        <f t="shared" si="18"/>
        <v>0.93</v>
      </c>
      <c r="AJ84" s="46"/>
      <c r="AK84" s="47">
        <v>1E-4</v>
      </c>
      <c r="AL84" s="48">
        <f t="shared" si="19"/>
        <v>1.0001</v>
      </c>
      <c r="AM84" s="49">
        <f t="shared" si="20"/>
        <v>1726547000</v>
      </c>
      <c r="AN84" s="50"/>
      <c r="AO84" s="51"/>
      <c r="AP84" s="51"/>
      <c r="AQ84" s="51"/>
      <c r="AR84" s="51"/>
      <c r="AS84" s="52"/>
      <c r="AT84" s="53">
        <f t="shared" si="21"/>
        <v>0</v>
      </c>
    </row>
    <row r="85" spans="1:46" s="54" customFormat="1" ht="36" customHeight="1" thickBot="1">
      <c r="A85" s="27"/>
      <c r="B85" s="56"/>
      <c r="C85" s="91"/>
      <c r="D85" s="95"/>
      <c r="E85" s="95"/>
      <c r="F85" s="101"/>
      <c r="G85" s="55"/>
      <c r="H85" s="60"/>
      <c r="I85" s="30">
        <v>0.51</v>
      </c>
      <c r="J85" s="119">
        <v>0.49</v>
      </c>
      <c r="K85" s="32"/>
      <c r="L85" s="57"/>
      <c r="M85" s="33"/>
      <c r="N85" s="34">
        <f t="shared" si="11"/>
        <v>1</v>
      </c>
      <c r="O85" s="35"/>
      <c r="P85" s="105">
        <v>15</v>
      </c>
      <c r="Q85" s="106">
        <v>15</v>
      </c>
      <c r="R85" s="38"/>
      <c r="S85" s="38"/>
      <c r="T85" s="37"/>
      <c r="U85" s="39">
        <f t="shared" si="12"/>
        <v>15</v>
      </c>
      <c r="V85" s="40">
        <f t="shared" si="13"/>
        <v>15</v>
      </c>
      <c r="W85" s="112"/>
      <c r="X85" s="96"/>
      <c r="Y85" s="96"/>
      <c r="Z85" s="104"/>
      <c r="AA85" s="99"/>
      <c r="AB85" s="41">
        <f t="shared" si="14"/>
        <v>0</v>
      </c>
      <c r="AC85" s="40">
        <f t="shared" si="15"/>
        <v>0</v>
      </c>
      <c r="AD85" s="42"/>
      <c r="AE85" s="128"/>
      <c r="AF85" s="37">
        <f t="shared" si="16"/>
        <v>15</v>
      </c>
      <c r="AG85" s="43">
        <v>65</v>
      </c>
      <c r="AH85" s="44">
        <f t="shared" si="17"/>
        <v>80</v>
      </c>
      <c r="AI85" s="45">
        <f t="shared" si="18"/>
        <v>0.93</v>
      </c>
      <c r="AJ85" s="46"/>
      <c r="AK85" s="47">
        <v>1E-4</v>
      </c>
      <c r="AL85" s="48">
        <f t="shared" si="19"/>
        <v>1.0001</v>
      </c>
      <c r="AM85" s="49">
        <f t="shared" si="20"/>
        <v>1726547000</v>
      </c>
      <c r="AN85" s="50"/>
      <c r="AO85" s="51"/>
      <c r="AP85" s="51"/>
      <c r="AQ85" s="51"/>
      <c r="AR85" s="51"/>
      <c r="AS85" s="52"/>
      <c r="AT85" s="53">
        <f t="shared" si="21"/>
        <v>0</v>
      </c>
    </row>
    <row r="86" spans="1:46" s="54" customFormat="1" ht="36" customHeight="1" thickBot="1">
      <c r="A86" s="27"/>
      <c r="B86" s="56"/>
      <c r="C86" s="91"/>
      <c r="D86" s="95"/>
      <c r="E86" s="95"/>
      <c r="F86" s="101"/>
      <c r="G86" s="55"/>
      <c r="H86" s="60"/>
      <c r="I86" s="30">
        <v>0.51</v>
      </c>
      <c r="J86" s="119">
        <v>0.49</v>
      </c>
      <c r="K86" s="32"/>
      <c r="L86" s="57"/>
      <c r="M86" s="33"/>
      <c r="N86" s="34">
        <f t="shared" si="11"/>
        <v>1</v>
      </c>
      <c r="O86" s="35"/>
      <c r="P86" s="105">
        <v>15</v>
      </c>
      <c r="Q86" s="106">
        <v>15</v>
      </c>
      <c r="R86" s="38"/>
      <c r="S86" s="38"/>
      <c r="T86" s="37"/>
      <c r="U86" s="39">
        <f t="shared" si="12"/>
        <v>15</v>
      </c>
      <c r="V86" s="40">
        <f t="shared" si="13"/>
        <v>15</v>
      </c>
      <c r="W86" s="112"/>
      <c r="X86" s="96"/>
      <c r="Y86" s="96"/>
      <c r="Z86" s="104"/>
      <c r="AA86" s="99"/>
      <c r="AB86" s="41">
        <f t="shared" si="14"/>
        <v>0</v>
      </c>
      <c r="AC86" s="40">
        <f t="shared" si="15"/>
        <v>0</v>
      </c>
      <c r="AD86" s="42"/>
      <c r="AE86" s="128"/>
      <c r="AF86" s="37">
        <f t="shared" si="16"/>
        <v>15</v>
      </c>
      <c r="AG86" s="43">
        <v>65</v>
      </c>
      <c r="AH86" s="44">
        <f t="shared" si="17"/>
        <v>80</v>
      </c>
      <c r="AI86" s="45">
        <f t="shared" si="18"/>
        <v>0.93</v>
      </c>
      <c r="AJ86" s="46"/>
      <c r="AK86" s="47">
        <v>1E-4</v>
      </c>
      <c r="AL86" s="48">
        <f t="shared" si="19"/>
        <v>1.0001</v>
      </c>
      <c r="AM86" s="49">
        <f t="shared" si="20"/>
        <v>1726547000</v>
      </c>
      <c r="AN86" s="50"/>
      <c r="AO86" s="51"/>
      <c r="AP86" s="51"/>
      <c r="AQ86" s="51"/>
      <c r="AR86" s="51"/>
      <c r="AS86" s="52"/>
      <c r="AT86" s="53">
        <f t="shared" si="21"/>
        <v>0</v>
      </c>
    </row>
    <row r="87" spans="1:46" s="54" customFormat="1" ht="36" customHeight="1" thickBot="1">
      <c r="A87" s="27"/>
      <c r="B87" s="56"/>
      <c r="C87" s="91"/>
      <c r="D87" s="95"/>
      <c r="E87" s="95"/>
      <c r="F87" s="101"/>
      <c r="G87" s="55"/>
      <c r="H87" s="60"/>
      <c r="I87" s="30">
        <v>0.51</v>
      </c>
      <c r="J87" s="119">
        <v>0.49</v>
      </c>
      <c r="K87" s="32"/>
      <c r="L87" s="57"/>
      <c r="M87" s="33"/>
      <c r="N87" s="34">
        <f t="shared" si="11"/>
        <v>1</v>
      </c>
      <c r="O87" s="35"/>
      <c r="P87" s="105">
        <v>15</v>
      </c>
      <c r="Q87" s="106">
        <v>15</v>
      </c>
      <c r="R87" s="38"/>
      <c r="S87" s="38"/>
      <c r="T87" s="37"/>
      <c r="U87" s="39">
        <f t="shared" si="12"/>
        <v>15</v>
      </c>
      <c r="V87" s="40">
        <f t="shared" si="13"/>
        <v>15</v>
      </c>
      <c r="W87" s="112"/>
      <c r="X87" s="96"/>
      <c r="Y87" s="96"/>
      <c r="Z87" s="104"/>
      <c r="AA87" s="99"/>
      <c r="AB87" s="41">
        <f t="shared" si="14"/>
        <v>0</v>
      </c>
      <c r="AC87" s="40">
        <f t="shared" si="15"/>
        <v>0</v>
      </c>
      <c r="AD87" s="42"/>
      <c r="AE87" s="128"/>
      <c r="AF87" s="37">
        <f t="shared" si="16"/>
        <v>15</v>
      </c>
      <c r="AG87" s="43">
        <v>65</v>
      </c>
      <c r="AH87" s="44">
        <f t="shared" si="17"/>
        <v>80</v>
      </c>
      <c r="AI87" s="45">
        <f t="shared" si="18"/>
        <v>0.93</v>
      </c>
      <c r="AJ87" s="46"/>
      <c r="AK87" s="47">
        <v>1E-4</v>
      </c>
      <c r="AL87" s="48">
        <f t="shared" si="19"/>
        <v>1.0001</v>
      </c>
      <c r="AM87" s="49">
        <f t="shared" si="20"/>
        <v>1726547000</v>
      </c>
      <c r="AN87" s="50"/>
      <c r="AO87" s="51"/>
      <c r="AP87" s="51"/>
      <c r="AQ87" s="51"/>
      <c r="AR87" s="51"/>
      <c r="AS87" s="52"/>
      <c r="AT87" s="53">
        <f t="shared" si="21"/>
        <v>0</v>
      </c>
    </row>
    <row r="88" spans="1:46" s="54" customFormat="1" ht="36" customHeight="1" thickBot="1">
      <c r="A88" s="27"/>
      <c r="B88" s="56"/>
      <c r="C88" s="91"/>
      <c r="D88" s="95"/>
      <c r="E88" s="95"/>
      <c r="F88" s="101"/>
      <c r="G88" s="55"/>
      <c r="H88" s="60"/>
      <c r="I88" s="30">
        <v>0.51</v>
      </c>
      <c r="J88" s="119">
        <v>0.49</v>
      </c>
      <c r="K88" s="32"/>
      <c r="L88" s="57"/>
      <c r="M88" s="33"/>
      <c r="N88" s="34">
        <f t="shared" si="11"/>
        <v>1</v>
      </c>
      <c r="O88" s="35"/>
      <c r="P88" s="105">
        <v>15</v>
      </c>
      <c r="Q88" s="106">
        <v>15</v>
      </c>
      <c r="R88" s="38"/>
      <c r="S88" s="38"/>
      <c r="T88" s="37"/>
      <c r="U88" s="39">
        <f t="shared" si="12"/>
        <v>15</v>
      </c>
      <c r="V88" s="40">
        <f t="shared" si="13"/>
        <v>15</v>
      </c>
      <c r="W88" s="112"/>
      <c r="X88" s="96"/>
      <c r="Y88" s="96"/>
      <c r="Z88" s="104"/>
      <c r="AA88" s="99"/>
      <c r="AB88" s="41">
        <f t="shared" si="14"/>
        <v>0</v>
      </c>
      <c r="AC88" s="40">
        <f t="shared" si="15"/>
        <v>0</v>
      </c>
      <c r="AD88" s="42"/>
      <c r="AE88" s="128"/>
      <c r="AF88" s="37">
        <f t="shared" si="16"/>
        <v>15</v>
      </c>
      <c r="AG88" s="43">
        <v>65</v>
      </c>
      <c r="AH88" s="44">
        <f t="shared" si="17"/>
        <v>80</v>
      </c>
      <c r="AI88" s="45">
        <f t="shared" si="18"/>
        <v>0.93</v>
      </c>
      <c r="AJ88" s="46"/>
      <c r="AK88" s="47">
        <v>1E-4</v>
      </c>
      <c r="AL88" s="48">
        <f t="shared" si="19"/>
        <v>1.0001</v>
      </c>
      <c r="AM88" s="49">
        <f t="shared" si="20"/>
        <v>1726547000</v>
      </c>
      <c r="AN88" s="50"/>
      <c r="AO88" s="51"/>
      <c r="AP88" s="51"/>
      <c r="AQ88" s="51"/>
      <c r="AR88" s="51"/>
      <c r="AS88" s="52"/>
      <c r="AT88" s="53">
        <f t="shared" si="21"/>
        <v>0</v>
      </c>
    </row>
    <row r="89" spans="1:46" s="54" customFormat="1" ht="36" customHeight="1" thickBot="1">
      <c r="A89" s="27"/>
      <c r="B89" s="56"/>
      <c r="C89" s="91"/>
      <c r="D89" s="95"/>
      <c r="E89" s="95"/>
      <c r="F89" s="101"/>
      <c r="G89" s="55"/>
      <c r="H89" s="60"/>
      <c r="I89" s="30">
        <v>0.51</v>
      </c>
      <c r="J89" s="119">
        <v>0.49</v>
      </c>
      <c r="K89" s="32"/>
      <c r="L89" s="57"/>
      <c r="M89" s="33"/>
      <c r="N89" s="34">
        <f t="shared" si="11"/>
        <v>1</v>
      </c>
      <c r="O89" s="35"/>
      <c r="P89" s="105">
        <v>15</v>
      </c>
      <c r="Q89" s="106">
        <v>15</v>
      </c>
      <c r="R89" s="38"/>
      <c r="S89" s="38"/>
      <c r="T89" s="37"/>
      <c r="U89" s="39">
        <f t="shared" si="12"/>
        <v>15</v>
      </c>
      <c r="V89" s="40">
        <f t="shared" si="13"/>
        <v>15</v>
      </c>
      <c r="W89" s="112"/>
      <c r="X89" s="96"/>
      <c r="Y89" s="96"/>
      <c r="Z89" s="104"/>
      <c r="AA89" s="99"/>
      <c r="AB89" s="41">
        <f t="shared" si="14"/>
        <v>0</v>
      </c>
      <c r="AC89" s="40">
        <f t="shared" si="15"/>
        <v>0</v>
      </c>
      <c r="AD89" s="42"/>
      <c r="AE89" s="128"/>
      <c r="AF89" s="37">
        <f t="shared" si="16"/>
        <v>15</v>
      </c>
      <c r="AG89" s="43">
        <v>65</v>
      </c>
      <c r="AH89" s="44">
        <f t="shared" si="17"/>
        <v>80</v>
      </c>
      <c r="AI89" s="45">
        <f t="shared" si="18"/>
        <v>0.93</v>
      </c>
      <c r="AJ89" s="46"/>
      <c r="AK89" s="47">
        <v>1E-4</v>
      </c>
      <c r="AL89" s="48">
        <f t="shared" si="19"/>
        <v>1.0001</v>
      </c>
      <c r="AM89" s="49">
        <f t="shared" si="20"/>
        <v>1726547000</v>
      </c>
      <c r="AN89" s="50"/>
      <c r="AO89" s="51"/>
      <c r="AP89" s="51"/>
      <c r="AQ89" s="51"/>
      <c r="AR89" s="51"/>
      <c r="AS89" s="52"/>
      <c r="AT89" s="53">
        <f t="shared" si="21"/>
        <v>0</v>
      </c>
    </row>
    <row r="90" spans="1:46" s="54" customFormat="1" ht="36" customHeight="1" thickBot="1">
      <c r="A90" s="27"/>
      <c r="B90" s="56"/>
      <c r="C90" s="91"/>
      <c r="D90" s="95"/>
      <c r="E90" s="95"/>
      <c r="F90" s="101"/>
      <c r="G90" s="55"/>
      <c r="H90" s="60"/>
      <c r="I90" s="30">
        <v>0.51</v>
      </c>
      <c r="J90" s="119">
        <v>0.49</v>
      </c>
      <c r="K90" s="32"/>
      <c r="L90" s="57"/>
      <c r="M90" s="33"/>
      <c r="N90" s="34">
        <f t="shared" si="11"/>
        <v>1</v>
      </c>
      <c r="O90" s="35"/>
      <c r="P90" s="105">
        <v>15</v>
      </c>
      <c r="Q90" s="106">
        <v>15</v>
      </c>
      <c r="R90" s="38"/>
      <c r="S90" s="38"/>
      <c r="T90" s="37"/>
      <c r="U90" s="39">
        <f t="shared" si="12"/>
        <v>15</v>
      </c>
      <c r="V90" s="40">
        <f t="shared" si="13"/>
        <v>15</v>
      </c>
      <c r="W90" s="112"/>
      <c r="X90" s="96"/>
      <c r="Y90" s="96"/>
      <c r="Z90" s="104"/>
      <c r="AA90" s="99"/>
      <c r="AB90" s="41">
        <f t="shared" si="14"/>
        <v>0</v>
      </c>
      <c r="AC90" s="40">
        <f t="shared" si="15"/>
        <v>0</v>
      </c>
      <c r="AD90" s="42"/>
      <c r="AE90" s="128"/>
      <c r="AF90" s="37">
        <f t="shared" si="16"/>
        <v>15</v>
      </c>
      <c r="AG90" s="43">
        <v>65</v>
      </c>
      <c r="AH90" s="44">
        <f t="shared" si="17"/>
        <v>80</v>
      </c>
      <c r="AI90" s="45">
        <f t="shared" si="18"/>
        <v>0.93</v>
      </c>
      <c r="AJ90" s="46"/>
      <c r="AK90" s="47">
        <v>1E-4</v>
      </c>
      <c r="AL90" s="48">
        <f t="shared" si="19"/>
        <v>1.0001</v>
      </c>
      <c r="AM90" s="49">
        <f t="shared" si="20"/>
        <v>1726547000</v>
      </c>
      <c r="AN90" s="50"/>
      <c r="AO90" s="51"/>
      <c r="AP90" s="51"/>
      <c r="AQ90" s="51"/>
      <c r="AR90" s="51"/>
      <c r="AS90" s="52"/>
      <c r="AT90" s="53">
        <f t="shared" si="21"/>
        <v>0</v>
      </c>
    </row>
    <row r="91" spans="1:46" s="54" customFormat="1" ht="36" customHeight="1" thickBot="1">
      <c r="A91" s="27"/>
      <c r="B91" s="56"/>
      <c r="C91" s="91"/>
      <c r="D91" s="95"/>
      <c r="E91" s="95"/>
      <c r="F91" s="101"/>
      <c r="G91" s="55"/>
      <c r="H91" s="60"/>
      <c r="I91" s="30">
        <v>0.51</v>
      </c>
      <c r="J91" s="119">
        <v>0.49</v>
      </c>
      <c r="K91" s="32"/>
      <c r="L91" s="57"/>
      <c r="M91" s="33"/>
      <c r="N91" s="34">
        <f t="shared" si="11"/>
        <v>1</v>
      </c>
      <c r="O91" s="35"/>
      <c r="P91" s="105">
        <v>15</v>
      </c>
      <c r="Q91" s="106">
        <v>15</v>
      </c>
      <c r="R91" s="38"/>
      <c r="S91" s="38"/>
      <c r="T91" s="37"/>
      <c r="U91" s="39">
        <f t="shared" si="12"/>
        <v>15</v>
      </c>
      <c r="V91" s="40">
        <f t="shared" si="13"/>
        <v>15</v>
      </c>
      <c r="W91" s="112"/>
      <c r="X91" s="96"/>
      <c r="Y91" s="96"/>
      <c r="Z91" s="104"/>
      <c r="AA91" s="99"/>
      <c r="AB91" s="41">
        <f t="shared" si="14"/>
        <v>0</v>
      </c>
      <c r="AC91" s="40">
        <f t="shared" si="15"/>
        <v>0</v>
      </c>
      <c r="AD91" s="42"/>
      <c r="AE91" s="128"/>
      <c r="AF91" s="37">
        <f t="shared" si="16"/>
        <v>15</v>
      </c>
      <c r="AG91" s="43">
        <v>65</v>
      </c>
      <c r="AH91" s="44">
        <f t="shared" si="17"/>
        <v>80</v>
      </c>
      <c r="AI91" s="45">
        <f t="shared" si="18"/>
        <v>0.93</v>
      </c>
      <c r="AJ91" s="46"/>
      <c r="AK91" s="47">
        <v>1E-4</v>
      </c>
      <c r="AL91" s="48">
        <f t="shared" si="19"/>
        <v>1.0001</v>
      </c>
      <c r="AM91" s="49">
        <f t="shared" si="20"/>
        <v>1726547000</v>
      </c>
      <c r="AN91" s="50"/>
      <c r="AO91" s="51"/>
      <c r="AP91" s="51"/>
      <c r="AQ91" s="51"/>
      <c r="AR91" s="51"/>
      <c r="AS91" s="52"/>
      <c r="AT91" s="53">
        <f t="shared" si="21"/>
        <v>0</v>
      </c>
    </row>
    <row r="92" spans="1:46" s="54" customFormat="1" ht="47.25" customHeight="1" thickBot="1">
      <c r="A92" s="27"/>
      <c r="B92" s="56"/>
      <c r="C92" s="91"/>
      <c r="D92" s="95"/>
      <c r="E92" s="95"/>
      <c r="F92" s="101"/>
      <c r="G92" s="55"/>
      <c r="H92" s="60"/>
      <c r="I92" s="30">
        <v>0.51</v>
      </c>
      <c r="J92" s="119">
        <v>0.49</v>
      </c>
      <c r="K92" s="32"/>
      <c r="L92" s="57"/>
      <c r="M92" s="33"/>
      <c r="N92" s="34">
        <f t="shared" si="11"/>
        <v>1</v>
      </c>
      <c r="O92" s="35"/>
      <c r="P92" s="105">
        <v>15</v>
      </c>
      <c r="Q92" s="106">
        <v>15</v>
      </c>
      <c r="R92" s="38"/>
      <c r="S92" s="38"/>
      <c r="T92" s="37"/>
      <c r="U92" s="39">
        <f t="shared" si="12"/>
        <v>15</v>
      </c>
      <c r="V92" s="40">
        <f t="shared" si="13"/>
        <v>15</v>
      </c>
      <c r="W92" s="112"/>
      <c r="X92" s="96"/>
      <c r="Y92" s="96"/>
      <c r="Z92" s="104"/>
      <c r="AA92" s="99"/>
      <c r="AB92" s="41">
        <f t="shared" si="14"/>
        <v>0</v>
      </c>
      <c r="AC92" s="40">
        <f t="shared" si="15"/>
        <v>0</v>
      </c>
      <c r="AD92" s="42"/>
      <c r="AE92" s="128"/>
      <c r="AF92" s="37">
        <f t="shared" si="16"/>
        <v>15</v>
      </c>
      <c r="AG92" s="43">
        <v>65</v>
      </c>
      <c r="AH92" s="44">
        <f t="shared" si="17"/>
        <v>80</v>
      </c>
      <c r="AI92" s="45">
        <f t="shared" si="18"/>
        <v>0.93</v>
      </c>
      <c r="AJ92" s="46"/>
      <c r="AK92" s="47">
        <v>1E-4</v>
      </c>
      <c r="AL92" s="48">
        <f t="shared" si="19"/>
        <v>1.0001</v>
      </c>
      <c r="AM92" s="49">
        <f t="shared" si="20"/>
        <v>1726547000</v>
      </c>
      <c r="AN92" s="50"/>
      <c r="AO92" s="51"/>
      <c r="AP92" s="51"/>
      <c r="AQ92" s="51"/>
      <c r="AR92" s="51"/>
      <c r="AS92" s="52"/>
      <c r="AT92" s="53">
        <f t="shared" si="21"/>
        <v>0</v>
      </c>
    </row>
    <row r="93" spans="1:46" s="54" customFormat="1" ht="36" customHeight="1" thickBot="1">
      <c r="A93" s="27"/>
      <c r="B93" s="56"/>
      <c r="C93" s="91"/>
      <c r="D93" s="95"/>
      <c r="E93" s="95"/>
      <c r="F93" s="101"/>
      <c r="G93" s="55"/>
      <c r="H93" s="60"/>
      <c r="I93" s="30">
        <v>0.51</v>
      </c>
      <c r="J93" s="119">
        <v>0.49</v>
      </c>
      <c r="K93" s="32"/>
      <c r="L93" s="57"/>
      <c r="M93" s="33"/>
      <c r="N93" s="34">
        <f t="shared" si="11"/>
        <v>1</v>
      </c>
      <c r="O93" s="35"/>
      <c r="P93" s="105">
        <v>15</v>
      </c>
      <c r="Q93" s="106">
        <v>15</v>
      </c>
      <c r="R93" s="38"/>
      <c r="S93" s="38"/>
      <c r="T93" s="37"/>
      <c r="U93" s="39">
        <f t="shared" si="12"/>
        <v>15</v>
      </c>
      <c r="V93" s="40">
        <f t="shared" si="13"/>
        <v>15</v>
      </c>
      <c r="W93" s="112"/>
      <c r="X93" s="96"/>
      <c r="Y93" s="96"/>
      <c r="Z93" s="104"/>
      <c r="AA93" s="99"/>
      <c r="AB93" s="41">
        <f t="shared" si="14"/>
        <v>0</v>
      </c>
      <c r="AC93" s="40">
        <f t="shared" si="15"/>
        <v>0</v>
      </c>
      <c r="AD93" s="42"/>
      <c r="AE93" s="128"/>
      <c r="AF93" s="37">
        <f t="shared" si="16"/>
        <v>15</v>
      </c>
      <c r="AG93" s="43">
        <v>65</v>
      </c>
      <c r="AH93" s="44">
        <f t="shared" si="17"/>
        <v>80</v>
      </c>
      <c r="AI93" s="45">
        <f t="shared" si="18"/>
        <v>0.93</v>
      </c>
      <c r="AJ93" s="46"/>
      <c r="AK93" s="47">
        <v>1E-4</v>
      </c>
      <c r="AL93" s="48">
        <f t="shared" si="19"/>
        <v>1.0001</v>
      </c>
      <c r="AM93" s="49">
        <f t="shared" si="20"/>
        <v>1726547000</v>
      </c>
      <c r="AN93" s="50"/>
      <c r="AO93" s="51"/>
      <c r="AP93" s="51"/>
      <c r="AQ93" s="51"/>
      <c r="AR93" s="51"/>
      <c r="AS93" s="52"/>
      <c r="AT93" s="53">
        <f t="shared" si="21"/>
        <v>0</v>
      </c>
    </row>
    <row r="94" spans="1:46" s="54" customFormat="1" ht="47.25" customHeight="1" thickBot="1">
      <c r="A94" s="27"/>
      <c r="B94" s="56"/>
      <c r="C94" s="91"/>
      <c r="D94" s="95"/>
      <c r="E94" s="95"/>
      <c r="F94" s="101"/>
      <c r="G94" s="55"/>
      <c r="H94" s="60"/>
      <c r="I94" s="30">
        <v>0.51</v>
      </c>
      <c r="J94" s="119">
        <v>0.49</v>
      </c>
      <c r="K94" s="32"/>
      <c r="L94" s="57"/>
      <c r="M94" s="33"/>
      <c r="N94" s="34">
        <f t="shared" si="11"/>
        <v>1</v>
      </c>
      <c r="O94" s="35"/>
      <c r="P94" s="105">
        <v>15</v>
      </c>
      <c r="Q94" s="106">
        <v>15</v>
      </c>
      <c r="R94" s="38"/>
      <c r="S94" s="38"/>
      <c r="T94" s="37"/>
      <c r="U94" s="39">
        <f t="shared" si="12"/>
        <v>15</v>
      </c>
      <c r="V94" s="40">
        <f t="shared" si="13"/>
        <v>15</v>
      </c>
      <c r="W94" s="112"/>
      <c r="X94" s="96"/>
      <c r="Y94" s="96"/>
      <c r="Z94" s="104"/>
      <c r="AA94" s="99"/>
      <c r="AB94" s="41">
        <f t="shared" si="14"/>
        <v>0</v>
      </c>
      <c r="AC94" s="40">
        <f t="shared" si="15"/>
        <v>0</v>
      </c>
      <c r="AD94" s="42"/>
      <c r="AE94" s="128"/>
      <c r="AF94" s="37">
        <f t="shared" si="16"/>
        <v>15</v>
      </c>
      <c r="AG94" s="43">
        <v>65</v>
      </c>
      <c r="AH94" s="44">
        <f t="shared" si="17"/>
        <v>80</v>
      </c>
      <c r="AI94" s="45">
        <f t="shared" si="18"/>
        <v>0.93</v>
      </c>
      <c r="AJ94" s="46"/>
      <c r="AK94" s="47">
        <v>1E-4</v>
      </c>
      <c r="AL94" s="48">
        <f t="shared" si="19"/>
        <v>1.0001</v>
      </c>
      <c r="AM94" s="49">
        <f t="shared" si="20"/>
        <v>1726547000</v>
      </c>
      <c r="AN94" s="50"/>
      <c r="AO94" s="51"/>
      <c r="AP94" s="51"/>
      <c r="AQ94" s="51"/>
      <c r="AR94" s="51"/>
      <c r="AS94" s="52"/>
      <c r="AT94" s="53">
        <f t="shared" si="21"/>
        <v>0</v>
      </c>
    </row>
    <row r="95" spans="1:46" s="54" customFormat="1" ht="36" customHeight="1" thickBot="1">
      <c r="A95" s="27"/>
      <c r="B95" s="56"/>
      <c r="C95" s="91"/>
      <c r="D95" s="95"/>
      <c r="E95" s="95"/>
      <c r="F95" s="101"/>
      <c r="G95" s="55"/>
      <c r="H95" s="60"/>
      <c r="I95" s="30">
        <v>0.51</v>
      </c>
      <c r="J95" s="119">
        <v>0.49</v>
      </c>
      <c r="K95" s="32"/>
      <c r="L95" s="57"/>
      <c r="M95" s="33"/>
      <c r="N95" s="34">
        <f t="shared" si="11"/>
        <v>1</v>
      </c>
      <c r="O95" s="35"/>
      <c r="P95" s="105">
        <v>15</v>
      </c>
      <c r="Q95" s="106">
        <v>15</v>
      </c>
      <c r="R95" s="38"/>
      <c r="S95" s="38"/>
      <c r="T95" s="37"/>
      <c r="U95" s="39">
        <f t="shared" si="12"/>
        <v>15</v>
      </c>
      <c r="V95" s="40">
        <f t="shared" si="13"/>
        <v>15</v>
      </c>
      <c r="W95" s="112"/>
      <c r="X95" s="96"/>
      <c r="Y95" s="96"/>
      <c r="Z95" s="104"/>
      <c r="AA95" s="99"/>
      <c r="AB95" s="41">
        <f t="shared" si="14"/>
        <v>0</v>
      </c>
      <c r="AC95" s="40">
        <f t="shared" si="15"/>
        <v>0</v>
      </c>
      <c r="AD95" s="42"/>
      <c r="AE95" s="128"/>
      <c r="AF95" s="37">
        <f t="shared" si="16"/>
        <v>15</v>
      </c>
      <c r="AG95" s="43">
        <v>65</v>
      </c>
      <c r="AH95" s="44">
        <f t="shared" si="17"/>
        <v>80</v>
      </c>
      <c r="AI95" s="45">
        <f t="shared" si="18"/>
        <v>0.93</v>
      </c>
      <c r="AJ95" s="46"/>
      <c r="AK95" s="47">
        <v>1E-4</v>
      </c>
      <c r="AL95" s="48">
        <f t="shared" si="19"/>
        <v>1.0001</v>
      </c>
      <c r="AM95" s="49">
        <f t="shared" si="20"/>
        <v>1726547000</v>
      </c>
      <c r="AN95" s="50"/>
      <c r="AO95" s="51"/>
      <c r="AP95" s="51"/>
      <c r="AQ95" s="51"/>
      <c r="AR95" s="51"/>
      <c r="AS95" s="52"/>
      <c r="AT95" s="53">
        <f t="shared" si="21"/>
        <v>0</v>
      </c>
    </row>
    <row r="96" spans="1:46" s="54" customFormat="1" ht="36" customHeight="1" thickBot="1">
      <c r="A96" s="27"/>
      <c r="B96" s="56"/>
      <c r="C96" s="91"/>
      <c r="D96" s="95"/>
      <c r="E96" s="95"/>
      <c r="F96" s="101"/>
      <c r="G96" s="55"/>
      <c r="H96" s="60"/>
      <c r="I96" s="30">
        <v>0.51</v>
      </c>
      <c r="J96" s="119">
        <v>0.49</v>
      </c>
      <c r="K96" s="32"/>
      <c r="L96" s="57"/>
      <c r="M96" s="33"/>
      <c r="N96" s="34">
        <f t="shared" si="11"/>
        <v>1</v>
      </c>
      <c r="O96" s="35"/>
      <c r="P96" s="105">
        <v>15</v>
      </c>
      <c r="Q96" s="106">
        <v>15</v>
      </c>
      <c r="R96" s="38"/>
      <c r="S96" s="38"/>
      <c r="T96" s="37"/>
      <c r="U96" s="39">
        <f t="shared" si="12"/>
        <v>15</v>
      </c>
      <c r="V96" s="40">
        <f t="shared" si="13"/>
        <v>15</v>
      </c>
      <c r="W96" s="112"/>
      <c r="X96" s="96"/>
      <c r="Y96" s="96"/>
      <c r="Z96" s="104"/>
      <c r="AA96" s="99"/>
      <c r="AB96" s="41">
        <f t="shared" si="14"/>
        <v>0</v>
      </c>
      <c r="AC96" s="40">
        <f t="shared" si="15"/>
        <v>0</v>
      </c>
      <c r="AD96" s="42"/>
      <c r="AE96" s="128"/>
      <c r="AF96" s="37">
        <f t="shared" si="16"/>
        <v>15</v>
      </c>
      <c r="AG96" s="43">
        <v>65</v>
      </c>
      <c r="AH96" s="44">
        <f t="shared" si="17"/>
        <v>80</v>
      </c>
      <c r="AI96" s="45">
        <f t="shared" si="18"/>
        <v>0.93</v>
      </c>
      <c r="AJ96" s="46"/>
      <c r="AK96" s="47">
        <v>1E-4</v>
      </c>
      <c r="AL96" s="48">
        <f t="shared" si="19"/>
        <v>1.0001</v>
      </c>
      <c r="AM96" s="49">
        <f t="shared" si="20"/>
        <v>1726547000</v>
      </c>
      <c r="AN96" s="50"/>
      <c r="AO96" s="51"/>
      <c r="AP96" s="51"/>
      <c r="AQ96" s="51"/>
      <c r="AR96" s="51"/>
      <c r="AS96" s="52"/>
      <c r="AT96" s="53">
        <f t="shared" si="21"/>
        <v>0</v>
      </c>
    </row>
    <row r="97" spans="1:46" s="54" customFormat="1" ht="36" customHeight="1" thickBot="1">
      <c r="A97" s="27"/>
      <c r="B97" s="56"/>
      <c r="C97" s="91"/>
      <c r="D97" s="95"/>
      <c r="E97" s="95"/>
      <c r="F97" s="101"/>
      <c r="G97" s="55"/>
      <c r="H97" s="60"/>
      <c r="I97" s="30">
        <v>0.51</v>
      </c>
      <c r="J97" s="119">
        <v>0.49</v>
      </c>
      <c r="K97" s="32"/>
      <c r="L97" s="57"/>
      <c r="M97" s="33"/>
      <c r="N97" s="34">
        <f t="shared" si="11"/>
        <v>1</v>
      </c>
      <c r="O97" s="35"/>
      <c r="P97" s="105">
        <v>15</v>
      </c>
      <c r="Q97" s="106">
        <v>15</v>
      </c>
      <c r="R97" s="38"/>
      <c r="S97" s="38"/>
      <c r="T97" s="37"/>
      <c r="U97" s="39">
        <f t="shared" si="12"/>
        <v>15</v>
      </c>
      <c r="V97" s="40">
        <f t="shared" si="13"/>
        <v>15</v>
      </c>
      <c r="W97" s="112"/>
      <c r="X97" s="96"/>
      <c r="Y97" s="96"/>
      <c r="Z97" s="104"/>
      <c r="AA97" s="99"/>
      <c r="AB97" s="41">
        <f t="shared" si="14"/>
        <v>0</v>
      </c>
      <c r="AC97" s="40">
        <f t="shared" si="15"/>
        <v>0</v>
      </c>
      <c r="AD97" s="42"/>
      <c r="AE97" s="128"/>
      <c r="AF97" s="37">
        <f t="shared" si="16"/>
        <v>15</v>
      </c>
      <c r="AG97" s="43">
        <v>65</v>
      </c>
      <c r="AH97" s="44">
        <f t="shared" si="17"/>
        <v>80</v>
      </c>
      <c r="AI97" s="45">
        <f t="shared" si="18"/>
        <v>0.93</v>
      </c>
      <c r="AJ97" s="46"/>
      <c r="AK97" s="47">
        <v>1E-4</v>
      </c>
      <c r="AL97" s="48">
        <f t="shared" si="19"/>
        <v>1.0001</v>
      </c>
      <c r="AM97" s="49">
        <f t="shared" si="20"/>
        <v>1726547000</v>
      </c>
      <c r="AN97" s="50"/>
      <c r="AO97" s="51"/>
      <c r="AP97" s="51"/>
      <c r="AQ97" s="51"/>
      <c r="AR97" s="51"/>
      <c r="AS97" s="52"/>
      <c r="AT97" s="53">
        <f t="shared" si="21"/>
        <v>0</v>
      </c>
    </row>
    <row r="98" spans="1:46" s="54" customFormat="1" ht="36" customHeight="1" thickBot="1">
      <c r="A98" s="27"/>
      <c r="B98" s="56"/>
      <c r="C98" s="91"/>
      <c r="D98" s="95"/>
      <c r="E98" s="95"/>
      <c r="F98" s="101"/>
      <c r="G98" s="55"/>
      <c r="H98" s="60"/>
      <c r="I98" s="30">
        <v>0.51</v>
      </c>
      <c r="J98" s="119">
        <v>0.49</v>
      </c>
      <c r="K98" s="32"/>
      <c r="L98" s="57"/>
      <c r="M98" s="33"/>
      <c r="N98" s="34">
        <f t="shared" si="11"/>
        <v>1</v>
      </c>
      <c r="O98" s="35"/>
      <c r="P98" s="105">
        <v>15</v>
      </c>
      <c r="Q98" s="106">
        <v>15</v>
      </c>
      <c r="R98" s="38"/>
      <c r="S98" s="38"/>
      <c r="T98" s="37"/>
      <c r="U98" s="39">
        <f t="shared" si="12"/>
        <v>15</v>
      </c>
      <c r="V98" s="40">
        <f t="shared" si="13"/>
        <v>15</v>
      </c>
      <c r="W98" s="112"/>
      <c r="X98" s="96"/>
      <c r="Y98" s="96"/>
      <c r="Z98" s="104"/>
      <c r="AA98" s="99"/>
      <c r="AB98" s="41">
        <f t="shared" si="14"/>
        <v>0</v>
      </c>
      <c r="AC98" s="40">
        <f t="shared" si="15"/>
        <v>0</v>
      </c>
      <c r="AD98" s="42"/>
      <c r="AE98" s="128"/>
      <c r="AF98" s="37">
        <f t="shared" si="16"/>
        <v>15</v>
      </c>
      <c r="AG98" s="43">
        <v>65</v>
      </c>
      <c r="AH98" s="44">
        <f t="shared" si="17"/>
        <v>80</v>
      </c>
      <c r="AI98" s="45">
        <f t="shared" si="18"/>
        <v>0.93</v>
      </c>
      <c r="AJ98" s="46"/>
      <c r="AK98" s="47">
        <v>1E-4</v>
      </c>
      <c r="AL98" s="48">
        <f t="shared" si="19"/>
        <v>1.0001</v>
      </c>
      <c r="AM98" s="49">
        <f t="shared" si="20"/>
        <v>1726547000</v>
      </c>
      <c r="AN98" s="50"/>
      <c r="AO98" s="51"/>
      <c r="AP98" s="51"/>
      <c r="AQ98" s="51"/>
      <c r="AR98" s="51"/>
      <c r="AS98" s="52"/>
      <c r="AT98" s="53">
        <f t="shared" si="21"/>
        <v>0</v>
      </c>
    </row>
    <row r="99" spans="1:46" s="54" customFormat="1" ht="36" customHeight="1" thickBot="1">
      <c r="A99" s="27"/>
      <c r="B99" s="56"/>
      <c r="C99" s="91"/>
      <c r="D99" s="95"/>
      <c r="E99" s="95"/>
      <c r="F99" s="101"/>
      <c r="G99" s="55"/>
      <c r="H99" s="60"/>
      <c r="I99" s="30">
        <v>0.51</v>
      </c>
      <c r="J99" s="119">
        <v>0.49</v>
      </c>
      <c r="K99" s="32"/>
      <c r="L99" s="57"/>
      <c r="M99" s="33"/>
      <c r="N99" s="34">
        <f t="shared" si="11"/>
        <v>1</v>
      </c>
      <c r="O99" s="35"/>
      <c r="P99" s="105">
        <v>15</v>
      </c>
      <c r="Q99" s="106">
        <v>15</v>
      </c>
      <c r="R99" s="38"/>
      <c r="S99" s="38"/>
      <c r="T99" s="37"/>
      <c r="U99" s="39">
        <f t="shared" si="12"/>
        <v>15</v>
      </c>
      <c r="V99" s="40">
        <f t="shared" si="13"/>
        <v>15</v>
      </c>
      <c r="W99" s="112"/>
      <c r="X99" s="96"/>
      <c r="Y99" s="96"/>
      <c r="Z99" s="104"/>
      <c r="AA99" s="99"/>
      <c r="AB99" s="41">
        <f t="shared" si="14"/>
        <v>0</v>
      </c>
      <c r="AC99" s="40">
        <f t="shared" si="15"/>
        <v>0</v>
      </c>
      <c r="AD99" s="42"/>
      <c r="AE99" s="128"/>
      <c r="AF99" s="37">
        <f t="shared" si="16"/>
        <v>15</v>
      </c>
      <c r="AG99" s="43">
        <v>65</v>
      </c>
      <c r="AH99" s="44">
        <f t="shared" si="17"/>
        <v>80</v>
      </c>
      <c r="AI99" s="45">
        <f t="shared" si="18"/>
        <v>0.93</v>
      </c>
      <c r="AJ99" s="46"/>
      <c r="AK99" s="47">
        <v>1E-4</v>
      </c>
      <c r="AL99" s="48">
        <f t="shared" si="19"/>
        <v>1.0001</v>
      </c>
      <c r="AM99" s="49">
        <f t="shared" si="20"/>
        <v>1726547000</v>
      </c>
      <c r="AN99" s="50"/>
      <c r="AO99" s="51"/>
      <c r="AP99" s="51"/>
      <c r="AQ99" s="51"/>
      <c r="AR99" s="51"/>
      <c r="AS99" s="52"/>
      <c r="AT99" s="53">
        <f t="shared" si="21"/>
        <v>0</v>
      </c>
    </row>
    <row r="100" spans="1:46" s="54" customFormat="1" ht="36" customHeight="1" thickBot="1">
      <c r="A100" s="27"/>
      <c r="B100" s="56"/>
      <c r="C100" s="91"/>
      <c r="D100" s="95"/>
      <c r="E100" s="95"/>
      <c r="F100" s="101"/>
      <c r="G100" s="55"/>
      <c r="H100" s="60"/>
      <c r="I100" s="30">
        <v>0.51</v>
      </c>
      <c r="J100" s="119">
        <v>0.49</v>
      </c>
      <c r="K100" s="32"/>
      <c r="L100" s="57"/>
      <c r="M100" s="33"/>
      <c r="N100" s="34">
        <f t="shared" ref="N100:N131" si="22">SUM(I100:M100)</f>
        <v>1</v>
      </c>
      <c r="O100" s="35"/>
      <c r="P100" s="105">
        <v>15</v>
      </c>
      <c r="Q100" s="106">
        <v>15</v>
      </c>
      <c r="R100" s="38"/>
      <c r="S100" s="38"/>
      <c r="T100" s="37"/>
      <c r="U100" s="39">
        <f t="shared" si="12"/>
        <v>15</v>
      </c>
      <c r="V100" s="40">
        <f t="shared" si="13"/>
        <v>15</v>
      </c>
      <c r="W100" s="112"/>
      <c r="X100" s="96"/>
      <c r="Y100" s="96"/>
      <c r="Z100" s="104"/>
      <c r="AA100" s="99"/>
      <c r="AB100" s="41">
        <f t="shared" si="14"/>
        <v>0</v>
      </c>
      <c r="AC100" s="40">
        <f t="shared" si="15"/>
        <v>0</v>
      </c>
      <c r="AD100" s="42"/>
      <c r="AE100" s="128"/>
      <c r="AF100" s="37">
        <f t="shared" si="16"/>
        <v>15</v>
      </c>
      <c r="AG100" s="43">
        <v>65</v>
      </c>
      <c r="AH100" s="44">
        <f t="shared" si="17"/>
        <v>80</v>
      </c>
      <c r="AI100" s="45">
        <f t="shared" si="18"/>
        <v>0.93</v>
      </c>
      <c r="AJ100" s="46"/>
      <c r="AK100" s="47">
        <v>1E-4</v>
      </c>
      <c r="AL100" s="48">
        <f t="shared" si="19"/>
        <v>1.0001</v>
      </c>
      <c r="AM100" s="49">
        <f t="shared" si="20"/>
        <v>1726547000</v>
      </c>
      <c r="AN100" s="50"/>
      <c r="AO100" s="51"/>
      <c r="AP100" s="51"/>
      <c r="AQ100" s="51"/>
      <c r="AR100" s="51"/>
      <c r="AS100" s="52"/>
      <c r="AT100" s="53">
        <f t="shared" si="21"/>
        <v>0</v>
      </c>
    </row>
    <row r="101" spans="1:46" s="54" customFormat="1" ht="36" customHeight="1" thickBot="1">
      <c r="A101" s="27"/>
      <c r="B101" s="56"/>
      <c r="C101" s="91"/>
      <c r="D101" s="95"/>
      <c r="E101" s="95"/>
      <c r="F101" s="101"/>
      <c r="G101" s="55"/>
      <c r="H101" s="60"/>
      <c r="I101" s="30">
        <v>0.51</v>
      </c>
      <c r="J101" s="119">
        <v>0.49</v>
      </c>
      <c r="K101" s="32"/>
      <c r="L101" s="57"/>
      <c r="M101" s="33"/>
      <c r="N101" s="34">
        <f t="shared" si="22"/>
        <v>1</v>
      </c>
      <c r="O101" s="35"/>
      <c r="P101" s="105">
        <v>15</v>
      </c>
      <c r="Q101" s="106">
        <v>15</v>
      </c>
      <c r="R101" s="38"/>
      <c r="S101" s="38"/>
      <c r="T101" s="37"/>
      <c r="U101" s="39">
        <f t="shared" si="12"/>
        <v>15</v>
      </c>
      <c r="V101" s="40">
        <f t="shared" si="13"/>
        <v>15</v>
      </c>
      <c r="W101" s="112"/>
      <c r="X101" s="96"/>
      <c r="Y101" s="96"/>
      <c r="Z101" s="104"/>
      <c r="AA101" s="99"/>
      <c r="AB101" s="41">
        <f t="shared" si="14"/>
        <v>0</v>
      </c>
      <c r="AC101" s="40">
        <f t="shared" si="15"/>
        <v>0</v>
      </c>
      <c r="AD101" s="42"/>
      <c r="AE101" s="128"/>
      <c r="AF101" s="37">
        <f t="shared" si="16"/>
        <v>15</v>
      </c>
      <c r="AG101" s="43">
        <v>65</v>
      </c>
      <c r="AH101" s="44">
        <f t="shared" si="17"/>
        <v>80</v>
      </c>
      <c r="AI101" s="45">
        <f t="shared" si="18"/>
        <v>0.93</v>
      </c>
      <c r="AJ101" s="46"/>
      <c r="AK101" s="47">
        <v>1E-4</v>
      </c>
      <c r="AL101" s="48">
        <f t="shared" si="19"/>
        <v>1.0001</v>
      </c>
      <c r="AM101" s="49">
        <f t="shared" si="20"/>
        <v>1726547000</v>
      </c>
      <c r="AN101" s="50"/>
      <c r="AO101" s="51"/>
      <c r="AP101" s="51"/>
      <c r="AQ101" s="51"/>
      <c r="AR101" s="51"/>
      <c r="AS101" s="52"/>
      <c r="AT101" s="53">
        <f t="shared" si="21"/>
        <v>0</v>
      </c>
    </row>
    <row r="102" spans="1:46" s="54" customFormat="1" ht="36" customHeight="1" thickBot="1">
      <c r="A102" s="27"/>
      <c r="B102" s="56"/>
      <c r="C102" s="91"/>
      <c r="D102" s="95"/>
      <c r="E102" s="95"/>
      <c r="F102" s="101"/>
      <c r="G102" s="55"/>
      <c r="H102" s="60"/>
      <c r="I102" s="30">
        <v>0.51</v>
      </c>
      <c r="J102" s="119">
        <v>0.49</v>
      </c>
      <c r="K102" s="32"/>
      <c r="L102" s="57"/>
      <c r="M102" s="33"/>
      <c r="N102" s="34">
        <f t="shared" si="22"/>
        <v>1</v>
      </c>
      <c r="O102" s="35"/>
      <c r="P102" s="105">
        <v>15</v>
      </c>
      <c r="Q102" s="106">
        <v>15</v>
      </c>
      <c r="R102" s="38"/>
      <c r="S102" s="38"/>
      <c r="T102" s="37"/>
      <c r="U102" s="39">
        <f t="shared" si="12"/>
        <v>15</v>
      </c>
      <c r="V102" s="40">
        <f t="shared" si="13"/>
        <v>15</v>
      </c>
      <c r="W102" s="112"/>
      <c r="X102" s="96"/>
      <c r="Y102" s="96"/>
      <c r="Z102" s="104"/>
      <c r="AA102" s="99"/>
      <c r="AB102" s="41">
        <f t="shared" si="14"/>
        <v>0</v>
      </c>
      <c r="AC102" s="40">
        <f t="shared" si="15"/>
        <v>0</v>
      </c>
      <c r="AD102" s="42"/>
      <c r="AE102" s="128"/>
      <c r="AF102" s="37">
        <f t="shared" si="16"/>
        <v>15</v>
      </c>
      <c r="AG102" s="43">
        <v>65</v>
      </c>
      <c r="AH102" s="44">
        <f t="shared" si="17"/>
        <v>80</v>
      </c>
      <c r="AI102" s="45">
        <f t="shared" si="18"/>
        <v>0.93</v>
      </c>
      <c r="AJ102" s="46"/>
      <c r="AK102" s="47">
        <v>1E-4</v>
      </c>
      <c r="AL102" s="48">
        <f t="shared" si="19"/>
        <v>1.0001</v>
      </c>
      <c r="AM102" s="49">
        <f t="shared" si="20"/>
        <v>1726547000</v>
      </c>
      <c r="AN102" s="50"/>
      <c r="AO102" s="51"/>
      <c r="AP102" s="51"/>
      <c r="AQ102" s="51"/>
      <c r="AR102" s="51"/>
      <c r="AS102" s="52"/>
      <c r="AT102" s="53">
        <f t="shared" si="21"/>
        <v>0</v>
      </c>
    </row>
    <row r="103" spans="1:46" s="54" customFormat="1" ht="36" customHeight="1" thickBot="1">
      <c r="A103" s="27"/>
      <c r="B103" s="56"/>
      <c r="C103" s="91"/>
      <c r="D103" s="95"/>
      <c r="E103" s="95"/>
      <c r="F103" s="101"/>
      <c r="G103" s="55"/>
      <c r="H103" s="60"/>
      <c r="I103" s="30">
        <v>0.51</v>
      </c>
      <c r="J103" s="119">
        <v>0.49</v>
      </c>
      <c r="K103" s="32"/>
      <c r="L103" s="57"/>
      <c r="M103" s="33"/>
      <c r="N103" s="34">
        <f t="shared" si="22"/>
        <v>1</v>
      </c>
      <c r="O103" s="35"/>
      <c r="P103" s="105">
        <v>15</v>
      </c>
      <c r="Q103" s="106">
        <v>15</v>
      </c>
      <c r="R103" s="38"/>
      <c r="S103" s="38"/>
      <c r="T103" s="37"/>
      <c r="U103" s="39">
        <f t="shared" si="12"/>
        <v>15</v>
      </c>
      <c r="V103" s="40">
        <f t="shared" si="13"/>
        <v>15</v>
      </c>
      <c r="W103" s="112"/>
      <c r="X103" s="96"/>
      <c r="Y103" s="96"/>
      <c r="Z103" s="104"/>
      <c r="AA103" s="99"/>
      <c r="AB103" s="41">
        <f t="shared" si="14"/>
        <v>0</v>
      </c>
      <c r="AC103" s="40">
        <f t="shared" si="15"/>
        <v>0</v>
      </c>
      <c r="AD103" s="42"/>
      <c r="AE103" s="128"/>
      <c r="AF103" s="37">
        <f t="shared" si="16"/>
        <v>15</v>
      </c>
      <c r="AG103" s="43">
        <v>65</v>
      </c>
      <c r="AH103" s="44">
        <f t="shared" si="17"/>
        <v>80</v>
      </c>
      <c r="AI103" s="45">
        <f t="shared" si="18"/>
        <v>0.93</v>
      </c>
      <c r="AJ103" s="46"/>
      <c r="AK103" s="47">
        <v>1E-4</v>
      </c>
      <c r="AL103" s="48">
        <f t="shared" si="19"/>
        <v>1.0001</v>
      </c>
      <c r="AM103" s="49">
        <f t="shared" si="20"/>
        <v>1726547000</v>
      </c>
      <c r="AN103" s="50"/>
      <c r="AO103" s="51"/>
      <c r="AP103" s="51"/>
      <c r="AQ103" s="51"/>
      <c r="AR103" s="51"/>
      <c r="AS103" s="52"/>
      <c r="AT103" s="53">
        <f t="shared" si="21"/>
        <v>0</v>
      </c>
    </row>
    <row r="104" spans="1:46" s="54" customFormat="1" ht="36" customHeight="1" thickBot="1">
      <c r="A104" s="27"/>
      <c r="B104" s="56"/>
      <c r="C104" s="91"/>
      <c r="D104" s="95"/>
      <c r="E104" s="95"/>
      <c r="F104" s="101"/>
      <c r="G104" s="55"/>
      <c r="H104" s="60"/>
      <c r="I104" s="30">
        <v>0.51</v>
      </c>
      <c r="J104" s="119">
        <v>0.49</v>
      </c>
      <c r="K104" s="32"/>
      <c r="L104" s="57"/>
      <c r="M104" s="33"/>
      <c r="N104" s="34">
        <f t="shared" si="22"/>
        <v>1</v>
      </c>
      <c r="O104" s="35"/>
      <c r="P104" s="105">
        <v>15</v>
      </c>
      <c r="Q104" s="106">
        <v>15</v>
      </c>
      <c r="R104" s="38"/>
      <c r="S104" s="38"/>
      <c r="T104" s="37"/>
      <c r="U104" s="39">
        <f t="shared" si="12"/>
        <v>15</v>
      </c>
      <c r="V104" s="40">
        <f t="shared" si="13"/>
        <v>15</v>
      </c>
      <c r="W104" s="112"/>
      <c r="X104" s="96"/>
      <c r="Y104" s="96"/>
      <c r="Z104" s="104"/>
      <c r="AA104" s="99"/>
      <c r="AB104" s="41">
        <f t="shared" si="14"/>
        <v>0</v>
      </c>
      <c r="AC104" s="40">
        <f t="shared" si="15"/>
        <v>0</v>
      </c>
      <c r="AD104" s="42"/>
      <c r="AE104" s="128"/>
      <c r="AF104" s="37">
        <f t="shared" si="16"/>
        <v>15</v>
      </c>
      <c r="AG104" s="43">
        <v>65</v>
      </c>
      <c r="AH104" s="44">
        <f t="shared" si="17"/>
        <v>80</v>
      </c>
      <c r="AI104" s="45">
        <f t="shared" si="18"/>
        <v>0.93</v>
      </c>
      <c r="AJ104" s="46"/>
      <c r="AK104" s="47">
        <v>1E-4</v>
      </c>
      <c r="AL104" s="48">
        <f t="shared" si="19"/>
        <v>1.0001</v>
      </c>
      <c r="AM104" s="49">
        <f t="shared" si="20"/>
        <v>1726547000</v>
      </c>
      <c r="AN104" s="50"/>
      <c r="AO104" s="51"/>
      <c r="AP104" s="51"/>
      <c r="AQ104" s="51"/>
      <c r="AR104" s="51"/>
      <c r="AS104" s="52"/>
      <c r="AT104" s="53">
        <f t="shared" si="21"/>
        <v>0</v>
      </c>
    </row>
    <row r="105" spans="1:46" s="54" customFormat="1" ht="36" customHeight="1" thickBot="1">
      <c r="A105" s="27"/>
      <c r="B105" s="56"/>
      <c r="C105" s="91"/>
      <c r="D105" s="95"/>
      <c r="E105" s="95"/>
      <c r="F105" s="101"/>
      <c r="G105" s="55"/>
      <c r="H105" s="60"/>
      <c r="I105" s="30">
        <v>0.51</v>
      </c>
      <c r="J105" s="119">
        <v>0.49</v>
      </c>
      <c r="K105" s="32"/>
      <c r="L105" s="57"/>
      <c r="M105" s="33"/>
      <c r="N105" s="34">
        <f t="shared" si="22"/>
        <v>1</v>
      </c>
      <c r="O105" s="35"/>
      <c r="P105" s="105">
        <v>15</v>
      </c>
      <c r="Q105" s="106">
        <v>15</v>
      </c>
      <c r="R105" s="38"/>
      <c r="S105" s="38"/>
      <c r="T105" s="37"/>
      <c r="U105" s="39">
        <f t="shared" si="12"/>
        <v>15</v>
      </c>
      <c r="V105" s="40">
        <f t="shared" si="13"/>
        <v>15</v>
      </c>
      <c r="W105" s="112"/>
      <c r="X105" s="96"/>
      <c r="Y105" s="96"/>
      <c r="Z105" s="104"/>
      <c r="AA105" s="99"/>
      <c r="AB105" s="41">
        <f t="shared" si="14"/>
        <v>0</v>
      </c>
      <c r="AC105" s="40">
        <f t="shared" si="15"/>
        <v>0</v>
      </c>
      <c r="AD105" s="42"/>
      <c r="AE105" s="128"/>
      <c r="AF105" s="37">
        <f t="shared" si="16"/>
        <v>15</v>
      </c>
      <c r="AG105" s="43">
        <v>65</v>
      </c>
      <c r="AH105" s="44">
        <f t="shared" si="17"/>
        <v>80</v>
      </c>
      <c r="AI105" s="45">
        <f t="shared" si="18"/>
        <v>0.93</v>
      </c>
      <c r="AJ105" s="46"/>
      <c r="AK105" s="47">
        <v>1E-4</v>
      </c>
      <c r="AL105" s="48">
        <f t="shared" si="19"/>
        <v>1.0001</v>
      </c>
      <c r="AM105" s="49">
        <f t="shared" si="20"/>
        <v>1726547000</v>
      </c>
      <c r="AN105" s="50"/>
      <c r="AO105" s="51"/>
      <c r="AP105" s="51"/>
      <c r="AQ105" s="51"/>
      <c r="AR105" s="51"/>
      <c r="AS105" s="52"/>
      <c r="AT105" s="53">
        <f t="shared" si="21"/>
        <v>0</v>
      </c>
    </row>
    <row r="106" spans="1:46" s="54" customFormat="1" ht="36" customHeight="1" thickBot="1">
      <c r="A106" s="27"/>
      <c r="B106" s="56"/>
      <c r="C106" s="91"/>
      <c r="D106" s="95"/>
      <c r="E106" s="95"/>
      <c r="F106" s="101"/>
      <c r="G106" s="55"/>
      <c r="H106" s="60"/>
      <c r="I106" s="30">
        <v>0.51</v>
      </c>
      <c r="J106" s="119">
        <v>0.49</v>
      </c>
      <c r="K106" s="32"/>
      <c r="L106" s="57"/>
      <c r="M106" s="33"/>
      <c r="N106" s="34">
        <f t="shared" si="22"/>
        <v>1</v>
      </c>
      <c r="O106" s="35"/>
      <c r="P106" s="105">
        <v>15</v>
      </c>
      <c r="Q106" s="106">
        <v>15</v>
      </c>
      <c r="R106" s="38"/>
      <c r="S106" s="38"/>
      <c r="T106" s="37"/>
      <c r="U106" s="39">
        <f t="shared" si="12"/>
        <v>15</v>
      </c>
      <c r="V106" s="40">
        <f t="shared" si="13"/>
        <v>15</v>
      </c>
      <c r="W106" s="112"/>
      <c r="X106" s="96"/>
      <c r="Y106" s="96"/>
      <c r="Z106" s="104"/>
      <c r="AA106" s="99"/>
      <c r="AB106" s="41">
        <f t="shared" si="14"/>
        <v>0</v>
      </c>
      <c r="AC106" s="40">
        <f t="shared" si="15"/>
        <v>0</v>
      </c>
      <c r="AD106" s="42"/>
      <c r="AE106" s="128"/>
      <c r="AF106" s="37">
        <f t="shared" si="16"/>
        <v>15</v>
      </c>
      <c r="AG106" s="43">
        <v>65</v>
      </c>
      <c r="AH106" s="44">
        <f t="shared" si="17"/>
        <v>80</v>
      </c>
      <c r="AI106" s="45">
        <f t="shared" si="18"/>
        <v>0.93</v>
      </c>
      <c r="AJ106" s="46"/>
      <c r="AK106" s="47">
        <v>1E-4</v>
      </c>
      <c r="AL106" s="48">
        <f t="shared" si="19"/>
        <v>1.0001</v>
      </c>
      <c r="AM106" s="49">
        <f t="shared" si="20"/>
        <v>1726547000</v>
      </c>
      <c r="AN106" s="50"/>
      <c r="AO106" s="51"/>
      <c r="AP106" s="51"/>
      <c r="AQ106" s="51"/>
      <c r="AR106" s="51"/>
      <c r="AS106" s="52"/>
      <c r="AT106" s="53">
        <f t="shared" si="21"/>
        <v>0</v>
      </c>
    </row>
    <row r="107" spans="1:46" s="54" customFormat="1" ht="36" customHeight="1" thickBot="1">
      <c r="A107" s="27"/>
      <c r="B107" s="56"/>
      <c r="C107" s="91"/>
      <c r="D107" s="95"/>
      <c r="E107" s="95"/>
      <c r="F107" s="101"/>
      <c r="G107" s="55"/>
      <c r="H107" s="60"/>
      <c r="I107" s="30">
        <v>0.51</v>
      </c>
      <c r="J107" s="119">
        <v>0.49</v>
      </c>
      <c r="K107" s="32"/>
      <c r="L107" s="57"/>
      <c r="M107" s="33"/>
      <c r="N107" s="34">
        <f t="shared" si="22"/>
        <v>1</v>
      </c>
      <c r="O107" s="35"/>
      <c r="P107" s="105">
        <v>15</v>
      </c>
      <c r="Q107" s="106">
        <v>15</v>
      </c>
      <c r="R107" s="38"/>
      <c r="S107" s="38"/>
      <c r="T107" s="37"/>
      <c r="U107" s="39">
        <f t="shared" si="12"/>
        <v>15</v>
      </c>
      <c r="V107" s="40">
        <f t="shared" si="13"/>
        <v>15</v>
      </c>
      <c r="W107" s="112"/>
      <c r="X107" s="96"/>
      <c r="Y107" s="96"/>
      <c r="Z107" s="104"/>
      <c r="AA107" s="99"/>
      <c r="AB107" s="41">
        <f t="shared" si="14"/>
        <v>0</v>
      </c>
      <c r="AC107" s="40">
        <f t="shared" si="15"/>
        <v>0</v>
      </c>
      <c r="AD107" s="42"/>
      <c r="AE107" s="128"/>
      <c r="AF107" s="37">
        <f t="shared" si="16"/>
        <v>15</v>
      </c>
      <c r="AG107" s="43">
        <v>65</v>
      </c>
      <c r="AH107" s="44">
        <f t="shared" si="17"/>
        <v>80</v>
      </c>
      <c r="AI107" s="45">
        <f t="shared" si="18"/>
        <v>0.93</v>
      </c>
      <c r="AJ107" s="46"/>
      <c r="AK107" s="47">
        <v>1E-4</v>
      </c>
      <c r="AL107" s="48">
        <f t="shared" si="19"/>
        <v>1.0001</v>
      </c>
      <c r="AM107" s="49">
        <f t="shared" si="20"/>
        <v>1726547000</v>
      </c>
      <c r="AN107" s="50"/>
      <c r="AO107" s="51"/>
      <c r="AP107" s="51"/>
      <c r="AQ107" s="51"/>
      <c r="AR107" s="51"/>
      <c r="AS107" s="52"/>
      <c r="AT107" s="53">
        <f t="shared" si="21"/>
        <v>0</v>
      </c>
    </row>
    <row r="108" spans="1:46" s="54" customFormat="1" ht="36" customHeight="1" thickBot="1">
      <c r="A108" s="27"/>
      <c r="B108" s="56"/>
      <c r="C108" s="91"/>
      <c r="D108" s="95"/>
      <c r="E108" s="95"/>
      <c r="F108" s="101"/>
      <c r="G108" s="55"/>
      <c r="H108" s="60"/>
      <c r="I108" s="30">
        <v>0.51</v>
      </c>
      <c r="J108" s="119">
        <v>0.49</v>
      </c>
      <c r="K108" s="32"/>
      <c r="L108" s="57"/>
      <c r="M108" s="33"/>
      <c r="N108" s="34">
        <f t="shared" si="22"/>
        <v>1</v>
      </c>
      <c r="O108" s="35"/>
      <c r="P108" s="105">
        <v>15</v>
      </c>
      <c r="Q108" s="106">
        <v>15</v>
      </c>
      <c r="R108" s="38"/>
      <c r="S108" s="38"/>
      <c r="T108" s="37"/>
      <c r="U108" s="39">
        <f t="shared" si="12"/>
        <v>15</v>
      </c>
      <c r="V108" s="40">
        <f t="shared" si="13"/>
        <v>15</v>
      </c>
      <c r="W108" s="112"/>
      <c r="X108" s="96"/>
      <c r="Y108" s="96"/>
      <c r="Z108" s="104"/>
      <c r="AA108" s="99"/>
      <c r="AB108" s="41">
        <f t="shared" si="14"/>
        <v>0</v>
      </c>
      <c r="AC108" s="40">
        <f t="shared" si="15"/>
        <v>0</v>
      </c>
      <c r="AD108" s="42"/>
      <c r="AE108" s="128"/>
      <c r="AF108" s="37">
        <f t="shared" si="16"/>
        <v>15</v>
      </c>
      <c r="AG108" s="43">
        <v>65</v>
      </c>
      <c r="AH108" s="44">
        <f t="shared" si="17"/>
        <v>80</v>
      </c>
      <c r="AI108" s="45">
        <f t="shared" si="18"/>
        <v>0.93</v>
      </c>
      <c r="AJ108" s="46"/>
      <c r="AK108" s="47">
        <v>1E-4</v>
      </c>
      <c r="AL108" s="48">
        <f t="shared" si="19"/>
        <v>1.0001</v>
      </c>
      <c r="AM108" s="49">
        <f t="shared" si="20"/>
        <v>1726547000</v>
      </c>
      <c r="AN108" s="50"/>
      <c r="AO108" s="51"/>
      <c r="AP108" s="51"/>
      <c r="AQ108" s="51"/>
      <c r="AR108" s="51"/>
      <c r="AS108" s="52"/>
      <c r="AT108" s="53">
        <f t="shared" si="21"/>
        <v>0</v>
      </c>
    </row>
    <row r="109" spans="1:46" s="54" customFormat="1" ht="36" customHeight="1" thickBot="1">
      <c r="A109" s="27"/>
      <c r="B109" s="56"/>
      <c r="C109" s="91"/>
      <c r="D109" s="95"/>
      <c r="E109" s="95"/>
      <c r="F109" s="101"/>
      <c r="G109" s="55"/>
      <c r="H109" s="60"/>
      <c r="I109" s="30">
        <v>0.51</v>
      </c>
      <c r="J109" s="119">
        <v>0.49</v>
      </c>
      <c r="K109" s="32"/>
      <c r="L109" s="57"/>
      <c r="M109" s="33"/>
      <c r="N109" s="34">
        <f t="shared" si="22"/>
        <v>1</v>
      </c>
      <c r="O109" s="35"/>
      <c r="P109" s="105">
        <v>15</v>
      </c>
      <c r="Q109" s="106">
        <v>15</v>
      </c>
      <c r="R109" s="38"/>
      <c r="S109" s="38"/>
      <c r="T109" s="37"/>
      <c r="U109" s="39">
        <f t="shared" si="12"/>
        <v>15</v>
      </c>
      <c r="V109" s="40">
        <f t="shared" si="13"/>
        <v>15</v>
      </c>
      <c r="W109" s="112"/>
      <c r="X109" s="96"/>
      <c r="Y109" s="96"/>
      <c r="Z109" s="104"/>
      <c r="AA109" s="99"/>
      <c r="AB109" s="41">
        <f t="shared" si="14"/>
        <v>0</v>
      </c>
      <c r="AC109" s="40">
        <f t="shared" si="15"/>
        <v>0</v>
      </c>
      <c r="AD109" s="42">
        <v>0</v>
      </c>
      <c r="AE109" s="128"/>
      <c r="AF109" s="37">
        <f t="shared" si="16"/>
        <v>15</v>
      </c>
      <c r="AG109" s="43">
        <v>65</v>
      </c>
      <c r="AH109" s="44">
        <f t="shared" si="17"/>
        <v>80</v>
      </c>
      <c r="AI109" s="45">
        <f t="shared" si="18"/>
        <v>0.93</v>
      </c>
      <c r="AJ109" s="46"/>
      <c r="AK109" s="47">
        <v>1E-4</v>
      </c>
      <c r="AL109" s="48">
        <f t="shared" si="19"/>
        <v>1.0001</v>
      </c>
      <c r="AM109" s="49">
        <f t="shared" si="20"/>
        <v>1726547000</v>
      </c>
      <c r="AN109" s="50"/>
      <c r="AO109" s="51"/>
      <c r="AP109" s="51"/>
      <c r="AQ109" s="51"/>
      <c r="AR109" s="51"/>
      <c r="AS109" s="52"/>
      <c r="AT109" s="53">
        <f t="shared" si="21"/>
        <v>0</v>
      </c>
    </row>
    <row r="110" spans="1:46" s="54" customFormat="1" ht="36" customHeight="1" thickBot="1">
      <c r="A110" s="27"/>
      <c r="B110" s="56"/>
      <c r="C110" s="91"/>
      <c r="D110" s="95"/>
      <c r="E110" s="95"/>
      <c r="F110" s="101"/>
      <c r="G110" s="55"/>
      <c r="H110" s="60"/>
      <c r="I110" s="30">
        <v>0.51</v>
      </c>
      <c r="J110" s="119">
        <v>0.49</v>
      </c>
      <c r="K110" s="32"/>
      <c r="L110" s="57"/>
      <c r="M110" s="33"/>
      <c r="N110" s="34">
        <f t="shared" si="22"/>
        <v>1</v>
      </c>
      <c r="O110" s="35"/>
      <c r="P110" s="105">
        <v>15</v>
      </c>
      <c r="Q110" s="106">
        <v>15</v>
      </c>
      <c r="R110" s="38"/>
      <c r="S110" s="38"/>
      <c r="T110" s="37"/>
      <c r="U110" s="39">
        <f t="shared" si="12"/>
        <v>15</v>
      </c>
      <c r="V110" s="40">
        <f t="shared" si="13"/>
        <v>15</v>
      </c>
      <c r="W110" s="112"/>
      <c r="X110" s="96"/>
      <c r="Y110" s="96"/>
      <c r="Z110" s="104"/>
      <c r="AA110" s="99"/>
      <c r="AB110" s="41">
        <f t="shared" si="14"/>
        <v>0</v>
      </c>
      <c r="AC110" s="40">
        <f t="shared" si="15"/>
        <v>0</v>
      </c>
      <c r="AD110" s="42"/>
      <c r="AE110" s="128"/>
      <c r="AF110" s="37">
        <f t="shared" si="16"/>
        <v>15</v>
      </c>
      <c r="AG110" s="43">
        <v>65</v>
      </c>
      <c r="AH110" s="44">
        <f t="shared" si="17"/>
        <v>80</v>
      </c>
      <c r="AI110" s="45">
        <f t="shared" si="18"/>
        <v>0.93</v>
      </c>
      <c r="AJ110" s="46"/>
      <c r="AK110" s="47">
        <v>1E-4</v>
      </c>
      <c r="AL110" s="48">
        <f t="shared" si="19"/>
        <v>1.0001</v>
      </c>
      <c r="AM110" s="49">
        <f t="shared" si="20"/>
        <v>1726547000</v>
      </c>
      <c r="AN110" s="50"/>
      <c r="AO110" s="51"/>
      <c r="AP110" s="51"/>
      <c r="AQ110" s="51"/>
      <c r="AR110" s="51"/>
      <c r="AS110" s="52"/>
      <c r="AT110" s="53">
        <f t="shared" si="21"/>
        <v>0</v>
      </c>
    </row>
    <row r="111" spans="1:46" s="54" customFormat="1" ht="36" customHeight="1" thickBot="1">
      <c r="A111" s="27"/>
      <c r="B111" s="56"/>
      <c r="C111" s="91"/>
      <c r="D111" s="95"/>
      <c r="E111" s="95"/>
      <c r="F111" s="101"/>
      <c r="G111" s="55"/>
      <c r="H111" s="60"/>
      <c r="I111" s="30">
        <v>0.51</v>
      </c>
      <c r="J111" s="119">
        <v>0.49</v>
      </c>
      <c r="K111" s="32"/>
      <c r="L111" s="57"/>
      <c r="M111" s="33"/>
      <c r="N111" s="34">
        <f t="shared" si="22"/>
        <v>1</v>
      </c>
      <c r="O111" s="35"/>
      <c r="P111" s="105">
        <v>15</v>
      </c>
      <c r="Q111" s="106">
        <v>15</v>
      </c>
      <c r="R111" s="38"/>
      <c r="S111" s="38"/>
      <c r="T111" s="37"/>
      <c r="U111" s="39">
        <f t="shared" si="12"/>
        <v>15</v>
      </c>
      <c r="V111" s="40">
        <f t="shared" si="13"/>
        <v>15</v>
      </c>
      <c r="W111" s="112"/>
      <c r="X111" s="96"/>
      <c r="Y111" s="96"/>
      <c r="Z111" s="104"/>
      <c r="AA111" s="99"/>
      <c r="AB111" s="41">
        <f t="shared" si="14"/>
        <v>0</v>
      </c>
      <c r="AC111" s="40">
        <f t="shared" si="15"/>
        <v>0</v>
      </c>
      <c r="AD111" s="42"/>
      <c r="AE111" s="128"/>
      <c r="AF111" s="37">
        <f t="shared" si="16"/>
        <v>15</v>
      </c>
      <c r="AG111" s="43">
        <v>65</v>
      </c>
      <c r="AH111" s="44">
        <f t="shared" si="17"/>
        <v>80</v>
      </c>
      <c r="AI111" s="45">
        <f t="shared" si="18"/>
        <v>0.93</v>
      </c>
      <c r="AJ111" s="46"/>
      <c r="AK111" s="47">
        <v>1E-4</v>
      </c>
      <c r="AL111" s="48">
        <f t="shared" si="19"/>
        <v>1.0001</v>
      </c>
      <c r="AM111" s="49">
        <f t="shared" si="20"/>
        <v>1726547000</v>
      </c>
      <c r="AN111" s="50"/>
      <c r="AO111" s="51"/>
      <c r="AP111" s="51"/>
      <c r="AQ111" s="51"/>
      <c r="AR111" s="51"/>
      <c r="AS111" s="52"/>
      <c r="AT111" s="53">
        <f t="shared" si="21"/>
        <v>0</v>
      </c>
    </row>
    <row r="112" spans="1:46" s="54" customFormat="1" ht="36" customHeight="1" thickBot="1">
      <c r="A112" s="27"/>
      <c r="B112" s="56"/>
      <c r="C112" s="91"/>
      <c r="D112" s="95"/>
      <c r="E112" s="95"/>
      <c r="F112" s="101"/>
      <c r="G112" s="55"/>
      <c r="H112" s="60"/>
      <c r="I112" s="30">
        <v>0.51</v>
      </c>
      <c r="J112" s="119">
        <v>0.49</v>
      </c>
      <c r="K112" s="32"/>
      <c r="L112" s="57"/>
      <c r="M112" s="33"/>
      <c r="N112" s="34">
        <f t="shared" si="22"/>
        <v>1</v>
      </c>
      <c r="O112" s="35"/>
      <c r="P112" s="105">
        <v>15</v>
      </c>
      <c r="Q112" s="106">
        <v>15</v>
      </c>
      <c r="R112" s="38"/>
      <c r="S112" s="38"/>
      <c r="T112" s="37"/>
      <c r="U112" s="39">
        <f t="shared" si="12"/>
        <v>15</v>
      </c>
      <c r="V112" s="40">
        <f t="shared" si="13"/>
        <v>15</v>
      </c>
      <c r="W112" s="112"/>
      <c r="X112" s="96"/>
      <c r="Y112" s="96"/>
      <c r="Z112" s="104"/>
      <c r="AA112" s="99"/>
      <c r="AB112" s="41">
        <f t="shared" si="14"/>
        <v>0</v>
      </c>
      <c r="AC112" s="40">
        <f t="shared" si="15"/>
        <v>0</v>
      </c>
      <c r="AD112" s="42"/>
      <c r="AE112" s="128"/>
      <c r="AF112" s="37">
        <f t="shared" si="16"/>
        <v>15</v>
      </c>
      <c r="AG112" s="43">
        <v>65</v>
      </c>
      <c r="AH112" s="44">
        <f t="shared" si="17"/>
        <v>80</v>
      </c>
      <c r="AI112" s="45">
        <f t="shared" si="18"/>
        <v>0.93</v>
      </c>
      <c r="AJ112" s="46"/>
      <c r="AK112" s="47">
        <v>1E-4</v>
      </c>
      <c r="AL112" s="48">
        <f t="shared" si="19"/>
        <v>1.0001</v>
      </c>
      <c r="AM112" s="49">
        <f t="shared" si="20"/>
        <v>1726547000</v>
      </c>
      <c r="AN112" s="50"/>
      <c r="AO112" s="51"/>
      <c r="AP112" s="51"/>
      <c r="AQ112" s="51"/>
      <c r="AR112" s="51"/>
      <c r="AS112" s="52"/>
      <c r="AT112" s="53">
        <f t="shared" si="21"/>
        <v>0</v>
      </c>
    </row>
    <row r="113" spans="1:46" s="54" customFormat="1" ht="36" customHeight="1" thickBot="1">
      <c r="A113" s="27"/>
      <c r="B113" s="56"/>
      <c r="C113" s="91"/>
      <c r="D113" s="95"/>
      <c r="E113" s="95"/>
      <c r="F113" s="101"/>
      <c r="G113" s="55"/>
      <c r="H113" s="60"/>
      <c r="I113" s="30">
        <v>0.51</v>
      </c>
      <c r="J113" s="119">
        <v>0.49</v>
      </c>
      <c r="K113" s="32"/>
      <c r="L113" s="57"/>
      <c r="M113" s="33"/>
      <c r="N113" s="34">
        <f t="shared" si="22"/>
        <v>1</v>
      </c>
      <c r="O113" s="35"/>
      <c r="P113" s="105">
        <v>15</v>
      </c>
      <c r="Q113" s="106">
        <v>15</v>
      </c>
      <c r="R113" s="38"/>
      <c r="S113" s="38"/>
      <c r="T113" s="37"/>
      <c r="U113" s="39">
        <f t="shared" si="12"/>
        <v>15</v>
      </c>
      <c r="V113" s="40">
        <f t="shared" si="13"/>
        <v>15</v>
      </c>
      <c r="W113" s="112"/>
      <c r="X113" s="96"/>
      <c r="Y113" s="96"/>
      <c r="Z113" s="104"/>
      <c r="AA113" s="99"/>
      <c r="AB113" s="41">
        <f t="shared" si="14"/>
        <v>0</v>
      </c>
      <c r="AC113" s="40">
        <f t="shared" si="15"/>
        <v>0</v>
      </c>
      <c r="AD113" s="42"/>
      <c r="AE113" s="128"/>
      <c r="AF113" s="37">
        <f t="shared" si="16"/>
        <v>15</v>
      </c>
      <c r="AG113" s="43">
        <v>65</v>
      </c>
      <c r="AH113" s="44">
        <f t="shared" si="17"/>
        <v>80</v>
      </c>
      <c r="AI113" s="45">
        <f t="shared" si="18"/>
        <v>0.93</v>
      </c>
      <c r="AJ113" s="46"/>
      <c r="AK113" s="47">
        <v>1E-4</v>
      </c>
      <c r="AL113" s="48">
        <f t="shared" si="19"/>
        <v>1.0001</v>
      </c>
      <c r="AM113" s="49">
        <f t="shared" si="20"/>
        <v>1726547000</v>
      </c>
      <c r="AN113" s="50"/>
      <c r="AO113" s="51"/>
      <c r="AP113" s="51"/>
      <c r="AQ113" s="51"/>
      <c r="AR113" s="51"/>
      <c r="AS113" s="52"/>
      <c r="AT113" s="53">
        <f t="shared" si="21"/>
        <v>0</v>
      </c>
    </row>
    <row r="114" spans="1:46" s="54" customFormat="1" ht="47.25" customHeight="1" thickBot="1">
      <c r="A114" s="27"/>
      <c r="B114" s="56"/>
      <c r="C114" s="91"/>
      <c r="D114" s="95"/>
      <c r="E114" s="95"/>
      <c r="F114" s="101"/>
      <c r="G114" s="55"/>
      <c r="H114" s="60"/>
      <c r="I114" s="30">
        <v>0.51</v>
      </c>
      <c r="J114" s="119">
        <v>0.49</v>
      </c>
      <c r="K114" s="32"/>
      <c r="L114" s="57"/>
      <c r="M114" s="33"/>
      <c r="N114" s="34">
        <f t="shared" si="22"/>
        <v>1</v>
      </c>
      <c r="O114" s="35"/>
      <c r="P114" s="105">
        <v>15</v>
      </c>
      <c r="Q114" s="106">
        <v>15</v>
      </c>
      <c r="R114" s="38"/>
      <c r="S114" s="38"/>
      <c r="T114" s="37"/>
      <c r="U114" s="39">
        <f t="shared" si="12"/>
        <v>15</v>
      </c>
      <c r="V114" s="40">
        <f t="shared" si="13"/>
        <v>15</v>
      </c>
      <c r="W114" s="112"/>
      <c r="X114" s="96"/>
      <c r="Y114" s="96"/>
      <c r="Z114" s="104"/>
      <c r="AA114" s="99"/>
      <c r="AB114" s="41">
        <f t="shared" si="14"/>
        <v>0</v>
      </c>
      <c r="AC114" s="40">
        <f t="shared" si="15"/>
        <v>0</v>
      </c>
      <c r="AD114" s="42"/>
      <c r="AE114" s="128"/>
      <c r="AF114" s="37">
        <f t="shared" si="16"/>
        <v>15</v>
      </c>
      <c r="AG114" s="43">
        <v>65</v>
      </c>
      <c r="AH114" s="44">
        <f t="shared" si="17"/>
        <v>80</v>
      </c>
      <c r="AI114" s="45">
        <f t="shared" si="18"/>
        <v>0.93</v>
      </c>
      <c r="AJ114" s="46"/>
      <c r="AK114" s="47">
        <v>1E-4</v>
      </c>
      <c r="AL114" s="48">
        <f t="shared" si="19"/>
        <v>1.0001</v>
      </c>
      <c r="AM114" s="49">
        <f t="shared" si="20"/>
        <v>1726547000</v>
      </c>
      <c r="AN114" s="50"/>
      <c r="AO114" s="51"/>
      <c r="AP114" s="51"/>
      <c r="AQ114" s="51"/>
      <c r="AR114" s="51"/>
      <c r="AS114" s="52"/>
      <c r="AT114" s="53">
        <f t="shared" si="21"/>
        <v>0</v>
      </c>
    </row>
    <row r="115" spans="1:46" s="54" customFormat="1" ht="36" customHeight="1" thickBot="1">
      <c r="A115" s="27"/>
      <c r="B115" s="56"/>
      <c r="C115" s="91"/>
      <c r="D115" s="95"/>
      <c r="E115" s="95"/>
      <c r="F115" s="101"/>
      <c r="G115" s="55"/>
      <c r="H115" s="60"/>
      <c r="I115" s="30">
        <v>0.51</v>
      </c>
      <c r="J115" s="119">
        <v>0.49</v>
      </c>
      <c r="K115" s="32"/>
      <c r="L115" s="57"/>
      <c r="M115" s="33"/>
      <c r="N115" s="34">
        <f t="shared" si="22"/>
        <v>1</v>
      </c>
      <c r="O115" s="35"/>
      <c r="P115" s="105">
        <v>15</v>
      </c>
      <c r="Q115" s="106">
        <v>15</v>
      </c>
      <c r="R115" s="38"/>
      <c r="S115" s="38"/>
      <c r="T115" s="37"/>
      <c r="U115" s="39">
        <f t="shared" si="12"/>
        <v>15</v>
      </c>
      <c r="V115" s="40">
        <f t="shared" si="13"/>
        <v>15</v>
      </c>
      <c r="W115" s="112"/>
      <c r="X115" s="96"/>
      <c r="Y115" s="96"/>
      <c r="Z115" s="104"/>
      <c r="AA115" s="99"/>
      <c r="AB115" s="41">
        <f t="shared" si="14"/>
        <v>0</v>
      </c>
      <c r="AC115" s="40">
        <f t="shared" si="15"/>
        <v>0</v>
      </c>
      <c r="AD115" s="42"/>
      <c r="AE115" s="128"/>
      <c r="AF115" s="37">
        <f t="shared" si="16"/>
        <v>15</v>
      </c>
      <c r="AG115" s="43">
        <v>65</v>
      </c>
      <c r="AH115" s="44">
        <f t="shared" si="17"/>
        <v>80</v>
      </c>
      <c r="AI115" s="45">
        <f t="shared" si="18"/>
        <v>0.93</v>
      </c>
      <c r="AJ115" s="46"/>
      <c r="AK115" s="47">
        <v>1E-4</v>
      </c>
      <c r="AL115" s="48">
        <f t="shared" si="19"/>
        <v>1.0001</v>
      </c>
      <c r="AM115" s="49">
        <f t="shared" si="20"/>
        <v>1726547000</v>
      </c>
      <c r="AN115" s="50"/>
      <c r="AO115" s="51"/>
      <c r="AP115" s="51"/>
      <c r="AQ115" s="51"/>
      <c r="AR115" s="51"/>
      <c r="AS115" s="52"/>
      <c r="AT115" s="53">
        <f t="shared" si="21"/>
        <v>0</v>
      </c>
    </row>
    <row r="116" spans="1:46" s="54" customFormat="1" ht="36" customHeight="1" thickBot="1">
      <c r="A116" s="27"/>
      <c r="B116" s="56"/>
      <c r="C116" s="91"/>
      <c r="D116" s="95"/>
      <c r="E116" s="95"/>
      <c r="F116" s="101"/>
      <c r="G116" s="55"/>
      <c r="H116" s="64"/>
      <c r="I116" s="30">
        <v>0.51</v>
      </c>
      <c r="J116" s="119">
        <v>0.49</v>
      </c>
      <c r="K116" s="32"/>
      <c r="L116" s="57"/>
      <c r="M116" s="33"/>
      <c r="N116" s="34">
        <f t="shared" si="22"/>
        <v>1</v>
      </c>
      <c r="O116" s="35"/>
      <c r="P116" s="105">
        <v>15</v>
      </c>
      <c r="Q116" s="106">
        <v>15</v>
      </c>
      <c r="R116" s="38"/>
      <c r="S116" s="38"/>
      <c r="T116" s="37"/>
      <c r="U116" s="39">
        <f t="shared" si="12"/>
        <v>15</v>
      </c>
      <c r="V116" s="40">
        <f t="shared" si="13"/>
        <v>15</v>
      </c>
      <c r="W116" s="112"/>
      <c r="X116" s="96"/>
      <c r="Y116" s="96"/>
      <c r="Z116" s="104"/>
      <c r="AA116" s="99"/>
      <c r="AB116" s="41">
        <f t="shared" si="14"/>
        <v>0</v>
      </c>
      <c r="AC116" s="40">
        <f t="shared" si="15"/>
        <v>0</v>
      </c>
      <c r="AD116" s="42"/>
      <c r="AE116" s="128"/>
      <c r="AF116" s="37">
        <f t="shared" si="16"/>
        <v>15</v>
      </c>
      <c r="AG116" s="43">
        <v>65</v>
      </c>
      <c r="AH116" s="44">
        <f t="shared" si="17"/>
        <v>80</v>
      </c>
      <c r="AI116" s="45">
        <f t="shared" si="18"/>
        <v>0.93</v>
      </c>
      <c r="AJ116" s="46"/>
      <c r="AK116" s="47">
        <v>1E-4</v>
      </c>
      <c r="AL116" s="48">
        <f t="shared" si="19"/>
        <v>1.0001</v>
      </c>
      <c r="AM116" s="49">
        <f t="shared" si="20"/>
        <v>1726547000</v>
      </c>
      <c r="AN116" s="50"/>
      <c r="AO116" s="51"/>
      <c r="AP116" s="51"/>
      <c r="AQ116" s="51"/>
      <c r="AR116" s="51"/>
      <c r="AS116" s="52"/>
      <c r="AT116" s="53">
        <f t="shared" si="21"/>
        <v>0</v>
      </c>
    </row>
    <row r="117" spans="1:46" s="54" customFormat="1" ht="36" customHeight="1" thickBot="1">
      <c r="A117" s="27"/>
      <c r="B117" s="56"/>
      <c r="C117" s="91"/>
      <c r="D117" s="95"/>
      <c r="E117" s="95"/>
      <c r="F117" s="101"/>
      <c r="G117" s="55"/>
      <c r="H117" s="60"/>
      <c r="I117" s="30">
        <v>0.51</v>
      </c>
      <c r="J117" s="119">
        <v>0.49</v>
      </c>
      <c r="K117" s="32"/>
      <c r="L117" s="57"/>
      <c r="M117" s="33"/>
      <c r="N117" s="34">
        <f t="shared" si="22"/>
        <v>1</v>
      </c>
      <c r="O117" s="35"/>
      <c r="P117" s="105">
        <v>15</v>
      </c>
      <c r="Q117" s="106">
        <v>15</v>
      </c>
      <c r="R117" s="38"/>
      <c r="S117" s="38"/>
      <c r="T117" s="37"/>
      <c r="U117" s="39">
        <f t="shared" si="12"/>
        <v>15</v>
      </c>
      <c r="V117" s="40">
        <f t="shared" si="13"/>
        <v>15</v>
      </c>
      <c r="W117" s="112"/>
      <c r="X117" s="96"/>
      <c r="Y117" s="96"/>
      <c r="Z117" s="104"/>
      <c r="AA117" s="99"/>
      <c r="AB117" s="41">
        <f t="shared" si="14"/>
        <v>0</v>
      </c>
      <c r="AC117" s="40">
        <f t="shared" si="15"/>
        <v>0</v>
      </c>
      <c r="AD117" s="42"/>
      <c r="AE117" s="128"/>
      <c r="AF117" s="37">
        <f t="shared" si="16"/>
        <v>15</v>
      </c>
      <c r="AG117" s="43">
        <v>65</v>
      </c>
      <c r="AH117" s="44">
        <f t="shared" si="17"/>
        <v>80</v>
      </c>
      <c r="AI117" s="45">
        <f t="shared" si="18"/>
        <v>0.93</v>
      </c>
      <c r="AJ117" s="46"/>
      <c r="AK117" s="47">
        <v>1E-4</v>
      </c>
      <c r="AL117" s="48">
        <f t="shared" si="19"/>
        <v>1.0001</v>
      </c>
      <c r="AM117" s="49">
        <f t="shared" si="20"/>
        <v>1726547000</v>
      </c>
      <c r="AN117" s="50"/>
      <c r="AO117" s="51"/>
      <c r="AP117" s="51"/>
      <c r="AQ117" s="51"/>
      <c r="AR117" s="51"/>
      <c r="AS117" s="52"/>
      <c r="AT117" s="53">
        <f t="shared" si="21"/>
        <v>0</v>
      </c>
    </row>
    <row r="118" spans="1:46" s="54" customFormat="1" ht="36" customHeight="1" thickBot="1">
      <c r="A118" s="27"/>
      <c r="B118" s="56"/>
      <c r="C118" s="91"/>
      <c r="D118" s="95"/>
      <c r="E118" s="95"/>
      <c r="F118" s="101"/>
      <c r="G118" s="55"/>
      <c r="H118" s="64"/>
      <c r="I118" s="30">
        <v>0.51</v>
      </c>
      <c r="J118" s="119">
        <v>0.49</v>
      </c>
      <c r="K118" s="32"/>
      <c r="L118" s="57"/>
      <c r="M118" s="65"/>
      <c r="N118" s="34">
        <f t="shared" si="22"/>
        <v>1</v>
      </c>
      <c r="O118" s="66"/>
      <c r="P118" s="105">
        <v>15</v>
      </c>
      <c r="Q118" s="106">
        <v>15</v>
      </c>
      <c r="R118" s="38"/>
      <c r="S118" s="38"/>
      <c r="T118" s="67"/>
      <c r="U118" s="39">
        <f t="shared" si="12"/>
        <v>15</v>
      </c>
      <c r="V118" s="40">
        <f t="shared" si="13"/>
        <v>15</v>
      </c>
      <c r="W118" s="112"/>
      <c r="X118" s="96"/>
      <c r="Y118" s="96"/>
      <c r="Z118" s="104"/>
      <c r="AA118" s="108"/>
      <c r="AB118" s="41">
        <f t="shared" si="14"/>
        <v>0</v>
      </c>
      <c r="AC118" s="40">
        <f t="shared" si="15"/>
        <v>0</v>
      </c>
      <c r="AD118" s="69"/>
      <c r="AE118" s="129"/>
      <c r="AF118" s="37">
        <f t="shared" si="16"/>
        <v>15</v>
      </c>
      <c r="AG118" s="43">
        <v>65</v>
      </c>
      <c r="AH118" s="44">
        <f t="shared" si="17"/>
        <v>80</v>
      </c>
      <c r="AI118" s="45">
        <f t="shared" si="18"/>
        <v>0.93</v>
      </c>
      <c r="AJ118" s="46"/>
      <c r="AK118" s="47">
        <v>1E-4</v>
      </c>
      <c r="AL118" s="48">
        <f t="shared" si="19"/>
        <v>1.0001</v>
      </c>
      <c r="AM118" s="49">
        <f t="shared" si="20"/>
        <v>1726547000</v>
      </c>
      <c r="AN118" s="70"/>
      <c r="AO118" s="71"/>
      <c r="AP118" s="71"/>
      <c r="AQ118" s="71"/>
      <c r="AR118" s="71"/>
      <c r="AS118" s="72"/>
      <c r="AT118" s="53">
        <f t="shared" si="21"/>
        <v>0</v>
      </c>
    </row>
    <row r="119" spans="1:46" s="54" customFormat="1" ht="36" customHeight="1" thickBot="1">
      <c r="A119" s="27"/>
      <c r="B119" s="56"/>
      <c r="C119" s="91"/>
      <c r="D119" s="95"/>
      <c r="E119" s="95"/>
      <c r="F119" s="101"/>
      <c r="G119" s="55"/>
      <c r="H119" s="60"/>
      <c r="I119" s="30">
        <v>0.51</v>
      </c>
      <c r="J119" s="119">
        <v>0.49</v>
      </c>
      <c r="K119" s="32"/>
      <c r="L119" s="57"/>
      <c r="M119" s="33"/>
      <c r="N119" s="34">
        <f t="shared" si="22"/>
        <v>1</v>
      </c>
      <c r="O119" s="35"/>
      <c r="P119" s="105">
        <v>15</v>
      </c>
      <c r="Q119" s="106">
        <v>15</v>
      </c>
      <c r="R119" s="38"/>
      <c r="S119" s="38"/>
      <c r="T119" s="37"/>
      <c r="U119" s="39">
        <f t="shared" si="12"/>
        <v>15</v>
      </c>
      <c r="V119" s="40">
        <f t="shared" si="13"/>
        <v>15</v>
      </c>
      <c r="W119" s="112"/>
      <c r="X119" s="96"/>
      <c r="Y119" s="96"/>
      <c r="Z119" s="104"/>
      <c r="AA119" s="99"/>
      <c r="AB119" s="41">
        <f t="shared" si="14"/>
        <v>0</v>
      </c>
      <c r="AC119" s="40">
        <f t="shared" si="15"/>
        <v>0</v>
      </c>
      <c r="AD119" s="42"/>
      <c r="AE119" s="128"/>
      <c r="AF119" s="37">
        <f t="shared" si="16"/>
        <v>15</v>
      </c>
      <c r="AG119" s="43">
        <v>65</v>
      </c>
      <c r="AH119" s="44">
        <f t="shared" si="17"/>
        <v>80</v>
      </c>
      <c r="AI119" s="45">
        <f t="shared" si="18"/>
        <v>0.93</v>
      </c>
      <c r="AJ119" s="46"/>
      <c r="AK119" s="47">
        <v>1E-4</v>
      </c>
      <c r="AL119" s="48">
        <f t="shared" si="19"/>
        <v>1.0001</v>
      </c>
      <c r="AM119" s="49">
        <f t="shared" si="20"/>
        <v>1726547000</v>
      </c>
      <c r="AN119" s="50"/>
      <c r="AO119" s="51"/>
      <c r="AP119" s="51"/>
      <c r="AQ119" s="51"/>
      <c r="AR119" s="51"/>
      <c r="AS119" s="52"/>
      <c r="AT119" s="53">
        <f t="shared" si="21"/>
        <v>0</v>
      </c>
    </row>
    <row r="120" spans="1:46" s="54" customFormat="1" ht="36" customHeight="1" thickBot="1">
      <c r="A120" s="27"/>
      <c r="B120" s="56"/>
      <c r="C120" s="91"/>
      <c r="D120" s="95"/>
      <c r="E120" s="95"/>
      <c r="F120" s="101"/>
      <c r="G120" s="55"/>
      <c r="H120" s="60"/>
      <c r="I120" s="30">
        <v>0.51</v>
      </c>
      <c r="J120" s="119">
        <v>0.49</v>
      </c>
      <c r="K120" s="32"/>
      <c r="L120" s="57"/>
      <c r="M120" s="33"/>
      <c r="N120" s="34">
        <f t="shared" si="22"/>
        <v>1</v>
      </c>
      <c r="O120" s="35"/>
      <c r="P120" s="105">
        <v>15</v>
      </c>
      <c r="Q120" s="106">
        <v>15</v>
      </c>
      <c r="R120" s="38"/>
      <c r="S120" s="38"/>
      <c r="T120" s="37"/>
      <c r="U120" s="39">
        <f t="shared" si="12"/>
        <v>15</v>
      </c>
      <c r="V120" s="40">
        <f t="shared" si="13"/>
        <v>15</v>
      </c>
      <c r="W120" s="112"/>
      <c r="X120" s="96"/>
      <c r="Y120" s="96"/>
      <c r="Z120" s="104"/>
      <c r="AA120" s="99"/>
      <c r="AB120" s="41">
        <f t="shared" si="14"/>
        <v>0</v>
      </c>
      <c r="AC120" s="40">
        <f t="shared" si="15"/>
        <v>0</v>
      </c>
      <c r="AD120" s="42"/>
      <c r="AE120" s="128"/>
      <c r="AF120" s="37">
        <f t="shared" si="16"/>
        <v>15</v>
      </c>
      <c r="AG120" s="43">
        <v>65</v>
      </c>
      <c r="AH120" s="44">
        <f t="shared" si="17"/>
        <v>80</v>
      </c>
      <c r="AI120" s="45">
        <f t="shared" si="18"/>
        <v>0.93</v>
      </c>
      <c r="AJ120" s="46"/>
      <c r="AK120" s="47">
        <v>1E-4</v>
      </c>
      <c r="AL120" s="48">
        <f t="shared" si="19"/>
        <v>1.0001</v>
      </c>
      <c r="AM120" s="49">
        <f t="shared" si="20"/>
        <v>1726547000</v>
      </c>
      <c r="AN120" s="50"/>
      <c r="AO120" s="51"/>
      <c r="AP120" s="51"/>
      <c r="AQ120" s="51"/>
      <c r="AR120" s="51"/>
      <c r="AS120" s="52"/>
      <c r="AT120" s="53">
        <f t="shared" si="21"/>
        <v>0</v>
      </c>
    </row>
    <row r="121" spans="1:46" s="54" customFormat="1" ht="36" customHeight="1" thickBot="1">
      <c r="A121" s="27"/>
      <c r="B121" s="56"/>
      <c r="C121" s="91"/>
      <c r="D121" s="95"/>
      <c r="E121" s="95"/>
      <c r="F121" s="101"/>
      <c r="G121" s="55"/>
      <c r="H121" s="64"/>
      <c r="I121" s="30">
        <v>0.51</v>
      </c>
      <c r="J121" s="119">
        <v>0.49</v>
      </c>
      <c r="K121" s="32"/>
      <c r="L121" s="57"/>
      <c r="M121" s="73"/>
      <c r="N121" s="34">
        <f t="shared" si="22"/>
        <v>1</v>
      </c>
      <c r="O121" s="35"/>
      <c r="P121" s="105">
        <v>15</v>
      </c>
      <c r="Q121" s="106">
        <v>15</v>
      </c>
      <c r="R121" s="38"/>
      <c r="S121" s="38"/>
      <c r="T121" s="68"/>
      <c r="U121" s="120">
        <f t="shared" si="12"/>
        <v>15</v>
      </c>
      <c r="V121" s="40">
        <f t="shared" si="13"/>
        <v>15</v>
      </c>
      <c r="W121" s="112"/>
      <c r="X121" s="96"/>
      <c r="Y121" s="96"/>
      <c r="Z121" s="104"/>
      <c r="AA121" s="108"/>
      <c r="AB121" s="41">
        <f t="shared" si="14"/>
        <v>0</v>
      </c>
      <c r="AC121" s="40">
        <f t="shared" si="15"/>
        <v>0</v>
      </c>
      <c r="AD121" s="42"/>
      <c r="AE121" s="128"/>
      <c r="AF121" s="37">
        <f t="shared" si="16"/>
        <v>15</v>
      </c>
      <c r="AG121" s="43">
        <v>65</v>
      </c>
      <c r="AH121" s="44">
        <f t="shared" si="17"/>
        <v>80</v>
      </c>
      <c r="AI121" s="45">
        <f t="shared" si="18"/>
        <v>0.93</v>
      </c>
      <c r="AJ121" s="46"/>
      <c r="AK121" s="47">
        <v>1E-4</v>
      </c>
      <c r="AL121" s="48">
        <f t="shared" si="19"/>
        <v>1.0001</v>
      </c>
      <c r="AM121" s="49">
        <f t="shared" si="20"/>
        <v>1726547000</v>
      </c>
      <c r="AN121" s="74"/>
      <c r="AO121" s="51"/>
      <c r="AP121" s="51"/>
      <c r="AQ121" s="51"/>
      <c r="AR121" s="51"/>
      <c r="AS121" s="52"/>
      <c r="AT121" s="53">
        <f t="shared" si="21"/>
        <v>0</v>
      </c>
    </row>
    <row r="122" spans="1:46" s="54" customFormat="1" ht="36" customHeight="1" thickBot="1">
      <c r="A122" s="27"/>
      <c r="B122" s="56"/>
      <c r="C122" s="91"/>
      <c r="D122" s="95"/>
      <c r="E122" s="95"/>
      <c r="F122" s="101"/>
      <c r="G122" s="55"/>
      <c r="H122" s="60"/>
      <c r="I122" s="30">
        <v>0.51</v>
      </c>
      <c r="J122" s="119">
        <v>0.49</v>
      </c>
      <c r="K122" s="32"/>
      <c r="L122" s="57"/>
      <c r="M122" s="33"/>
      <c r="N122" s="34">
        <f t="shared" si="22"/>
        <v>1</v>
      </c>
      <c r="O122" s="35"/>
      <c r="P122" s="105">
        <v>15</v>
      </c>
      <c r="Q122" s="106">
        <v>15</v>
      </c>
      <c r="R122" s="38"/>
      <c r="S122" s="38"/>
      <c r="T122" s="37"/>
      <c r="U122" s="39">
        <f t="shared" si="12"/>
        <v>15</v>
      </c>
      <c r="V122" s="40">
        <f t="shared" si="13"/>
        <v>15</v>
      </c>
      <c r="W122" s="112"/>
      <c r="X122" s="96"/>
      <c r="Y122" s="96"/>
      <c r="Z122" s="104"/>
      <c r="AA122" s="99"/>
      <c r="AB122" s="41">
        <f t="shared" si="14"/>
        <v>0</v>
      </c>
      <c r="AC122" s="40">
        <f t="shared" si="15"/>
        <v>0</v>
      </c>
      <c r="AD122" s="42"/>
      <c r="AE122" s="128"/>
      <c r="AF122" s="37">
        <f t="shared" si="16"/>
        <v>15</v>
      </c>
      <c r="AG122" s="43">
        <v>65</v>
      </c>
      <c r="AH122" s="44">
        <f t="shared" si="17"/>
        <v>80</v>
      </c>
      <c r="AI122" s="45">
        <f t="shared" si="18"/>
        <v>0.93</v>
      </c>
      <c r="AJ122" s="46"/>
      <c r="AK122" s="47">
        <v>1E-4</v>
      </c>
      <c r="AL122" s="48">
        <f t="shared" si="19"/>
        <v>1.0001</v>
      </c>
      <c r="AM122" s="49">
        <f t="shared" si="20"/>
        <v>1726547000</v>
      </c>
      <c r="AN122" s="50"/>
      <c r="AO122" s="51"/>
      <c r="AP122" s="51"/>
      <c r="AQ122" s="51"/>
      <c r="AR122" s="51"/>
      <c r="AS122" s="52"/>
      <c r="AT122" s="53">
        <f t="shared" si="21"/>
        <v>0</v>
      </c>
    </row>
    <row r="123" spans="1:46" s="17" customFormat="1" ht="39.75" customHeight="1" thickBot="1">
      <c r="A123" s="27"/>
      <c r="B123" s="56"/>
      <c r="C123" s="91"/>
      <c r="D123" s="95"/>
      <c r="E123" s="95"/>
      <c r="F123" s="101"/>
      <c r="G123" s="55"/>
      <c r="H123" s="76"/>
      <c r="I123" s="30">
        <v>0.51</v>
      </c>
      <c r="J123" s="119">
        <v>0.49</v>
      </c>
      <c r="K123" s="32"/>
      <c r="L123" s="57"/>
      <c r="M123" s="75"/>
      <c r="N123" s="34">
        <f t="shared" si="22"/>
        <v>1</v>
      </c>
      <c r="O123" s="76"/>
      <c r="P123" s="105">
        <v>15</v>
      </c>
      <c r="Q123" s="106">
        <v>15</v>
      </c>
      <c r="R123" s="38"/>
      <c r="S123" s="38"/>
      <c r="T123" s="224"/>
      <c r="U123" s="39">
        <f t="shared" si="12"/>
        <v>15</v>
      </c>
      <c r="V123" s="40">
        <f t="shared" si="13"/>
        <v>15</v>
      </c>
      <c r="W123" s="112"/>
      <c r="X123" s="96"/>
      <c r="Y123" s="96"/>
      <c r="Z123" s="104"/>
      <c r="AA123" s="132"/>
      <c r="AB123" s="41">
        <f t="shared" si="14"/>
        <v>0</v>
      </c>
      <c r="AC123" s="40">
        <f t="shared" si="15"/>
        <v>0</v>
      </c>
      <c r="AD123" s="77"/>
      <c r="AE123" s="130"/>
      <c r="AF123" s="37">
        <f t="shared" si="16"/>
        <v>15</v>
      </c>
      <c r="AG123" s="43">
        <v>65</v>
      </c>
      <c r="AH123" s="44">
        <f t="shared" si="17"/>
        <v>80</v>
      </c>
      <c r="AI123" s="45">
        <f t="shared" si="18"/>
        <v>0.93</v>
      </c>
      <c r="AJ123" s="46"/>
      <c r="AK123" s="47">
        <v>1E-4</v>
      </c>
      <c r="AL123" s="48">
        <f t="shared" si="19"/>
        <v>1.0001</v>
      </c>
      <c r="AM123" s="49">
        <f t="shared" si="20"/>
        <v>1726547000</v>
      </c>
      <c r="AN123" s="75"/>
      <c r="AO123" s="78"/>
      <c r="AP123" s="78"/>
      <c r="AQ123" s="78"/>
      <c r="AR123" s="78"/>
      <c r="AS123" s="78"/>
      <c r="AT123" s="53">
        <f t="shared" si="21"/>
        <v>0</v>
      </c>
    </row>
    <row r="124" spans="1:46" s="54" customFormat="1" ht="47.25" customHeight="1" thickBot="1">
      <c r="A124" s="27"/>
      <c r="B124" s="56"/>
      <c r="C124" s="91"/>
      <c r="D124" s="95"/>
      <c r="E124" s="95"/>
      <c r="F124" s="101"/>
      <c r="G124" s="55"/>
      <c r="H124" s="60"/>
      <c r="I124" s="30">
        <v>0.51</v>
      </c>
      <c r="J124" s="119">
        <v>0.49</v>
      </c>
      <c r="K124" s="32"/>
      <c r="L124" s="57"/>
      <c r="M124" s="33"/>
      <c r="N124" s="34">
        <f t="shared" si="22"/>
        <v>1</v>
      </c>
      <c r="O124" s="35"/>
      <c r="P124" s="105">
        <v>15</v>
      </c>
      <c r="Q124" s="106">
        <v>15</v>
      </c>
      <c r="R124" s="38"/>
      <c r="S124" s="38"/>
      <c r="T124" s="37"/>
      <c r="U124" s="39">
        <f t="shared" si="12"/>
        <v>15</v>
      </c>
      <c r="V124" s="40">
        <f t="shared" si="13"/>
        <v>15</v>
      </c>
      <c r="W124" s="112"/>
      <c r="X124" s="96"/>
      <c r="Y124" s="96"/>
      <c r="Z124" s="104"/>
      <c r="AA124" s="99"/>
      <c r="AB124" s="41">
        <f t="shared" si="14"/>
        <v>0</v>
      </c>
      <c r="AC124" s="40">
        <f t="shared" si="15"/>
        <v>0</v>
      </c>
      <c r="AD124" s="42"/>
      <c r="AE124" s="128"/>
      <c r="AF124" s="37">
        <f t="shared" si="16"/>
        <v>15</v>
      </c>
      <c r="AG124" s="43">
        <v>65</v>
      </c>
      <c r="AH124" s="44">
        <f t="shared" si="17"/>
        <v>80</v>
      </c>
      <c r="AI124" s="45">
        <f t="shared" si="18"/>
        <v>0.93</v>
      </c>
      <c r="AJ124" s="46"/>
      <c r="AK124" s="47">
        <v>1E-4</v>
      </c>
      <c r="AL124" s="48">
        <f t="shared" si="19"/>
        <v>1.0001</v>
      </c>
      <c r="AM124" s="49">
        <f t="shared" si="20"/>
        <v>1726547000</v>
      </c>
      <c r="AN124" s="50"/>
      <c r="AO124" s="51"/>
      <c r="AP124" s="51"/>
      <c r="AQ124" s="51"/>
      <c r="AR124" s="51"/>
      <c r="AS124" s="52"/>
      <c r="AT124" s="53">
        <f t="shared" si="21"/>
        <v>0</v>
      </c>
    </row>
    <row r="125" spans="1:46" s="54" customFormat="1" ht="36" customHeight="1" thickBot="1">
      <c r="A125" s="27"/>
      <c r="B125" s="56"/>
      <c r="C125" s="91"/>
      <c r="D125" s="95"/>
      <c r="E125" s="95"/>
      <c r="F125" s="101"/>
      <c r="G125" s="55"/>
      <c r="H125" s="60"/>
      <c r="I125" s="30">
        <v>0.51</v>
      </c>
      <c r="J125" s="119">
        <v>0.49</v>
      </c>
      <c r="K125" s="32"/>
      <c r="L125" s="57"/>
      <c r="M125" s="33"/>
      <c r="N125" s="34">
        <f t="shared" si="22"/>
        <v>1</v>
      </c>
      <c r="O125" s="35"/>
      <c r="P125" s="105">
        <v>15</v>
      </c>
      <c r="Q125" s="106">
        <v>15</v>
      </c>
      <c r="R125" s="38"/>
      <c r="S125" s="38"/>
      <c r="T125" s="37"/>
      <c r="U125" s="39">
        <f t="shared" si="12"/>
        <v>15</v>
      </c>
      <c r="V125" s="40">
        <f t="shared" si="13"/>
        <v>15</v>
      </c>
      <c r="W125" s="112"/>
      <c r="X125" s="96"/>
      <c r="Y125" s="96"/>
      <c r="Z125" s="104"/>
      <c r="AA125" s="99"/>
      <c r="AB125" s="41">
        <f t="shared" si="14"/>
        <v>0</v>
      </c>
      <c r="AC125" s="40">
        <f t="shared" si="15"/>
        <v>0</v>
      </c>
      <c r="AD125" s="42"/>
      <c r="AE125" s="128"/>
      <c r="AF125" s="37">
        <f t="shared" si="16"/>
        <v>15</v>
      </c>
      <c r="AG125" s="43">
        <v>65</v>
      </c>
      <c r="AH125" s="44">
        <f t="shared" si="17"/>
        <v>80</v>
      </c>
      <c r="AI125" s="45">
        <f t="shared" si="18"/>
        <v>0.93</v>
      </c>
      <c r="AJ125" s="46"/>
      <c r="AK125" s="47">
        <v>1E-4</v>
      </c>
      <c r="AL125" s="48">
        <f t="shared" si="19"/>
        <v>1.0001</v>
      </c>
      <c r="AM125" s="49">
        <f t="shared" si="20"/>
        <v>1726547000</v>
      </c>
      <c r="AN125" s="50"/>
      <c r="AO125" s="51"/>
      <c r="AP125" s="51"/>
      <c r="AQ125" s="51"/>
      <c r="AR125" s="51"/>
      <c r="AS125" s="52"/>
      <c r="AT125" s="53">
        <f t="shared" si="21"/>
        <v>0</v>
      </c>
    </row>
    <row r="126" spans="1:46" s="54" customFormat="1" ht="36" customHeight="1" thickBot="1">
      <c r="A126" s="27"/>
      <c r="B126" s="56"/>
      <c r="C126" s="91"/>
      <c r="D126" s="95"/>
      <c r="E126" s="95"/>
      <c r="F126" s="101"/>
      <c r="G126" s="55"/>
      <c r="H126" s="60"/>
      <c r="I126" s="30">
        <v>0.51</v>
      </c>
      <c r="J126" s="119">
        <v>0.49</v>
      </c>
      <c r="K126" s="32"/>
      <c r="L126" s="57"/>
      <c r="M126" s="33"/>
      <c r="N126" s="34">
        <f t="shared" si="22"/>
        <v>1</v>
      </c>
      <c r="O126" s="35"/>
      <c r="P126" s="105">
        <v>15</v>
      </c>
      <c r="Q126" s="106">
        <v>15</v>
      </c>
      <c r="R126" s="38"/>
      <c r="S126" s="38"/>
      <c r="T126" s="37"/>
      <c r="U126" s="39">
        <f t="shared" si="12"/>
        <v>15</v>
      </c>
      <c r="V126" s="40">
        <f t="shared" si="13"/>
        <v>15</v>
      </c>
      <c r="W126" s="112"/>
      <c r="X126" s="96"/>
      <c r="Y126" s="96"/>
      <c r="Z126" s="104"/>
      <c r="AA126" s="99"/>
      <c r="AB126" s="41">
        <f t="shared" si="14"/>
        <v>0</v>
      </c>
      <c r="AC126" s="40">
        <f t="shared" si="15"/>
        <v>0</v>
      </c>
      <c r="AD126" s="42"/>
      <c r="AE126" s="128"/>
      <c r="AF126" s="37">
        <f t="shared" si="16"/>
        <v>15</v>
      </c>
      <c r="AG126" s="43">
        <v>65</v>
      </c>
      <c r="AH126" s="44">
        <f t="shared" si="17"/>
        <v>80</v>
      </c>
      <c r="AI126" s="45">
        <f t="shared" si="18"/>
        <v>0.93</v>
      </c>
      <c r="AJ126" s="46"/>
      <c r="AK126" s="47">
        <v>1E-4</v>
      </c>
      <c r="AL126" s="48">
        <f t="shared" si="19"/>
        <v>1.0001</v>
      </c>
      <c r="AM126" s="49">
        <f t="shared" si="20"/>
        <v>1726547000</v>
      </c>
      <c r="AN126" s="50"/>
      <c r="AO126" s="51"/>
      <c r="AP126" s="51"/>
      <c r="AQ126" s="51"/>
      <c r="AR126" s="51"/>
      <c r="AS126" s="52"/>
      <c r="AT126" s="53">
        <f t="shared" si="21"/>
        <v>0</v>
      </c>
    </row>
    <row r="127" spans="1:46" s="54" customFormat="1" ht="36" customHeight="1" thickBot="1">
      <c r="A127" s="27"/>
      <c r="B127" s="56"/>
      <c r="C127" s="91"/>
      <c r="D127" s="95"/>
      <c r="E127" s="95"/>
      <c r="F127" s="101"/>
      <c r="G127" s="55"/>
      <c r="H127" s="60"/>
      <c r="I127" s="30">
        <v>0.51</v>
      </c>
      <c r="J127" s="119">
        <v>0.49</v>
      </c>
      <c r="K127" s="32"/>
      <c r="L127" s="57"/>
      <c r="M127" s="33"/>
      <c r="N127" s="34">
        <f t="shared" si="22"/>
        <v>1</v>
      </c>
      <c r="O127" s="35"/>
      <c r="P127" s="105">
        <v>15</v>
      </c>
      <c r="Q127" s="106">
        <v>15</v>
      </c>
      <c r="R127" s="38"/>
      <c r="S127" s="38"/>
      <c r="T127" s="37"/>
      <c r="U127" s="39">
        <f t="shared" si="12"/>
        <v>15</v>
      </c>
      <c r="V127" s="40">
        <f t="shared" si="13"/>
        <v>15</v>
      </c>
      <c r="W127" s="112"/>
      <c r="X127" s="96"/>
      <c r="Y127" s="96"/>
      <c r="Z127" s="104"/>
      <c r="AA127" s="99"/>
      <c r="AB127" s="41">
        <f t="shared" si="14"/>
        <v>0</v>
      </c>
      <c r="AC127" s="40">
        <f t="shared" si="15"/>
        <v>0</v>
      </c>
      <c r="AD127" s="42"/>
      <c r="AE127" s="128"/>
      <c r="AF127" s="37">
        <f t="shared" si="16"/>
        <v>15</v>
      </c>
      <c r="AG127" s="43">
        <v>65</v>
      </c>
      <c r="AH127" s="44">
        <f t="shared" si="17"/>
        <v>80</v>
      </c>
      <c r="AI127" s="45">
        <f t="shared" si="18"/>
        <v>0.93</v>
      </c>
      <c r="AJ127" s="46"/>
      <c r="AK127" s="47">
        <v>1E-4</v>
      </c>
      <c r="AL127" s="48">
        <f t="shared" si="19"/>
        <v>1.0001</v>
      </c>
      <c r="AM127" s="49">
        <f t="shared" si="20"/>
        <v>1726547000</v>
      </c>
      <c r="AN127" s="50"/>
      <c r="AO127" s="51"/>
      <c r="AP127" s="51"/>
      <c r="AQ127" s="51"/>
      <c r="AR127" s="51"/>
      <c r="AS127" s="52"/>
      <c r="AT127" s="53">
        <f t="shared" si="21"/>
        <v>0</v>
      </c>
    </row>
    <row r="128" spans="1:46" s="54" customFormat="1" ht="36" customHeight="1" thickBot="1">
      <c r="A128" s="27"/>
      <c r="B128" s="56"/>
      <c r="C128" s="91"/>
      <c r="D128" s="95"/>
      <c r="E128" s="95"/>
      <c r="F128" s="101"/>
      <c r="G128" s="55"/>
      <c r="H128" s="60"/>
      <c r="I128" s="30">
        <v>0.51</v>
      </c>
      <c r="J128" s="119">
        <v>0.49</v>
      </c>
      <c r="K128" s="32"/>
      <c r="L128" s="57"/>
      <c r="M128" s="33"/>
      <c r="N128" s="34">
        <f t="shared" si="22"/>
        <v>1</v>
      </c>
      <c r="O128" s="35"/>
      <c r="P128" s="105">
        <v>15</v>
      </c>
      <c r="Q128" s="106">
        <v>15</v>
      </c>
      <c r="R128" s="38"/>
      <c r="S128" s="38"/>
      <c r="T128" s="37"/>
      <c r="U128" s="39">
        <f t="shared" si="12"/>
        <v>15</v>
      </c>
      <c r="V128" s="40">
        <f t="shared" si="13"/>
        <v>15</v>
      </c>
      <c r="W128" s="112"/>
      <c r="X128" s="96"/>
      <c r="Y128" s="96"/>
      <c r="Z128" s="104"/>
      <c r="AA128" s="99"/>
      <c r="AB128" s="41">
        <f t="shared" si="14"/>
        <v>0</v>
      </c>
      <c r="AC128" s="40">
        <f t="shared" si="15"/>
        <v>0</v>
      </c>
      <c r="AD128" s="42"/>
      <c r="AE128" s="128"/>
      <c r="AF128" s="37">
        <f t="shared" si="16"/>
        <v>15</v>
      </c>
      <c r="AG128" s="43">
        <v>65</v>
      </c>
      <c r="AH128" s="44">
        <f t="shared" si="17"/>
        <v>80</v>
      </c>
      <c r="AI128" s="45">
        <f t="shared" si="18"/>
        <v>0.93</v>
      </c>
      <c r="AJ128" s="46"/>
      <c r="AK128" s="47">
        <v>1E-4</v>
      </c>
      <c r="AL128" s="48">
        <f t="shared" si="19"/>
        <v>1.0001</v>
      </c>
      <c r="AM128" s="49">
        <f t="shared" si="20"/>
        <v>1726547000</v>
      </c>
      <c r="AN128" s="50"/>
      <c r="AO128" s="51"/>
      <c r="AP128" s="51"/>
      <c r="AQ128" s="51"/>
      <c r="AR128" s="51"/>
      <c r="AS128" s="52"/>
      <c r="AT128" s="53">
        <f t="shared" si="21"/>
        <v>0</v>
      </c>
    </row>
    <row r="129" spans="1:46" s="54" customFormat="1" ht="36" customHeight="1" thickBot="1">
      <c r="A129" s="27"/>
      <c r="B129" s="56"/>
      <c r="C129" s="91"/>
      <c r="D129" s="95"/>
      <c r="E129" s="95"/>
      <c r="F129" s="101"/>
      <c r="G129" s="55"/>
      <c r="H129" s="60"/>
      <c r="I129" s="30">
        <v>0.51</v>
      </c>
      <c r="J129" s="119">
        <v>0.49</v>
      </c>
      <c r="K129" s="32"/>
      <c r="L129" s="57"/>
      <c r="M129" s="33"/>
      <c r="N129" s="34">
        <f t="shared" si="22"/>
        <v>1</v>
      </c>
      <c r="O129" s="35"/>
      <c r="P129" s="105">
        <v>15</v>
      </c>
      <c r="Q129" s="106">
        <v>15</v>
      </c>
      <c r="R129" s="38"/>
      <c r="S129" s="38"/>
      <c r="T129" s="37"/>
      <c r="U129" s="39">
        <f t="shared" si="12"/>
        <v>15</v>
      </c>
      <c r="V129" s="40">
        <f t="shared" si="13"/>
        <v>15</v>
      </c>
      <c r="W129" s="112"/>
      <c r="X129" s="96"/>
      <c r="Y129" s="96"/>
      <c r="Z129" s="104"/>
      <c r="AA129" s="99"/>
      <c r="AB129" s="41">
        <f t="shared" si="14"/>
        <v>0</v>
      </c>
      <c r="AC129" s="40">
        <f t="shared" si="15"/>
        <v>0</v>
      </c>
      <c r="AD129" s="42"/>
      <c r="AE129" s="128"/>
      <c r="AF129" s="37">
        <f t="shared" si="16"/>
        <v>15</v>
      </c>
      <c r="AG129" s="43">
        <v>65</v>
      </c>
      <c r="AH129" s="44">
        <f t="shared" si="17"/>
        <v>80</v>
      </c>
      <c r="AI129" s="45">
        <f t="shared" si="18"/>
        <v>0.93</v>
      </c>
      <c r="AJ129" s="46"/>
      <c r="AK129" s="47">
        <v>1E-4</v>
      </c>
      <c r="AL129" s="48">
        <f t="shared" si="19"/>
        <v>1.0001</v>
      </c>
      <c r="AM129" s="49">
        <f t="shared" si="20"/>
        <v>1726547000</v>
      </c>
      <c r="AN129" s="50"/>
      <c r="AO129" s="51"/>
      <c r="AP129" s="51"/>
      <c r="AQ129" s="51"/>
      <c r="AR129" s="51"/>
      <c r="AS129" s="52"/>
      <c r="AT129" s="53">
        <f t="shared" si="21"/>
        <v>0</v>
      </c>
    </row>
    <row r="130" spans="1:46" s="54" customFormat="1" ht="36" customHeight="1" thickBot="1">
      <c r="A130" s="27"/>
      <c r="B130" s="56"/>
      <c r="C130" s="91"/>
      <c r="D130" s="95"/>
      <c r="E130" s="95"/>
      <c r="F130" s="101"/>
      <c r="G130" s="55"/>
      <c r="H130" s="60"/>
      <c r="I130" s="30">
        <v>0.51</v>
      </c>
      <c r="J130" s="119">
        <v>0.49</v>
      </c>
      <c r="K130" s="32"/>
      <c r="L130" s="57"/>
      <c r="M130" s="33"/>
      <c r="N130" s="34">
        <f t="shared" si="22"/>
        <v>1</v>
      </c>
      <c r="O130" s="35"/>
      <c r="P130" s="105">
        <v>15</v>
      </c>
      <c r="Q130" s="106">
        <v>15</v>
      </c>
      <c r="R130" s="38"/>
      <c r="S130" s="38"/>
      <c r="T130" s="37"/>
      <c r="U130" s="39">
        <f t="shared" si="12"/>
        <v>15</v>
      </c>
      <c r="V130" s="40">
        <f t="shared" si="13"/>
        <v>15</v>
      </c>
      <c r="W130" s="112"/>
      <c r="X130" s="96"/>
      <c r="Y130" s="96"/>
      <c r="Z130" s="104"/>
      <c r="AA130" s="99"/>
      <c r="AB130" s="41">
        <f t="shared" si="14"/>
        <v>0</v>
      </c>
      <c r="AC130" s="40">
        <f t="shared" si="15"/>
        <v>0</v>
      </c>
      <c r="AD130" s="42"/>
      <c r="AE130" s="128"/>
      <c r="AF130" s="37">
        <f t="shared" si="16"/>
        <v>15</v>
      </c>
      <c r="AG130" s="43">
        <v>65</v>
      </c>
      <c r="AH130" s="44">
        <f t="shared" si="17"/>
        <v>80</v>
      </c>
      <c r="AI130" s="45">
        <f t="shared" si="18"/>
        <v>0.93</v>
      </c>
      <c r="AJ130" s="46"/>
      <c r="AK130" s="47">
        <v>1E-4</v>
      </c>
      <c r="AL130" s="48">
        <f t="shared" si="19"/>
        <v>1.0001</v>
      </c>
      <c r="AM130" s="49">
        <f t="shared" si="20"/>
        <v>1726547000</v>
      </c>
      <c r="AN130" s="50"/>
      <c r="AO130" s="51"/>
      <c r="AP130" s="51"/>
      <c r="AQ130" s="51"/>
      <c r="AR130" s="51"/>
      <c r="AS130" s="52"/>
      <c r="AT130" s="53">
        <f t="shared" si="21"/>
        <v>0</v>
      </c>
    </row>
    <row r="131" spans="1:46" s="54" customFormat="1" ht="36" customHeight="1" thickBot="1">
      <c r="A131" s="27"/>
      <c r="B131" s="56"/>
      <c r="C131" s="91"/>
      <c r="D131" s="95"/>
      <c r="E131" s="95"/>
      <c r="F131" s="101"/>
      <c r="G131" s="55"/>
      <c r="H131" s="60"/>
      <c r="I131" s="30">
        <v>0.51</v>
      </c>
      <c r="J131" s="119">
        <v>0.49</v>
      </c>
      <c r="K131" s="32"/>
      <c r="L131" s="57"/>
      <c r="M131" s="33"/>
      <c r="N131" s="34">
        <f t="shared" si="22"/>
        <v>1</v>
      </c>
      <c r="O131" s="35"/>
      <c r="P131" s="105">
        <v>15</v>
      </c>
      <c r="Q131" s="106">
        <v>15</v>
      </c>
      <c r="R131" s="38"/>
      <c r="S131" s="38"/>
      <c r="T131" s="37"/>
      <c r="U131" s="39">
        <f t="shared" si="12"/>
        <v>15</v>
      </c>
      <c r="V131" s="40">
        <f t="shared" si="13"/>
        <v>15</v>
      </c>
      <c r="W131" s="112"/>
      <c r="X131" s="96"/>
      <c r="Y131" s="96"/>
      <c r="Z131" s="104"/>
      <c r="AA131" s="99"/>
      <c r="AB131" s="41">
        <f t="shared" si="14"/>
        <v>0</v>
      </c>
      <c r="AC131" s="40">
        <f t="shared" si="15"/>
        <v>0</v>
      </c>
      <c r="AD131" s="42"/>
      <c r="AE131" s="128"/>
      <c r="AF131" s="37">
        <f t="shared" si="16"/>
        <v>15</v>
      </c>
      <c r="AG131" s="43">
        <v>65</v>
      </c>
      <c r="AH131" s="44">
        <f t="shared" si="17"/>
        <v>80</v>
      </c>
      <c r="AI131" s="45">
        <f t="shared" si="18"/>
        <v>0.93</v>
      </c>
      <c r="AJ131" s="46"/>
      <c r="AK131" s="47">
        <v>1E-4</v>
      </c>
      <c r="AL131" s="48">
        <f t="shared" si="19"/>
        <v>1.0001</v>
      </c>
      <c r="AM131" s="49">
        <f t="shared" si="20"/>
        <v>1726547000</v>
      </c>
      <c r="AN131" s="50"/>
      <c r="AO131" s="51"/>
      <c r="AP131" s="51"/>
      <c r="AQ131" s="51"/>
      <c r="AR131" s="51"/>
      <c r="AS131" s="52"/>
      <c r="AT131" s="53">
        <f t="shared" si="21"/>
        <v>0</v>
      </c>
    </row>
    <row r="132" spans="1:46" s="54" customFormat="1" ht="36" customHeight="1" thickBot="1">
      <c r="A132" s="27"/>
      <c r="B132" s="56"/>
      <c r="C132" s="91"/>
      <c r="D132" s="95"/>
      <c r="E132" s="95"/>
      <c r="F132" s="101"/>
      <c r="G132" s="55"/>
      <c r="H132" s="60"/>
      <c r="I132" s="30">
        <v>0.51</v>
      </c>
      <c r="J132" s="119">
        <v>0.49</v>
      </c>
      <c r="K132" s="32"/>
      <c r="L132" s="57"/>
      <c r="M132" s="33"/>
      <c r="N132" s="34">
        <f t="shared" ref="N132:N139" si="23">SUM(I132:M132)</f>
        <v>1</v>
      </c>
      <c r="O132" s="35"/>
      <c r="P132" s="105">
        <v>15</v>
      </c>
      <c r="Q132" s="106">
        <v>15</v>
      </c>
      <c r="R132" s="38"/>
      <c r="S132" s="38"/>
      <c r="T132" s="37"/>
      <c r="U132" s="39">
        <f t="shared" si="12"/>
        <v>15</v>
      </c>
      <c r="V132" s="40">
        <f t="shared" si="13"/>
        <v>15</v>
      </c>
      <c r="W132" s="112"/>
      <c r="X132" s="96"/>
      <c r="Y132" s="96"/>
      <c r="Z132" s="104"/>
      <c r="AA132" s="99"/>
      <c r="AB132" s="41">
        <f t="shared" si="14"/>
        <v>0</v>
      </c>
      <c r="AC132" s="40">
        <f t="shared" si="15"/>
        <v>0</v>
      </c>
      <c r="AD132" s="42"/>
      <c r="AE132" s="128"/>
      <c r="AF132" s="37">
        <f t="shared" si="16"/>
        <v>15</v>
      </c>
      <c r="AG132" s="43">
        <v>65</v>
      </c>
      <c r="AH132" s="44">
        <f t="shared" si="17"/>
        <v>80</v>
      </c>
      <c r="AI132" s="45">
        <f t="shared" si="18"/>
        <v>0.93</v>
      </c>
      <c r="AJ132" s="46"/>
      <c r="AK132" s="47">
        <v>1E-4</v>
      </c>
      <c r="AL132" s="48">
        <f t="shared" si="19"/>
        <v>1.0001</v>
      </c>
      <c r="AM132" s="49">
        <f t="shared" si="20"/>
        <v>1726547000</v>
      </c>
      <c r="AN132" s="50"/>
      <c r="AO132" s="51"/>
      <c r="AP132" s="51"/>
      <c r="AQ132" s="51"/>
      <c r="AR132" s="51"/>
      <c r="AS132" s="52"/>
      <c r="AT132" s="53">
        <f t="shared" si="21"/>
        <v>0</v>
      </c>
    </row>
    <row r="133" spans="1:46" s="54" customFormat="1" ht="36" customHeight="1" thickBot="1">
      <c r="A133" s="27"/>
      <c r="B133" s="56"/>
      <c r="C133" s="91"/>
      <c r="D133" s="95"/>
      <c r="E133" s="95"/>
      <c r="F133" s="101"/>
      <c r="G133" s="55"/>
      <c r="H133" s="60"/>
      <c r="I133" s="30">
        <v>0.51</v>
      </c>
      <c r="J133" s="119">
        <v>0.49</v>
      </c>
      <c r="K133" s="32"/>
      <c r="L133" s="57"/>
      <c r="M133" s="33"/>
      <c r="N133" s="34">
        <f t="shared" si="23"/>
        <v>1</v>
      </c>
      <c r="O133" s="35"/>
      <c r="P133" s="105">
        <v>15</v>
      </c>
      <c r="Q133" s="106">
        <v>15</v>
      </c>
      <c r="R133" s="38"/>
      <c r="S133" s="38"/>
      <c r="T133" s="37"/>
      <c r="U133" s="39">
        <f t="shared" ref="U133:U139" si="24">ROUNDUP(((P133*I133)+(Q133*J133)+(R133*K133)+(S133*L133)+(T133*M133)),2)</f>
        <v>15</v>
      </c>
      <c r="V133" s="40">
        <f t="shared" ref="V133:V139" si="25">IF(U133&gt;=15,15,U133)</f>
        <v>15</v>
      </c>
      <c r="W133" s="112"/>
      <c r="X133" s="96"/>
      <c r="Y133" s="96"/>
      <c r="Z133" s="104"/>
      <c r="AA133" s="99"/>
      <c r="AB133" s="41">
        <f t="shared" ref="AB133:AB139" si="26">ROUNDUP((((W133*I133)+(X133*J133)+(Y133*K133)+(Z133*L133)+(AA133*M133))/$I$2*15),2)</f>
        <v>0</v>
      </c>
      <c r="AC133" s="40">
        <f t="shared" ref="AC133:AC139" si="27">IF(AB133&gt;=15,15,AB133)</f>
        <v>0</v>
      </c>
      <c r="AD133" s="42"/>
      <c r="AE133" s="128"/>
      <c r="AF133" s="37">
        <f t="shared" ref="AF133:AF139" si="28">IF((V133+AC133+AD133)&gt;=30,30,(V133+AC133+AD133))</f>
        <v>15</v>
      </c>
      <c r="AG133" s="43">
        <v>65</v>
      </c>
      <c r="AH133" s="44">
        <f t="shared" ref="AH133:AH139" si="29">AF133+AG133+AE133</f>
        <v>80</v>
      </c>
      <c r="AI133" s="45">
        <f t="shared" ref="AI133:AI139" si="30">-((50-((176+(45+(30-AF133)))))/200)</f>
        <v>0.93</v>
      </c>
      <c r="AJ133" s="46"/>
      <c r="AK133" s="47">
        <v>1E-4</v>
      </c>
      <c r="AL133" s="48">
        <f t="shared" ref="AL133:AL139" si="31">100%+AK133</f>
        <v>1.0001</v>
      </c>
      <c r="AM133" s="49">
        <f t="shared" ref="AM133:AM139" si="32">ROUNDUP($D$2*AI133*AL133,-3)</f>
        <v>1726547000</v>
      </c>
      <c r="AN133" s="50"/>
      <c r="AO133" s="51"/>
      <c r="AP133" s="51"/>
      <c r="AQ133" s="51"/>
      <c r="AR133" s="51"/>
      <c r="AS133" s="52"/>
      <c r="AT133" s="53">
        <f t="shared" ref="AT133:AT139" si="33">(AO133*I133)+(AP133*J133)+(AQ133*K133)+(AR133*L133)+(AS133*M133)</f>
        <v>0</v>
      </c>
    </row>
    <row r="134" spans="1:46" s="54" customFormat="1" ht="36" customHeight="1" thickBot="1">
      <c r="A134" s="27"/>
      <c r="B134" s="56"/>
      <c r="C134" s="91"/>
      <c r="D134" s="95"/>
      <c r="E134" s="95"/>
      <c r="F134" s="101"/>
      <c r="G134" s="55"/>
      <c r="H134" s="60"/>
      <c r="I134" s="30">
        <v>0.51</v>
      </c>
      <c r="J134" s="119">
        <v>0.49</v>
      </c>
      <c r="K134" s="32"/>
      <c r="L134" s="57"/>
      <c r="M134" s="33"/>
      <c r="N134" s="34">
        <f t="shared" si="23"/>
        <v>1</v>
      </c>
      <c r="O134" s="35"/>
      <c r="P134" s="105">
        <v>15</v>
      </c>
      <c r="Q134" s="106">
        <v>15</v>
      </c>
      <c r="R134" s="38"/>
      <c r="S134" s="38"/>
      <c r="T134" s="37"/>
      <c r="U134" s="39">
        <f t="shared" si="24"/>
        <v>15</v>
      </c>
      <c r="V134" s="40">
        <f t="shared" si="25"/>
        <v>15</v>
      </c>
      <c r="W134" s="112"/>
      <c r="X134" s="96"/>
      <c r="Y134" s="96"/>
      <c r="Z134" s="104"/>
      <c r="AA134" s="99"/>
      <c r="AB134" s="41">
        <f t="shared" si="26"/>
        <v>0</v>
      </c>
      <c r="AC134" s="40">
        <f t="shared" si="27"/>
        <v>0</v>
      </c>
      <c r="AD134" s="42"/>
      <c r="AE134" s="128"/>
      <c r="AF134" s="37">
        <f t="shared" si="28"/>
        <v>15</v>
      </c>
      <c r="AG134" s="43">
        <v>65</v>
      </c>
      <c r="AH134" s="44">
        <f t="shared" si="29"/>
        <v>80</v>
      </c>
      <c r="AI134" s="45">
        <f t="shared" si="30"/>
        <v>0.93</v>
      </c>
      <c r="AJ134" s="46"/>
      <c r="AK134" s="47">
        <v>1E-4</v>
      </c>
      <c r="AL134" s="48">
        <f t="shared" si="31"/>
        <v>1.0001</v>
      </c>
      <c r="AM134" s="49">
        <f t="shared" si="32"/>
        <v>1726547000</v>
      </c>
      <c r="AN134" s="50"/>
      <c r="AO134" s="51"/>
      <c r="AP134" s="51"/>
      <c r="AQ134" s="51"/>
      <c r="AR134" s="51"/>
      <c r="AS134" s="52"/>
      <c r="AT134" s="53">
        <f t="shared" si="33"/>
        <v>0</v>
      </c>
    </row>
    <row r="135" spans="1:46" s="54" customFormat="1" ht="44.25" customHeight="1" thickBot="1">
      <c r="A135" s="27"/>
      <c r="B135" s="56"/>
      <c r="C135" s="91"/>
      <c r="D135" s="95"/>
      <c r="E135" s="95"/>
      <c r="F135" s="101"/>
      <c r="G135" s="55"/>
      <c r="H135" s="60"/>
      <c r="I135" s="30">
        <v>0.51</v>
      </c>
      <c r="J135" s="119">
        <v>0.49</v>
      </c>
      <c r="K135" s="32"/>
      <c r="L135" s="57"/>
      <c r="M135" s="33"/>
      <c r="N135" s="34">
        <f t="shared" si="23"/>
        <v>1</v>
      </c>
      <c r="O135" s="35"/>
      <c r="P135" s="105">
        <v>15</v>
      </c>
      <c r="Q135" s="106">
        <v>15</v>
      </c>
      <c r="R135" s="38"/>
      <c r="S135" s="38"/>
      <c r="T135" s="37"/>
      <c r="U135" s="39">
        <f t="shared" si="24"/>
        <v>15</v>
      </c>
      <c r="V135" s="40">
        <f t="shared" si="25"/>
        <v>15</v>
      </c>
      <c r="W135" s="112"/>
      <c r="X135" s="96"/>
      <c r="Y135" s="96"/>
      <c r="Z135" s="104"/>
      <c r="AA135" s="99"/>
      <c r="AB135" s="41">
        <f t="shared" si="26"/>
        <v>0</v>
      </c>
      <c r="AC135" s="40">
        <f t="shared" si="27"/>
        <v>0</v>
      </c>
      <c r="AD135" s="42"/>
      <c r="AE135" s="128"/>
      <c r="AF135" s="37">
        <f t="shared" si="28"/>
        <v>15</v>
      </c>
      <c r="AG135" s="43">
        <v>65</v>
      </c>
      <c r="AH135" s="44">
        <f t="shared" si="29"/>
        <v>80</v>
      </c>
      <c r="AI135" s="45">
        <f t="shared" si="30"/>
        <v>0.93</v>
      </c>
      <c r="AJ135" s="46"/>
      <c r="AK135" s="47">
        <v>1E-4</v>
      </c>
      <c r="AL135" s="48">
        <f t="shared" si="31"/>
        <v>1.0001</v>
      </c>
      <c r="AM135" s="49">
        <f t="shared" si="32"/>
        <v>1726547000</v>
      </c>
      <c r="AN135" s="50"/>
      <c r="AO135" s="51"/>
      <c r="AP135" s="51"/>
      <c r="AQ135" s="51"/>
      <c r="AR135" s="51"/>
      <c r="AS135" s="52"/>
      <c r="AT135" s="53">
        <f t="shared" si="33"/>
        <v>0</v>
      </c>
    </row>
    <row r="136" spans="1:46" s="54" customFormat="1" ht="36" customHeight="1" thickBot="1">
      <c r="A136" s="27"/>
      <c r="B136" s="56"/>
      <c r="C136" s="91"/>
      <c r="D136" s="95"/>
      <c r="E136" s="95"/>
      <c r="F136" s="101"/>
      <c r="G136" s="55"/>
      <c r="H136" s="79"/>
      <c r="I136" s="30">
        <v>0.51</v>
      </c>
      <c r="J136" s="119">
        <v>0.49</v>
      </c>
      <c r="K136" s="32"/>
      <c r="L136" s="57"/>
      <c r="M136" s="80"/>
      <c r="N136" s="34">
        <f t="shared" si="23"/>
        <v>1</v>
      </c>
      <c r="O136" s="81"/>
      <c r="P136" s="105">
        <v>15</v>
      </c>
      <c r="Q136" s="106">
        <v>15</v>
      </c>
      <c r="R136" s="38"/>
      <c r="S136" s="38"/>
      <c r="T136" s="58"/>
      <c r="U136" s="39">
        <f t="shared" si="24"/>
        <v>15</v>
      </c>
      <c r="V136" s="82">
        <f t="shared" si="25"/>
        <v>15</v>
      </c>
      <c r="W136" s="112"/>
      <c r="X136" s="96"/>
      <c r="Y136" s="96"/>
      <c r="Z136" s="104"/>
      <c r="AA136" s="133"/>
      <c r="AB136" s="41">
        <f t="shared" si="26"/>
        <v>0</v>
      </c>
      <c r="AC136" s="40">
        <f t="shared" si="27"/>
        <v>0</v>
      </c>
      <c r="AD136" s="83"/>
      <c r="AE136" s="131"/>
      <c r="AF136" s="37">
        <f t="shared" si="28"/>
        <v>15</v>
      </c>
      <c r="AG136" s="43">
        <v>65</v>
      </c>
      <c r="AH136" s="44">
        <f t="shared" si="29"/>
        <v>80</v>
      </c>
      <c r="AI136" s="45">
        <f t="shared" si="30"/>
        <v>0.93</v>
      </c>
      <c r="AJ136" s="46"/>
      <c r="AK136" s="47">
        <v>1E-4</v>
      </c>
      <c r="AL136" s="48">
        <f t="shared" si="31"/>
        <v>1.0001</v>
      </c>
      <c r="AM136" s="49">
        <f t="shared" si="32"/>
        <v>1726547000</v>
      </c>
      <c r="AN136" s="84"/>
      <c r="AO136" s="85"/>
      <c r="AP136" s="85"/>
      <c r="AQ136" s="85"/>
      <c r="AR136" s="85"/>
      <c r="AS136" s="86"/>
      <c r="AT136" s="53">
        <f t="shared" si="33"/>
        <v>0</v>
      </c>
    </row>
    <row r="137" spans="1:46" s="54" customFormat="1" ht="36" customHeight="1" thickBot="1">
      <c r="A137" s="27"/>
      <c r="B137" s="56"/>
      <c r="C137" s="91"/>
      <c r="D137" s="95"/>
      <c r="E137" s="95"/>
      <c r="F137" s="101"/>
      <c r="G137" s="55"/>
      <c r="H137" s="60"/>
      <c r="I137" s="30">
        <v>0.51</v>
      </c>
      <c r="J137" s="119">
        <v>0.49</v>
      </c>
      <c r="K137" s="32"/>
      <c r="L137" s="57"/>
      <c r="M137" s="33"/>
      <c r="N137" s="34">
        <f t="shared" si="23"/>
        <v>1</v>
      </c>
      <c r="O137" s="35"/>
      <c r="P137" s="105">
        <v>15</v>
      </c>
      <c r="Q137" s="106">
        <v>15</v>
      </c>
      <c r="R137" s="38"/>
      <c r="S137" s="38"/>
      <c r="T137" s="37"/>
      <c r="U137" s="39">
        <f t="shared" si="24"/>
        <v>15</v>
      </c>
      <c r="V137" s="40">
        <f t="shared" si="25"/>
        <v>15</v>
      </c>
      <c r="W137" s="112"/>
      <c r="X137" s="96"/>
      <c r="Y137" s="96"/>
      <c r="Z137" s="104"/>
      <c r="AA137" s="99"/>
      <c r="AB137" s="41">
        <f t="shared" si="26"/>
        <v>0</v>
      </c>
      <c r="AC137" s="40">
        <f t="shared" si="27"/>
        <v>0</v>
      </c>
      <c r="AD137" s="42"/>
      <c r="AE137" s="128"/>
      <c r="AF137" s="37">
        <f t="shared" si="28"/>
        <v>15</v>
      </c>
      <c r="AG137" s="43">
        <v>65</v>
      </c>
      <c r="AH137" s="44">
        <f t="shared" si="29"/>
        <v>80</v>
      </c>
      <c r="AI137" s="45">
        <f t="shared" si="30"/>
        <v>0.93</v>
      </c>
      <c r="AJ137" s="46"/>
      <c r="AK137" s="47">
        <v>1E-4</v>
      </c>
      <c r="AL137" s="48">
        <f t="shared" si="31"/>
        <v>1.0001</v>
      </c>
      <c r="AM137" s="49">
        <f t="shared" si="32"/>
        <v>1726547000</v>
      </c>
      <c r="AN137" s="50"/>
      <c r="AO137" s="51"/>
      <c r="AP137" s="51"/>
      <c r="AQ137" s="51"/>
      <c r="AR137" s="51"/>
      <c r="AS137" s="52"/>
      <c r="AT137" s="53">
        <f t="shared" si="33"/>
        <v>0</v>
      </c>
    </row>
    <row r="138" spans="1:46" s="54" customFormat="1" ht="36" customHeight="1" thickBot="1">
      <c r="A138" s="27"/>
      <c r="B138" s="56"/>
      <c r="C138" s="91"/>
      <c r="D138" s="95"/>
      <c r="E138" s="95"/>
      <c r="F138" s="101"/>
      <c r="G138" s="55"/>
      <c r="H138" s="60"/>
      <c r="I138" s="30">
        <v>0.51</v>
      </c>
      <c r="J138" s="119">
        <v>0.49</v>
      </c>
      <c r="K138" s="32"/>
      <c r="L138" s="57"/>
      <c r="M138" s="33"/>
      <c r="N138" s="34">
        <f t="shared" si="23"/>
        <v>1</v>
      </c>
      <c r="O138" s="35"/>
      <c r="P138" s="105">
        <v>15</v>
      </c>
      <c r="Q138" s="106">
        <v>15</v>
      </c>
      <c r="R138" s="38"/>
      <c r="S138" s="38"/>
      <c r="T138" s="37"/>
      <c r="U138" s="39">
        <f t="shared" si="24"/>
        <v>15</v>
      </c>
      <c r="V138" s="40">
        <f t="shared" si="25"/>
        <v>15</v>
      </c>
      <c r="W138" s="112"/>
      <c r="X138" s="96"/>
      <c r="Y138" s="96"/>
      <c r="Z138" s="104"/>
      <c r="AA138" s="99"/>
      <c r="AB138" s="41">
        <f t="shared" si="26"/>
        <v>0</v>
      </c>
      <c r="AC138" s="40">
        <f t="shared" si="27"/>
        <v>0</v>
      </c>
      <c r="AD138" s="42"/>
      <c r="AE138" s="128"/>
      <c r="AF138" s="37">
        <f t="shared" si="28"/>
        <v>15</v>
      </c>
      <c r="AG138" s="43">
        <v>65</v>
      </c>
      <c r="AH138" s="44">
        <f t="shared" si="29"/>
        <v>80</v>
      </c>
      <c r="AI138" s="45">
        <f t="shared" si="30"/>
        <v>0.93</v>
      </c>
      <c r="AJ138" s="46"/>
      <c r="AK138" s="47">
        <v>1E-4</v>
      </c>
      <c r="AL138" s="48">
        <f t="shared" si="31"/>
        <v>1.0001</v>
      </c>
      <c r="AM138" s="49">
        <f t="shared" si="32"/>
        <v>1726547000</v>
      </c>
      <c r="AN138" s="50"/>
      <c r="AO138" s="51"/>
      <c r="AP138" s="51"/>
      <c r="AQ138" s="51"/>
      <c r="AR138" s="51"/>
      <c r="AS138" s="52"/>
      <c r="AT138" s="53">
        <f t="shared" si="33"/>
        <v>0</v>
      </c>
    </row>
    <row r="139" spans="1:46" s="54" customFormat="1" ht="36" customHeight="1" thickBot="1">
      <c r="A139" s="27"/>
      <c r="B139" s="56"/>
      <c r="C139" s="91"/>
      <c r="D139" s="95"/>
      <c r="E139" s="95"/>
      <c r="F139" s="101"/>
      <c r="G139" s="55"/>
      <c r="H139" s="28"/>
      <c r="I139" s="30">
        <v>0.51</v>
      </c>
      <c r="J139" s="119">
        <v>0.49</v>
      </c>
      <c r="K139" s="32"/>
      <c r="L139" s="57"/>
      <c r="M139" s="31"/>
      <c r="N139" s="34">
        <f t="shared" si="23"/>
        <v>1</v>
      </c>
      <c r="O139" s="37"/>
      <c r="P139" s="105">
        <v>15</v>
      </c>
      <c r="Q139" s="106">
        <v>15</v>
      </c>
      <c r="R139" s="38"/>
      <c r="S139" s="38"/>
      <c r="T139" s="37"/>
      <c r="U139" s="39">
        <f t="shared" si="24"/>
        <v>15</v>
      </c>
      <c r="V139" s="40">
        <f t="shared" si="25"/>
        <v>15</v>
      </c>
      <c r="W139" s="112"/>
      <c r="X139" s="96"/>
      <c r="Y139" s="96"/>
      <c r="Z139" s="104"/>
      <c r="AA139" s="99"/>
      <c r="AB139" s="41">
        <f t="shared" si="26"/>
        <v>0</v>
      </c>
      <c r="AC139" s="40">
        <f t="shared" si="27"/>
        <v>0</v>
      </c>
      <c r="AD139" s="87"/>
      <c r="AE139" s="128"/>
      <c r="AF139" s="37">
        <f t="shared" si="28"/>
        <v>15</v>
      </c>
      <c r="AG139" s="43">
        <v>65</v>
      </c>
      <c r="AH139" s="44">
        <f t="shared" si="29"/>
        <v>80</v>
      </c>
      <c r="AI139" s="45">
        <f t="shared" si="30"/>
        <v>0.93</v>
      </c>
      <c r="AJ139" s="46"/>
      <c r="AK139" s="47">
        <v>1E-4</v>
      </c>
      <c r="AL139" s="48">
        <f t="shared" si="31"/>
        <v>1.0001</v>
      </c>
      <c r="AM139" s="49">
        <f t="shared" si="32"/>
        <v>1726547000</v>
      </c>
      <c r="AN139" s="88"/>
      <c r="AO139" s="51"/>
      <c r="AP139" s="51"/>
      <c r="AQ139" s="51"/>
      <c r="AR139" s="51"/>
      <c r="AS139" s="52"/>
      <c r="AT139" s="53">
        <f t="shared" si="33"/>
        <v>0</v>
      </c>
    </row>
  </sheetData>
  <mergeCells count="27">
    <mergeCell ref="AS3:AS4"/>
    <mergeCell ref="AT3:AT4"/>
    <mergeCell ref="AM3:AM4"/>
    <mergeCell ref="AN3:AN4"/>
    <mergeCell ref="AO3:AO4"/>
    <mergeCell ref="AP3:AP4"/>
    <mergeCell ref="AQ3:AQ4"/>
    <mergeCell ref="AR3:AR4"/>
    <mergeCell ref="AL3:AL4"/>
    <mergeCell ref="A3:A4"/>
    <mergeCell ref="B3:B4"/>
    <mergeCell ref="C3:H3"/>
    <mergeCell ref="I3:M3"/>
    <mergeCell ref="N3:N4"/>
    <mergeCell ref="O3:O4"/>
    <mergeCell ref="P3:U3"/>
    <mergeCell ref="W3:AB3"/>
    <mergeCell ref="AI3:AI4"/>
    <mergeCell ref="AJ3:AJ4"/>
    <mergeCell ref="AK3:AK4"/>
    <mergeCell ref="D1:E1"/>
    <mergeCell ref="I1:J1"/>
    <mergeCell ref="AH1:AK1"/>
    <mergeCell ref="D2:E2"/>
    <mergeCell ref="F2:G2"/>
    <mergeCell ref="I2:J2"/>
    <mergeCell ref="P2:U2"/>
  </mergeCells>
  <phoneticPr fontId="3" type="noConversion"/>
  <printOptions horizontalCentered="1"/>
  <pageMargins left="0.17" right="0.17" top="0.33" bottom="0.24" header="0.26" footer="0.18"/>
  <pageSetup paperSize="9" scale="57" orientation="landscape" r:id="rId1"/>
  <headerFooter alignWithMargins="0"/>
  <rowBreaks count="1" manualBreakCount="1">
    <brk id="30" max="41" man="1"/>
  </rowBreaks>
  <colBreaks count="1" manualBreakCount="1">
    <brk id="29" max="139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rgb="FF00B0F0"/>
  </sheetPr>
  <dimension ref="A1:AT140"/>
  <sheetViews>
    <sheetView showZeros="0" view="pageBreakPreview" zoomScale="80" workbookViewId="0">
      <selection activeCell="I2" sqref="I2:J2"/>
    </sheetView>
  </sheetViews>
  <sheetFormatPr defaultColWidth="8.88671875" defaultRowHeight="13.5"/>
  <cols>
    <col min="1" max="1" width="5" style="1" customWidth="1"/>
    <col min="2" max="2" width="5.109375" style="2" customWidth="1"/>
    <col min="3" max="3" width="9.21875" style="89" customWidth="1"/>
    <col min="4" max="7" width="9.21875" style="1" customWidth="1"/>
    <col min="8" max="8" width="6.6640625" style="1" customWidth="1"/>
    <col min="9" max="10" width="7.33203125" style="1" customWidth="1"/>
    <col min="11" max="11" width="7.6640625" style="1" customWidth="1"/>
    <col min="12" max="13" width="6.77734375" style="1" customWidth="1"/>
    <col min="14" max="14" width="6.44140625" style="1" customWidth="1"/>
    <col min="15" max="15" width="5.109375" style="1" customWidth="1"/>
    <col min="16" max="16" width="7.109375" style="1" customWidth="1"/>
    <col min="17" max="17" width="6.77734375" style="1" customWidth="1"/>
    <col min="18" max="20" width="6.6640625" style="1" customWidth="1"/>
    <col min="21" max="21" width="7.109375" style="1" customWidth="1"/>
    <col min="22" max="22" width="10.44140625" style="90" hidden="1" customWidth="1"/>
    <col min="23" max="24" width="8" style="1" customWidth="1"/>
    <col min="25" max="27" width="7.21875" style="1" customWidth="1"/>
    <col min="28" max="28" width="9.6640625" style="1" customWidth="1"/>
    <col min="29" max="29" width="2" style="90" hidden="1" customWidth="1"/>
    <col min="30" max="31" width="6.21875" style="1" customWidth="1"/>
    <col min="32" max="32" width="7" style="1" customWidth="1"/>
    <col min="33" max="33" width="4.6640625" style="1" customWidth="1"/>
    <col min="34" max="34" width="8.21875" style="1" customWidth="1"/>
    <col min="35" max="35" width="8.77734375" style="1" customWidth="1"/>
    <col min="36" max="36" width="7.5546875" style="1" customWidth="1"/>
    <col min="37" max="38" width="8.33203125" style="1" customWidth="1"/>
    <col min="39" max="39" width="20.21875" style="1" customWidth="1"/>
    <col min="40" max="40" width="8.33203125" style="1" customWidth="1"/>
    <col min="41" max="42" width="17.6640625" style="1" customWidth="1"/>
    <col min="43" max="45" width="17.6640625" style="1" hidden="1" customWidth="1"/>
    <col min="46" max="46" width="17.6640625" style="1" customWidth="1"/>
    <col min="47" max="16384" width="8.88671875" style="1"/>
  </cols>
  <sheetData>
    <row r="1" spans="1:46" ht="33.75" customHeight="1">
      <c r="C1" s="3" t="s">
        <v>62</v>
      </c>
      <c r="D1" s="353">
        <v>1363630000</v>
      </c>
      <c r="E1" s="353"/>
      <c r="F1" s="4"/>
      <c r="G1" s="4"/>
      <c r="H1" s="3" t="s">
        <v>0</v>
      </c>
      <c r="I1" s="354">
        <v>1108900000</v>
      </c>
      <c r="J1" s="354"/>
      <c r="K1" s="118">
        <f>TRUNC(I1/F2,7)</f>
        <v>0.83881260000000002</v>
      </c>
      <c r="L1" s="385" t="s">
        <v>316</v>
      </c>
      <c r="M1" s="386"/>
      <c r="N1" s="386"/>
      <c r="O1" s="386"/>
      <c r="P1" s="386"/>
      <c r="Q1" s="386"/>
      <c r="R1" s="386"/>
      <c r="S1" s="386"/>
      <c r="T1" s="386"/>
      <c r="U1" s="386"/>
      <c r="V1" s="386"/>
      <c r="W1" s="386"/>
      <c r="X1" s="386"/>
      <c r="Y1" s="386"/>
      <c r="Z1" s="386"/>
      <c r="AA1" s="386"/>
      <c r="AB1" s="386"/>
      <c r="AC1" s="148"/>
      <c r="AD1" s="148"/>
      <c r="AE1" s="356" t="s">
        <v>311</v>
      </c>
      <c r="AF1" s="356"/>
      <c r="AG1" s="356"/>
      <c r="AH1" s="356"/>
      <c r="AI1" s="356"/>
      <c r="AJ1" s="356"/>
      <c r="AK1" s="356"/>
      <c r="AL1" s="145"/>
      <c r="AM1" s="145"/>
      <c r="AN1" s="145"/>
      <c r="AO1" s="122"/>
      <c r="AP1" s="122"/>
      <c r="AQ1" s="122"/>
      <c r="AR1" s="122"/>
      <c r="AS1" s="122"/>
      <c r="AT1" s="122"/>
    </row>
    <row r="2" spans="1:46" s="11" customFormat="1" ht="30" customHeight="1" thickBot="1">
      <c r="A2" s="6"/>
      <c r="B2" s="7"/>
      <c r="C2" s="8" t="s">
        <v>36</v>
      </c>
      <c r="D2" s="357">
        <f>D1*1.1</f>
        <v>1499993000.0000002</v>
      </c>
      <c r="E2" s="358"/>
      <c r="F2" s="357">
        <f>D2*86.745%*101.6%</f>
        <v>1321987630.6956005</v>
      </c>
      <c r="G2" s="358"/>
      <c r="H2" s="3" t="s">
        <v>32</v>
      </c>
      <c r="I2" s="359">
        <f>D2*1</f>
        <v>1499993000.0000002</v>
      </c>
      <c r="J2" s="360"/>
      <c r="K2" s="117" t="s">
        <v>29</v>
      </c>
      <c r="L2" s="4"/>
      <c r="M2" s="4"/>
      <c r="N2" s="4"/>
      <c r="O2" s="9" t="s">
        <v>67</v>
      </c>
      <c r="P2" s="361">
        <v>45931.458333333336</v>
      </c>
      <c r="Q2" s="361"/>
      <c r="R2" s="361"/>
      <c r="S2" s="361"/>
      <c r="T2" s="361"/>
      <c r="U2" s="361"/>
      <c r="V2" s="10"/>
      <c r="W2" s="10"/>
      <c r="X2" s="6"/>
      <c r="Y2" s="6"/>
      <c r="Z2" s="6"/>
      <c r="AA2" s="6"/>
      <c r="AB2" s="6"/>
      <c r="AC2" s="10"/>
      <c r="AD2" s="6"/>
      <c r="AE2" s="6"/>
      <c r="AF2" s="6"/>
      <c r="AG2" s="6"/>
      <c r="AH2" s="6"/>
      <c r="AJ2" s="12"/>
      <c r="AK2" s="13"/>
      <c r="AL2" s="13"/>
      <c r="AM2" s="14" t="s">
        <v>52</v>
      </c>
      <c r="AO2" s="63" t="s">
        <v>69</v>
      </c>
      <c r="AP2" s="63"/>
      <c r="AQ2" s="123"/>
      <c r="AR2" s="124"/>
      <c r="AS2" s="126"/>
      <c r="AT2" s="125"/>
    </row>
    <row r="3" spans="1:46" s="17" customFormat="1" ht="24.95" customHeight="1" thickBot="1">
      <c r="A3" s="364" t="s">
        <v>1</v>
      </c>
      <c r="B3" s="366" t="s">
        <v>2</v>
      </c>
      <c r="C3" s="368" t="s">
        <v>3</v>
      </c>
      <c r="D3" s="369"/>
      <c r="E3" s="369"/>
      <c r="F3" s="369"/>
      <c r="G3" s="369"/>
      <c r="H3" s="370"/>
      <c r="I3" s="371" t="s">
        <v>73</v>
      </c>
      <c r="J3" s="369"/>
      <c r="K3" s="369"/>
      <c r="L3" s="369"/>
      <c r="M3" s="370"/>
      <c r="N3" s="372" t="s">
        <v>5</v>
      </c>
      <c r="O3" s="374" t="s">
        <v>6</v>
      </c>
      <c r="P3" s="371" t="s">
        <v>7</v>
      </c>
      <c r="Q3" s="369"/>
      <c r="R3" s="369"/>
      <c r="S3" s="369"/>
      <c r="T3" s="369"/>
      <c r="U3" s="370"/>
      <c r="V3" s="15"/>
      <c r="W3" s="371" t="s">
        <v>30</v>
      </c>
      <c r="X3" s="369"/>
      <c r="Y3" s="369"/>
      <c r="Z3" s="369"/>
      <c r="AA3" s="369"/>
      <c r="AB3" s="370"/>
      <c r="AC3" s="15"/>
      <c r="AD3" s="15"/>
      <c r="AE3" s="15"/>
      <c r="AF3" s="15"/>
      <c r="AG3" s="15"/>
      <c r="AH3" s="16"/>
      <c r="AI3" s="376" t="s">
        <v>8</v>
      </c>
      <c r="AJ3" s="366" t="s">
        <v>9</v>
      </c>
      <c r="AK3" s="378" t="s">
        <v>80</v>
      </c>
      <c r="AL3" s="362" t="s">
        <v>11</v>
      </c>
      <c r="AM3" s="381" t="s">
        <v>12</v>
      </c>
      <c r="AN3" s="383" t="s">
        <v>83</v>
      </c>
      <c r="AO3" s="380" t="s">
        <v>14</v>
      </c>
      <c r="AP3" s="380" t="s">
        <v>41</v>
      </c>
      <c r="AQ3" s="380" t="s">
        <v>42</v>
      </c>
      <c r="AR3" s="380" t="s">
        <v>43</v>
      </c>
      <c r="AS3" s="380" t="s">
        <v>44</v>
      </c>
      <c r="AT3" s="380" t="s">
        <v>15</v>
      </c>
    </row>
    <row r="4" spans="1:46" s="17" customFormat="1" ht="39.75" customHeight="1" thickBot="1">
      <c r="A4" s="365"/>
      <c r="B4" s="367"/>
      <c r="C4" s="103" t="s">
        <v>16</v>
      </c>
      <c r="D4" s="19" t="s">
        <v>17</v>
      </c>
      <c r="E4" s="20" t="s">
        <v>18</v>
      </c>
      <c r="F4" s="20" t="s">
        <v>19</v>
      </c>
      <c r="G4" s="20" t="s">
        <v>20</v>
      </c>
      <c r="H4" s="21" t="s">
        <v>31</v>
      </c>
      <c r="I4" s="18" t="s">
        <v>16</v>
      </c>
      <c r="J4" s="19" t="s">
        <v>17</v>
      </c>
      <c r="K4" s="20" t="s">
        <v>18</v>
      </c>
      <c r="L4" s="103" t="s">
        <v>19</v>
      </c>
      <c r="M4" s="20" t="s">
        <v>20</v>
      </c>
      <c r="N4" s="373"/>
      <c r="O4" s="375"/>
      <c r="P4" s="18" t="s">
        <v>16</v>
      </c>
      <c r="Q4" s="19" t="s">
        <v>17</v>
      </c>
      <c r="R4" s="20" t="s">
        <v>18</v>
      </c>
      <c r="S4" s="103" t="s">
        <v>19</v>
      </c>
      <c r="T4" s="20" t="s">
        <v>20</v>
      </c>
      <c r="U4" s="22" t="s">
        <v>99</v>
      </c>
      <c r="V4" s="23" t="s">
        <v>22</v>
      </c>
      <c r="W4" s="18" t="s">
        <v>16</v>
      </c>
      <c r="X4" s="19" t="s">
        <v>101</v>
      </c>
      <c r="Y4" s="20" t="s">
        <v>18</v>
      </c>
      <c r="Z4" s="103" t="s">
        <v>19</v>
      </c>
      <c r="AA4" s="20" t="s">
        <v>20</v>
      </c>
      <c r="AB4" s="24" t="s">
        <v>102</v>
      </c>
      <c r="AC4" s="23" t="s">
        <v>46</v>
      </c>
      <c r="AD4" s="121" t="s">
        <v>104</v>
      </c>
      <c r="AE4" s="127" t="s">
        <v>48</v>
      </c>
      <c r="AF4" s="25" t="s">
        <v>24</v>
      </c>
      <c r="AG4" s="26" t="s">
        <v>25</v>
      </c>
      <c r="AH4" s="26" t="s">
        <v>26</v>
      </c>
      <c r="AI4" s="377"/>
      <c r="AJ4" s="367"/>
      <c r="AK4" s="379"/>
      <c r="AL4" s="363"/>
      <c r="AM4" s="382"/>
      <c r="AN4" s="384"/>
      <c r="AO4" s="380"/>
      <c r="AP4" s="380"/>
      <c r="AQ4" s="380"/>
      <c r="AR4" s="380"/>
      <c r="AS4" s="380"/>
      <c r="AT4" s="380"/>
    </row>
    <row r="5" spans="1:46" s="54" customFormat="1" ht="40.5" customHeight="1" thickBot="1">
      <c r="A5" s="27">
        <v>1</v>
      </c>
      <c r="B5" s="28"/>
      <c r="C5" s="95" t="s">
        <v>312</v>
      </c>
      <c r="D5" s="62" t="s">
        <v>315</v>
      </c>
      <c r="E5" s="95"/>
      <c r="F5" s="94"/>
      <c r="G5" s="91"/>
      <c r="H5" s="115"/>
      <c r="I5" s="109">
        <v>0.51</v>
      </c>
      <c r="J5" s="31">
        <v>0.49</v>
      </c>
      <c r="K5" s="31"/>
      <c r="L5" s="31"/>
      <c r="M5" s="33"/>
      <c r="N5" s="34">
        <f>SUM(I5:M5)</f>
        <v>1</v>
      </c>
      <c r="O5" s="35"/>
      <c r="P5" s="165">
        <v>15</v>
      </c>
      <c r="Q5" s="231">
        <v>15</v>
      </c>
      <c r="R5" s="37"/>
      <c r="S5" s="38"/>
      <c r="T5" s="37"/>
      <c r="U5" s="39">
        <f>ROUNDUP(((P5*I5)+(Q5*J5)+(R5*K5)+(S5*L5)+(T5*M5)),2)</f>
        <v>15</v>
      </c>
      <c r="V5" s="40">
        <f>IF(U5&gt;=15,15,U5)</f>
        <v>15</v>
      </c>
      <c r="W5" s="172">
        <v>28147269000</v>
      </c>
      <c r="X5" s="173">
        <v>401461000</v>
      </c>
      <c r="Y5" s="157"/>
      <c r="Z5" s="107"/>
      <c r="AA5" s="99"/>
      <c r="AB5" s="41">
        <f>ROUNDUP((((W5*I5)+(X5*J5)+(Y5*K5)+(Z5*L5)+(AA5*M5))/$I$2*15),2)</f>
        <v>145.51999999999998</v>
      </c>
      <c r="AC5" s="40">
        <f>IF(AB5&gt;=15,15,AB5)</f>
        <v>15</v>
      </c>
      <c r="AD5" s="42"/>
      <c r="AE5" s="128"/>
      <c r="AF5" s="98">
        <f>IF((V5+AC5+AD5)&gt;=30,30,(V5+AC5+AD5))</f>
        <v>30</v>
      </c>
      <c r="AG5" s="43">
        <v>65</v>
      </c>
      <c r="AH5" s="44">
        <f>AF5+AG5+AE5</f>
        <v>95</v>
      </c>
      <c r="AI5" s="45">
        <f>-((50-((176+(45+(30-AF5)))))/200)</f>
        <v>0.85499999999999998</v>
      </c>
      <c r="AJ5" s="46"/>
      <c r="AK5" s="47">
        <v>1E-4</v>
      </c>
      <c r="AL5" s="48">
        <f>100%+AK5</f>
        <v>1.0001</v>
      </c>
      <c r="AM5" s="49">
        <f>ROUNDUP($D$2*AI5*AL5,-3)</f>
        <v>1282623000</v>
      </c>
      <c r="AN5" s="50"/>
      <c r="AO5" s="51"/>
      <c r="AP5" s="51"/>
      <c r="AQ5" s="51"/>
      <c r="AR5" s="51"/>
      <c r="AS5" s="52"/>
      <c r="AT5" s="53">
        <f>(AO5*I5)+(AP5*J5)+(AQ5*K5)+(AR5*L5)+(AS5*M5)</f>
        <v>0</v>
      </c>
    </row>
    <row r="6" spans="1:46" s="54" customFormat="1" ht="40.5" customHeight="1" thickBot="1">
      <c r="A6" s="27">
        <v>2</v>
      </c>
      <c r="B6" s="28"/>
      <c r="C6" s="95" t="s">
        <v>313</v>
      </c>
      <c r="D6" s="93" t="s">
        <v>314</v>
      </c>
      <c r="E6" s="95"/>
      <c r="F6" s="94"/>
      <c r="G6" s="29"/>
      <c r="H6" s="29"/>
      <c r="I6" s="109">
        <v>0.51</v>
      </c>
      <c r="J6" s="31">
        <v>0.49</v>
      </c>
      <c r="K6" s="31"/>
      <c r="L6" s="31"/>
      <c r="M6" s="33"/>
      <c r="N6" s="34">
        <f t="shared" ref="N6:N69" si="0">SUM(I6:M6)</f>
        <v>1</v>
      </c>
      <c r="O6" s="35"/>
      <c r="P6" s="167">
        <v>15</v>
      </c>
      <c r="Q6" s="168">
        <v>15</v>
      </c>
      <c r="R6" s="106"/>
      <c r="S6" s="38"/>
      <c r="T6" s="37"/>
      <c r="U6" s="39">
        <f t="shared" ref="U6:U69" si="1">ROUNDUP(((P6*I6)+(Q6*J6)+(R6*K6)+(S6*L6)+(T6*M6)),2)</f>
        <v>15</v>
      </c>
      <c r="V6" s="40">
        <f>IF(U6&gt;=15,15,U6)</f>
        <v>15</v>
      </c>
      <c r="W6" s="172">
        <v>17928117000</v>
      </c>
      <c r="X6" s="174">
        <v>373893000</v>
      </c>
      <c r="Y6" s="100"/>
      <c r="Z6" s="96"/>
      <c r="AA6" s="99"/>
      <c r="AB6" s="41">
        <f t="shared" ref="AB6:AB69" si="2">ROUNDUP((((W6*I6)+(X6*J6)+(Y6*K6)+(Z6*L6)+(AA6*M6))/$I$2*15),2)</f>
        <v>93.27000000000001</v>
      </c>
      <c r="AC6" s="40">
        <f t="shared" ref="AC6:AC69" si="3">IF(AB6&gt;=15,15,AB6)</f>
        <v>15</v>
      </c>
      <c r="AD6" s="42"/>
      <c r="AE6" s="128"/>
      <c r="AF6" s="37">
        <f t="shared" ref="AF6:AF69" si="4">IF((V6+AC6+AD6)&gt;=30,30,(V6+AC6+AD6))</f>
        <v>30</v>
      </c>
      <c r="AG6" s="43">
        <v>65</v>
      </c>
      <c r="AH6" s="44">
        <f t="shared" ref="AH6:AH69" si="5">AF6+AG6+AE6</f>
        <v>95</v>
      </c>
      <c r="AI6" s="45">
        <f>-((50-((176+(45+(30-AF6)))))/200)</f>
        <v>0.85499999999999998</v>
      </c>
      <c r="AJ6" s="46"/>
      <c r="AK6" s="47">
        <v>1E-4</v>
      </c>
      <c r="AL6" s="48">
        <f>100%+AK6</f>
        <v>1.0001</v>
      </c>
      <c r="AM6" s="49">
        <f>ROUNDUP($D$2*AI6*AL6,-3)</f>
        <v>1282623000</v>
      </c>
      <c r="AN6" s="50"/>
      <c r="AO6" s="51"/>
      <c r="AP6" s="51"/>
      <c r="AQ6" s="51"/>
      <c r="AR6" s="51"/>
      <c r="AS6" s="52"/>
      <c r="AT6" s="53">
        <f t="shared" ref="AT6:AT69" si="6">(AO6*I6)+(AP6*J6)+(AQ6*K6)+(AR6*L6)+(AS6*M6)</f>
        <v>0</v>
      </c>
    </row>
    <row r="7" spans="1:46" s="54" customFormat="1" ht="40.5" customHeight="1" thickBot="1">
      <c r="A7" s="27"/>
      <c r="B7" s="28"/>
      <c r="C7" s="95"/>
      <c r="D7" s="95"/>
      <c r="E7" s="95"/>
      <c r="F7" s="95"/>
      <c r="G7" s="55"/>
      <c r="H7" s="29"/>
      <c r="I7" s="109"/>
      <c r="J7" s="31"/>
      <c r="K7" s="31"/>
      <c r="L7" s="57"/>
      <c r="M7" s="33"/>
      <c r="N7" s="34">
        <f t="shared" si="0"/>
        <v>0</v>
      </c>
      <c r="O7" s="35"/>
      <c r="P7" s="167"/>
      <c r="Q7" s="168"/>
      <c r="R7" s="106"/>
      <c r="S7" s="38"/>
      <c r="T7" s="37"/>
      <c r="U7" s="39">
        <f t="shared" si="1"/>
        <v>0</v>
      </c>
      <c r="V7" s="40">
        <f>IF(U7&gt;=15,15,U7)</f>
        <v>0</v>
      </c>
      <c r="W7" s="172"/>
      <c r="X7" s="174"/>
      <c r="Y7" s="100"/>
      <c r="Z7" s="96"/>
      <c r="AA7" s="99"/>
      <c r="AB7" s="41">
        <f t="shared" si="2"/>
        <v>0</v>
      </c>
      <c r="AC7" s="40">
        <f t="shared" si="3"/>
        <v>0</v>
      </c>
      <c r="AD7" s="42"/>
      <c r="AE7" s="128"/>
      <c r="AF7" s="37">
        <f t="shared" si="4"/>
        <v>0</v>
      </c>
      <c r="AG7" s="43">
        <v>65</v>
      </c>
      <c r="AH7" s="44">
        <f t="shared" si="5"/>
        <v>65</v>
      </c>
      <c r="AI7" s="45">
        <f>-((50-((176+(45+(30-AF7)))))/200)</f>
        <v>1.0049999999999999</v>
      </c>
      <c r="AJ7" s="46"/>
      <c r="AK7" s="47">
        <v>1E-4</v>
      </c>
      <c r="AL7" s="48">
        <f>100%+AK7</f>
        <v>1.0001</v>
      </c>
      <c r="AM7" s="49">
        <f>ROUNDUP($D$2*AI7*AL7,-3)</f>
        <v>1507644000</v>
      </c>
      <c r="AN7" s="50"/>
      <c r="AO7" s="51"/>
      <c r="AP7" s="51"/>
      <c r="AQ7" s="51"/>
      <c r="AR7" s="51"/>
      <c r="AS7" s="52"/>
      <c r="AT7" s="53">
        <f t="shared" si="6"/>
        <v>0</v>
      </c>
    </row>
    <row r="8" spans="1:46" s="54" customFormat="1" ht="40.5" customHeight="1" thickBot="1">
      <c r="A8" s="27"/>
      <c r="B8" s="56"/>
      <c r="C8" s="94"/>
      <c r="D8" s="94"/>
      <c r="E8" s="171"/>
      <c r="F8" s="94"/>
      <c r="G8" s="92"/>
      <c r="H8" s="135"/>
      <c r="I8" s="109"/>
      <c r="J8" s="31"/>
      <c r="K8" s="31"/>
      <c r="L8" s="57"/>
      <c r="M8" s="33"/>
      <c r="N8" s="34">
        <f t="shared" si="0"/>
        <v>0</v>
      </c>
      <c r="O8" s="35"/>
      <c r="P8" s="167"/>
      <c r="Q8" s="168"/>
      <c r="R8" s="38"/>
      <c r="S8" s="38"/>
      <c r="T8" s="37"/>
      <c r="U8" s="39">
        <f t="shared" si="1"/>
        <v>0</v>
      </c>
      <c r="V8" s="40">
        <f t="shared" ref="V8:V71" si="7">IF(U8&gt;=15,15,U8)</f>
        <v>0</v>
      </c>
      <c r="W8" s="175"/>
      <c r="X8" s="112"/>
      <c r="Y8" s="100"/>
      <c r="Z8" s="96"/>
      <c r="AA8" s="108"/>
      <c r="AB8" s="41">
        <f t="shared" si="2"/>
        <v>0</v>
      </c>
      <c r="AC8" s="40">
        <f t="shared" si="3"/>
        <v>0</v>
      </c>
      <c r="AD8" s="42"/>
      <c r="AE8" s="128"/>
      <c r="AF8" s="37">
        <f t="shared" si="4"/>
        <v>0</v>
      </c>
      <c r="AG8" s="43">
        <v>65</v>
      </c>
      <c r="AH8" s="44">
        <f t="shared" si="5"/>
        <v>65</v>
      </c>
      <c r="AI8" s="45">
        <f t="shared" ref="AI8:AI71" si="8">-((50-((176+(45+(30-AF8)))))/200)</f>
        <v>1.0049999999999999</v>
      </c>
      <c r="AJ8" s="46"/>
      <c r="AK8" s="47">
        <v>1E-4</v>
      </c>
      <c r="AL8" s="48">
        <f t="shared" ref="AL8:AL71" si="9">100%+AK8</f>
        <v>1.0001</v>
      </c>
      <c r="AM8" s="49">
        <f t="shared" ref="AM8:AM71" si="10">ROUNDUP($D$2*AI8*AL8,-3)</f>
        <v>1507644000</v>
      </c>
      <c r="AN8" s="50"/>
      <c r="AO8" s="51"/>
      <c r="AP8" s="51"/>
      <c r="AQ8" s="51"/>
      <c r="AR8" s="51"/>
      <c r="AS8" s="52"/>
      <c r="AT8" s="53">
        <f t="shared" si="6"/>
        <v>0</v>
      </c>
    </row>
    <row r="9" spans="1:46" s="54" customFormat="1" ht="40.5" customHeight="1" thickBot="1">
      <c r="A9" s="27"/>
      <c r="B9" s="56"/>
      <c r="C9" s="95"/>
      <c r="D9" s="95"/>
      <c r="E9" s="164"/>
      <c r="F9" s="164"/>
      <c r="G9" s="92"/>
      <c r="H9" s="116"/>
      <c r="I9" s="109"/>
      <c r="J9" s="31"/>
      <c r="K9" s="137"/>
      <c r="L9" s="31"/>
      <c r="M9" s="33"/>
      <c r="N9" s="34">
        <f t="shared" si="0"/>
        <v>0</v>
      </c>
      <c r="O9" s="35"/>
      <c r="P9" s="167"/>
      <c r="Q9" s="168"/>
      <c r="R9" s="38"/>
      <c r="S9" s="38"/>
      <c r="T9" s="37"/>
      <c r="U9" s="39">
        <f t="shared" si="1"/>
        <v>0</v>
      </c>
      <c r="V9" s="40">
        <f t="shared" si="7"/>
        <v>0</v>
      </c>
      <c r="W9" s="176"/>
      <c r="X9" s="173"/>
      <c r="Y9" s="96"/>
      <c r="Z9" s="96"/>
      <c r="AA9" s="99"/>
      <c r="AB9" s="41">
        <f t="shared" si="2"/>
        <v>0</v>
      </c>
      <c r="AC9" s="40">
        <f t="shared" si="3"/>
        <v>0</v>
      </c>
      <c r="AD9" s="42"/>
      <c r="AE9" s="128"/>
      <c r="AF9" s="37">
        <f t="shared" si="4"/>
        <v>0</v>
      </c>
      <c r="AG9" s="43">
        <v>65</v>
      </c>
      <c r="AH9" s="44">
        <f t="shared" si="5"/>
        <v>65</v>
      </c>
      <c r="AI9" s="45">
        <f t="shared" si="8"/>
        <v>1.0049999999999999</v>
      </c>
      <c r="AJ9" s="46"/>
      <c r="AK9" s="47">
        <v>1E-4</v>
      </c>
      <c r="AL9" s="48">
        <f t="shared" si="9"/>
        <v>1.0001</v>
      </c>
      <c r="AM9" s="49">
        <f t="shared" si="10"/>
        <v>1507644000</v>
      </c>
      <c r="AN9" s="50"/>
      <c r="AO9" s="51"/>
      <c r="AP9" s="51"/>
      <c r="AQ9" s="51"/>
      <c r="AR9" s="51"/>
      <c r="AS9" s="52"/>
      <c r="AT9" s="53">
        <f t="shared" si="6"/>
        <v>0</v>
      </c>
    </row>
    <row r="10" spans="1:46" s="54" customFormat="1" ht="40.5" customHeight="1" thickBot="1">
      <c r="A10" s="27"/>
      <c r="B10" s="56"/>
      <c r="C10" s="95"/>
      <c r="D10" s="95"/>
      <c r="E10" s="164"/>
      <c r="F10" s="164"/>
      <c r="G10" s="55"/>
      <c r="H10" s="116"/>
      <c r="I10" s="30"/>
      <c r="J10" s="31"/>
      <c r="K10" s="31"/>
      <c r="L10" s="57"/>
      <c r="M10" s="33"/>
      <c r="N10" s="34">
        <f t="shared" si="0"/>
        <v>0</v>
      </c>
      <c r="O10" s="35"/>
      <c r="P10" s="167"/>
      <c r="Q10" s="168"/>
      <c r="R10" s="38"/>
      <c r="S10" s="38"/>
      <c r="T10" s="37"/>
      <c r="U10" s="39">
        <f t="shared" si="1"/>
        <v>0</v>
      </c>
      <c r="V10" s="40">
        <f>IF(U10&gt;=15,15,U10)</f>
        <v>0</v>
      </c>
      <c r="W10" s="97"/>
      <c r="X10" s="149"/>
      <c r="Y10" s="96"/>
      <c r="Z10" s="96"/>
      <c r="AA10" s="99"/>
      <c r="AB10" s="41">
        <f t="shared" si="2"/>
        <v>0</v>
      </c>
      <c r="AC10" s="40">
        <f t="shared" si="3"/>
        <v>0</v>
      </c>
      <c r="AD10" s="42"/>
      <c r="AE10" s="128"/>
      <c r="AF10" s="37">
        <f t="shared" si="4"/>
        <v>0</v>
      </c>
      <c r="AG10" s="43">
        <v>65</v>
      </c>
      <c r="AH10" s="44">
        <f t="shared" si="5"/>
        <v>65</v>
      </c>
      <c r="AI10" s="45">
        <f>-((50-((176+(45+(30-AF10)))))/200)</f>
        <v>1.0049999999999999</v>
      </c>
      <c r="AJ10" s="46"/>
      <c r="AK10" s="47">
        <v>1E-4</v>
      </c>
      <c r="AL10" s="48">
        <f>100%+AK10</f>
        <v>1.0001</v>
      </c>
      <c r="AM10" s="49">
        <f>ROUNDUP($D$2*AI10*AL10,-3)</f>
        <v>1507644000</v>
      </c>
      <c r="AN10" s="50"/>
      <c r="AO10" s="51"/>
      <c r="AP10" s="51"/>
      <c r="AQ10" s="51"/>
      <c r="AR10" s="51"/>
      <c r="AS10" s="52"/>
      <c r="AT10" s="53">
        <f t="shared" si="6"/>
        <v>0</v>
      </c>
    </row>
    <row r="11" spans="1:46" s="54" customFormat="1" ht="40.5" customHeight="1" thickBot="1">
      <c r="A11" s="27"/>
      <c r="B11" s="56"/>
      <c r="C11" s="95"/>
      <c r="D11" s="95"/>
      <c r="E11" s="164"/>
      <c r="F11" s="171"/>
      <c r="G11" s="29"/>
      <c r="H11" s="29"/>
      <c r="I11" s="30"/>
      <c r="J11" s="31"/>
      <c r="K11" s="31"/>
      <c r="L11" s="31"/>
      <c r="M11" s="33"/>
      <c r="N11" s="34">
        <f t="shared" si="0"/>
        <v>0</v>
      </c>
      <c r="O11" s="35"/>
      <c r="P11" s="167"/>
      <c r="Q11" s="168"/>
      <c r="R11" s="106"/>
      <c r="S11" s="38"/>
      <c r="T11" s="37"/>
      <c r="U11" s="39">
        <f t="shared" si="1"/>
        <v>0</v>
      </c>
      <c r="V11" s="40">
        <f t="shared" si="7"/>
        <v>0</v>
      </c>
      <c r="W11" s="97"/>
      <c r="X11" s="149"/>
      <c r="Y11" s="112"/>
      <c r="Z11" s="96"/>
      <c r="AA11" s="99"/>
      <c r="AB11" s="41">
        <f t="shared" si="2"/>
        <v>0</v>
      </c>
      <c r="AC11" s="40">
        <f t="shared" si="3"/>
        <v>0</v>
      </c>
      <c r="AD11" s="42"/>
      <c r="AE11" s="128"/>
      <c r="AF11" s="37">
        <f t="shared" si="4"/>
        <v>0</v>
      </c>
      <c r="AG11" s="43">
        <v>65</v>
      </c>
      <c r="AH11" s="44">
        <f t="shared" si="5"/>
        <v>65</v>
      </c>
      <c r="AI11" s="45">
        <f t="shared" si="8"/>
        <v>1.0049999999999999</v>
      </c>
      <c r="AJ11" s="46"/>
      <c r="AK11" s="47">
        <v>1E-4</v>
      </c>
      <c r="AL11" s="48">
        <f t="shared" si="9"/>
        <v>1.0001</v>
      </c>
      <c r="AM11" s="49">
        <f t="shared" si="10"/>
        <v>1507644000</v>
      </c>
      <c r="AN11" s="50"/>
      <c r="AO11" s="51"/>
      <c r="AP11" s="51"/>
      <c r="AQ11" s="51"/>
      <c r="AR11" s="51"/>
      <c r="AS11" s="52"/>
      <c r="AT11" s="53">
        <f t="shared" si="6"/>
        <v>0</v>
      </c>
    </row>
    <row r="12" spans="1:46" s="54" customFormat="1" ht="40.5" customHeight="1" thickBot="1">
      <c r="A12" s="27"/>
      <c r="B12" s="56"/>
      <c r="C12" s="95"/>
      <c r="D12" s="164"/>
      <c r="E12" s="164"/>
      <c r="F12" s="164"/>
      <c r="G12" s="55"/>
      <c r="H12" s="29"/>
      <c r="I12" s="30"/>
      <c r="J12" s="31"/>
      <c r="K12" s="32"/>
      <c r="L12" s="57"/>
      <c r="M12" s="33"/>
      <c r="N12" s="34">
        <f t="shared" si="0"/>
        <v>0</v>
      </c>
      <c r="O12" s="35"/>
      <c r="P12" s="167"/>
      <c r="Q12" s="168"/>
      <c r="R12" s="38"/>
      <c r="S12" s="38"/>
      <c r="T12" s="37"/>
      <c r="U12" s="39">
        <f t="shared" si="1"/>
        <v>0</v>
      </c>
      <c r="V12" s="40">
        <f t="shared" si="7"/>
        <v>0</v>
      </c>
      <c r="W12" s="97"/>
      <c r="X12" s="112"/>
      <c r="Y12" s="112"/>
      <c r="Z12" s="96"/>
      <c r="AA12" s="99"/>
      <c r="AB12" s="41">
        <f t="shared" si="2"/>
        <v>0</v>
      </c>
      <c r="AC12" s="40">
        <f t="shared" si="3"/>
        <v>0</v>
      </c>
      <c r="AD12" s="42"/>
      <c r="AE12" s="128"/>
      <c r="AF12" s="37">
        <f t="shared" si="4"/>
        <v>0</v>
      </c>
      <c r="AG12" s="43">
        <v>65</v>
      </c>
      <c r="AH12" s="44">
        <f t="shared" si="5"/>
        <v>65</v>
      </c>
      <c r="AI12" s="45">
        <f t="shared" si="8"/>
        <v>1.0049999999999999</v>
      </c>
      <c r="AJ12" s="46"/>
      <c r="AK12" s="47">
        <v>1E-4</v>
      </c>
      <c r="AL12" s="48">
        <f t="shared" si="9"/>
        <v>1.0001</v>
      </c>
      <c r="AM12" s="49">
        <f t="shared" si="10"/>
        <v>1507644000</v>
      </c>
      <c r="AN12" s="50"/>
      <c r="AO12" s="51"/>
      <c r="AP12" s="51"/>
      <c r="AQ12" s="51"/>
      <c r="AR12" s="51"/>
      <c r="AS12" s="52"/>
      <c r="AT12" s="53">
        <f t="shared" si="6"/>
        <v>0</v>
      </c>
    </row>
    <row r="13" spans="1:46" s="54" customFormat="1" ht="40.5" customHeight="1" thickBot="1">
      <c r="A13" s="27"/>
      <c r="B13" s="56"/>
      <c r="C13" s="95"/>
      <c r="D13" s="95"/>
      <c r="E13" s="164"/>
      <c r="F13" s="164"/>
      <c r="G13" s="55"/>
      <c r="H13" s="29"/>
      <c r="I13" s="30"/>
      <c r="J13" s="31"/>
      <c r="K13" s="32"/>
      <c r="L13" s="57"/>
      <c r="M13" s="33"/>
      <c r="N13" s="34">
        <f t="shared" si="0"/>
        <v>0</v>
      </c>
      <c r="O13" s="35"/>
      <c r="P13" s="167"/>
      <c r="Q13" s="168"/>
      <c r="R13" s="38"/>
      <c r="S13" s="38"/>
      <c r="T13" s="37"/>
      <c r="U13" s="39">
        <f t="shared" si="1"/>
        <v>0</v>
      </c>
      <c r="V13" s="40">
        <f t="shared" si="7"/>
        <v>0</v>
      </c>
      <c r="W13" s="97"/>
      <c r="X13" s="96"/>
      <c r="Y13" s="100"/>
      <c r="Z13" s="96"/>
      <c r="AA13" s="99"/>
      <c r="AB13" s="41">
        <f t="shared" si="2"/>
        <v>0</v>
      </c>
      <c r="AC13" s="40">
        <f t="shared" si="3"/>
        <v>0</v>
      </c>
      <c r="AD13" s="42"/>
      <c r="AE13" s="128"/>
      <c r="AF13" s="37">
        <f t="shared" si="4"/>
        <v>0</v>
      </c>
      <c r="AG13" s="43">
        <v>65</v>
      </c>
      <c r="AH13" s="44">
        <f t="shared" si="5"/>
        <v>65</v>
      </c>
      <c r="AI13" s="45">
        <f t="shared" si="8"/>
        <v>1.0049999999999999</v>
      </c>
      <c r="AJ13" s="46"/>
      <c r="AK13" s="47">
        <v>1E-4</v>
      </c>
      <c r="AL13" s="48">
        <f t="shared" si="9"/>
        <v>1.0001</v>
      </c>
      <c r="AM13" s="49">
        <f t="shared" si="10"/>
        <v>1507644000</v>
      </c>
      <c r="AN13" s="50"/>
      <c r="AO13" s="51"/>
      <c r="AP13" s="51"/>
      <c r="AQ13" s="51"/>
      <c r="AR13" s="51"/>
      <c r="AS13" s="52"/>
      <c r="AT13" s="53">
        <f t="shared" si="6"/>
        <v>0</v>
      </c>
    </row>
    <row r="14" spans="1:46" s="54" customFormat="1" ht="40.5" customHeight="1" thickBot="1">
      <c r="A14" s="27"/>
      <c r="B14" s="28"/>
      <c r="C14" s="95"/>
      <c r="D14" s="95"/>
      <c r="E14" s="95"/>
      <c r="F14" s="95"/>
      <c r="G14" s="59"/>
      <c r="H14" s="60"/>
      <c r="I14" s="30"/>
      <c r="J14" s="31"/>
      <c r="K14" s="32"/>
      <c r="L14" s="57"/>
      <c r="M14" s="33"/>
      <c r="N14" s="34">
        <f t="shared" si="0"/>
        <v>0</v>
      </c>
      <c r="O14" s="35"/>
      <c r="P14" s="167"/>
      <c r="Q14" s="168"/>
      <c r="R14" s="38"/>
      <c r="S14" s="38"/>
      <c r="T14" s="37"/>
      <c r="U14" s="39">
        <f t="shared" si="1"/>
        <v>0</v>
      </c>
      <c r="V14" s="40">
        <f t="shared" si="7"/>
        <v>0</v>
      </c>
      <c r="W14" s="97"/>
      <c r="X14" s="112"/>
      <c r="Y14" s="134"/>
      <c r="Z14" s="96"/>
      <c r="AA14" s="99"/>
      <c r="AB14" s="41">
        <f t="shared" si="2"/>
        <v>0</v>
      </c>
      <c r="AC14" s="40">
        <f t="shared" si="3"/>
        <v>0</v>
      </c>
      <c r="AD14" s="42"/>
      <c r="AE14" s="128"/>
      <c r="AF14" s="37">
        <f t="shared" si="4"/>
        <v>0</v>
      </c>
      <c r="AG14" s="43">
        <v>65</v>
      </c>
      <c r="AH14" s="44">
        <f t="shared" si="5"/>
        <v>65</v>
      </c>
      <c r="AI14" s="45">
        <f t="shared" si="8"/>
        <v>1.0049999999999999</v>
      </c>
      <c r="AJ14" s="46"/>
      <c r="AK14" s="47">
        <v>1E-4</v>
      </c>
      <c r="AL14" s="48">
        <f t="shared" si="9"/>
        <v>1.0001</v>
      </c>
      <c r="AM14" s="49">
        <f t="shared" si="10"/>
        <v>1507644000</v>
      </c>
      <c r="AN14" s="50"/>
      <c r="AO14" s="51"/>
      <c r="AP14" s="51"/>
      <c r="AQ14" s="51"/>
      <c r="AR14" s="51"/>
      <c r="AS14" s="52"/>
      <c r="AT14" s="53">
        <f t="shared" si="6"/>
        <v>0</v>
      </c>
    </row>
    <row r="15" spans="1:46" s="54" customFormat="1" ht="40.5" customHeight="1" thickBot="1">
      <c r="A15" s="27"/>
      <c r="B15" s="56"/>
      <c r="C15" s="95"/>
      <c r="D15" s="164"/>
      <c r="E15" s="95"/>
      <c r="F15" s="164"/>
      <c r="G15" s="59"/>
      <c r="H15" s="60"/>
      <c r="I15" s="30"/>
      <c r="J15" s="31"/>
      <c r="K15" s="32"/>
      <c r="L15" s="57"/>
      <c r="M15" s="33"/>
      <c r="N15" s="34">
        <f t="shared" si="0"/>
        <v>0</v>
      </c>
      <c r="O15" s="35"/>
      <c r="P15" s="167"/>
      <c r="Q15" s="168"/>
      <c r="R15" s="38"/>
      <c r="S15" s="38"/>
      <c r="T15" s="37"/>
      <c r="U15" s="39">
        <f t="shared" si="1"/>
        <v>0</v>
      </c>
      <c r="V15" s="40">
        <f t="shared" si="7"/>
        <v>0</v>
      </c>
      <c r="W15" s="97"/>
      <c r="X15" s="112"/>
      <c r="Y15" s="112"/>
      <c r="Z15" s="96"/>
      <c r="AA15" s="99"/>
      <c r="AB15" s="41">
        <f t="shared" si="2"/>
        <v>0</v>
      </c>
      <c r="AC15" s="40">
        <f t="shared" si="3"/>
        <v>0</v>
      </c>
      <c r="AD15" s="42"/>
      <c r="AE15" s="128"/>
      <c r="AF15" s="37">
        <f t="shared" si="4"/>
        <v>0</v>
      </c>
      <c r="AG15" s="43">
        <v>65</v>
      </c>
      <c r="AH15" s="44">
        <f t="shared" si="5"/>
        <v>65</v>
      </c>
      <c r="AI15" s="45">
        <f t="shared" si="8"/>
        <v>1.0049999999999999</v>
      </c>
      <c r="AJ15" s="46"/>
      <c r="AK15" s="47">
        <v>1E-4</v>
      </c>
      <c r="AL15" s="48">
        <f t="shared" si="9"/>
        <v>1.0001</v>
      </c>
      <c r="AM15" s="49">
        <f t="shared" si="10"/>
        <v>1507644000</v>
      </c>
      <c r="AN15" s="50"/>
      <c r="AO15" s="51"/>
      <c r="AP15" s="51"/>
      <c r="AQ15" s="51"/>
      <c r="AR15" s="51"/>
      <c r="AS15" s="52"/>
      <c r="AT15" s="53">
        <f t="shared" si="6"/>
        <v>0</v>
      </c>
    </row>
    <row r="16" spans="1:46" s="54" customFormat="1" ht="40.5" customHeight="1" thickBot="1">
      <c r="A16" s="27"/>
      <c r="B16" s="56"/>
      <c r="C16" s="95"/>
      <c r="D16" s="95"/>
      <c r="E16" s="164"/>
      <c r="F16" s="95"/>
      <c r="G16" s="59"/>
      <c r="H16" s="60"/>
      <c r="I16" s="30"/>
      <c r="J16" s="31"/>
      <c r="K16" s="32"/>
      <c r="L16" s="57"/>
      <c r="M16" s="33"/>
      <c r="N16" s="34">
        <f t="shared" si="0"/>
        <v>0</v>
      </c>
      <c r="O16" s="35"/>
      <c r="P16" s="167"/>
      <c r="Q16" s="168"/>
      <c r="R16" s="58"/>
      <c r="S16" s="38"/>
      <c r="T16" s="37"/>
      <c r="U16" s="39">
        <f t="shared" si="1"/>
        <v>0</v>
      </c>
      <c r="V16" s="40">
        <f t="shared" si="7"/>
        <v>0</v>
      </c>
      <c r="W16" s="100"/>
      <c r="X16" s="96"/>
      <c r="Y16" s="100"/>
      <c r="Z16" s="96"/>
      <c r="AA16" s="99"/>
      <c r="AB16" s="41">
        <f t="shared" si="2"/>
        <v>0</v>
      </c>
      <c r="AC16" s="40">
        <f t="shared" si="3"/>
        <v>0</v>
      </c>
      <c r="AD16" s="42"/>
      <c r="AE16" s="128"/>
      <c r="AF16" s="37">
        <f t="shared" si="4"/>
        <v>0</v>
      </c>
      <c r="AG16" s="43">
        <v>65</v>
      </c>
      <c r="AH16" s="44">
        <f t="shared" si="5"/>
        <v>65</v>
      </c>
      <c r="AI16" s="45">
        <f t="shared" si="8"/>
        <v>1.0049999999999999</v>
      </c>
      <c r="AJ16" s="46"/>
      <c r="AK16" s="47">
        <v>1E-4</v>
      </c>
      <c r="AL16" s="48">
        <f t="shared" si="9"/>
        <v>1.0001</v>
      </c>
      <c r="AM16" s="49">
        <f t="shared" si="10"/>
        <v>1507644000</v>
      </c>
      <c r="AN16" s="50"/>
      <c r="AO16" s="51"/>
      <c r="AP16" s="51"/>
      <c r="AQ16" s="51"/>
      <c r="AR16" s="51"/>
      <c r="AS16" s="52"/>
      <c r="AT16" s="53">
        <f t="shared" si="6"/>
        <v>0</v>
      </c>
    </row>
    <row r="17" spans="1:46" s="54" customFormat="1" ht="40.5" customHeight="1" thickBot="1">
      <c r="A17" s="27"/>
      <c r="B17" s="56"/>
      <c r="C17" s="164"/>
      <c r="D17" s="95"/>
      <c r="E17" s="95"/>
      <c r="F17" s="164"/>
      <c r="G17" s="59"/>
      <c r="H17" s="60"/>
      <c r="I17" s="30"/>
      <c r="J17" s="31"/>
      <c r="K17" s="32"/>
      <c r="L17" s="57"/>
      <c r="M17" s="33"/>
      <c r="N17" s="34">
        <f t="shared" si="0"/>
        <v>0</v>
      </c>
      <c r="O17" s="35"/>
      <c r="P17" s="167"/>
      <c r="Q17" s="168"/>
      <c r="R17" s="38"/>
      <c r="S17" s="38"/>
      <c r="T17" s="37"/>
      <c r="U17" s="39">
        <f t="shared" si="1"/>
        <v>0</v>
      </c>
      <c r="V17" s="40">
        <f t="shared" si="7"/>
        <v>0</v>
      </c>
      <c r="W17" s="96"/>
      <c r="X17" s="104"/>
      <c r="Y17" s="96"/>
      <c r="Z17" s="104"/>
      <c r="AA17" s="99"/>
      <c r="AB17" s="41">
        <f t="shared" si="2"/>
        <v>0</v>
      </c>
      <c r="AC17" s="40">
        <f t="shared" si="3"/>
        <v>0</v>
      </c>
      <c r="AD17" s="42"/>
      <c r="AE17" s="128"/>
      <c r="AF17" s="37">
        <f t="shared" si="4"/>
        <v>0</v>
      </c>
      <c r="AG17" s="43">
        <v>65</v>
      </c>
      <c r="AH17" s="44">
        <f t="shared" si="5"/>
        <v>65</v>
      </c>
      <c r="AI17" s="45">
        <f t="shared" si="8"/>
        <v>1.0049999999999999</v>
      </c>
      <c r="AJ17" s="46"/>
      <c r="AK17" s="47">
        <v>1E-4</v>
      </c>
      <c r="AL17" s="48">
        <f t="shared" si="9"/>
        <v>1.0001</v>
      </c>
      <c r="AM17" s="49">
        <f t="shared" si="10"/>
        <v>1507644000</v>
      </c>
      <c r="AN17" s="50"/>
      <c r="AO17" s="51"/>
      <c r="AP17" s="51"/>
      <c r="AQ17" s="51"/>
      <c r="AR17" s="51"/>
      <c r="AS17" s="52"/>
      <c r="AT17" s="53">
        <f t="shared" si="6"/>
        <v>0</v>
      </c>
    </row>
    <row r="18" spans="1:46" s="54" customFormat="1" ht="40.5" customHeight="1" thickBot="1">
      <c r="A18" s="27"/>
      <c r="B18" s="56"/>
      <c r="C18" s="95"/>
      <c r="D18" s="95"/>
      <c r="E18" s="94"/>
      <c r="F18" s="101"/>
      <c r="G18" s="29"/>
      <c r="H18" s="29"/>
      <c r="I18" s="30"/>
      <c r="J18" s="119"/>
      <c r="K18" s="32"/>
      <c r="L18" s="57"/>
      <c r="M18" s="33"/>
      <c r="N18" s="34">
        <f t="shared" si="0"/>
        <v>0</v>
      </c>
      <c r="O18" s="35"/>
      <c r="P18" s="167"/>
      <c r="Q18" s="168"/>
      <c r="R18" s="38"/>
      <c r="S18" s="38"/>
      <c r="T18" s="37"/>
      <c r="U18" s="39">
        <f t="shared" si="1"/>
        <v>0</v>
      </c>
      <c r="V18" s="40">
        <f t="shared" si="7"/>
        <v>0</v>
      </c>
      <c r="W18" s="113"/>
      <c r="X18" s="96"/>
      <c r="Y18" s="96"/>
      <c r="Z18" s="104"/>
      <c r="AA18" s="99"/>
      <c r="AB18" s="41">
        <f t="shared" si="2"/>
        <v>0</v>
      </c>
      <c r="AC18" s="40">
        <f t="shared" si="3"/>
        <v>0</v>
      </c>
      <c r="AD18" s="42"/>
      <c r="AE18" s="128"/>
      <c r="AF18" s="37">
        <f t="shared" si="4"/>
        <v>0</v>
      </c>
      <c r="AG18" s="43">
        <v>65</v>
      </c>
      <c r="AH18" s="44">
        <f t="shared" si="5"/>
        <v>65</v>
      </c>
      <c r="AI18" s="45">
        <f t="shared" si="8"/>
        <v>1.0049999999999999</v>
      </c>
      <c r="AJ18" s="46"/>
      <c r="AK18" s="47">
        <v>1E-4</v>
      </c>
      <c r="AL18" s="48">
        <f t="shared" si="9"/>
        <v>1.0001</v>
      </c>
      <c r="AM18" s="49">
        <f t="shared" si="10"/>
        <v>1507644000</v>
      </c>
      <c r="AN18" s="50"/>
      <c r="AO18" s="51"/>
      <c r="AP18" s="51"/>
      <c r="AQ18" s="51"/>
      <c r="AR18" s="51"/>
      <c r="AS18" s="52"/>
      <c r="AT18" s="53">
        <f t="shared" si="6"/>
        <v>0</v>
      </c>
    </row>
    <row r="19" spans="1:46" s="54" customFormat="1" ht="40.5" customHeight="1" thickBot="1">
      <c r="A19" s="27"/>
      <c r="B19" s="28"/>
      <c r="C19" s="95"/>
      <c r="D19" s="28"/>
      <c r="E19" s="28"/>
      <c r="F19" s="94"/>
      <c r="G19" s="29"/>
      <c r="H19" s="60"/>
      <c r="I19" s="30">
        <v>0.51</v>
      </c>
      <c r="J19" s="119">
        <v>0.49</v>
      </c>
      <c r="K19" s="32"/>
      <c r="L19" s="57"/>
      <c r="M19" s="33"/>
      <c r="N19" s="34">
        <f t="shared" si="0"/>
        <v>1</v>
      </c>
      <c r="O19" s="35"/>
      <c r="P19" s="167">
        <v>15</v>
      </c>
      <c r="Q19" s="168">
        <v>15</v>
      </c>
      <c r="R19" s="38"/>
      <c r="S19" s="38"/>
      <c r="T19" s="37"/>
      <c r="U19" s="39">
        <f t="shared" si="1"/>
        <v>15</v>
      </c>
      <c r="V19" s="40">
        <f t="shared" si="7"/>
        <v>15</v>
      </c>
      <c r="W19" s="112"/>
      <c r="X19" s="96"/>
      <c r="Y19" s="96"/>
      <c r="Z19" s="104"/>
      <c r="AA19" s="99"/>
      <c r="AB19" s="41">
        <f t="shared" si="2"/>
        <v>0</v>
      </c>
      <c r="AC19" s="40">
        <f t="shared" si="3"/>
        <v>0</v>
      </c>
      <c r="AD19" s="42"/>
      <c r="AE19" s="128"/>
      <c r="AF19" s="37">
        <f t="shared" si="4"/>
        <v>15</v>
      </c>
      <c r="AG19" s="43">
        <v>65</v>
      </c>
      <c r="AH19" s="44">
        <f t="shared" si="5"/>
        <v>80</v>
      </c>
      <c r="AI19" s="45">
        <f t="shared" si="8"/>
        <v>0.93</v>
      </c>
      <c r="AJ19" s="46"/>
      <c r="AK19" s="47">
        <v>1E-4</v>
      </c>
      <c r="AL19" s="48">
        <f t="shared" si="9"/>
        <v>1.0001</v>
      </c>
      <c r="AM19" s="49">
        <f t="shared" si="10"/>
        <v>1395133000</v>
      </c>
      <c r="AN19" s="50"/>
      <c r="AO19" s="51"/>
      <c r="AP19" s="51"/>
      <c r="AQ19" s="51"/>
      <c r="AR19" s="51"/>
      <c r="AS19" s="52"/>
      <c r="AT19" s="53">
        <f t="shared" si="6"/>
        <v>0</v>
      </c>
    </row>
    <row r="20" spans="1:46" s="54" customFormat="1" ht="40.5" customHeight="1" thickBot="1">
      <c r="A20" s="27"/>
      <c r="B20" s="56"/>
      <c r="C20" s="91"/>
      <c r="D20" s="91"/>
      <c r="E20" s="56"/>
      <c r="F20" s="28"/>
      <c r="G20" s="59"/>
      <c r="H20" s="60"/>
      <c r="I20" s="30">
        <v>0.51</v>
      </c>
      <c r="J20" s="119">
        <v>0.49</v>
      </c>
      <c r="K20" s="32"/>
      <c r="L20" s="57"/>
      <c r="M20" s="33"/>
      <c r="N20" s="34">
        <f t="shared" si="0"/>
        <v>1</v>
      </c>
      <c r="O20" s="35"/>
      <c r="P20" s="167">
        <v>15</v>
      </c>
      <c r="Q20" s="168">
        <v>15</v>
      </c>
      <c r="R20" s="38"/>
      <c r="S20" s="38"/>
      <c r="T20" s="37"/>
      <c r="U20" s="39">
        <f t="shared" si="1"/>
        <v>15</v>
      </c>
      <c r="V20" s="40">
        <f t="shared" si="7"/>
        <v>15</v>
      </c>
      <c r="W20" s="112"/>
      <c r="X20" s="96"/>
      <c r="Y20" s="96"/>
      <c r="Z20" s="104"/>
      <c r="AA20" s="99"/>
      <c r="AB20" s="41">
        <f t="shared" si="2"/>
        <v>0</v>
      </c>
      <c r="AC20" s="40">
        <f t="shared" si="3"/>
        <v>0</v>
      </c>
      <c r="AD20" s="42"/>
      <c r="AE20" s="128"/>
      <c r="AF20" s="37">
        <f t="shared" si="4"/>
        <v>15</v>
      </c>
      <c r="AG20" s="43">
        <v>65</v>
      </c>
      <c r="AH20" s="44">
        <f t="shared" si="5"/>
        <v>80</v>
      </c>
      <c r="AI20" s="45">
        <f t="shared" si="8"/>
        <v>0.93</v>
      </c>
      <c r="AJ20" s="46"/>
      <c r="AK20" s="47">
        <v>1E-4</v>
      </c>
      <c r="AL20" s="48">
        <f t="shared" si="9"/>
        <v>1.0001</v>
      </c>
      <c r="AM20" s="49">
        <f t="shared" si="10"/>
        <v>1395133000</v>
      </c>
      <c r="AN20" s="50"/>
      <c r="AO20" s="51"/>
      <c r="AP20" s="51"/>
      <c r="AQ20" s="51"/>
      <c r="AR20" s="51"/>
      <c r="AS20" s="52"/>
      <c r="AT20" s="53">
        <f t="shared" si="6"/>
        <v>0</v>
      </c>
    </row>
    <row r="21" spans="1:46" s="54" customFormat="1" ht="40.5" customHeight="1" thickBot="1">
      <c r="A21" s="27"/>
      <c r="B21" s="56"/>
      <c r="C21" s="95"/>
      <c r="D21" s="91"/>
      <c r="E21" s="56"/>
      <c r="F21" s="28"/>
      <c r="G21" s="55"/>
      <c r="H21" s="60"/>
      <c r="I21" s="30">
        <v>0.51</v>
      </c>
      <c r="J21" s="119">
        <v>0.49</v>
      </c>
      <c r="K21" s="32"/>
      <c r="L21" s="57"/>
      <c r="M21" s="33"/>
      <c r="N21" s="34">
        <f t="shared" si="0"/>
        <v>1</v>
      </c>
      <c r="O21" s="35"/>
      <c r="P21" s="167">
        <v>15</v>
      </c>
      <c r="Q21" s="168">
        <v>15</v>
      </c>
      <c r="R21" s="38"/>
      <c r="S21" s="38"/>
      <c r="T21" s="37"/>
      <c r="U21" s="39">
        <f t="shared" si="1"/>
        <v>15</v>
      </c>
      <c r="V21" s="40">
        <f t="shared" si="7"/>
        <v>15</v>
      </c>
      <c r="W21" s="112"/>
      <c r="X21" s="96"/>
      <c r="Y21" s="96"/>
      <c r="Z21" s="104"/>
      <c r="AA21" s="99"/>
      <c r="AB21" s="41">
        <f t="shared" si="2"/>
        <v>0</v>
      </c>
      <c r="AC21" s="40">
        <f t="shared" si="3"/>
        <v>0</v>
      </c>
      <c r="AD21" s="42"/>
      <c r="AE21" s="128"/>
      <c r="AF21" s="37">
        <f t="shared" si="4"/>
        <v>15</v>
      </c>
      <c r="AG21" s="43">
        <v>65</v>
      </c>
      <c r="AH21" s="44">
        <f t="shared" si="5"/>
        <v>80</v>
      </c>
      <c r="AI21" s="45">
        <f t="shared" si="8"/>
        <v>0.93</v>
      </c>
      <c r="AJ21" s="46"/>
      <c r="AK21" s="47">
        <v>1E-4</v>
      </c>
      <c r="AL21" s="48">
        <f t="shared" si="9"/>
        <v>1.0001</v>
      </c>
      <c r="AM21" s="49">
        <f t="shared" si="10"/>
        <v>1395133000</v>
      </c>
      <c r="AN21" s="50"/>
      <c r="AO21" s="51"/>
      <c r="AP21" s="51"/>
      <c r="AQ21" s="51"/>
      <c r="AR21" s="51"/>
      <c r="AS21" s="52"/>
      <c r="AT21" s="53">
        <f t="shared" si="6"/>
        <v>0</v>
      </c>
    </row>
    <row r="22" spans="1:46" s="54" customFormat="1" ht="40.5" customHeight="1" thickBot="1">
      <c r="A22" s="27"/>
      <c r="B22" s="61"/>
      <c r="C22" s="91"/>
      <c r="D22" s="91"/>
      <c r="E22" s="28"/>
      <c r="F22" s="28"/>
      <c r="G22" s="59"/>
      <c r="H22" s="60"/>
      <c r="I22" s="30">
        <v>0.51</v>
      </c>
      <c r="J22" s="119">
        <v>0.49</v>
      </c>
      <c r="K22" s="32"/>
      <c r="L22" s="57"/>
      <c r="M22" s="33"/>
      <c r="N22" s="34">
        <f t="shared" si="0"/>
        <v>1</v>
      </c>
      <c r="O22" s="35"/>
      <c r="P22" s="167">
        <v>15</v>
      </c>
      <c r="Q22" s="168">
        <v>15</v>
      </c>
      <c r="R22" s="38"/>
      <c r="S22" s="38"/>
      <c r="T22" s="37"/>
      <c r="U22" s="39">
        <f t="shared" si="1"/>
        <v>15</v>
      </c>
      <c r="V22" s="40">
        <f t="shared" si="7"/>
        <v>15</v>
      </c>
      <c r="W22" s="112"/>
      <c r="X22" s="96"/>
      <c r="Y22" s="96"/>
      <c r="Z22" s="104"/>
      <c r="AA22" s="99"/>
      <c r="AB22" s="41">
        <f t="shared" si="2"/>
        <v>0</v>
      </c>
      <c r="AC22" s="40">
        <f t="shared" si="3"/>
        <v>0</v>
      </c>
      <c r="AD22" s="42"/>
      <c r="AE22" s="128"/>
      <c r="AF22" s="37">
        <f t="shared" si="4"/>
        <v>15</v>
      </c>
      <c r="AG22" s="43">
        <v>65</v>
      </c>
      <c r="AH22" s="44">
        <f t="shared" si="5"/>
        <v>80</v>
      </c>
      <c r="AI22" s="45">
        <f t="shared" si="8"/>
        <v>0.93</v>
      </c>
      <c r="AJ22" s="46"/>
      <c r="AK22" s="47">
        <v>1E-4</v>
      </c>
      <c r="AL22" s="48">
        <f t="shared" si="9"/>
        <v>1.0001</v>
      </c>
      <c r="AM22" s="49">
        <f t="shared" si="10"/>
        <v>1395133000</v>
      </c>
      <c r="AN22" s="50"/>
      <c r="AO22" s="51"/>
      <c r="AP22" s="51"/>
      <c r="AQ22" s="51"/>
      <c r="AR22" s="51"/>
      <c r="AS22" s="52"/>
      <c r="AT22" s="53">
        <f t="shared" si="6"/>
        <v>0</v>
      </c>
    </row>
    <row r="23" spans="1:46" s="54" customFormat="1" ht="40.5" customHeight="1" thickBot="1">
      <c r="A23" s="27"/>
      <c r="B23" s="61"/>
      <c r="C23" s="28"/>
      <c r="D23" s="28"/>
      <c r="E23" s="56"/>
      <c r="F23" s="28"/>
      <c r="G23" s="55"/>
      <c r="H23" s="29"/>
      <c r="I23" s="30">
        <v>0.51</v>
      </c>
      <c r="J23" s="119">
        <v>0.49</v>
      </c>
      <c r="K23" s="32"/>
      <c r="L23" s="57"/>
      <c r="M23" s="33"/>
      <c r="N23" s="34">
        <f t="shared" si="0"/>
        <v>1</v>
      </c>
      <c r="O23" s="35"/>
      <c r="P23" s="167">
        <v>15</v>
      </c>
      <c r="Q23" s="168">
        <v>15</v>
      </c>
      <c r="R23" s="38"/>
      <c r="S23" s="38"/>
      <c r="T23" s="37"/>
      <c r="U23" s="39">
        <f t="shared" si="1"/>
        <v>15</v>
      </c>
      <c r="V23" s="40">
        <f t="shared" si="7"/>
        <v>15</v>
      </c>
      <c r="W23" s="112"/>
      <c r="X23" s="96"/>
      <c r="Y23" s="96"/>
      <c r="Z23" s="104"/>
      <c r="AA23" s="99"/>
      <c r="AB23" s="41">
        <f t="shared" si="2"/>
        <v>0</v>
      </c>
      <c r="AC23" s="40">
        <f t="shared" si="3"/>
        <v>0</v>
      </c>
      <c r="AD23" s="42"/>
      <c r="AE23" s="128"/>
      <c r="AF23" s="37">
        <f t="shared" si="4"/>
        <v>15</v>
      </c>
      <c r="AG23" s="43">
        <v>65</v>
      </c>
      <c r="AH23" s="44">
        <f t="shared" si="5"/>
        <v>80</v>
      </c>
      <c r="AI23" s="45">
        <f t="shared" si="8"/>
        <v>0.93</v>
      </c>
      <c r="AJ23" s="46"/>
      <c r="AK23" s="47">
        <v>1E-4</v>
      </c>
      <c r="AL23" s="48">
        <f t="shared" si="9"/>
        <v>1.0001</v>
      </c>
      <c r="AM23" s="49">
        <f t="shared" si="10"/>
        <v>1395133000</v>
      </c>
      <c r="AN23" s="50"/>
      <c r="AO23" s="51"/>
      <c r="AP23" s="51"/>
      <c r="AQ23" s="51"/>
      <c r="AR23" s="51"/>
      <c r="AS23" s="52"/>
      <c r="AT23" s="53">
        <f t="shared" si="6"/>
        <v>0</v>
      </c>
    </row>
    <row r="24" spans="1:46" s="54" customFormat="1" ht="40.5" customHeight="1" thickBot="1">
      <c r="A24" s="27"/>
      <c r="B24" s="61"/>
      <c r="C24" s="28"/>
      <c r="D24" s="28"/>
      <c r="E24" s="28"/>
      <c r="F24" s="28"/>
      <c r="G24" s="55"/>
      <c r="H24" s="29"/>
      <c r="I24" s="30">
        <v>0.51</v>
      </c>
      <c r="J24" s="119">
        <v>0.49</v>
      </c>
      <c r="K24" s="32"/>
      <c r="L24" s="57"/>
      <c r="M24" s="33"/>
      <c r="N24" s="34">
        <f t="shared" si="0"/>
        <v>1</v>
      </c>
      <c r="O24" s="35"/>
      <c r="P24" s="167">
        <v>15</v>
      </c>
      <c r="Q24" s="168">
        <v>15</v>
      </c>
      <c r="R24" s="38"/>
      <c r="S24" s="38"/>
      <c r="T24" s="37"/>
      <c r="U24" s="39">
        <f t="shared" si="1"/>
        <v>15</v>
      </c>
      <c r="V24" s="40">
        <f t="shared" si="7"/>
        <v>15</v>
      </c>
      <c r="W24" s="112"/>
      <c r="X24" s="96"/>
      <c r="Y24" s="96"/>
      <c r="Z24" s="104"/>
      <c r="AA24" s="99"/>
      <c r="AB24" s="41">
        <f t="shared" si="2"/>
        <v>0</v>
      </c>
      <c r="AC24" s="40">
        <f t="shared" si="3"/>
        <v>0</v>
      </c>
      <c r="AD24" s="42"/>
      <c r="AE24" s="128"/>
      <c r="AF24" s="37">
        <f t="shared" si="4"/>
        <v>15</v>
      </c>
      <c r="AG24" s="43">
        <v>65</v>
      </c>
      <c r="AH24" s="44">
        <f t="shared" si="5"/>
        <v>80</v>
      </c>
      <c r="AI24" s="45">
        <f t="shared" si="8"/>
        <v>0.93</v>
      </c>
      <c r="AJ24" s="46"/>
      <c r="AK24" s="47">
        <v>1E-4</v>
      </c>
      <c r="AL24" s="48">
        <f t="shared" si="9"/>
        <v>1.0001</v>
      </c>
      <c r="AM24" s="49">
        <f t="shared" si="10"/>
        <v>1395133000</v>
      </c>
      <c r="AN24" s="50"/>
      <c r="AO24" s="51"/>
      <c r="AP24" s="51"/>
      <c r="AQ24" s="51"/>
      <c r="AR24" s="51"/>
      <c r="AS24" s="52"/>
      <c r="AT24" s="53">
        <f t="shared" si="6"/>
        <v>0</v>
      </c>
    </row>
    <row r="25" spans="1:46" s="54" customFormat="1" ht="40.5" customHeight="1" thickBot="1">
      <c r="A25" s="27"/>
      <c r="B25" s="61"/>
      <c r="C25" s="28"/>
      <c r="D25" s="28"/>
      <c r="E25" s="28"/>
      <c r="F25" s="28"/>
      <c r="G25" s="55"/>
      <c r="H25" s="29"/>
      <c r="I25" s="30">
        <v>0.51</v>
      </c>
      <c r="J25" s="119">
        <v>0.49</v>
      </c>
      <c r="K25" s="32"/>
      <c r="L25" s="57"/>
      <c r="M25" s="33"/>
      <c r="N25" s="34">
        <f t="shared" si="0"/>
        <v>1</v>
      </c>
      <c r="O25" s="35"/>
      <c r="P25" s="167">
        <v>15</v>
      </c>
      <c r="Q25" s="168">
        <v>15</v>
      </c>
      <c r="R25" s="38"/>
      <c r="S25" s="38"/>
      <c r="T25" s="37"/>
      <c r="U25" s="39">
        <f t="shared" si="1"/>
        <v>15</v>
      </c>
      <c r="V25" s="40">
        <f t="shared" si="7"/>
        <v>15</v>
      </c>
      <c r="W25" s="112"/>
      <c r="X25" s="96"/>
      <c r="Y25" s="96"/>
      <c r="Z25" s="104"/>
      <c r="AA25" s="99"/>
      <c r="AB25" s="41">
        <f t="shared" si="2"/>
        <v>0</v>
      </c>
      <c r="AC25" s="40">
        <f t="shared" si="3"/>
        <v>0</v>
      </c>
      <c r="AD25" s="42"/>
      <c r="AE25" s="128"/>
      <c r="AF25" s="37">
        <f t="shared" si="4"/>
        <v>15</v>
      </c>
      <c r="AG25" s="43">
        <v>65</v>
      </c>
      <c r="AH25" s="44">
        <f t="shared" si="5"/>
        <v>80</v>
      </c>
      <c r="AI25" s="45">
        <f t="shared" si="8"/>
        <v>0.93</v>
      </c>
      <c r="AJ25" s="46"/>
      <c r="AK25" s="47">
        <v>1E-4</v>
      </c>
      <c r="AL25" s="48">
        <f t="shared" si="9"/>
        <v>1.0001</v>
      </c>
      <c r="AM25" s="49">
        <f t="shared" si="10"/>
        <v>1395133000</v>
      </c>
      <c r="AN25" s="50"/>
      <c r="AO25" s="51"/>
      <c r="AP25" s="51"/>
      <c r="AQ25" s="51"/>
      <c r="AR25" s="51"/>
      <c r="AS25" s="52"/>
      <c r="AT25" s="53">
        <f t="shared" si="6"/>
        <v>0</v>
      </c>
    </row>
    <row r="26" spans="1:46" s="54" customFormat="1" ht="36" customHeight="1" thickBot="1">
      <c r="A26" s="27"/>
      <c r="B26" s="61"/>
      <c r="C26" s="28"/>
      <c r="D26" s="91"/>
      <c r="E26" s="28"/>
      <c r="F26" s="28"/>
      <c r="G26" s="55"/>
      <c r="H26" s="60"/>
      <c r="I26" s="30">
        <v>0.51</v>
      </c>
      <c r="J26" s="119">
        <v>0.49</v>
      </c>
      <c r="K26" s="32"/>
      <c r="L26" s="57"/>
      <c r="M26" s="33"/>
      <c r="N26" s="34">
        <f t="shared" si="0"/>
        <v>1</v>
      </c>
      <c r="O26" s="35"/>
      <c r="P26" s="167">
        <v>15</v>
      </c>
      <c r="Q26" s="168">
        <v>15</v>
      </c>
      <c r="R26" s="38"/>
      <c r="S26" s="38"/>
      <c r="T26" s="37"/>
      <c r="U26" s="39">
        <f t="shared" si="1"/>
        <v>15</v>
      </c>
      <c r="V26" s="40">
        <f t="shared" si="7"/>
        <v>15</v>
      </c>
      <c r="W26" s="112"/>
      <c r="X26" s="96"/>
      <c r="Y26" s="96"/>
      <c r="Z26" s="104"/>
      <c r="AA26" s="99"/>
      <c r="AB26" s="41">
        <f t="shared" si="2"/>
        <v>0</v>
      </c>
      <c r="AC26" s="40">
        <f t="shared" si="3"/>
        <v>0</v>
      </c>
      <c r="AD26" s="42"/>
      <c r="AE26" s="128"/>
      <c r="AF26" s="37">
        <f t="shared" si="4"/>
        <v>15</v>
      </c>
      <c r="AG26" s="43">
        <v>65</v>
      </c>
      <c r="AH26" s="44">
        <f t="shared" si="5"/>
        <v>80</v>
      </c>
      <c r="AI26" s="45">
        <f t="shared" si="8"/>
        <v>0.93</v>
      </c>
      <c r="AJ26" s="46"/>
      <c r="AK26" s="47">
        <v>1E-4</v>
      </c>
      <c r="AL26" s="48">
        <f t="shared" si="9"/>
        <v>1.0001</v>
      </c>
      <c r="AM26" s="49">
        <f t="shared" si="10"/>
        <v>1395133000</v>
      </c>
      <c r="AN26" s="50"/>
      <c r="AO26" s="51"/>
      <c r="AP26" s="51"/>
      <c r="AQ26" s="51"/>
      <c r="AR26" s="51"/>
      <c r="AS26" s="52"/>
      <c r="AT26" s="53">
        <f t="shared" si="6"/>
        <v>0</v>
      </c>
    </row>
    <row r="27" spans="1:46" s="54" customFormat="1" ht="36" customHeight="1" thickBot="1">
      <c r="A27" s="27"/>
      <c r="B27" s="61"/>
      <c r="C27" s="28"/>
      <c r="D27" s="91"/>
      <c r="E27" s="28"/>
      <c r="F27" s="28"/>
      <c r="G27" s="55"/>
      <c r="H27" s="29"/>
      <c r="I27" s="30">
        <v>0.51</v>
      </c>
      <c r="J27" s="119">
        <v>0.49</v>
      </c>
      <c r="K27" s="32"/>
      <c r="L27" s="57"/>
      <c r="M27" s="33"/>
      <c r="N27" s="34">
        <f t="shared" si="0"/>
        <v>1</v>
      </c>
      <c r="O27" s="35"/>
      <c r="P27" s="167">
        <v>15</v>
      </c>
      <c r="Q27" s="168">
        <v>15</v>
      </c>
      <c r="R27" s="38"/>
      <c r="S27" s="38"/>
      <c r="T27" s="37"/>
      <c r="U27" s="39">
        <f t="shared" si="1"/>
        <v>15</v>
      </c>
      <c r="V27" s="40">
        <f t="shared" si="7"/>
        <v>15</v>
      </c>
      <c r="W27" s="112"/>
      <c r="X27" s="96"/>
      <c r="Y27" s="96"/>
      <c r="Z27" s="104"/>
      <c r="AA27" s="99"/>
      <c r="AB27" s="41">
        <f t="shared" si="2"/>
        <v>0</v>
      </c>
      <c r="AC27" s="40">
        <f t="shared" si="3"/>
        <v>0</v>
      </c>
      <c r="AD27" s="42"/>
      <c r="AE27" s="128"/>
      <c r="AF27" s="37">
        <f t="shared" si="4"/>
        <v>15</v>
      </c>
      <c r="AG27" s="43">
        <v>65</v>
      </c>
      <c r="AH27" s="44">
        <f t="shared" si="5"/>
        <v>80</v>
      </c>
      <c r="AI27" s="45">
        <f t="shared" si="8"/>
        <v>0.93</v>
      </c>
      <c r="AJ27" s="46"/>
      <c r="AK27" s="47">
        <v>1E-4</v>
      </c>
      <c r="AL27" s="48">
        <f t="shared" si="9"/>
        <v>1.0001</v>
      </c>
      <c r="AM27" s="49">
        <f t="shared" si="10"/>
        <v>1395133000</v>
      </c>
      <c r="AN27" s="50"/>
      <c r="AO27" s="51"/>
      <c r="AP27" s="51"/>
      <c r="AQ27" s="51"/>
      <c r="AR27" s="51"/>
      <c r="AS27" s="52"/>
      <c r="AT27" s="53">
        <f t="shared" si="6"/>
        <v>0</v>
      </c>
    </row>
    <row r="28" spans="1:46" s="54" customFormat="1" ht="36" customHeight="1" thickBot="1">
      <c r="A28" s="27"/>
      <c r="B28" s="61"/>
      <c r="C28" s="28"/>
      <c r="D28" s="91"/>
      <c r="E28" s="91"/>
      <c r="F28" s="91"/>
      <c r="G28" s="92"/>
      <c r="H28" s="60"/>
      <c r="I28" s="30">
        <v>0.51</v>
      </c>
      <c r="J28" s="119">
        <v>0.49</v>
      </c>
      <c r="K28" s="32"/>
      <c r="L28" s="57"/>
      <c r="M28" s="33"/>
      <c r="N28" s="34">
        <f t="shared" si="0"/>
        <v>1</v>
      </c>
      <c r="O28" s="35"/>
      <c r="P28" s="167">
        <v>15</v>
      </c>
      <c r="Q28" s="168">
        <v>15</v>
      </c>
      <c r="R28" s="38"/>
      <c r="S28" s="38"/>
      <c r="T28" s="37"/>
      <c r="U28" s="39">
        <f t="shared" si="1"/>
        <v>15</v>
      </c>
      <c r="V28" s="40">
        <f t="shared" si="7"/>
        <v>15</v>
      </c>
      <c r="W28" s="112"/>
      <c r="X28" s="96"/>
      <c r="Y28" s="96"/>
      <c r="Z28" s="104"/>
      <c r="AA28" s="99"/>
      <c r="AB28" s="41">
        <f t="shared" si="2"/>
        <v>0</v>
      </c>
      <c r="AC28" s="40">
        <f t="shared" si="3"/>
        <v>0</v>
      </c>
      <c r="AD28" s="42"/>
      <c r="AE28" s="128"/>
      <c r="AF28" s="37">
        <f t="shared" si="4"/>
        <v>15</v>
      </c>
      <c r="AG28" s="43">
        <v>65</v>
      </c>
      <c r="AH28" s="44">
        <f t="shared" si="5"/>
        <v>80</v>
      </c>
      <c r="AI28" s="45">
        <f t="shared" si="8"/>
        <v>0.93</v>
      </c>
      <c r="AJ28" s="46"/>
      <c r="AK28" s="47">
        <v>1E-4</v>
      </c>
      <c r="AL28" s="48">
        <f t="shared" si="9"/>
        <v>1.0001</v>
      </c>
      <c r="AM28" s="49">
        <f t="shared" si="10"/>
        <v>1395133000</v>
      </c>
      <c r="AN28" s="50"/>
      <c r="AO28" s="51"/>
      <c r="AP28" s="51"/>
      <c r="AQ28" s="51"/>
      <c r="AR28" s="51"/>
      <c r="AS28" s="52"/>
      <c r="AT28" s="53">
        <f t="shared" si="6"/>
        <v>0</v>
      </c>
    </row>
    <row r="29" spans="1:46" s="54" customFormat="1" ht="36" customHeight="1" thickBot="1">
      <c r="A29" s="27"/>
      <c r="B29" s="61"/>
      <c r="C29" s="28"/>
      <c r="D29" s="91"/>
      <c r="E29" s="91"/>
      <c r="F29" s="91"/>
      <c r="G29" s="92"/>
      <c r="H29" s="60"/>
      <c r="I29" s="30">
        <v>0.51</v>
      </c>
      <c r="J29" s="119">
        <v>0.49</v>
      </c>
      <c r="K29" s="32"/>
      <c r="L29" s="57"/>
      <c r="M29" s="33"/>
      <c r="N29" s="34">
        <f t="shared" si="0"/>
        <v>1</v>
      </c>
      <c r="O29" s="35"/>
      <c r="P29" s="167">
        <v>15</v>
      </c>
      <c r="Q29" s="168">
        <v>15</v>
      </c>
      <c r="R29" s="38"/>
      <c r="S29" s="38"/>
      <c r="T29" s="37"/>
      <c r="U29" s="39">
        <f t="shared" si="1"/>
        <v>15</v>
      </c>
      <c r="V29" s="40">
        <f t="shared" si="7"/>
        <v>15</v>
      </c>
      <c r="W29" s="112"/>
      <c r="X29" s="96"/>
      <c r="Y29" s="96"/>
      <c r="Z29" s="104"/>
      <c r="AA29" s="99"/>
      <c r="AB29" s="41">
        <f t="shared" si="2"/>
        <v>0</v>
      </c>
      <c r="AC29" s="40">
        <f t="shared" si="3"/>
        <v>0</v>
      </c>
      <c r="AD29" s="42"/>
      <c r="AE29" s="128"/>
      <c r="AF29" s="37">
        <f t="shared" si="4"/>
        <v>15</v>
      </c>
      <c r="AG29" s="43">
        <v>65</v>
      </c>
      <c r="AH29" s="44">
        <f t="shared" si="5"/>
        <v>80</v>
      </c>
      <c r="AI29" s="45">
        <f t="shared" si="8"/>
        <v>0.93</v>
      </c>
      <c r="AJ29" s="46"/>
      <c r="AK29" s="47">
        <v>1E-4</v>
      </c>
      <c r="AL29" s="48">
        <f t="shared" si="9"/>
        <v>1.0001</v>
      </c>
      <c r="AM29" s="49">
        <f t="shared" si="10"/>
        <v>1395133000</v>
      </c>
      <c r="AN29" s="50"/>
      <c r="AO29" s="51"/>
      <c r="AP29" s="51"/>
      <c r="AQ29" s="51"/>
      <c r="AR29" s="51"/>
      <c r="AS29" s="52"/>
      <c r="AT29" s="53">
        <f t="shared" si="6"/>
        <v>0</v>
      </c>
    </row>
    <row r="30" spans="1:46" s="54" customFormat="1" ht="36" customHeight="1" thickBot="1">
      <c r="A30" s="27"/>
      <c r="B30" s="61"/>
      <c r="C30" s="28"/>
      <c r="D30" s="91"/>
      <c r="E30" s="91"/>
      <c r="F30" s="91"/>
      <c r="G30" s="92"/>
      <c r="H30" s="29"/>
      <c r="I30" s="30">
        <v>0.51</v>
      </c>
      <c r="J30" s="119">
        <v>0.49</v>
      </c>
      <c r="K30" s="32"/>
      <c r="L30" s="57"/>
      <c r="M30" s="33"/>
      <c r="N30" s="34">
        <f t="shared" si="0"/>
        <v>1</v>
      </c>
      <c r="O30" s="35"/>
      <c r="P30" s="167">
        <v>15</v>
      </c>
      <c r="Q30" s="168">
        <v>15</v>
      </c>
      <c r="R30" s="38"/>
      <c r="S30" s="38"/>
      <c r="T30" s="37"/>
      <c r="U30" s="39">
        <f t="shared" si="1"/>
        <v>15</v>
      </c>
      <c r="V30" s="40">
        <f t="shared" si="7"/>
        <v>15</v>
      </c>
      <c r="W30" s="112"/>
      <c r="X30" s="96"/>
      <c r="Y30" s="96"/>
      <c r="Z30" s="104"/>
      <c r="AA30" s="99"/>
      <c r="AB30" s="41">
        <f t="shared" si="2"/>
        <v>0</v>
      </c>
      <c r="AC30" s="40">
        <f t="shared" si="3"/>
        <v>0</v>
      </c>
      <c r="AD30" s="42"/>
      <c r="AE30" s="128"/>
      <c r="AF30" s="37">
        <f t="shared" si="4"/>
        <v>15</v>
      </c>
      <c r="AG30" s="43">
        <v>65</v>
      </c>
      <c r="AH30" s="44">
        <f t="shared" si="5"/>
        <v>80</v>
      </c>
      <c r="AI30" s="45">
        <f t="shared" si="8"/>
        <v>0.93</v>
      </c>
      <c r="AJ30" s="46"/>
      <c r="AK30" s="47">
        <v>1E-4</v>
      </c>
      <c r="AL30" s="48">
        <f t="shared" si="9"/>
        <v>1.0001</v>
      </c>
      <c r="AM30" s="49">
        <f t="shared" si="10"/>
        <v>1395133000</v>
      </c>
      <c r="AN30" s="50"/>
      <c r="AO30" s="51"/>
      <c r="AP30" s="51"/>
      <c r="AQ30" s="51"/>
      <c r="AR30" s="51"/>
      <c r="AS30" s="52"/>
      <c r="AT30" s="53">
        <f t="shared" si="6"/>
        <v>0</v>
      </c>
    </row>
    <row r="31" spans="1:46" s="54" customFormat="1" ht="36" customHeight="1" thickBot="1">
      <c r="A31" s="27"/>
      <c r="B31" s="61"/>
      <c r="C31" s="28"/>
      <c r="D31" s="91"/>
      <c r="E31" s="91"/>
      <c r="F31" s="91"/>
      <c r="G31" s="92"/>
      <c r="H31" s="29"/>
      <c r="I31" s="30">
        <v>0.51</v>
      </c>
      <c r="J31" s="119">
        <v>0.49</v>
      </c>
      <c r="K31" s="32"/>
      <c r="L31" s="57"/>
      <c r="M31" s="33"/>
      <c r="N31" s="34">
        <f t="shared" si="0"/>
        <v>1</v>
      </c>
      <c r="O31" s="35"/>
      <c r="P31" s="167">
        <v>15</v>
      </c>
      <c r="Q31" s="168">
        <v>15</v>
      </c>
      <c r="R31" s="38"/>
      <c r="S31" s="38"/>
      <c r="T31" s="37"/>
      <c r="U31" s="39">
        <f t="shared" si="1"/>
        <v>15</v>
      </c>
      <c r="V31" s="40">
        <f t="shared" si="7"/>
        <v>15</v>
      </c>
      <c r="W31" s="112"/>
      <c r="X31" s="96"/>
      <c r="Y31" s="96"/>
      <c r="Z31" s="104"/>
      <c r="AA31" s="99"/>
      <c r="AB31" s="41">
        <f t="shared" si="2"/>
        <v>0</v>
      </c>
      <c r="AC31" s="40">
        <f t="shared" si="3"/>
        <v>0</v>
      </c>
      <c r="AD31" s="42"/>
      <c r="AE31" s="128"/>
      <c r="AF31" s="37">
        <f t="shared" si="4"/>
        <v>15</v>
      </c>
      <c r="AG31" s="43">
        <v>65</v>
      </c>
      <c r="AH31" s="44">
        <f t="shared" si="5"/>
        <v>80</v>
      </c>
      <c r="AI31" s="45">
        <f t="shared" si="8"/>
        <v>0.93</v>
      </c>
      <c r="AJ31" s="46"/>
      <c r="AK31" s="47">
        <v>1E-4</v>
      </c>
      <c r="AL31" s="48">
        <f t="shared" si="9"/>
        <v>1.0001</v>
      </c>
      <c r="AM31" s="49">
        <f t="shared" si="10"/>
        <v>1395133000</v>
      </c>
      <c r="AN31" s="50"/>
      <c r="AO31" s="51"/>
      <c r="AP31" s="51"/>
      <c r="AQ31" s="51"/>
      <c r="AR31" s="51"/>
      <c r="AS31" s="52"/>
      <c r="AT31" s="53">
        <f t="shared" si="6"/>
        <v>0</v>
      </c>
    </row>
    <row r="32" spans="1:46" s="54" customFormat="1" ht="36" customHeight="1" thickBot="1">
      <c r="A32" s="27"/>
      <c r="B32" s="61"/>
      <c r="C32" s="28"/>
      <c r="D32" s="91"/>
      <c r="E32" s="91"/>
      <c r="F32" s="91"/>
      <c r="G32" s="92"/>
      <c r="H32" s="29"/>
      <c r="I32" s="30">
        <v>0.51</v>
      </c>
      <c r="J32" s="119">
        <v>0.49</v>
      </c>
      <c r="K32" s="32"/>
      <c r="L32" s="57"/>
      <c r="M32" s="33"/>
      <c r="N32" s="34">
        <f t="shared" si="0"/>
        <v>1</v>
      </c>
      <c r="O32" s="35"/>
      <c r="P32" s="167">
        <v>15</v>
      </c>
      <c r="Q32" s="168">
        <v>15</v>
      </c>
      <c r="R32" s="38"/>
      <c r="S32" s="38"/>
      <c r="T32" s="37"/>
      <c r="U32" s="39">
        <f t="shared" si="1"/>
        <v>15</v>
      </c>
      <c r="V32" s="40">
        <f t="shared" si="7"/>
        <v>15</v>
      </c>
      <c r="W32" s="112"/>
      <c r="X32" s="96"/>
      <c r="Y32" s="96"/>
      <c r="Z32" s="104"/>
      <c r="AA32" s="99"/>
      <c r="AB32" s="41">
        <f t="shared" si="2"/>
        <v>0</v>
      </c>
      <c r="AC32" s="40">
        <f t="shared" si="3"/>
        <v>0</v>
      </c>
      <c r="AD32" s="42"/>
      <c r="AE32" s="128"/>
      <c r="AF32" s="37">
        <f t="shared" si="4"/>
        <v>15</v>
      </c>
      <c r="AG32" s="43">
        <v>65</v>
      </c>
      <c r="AH32" s="44">
        <f t="shared" si="5"/>
        <v>80</v>
      </c>
      <c r="AI32" s="45">
        <f t="shared" si="8"/>
        <v>0.93</v>
      </c>
      <c r="AJ32" s="46"/>
      <c r="AK32" s="47">
        <v>1E-4</v>
      </c>
      <c r="AL32" s="48">
        <f t="shared" si="9"/>
        <v>1.0001</v>
      </c>
      <c r="AM32" s="49">
        <f t="shared" si="10"/>
        <v>1395133000</v>
      </c>
      <c r="AN32" s="50"/>
      <c r="AO32" s="51"/>
      <c r="AP32" s="51"/>
      <c r="AQ32" s="51"/>
      <c r="AR32" s="51"/>
      <c r="AS32" s="52"/>
      <c r="AT32" s="53">
        <f t="shared" si="6"/>
        <v>0</v>
      </c>
    </row>
    <row r="33" spans="1:46" s="54" customFormat="1" ht="36" customHeight="1" thickBot="1">
      <c r="A33" s="27"/>
      <c r="B33" s="61"/>
      <c r="C33" s="28"/>
      <c r="D33" s="91"/>
      <c r="E33" s="91"/>
      <c r="F33" s="91"/>
      <c r="G33" s="92"/>
      <c r="H33" s="29"/>
      <c r="I33" s="30">
        <v>0.51</v>
      </c>
      <c r="J33" s="119">
        <v>0.49</v>
      </c>
      <c r="K33" s="32"/>
      <c r="L33" s="57"/>
      <c r="M33" s="33"/>
      <c r="N33" s="34">
        <f t="shared" si="0"/>
        <v>1</v>
      </c>
      <c r="O33" s="35"/>
      <c r="P33" s="167">
        <v>15</v>
      </c>
      <c r="Q33" s="168">
        <v>15</v>
      </c>
      <c r="R33" s="38"/>
      <c r="S33" s="38"/>
      <c r="T33" s="37"/>
      <c r="U33" s="39">
        <f t="shared" si="1"/>
        <v>15</v>
      </c>
      <c r="V33" s="40">
        <f t="shared" si="7"/>
        <v>15</v>
      </c>
      <c r="W33" s="112"/>
      <c r="X33" s="96"/>
      <c r="Y33" s="96"/>
      <c r="Z33" s="104"/>
      <c r="AA33" s="99"/>
      <c r="AB33" s="41">
        <f t="shared" si="2"/>
        <v>0</v>
      </c>
      <c r="AC33" s="40">
        <f t="shared" si="3"/>
        <v>0</v>
      </c>
      <c r="AD33" s="42"/>
      <c r="AE33" s="128"/>
      <c r="AF33" s="37">
        <f t="shared" si="4"/>
        <v>15</v>
      </c>
      <c r="AG33" s="43">
        <v>65</v>
      </c>
      <c r="AH33" s="44">
        <f t="shared" si="5"/>
        <v>80</v>
      </c>
      <c r="AI33" s="45">
        <f t="shared" si="8"/>
        <v>0.93</v>
      </c>
      <c r="AJ33" s="46"/>
      <c r="AK33" s="47">
        <v>1E-4</v>
      </c>
      <c r="AL33" s="48">
        <f t="shared" si="9"/>
        <v>1.0001</v>
      </c>
      <c r="AM33" s="49">
        <f t="shared" si="10"/>
        <v>1395133000</v>
      </c>
      <c r="AN33" s="50"/>
      <c r="AO33" s="51"/>
      <c r="AP33" s="51"/>
      <c r="AQ33" s="51"/>
      <c r="AR33" s="51"/>
      <c r="AS33" s="52"/>
      <c r="AT33" s="53">
        <f t="shared" si="6"/>
        <v>0</v>
      </c>
    </row>
    <row r="34" spans="1:46" s="54" customFormat="1" ht="36" customHeight="1" thickBot="1">
      <c r="A34" s="27"/>
      <c r="B34" s="56"/>
      <c r="C34" s="91"/>
      <c r="D34" s="95"/>
      <c r="E34" s="95"/>
      <c r="F34" s="101"/>
      <c r="G34" s="55"/>
      <c r="H34" s="29"/>
      <c r="I34" s="30">
        <v>0.51</v>
      </c>
      <c r="J34" s="119">
        <v>0.49</v>
      </c>
      <c r="K34" s="32"/>
      <c r="L34" s="57"/>
      <c r="M34" s="33"/>
      <c r="N34" s="34">
        <f t="shared" si="0"/>
        <v>1</v>
      </c>
      <c r="O34" s="35"/>
      <c r="P34" s="167">
        <v>15</v>
      </c>
      <c r="Q34" s="168">
        <v>15</v>
      </c>
      <c r="R34" s="38"/>
      <c r="S34" s="38"/>
      <c r="T34" s="37"/>
      <c r="U34" s="39">
        <f t="shared" si="1"/>
        <v>15</v>
      </c>
      <c r="V34" s="40">
        <f t="shared" si="7"/>
        <v>15</v>
      </c>
      <c r="W34" s="112"/>
      <c r="X34" s="96"/>
      <c r="Y34" s="96"/>
      <c r="Z34" s="104"/>
      <c r="AA34" s="99"/>
      <c r="AB34" s="41">
        <f t="shared" si="2"/>
        <v>0</v>
      </c>
      <c r="AC34" s="40">
        <f t="shared" si="3"/>
        <v>0</v>
      </c>
      <c r="AD34" s="42"/>
      <c r="AE34" s="128"/>
      <c r="AF34" s="37">
        <f t="shared" si="4"/>
        <v>15</v>
      </c>
      <c r="AG34" s="43">
        <v>65</v>
      </c>
      <c r="AH34" s="44">
        <f t="shared" si="5"/>
        <v>80</v>
      </c>
      <c r="AI34" s="45">
        <f t="shared" si="8"/>
        <v>0.93</v>
      </c>
      <c r="AJ34" s="46"/>
      <c r="AK34" s="47">
        <v>1E-4</v>
      </c>
      <c r="AL34" s="48">
        <f t="shared" si="9"/>
        <v>1.0001</v>
      </c>
      <c r="AM34" s="49">
        <f t="shared" si="10"/>
        <v>1395133000</v>
      </c>
      <c r="AN34" s="50"/>
      <c r="AO34" s="51"/>
      <c r="AP34" s="51"/>
      <c r="AQ34" s="51"/>
      <c r="AR34" s="51"/>
      <c r="AS34" s="52"/>
      <c r="AT34" s="53">
        <f t="shared" si="6"/>
        <v>0</v>
      </c>
    </row>
    <row r="35" spans="1:46" s="54" customFormat="1" ht="36" customHeight="1" thickBot="1">
      <c r="A35" s="27"/>
      <c r="B35" s="56"/>
      <c r="C35" s="91"/>
      <c r="D35" s="95"/>
      <c r="E35" s="95"/>
      <c r="F35" s="101"/>
      <c r="G35" s="55"/>
      <c r="H35" s="29"/>
      <c r="I35" s="30">
        <v>0.51</v>
      </c>
      <c r="J35" s="119">
        <v>0.49</v>
      </c>
      <c r="K35" s="32"/>
      <c r="L35" s="57"/>
      <c r="M35" s="33"/>
      <c r="N35" s="34">
        <f t="shared" si="0"/>
        <v>1</v>
      </c>
      <c r="O35" s="35"/>
      <c r="P35" s="167">
        <v>15</v>
      </c>
      <c r="Q35" s="168">
        <v>15</v>
      </c>
      <c r="R35" s="38"/>
      <c r="S35" s="38"/>
      <c r="T35" s="37"/>
      <c r="U35" s="39">
        <f t="shared" si="1"/>
        <v>15</v>
      </c>
      <c r="V35" s="40">
        <f t="shared" si="7"/>
        <v>15</v>
      </c>
      <c r="W35" s="112"/>
      <c r="X35" s="96"/>
      <c r="Y35" s="96"/>
      <c r="Z35" s="104"/>
      <c r="AA35" s="99"/>
      <c r="AB35" s="41">
        <f t="shared" si="2"/>
        <v>0</v>
      </c>
      <c r="AC35" s="40">
        <f t="shared" si="3"/>
        <v>0</v>
      </c>
      <c r="AD35" s="42"/>
      <c r="AE35" s="128"/>
      <c r="AF35" s="37">
        <f t="shared" si="4"/>
        <v>15</v>
      </c>
      <c r="AG35" s="43">
        <v>65</v>
      </c>
      <c r="AH35" s="44">
        <f t="shared" si="5"/>
        <v>80</v>
      </c>
      <c r="AI35" s="45">
        <f t="shared" si="8"/>
        <v>0.93</v>
      </c>
      <c r="AJ35" s="46"/>
      <c r="AK35" s="47">
        <v>1E-4</v>
      </c>
      <c r="AL35" s="48">
        <f t="shared" si="9"/>
        <v>1.0001</v>
      </c>
      <c r="AM35" s="49">
        <f t="shared" si="10"/>
        <v>1395133000</v>
      </c>
      <c r="AN35" s="50"/>
      <c r="AO35" s="51"/>
      <c r="AP35" s="51"/>
      <c r="AQ35" s="51"/>
      <c r="AR35" s="51"/>
      <c r="AS35" s="52"/>
      <c r="AT35" s="53">
        <f t="shared" si="6"/>
        <v>0</v>
      </c>
    </row>
    <row r="36" spans="1:46" s="54" customFormat="1" ht="36" customHeight="1" thickBot="1">
      <c r="A36" s="27"/>
      <c r="B36" s="56"/>
      <c r="C36" s="91"/>
      <c r="D36" s="95"/>
      <c r="E36" s="95"/>
      <c r="F36" s="101"/>
      <c r="G36" s="55"/>
      <c r="H36" s="29"/>
      <c r="I36" s="30">
        <v>0.51</v>
      </c>
      <c r="J36" s="119">
        <v>0.49</v>
      </c>
      <c r="K36" s="32"/>
      <c r="L36" s="57"/>
      <c r="M36" s="33"/>
      <c r="N36" s="34">
        <f t="shared" si="0"/>
        <v>1</v>
      </c>
      <c r="O36" s="35"/>
      <c r="P36" s="167">
        <v>15</v>
      </c>
      <c r="Q36" s="168">
        <v>15</v>
      </c>
      <c r="R36" s="38"/>
      <c r="S36" s="38"/>
      <c r="T36" s="37"/>
      <c r="U36" s="39">
        <f t="shared" si="1"/>
        <v>15</v>
      </c>
      <c r="V36" s="40">
        <f t="shared" si="7"/>
        <v>15</v>
      </c>
      <c r="W36" s="112"/>
      <c r="X36" s="96"/>
      <c r="Y36" s="96"/>
      <c r="Z36" s="104"/>
      <c r="AA36" s="99"/>
      <c r="AB36" s="41">
        <f t="shared" si="2"/>
        <v>0</v>
      </c>
      <c r="AC36" s="40">
        <f t="shared" si="3"/>
        <v>0</v>
      </c>
      <c r="AD36" s="42"/>
      <c r="AE36" s="128"/>
      <c r="AF36" s="37">
        <f t="shared" si="4"/>
        <v>15</v>
      </c>
      <c r="AG36" s="43">
        <v>65</v>
      </c>
      <c r="AH36" s="44">
        <f t="shared" si="5"/>
        <v>80</v>
      </c>
      <c r="AI36" s="45">
        <f t="shared" si="8"/>
        <v>0.93</v>
      </c>
      <c r="AJ36" s="46"/>
      <c r="AK36" s="47">
        <v>1E-4</v>
      </c>
      <c r="AL36" s="48">
        <f t="shared" si="9"/>
        <v>1.0001</v>
      </c>
      <c r="AM36" s="49">
        <f t="shared" si="10"/>
        <v>1395133000</v>
      </c>
      <c r="AN36" s="50"/>
      <c r="AO36" s="51"/>
      <c r="AP36" s="51"/>
      <c r="AQ36" s="51"/>
      <c r="AR36" s="51"/>
      <c r="AS36" s="52"/>
      <c r="AT36" s="53">
        <f t="shared" si="6"/>
        <v>0</v>
      </c>
    </row>
    <row r="37" spans="1:46" s="54" customFormat="1" ht="36" customHeight="1" thickBot="1">
      <c r="A37" s="27"/>
      <c r="B37" s="56"/>
      <c r="C37" s="91"/>
      <c r="D37" s="95"/>
      <c r="E37" s="95"/>
      <c r="F37" s="101"/>
      <c r="G37" s="55"/>
      <c r="H37" s="29"/>
      <c r="I37" s="30">
        <v>0.51</v>
      </c>
      <c r="J37" s="119">
        <v>0.49</v>
      </c>
      <c r="K37" s="32"/>
      <c r="L37" s="57"/>
      <c r="M37" s="33"/>
      <c r="N37" s="34">
        <f t="shared" si="0"/>
        <v>1</v>
      </c>
      <c r="O37" s="35"/>
      <c r="P37" s="167">
        <v>15</v>
      </c>
      <c r="Q37" s="168">
        <v>15</v>
      </c>
      <c r="R37" s="38"/>
      <c r="S37" s="38"/>
      <c r="T37" s="37"/>
      <c r="U37" s="39">
        <f t="shared" si="1"/>
        <v>15</v>
      </c>
      <c r="V37" s="40">
        <f t="shared" si="7"/>
        <v>15</v>
      </c>
      <c r="W37" s="112"/>
      <c r="X37" s="96"/>
      <c r="Y37" s="96"/>
      <c r="Z37" s="104"/>
      <c r="AA37" s="99"/>
      <c r="AB37" s="41">
        <f t="shared" si="2"/>
        <v>0</v>
      </c>
      <c r="AC37" s="40">
        <f t="shared" si="3"/>
        <v>0</v>
      </c>
      <c r="AD37" s="42"/>
      <c r="AE37" s="128"/>
      <c r="AF37" s="37">
        <f t="shared" si="4"/>
        <v>15</v>
      </c>
      <c r="AG37" s="43">
        <v>65</v>
      </c>
      <c r="AH37" s="44">
        <f t="shared" si="5"/>
        <v>80</v>
      </c>
      <c r="AI37" s="45">
        <f t="shared" si="8"/>
        <v>0.93</v>
      </c>
      <c r="AJ37" s="46"/>
      <c r="AK37" s="47">
        <v>1E-4</v>
      </c>
      <c r="AL37" s="48">
        <f t="shared" si="9"/>
        <v>1.0001</v>
      </c>
      <c r="AM37" s="49">
        <f t="shared" si="10"/>
        <v>1395133000</v>
      </c>
      <c r="AN37" s="50"/>
      <c r="AO37" s="51"/>
      <c r="AP37" s="51"/>
      <c r="AQ37" s="51"/>
      <c r="AR37" s="51"/>
      <c r="AS37" s="52"/>
      <c r="AT37" s="53">
        <f t="shared" si="6"/>
        <v>0</v>
      </c>
    </row>
    <row r="38" spans="1:46" s="54" customFormat="1" ht="36" customHeight="1" thickBot="1">
      <c r="A38" s="27"/>
      <c r="B38" s="56"/>
      <c r="C38" s="91"/>
      <c r="D38" s="95"/>
      <c r="E38" s="95"/>
      <c r="F38" s="101"/>
      <c r="G38" s="55"/>
      <c r="H38" s="29"/>
      <c r="I38" s="30">
        <v>0.51</v>
      </c>
      <c r="J38" s="119">
        <v>0.49</v>
      </c>
      <c r="K38" s="32"/>
      <c r="L38" s="57"/>
      <c r="M38" s="33"/>
      <c r="N38" s="34">
        <f t="shared" si="0"/>
        <v>1</v>
      </c>
      <c r="O38" s="35"/>
      <c r="P38" s="167">
        <v>15</v>
      </c>
      <c r="Q38" s="168">
        <v>15</v>
      </c>
      <c r="R38" s="38"/>
      <c r="S38" s="38"/>
      <c r="T38" s="37"/>
      <c r="U38" s="39">
        <f t="shared" si="1"/>
        <v>15</v>
      </c>
      <c r="V38" s="40">
        <f t="shared" si="7"/>
        <v>15</v>
      </c>
      <c r="W38" s="112"/>
      <c r="X38" s="96"/>
      <c r="Y38" s="96"/>
      <c r="Z38" s="104"/>
      <c r="AA38" s="99"/>
      <c r="AB38" s="41">
        <f t="shared" si="2"/>
        <v>0</v>
      </c>
      <c r="AC38" s="40">
        <f t="shared" si="3"/>
        <v>0</v>
      </c>
      <c r="AD38" s="42"/>
      <c r="AE38" s="128"/>
      <c r="AF38" s="37">
        <f t="shared" si="4"/>
        <v>15</v>
      </c>
      <c r="AG38" s="43">
        <v>65</v>
      </c>
      <c r="AH38" s="44">
        <f t="shared" si="5"/>
        <v>80</v>
      </c>
      <c r="AI38" s="45">
        <f t="shared" si="8"/>
        <v>0.93</v>
      </c>
      <c r="AJ38" s="46"/>
      <c r="AK38" s="47">
        <v>1E-4</v>
      </c>
      <c r="AL38" s="48">
        <f t="shared" si="9"/>
        <v>1.0001</v>
      </c>
      <c r="AM38" s="49">
        <f t="shared" si="10"/>
        <v>1395133000</v>
      </c>
      <c r="AN38" s="50"/>
      <c r="AO38" s="51"/>
      <c r="AP38" s="51"/>
      <c r="AQ38" s="51"/>
      <c r="AR38" s="51"/>
      <c r="AS38" s="52"/>
      <c r="AT38" s="53">
        <f t="shared" si="6"/>
        <v>0</v>
      </c>
    </row>
    <row r="39" spans="1:46" s="54" customFormat="1" ht="47.25" customHeight="1" thickBot="1">
      <c r="A39" s="27"/>
      <c r="B39" s="56"/>
      <c r="C39" s="91"/>
      <c r="D39" s="95"/>
      <c r="E39" s="95"/>
      <c r="F39" s="101"/>
      <c r="G39" s="55"/>
      <c r="H39" s="29"/>
      <c r="I39" s="30">
        <v>0.51</v>
      </c>
      <c r="J39" s="119">
        <v>0.49</v>
      </c>
      <c r="K39" s="32"/>
      <c r="L39" s="57"/>
      <c r="M39" s="33"/>
      <c r="N39" s="34">
        <f t="shared" si="0"/>
        <v>1</v>
      </c>
      <c r="O39" s="35"/>
      <c r="P39" s="167">
        <v>15</v>
      </c>
      <c r="Q39" s="168">
        <v>15</v>
      </c>
      <c r="R39" s="38"/>
      <c r="S39" s="38"/>
      <c r="T39" s="37"/>
      <c r="U39" s="39">
        <f t="shared" si="1"/>
        <v>15</v>
      </c>
      <c r="V39" s="40">
        <f t="shared" si="7"/>
        <v>15</v>
      </c>
      <c r="W39" s="112"/>
      <c r="X39" s="96"/>
      <c r="Y39" s="96"/>
      <c r="Z39" s="104"/>
      <c r="AA39" s="99"/>
      <c r="AB39" s="41">
        <f t="shared" si="2"/>
        <v>0</v>
      </c>
      <c r="AC39" s="40">
        <f t="shared" si="3"/>
        <v>0</v>
      </c>
      <c r="AD39" s="42"/>
      <c r="AE39" s="128"/>
      <c r="AF39" s="37">
        <f t="shared" si="4"/>
        <v>15</v>
      </c>
      <c r="AG39" s="43">
        <v>65</v>
      </c>
      <c r="AH39" s="44">
        <f t="shared" si="5"/>
        <v>80</v>
      </c>
      <c r="AI39" s="45">
        <f t="shared" si="8"/>
        <v>0.93</v>
      </c>
      <c r="AJ39" s="46"/>
      <c r="AK39" s="47">
        <v>1E-4</v>
      </c>
      <c r="AL39" s="48">
        <f t="shared" si="9"/>
        <v>1.0001</v>
      </c>
      <c r="AM39" s="49">
        <f t="shared" si="10"/>
        <v>1395133000</v>
      </c>
      <c r="AN39" s="50"/>
      <c r="AO39" s="51"/>
      <c r="AP39" s="51"/>
      <c r="AQ39" s="51"/>
      <c r="AR39" s="51"/>
      <c r="AS39" s="52"/>
      <c r="AT39" s="53">
        <f t="shared" si="6"/>
        <v>0</v>
      </c>
    </row>
    <row r="40" spans="1:46" s="54" customFormat="1" ht="47.25" customHeight="1" thickBot="1">
      <c r="A40" s="27"/>
      <c r="B40" s="56"/>
      <c r="C40" s="91"/>
      <c r="D40" s="95"/>
      <c r="E40" s="95"/>
      <c r="F40" s="101"/>
      <c r="G40" s="55"/>
      <c r="H40" s="60"/>
      <c r="I40" s="30">
        <v>0.51</v>
      </c>
      <c r="J40" s="119">
        <v>0.49</v>
      </c>
      <c r="K40" s="32"/>
      <c r="L40" s="57"/>
      <c r="M40" s="33"/>
      <c r="N40" s="34">
        <f t="shared" si="0"/>
        <v>1</v>
      </c>
      <c r="O40" s="35"/>
      <c r="P40" s="167">
        <v>15</v>
      </c>
      <c r="Q40" s="168">
        <v>15</v>
      </c>
      <c r="R40" s="38"/>
      <c r="S40" s="38"/>
      <c r="T40" s="37"/>
      <c r="U40" s="39">
        <f t="shared" si="1"/>
        <v>15</v>
      </c>
      <c r="V40" s="40">
        <f t="shared" si="7"/>
        <v>15</v>
      </c>
      <c r="W40" s="112"/>
      <c r="X40" s="96"/>
      <c r="Y40" s="96"/>
      <c r="Z40" s="104"/>
      <c r="AA40" s="99"/>
      <c r="AB40" s="41">
        <f t="shared" si="2"/>
        <v>0</v>
      </c>
      <c r="AC40" s="40">
        <f t="shared" si="3"/>
        <v>0</v>
      </c>
      <c r="AD40" s="42"/>
      <c r="AE40" s="128"/>
      <c r="AF40" s="37">
        <f t="shared" si="4"/>
        <v>15</v>
      </c>
      <c r="AG40" s="43">
        <v>65</v>
      </c>
      <c r="AH40" s="44">
        <f t="shared" si="5"/>
        <v>80</v>
      </c>
      <c r="AI40" s="45">
        <f t="shared" si="8"/>
        <v>0.93</v>
      </c>
      <c r="AJ40" s="46"/>
      <c r="AK40" s="47">
        <v>1E-4</v>
      </c>
      <c r="AL40" s="48">
        <f t="shared" si="9"/>
        <v>1.0001</v>
      </c>
      <c r="AM40" s="49">
        <f t="shared" si="10"/>
        <v>1395133000</v>
      </c>
      <c r="AN40" s="50"/>
      <c r="AO40" s="51"/>
      <c r="AP40" s="51"/>
      <c r="AQ40" s="51"/>
      <c r="AR40" s="51"/>
      <c r="AS40" s="52"/>
      <c r="AT40" s="53">
        <f t="shared" si="6"/>
        <v>0</v>
      </c>
    </row>
    <row r="41" spans="1:46" s="54" customFormat="1" ht="47.25" customHeight="1" thickBot="1">
      <c r="A41" s="27"/>
      <c r="B41" s="56"/>
      <c r="C41" s="91"/>
      <c r="D41" s="95"/>
      <c r="E41" s="95"/>
      <c r="F41" s="101"/>
      <c r="G41" s="55"/>
      <c r="H41" s="60"/>
      <c r="I41" s="30">
        <v>0.51</v>
      </c>
      <c r="J41" s="119">
        <v>0.49</v>
      </c>
      <c r="K41" s="32"/>
      <c r="L41" s="57"/>
      <c r="M41" s="33"/>
      <c r="N41" s="34">
        <f t="shared" si="0"/>
        <v>1</v>
      </c>
      <c r="O41" s="35"/>
      <c r="P41" s="167">
        <v>15</v>
      </c>
      <c r="Q41" s="168">
        <v>15</v>
      </c>
      <c r="R41" s="38"/>
      <c r="S41" s="38"/>
      <c r="T41" s="37"/>
      <c r="U41" s="39">
        <f t="shared" si="1"/>
        <v>15</v>
      </c>
      <c r="V41" s="40">
        <f t="shared" si="7"/>
        <v>15</v>
      </c>
      <c r="W41" s="112"/>
      <c r="X41" s="96"/>
      <c r="Y41" s="96"/>
      <c r="Z41" s="104"/>
      <c r="AA41" s="99"/>
      <c r="AB41" s="41">
        <f t="shared" si="2"/>
        <v>0</v>
      </c>
      <c r="AC41" s="40">
        <f t="shared" si="3"/>
        <v>0</v>
      </c>
      <c r="AD41" s="42"/>
      <c r="AE41" s="128"/>
      <c r="AF41" s="37">
        <f t="shared" si="4"/>
        <v>15</v>
      </c>
      <c r="AG41" s="43">
        <v>65</v>
      </c>
      <c r="AH41" s="44">
        <f t="shared" si="5"/>
        <v>80</v>
      </c>
      <c r="AI41" s="45">
        <f t="shared" si="8"/>
        <v>0.93</v>
      </c>
      <c r="AJ41" s="46"/>
      <c r="AK41" s="47">
        <v>1E-4</v>
      </c>
      <c r="AL41" s="48">
        <f t="shared" si="9"/>
        <v>1.0001</v>
      </c>
      <c r="AM41" s="49">
        <f t="shared" si="10"/>
        <v>1395133000</v>
      </c>
      <c r="AN41" s="50"/>
      <c r="AO41" s="51"/>
      <c r="AP41" s="51"/>
      <c r="AQ41" s="51"/>
      <c r="AR41" s="51"/>
      <c r="AS41" s="52"/>
      <c r="AT41" s="53">
        <f t="shared" si="6"/>
        <v>0</v>
      </c>
    </row>
    <row r="42" spans="1:46" s="54" customFormat="1" ht="47.25" customHeight="1" thickBot="1">
      <c r="A42" s="27"/>
      <c r="B42" s="56"/>
      <c r="C42" s="91"/>
      <c r="D42" s="95"/>
      <c r="E42" s="95"/>
      <c r="F42" s="101"/>
      <c r="G42" s="55"/>
      <c r="H42" s="29"/>
      <c r="I42" s="30">
        <v>0.51</v>
      </c>
      <c r="J42" s="119">
        <v>0.49</v>
      </c>
      <c r="K42" s="32"/>
      <c r="L42" s="57"/>
      <c r="M42" s="33"/>
      <c r="N42" s="34">
        <f t="shared" si="0"/>
        <v>1</v>
      </c>
      <c r="O42" s="35"/>
      <c r="P42" s="167">
        <v>15</v>
      </c>
      <c r="Q42" s="168">
        <v>15</v>
      </c>
      <c r="R42" s="38"/>
      <c r="S42" s="38"/>
      <c r="T42" s="37"/>
      <c r="U42" s="39">
        <f t="shared" si="1"/>
        <v>15</v>
      </c>
      <c r="V42" s="40">
        <f t="shared" si="7"/>
        <v>15</v>
      </c>
      <c r="W42" s="112"/>
      <c r="X42" s="96"/>
      <c r="Y42" s="96"/>
      <c r="Z42" s="104"/>
      <c r="AA42" s="99"/>
      <c r="AB42" s="41">
        <f t="shared" si="2"/>
        <v>0</v>
      </c>
      <c r="AC42" s="40">
        <f t="shared" si="3"/>
        <v>0</v>
      </c>
      <c r="AD42" s="42"/>
      <c r="AE42" s="128"/>
      <c r="AF42" s="37">
        <f t="shared" si="4"/>
        <v>15</v>
      </c>
      <c r="AG42" s="43">
        <v>65</v>
      </c>
      <c r="AH42" s="44">
        <f t="shared" si="5"/>
        <v>80</v>
      </c>
      <c r="AI42" s="45">
        <f t="shared" si="8"/>
        <v>0.93</v>
      </c>
      <c r="AJ42" s="46"/>
      <c r="AK42" s="47">
        <v>1E-4</v>
      </c>
      <c r="AL42" s="48">
        <f t="shared" si="9"/>
        <v>1.0001</v>
      </c>
      <c r="AM42" s="49">
        <f t="shared" si="10"/>
        <v>1395133000</v>
      </c>
      <c r="AN42" s="50"/>
      <c r="AO42" s="51"/>
      <c r="AP42" s="51"/>
      <c r="AQ42" s="51"/>
      <c r="AR42" s="51"/>
      <c r="AS42" s="52"/>
      <c r="AT42" s="53">
        <f t="shared" si="6"/>
        <v>0</v>
      </c>
    </row>
    <row r="43" spans="1:46" s="54" customFormat="1" ht="36" customHeight="1" thickBot="1">
      <c r="A43" s="27"/>
      <c r="B43" s="56"/>
      <c r="C43" s="91"/>
      <c r="D43" s="95"/>
      <c r="E43" s="95"/>
      <c r="F43" s="101"/>
      <c r="G43" s="55"/>
      <c r="H43" s="60"/>
      <c r="I43" s="30">
        <v>0.51</v>
      </c>
      <c r="J43" s="119">
        <v>0.49</v>
      </c>
      <c r="K43" s="32"/>
      <c r="L43" s="57"/>
      <c r="M43" s="33"/>
      <c r="N43" s="34">
        <f t="shared" si="0"/>
        <v>1</v>
      </c>
      <c r="O43" s="35"/>
      <c r="P43" s="167">
        <v>15</v>
      </c>
      <c r="Q43" s="168">
        <v>15</v>
      </c>
      <c r="R43" s="38"/>
      <c r="S43" s="38"/>
      <c r="T43" s="37"/>
      <c r="U43" s="39">
        <f t="shared" si="1"/>
        <v>15</v>
      </c>
      <c r="V43" s="40">
        <f t="shared" si="7"/>
        <v>15</v>
      </c>
      <c r="W43" s="112"/>
      <c r="X43" s="96"/>
      <c r="Y43" s="96"/>
      <c r="Z43" s="104"/>
      <c r="AA43" s="99"/>
      <c r="AB43" s="41">
        <f t="shared" si="2"/>
        <v>0</v>
      </c>
      <c r="AC43" s="40">
        <f t="shared" si="3"/>
        <v>0</v>
      </c>
      <c r="AD43" s="42"/>
      <c r="AE43" s="128"/>
      <c r="AF43" s="37">
        <f t="shared" si="4"/>
        <v>15</v>
      </c>
      <c r="AG43" s="43">
        <v>65</v>
      </c>
      <c r="AH43" s="44">
        <f t="shared" si="5"/>
        <v>80</v>
      </c>
      <c r="AI43" s="45">
        <f t="shared" si="8"/>
        <v>0.93</v>
      </c>
      <c r="AJ43" s="46"/>
      <c r="AK43" s="47">
        <v>1E-4</v>
      </c>
      <c r="AL43" s="48">
        <f t="shared" si="9"/>
        <v>1.0001</v>
      </c>
      <c r="AM43" s="49">
        <f t="shared" si="10"/>
        <v>1395133000</v>
      </c>
      <c r="AN43" s="50"/>
      <c r="AO43" s="51"/>
      <c r="AP43" s="51"/>
      <c r="AQ43" s="51"/>
      <c r="AR43" s="51"/>
      <c r="AS43" s="52"/>
      <c r="AT43" s="53">
        <f t="shared" si="6"/>
        <v>0</v>
      </c>
    </row>
    <row r="44" spans="1:46" s="54" customFormat="1" ht="47.25" customHeight="1" thickBot="1">
      <c r="A44" s="27"/>
      <c r="B44" s="56"/>
      <c r="C44" s="91"/>
      <c r="D44" s="95"/>
      <c r="E44" s="95"/>
      <c r="F44" s="101"/>
      <c r="G44" s="55"/>
      <c r="H44" s="29"/>
      <c r="I44" s="30">
        <v>0.51</v>
      </c>
      <c r="J44" s="119">
        <v>0.49</v>
      </c>
      <c r="K44" s="32"/>
      <c r="L44" s="57"/>
      <c r="M44" s="33"/>
      <c r="N44" s="34">
        <f t="shared" si="0"/>
        <v>1</v>
      </c>
      <c r="O44" s="35"/>
      <c r="P44" s="167">
        <v>15</v>
      </c>
      <c r="Q44" s="168">
        <v>15</v>
      </c>
      <c r="R44" s="38"/>
      <c r="S44" s="38"/>
      <c r="T44" s="37"/>
      <c r="U44" s="39">
        <f t="shared" si="1"/>
        <v>15</v>
      </c>
      <c r="V44" s="40">
        <f t="shared" si="7"/>
        <v>15</v>
      </c>
      <c r="W44" s="112"/>
      <c r="X44" s="96"/>
      <c r="Y44" s="96"/>
      <c r="Z44" s="104"/>
      <c r="AA44" s="99"/>
      <c r="AB44" s="41">
        <f t="shared" si="2"/>
        <v>0</v>
      </c>
      <c r="AC44" s="40">
        <f t="shared" si="3"/>
        <v>0</v>
      </c>
      <c r="AD44" s="42"/>
      <c r="AE44" s="128"/>
      <c r="AF44" s="37">
        <f t="shared" si="4"/>
        <v>15</v>
      </c>
      <c r="AG44" s="43">
        <v>65</v>
      </c>
      <c r="AH44" s="44">
        <f t="shared" si="5"/>
        <v>80</v>
      </c>
      <c r="AI44" s="45">
        <f t="shared" si="8"/>
        <v>0.93</v>
      </c>
      <c r="AJ44" s="46"/>
      <c r="AK44" s="47">
        <v>1E-4</v>
      </c>
      <c r="AL44" s="48">
        <f t="shared" si="9"/>
        <v>1.0001</v>
      </c>
      <c r="AM44" s="49">
        <f t="shared" si="10"/>
        <v>1395133000</v>
      </c>
      <c r="AN44" s="50"/>
      <c r="AO44" s="51"/>
      <c r="AP44" s="51"/>
      <c r="AQ44" s="51"/>
      <c r="AR44" s="51"/>
      <c r="AS44" s="52"/>
      <c r="AT44" s="53">
        <f t="shared" si="6"/>
        <v>0</v>
      </c>
    </row>
    <row r="45" spans="1:46" s="54" customFormat="1" ht="47.25" customHeight="1" thickBot="1">
      <c r="A45" s="27"/>
      <c r="B45" s="56"/>
      <c r="C45" s="91"/>
      <c r="D45" s="95"/>
      <c r="E45" s="95"/>
      <c r="F45" s="101"/>
      <c r="G45" s="55"/>
      <c r="H45" s="60"/>
      <c r="I45" s="30">
        <v>0.51</v>
      </c>
      <c r="J45" s="119">
        <v>0.49</v>
      </c>
      <c r="K45" s="32"/>
      <c r="L45" s="57"/>
      <c r="M45" s="33"/>
      <c r="N45" s="34">
        <f t="shared" si="0"/>
        <v>1</v>
      </c>
      <c r="O45" s="35"/>
      <c r="P45" s="167">
        <v>15</v>
      </c>
      <c r="Q45" s="168">
        <v>15</v>
      </c>
      <c r="R45" s="38"/>
      <c r="S45" s="38"/>
      <c r="T45" s="37"/>
      <c r="U45" s="39">
        <f t="shared" si="1"/>
        <v>15</v>
      </c>
      <c r="V45" s="40">
        <f t="shared" si="7"/>
        <v>15</v>
      </c>
      <c r="W45" s="112"/>
      <c r="X45" s="96"/>
      <c r="Y45" s="96"/>
      <c r="Z45" s="104"/>
      <c r="AA45" s="99"/>
      <c r="AB45" s="41">
        <f t="shared" si="2"/>
        <v>0</v>
      </c>
      <c r="AC45" s="40">
        <f t="shared" si="3"/>
        <v>0</v>
      </c>
      <c r="AD45" s="42"/>
      <c r="AE45" s="128"/>
      <c r="AF45" s="37">
        <f t="shared" si="4"/>
        <v>15</v>
      </c>
      <c r="AG45" s="43">
        <v>65</v>
      </c>
      <c r="AH45" s="44">
        <f t="shared" si="5"/>
        <v>80</v>
      </c>
      <c r="AI45" s="45">
        <f t="shared" si="8"/>
        <v>0.93</v>
      </c>
      <c r="AJ45" s="46"/>
      <c r="AK45" s="47">
        <v>1E-4</v>
      </c>
      <c r="AL45" s="48">
        <f t="shared" si="9"/>
        <v>1.0001</v>
      </c>
      <c r="AM45" s="49">
        <f t="shared" si="10"/>
        <v>1395133000</v>
      </c>
      <c r="AN45" s="50"/>
      <c r="AO45" s="51"/>
      <c r="AP45" s="51"/>
      <c r="AQ45" s="51"/>
      <c r="AR45" s="51"/>
      <c r="AS45" s="52"/>
      <c r="AT45" s="53">
        <f t="shared" si="6"/>
        <v>0</v>
      </c>
    </row>
    <row r="46" spans="1:46" s="54" customFormat="1" ht="36" customHeight="1" thickBot="1">
      <c r="A46" s="27"/>
      <c r="B46" s="56"/>
      <c r="C46" s="91"/>
      <c r="D46" s="95"/>
      <c r="E46" s="95"/>
      <c r="F46" s="101"/>
      <c r="G46" s="55"/>
      <c r="H46" s="60"/>
      <c r="I46" s="30">
        <v>0.51</v>
      </c>
      <c r="J46" s="119">
        <v>0.49</v>
      </c>
      <c r="K46" s="32"/>
      <c r="L46" s="57"/>
      <c r="M46" s="33"/>
      <c r="N46" s="34">
        <f t="shared" si="0"/>
        <v>1</v>
      </c>
      <c r="O46" s="35"/>
      <c r="P46" s="167">
        <v>15</v>
      </c>
      <c r="Q46" s="168">
        <v>15</v>
      </c>
      <c r="R46" s="38"/>
      <c r="S46" s="38"/>
      <c r="T46" s="37"/>
      <c r="U46" s="39">
        <f t="shared" si="1"/>
        <v>15</v>
      </c>
      <c r="V46" s="40">
        <f t="shared" si="7"/>
        <v>15</v>
      </c>
      <c r="W46" s="112"/>
      <c r="X46" s="96"/>
      <c r="Y46" s="96"/>
      <c r="Z46" s="104"/>
      <c r="AA46" s="99"/>
      <c r="AB46" s="41">
        <f t="shared" si="2"/>
        <v>0</v>
      </c>
      <c r="AC46" s="40">
        <f t="shared" si="3"/>
        <v>0</v>
      </c>
      <c r="AD46" s="42"/>
      <c r="AE46" s="128"/>
      <c r="AF46" s="37">
        <f t="shared" si="4"/>
        <v>15</v>
      </c>
      <c r="AG46" s="43">
        <v>65</v>
      </c>
      <c r="AH46" s="44">
        <f t="shared" si="5"/>
        <v>80</v>
      </c>
      <c r="AI46" s="45">
        <f t="shared" si="8"/>
        <v>0.93</v>
      </c>
      <c r="AJ46" s="46"/>
      <c r="AK46" s="47">
        <v>1E-4</v>
      </c>
      <c r="AL46" s="48">
        <f t="shared" si="9"/>
        <v>1.0001</v>
      </c>
      <c r="AM46" s="49">
        <f t="shared" si="10"/>
        <v>1395133000</v>
      </c>
      <c r="AN46" s="50"/>
      <c r="AO46" s="51"/>
      <c r="AP46" s="51"/>
      <c r="AQ46" s="51"/>
      <c r="AR46" s="51"/>
      <c r="AS46" s="52"/>
      <c r="AT46" s="53">
        <f t="shared" si="6"/>
        <v>0</v>
      </c>
    </row>
    <row r="47" spans="1:46" s="54" customFormat="1" ht="36" customHeight="1" thickBot="1">
      <c r="A47" s="27"/>
      <c r="B47" s="56"/>
      <c r="C47" s="91"/>
      <c r="D47" s="95"/>
      <c r="E47" s="95"/>
      <c r="F47" s="101"/>
      <c r="G47" s="55"/>
      <c r="H47" s="60"/>
      <c r="I47" s="30">
        <v>0.51</v>
      </c>
      <c r="J47" s="119">
        <v>0.49</v>
      </c>
      <c r="K47" s="32"/>
      <c r="L47" s="57"/>
      <c r="M47" s="33"/>
      <c r="N47" s="34">
        <f t="shared" si="0"/>
        <v>1</v>
      </c>
      <c r="O47" s="35"/>
      <c r="P47" s="167">
        <v>15</v>
      </c>
      <c r="Q47" s="168">
        <v>15</v>
      </c>
      <c r="R47" s="38"/>
      <c r="S47" s="38"/>
      <c r="T47" s="37"/>
      <c r="U47" s="39">
        <f t="shared" si="1"/>
        <v>15</v>
      </c>
      <c r="V47" s="40">
        <f t="shared" si="7"/>
        <v>15</v>
      </c>
      <c r="W47" s="112"/>
      <c r="X47" s="96"/>
      <c r="Y47" s="96"/>
      <c r="Z47" s="104"/>
      <c r="AA47" s="99"/>
      <c r="AB47" s="41">
        <f t="shared" si="2"/>
        <v>0</v>
      </c>
      <c r="AC47" s="40">
        <f t="shared" si="3"/>
        <v>0</v>
      </c>
      <c r="AD47" s="42"/>
      <c r="AE47" s="128"/>
      <c r="AF47" s="37">
        <f t="shared" si="4"/>
        <v>15</v>
      </c>
      <c r="AG47" s="43">
        <v>65</v>
      </c>
      <c r="AH47" s="44">
        <f t="shared" si="5"/>
        <v>80</v>
      </c>
      <c r="AI47" s="45">
        <f t="shared" si="8"/>
        <v>0.93</v>
      </c>
      <c r="AJ47" s="46"/>
      <c r="AK47" s="47">
        <v>1E-4</v>
      </c>
      <c r="AL47" s="48">
        <f t="shared" si="9"/>
        <v>1.0001</v>
      </c>
      <c r="AM47" s="49">
        <f t="shared" si="10"/>
        <v>1395133000</v>
      </c>
      <c r="AN47" s="50"/>
      <c r="AO47" s="51"/>
      <c r="AP47" s="51"/>
      <c r="AQ47" s="51"/>
      <c r="AR47" s="51"/>
      <c r="AS47" s="52"/>
      <c r="AT47" s="53">
        <f t="shared" si="6"/>
        <v>0</v>
      </c>
    </row>
    <row r="48" spans="1:46" s="54" customFormat="1" ht="36" customHeight="1" thickBot="1">
      <c r="A48" s="27"/>
      <c r="B48" s="56"/>
      <c r="C48" s="91"/>
      <c r="D48" s="95"/>
      <c r="E48" s="95"/>
      <c r="F48" s="101"/>
      <c r="G48" s="55"/>
      <c r="H48" s="60"/>
      <c r="I48" s="30">
        <v>0.51</v>
      </c>
      <c r="J48" s="119">
        <v>0.49</v>
      </c>
      <c r="K48" s="32"/>
      <c r="L48" s="57"/>
      <c r="M48" s="33"/>
      <c r="N48" s="34">
        <f t="shared" si="0"/>
        <v>1</v>
      </c>
      <c r="O48" s="35"/>
      <c r="P48" s="167">
        <v>15</v>
      </c>
      <c r="Q48" s="168">
        <v>15</v>
      </c>
      <c r="R48" s="38"/>
      <c r="S48" s="38"/>
      <c r="T48" s="37"/>
      <c r="U48" s="39">
        <f t="shared" si="1"/>
        <v>15</v>
      </c>
      <c r="V48" s="40">
        <f t="shared" si="7"/>
        <v>15</v>
      </c>
      <c r="W48" s="112"/>
      <c r="X48" s="96"/>
      <c r="Y48" s="96"/>
      <c r="Z48" s="104"/>
      <c r="AA48" s="99"/>
      <c r="AB48" s="41">
        <f t="shared" si="2"/>
        <v>0</v>
      </c>
      <c r="AC48" s="40">
        <f t="shared" si="3"/>
        <v>0</v>
      </c>
      <c r="AD48" s="42"/>
      <c r="AE48" s="128"/>
      <c r="AF48" s="37">
        <f t="shared" si="4"/>
        <v>15</v>
      </c>
      <c r="AG48" s="43">
        <v>65</v>
      </c>
      <c r="AH48" s="44">
        <f t="shared" si="5"/>
        <v>80</v>
      </c>
      <c r="AI48" s="45">
        <f t="shared" si="8"/>
        <v>0.93</v>
      </c>
      <c r="AJ48" s="46"/>
      <c r="AK48" s="47">
        <v>1E-4</v>
      </c>
      <c r="AL48" s="48">
        <f t="shared" si="9"/>
        <v>1.0001</v>
      </c>
      <c r="AM48" s="49">
        <f t="shared" si="10"/>
        <v>1395133000</v>
      </c>
      <c r="AN48" s="50"/>
      <c r="AO48" s="51"/>
      <c r="AP48" s="51"/>
      <c r="AQ48" s="51"/>
      <c r="AR48" s="51"/>
      <c r="AS48" s="52"/>
      <c r="AT48" s="53">
        <f t="shared" si="6"/>
        <v>0</v>
      </c>
    </row>
    <row r="49" spans="1:46" s="54" customFormat="1" ht="36" customHeight="1" thickBot="1">
      <c r="A49" s="27"/>
      <c r="B49" s="56"/>
      <c r="C49" s="91"/>
      <c r="D49" s="95"/>
      <c r="E49" s="95"/>
      <c r="F49" s="101"/>
      <c r="G49" s="55"/>
      <c r="H49" s="29"/>
      <c r="I49" s="30">
        <v>0.51</v>
      </c>
      <c r="J49" s="119">
        <v>0.49</v>
      </c>
      <c r="K49" s="32"/>
      <c r="L49" s="57"/>
      <c r="M49" s="33"/>
      <c r="N49" s="34">
        <f t="shared" si="0"/>
        <v>1</v>
      </c>
      <c r="O49" s="35"/>
      <c r="P49" s="167">
        <v>15</v>
      </c>
      <c r="Q49" s="168">
        <v>15</v>
      </c>
      <c r="R49" s="38"/>
      <c r="S49" s="38"/>
      <c r="T49" s="37"/>
      <c r="U49" s="39">
        <f t="shared" si="1"/>
        <v>15</v>
      </c>
      <c r="V49" s="40">
        <f t="shared" si="7"/>
        <v>15</v>
      </c>
      <c r="W49" s="112"/>
      <c r="X49" s="96"/>
      <c r="Y49" s="96"/>
      <c r="Z49" s="104"/>
      <c r="AA49" s="99"/>
      <c r="AB49" s="41">
        <f t="shared" si="2"/>
        <v>0</v>
      </c>
      <c r="AC49" s="40">
        <f t="shared" si="3"/>
        <v>0</v>
      </c>
      <c r="AD49" s="42"/>
      <c r="AE49" s="128"/>
      <c r="AF49" s="37">
        <f t="shared" si="4"/>
        <v>15</v>
      </c>
      <c r="AG49" s="43">
        <v>65</v>
      </c>
      <c r="AH49" s="44">
        <f t="shared" si="5"/>
        <v>80</v>
      </c>
      <c r="AI49" s="45">
        <f t="shared" si="8"/>
        <v>0.93</v>
      </c>
      <c r="AJ49" s="46"/>
      <c r="AK49" s="47">
        <v>1E-4</v>
      </c>
      <c r="AL49" s="48">
        <f t="shared" si="9"/>
        <v>1.0001</v>
      </c>
      <c r="AM49" s="49">
        <f t="shared" si="10"/>
        <v>1395133000</v>
      </c>
      <c r="AN49" s="50"/>
      <c r="AO49" s="51"/>
      <c r="AP49" s="51"/>
      <c r="AQ49" s="51"/>
      <c r="AR49" s="51"/>
      <c r="AS49" s="52"/>
      <c r="AT49" s="53">
        <f t="shared" si="6"/>
        <v>0</v>
      </c>
    </row>
    <row r="50" spans="1:46" s="54" customFormat="1" ht="36" customHeight="1" thickBot="1">
      <c r="A50" s="27"/>
      <c r="B50" s="56"/>
      <c r="C50" s="91"/>
      <c r="D50" s="95"/>
      <c r="E50" s="95"/>
      <c r="F50" s="101"/>
      <c r="G50" s="55"/>
      <c r="H50" s="29"/>
      <c r="I50" s="30">
        <v>0.51</v>
      </c>
      <c r="J50" s="119">
        <v>0.49</v>
      </c>
      <c r="K50" s="32"/>
      <c r="L50" s="57"/>
      <c r="M50" s="33"/>
      <c r="N50" s="34">
        <f t="shared" si="0"/>
        <v>1</v>
      </c>
      <c r="O50" s="35"/>
      <c r="P50" s="167">
        <v>15</v>
      </c>
      <c r="Q50" s="168">
        <v>15</v>
      </c>
      <c r="R50" s="38"/>
      <c r="S50" s="38"/>
      <c r="T50" s="37"/>
      <c r="U50" s="39">
        <f t="shared" si="1"/>
        <v>15</v>
      </c>
      <c r="V50" s="40">
        <f t="shared" si="7"/>
        <v>15</v>
      </c>
      <c r="W50" s="112"/>
      <c r="X50" s="96"/>
      <c r="Y50" s="96"/>
      <c r="Z50" s="104"/>
      <c r="AA50" s="99"/>
      <c r="AB50" s="41">
        <f t="shared" si="2"/>
        <v>0</v>
      </c>
      <c r="AC50" s="40">
        <f t="shared" si="3"/>
        <v>0</v>
      </c>
      <c r="AD50" s="42"/>
      <c r="AE50" s="128"/>
      <c r="AF50" s="37">
        <f t="shared" si="4"/>
        <v>15</v>
      </c>
      <c r="AG50" s="43">
        <v>65</v>
      </c>
      <c r="AH50" s="44">
        <f t="shared" si="5"/>
        <v>80</v>
      </c>
      <c r="AI50" s="45">
        <f t="shared" si="8"/>
        <v>0.93</v>
      </c>
      <c r="AJ50" s="46"/>
      <c r="AK50" s="47">
        <v>1E-4</v>
      </c>
      <c r="AL50" s="48">
        <f t="shared" si="9"/>
        <v>1.0001</v>
      </c>
      <c r="AM50" s="49">
        <f t="shared" si="10"/>
        <v>1395133000</v>
      </c>
      <c r="AN50" s="50"/>
      <c r="AO50" s="51"/>
      <c r="AP50" s="51"/>
      <c r="AQ50" s="51"/>
      <c r="AR50" s="51"/>
      <c r="AS50" s="52"/>
      <c r="AT50" s="53">
        <f t="shared" si="6"/>
        <v>0</v>
      </c>
    </row>
    <row r="51" spans="1:46" s="54" customFormat="1" ht="36" customHeight="1" thickBot="1">
      <c r="A51" s="27"/>
      <c r="B51" s="56"/>
      <c r="C51" s="91"/>
      <c r="D51" s="95"/>
      <c r="E51" s="95"/>
      <c r="F51" s="101"/>
      <c r="G51" s="55"/>
      <c r="H51" s="29"/>
      <c r="I51" s="30">
        <v>0.51</v>
      </c>
      <c r="J51" s="119">
        <v>0.49</v>
      </c>
      <c r="K51" s="32"/>
      <c r="L51" s="57"/>
      <c r="M51" s="33"/>
      <c r="N51" s="34">
        <f t="shared" si="0"/>
        <v>1</v>
      </c>
      <c r="O51" s="35"/>
      <c r="P51" s="167">
        <v>15</v>
      </c>
      <c r="Q51" s="168">
        <v>15</v>
      </c>
      <c r="R51" s="38"/>
      <c r="S51" s="38"/>
      <c r="T51" s="37"/>
      <c r="U51" s="39">
        <f t="shared" si="1"/>
        <v>15</v>
      </c>
      <c r="V51" s="40">
        <f t="shared" si="7"/>
        <v>15</v>
      </c>
      <c r="W51" s="112"/>
      <c r="X51" s="96"/>
      <c r="Y51" s="96"/>
      <c r="Z51" s="104"/>
      <c r="AA51" s="99"/>
      <c r="AB51" s="41">
        <f t="shared" si="2"/>
        <v>0</v>
      </c>
      <c r="AC51" s="40">
        <f t="shared" si="3"/>
        <v>0</v>
      </c>
      <c r="AD51" s="42"/>
      <c r="AE51" s="128"/>
      <c r="AF51" s="37">
        <f t="shared" si="4"/>
        <v>15</v>
      </c>
      <c r="AG51" s="43">
        <v>65</v>
      </c>
      <c r="AH51" s="44">
        <f t="shared" si="5"/>
        <v>80</v>
      </c>
      <c r="AI51" s="45">
        <f t="shared" si="8"/>
        <v>0.93</v>
      </c>
      <c r="AJ51" s="46"/>
      <c r="AK51" s="47">
        <v>1E-4</v>
      </c>
      <c r="AL51" s="48">
        <f t="shared" si="9"/>
        <v>1.0001</v>
      </c>
      <c r="AM51" s="49">
        <f t="shared" si="10"/>
        <v>1395133000</v>
      </c>
      <c r="AN51" s="50"/>
      <c r="AO51" s="51"/>
      <c r="AP51" s="51"/>
      <c r="AQ51" s="51"/>
      <c r="AR51" s="51"/>
      <c r="AS51" s="52"/>
      <c r="AT51" s="53">
        <f t="shared" si="6"/>
        <v>0</v>
      </c>
    </row>
    <row r="52" spans="1:46" s="54" customFormat="1" ht="36" customHeight="1" thickBot="1">
      <c r="A52" s="27"/>
      <c r="B52" s="56"/>
      <c r="C52" s="91"/>
      <c r="D52" s="95"/>
      <c r="E52" s="95"/>
      <c r="F52" s="101"/>
      <c r="G52" s="55"/>
      <c r="H52" s="29"/>
      <c r="I52" s="30">
        <v>0.51</v>
      </c>
      <c r="J52" s="119">
        <v>0.49</v>
      </c>
      <c r="K52" s="32"/>
      <c r="L52" s="57"/>
      <c r="M52" s="33"/>
      <c r="N52" s="34">
        <f t="shared" si="0"/>
        <v>1</v>
      </c>
      <c r="O52" s="35"/>
      <c r="P52" s="167">
        <v>15</v>
      </c>
      <c r="Q52" s="168">
        <v>15</v>
      </c>
      <c r="R52" s="38"/>
      <c r="S52" s="38"/>
      <c r="T52" s="37"/>
      <c r="U52" s="39">
        <f t="shared" si="1"/>
        <v>15</v>
      </c>
      <c r="V52" s="40">
        <f t="shared" si="7"/>
        <v>15</v>
      </c>
      <c r="W52" s="112"/>
      <c r="X52" s="96"/>
      <c r="Y52" s="96"/>
      <c r="Z52" s="104"/>
      <c r="AA52" s="99"/>
      <c r="AB52" s="41">
        <f t="shared" si="2"/>
        <v>0</v>
      </c>
      <c r="AC52" s="40">
        <f t="shared" si="3"/>
        <v>0</v>
      </c>
      <c r="AD52" s="42"/>
      <c r="AE52" s="128"/>
      <c r="AF52" s="37">
        <f t="shared" si="4"/>
        <v>15</v>
      </c>
      <c r="AG52" s="43">
        <v>65</v>
      </c>
      <c r="AH52" s="44">
        <f t="shared" si="5"/>
        <v>80</v>
      </c>
      <c r="AI52" s="45">
        <f t="shared" si="8"/>
        <v>0.93</v>
      </c>
      <c r="AJ52" s="46"/>
      <c r="AK52" s="47">
        <v>1E-4</v>
      </c>
      <c r="AL52" s="48">
        <f t="shared" si="9"/>
        <v>1.0001</v>
      </c>
      <c r="AM52" s="49">
        <f t="shared" si="10"/>
        <v>1395133000</v>
      </c>
      <c r="AN52" s="50"/>
      <c r="AO52" s="51"/>
      <c r="AP52" s="51"/>
      <c r="AQ52" s="51"/>
      <c r="AR52" s="51"/>
      <c r="AS52" s="52"/>
      <c r="AT52" s="53">
        <f t="shared" si="6"/>
        <v>0</v>
      </c>
    </row>
    <row r="53" spans="1:46" s="54" customFormat="1" ht="51.75" customHeight="1" thickBot="1">
      <c r="A53" s="27"/>
      <c r="B53" s="56"/>
      <c r="C53" s="91"/>
      <c r="D53" s="95"/>
      <c r="E53" s="95"/>
      <c r="F53" s="101"/>
      <c r="G53" s="55"/>
      <c r="H53" s="29"/>
      <c r="I53" s="30">
        <v>0.51</v>
      </c>
      <c r="J53" s="119">
        <v>0.49</v>
      </c>
      <c r="K53" s="32"/>
      <c r="L53" s="57"/>
      <c r="M53" s="33"/>
      <c r="N53" s="34">
        <f t="shared" si="0"/>
        <v>1</v>
      </c>
      <c r="O53" s="35"/>
      <c r="P53" s="167">
        <v>15</v>
      </c>
      <c r="Q53" s="168">
        <v>15</v>
      </c>
      <c r="R53" s="38"/>
      <c r="S53" s="38"/>
      <c r="T53" s="37"/>
      <c r="U53" s="39">
        <f t="shared" si="1"/>
        <v>15</v>
      </c>
      <c r="V53" s="40">
        <f t="shared" si="7"/>
        <v>15</v>
      </c>
      <c r="W53" s="112"/>
      <c r="X53" s="96"/>
      <c r="Y53" s="96"/>
      <c r="Z53" s="104"/>
      <c r="AA53" s="99"/>
      <c r="AB53" s="41">
        <f t="shared" si="2"/>
        <v>0</v>
      </c>
      <c r="AC53" s="40">
        <f t="shared" si="3"/>
        <v>0</v>
      </c>
      <c r="AD53" s="42"/>
      <c r="AE53" s="128"/>
      <c r="AF53" s="37">
        <f t="shared" si="4"/>
        <v>15</v>
      </c>
      <c r="AG53" s="43">
        <v>65</v>
      </c>
      <c r="AH53" s="44">
        <f t="shared" si="5"/>
        <v>80</v>
      </c>
      <c r="AI53" s="45">
        <f t="shared" si="8"/>
        <v>0.93</v>
      </c>
      <c r="AJ53" s="46"/>
      <c r="AK53" s="47">
        <v>1E-4</v>
      </c>
      <c r="AL53" s="48">
        <f t="shared" si="9"/>
        <v>1.0001</v>
      </c>
      <c r="AM53" s="49">
        <f t="shared" si="10"/>
        <v>1395133000</v>
      </c>
      <c r="AN53" s="50"/>
      <c r="AO53" s="51"/>
      <c r="AP53" s="51"/>
      <c r="AQ53" s="51"/>
      <c r="AR53" s="51"/>
      <c r="AS53" s="52"/>
      <c r="AT53" s="53">
        <f t="shared" si="6"/>
        <v>0</v>
      </c>
    </row>
    <row r="54" spans="1:46" s="54" customFormat="1" ht="51.75" customHeight="1" thickBot="1">
      <c r="A54" s="27"/>
      <c r="B54" s="56"/>
      <c r="C54" s="91"/>
      <c r="D54" s="95"/>
      <c r="E54" s="95"/>
      <c r="F54" s="101"/>
      <c r="G54" s="55"/>
      <c r="H54" s="29"/>
      <c r="I54" s="30">
        <v>0.51</v>
      </c>
      <c r="J54" s="119">
        <v>0.49</v>
      </c>
      <c r="K54" s="32"/>
      <c r="L54" s="57"/>
      <c r="M54" s="33"/>
      <c r="N54" s="34">
        <f t="shared" si="0"/>
        <v>1</v>
      </c>
      <c r="O54" s="35"/>
      <c r="P54" s="167">
        <v>15</v>
      </c>
      <c r="Q54" s="168">
        <v>15</v>
      </c>
      <c r="R54" s="38"/>
      <c r="S54" s="38"/>
      <c r="T54" s="37"/>
      <c r="U54" s="39">
        <f t="shared" si="1"/>
        <v>15</v>
      </c>
      <c r="V54" s="40">
        <f t="shared" si="7"/>
        <v>15</v>
      </c>
      <c r="W54" s="112"/>
      <c r="X54" s="96"/>
      <c r="Y54" s="96"/>
      <c r="Z54" s="104"/>
      <c r="AA54" s="99"/>
      <c r="AB54" s="41">
        <f t="shared" si="2"/>
        <v>0</v>
      </c>
      <c r="AC54" s="40">
        <f t="shared" si="3"/>
        <v>0</v>
      </c>
      <c r="AD54" s="42"/>
      <c r="AE54" s="128"/>
      <c r="AF54" s="37">
        <f t="shared" si="4"/>
        <v>15</v>
      </c>
      <c r="AG54" s="43">
        <v>65</v>
      </c>
      <c r="AH54" s="44">
        <f t="shared" si="5"/>
        <v>80</v>
      </c>
      <c r="AI54" s="45">
        <f t="shared" si="8"/>
        <v>0.93</v>
      </c>
      <c r="AJ54" s="46"/>
      <c r="AK54" s="47">
        <v>1E-4</v>
      </c>
      <c r="AL54" s="48">
        <f t="shared" si="9"/>
        <v>1.0001</v>
      </c>
      <c r="AM54" s="49">
        <f t="shared" si="10"/>
        <v>1395133000</v>
      </c>
      <c r="AN54" s="50"/>
      <c r="AO54" s="51"/>
      <c r="AP54" s="51"/>
      <c r="AQ54" s="51"/>
      <c r="AR54" s="51"/>
      <c r="AS54" s="52"/>
      <c r="AT54" s="53">
        <f t="shared" si="6"/>
        <v>0</v>
      </c>
    </row>
    <row r="55" spans="1:46" s="54" customFormat="1" ht="36" customHeight="1" thickBot="1">
      <c r="A55" s="27"/>
      <c r="B55" s="56"/>
      <c r="C55" s="91"/>
      <c r="D55" s="95"/>
      <c r="E55" s="95"/>
      <c r="F55" s="101"/>
      <c r="G55" s="55"/>
      <c r="H55" s="29"/>
      <c r="I55" s="30">
        <v>0.51</v>
      </c>
      <c r="J55" s="119">
        <v>0.49</v>
      </c>
      <c r="K55" s="32"/>
      <c r="L55" s="57"/>
      <c r="M55" s="33"/>
      <c r="N55" s="34">
        <f t="shared" si="0"/>
        <v>1</v>
      </c>
      <c r="O55" s="35"/>
      <c r="P55" s="167">
        <v>15</v>
      </c>
      <c r="Q55" s="168">
        <v>15</v>
      </c>
      <c r="R55" s="38"/>
      <c r="S55" s="38"/>
      <c r="T55" s="37"/>
      <c r="U55" s="39">
        <f t="shared" si="1"/>
        <v>15</v>
      </c>
      <c r="V55" s="40">
        <f t="shared" si="7"/>
        <v>15</v>
      </c>
      <c r="W55" s="112"/>
      <c r="X55" s="96"/>
      <c r="Y55" s="96"/>
      <c r="Z55" s="104"/>
      <c r="AA55" s="99"/>
      <c r="AB55" s="41">
        <f t="shared" si="2"/>
        <v>0</v>
      </c>
      <c r="AC55" s="40">
        <f t="shared" si="3"/>
        <v>0</v>
      </c>
      <c r="AD55" s="42"/>
      <c r="AE55" s="128"/>
      <c r="AF55" s="37">
        <f t="shared" si="4"/>
        <v>15</v>
      </c>
      <c r="AG55" s="43">
        <v>65</v>
      </c>
      <c r="AH55" s="44">
        <f t="shared" si="5"/>
        <v>80</v>
      </c>
      <c r="AI55" s="45">
        <f t="shared" si="8"/>
        <v>0.93</v>
      </c>
      <c r="AJ55" s="46"/>
      <c r="AK55" s="47">
        <v>1E-4</v>
      </c>
      <c r="AL55" s="48">
        <f t="shared" si="9"/>
        <v>1.0001</v>
      </c>
      <c r="AM55" s="49">
        <f t="shared" si="10"/>
        <v>1395133000</v>
      </c>
      <c r="AN55" s="50"/>
      <c r="AO55" s="51"/>
      <c r="AP55" s="51"/>
      <c r="AQ55" s="51"/>
      <c r="AR55" s="51"/>
      <c r="AS55" s="52"/>
      <c r="AT55" s="53">
        <f t="shared" si="6"/>
        <v>0</v>
      </c>
    </row>
    <row r="56" spans="1:46" s="54" customFormat="1" ht="36" customHeight="1" thickBot="1">
      <c r="A56" s="27"/>
      <c r="B56" s="56"/>
      <c r="C56" s="91"/>
      <c r="D56" s="95"/>
      <c r="E56" s="95"/>
      <c r="F56" s="101"/>
      <c r="G56" s="55"/>
      <c r="H56" s="29"/>
      <c r="I56" s="30">
        <v>0.51</v>
      </c>
      <c r="J56" s="119">
        <v>0.49</v>
      </c>
      <c r="K56" s="32"/>
      <c r="L56" s="57"/>
      <c r="M56" s="33"/>
      <c r="N56" s="34">
        <f t="shared" si="0"/>
        <v>1</v>
      </c>
      <c r="O56" s="35"/>
      <c r="P56" s="167">
        <v>15</v>
      </c>
      <c r="Q56" s="168">
        <v>15</v>
      </c>
      <c r="R56" s="38"/>
      <c r="S56" s="38"/>
      <c r="T56" s="37"/>
      <c r="U56" s="39">
        <f t="shared" si="1"/>
        <v>15</v>
      </c>
      <c r="V56" s="40">
        <f t="shared" si="7"/>
        <v>15</v>
      </c>
      <c r="W56" s="112"/>
      <c r="X56" s="96"/>
      <c r="Y56" s="96"/>
      <c r="Z56" s="104"/>
      <c r="AA56" s="99"/>
      <c r="AB56" s="41">
        <f t="shared" si="2"/>
        <v>0</v>
      </c>
      <c r="AC56" s="40">
        <f t="shared" si="3"/>
        <v>0</v>
      </c>
      <c r="AD56" s="42"/>
      <c r="AE56" s="128"/>
      <c r="AF56" s="37">
        <f t="shared" si="4"/>
        <v>15</v>
      </c>
      <c r="AG56" s="43">
        <v>65</v>
      </c>
      <c r="AH56" s="44">
        <f t="shared" si="5"/>
        <v>80</v>
      </c>
      <c r="AI56" s="45">
        <f t="shared" si="8"/>
        <v>0.93</v>
      </c>
      <c r="AJ56" s="46"/>
      <c r="AK56" s="47">
        <v>1E-4</v>
      </c>
      <c r="AL56" s="48">
        <f t="shared" si="9"/>
        <v>1.0001</v>
      </c>
      <c r="AM56" s="49">
        <f t="shared" si="10"/>
        <v>1395133000</v>
      </c>
      <c r="AN56" s="50"/>
      <c r="AO56" s="51"/>
      <c r="AP56" s="51"/>
      <c r="AQ56" s="51"/>
      <c r="AR56" s="51"/>
      <c r="AS56" s="52"/>
      <c r="AT56" s="53">
        <f t="shared" si="6"/>
        <v>0</v>
      </c>
    </row>
    <row r="57" spans="1:46" s="54" customFormat="1" ht="36" customHeight="1" thickBot="1">
      <c r="A57" s="27"/>
      <c r="B57" s="56"/>
      <c r="C57" s="91"/>
      <c r="D57" s="95"/>
      <c r="E57" s="95"/>
      <c r="F57" s="101"/>
      <c r="G57" s="55"/>
      <c r="H57" s="29"/>
      <c r="I57" s="30">
        <v>0.51</v>
      </c>
      <c r="J57" s="119">
        <v>0.49</v>
      </c>
      <c r="K57" s="32"/>
      <c r="L57" s="57"/>
      <c r="M57" s="33"/>
      <c r="N57" s="34">
        <f t="shared" si="0"/>
        <v>1</v>
      </c>
      <c r="O57" s="35"/>
      <c r="P57" s="167">
        <v>15</v>
      </c>
      <c r="Q57" s="168">
        <v>15</v>
      </c>
      <c r="R57" s="38"/>
      <c r="S57" s="38"/>
      <c r="T57" s="37"/>
      <c r="U57" s="39">
        <f t="shared" si="1"/>
        <v>15</v>
      </c>
      <c r="V57" s="40">
        <f t="shared" si="7"/>
        <v>15</v>
      </c>
      <c r="W57" s="112"/>
      <c r="X57" s="96"/>
      <c r="Y57" s="96"/>
      <c r="Z57" s="104"/>
      <c r="AA57" s="99"/>
      <c r="AB57" s="41">
        <f t="shared" si="2"/>
        <v>0</v>
      </c>
      <c r="AC57" s="40">
        <f t="shared" si="3"/>
        <v>0</v>
      </c>
      <c r="AD57" s="42"/>
      <c r="AE57" s="128"/>
      <c r="AF57" s="37">
        <f t="shared" si="4"/>
        <v>15</v>
      </c>
      <c r="AG57" s="43">
        <v>65</v>
      </c>
      <c r="AH57" s="44">
        <f t="shared" si="5"/>
        <v>80</v>
      </c>
      <c r="AI57" s="45">
        <f t="shared" si="8"/>
        <v>0.93</v>
      </c>
      <c r="AJ57" s="46"/>
      <c r="AK57" s="47">
        <v>1E-4</v>
      </c>
      <c r="AL57" s="48">
        <f t="shared" si="9"/>
        <v>1.0001</v>
      </c>
      <c r="AM57" s="49">
        <f t="shared" si="10"/>
        <v>1395133000</v>
      </c>
      <c r="AN57" s="50"/>
      <c r="AO57" s="51"/>
      <c r="AP57" s="51"/>
      <c r="AQ57" s="51"/>
      <c r="AR57" s="51"/>
      <c r="AS57" s="52"/>
      <c r="AT57" s="53">
        <f t="shared" si="6"/>
        <v>0</v>
      </c>
    </row>
    <row r="58" spans="1:46" s="54" customFormat="1" ht="36" customHeight="1" thickBot="1">
      <c r="A58" s="27"/>
      <c r="B58" s="56"/>
      <c r="C58" s="91"/>
      <c r="D58" s="95"/>
      <c r="E58" s="95"/>
      <c r="F58" s="101"/>
      <c r="G58" s="55"/>
      <c r="H58" s="29"/>
      <c r="I58" s="30">
        <v>0.51</v>
      </c>
      <c r="J58" s="119">
        <v>0.49</v>
      </c>
      <c r="K58" s="32"/>
      <c r="L58" s="57"/>
      <c r="M58" s="33"/>
      <c r="N58" s="34">
        <f t="shared" si="0"/>
        <v>1</v>
      </c>
      <c r="O58" s="35"/>
      <c r="P58" s="167">
        <v>15</v>
      </c>
      <c r="Q58" s="168">
        <v>15</v>
      </c>
      <c r="R58" s="38"/>
      <c r="S58" s="38"/>
      <c r="T58" s="37"/>
      <c r="U58" s="39">
        <f t="shared" si="1"/>
        <v>15</v>
      </c>
      <c r="V58" s="40">
        <f t="shared" si="7"/>
        <v>15</v>
      </c>
      <c r="W58" s="112"/>
      <c r="X58" s="96"/>
      <c r="Y58" s="96"/>
      <c r="Z58" s="104"/>
      <c r="AA58" s="99"/>
      <c r="AB58" s="41">
        <f t="shared" si="2"/>
        <v>0</v>
      </c>
      <c r="AC58" s="40">
        <f t="shared" si="3"/>
        <v>0</v>
      </c>
      <c r="AD58" s="42"/>
      <c r="AE58" s="128"/>
      <c r="AF58" s="37">
        <f t="shared" si="4"/>
        <v>15</v>
      </c>
      <c r="AG58" s="43">
        <v>65</v>
      </c>
      <c r="AH58" s="44">
        <f t="shared" si="5"/>
        <v>80</v>
      </c>
      <c r="AI58" s="45">
        <f t="shared" si="8"/>
        <v>0.93</v>
      </c>
      <c r="AJ58" s="46"/>
      <c r="AK58" s="47">
        <v>1E-4</v>
      </c>
      <c r="AL58" s="48">
        <f t="shared" si="9"/>
        <v>1.0001</v>
      </c>
      <c r="AM58" s="49">
        <f t="shared" si="10"/>
        <v>1395133000</v>
      </c>
      <c r="AN58" s="50"/>
      <c r="AO58" s="51"/>
      <c r="AP58" s="51"/>
      <c r="AQ58" s="51"/>
      <c r="AR58" s="51"/>
      <c r="AS58" s="52"/>
      <c r="AT58" s="53">
        <f t="shared" si="6"/>
        <v>0</v>
      </c>
    </row>
    <row r="59" spans="1:46" s="54" customFormat="1" ht="47.25" customHeight="1" thickBot="1">
      <c r="A59" s="27"/>
      <c r="B59" s="56"/>
      <c r="C59" s="91"/>
      <c r="D59" s="95"/>
      <c r="E59" s="95"/>
      <c r="F59" s="101"/>
      <c r="G59" s="55"/>
      <c r="H59" s="60"/>
      <c r="I59" s="30">
        <v>0.51</v>
      </c>
      <c r="J59" s="119">
        <v>0.49</v>
      </c>
      <c r="K59" s="32"/>
      <c r="L59" s="57"/>
      <c r="M59" s="33"/>
      <c r="N59" s="34">
        <f t="shared" si="0"/>
        <v>1</v>
      </c>
      <c r="O59" s="35"/>
      <c r="P59" s="167">
        <v>15</v>
      </c>
      <c r="Q59" s="168">
        <v>15</v>
      </c>
      <c r="R59" s="38"/>
      <c r="S59" s="38"/>
      <c r="T59" s="37"/>
      <c r="U59" s="39">
        <f t="shared" si="1"/>
        <v>15</v>
      </c>
      <c r="V59" s="40">
        <f t="shared" si="7"/>
        <v>15</v>
      </c>
      <c r="W59" s="112"/>
      <c r="X59" s="96"/>
      <c r="Y59" s="96"/>
      <c r="Z59" s="104"/>
      <c r="AA59" s="99"/>
      <c r="AB59" s="41">
        <f t="shared" si="2"/>
        <v>0</v>
      </c>
      <c r="AC59" s="40">
        <f t="shared" si="3"/>
        <v>0</v>
      </c>
      <c r="AD59" s="42"/>
      <c r="AE59" s="128"/>
      <c r="AF59" s="37">
        <f t="shared" si="4"/>
        <v>15</v>
      </c>
      <c r="AG59" s="43">
        <v>65</v>
      </c>
      <c r="AH59" s="44">
        <f t="shared" si="5"/>
        <v>80</v>
      </c>
      <c r="AI59" s="45">
        <f t="shared" si="8"/>
        <v>0.93</v>
      </c>
      <c r="AJ59" s="46"/>
      <c r="AK59" s="47">
        <v>1E-4</v>
      </c>
      <c r="AL59" s="48">
        <f t="shared" si="9"/>
        <v>1.0001</v>
      </c>
      <c r="AM59" s="49">
        <f t="shared" si="10"/>
        <v>1395133000</v>
      </c>
      <c r="AN59" s="50"/>
      <c r="AO59" s="51"/>
      <c r="AP59" s="51"/>
      <c r="AQ59" s="51"/>
      <c r="AR59" s="51"/>
      <c r="AS59" s="52"/>
      <c r="AT59" s="53">
        <f t="shared" si="6"/>
        <v>0</v>
      </c>
    </row>
    <row r="60" spans="1:46" s="54" customFormat="1" ht="47.25" customHeight="1" thickBot="1">
      <c r="A60" s="27"/>
      <c r="B60" s="56"/>
      <c r="C60" s="91"/>
      <c r="D60" s="95"/>
      <c r="E60" s="95"/>
      <c r="F60" s="101"/>
      <c r="G60" s="55"/>
      <c r="H60" s="29"/>
      <c r="I60" s="30">
        <v>0.51</v>
      </c>
      <c r="J60" s="119">
        <v>0.49</v>
      </c>
      <c r="K60" s="32"/>
      <c r="L60" s="57"/>
      <c r="M60" s="33"/>
      <c r="N60" s="34">
        <f t="shared" si="0"/>
        <v>1</v>
      </c>
      <c r="O60" s="35"/>
      <c r="P60" s="167">
        <v>15</v>
      </c>
      <c r="Q60" s="168">
        <v>15</v>
      </c>
      <c r="R60" s="38"/>
      <c r="S60" s="38"/>
      <c r="T60" s="37"/>
      <c r="U60" s="39">
        <f t="shared" si="1"/>
        <v>15</v>
      </c>
      <c r="V60" s="40">
        <f t="shared" si="7"/>
        <v>15</v>
      </c>
      <c r="W60" s="112"/>
      <c r="X60" s="96"/>
      <c r="Y60" s="96"/>
      <c r="Z60" s="104"/>
      <c r="AA60" s="99"/>
      <c r="AB60" s="41">
        <f t="shared" si="2"/>
        <v>0</v>
      </c>
      <c r="AC60" s="40">
        <f t="shared" si="3"/>
        <v>0</v>
      </c>
      <c r="AD60" s="42"/>
      <c r="AE60" s="128"/>
      <c r="AF60" s="37">
        <f t="shared" si="4"/>
        <v>15</v>
      </c>
      <c r="AG60" s="43">
        <v>65</v>
      </c>
      <c r="AH60" s="44">
        <f t="shared" si="5"/>
        <v>80</v>
      </c>
      <c r="AI60" s="45">
        <f t="shared" si="8"/>
        <v>0.93</v>
      </c>
      <c r="AJ60" s="46"/>
      <c r="AK60" s="47">
        <v>1E-4</v>
      </c>
      <c r="AL60" s="48">
        <f t="shared" si="9"/>
        <v>1.0001</v>
      </c>
      <c r="AM60" s="49">
        <f t="shared" si="10"/>
        <v>1395133000</v>
      </c>
      <c r="AN60" s="50"/>
      <c r="AO60" s="51"/>
      <c r="AP60" s="51"/>
      <c r="AQ60" s="51"/>
      <c r="AR60" s="51"/>
      <c r="AS60" s="52"/>
      <c r="AT60" s="53">
        <f t="shared" si="6"/>
        <v>0</v>
      </c>
    </row>
    <row r="61" spans="1:46" s="54" customFormat="1" ht="47.25" customHeight="1" thickBot="1">
      <c r="A61" s="27"/>
      <c r="B61" s="56"/>
      <c r="C61" s="91"/>
      <c r="D61" s="95"/>
      <c r="E61" s="95"/>
      <c r="F61" s="101"/>
      <c r="G61" s="55"/>
      <c r="H61" s="60"/>
      <c r="I61" s="30">
        <v>0.51</v>
      </c>
      <c r="J61" s="119">
        <v>0.49</v>
      </c>
      <c r="K61" s="32"/>
      <c r="L61" s="57"/>
      <c r="M61" s="33"/>
      <c r="N61" s="34">
        <f t="shared" si="0"/>
        <v>1</v>
      </c>
      <c r="O61" s="35"/>
      <c r="P61" s="167">
        <v>15</v>
      </c>
      <c r="Q61" s="168">
        <v>15</v>
      </c>
      <c r="R61" s="38"/>
      <c r="S61" s="38"/>
      <c r="T61" s="37"/>
      <c r="U61" s="39">
        <f t="shared" si="1"/>
        <v>15</v>
      </c>
      <c r="V61" s="40">
        <f t="shared" si="7"/>
        <v>15</v>
      </c>
      <c r="W61" s="112"/>
      <c r="X61" s="96"/>
      <c r="Y61" s="96"/>
      <c r="Z61" s="104"/>
      <c r="AA61" s="99"/>
      <c r="AB61" s="41">
        <f t="shared" si="2"/>
        <v>0</v>
      </c>
      <c r="AC61" s="40">
        <f t="shared" si="3"/>
        <v>0</v>
      </c>
      <c r="AD61" s="42"/>
      <c r="AE61" s="128"/>
      <c r="AF61" s="37">
        <f t="shared" si="4"/>
        <v>15</v>
      </c>
      <c r="AG61" s="43">
        <v>65</v>
      </c>
      <c r="AH61" s="44">
        <f t="shared" si="5"/>
        <v>80</v>
      </c>
      <c r="AI61" s="45">
        <f t="shared" si="8"/>
        <v>0.93</v>
      </c>
      <c r="AJ61" s="46"/>
      <c r="AK61" s="47">
        <v>1E-4</v>
      </c>
      <c r="AL61" s="48">
        <f t="shared" si="9"/>
        <v>1.0001</v>
      </c>
      <c r="AM61" s="49">
        <f t="shared" si="10"/>
        <v>1395133000</v>
      </c>
      <c r="AN61" s="50"/>
      <c r="AO61" s="51"/>
      <c r="AP61" s="51"/>
      <c r="AQ61" s="51"/>
      <c r="AR61" s="51"/>
      <c r="AS61" s="52"/>
      <c r="AT61" s="53">
        <f t="shared" si="6"/>
        <v>0</v>
      </c>
    </row>
    <row r="62" spans="1:46" s="54" customFormat="1" ht="36" customHeight="1" thickBot="1">
      <c r="A62" s="27"/>
      <c r="B62" s="56"/>
      <c r="C62" s="91"/>
      <c r="D62" s="95"/>
      <c r="E62" s="95"/>
      <c r="F62" s="101"/>
      <c r="G62" s="55"/>
      <c r="H62" s="60"/>
      <c r="I62" s="30">
        <v>0.51</v>
      </c>
      <c r="J62" s="119">
        <v>0.49</v>
      </c>
      <c r="K62" s="32"/>
      <c r="L62" s="57"/>
      <c r="M62" s="33"/>
      <c r="N62" s="34">
        <f t="shared" si="0"/>
        <v>1</v>
      </c>
      <c r="O62" s="35"/>
      <c r="P62" s="167">
        <v>15</v>
      </c>
      <c r="Q62" s="168">
        <v>15</v>
      </c>
      <c r="R62" s="38"/>
      <c r="S62" s="38"/>
      <c r="T62" s="37"/>
      <c r="U62" s="39">
        <f t="shared" si="1"/>
        <v>15</v>
      </c>
      <c r="V62" s="40">
        <f t="shared" si="7"/>
        <v>15</v>
      </c>
      <c r="W62" s="112"/>
      <c r="X62" s="96"/>
      <c r="Y62" s="96"/>
      <c r="Z62" s="104"/>
      <c r="AA62" s="99"/>
      <c r="AB62" s="41">
        <f t="shared" si="2"/>
        <v>0</v>
      </c>
      <c r="AC62" s="40">
        <f t="shared" si="3"/>
        <v>0</v>
      </c>
      <c r="AD62" s="42"/>
      <c r="AE62" s="128"/>
      <c r="AF62" s="37">
        <f t="shared" si="4"/>
        <v>15</v>
      </c>
      <c r="AG62" s="43">
        <v>65</v>
      </c>
      <c r="AH62" s="44">
        <f t="shared" si="5"/>
        <v>80</v>
      </c>
      <c r="AI62" s="45">
        <f t="shared" si="8"/>
        <v>0.93</v>
      </c>
      <c r="AJ62" s="46"/>
      <c r="AK62" s="47">
        <v>1E-4</v>
      </c>
      <c r="AL62" s="48">
        <f t="shared" si="9"/>
        <v>1.0001</v>
      </c>
      <c r="AM62" s="49">
        <f t="shared" si="10"/>
        <v>1395133000</v>
      </c>
      <c r="AN62" s="50"/>
      <c r="AO62" s="51"/>
      <c r="AP62" s="51"/>
      <c r="AQ62" s="51"/>
      <c r="AR62" s="51"/>
      <c r="AS62" s="52"/>
      <c r="AT62" s="53">
        <f t="shared" si="6"/>
        <v>0</v>
      </c>
    </row>
    <row r="63" spans="1:46" s="54" customFormat="1" ht="36" customHeight="1" thickBot="1">
      <c r="A63" s="27"/>
      <c r="B63" s="56"/>
      <c r="C63" s="91"/>
      <c r="D63" s="95"/>
      <c r="E63" s="95"/>
      <c r="F63" s="101"/>
      <c r="G63" s="55"/>
      <c r="H63" s="60"/>
      <c r="I63" s="30">
        <v>0.51</v>
      </c>
      <c r="J63" s="119">
        <v>0.49</v>
      </c>
      <c r="K63" s="32"/>
      <c r="L63" s="57"/>
      <c r="M63" s="33"/>
      <c r="N63" s="34">
        <f t="shared" si="0"/>
        <v>1</v>
      </c>
      <c r="O63" s="35"/>
      <c r="P63" s="167">
        <v>15</v>
      </c>
      <c r="Q63" s="168">
        <v>15</v>
      </c>
      <c r="R63" s="38"/>
      <c r="S63" s="38"/>
      <c r="T63" s="37"/>
      <c r="U63" s="39">
        <f t="shared" si="1"/>
        <v>15</v>
      </c>
      <c r="V63" s="40">
        <f t="shared" si="7"/>
        <v>15</v>
      </c>
      <c r="W63" s="112"/>
      <c r="X63" s="96"/>
      <c r="Y63" s="96"/>
      <c r="Z63" s="104"/>
      <c r="AA63" s="99"/>
      <c r="AB63" s="41">
        <f t="shared" si="2"/>
        <v>0</v>
      </c>
      <c r="AC63" s="40">
        <f t="shared" si="3"/>
        <v>0</v>
      </c>
      <c r="AD63" s="42"/>
      <c r="AE63" s="128"/>
      <c r="AF63" s="37">
        <f t="shared" si="4"/>
        <v>15</v>
      </c>
      <c r="AG63" s="43">
        <v>65</v>
      </c>
      <c r="AH63" s="44">
        <f t="shared" si="5"/>
        <v>80</v>
      </c>
      <c r="AI63" s="45">
        <f t="shared" si="8"/>
        <v>0.93</v>
      </c>
      <c r="AJ63" s="46"/>
      <c r="AK63" s="47">
        <v>1E-4</v>
      </c>
      <c r="AL63" s="48">
        <f t="shared" si="9"/>
        <v>1.0001</v>
      </c>
      <c r="AM63" s="49">
        <f t="shared" si="10"/>
        <v>1395133000</v>
      </c>
      <c r="AN63" s="50"/>
      <c r="AO63" s="51"/>
      <c r="AP63" s="51"/>
      <c r="AQ63" s="51"/>
      <c r="AR63" s="51"/>
      <c r="AS63" s="52"/>
      <c r="AT63" s="53">
        <f t="shared" si="6"/>
        <v>0</v>
      </c>
    </row>
    <row r="64" spans="1:46" s="54" customFormat="1" ht="36" customHeight="1" thickBot="1">
      <c r="A64" s="27"/>
      <c r="B64" s="56"/>
      <c r="C64" s="91"/>
      <c r="D64" s="95"/>
      <c r="E64" s="95"/>
      <c r="F64" s="101"/>
      <c r="G64" s="55"/>
      <c r="H64" s="60"/>
      <c r="I64" s="30">
        <v>0.51</v>
      </c>
      <c r="J64" s="119">
        <v>0.49</v>
      </c>
      <c r="K64" s="32"/>
      <c r="L64" s="57"/>
      <c r="M64" s="33"/>
      <c r="N64" s="34">
        <f t="shared" si="0"/>
        <v>1</v>
      </c>
      <c r="O64" s="35"/>
      <c r="P64" s="167">
        <v>15</v>
      </c>
      <c r="Q64" s="168">
        <v>15</v>
      </c>
      <c r="R64" s="38"/>
      <c r="S64" s="38"/>
      <c r="T64" s="37"/>
      <c r="U64" s="39">
        <f t="shared" si="1"/>
        <v>15</v>
      </c>
      <c r="V64" s="40">
        <f t="shared" si="7"/>
        <v>15</v>
      </c>
      <c r="W64" s="112"/>
      <c r="X64" s="96"/>
      <c r="Y64" s="96"/>
      <c r="Z64" s="104"/>
      <c r="AA64" s="99"/>
      <c r="AB64" s="41">
        <f t="shared" si="2"/>
        <v>0</v>
      </c>
      <c r="AC64" s="40">
        <f t="shared" si="3"/>
        <v>0</v>
      </c>
      <c r="AD64" s="42"/>
      <c r="AE64" s="128"/>
      <c r="AF64" s="37">
        <f t="shared" si="4"/>
        <v>15</v>
      </c>
      <c r="AG64" s="43">
        <v>65</v>
      </c>
      <c r="AH64" s="44">
        <f t="shared" si="5"/>
        <v>80</v>
      </c>
      <c r="AI64" s="45">
        <f t="shared" si="8"/>
        <v>0.93</v>
      </c>
      <c r="AJ64" s="46"/>
      <c r="AK64" s="47">
        <v>1E-4</v>
      </c>
      <c r="AL64" s="48">
        <f t="shared" si="9"/>
        <v>1.0001</v>
      </c>
      <c r="AM64" s="49">
        <f t="shared" si="10"/>
        <v>1395133000</v>
      </c>
      <c r="AN64" s="50"/>
      <c r="AO64" s="51"/>
      <c r="AP64" s="51"/>
      <c r="AQ64" s="51"/>
      <c r="AR64" s="51"/>
      <c r="AS64" s="52"/>
      <c r="AT64" s="53">
        <f t="shared" si="6"/>
        <v>0</v>
      </c>
    </row>
    <row r="65" spans="1:46" s="54" customFormat="1" ht="36" customHeight="1" thickBot="1">
      <c r="A65" s="27"/>
      <c r="B65" s="56"/>
      <c r="C65" s="91"/>
      <c r="D65" s="95"/>
      <c r="E65" s="95"/>
      <c r="F65" s="101"/>
      <c r="G65" s="55"/>
      <c r="H65" s="60"/>
      <c r="I65" s="30">
        <v>0.51</v>
      </c>
      <c r="J65" s="119">
        <v>0.49</v>
      </c>
      <c r="K65" s="32"/>
      <c r="L65" s="57"/>
      <c r="M65" s="33"/>
      <c r="N65" s="34">
        <f t="shared" si="0"/>
        <v>1</v>
      </c>
      <c r="O65" s="35"/>
      <c r="P65" s="167">
        <v>15</v>
      </c>
      <c r="Q65" s="168">
        <v>15</v>
      </c>
      <c r="R65" s="38"/>
      <c r="S65" s="38"/>
      <c r="T65" s="37"/>
      <c r="U65" s="39">
        <f t="shared" si="1"/>
        <v>15</v>
      </c>
      <c r="V65" s="40">
        <f t="shared" si="7"/>
        <v>15</v>
      </c>
      <c r="W65" s="112"/>
      <c r="X65" s="96"/>
      <c r="Y65" s="96"/>
      <c r="Z65" s="104"/>
      <c r="AA65" s="99"/>
      <c r="AB65" s="41">
        <f t="shared" si="2"/>
        <v>0</v>
      </c>
      <c r="AC65" s="40">
        <f t="shared" si="3"/>
        <v>0</v>
      </c>
      <c r="AD65" s="42"/>
      <c r="AE65" s="128"/>
      <c r="AF65" s="37">
        <f t="shared" si="4"/>
        <v>15</v>
      </c>
      <c r="AG65" s="43">
        <v>65</v>
      </c>
      <c r="AH65" s="44">
        <f t="shared" si="5"/>
        <v>80</v>
      </c>
      <c r="AI65" s="45">
        <f t="shared" si="8"/>
        <v>0.93</v>
      </c>
      <c r="AJ65" s="46"/>
      <c r="AK65" s="47">
        <v>1E-4</v>
      </c>
      <c r="AL65" s="48">
        <f t="shared" si="9"/>
        <v>1.0001</v>
      </c>
      <c r="AM65" s="49">
        <f t="shared" si="10"/>
        <v>1395133000</v>
      </c>
      <c r="AN65" s="50"/>
      <c r="AO65" s="51"/>
      <c r="AP65" s="51"/>
      <c r="AQ65" s="51"/>
      <c r="AR65" s="51"/>
      <c r="AS65" s="52"/>
      <c r="AT65" s="53">
        <f t="shared" si="6"/>
        <v>0</v>
      </c>
    </row>
    <row r="66" spans="1:46" s="54" customFormat="1" ht="36" customHeight="1" thickBot="1">
      <c r="A66" s="27"/>
      <c r="B66" s="56"/>
      <c r="C66" s="91"/>
      <c r="D66" s="95"/>
      <c r="E66" s="95"/>
      <c r="F66" s="101"/>
      <c r="G66" s="55"/>
      <c r="H66" s="60"/>
      <c r="I66" s="30">
        <v>0.51</v>
      </c>
      <c r="J66" s="119">
        <v>0.49</v>
      </c>
      <c r="K66" s="32"/>
      <c r="L66" s="57"/>
      <c r="M66" s="33"/>
      <c r="N66" s="34">
        <f t="shared" si="0"/>
        <v>1</v>
      </c>
      <c r="O66" s="35"/>
      <c r="P66" s="167">
        <v>15</v>
      </c>
      <c r="Q66" s="168">
        <v>15</v>
      </c>
      <c r="R66" s="38"/>
      <c r="S66" s="38"/>
      <c r="T66" s="37"/>
      <c r="U66" s="39">
        <f t="shared" si="1"/>
        <v>15</v>
      </c>
      <c r="V66" s="40">
        <f t="shared" si="7"/>
        <v>15</v>
      </c>
      <c r="W66" s="112"/>
      <c r="X66" s="96"/>
      <c r="Y66" s="96"/>
      <c r="Z66" s="104"/>
      <c r="AA66" s="99"/>
      <c r="AB66" s="41">
        <f t="shared" si="2"/>
        <v>0</v>
      </c>
      <c r="AC66" s="40">
        <f t="shared" si="3"/>
        <v>0</v>
      </c>
      <c r="AD66" s="42"/>
      <c r="AE66" s="128"/>
      <c r="AF66" s="37">
        <f t="shared" si="4"/>
        <v>15</v>
      </c>
      <c r="AG66" s="43">
        <v>65</v>
      </c>
      <c r="AH66" s="44">
        <f t="shared" si="5"/>
        <v>80</v>
      </c>
      <c r="AI66" s="45">
        <f t="shared" si="8"/>
        <v>0.93</v>
      </c>
      <c r="AJ66" s="46"/>
      <c r="AK66" s="47">
        <v>1E-4</v>
      </c>
      <c r="AL66" s="48">
        <f t="shared" si="9"/>
        <v>1.0001</v>
      </c>
      <c r="AM66" s="49">
        <f t="shared" si="10"/>
        <v>1395133000</v>
      </c>
      <c r="AN66" s="50"/>
      <c r="AO66" s="51"/>
      <c r="AP66" s="51"/>
      <c r="AQ66" s="51"/>
      <c r="AR66" s="51"/>
      <c r="AS66" s="52"/>
      <c r="AT66" s="53">
        <f t="shared" si="6"/>
        <v>0</v>
      </c>
    </row>
    <row r="67" spans="1:46" s="54" customFormat="1" ht="36" customHeight="1" thickBot="1">
      <c r="A67" s="27"/>
      <c r="B67" s="56"/>
      <c r="C67" s="91"/>
      <c r="D67" s="95"/>
      <c r="E67" s="95"/>
      <c r="F67" s="101"/>
      <c r="G67" s="55"/>
      <c r="H67" s="60"/>
      <c r="I67" s="30">
        <v>0.51</v>
      </c>
      <c r="J67" s="119">
        <v>0.49</v>
      </c>
      <c r="K67" s="32"/>
      <c r="L67" s="57"/>
      <c r="M67" s="33"/>
      <c r="N67" s="34">
        <f t="shared" si="0"/>
        <v>1</v>
      </c>
      <c r="O67" s="35"/>
      <c r="P67" s="167">
        <v>15</v>
      </c>
      <c r="Q67" s="168">
        <v>15</v>
      </c>
      <c r="R67" s="38"/>
      <c r="S67" s="38"/>
      <c r="T67" s="37"/>
      <c r="U67" s="39">
        <f t="shared" si="1"/>
        <v>15</v>
      </c>
      <c r="V67" s="40">
        <f t="shared" si="7"/>
        <v>15</v>
      </c>
      <c r="W67" s="112"/>
      <c r="X67" s="96"/>
      <c r="Y67" s="96"/>
      <c r="Z67" s="104"/>
      <c r="AA67" s="99"/>
      <c r="AB67" s="41">
        <f t="shared" si="2"/>
        <v>0</v>
      </c>
      <c r="AC67" s="40">
        <f t="shared" si="3"/>
        <v>0</v>
      </c>
      <c r="AD67" s="42"/>
      <c r="AE67" s="128"/>
      <c r="AF67" s="37">
        <f t="shared" si="4"/>
        <v>15</v>
      </c>
      <c r="AG67" s="43">
        <v>65</v>
      </c>
      <c r="AH67" s="44">
        <f t="shared" si="5"/>
        <v>80</v>
      </c>
      <c r="AI67" s="45">
        <f t="shared" si="8"/>
        <v>0.93</v>
      </c>
      <c r="AJ67" s="46"/>
      <c r="AK67" s="47">
        <v>1E-4</v>
      </c>
      <c r="AL67" s="48">
        <f t="shared" si="9"/>
        <v>1.0001</v>
      </c>
      <c r="AM67" s="49">
        <f t="shared" si="10"/>
        <v>1395133000</v>
      </c>
      <c r="AN67" s="50"/>
      <c r="AO67" s="51"/>
      <c r="AP67" s="51"/>
      <c r="AQ67" s="51"/>
      <c r="AR67" s="51"/>
      <c r="AS67" s="52"/>
      <c r="AT67" s="53">
        <f t="shared" si="6"/>
        <v>0</v>
      </c>
    </row>
    <row r="68" spans="1:46" s="54" customFormat="1" ht="36" customHeight="1" thickBot="1">
      <c r="A68" s="27"/>
      <c r="B68" s="56"/>
      <c r="C68" s="91"/>
      <c r="D68" s="95"/>
      <c r="E68" s="95"/>
      <c r="F68" s="101"/>
      <c r="G68" s="55"/>
      <c r="H68" s="60"/>
      <c r="I68" s="30">
        <v>0.51</v>
      </c>
      <c r="J68" s="119">
        <v>0.49</v>
      </c>
      <c r="K68" s="32"/>
      <c r="L68" s="57"/>
      <c r="M68" s="33"/>
      <c r="N68" s="34">
        <f t="shared" si="0"/>
        <v>1</v>
      </c>
      <c r="O68" s="35"/>
      <c r="P68" s="167">
        <v>15</v>
      </c>
      <c r="Q68" s="168">
        <v>15</v>
      </c>
      <c r="R68" s="38"/>
      <c r="S68" s="38"/>
      <c r="T68" s="37"/>
      <c r="U68" s="39">
        <f t="shared" si="1"/>
        <v>15</v>
      </c>
      <c r="V68" s="40">
        <f t="shared" si="7"/>
        <v>15</v>
      </c>
      <c r="W68" s="112"/>
      <c r="X68" s="96"/>
      <c r="Y68" s="96"/>
      <c r="Z68" s="104"/>
      <c r="AA68" s="99"/>
      <c r="AB68" s="41">
        <f t="shared" si="2"/>
        <v>0</v>
      </c>
      <c r="AC68" s="40">
        <f t="shared" si="3"/>
        <v>0</v>
      </c>
      <c r="AD68" s="42"/>
      <c r="AE68" s="128"/>
      <c r="AF68" s="37">
        <f t="shared" si="4"/>
        <v>15</v>
      </c>
      <c r="AG68" s="43">
        <v>65</v>
      </c>
      <c r="AH68" s="44">
        <f t="shared" si="5"/>
        <v>80</v>
      </c>
      <c r="AI68" s="45">
        <f t="shared" si="8"/>
        <v>0.93</v>
      </c>
      <c r="AJ68" s="46"/>
      <c r="AK68" s="47">
        <v>1E-4</v>
      </c>
      <c r="AL68" s="48">
        <f t="shared" si="9"/>
        <v>1.0001</v>
      </c>
      <c r="AM68" s="49">
        <f t="shared" si="10"/>
        <v>1395133000</v>
      </c>
      <c r="AN68" s="50"/>
      <c r="AO68" s="51"/>
      <c r="AP68" s="51"/>
      <c r="AQ68" s="51"/>
      <c r="AR68" s="51"/>
      <c r="AS68" s="52"/>
      <c r="AT68" s="53">
        <f t="shared" si="6"/>
        <v>0</v>
      </c>
    </row>
    <row r="69" spans="1:46" s="54" customFormat="1" ht="36" customHeight="1" thickBot="1">
      <c r="A69" s="27"/>
      <c r="B69" s="56"/>
      <c r="C69" s="91"/>
      <c r="D69" s="95"/>
      <c r="E69" s="95"/>
      <c r="F69" s="101"/>
      <c r="G69" s="55"/>
      <c r="H69" s="60"/>
      <c r="I69" s="30">
        <v>0.51</v>
      </c>
      <c r="J69" s="119">
        <v>0.49</v>
      </c>
      <c r="K69" s="32"/>
      <c r="L69" s="57"/>
      <c r="M69" s="33"/>
      <c r="N69" s="34">
        <f t="shared" si="0"/>
        <v>1</v>
      </c>
      <c r="O69" s="35"/>
      <c r="P69" s="167">
        <v>15</v>
      </c>
      <c r="Q69" s="168">
        <v>15</v>
      </c>
      <c r="R69" s="38"/>
      <c r="S69" s="38"/>
      <c r="T69" s="37"/>
      <c r="U69" s="39">
        <f t="shared" si="1"/>
        <v>15</v>
      </c>
      <c r="V69" s="40">
        <f t="shared" si="7"/>
        <v>15</v>
      </c>
      <c r="W69" s="112"/>
      <c r="X69" s="96"/>
      <c r="Y69" s="96"/>
      <c r="Z69" s="104"/>
      <c r="AA69" s="99"/>
      <c r="AB69" s="41">
        <f t="shared" si="2"/>
        <v>0</v>
      </c>
      <c r="AC69" s="40">
        <f t="shared" si="3"/>
        <v>0</v>
      </c>
      <c r="AD69" s="42"/>
      <c r="AE69" s="128"/>
      <c r="AF69" s="37">
        <f t="shared" si="4"/>
        <v>15</v>
      </c>
      <c r="AG69" s="43">
        <v>65</v>
      </c>
      <c r="AH69" s="44">
        <f t="shared" si="5"/>
        <v>80</v>
      </c>
      <c r="AI69" s="45">
        <f t="shared" si="8"/>
        <v>0.93</v>
      </c>
      <c r="AJ69" s="46"/>
      <c r="AK69" s="47">
        <v>1E-4</v>
      </c>
      <c r="AL69" s="48">
        <f t="shared" si="9"/>
        <v>1.0001</v>
      </c>
      <c r="AM69" s="49">
        <f t="shared" si="10"/>
        <v>1395133000</v>
      </c>
      <c r="AN69" s="50"/>
      <c r="AO69" s="51"/>
      <c r="AP69" s="51"/>
      <c r="AQ69" s="51"/>
      <c r="AR69" s="51"/>
      <c r="AS69" s="52"/>
      <c r="AT69" s="53">
        <f t="shared" si="6"/>
        <v>0</v>
      </c>
    </row>
    <row r="70" spans="1:46" s="54" customFormat="1" ht="36" customHeight="1" thickBot="1">
      <c r="A70" s="27"/>
      <c r="B70" s="56"/>
      <c r="C70" s="91"/>
      <c r="D70" s="95"/>
      <c r="E70" s="95"/>
      <c r="F70" s="101"/>
      <c r="G70" s="55"/>
      <c r="H70" s="60"/>
      <c r="I70" s="30">
        <v>0.51</v>
      </c>
      <c r="J70" s="119">
        <v>0.49</v>
      </c>
      <c r="K70" s="32"/>
      <c r="L70" s="57"/>
      <c r="M70" s="33"/>
      <c r="N70" s="34">
        <f t="shared" ref="N70:N133" si="11">SUM(I70:M70)</f>
        <v>1</v>
      </c>
      <c r="O70" s="35"/>
      <c r="P70" s="167">
        <v>15</v>
      </c>
      <c r="Q70" s="168">
        <v>15</v>
      </c>
      <c r="R70" s="38"/>
      <c r="S70" s="38"/>
      <c r="T70" s="37"/>
      <c r="U70" s="39">
        <f t="shared" ref="U70:U133" si="12">ROUNDUP(((P70*I70)+(Q70*J70)+(R70*K70)+(S70*L70)+(T70*M70)),2)</f>
        <v>15</v>
      </c>
      <c r="V70" s="40">
        <f t="shared" si="7"/>
        <v>15</v>
      </c>
      <c r="W70" s="112"/>
      <c r="X70" s="96"/>
      <c r="Y70" s="96"/>
      <c r="Z70" s="104"/>
      <c r="AA70" s="99"/>
      <c r="AB70" s="41">
        <f t="shared" ref="AB70:AB133" si="13">ROUNDUP((((W70*I70)+(X70*J70)+(Y70*K70)+(Z70*L70)+(AA70*M70))/$I$2*15),2)</f>
        <v>0</v>
      </c>
      <c r="AC70" s="40">
        <f t="shared" ref="AC70:AC133" si="14">IF(AB70&gt;=15,15,AB70)</f>
        <v>0</v>
      </c>
      <c r="AD70" s="42"/>
      <c r="AE70" s="128"/>
      <c r="AF70" s="37">
        <f t="shared" ref="AF70:AF133" si="15">IF((V70+AC70+AD70)&gt;=30,30,(V70+AC70+AD70))</f>
        <v>15</v>
      </c>
      <c r="AG70" s="43">
        <v>65</v>
      </c>
      <c r="AH70" s="44">
        <f t="shared" ref="AH70:AH133" si="16">AF70+AG70+AE70</f>
        <v>80</v>
      </c>
      <c r="AI70" s="45">
        <f t="shared" si="8"/>
        <v>0.93</v>
      </c>
      <c r="AJ70" s="46"/>
      <c r="AK70" s="47">
        <v>1E-4</v>
      </c>
      <c r="AL70" s="48">
        <f t="shared" si="9"/>
        <v>1.0001</v>
      </c>
      <c r="AM70" s="49">
        <f t="shared" si="10"/>
        <v>1395133000</v>
      </c>
      <c r="AN70" s="50"/>
      <c r="AO70" s="51"/>
      <c r="AP70" s="51"/>
      <c r="AQ70" s="51"/>
      <c r="AR70" s="51"/>
      <c r="AS70" s="52"/>
      <c r="AT70" s="53">
        <f t="shared" ref="AT70:AT133" si="17">(AO70*I70)+(AP70*J70)+(AQ70*K70)+(AR70*L70)+(AS70*M70)</f>
        <v>0</v>
      </c>
    </row>
    <row r="71" spans="1:46" s="54" customFormat="1" ht="36" customHeight="1" thickBot="1">
      <c r="A71" s="27"/>
      <c r="B71" s="56"/>
      <c r="C71" s="91"/>
      <c r="D71" s="95"/>
      <c r="E71" s="95"/>
      <c r="F71" s="101"/>
      <c r="G71" s="55"/>
      <c r="H71" s="60"/>
      <c r="I71" s="30">
        <v>0.51</v>
      </c>
      <c r="J71" s="119">
        <v>0.49</v>
      </c>
      <c r="K71" s="32"/>
      <c r="L71" s="57"/>
      <c r="M71" s="33"/>
      <c r="N71" s="34">
        <f t="shared" si="11"/>
        <v>1</v>
      </c>
      <c r="O71" s="35"/>
      <c r="P71" s="167">
        <v>15</v>
      </c>
      <c r="Q71" s="168">
        <v>15</v>
      </c>
      <c r="R71" s="38"/>
      <c r="S71" s="38"/>
      <c r="T71" s="37"/>
      <c r="U71" s="39">
        <f t="shared" si="12"/>
        <v>15</v>
      </c>
      <c r="V71" s="40">
        <f t="shared" si="7"/>
        <v>15</v>
      </c>
      <c r="W71" s="112"/>
      <c r="X71" s="96"/>
      <c r="Y71" s="96"/>
      <c r="Z71" s="104"/>
      <c r="AA71" s="99"/>
      <c r="AB71" s="41">
        <f t="shared" si="13"/>
        <v>0</v>
      </c>
      <c r="AC71" s="40">
        <f t="shared" si="14"/>
        <v>0</v>
      </c>
      <c r="AD71" s="42"/>
      <c r="AE71" s="128"/>
      <c r="AF71" s="37">
        <f t="shared" si="15"/>
        <v>15</v>
      </c>
      <c r="AG71" s="43">
        <v>65</v>
      </c>
      <c r="AH71" s="44">
        <f t="shared" si="16"/>
        <v>80</v>
      </c>
      <c r="AI71" s="45">
        <f t="shared" si="8"/>
        <v>0.93</v>
      </c>
      <c r="AJ71" s="46"/>
      <c r="AK71" s="47">
        <v>1E-4</v>
      </c>
      <c r="AL71" s="48">
        <f t="shared" si="9"/>
        <v>1.0001</v>
      </c>
      <c r="AM71" s="49">
        <f t="shared" si="10"/>
        <v>1395133000</v>
      </c>
      <c r="AN71" s="50"/>
      <c r="AO71" s="51"/>
      <c r="AP71" s="51"/>
      <c r="AQ71" s="51"/>
      <c r="AR71" s="51"/>
      <c r="AS71" s="52"/>
      <c r="AT71" s="53">
        <f t="shared" si="17"/>
        <v>0</v>
      </c>
    </row>
    <row r="72" spans="1:46" s="54" customFormat="1" ht="36" customHeight="1" thickBot="1">
      <c r="A72" s="27"/>
      <c r="B72" s="56"/>
      <c r="C72" s="91"/>
      <c r="D72" s="95"/>
      <c r="E72" s="95"/>
      <c r="F72" s="101"/>
      <c r="G72" s="55"/>
      <c r="H72" s="60"/>
      <c r="I72" s="30">
        <v>0.51</v>
      </c>
      <c r="J72" s="119">
        <v>0.49</v>
      </c>
      <c r="K72" s="32"/>
      <c r="L72" s="57"/>
      <c r="M72" s="33"/>
      <c r="N72" s="34">
        <f t="shared" si="11"/>
        <v>1</v>
      </c>
      <c r="O72" s="35"/>
      <c r="P72" s="167">
        <v>15</v>
      </c>
      <c r="Q72" s="168">
        <v>15</v>
      </c>
      <c r="R72" s="38"/>
      <c r="S72" s="38"/>
      <c r="T72" s="37"/>
      <c r="U72" s="39">
        <f t="shared" si="12"/>
        <v>15</v>
      </c>
      <c r="V72" s="40">
        <f t="shared" ref="V72:V135" si="18">IF(U72&gt;=15,15,U72)</f>
        <v>15</v>
      </c>
      <c r="W72" s="112"/>
      <c r="X72" s="96"/>
      <c r="Y72" s="96"/>
      <c r="Z72" s="104"/>
      <c r="AA72" s="99"/>
      <c r="AB72" s="41">
        <f t="shared" si="13"/>
        <v>0</v>
      </c>
      <c r="AC72" s="40">
        <f t="shared" si="14"/>
        <v>0</v>
      </c>
      <c r="AD72" s="42"/>
      <c r="AE72" s="128"/>
      <c r="AF72" s="37">
        <f t="shared" si="15"/>
        <v>15</v>
      </c>
      <c r="AG72" s="43">
        <v>65</v>
      </c>
      <c r="AH72" s="44">
        <f t="shared" si="16"/>
        <v>80</v>
      </c>
      <c r="AI72" s="45">
        <f t="shared" ref="AI72:AI135" si="19">-((50-((176+(45+(30-AF72)))))/200)</f>
        <v>0.93</v>
      </c>
      <c r="AJ72" s="46"/>
      <c r="AK72" s="47">
        <v>1E-4</v>
      </c>
      <c r="AL72" s="48">
        <f t="shared" ref="AL72:AL135" si="20">100%+AK72</f>
        <v>1.0001</v>
      </c>
      <c r="AM72" s="49">
        <f t="shared" ref="AM72:AM135" si="21">ROUNDUP($D$2*AI72*AL72,-3)</f>
        <v>1395133000</v>
      </c>
      <c r="AN72" s="50"/>
      <c r="AO72" s="51"/>
      <c r="AP72" s="51"/>
      <c r="AQ72" s="51"/>
      <c r="AR72" s="51"/>
      <c r="AS72" s="52"/>
      <c r="AT72" s="53">
        <f t="shared" si="17"/>
        <v>0</v>
      </c>
    </row>
    <row r="73" spans="1:46" s="54" customFormat="1" ht="36" customHeight="1" thickBot="1">
      <c r="A73" s="27"/>
      <c r="B73" s="56"/>
      <c r="C73" s="91"/>
      <c r="D73" s="95"/>
      <c r="E73" s="95"/>
      <c r="F73" s="101"/>
      <c r="G73" s="55"/>
      <c r="H73" s="60"/>
      <c r="I73" s="30">
        <v>0.51</v>
      </c>
      <c r="J73" s="119">
        <v>0.49</v>
      </c>
      <c r="K73" s="32"/>
      <c r="L73" s="57"/>
      <c r="M73" s="33"/>
      <c r="N73" s="34">
        <f t="shared" si="11"/>
        <v>1</v>
      </c>
      <c r="O73" s="35"/>
      <c r="P73" s="167">
        <v>15</v>
      </c>
      <c r="Q73" s="168">
        <v>15</v>
      </c>
      <c r="R73" s="38"/>
      <c r="S73" s="38"/>
      <c r="T73" s="37"/>
      <c r="U73" s="39">
        <f t="shared" si="12"/>
        <v>15</v>
      </c>
      <c r="V73" s="40">
        <f t="shared" si="18"/>
        <v>15</v>
      </c>
      <c r="W73" s="112"/>
      <c r="X73" s="96"/>
      <c r="Y73" s="96"/>
      <c r="Z73" s="104"/>
      <c r="AA73" s="99"/>
      <c r="AB73" s="41">
        <f t="shared" si="13"/>
        <v>0</v>
      </c>
      <c r="AC73" s="40">
        <f t="shared" si="14"/>
        <v>0</v>
      </c>
      <c r="AD73" s="42"/>
      <c r="AE73" s="128"/>
      <c r="AF73" s="37">
        <f t="shared" si="15"/>
        <v>15</v>
      </c>
      <c r="AG73" s="43">
        <v>65</v>
      </c>
      <c r="AH73" s="44">
        <f t="shared" si="16"/>
        <v>80</v>
      </c>
      <c r="AI73" s="45">
        <f t="shared" si="19"/>
        <v>0.93</v>
      </c>
      <c r="AJ73" s="46"/>
      <c r="AK73" s="47">
        <v>1E-4</v>
      </c>
      <c r="AL73" s="48">
        <f t="shared" si="20"/>
        <v>1.0001</v>
      </c>
      <c r="AM73" s="49">
        <f t="shared" si="21"/>
        <v>1395133000</v>
      </c>
      <c r="AN73" s="50"/>
      <c r="AO73" s="51"/>
      <c r="AP73" s="51"/>
      <c r="AQ73" s="51"/>
      <c r="AR73" s="51"/>
      <c r="AS73" s="52"/>
      <c r="AT73" s="53">
        <f t="shared" si="17"/>
        <v>0</v>
      </c>
    </row>
    <row r="74" spans="1:46" s="54" customFormat="1" ht="36" customHeight="1" thickBot="1">
      <c r="A74" s="27"/>
      <c r="B74" s="56"/>
      <c r="C74" s="91"/>
      <c r="D74" s="95"/>
      <c r="E74" s="95"/>
      <c r="F74" s="101"/>
      <c r="G74" s="55"/>
      <c r="H74" s="60"/>
      <c r="I74" s="30">
        <v>0.51</v>
      </c>
      <c r="J74" s="119">
        <v>0.49</v>
      </c>
      <c r="K74" s="32"/>
      <c r="L74" s="57"/>
      <c r="M74" s="33"/>
      <c r="N74" s="34">
        <f t="shared" si="11"/>
        <v>1</v>
      </c>
      <c r="O74" s="35"/>
      <c r="P74" s="167">
        <v>15</v>
      </c>
      <c r="Q74" s="168">
        <v>15</v>
      </c>
      <c r="R74" s="38"/>
      <c r="S74" s="38"/>
      <c r="T74" s="37"/>
      <c r="U74" s="39">
        <f t="shared" si="12"/>
        <v>15</v>
      </c>
      <c r="V74" s="40">
        <f t="shared" si="18"/>
        <v>15</v>
      </c>
      <c r="W74" s="112"/>
      <c r="X74" s="96"/>
      <c r="Y74" s="96"/>
      <c r="Z74" s="104"/>
      <c r="AA74" s="99"/>
      <c r="AB74" s="41">
        <f t="shared" si="13"/>
        <v>0</v>
      </c>
      <c r="AC74" s="40">
        <f t="shared" si="14"/>
        <v>0</v>
      </c>
      <c r="AD74" s="42">
        <v>0</v>
      </c>
      <c r="AE74" s="128"/>
      <c r="AF74" s="37">
        <f t="shared" si="15"/>
        <v>15</v>
      </c>
      <c r="AG74" s="43">
        <v>65</v>
      </c>
      <c r="AH74" s="44">
        <f t="shared" si="16"/>
        <v>80</v>
      </c>
      <c r="AI74" s="45">
        <f t="shared" si="19"/>
        <v>0.93</v>
      </c>
      <c r="AJ74" s="46"/>
      <c r="AK74" s="47">
        <v>1E-4</v>
      </c>
      <c r="AL74" s="48">
        <f t="shared" si="20"/>
        <v>1.0001</v>
      </c>
      <c r="AM74" s="49">
        <f t="shared" si="21"/>
        <v>1395133000</v>
      </c>
      <c r="AN74" s="50"/>
      <c r="AO74" s="51"/>
      <c r="AP74" s="51"/>
      <c r="AQ74" s="51"/>
      <c r="AR74" s="51"/>
      <c r="AS74" s="52"/>
      <c r="AT74" s="53">
        <f t="shared" si="17"/>
        <v>0</v>
      </c>
    </row>
    <row r="75" spans="1:46" s="54" customFormat="1" ht="36" customHeight="1" thickBot="1">
      <c r="A75" s="27"/>
      <c r="B75" s="56"/>
      <c r="C75" s="91"/>
      <c r="D75" s="95"/>
      <c r="E75" s="95"/>
      <c r="F75" s="101"/>
      <c r="G75" s="55"/>
      <c r="H75" s="60"/>
      <c r="I75" s="30">
        <v>0.51</v>
      </c>
      <c r="J75" s="119">
        <v>0.49</v>
      </c>
      <c r="K75" s="32"/>
      <c r="L75" s="57"/>
      <c r="M75" s="33"/>
      <c r="N75" s="34">
        <f t="shared" si="11"/>
        <v>1</v>
      </c>
      <c r="O75" s="35"/>
      <c r="P75" s="167">
        <v>15</v>
      </c>
      <c r="Q75" s="168">
        <v>15</v>
      </c>
      <c r="R75" s="38"/>
      <c r="S75" s="38"/>
      <c r="T75" s="37"/>
      <c r="U75" s="39">
        <f t="shared" si="12"/>
        <v>15</v>
      </c>
      <c r="V75" s="40">
        <f t="shared" si="18"/>
        <v>15</v>
      </c>
      <c r="W75" s="112"/>
      <c r="X75" s="96"/>
      <c r="Y75" s="96"/>
      <c r="Z75" s="104"/>
      <c r="AA75" s="99"/>
      <c r="AB75" s="41">
        <f t="shared" si="13"/>
        <v>0</v>
      </c>
      <c r="AC75" s="40">
        <f t="shared" si="14"/>
        <v>0</v>
      </c>
      <c r="AD75" s="42"/>
      <c r="AE75" s="128"/>
      <c r="AF75" s="37">
        <f t="shared" si="15"/>
        <v>15</v>
      </c>
      <c r="AG75" s="43">
        <v>65</v>
      </c>
      <c r="AH75" s="44">
        <f t="shared" si="16"/>
        <v>80</v>
      </c>
      <c r="AI75" s="45">
        <f t="shared" si="19"/>
        <v>0.93</v>
      </c>
      <c r="AJ75" s="46"/>
      <c r="AK75" s="47">
        <v>1E-4</v>
      </c>
      <c r="AL75" s="48">
        <f t="shared" si="20"/>
        <v>1.0001</v>
      </c>
      <c r="AM75" s="49">
        <f t="shared" si="21"/>
        <v>1395133000</v>
      </c>
      <c r="AN75" s="50"/>
      <c r="AO75" s="51"/>
      <c r="AP75" s="51"/>
      <c r="AQ75" s="51"/>
      <c r="AR75" s="51"/>
      <c r="AS75" s="52"/>
      <c r="AT75" s="53">
        <f t="shared" si="17"/>
        <v>0</v>
      </c>
    </row>
    <row r="76" spans="1:46" s="54" customFormat="1" ht="36" customHeight="1" thickBot="1">
      <c r="A76" s="27"/>
      <c r="B76" s="56"/>
      <c r="C76" s="91"/>
      <c r="D76" s="95"/>
      <c r="E76" s="95"/>
      <c r="F76" s="101"/>
      <c r="G76" s="55"/>
      <c r="H76" s="60"/>
      <c r="I76" s="30">
        <v>0.51</v>
      </c>
      <c r="J76" s="119">
        <v>0.49</v>
      </c>
      <c r="K76" s="32"/>
      <c r="L76" s="57"/>
      <c r="M76" s="33"/>
      <c r="N76" s="34">
        <f t="shared" si="11"/>
        <v>1</v>
      </c>
      <c r="O76" s="35"/>
      <c r="P76" s="167">
        <v>15</v>
      </c>
      <c r="Q76" s="168">
        <v>15</v>
      </c>
      <c r="R76" s="38"/>
      <c r="S76" s="38"/>
      <c r="T76" s="37"/>
      <c r="U76" s="39">
        <f t="shared" si="12"/>
        <v>15</v>
      </c>
      <c r="V76" s="40">
        <f t="shared" si="18"/>
        <v>15</v>
      </c>
      <c r="W76" s="112"/>
      <c r="X76" s="96"/>
      <c r="Y76" s="96"/>
      <c r="Z76" s="104"/>
      <c r="AA76" s="99"/>
      <c r="AB76" s="41">
        <f t="shared" si="13"/>
        <v>0</v>
      </c>
      <c r="AC76" s="40">
        <f t="shared" si="14"/>
        <v>0</v>
      </c>
      <c r="AD76" s="42"/>
      <c r="AE76" s="128"/>
      <c r="AF76" s="37">
        <f t="shared" si="15"/>
        <v>15</v>
      </c>
      <c r="AG76" s="43">
        <v>65</v>
      </c>
      <c r="AH76" s="44">
        <f t="shared" si="16"/>
        <v>80</v>
      </c>
      <c r="AI76" s="45">
        <f t="shared" si="19"/>
        <v>0.93</v>
      </c>
      <c r="AJ76" s="46"/>
      <c r="AK76" s="47">
        <v>1E-4</v>
      </c>
      <c r="AL76" s="48">
        <f t="shared" si="20"/>
        <v>1.0001</v>
      </c>
      <c r="AM76" s="49">
        <f t="shared" si="21"/>
        <v>1395133000</v>
      </c>
      <c r="AN76" s="50"/>
      <c r="AO76" s="51"/>
      <c r="AP76" s="51"/>
      <c r="AQ76" s="51"/>
      <c r="AR76" s="51"/>
      <c r="AS76" s="52"/>
      <c r="AT76" s="53">
        <f t="shared" si="17"/>
        <v>0</v>
      </c>
    </row>
    <row r="77" spans="1:46" s="54" customFormat="1" ht="36" customHeight="1" thickBot="1">
      <c r="A77" s="27"/>
      <c r="B77" s="56"/>
      <c r="C77" s="91"/>
      <c r="D77" s="95"/>
      <c r="E77" s="95"/>
      <c r="F77" s="101"/>
      <c r="G77" s="55"/>
      <c r="H77" s="60"/>
      <c r="I77" s="30">
        <v>0.51</v>
      </c>
      <c r="J77" s="119">
        <v>0.49</v>
      </c>
      <c r="K77" s="32"/>
      <c r="L77" s="57"/>
      <c r="M77" s="33"/>
      <c r="N77" s="34">
        <f t="shared" si="11"/>
        <v>1</v>
      </c>
      <c r="O77" s="35"/>
      <c r="P77" s="167">
        <v>15</v>
      </c>
      <c r="Q77" s="168">
        <v>15</v>
      </c>
      <c r="R77" s="38"/>
      <c r="S77" s="38"/>
      <c r="T77" s="37"/>
      <c r="U77" s="39">
        <f t="shared" si="12"/>
        <v>15</v>
      </c>
      <c r="V77" s="40">
        <f t="shared" si="18"/>
        <v>15</v>
      </c>
      <c r="W77" s="112"/>
      <c r="X77" s="96"/>
      <c r="Y77" s="96"/>
      <c r="Z77" s="104"/>
      <c r="AA77" s="99"/>
      <c r="AB77" s="41">
        <f t="shared" si="13"/>
        <v>0</v>
      </c>
      <c r="AC77" s="40">
        <f t="shared" si="14"/>
        <v>0</v>
      </c>
      <c r="AD77" s="42"/>
      <c r="AE77" s="128"/>
      <c r="AF77" s="37">
        <f t="shared" si="15"/>
        <v>15</v>
      </c>
      <c r="AG77" s="43">
        <v>65</v>
      </c>
      <c r="AH77" s="44">
        <f t="shared" si="16"/>
        <v>80</v>
      </c>
      <c r="AI77" s="45">
        <f t="shared" si="19"/>
        <v>0.93</v>
      </c>
      <c r="AJ77" s="46"/>
      <c r="AK77" s="47">
        <v>1E-4</v>
      </c>
      <c r="AL77" s="48">
        <f t="shared" si="20"/>
        <v>1.0001</v>
      </c>
      <c r="AM77" s="49">
        <f t="shared" si="21"/>
        <v>1395133000</v>
      </c>
      <c r="AN77" s="50"/>
      <c r="AO77" s="51"/>
      <c r="AP77" s="51"/>
      <c r="AQ77" s="51"/>
      <c r="AR77" s="51"/>
      <c r="AS77" s="52"/>
      <c r="AT77" s="53">
        <f t="shared" si="17"/>
        <v>0</v>
      </c>
    </row>
    <row r="78" spans="1:46" s="54" customFormat="1" ht="36" customHeight="1" thickBot="1">
      <c r="A78" s="27"/>
      <c r="B78" s="56"/>
      <c r="C78" s="91"/>
      <c r="D78" s="95"/>
      <c r="E78" s="95"/>
      <c r="F78" s="101"/>
      <c r="G78" s="55"/>
      <c r="H78" s="60"/>
      <c r="I78" s="30">
        <v>0.51</v>
      </c>
      <c r="J78" s="119">
        <v>0.49</v>
      </c>
      <c r="K78" s="32"/>
      <c r="L78" s="57"/>
      <c r="M78" s="33"/>
      <c r="N78" s="34">
        <f t="shared" si="11"/>
        <v>1</v>
      </c>
      <c r="O78" s="35"/>
      <c r="P78" s="167">
        <v>15</v>
      </c>
      <c r="Q78" s="168">
        <v>15</v>
      </c>
      <c r="R78" s="38"/>
      <c r="S78" s="38"/>
      <c r="T78" s="37"/>
      <c r="U78" s="39">
        <f t="shared" si="12"/>
        <v>15</v>
      </c>
      <c r="V78" s="40">
        <f t="shared" si="18"/>
        <v>15</v>
      </c>
      <c r="W78" s="112"/>
      <c r="X78" s="96"/>
      <c r="Y78" s="96"/>
      <c r="Z78" s="104"/>
      <c r="AA78" s="99"/>
      <c r="AB78" s="41">
        <f t="shared" si="13"/>
        <v>0</v>
      </c>
      <c r="AC78" s="40">
        <f t="shared" si="14"/>
        <v>0</v>
      </c>
      <c r="AD78" s="42"/>
      <c r="AE78" s="128"/>
      <c r="AF78" s="37">
        <f t="shared" si="15"/>
        <v>15</v>
      </c>
      <c r="AG78" s="43">
        <v>65</v>
      </c>
      <c r="AH78" s="44">
        <f t="shared" si="16"/>
        <v>80</v>
      </c>
      <c r="AI78" s="45">
        <f t="shared" si="19"/>
        <v>0.93</v>
      </c>
      <c r="AJ78" s="46"/>
      <c r="AK78" s="47">
        <v>1E-4</v>
      </c>
      <c r="AL78" s="48">
        <f t="shared" si="20"/>
        <v>1.0001</v>
      </c>
      <c r="AM78" s="49">
        <f t="shared" si="21"/>
        <v>1395133000</v>
      </c>
      <c r="AN78" s="50"/>
      <c r="AO78" s="51"/>
      <c r="AP78" s="51"/>
      <c r="AQ78" s="51"/>
      <c r="AR78" s="51"/>
      <c r="AS78" s="52"/>
      <c r="AT78" s="53">
        <f t="shared" si="17"/>
        <v>0</v>
      </c>
    </row>
    <row r="79" spans="1:46" s="54" customFormat="1" ht="47.25" customHeight="1" thickBot="1">
      <c r="A79" s="27"/>
      <c r="B79" s="56"/>
      <c r="C79" s="91"/>
      <c r="D79" s="95"/>
      <c r="E79" s="95"/>
      <c r="F79" s="101"/>
      <c r="G79" s="55"/>
      <c r="H79" s="60"/>
      <c r="I79" s="30">
        <v>0.51</v>
      </c>
      <c r="J79" s="119">
        <v>0.49</v>
      </c>
      <c r="K79" s="32"/>
      <c r="L79" s="57"/>
      <c r="M79" s="33"/>
      <c r="N79" s="34">
        <f t="shared" si="11"/>
        <v>1</v>
      </c>
      <c r="O79" s="35"/>
      <c r="P79" s="167">
        <v>15</v>
      </c>
      <c r="Q79" s="168">
        <v>15</v>
      </c>
      <c r="R79" s="38"/>
      <c r="S79" s="38"/>
      <c r="T79" s="37"/>
      <c r="U79" s="39">
        <f t="shared" si="12"/>
        <v>15</v>
      </c>
      <c r="V79" s="40">
        <f t="shared" si="18"/>
        <v>15</v>
      </c>
      <c r="W79" s="112"/>
      <c r="X79" s="96"/>
      <c r="Y79" s="96"/>
      <c r="Z79" s="104"/>
      <c r="AA79" s="99"/>
      <c r="AB79" s="41">
        <f t="shared" si="13"/>
        <v>0</v>
      </c>
      <c r="AC79" s="40">
        <f t="shared" si="14"/>
        <v>0</v>
      </c>
      <c r="AD79" s="42"/>
      <c r="AE79" s="128"/>
      <c r="AF79" s="37">
        <f t="shared" si="15"/>
        <v>15</v>
      </c>
      <c r="AG79" s="43">
        <v>65</v>
      </c>
      <c r="AH79" s="44">
        <f t="shared" si="16"/>
        <v>80</v>
      </c>
      <c r="AI79" s="45">
        <f t="shared" si="19"/>
        <v>0.93</v>
      </c>
      <c r="AJ79" s="46"/>
      <c r="AK79" s="47">
        <v>1E-4</v>
      </c>
      <c r="AL79" s="48">
        <f t="shared" si="20"/>
        <v>1.0001</v>
      </c>
      <c r="AM79" s="49">
        <f t="shared" si="21"/>
        <v>1395133000</v>
      </c>
      <c r="AN79" s="50"/>
      <c r="AO79" s="51"/>
      <c r="AP79" s="51"/>
      <c r="AQ79" s="51"/>
      <c r="AR79" s="51"/>
      <c r="AS79" s="52"/>
      <c r="AT79" s="53">
        <f t="shared" si="17"/>
        <v>0</v>
      </c>
    </row>
    <row r="80" spans="1:46" s="54" customFormat="1" ht="36" customHeight="1" thickBot="1">
      <c r="A80" s="27"/>
      <c r="B80" s="56"/>
      <c r="C80" s="91"/>
      <c r="D80" s="95"/>
      <c r="E80" s="95"/>
      <c r="F80" s="101"/>
      <c r="G80" s="55"/>
      <c r="H80" s="60"/>
      <c r="I80" s="30">
        <v>0.51</v>
      </c>
      <c r="J80" s="119">
        <v>0.49</v>
      </c>
      <c r="K80" s="32"/>
      <c r="L80" s="57"/>
      <c r="M80" s="33"/>
      <c r="N80" s="34">
        <f t="shared" si="11"/>
        <v>1</v>
      </c>
      <c r="O80" s="35"/>
      <c r="P80" s="167">
        <v>15</v>
      </c>
      <c r="Q80" s="168">
        <v>15</v>
      </c>
      <c r="R80" s="38"/>
      <c r="S80" s="38"/>
      <c r="T80" s="37"/>
      <c r="U80" s="39">
        <f t="shared" si="12"/>
        <v>15</v>
      </c>
      <c r="V80" s="40">
        <f t="shared" si="18"/>
        <v>15</v>
      </c>
      <c r="W80" s="112"/>
      <c r="X80" s="96"/>
      <c r="Y80" s="96"/>
      <c r="Z80" s="104"/>
      <c r="AA80" s="99"/>
      <c r="AB80" s="41">
        <f t="shared" si="13"/>
        <v>0</v>
      </c>
      <c r="AC80" s="40">
        <f t="shared" si="14"/>
        <v>0</v>
      </c>
      <c r="AD80" s="42"/>
      <c r="AE80" s="128"/>
      <c r="AF80" s="37">
        <f t="shared" si="15"/>
        <v>15</v>
      </c>
      <c r="AG80" s="43">
        <v>65</v>
      </c>
      <c r="AH80" s="44">
        <f t="shared" si="16"/>
        <v>80</v>
      </c>
      <c r="AI80" s="45">
        <f t="shared" si="19"/>
        <v>0.93</v>
      </c>
      <c r="AJ80" s="46"/>
      <c r="AK80" s="47">
        <v>1E-4</v>
      </c>
      <c r="AL80" s="48">
        <f t="shared" si="20"/>
        <v>1.0001</v>
      </c>
      <c r="AM80" s="49">
        <f t="shared" si="21"/>
        <v>1395133000</v>
      </c>
      <c r="AN80" s="50"/>
      <c r="AO80" s="51"/>
      <c r="AP80" s="51"/>
      <c r="AQ80" s="51"/>
      <c r="AR80" s="51"/>
      <c r="AS80" s="52"/>
      <c r="AT80" s="53">
        <f t="shared" si="17"/>
        <v>0</v>
      </c>
    </row>
    <row r="81" spans="1:46" s="54" customFormat="1" ht="36" customHeight="1" thickBot="1">
      <c r="A81" s="27"/>
      <c r="B81" s="56"/>
      <c r="C81" s="91"/>
      <c r="D81" s="95"/>
      <c r="E81" s="95"/>
      <c r="F81" s="101"/>
      <c r="G81" s="55"/>
      <c r="H81" s="64"/>
      <c r="I81" s="30">
        <v>0.51</v>
      </c>
      <c r="J81" s="119">
        <v>0.49</v>
      </c>
      <c r="K81" s="32"/>
      <c r="L81" s="57"/>
      <c r="M81" s="33"/>
      <c r="N81" s="34">
        <f t="shared" si="11"/>
        <v>1</v>
      </c>
      <c r="O81" s="35"/>
      <c r="P81" s="167">
        <v>15</v>
      </c>
      <c r="Q81" s="168">
        <v>15</v>
      </c>
      <c r="R81" s="38"/>
      <c r="S81" s="38"/>
      <c r="T81" s="37"/>
      <c r="U81" s="39">
        <f t="shared" si="12"/>
        <v>15</v>
      </c>
      <c r="V81" s="40">
        <f t="shared" si="18"/>
        <v>15</v>
      </c>
      <c r="W81" s="112"/>
      <c r="X81" s="96"/>
      <c r="Y81" s="96"/>
      <c r="Z81" s="104"/>
      <c r="AA81" s="99"/>
      <c r="AB81" s="41">
        <f t="shared" si="13"/>
        <v>0</v>
      </c>
      <c r="AC81" s="40">
        <f t="shared" si="14"/>
        <v>0</v>
      </c>
      <c r="AD81" s="42"/>
      <c r="AE81" s="128"/>
      <c r="AF81" s="37">
        <f t="shared" si="15"/>
        <v>15</v>
      </c>
      <c r="AG81" s="43">
        <v>65</v>
      </c>
      <c r="AH81" s="44">
        <f t="shared" si="16"/>
        <v>80</v>
      </c>
      <c r="AI81" s="45">
        <f t="shared" si="19"/>
        <v>0.93</v>
      </c>
      <c r="AJ81" s="46"/>
      <c r="AK81" s="47">
        <v>1E-4</v>
      </c>
      <c r="AL81" s="48">
        <f t="shared" si="20"/>
        <v>1.0001</v>
      </c>
      <c r="AM81" s="49">
        <f t="shared" si="21"/>
        <v>1395133000</v>
      </c>
      <c r="AN81" s="50"/>
      <c r="AO81" s="51"/>
      <c r="AP81" s="51"/>
      <c r="AQ81" s="51"/>
      <c r="AR81" s="51"/>
      <c r="AS81" s="52"/>
      <c r="AT81" s="53">
        <f t="shared" si="17"/>
        <v>0</v>
      </c>
    </row>
    <row r="82" spans="1:46" s="54" customFormat="1" ht="36" customHeight="1" thickBot="1">
      <c r="A82" s="27"/>
      <c r="B82" s="56"/>
      <c r="C82" s="91"/>
      <c r="D82" s="95"/>
      <c r="E82" s="95"/>
      <c r="F82" s="101"/>
      <c r="G82" s="55"/>
      <c r="H82" s="60"/>
      <c r="I82" s="30">
        <v>0.51</v>
      </c>
      <c r="J82" s="119">
        <v>0.49</v>
      </c>
      <c r="K82" s="32"/>
      <c r="L82" s="57"/>
      <c r="M82" s="33"/>
      <c r="N82" s="34">
        <f t="shared" si="11"/>
        <v>1</v>
      </c>
      <c r="O82" s="35"/>
      <c r="P82" s="167">
        <v>15</v>
      </c>
      <c r="Q82" s="168">
        <v>15</v>
      </c>
      <c r="R82" s="38"/>
      <c r="S82" s="38"/>
      <c r="T82" s="37"/>
      <c r="U82" s="39">
        <f t="shared" si="12"/>
        <v>15</v>
      </c>
      <c r="V82" s="40">
        <f t="shared" si="18"/>
        <v>15</v>
      </c>
      <c r="W82" s="112"/>
      <c r="X82" s="96"/>
      <c r="Y82" s="96"/>
      <c r="Z82" s="104"/>
      <c r="AA82" s="99"/>
      <c r="AB82" s="41">
        <f t="shared" si="13"/>
        <v>0</v>
      </c>
      <c r="AC82" s="40">
        <f t="shared" si="14"/>
        <v>0</v>
      </c>
      <c r="AD82" s="42"/>
      <c r="AE82" s="128"/>
      <c r="AF82" s="37">
        <f t="shared" si="15"/>
        <v>15</v>
      </c>
      <c r="AG82" s="43">
        <v>65</v>
      </c>
      <c r="AH82" s="44">
        <f t="shared" si="16"/>
        <v>80</v>
      </c>
      <c r="AI82" s="45">
        <f t="shared" si="19"/>
        <v>0.93</v>
      </c>
      <c r="AJ82" s="46"/>
      <c r="AK82" s="47">
        <v>1E-4</v>
      </c>
      <c r="AL82" s="48">
        <f t="shared" si="20"/>
        <v>1.0001</v>
      </c>
      <c r="AM82" s="49">
        <f t="shared" si="21"/>
        <v>1395133000</v>
      </c>
      <c r="AN82" s="50"/>
      <c r="AO82" s="51"/>
      <c r="AP82" s="51"/>
      <c r="AQ82" s="51"/>
      <c r="AR82" s="51"/>
      <c r="AS82" s="52"/>
      <c r="AT82" s="53">
        <f t="shared" si="17"/>
        <v>0</v>
      </c>
    </row>
    <row r="83" spans="1:46" s="54" customFormat="1" ht="36" customHeight="1" thickBot="1">
      <c r="A83" s="27"/>
      <c r="B83" s="56"/>
      <c r="C83" s="91"/>
      <c r="D83" s="95"/>
      <c r="E83" s="95"/>
      <c r="F83" s="101"/>
      <c r="G83" s="55"/>
      <c r="H83" s="60"/>
      <c r="I83" s="30">
        <v>0.51</v>
      </c>
      <c r="J83" s="119">
        <v>0.49</v>
      </c>
      <c r="K83" s="32"/>
      <c r="L83" s="57"/>
      <c r="M83" s="33"/>
      <c r="N83" s="34">
        <f t="shared" si="11"/>
        <v>1</v>
      </c>
      <c r="O83" s="35"/>
      <c r="P83" s="167">
        <v>15</v>
      </c>
      <c r="Q83" s="168">
        <v>15</v>
      </c>
      <c r="R83" s="38"/>
      <c r="S83" s="38"/>
      <c r="T83" s="37"/>
      <c r="U83" s="39">
        <f t="shared" si="12"/>
        <v>15</v>
      </c>
      <c r="V83" s="40">
        <f t="shared" si="18"/>
        <v>15</v>
      </c>
      <c r="W83" s="112"/>
      <c r="X83" s="96"/>
      <c r="Y83" s="96"/>
      <c r="Z83" s="104"/>
      <c r="AA83" s="99"/>
      <c r="AB83" s="41">
        <f t="shared" si="13"/>
        <v>0</v>
      </c>
      <c r="AC83" s="40">
        <f t="shared" si="14"/>
        <v>0</v>
      </c>
      <c r="AD83" s="42"/>
      <c r="AE83" s="128"/>
      <c r="AF83" s="37">
        <f t="shared" si="15"/>
        <v>15</v>
      </c>
      <c r="AG83" s="43">
        <v>65</v>
      </c>
      <c r="AH83" s="44">
        <f t="shared" si="16"/>
        <v>80</v>
      </c>
      <c r="AI83" s="45">
        <f t="shared" si="19"/>
        <v>0.93</v>
      </c>
      <c r="AJ83" s="46"/>
      <c r="AK83" s="47">
        <v>1E-4</v>
      </c>
      <c r="AL83" s="48">
        <f t="shared" si="20"/>
        <v>1.0001</v>
      </c>
      <c r="AM83" s="49">
        <f t="shared" si="21"/>
        <v>1395133000</v>
      </c>
      <c r="AN83" s="50"/>
      <c r="AO83" s="51"/>
      <c r="AP83" s="51"/>
      <c r="AQ83" s="51"/>
      <c r="AR83" s="51"/>
      <c r="AS83" s="52"/>
      <c r="AT83" s="53">
        <f t="shared" si="17"/>
        <v>0</v>
      </c>
    </row>
    <row r="84" spans="1:46" s="54" customFormat="1" ht="36" customHeight="1" thickBot="1">
      <c r="A84" s="27"/>
      <c r="B84" s="56"/>
      <c r="C84" s="91"/>
      <c r="D84" s="95"/>
      <c r="E84" s="95"/>
      <c r="F84" s="101"/>
      <c r="G84" s="55"/>
      <c r="H84" s="60"/>
      <c r="I84" s="30">
        <v>0.51</v>
      </c>
      <c r="J84" s="119">
        <v>0.49</v>
      </c>
      <c r="K84" s="32"/>
      <c r="L84" s="57"/>
      <c r="M84" s="33"/>
      <c r="N84" s="34">
        <f t="shared" si="11"/>
        <v>1</v>
      </c>
      <c r="O84" s="35"/>
      <c r="P84" s="167">
        <v>15</v>
      </c>
      <c r="Q84" s="168">
        <v>15</v>
      </c>
      <c r="R84" s="38"/>
      <c r="S84" s="38"/>
      <c r="T84" s="37"/>
      <c r="U84" s="39">
        <f t="shared" si="12"/>
        <v>15</v>
      </c>
      <c r="V84" s="40">
        <f t="shared" si="18"/>
        <v>15</v>
      </c>
      <c r="W84" s="112"/>
      <c r="X84" s="96"/>
      <c r="Y84" s="96"/>
      <c r="Z84" s="104"/>
      <c r="AA84" s="99"/>
      <c r="AB84" s="41">
        <f t="shared" si="13"/>
        <v>0</v>
      </c>
      <c r="AC84" s="40">
        <f t="shared" si="14"/>
        <v>0</v>
      </c>
      <c r="AD84" s="42"/>
      <c r="AE84" s="128"/>
      <c r="AF84" s="37">
        <f t="shared" si="15"/>
        <v>15</v>
      </c>
      <c r="AG84" s="43">
        <v>65</v>
      </c>
      <c r="AH84" s="44">
        <f t="shared" si="16"/>
        <v>80</v>
      </c>
      <c r="AI84" s="45">
        <f t="shared" si="19"/>
        <v>0.93</v>
      </c>
      <c r="AJ84" s="46"/>
      <c r="AK84" s="47">
        <v>1E-4</v>
      </c>
      <c r="AL84" s="48">
        <f t="shared" si="20"/>
        <v>1.0001</v>
      </c>
      <c r="AM84" s="49">
        <f t="shared" si="21"/>
        <v>1395133000</v>
      </c>
      <c r="AN84" s="50"/>
      <c r="AO84" s="51"/>
      <c r="AP84" s="51"/>
      <c r="AQ84" s="51"/>
      <c r="AR84" s="51"/>
      <c r="AS84" s="52"/>
      <c r="AT84" s="53">
        <f t="shared" si="17"/>
        <v>0</v>
      </c>
    </row>
    <row r="85" spans="1:46" s="54" customFormat="1" ht="36" customHeight="1" thickBot="1">
      <c r="A85" s="27"/>
      <c r="B85" s="56"/>
      <c r="C85" s="91"/>
      <c r="D85" s="95"/>
      <c r="E85" s="95"/>
      <c r="F85" s="101"/>
      <c r="G85" s="55"/>
      <c r="H85" s="60"/>
      <c r="I85" s="30">
        <v>0.51</v>
      </c>
      <c r="J85" s="119">
        <v>0.49</v>
      </c>
      <c r="K85" s="32"/>
      <c r="L85" s="57"/>
      <c r="M85" s="33"/>
      <c r="N85" s="34">
        <f t="shared" si="11"/>
        <v>1</v>
      </c>
      <c r="O85" s="35"/>
      <c r="P85" s="167">
        <v>15</v>
      </c>
      <c r="Q85" s="168">
        <v>15</v>
      </c>
      <c r="R85" s="38"/>
      <c r="S85" s="38"/>
      <c r="T85" s="37"/>
      <c r="U85" s="39">
        <f t="shared" si="12"/>
        <v>15</v>
      </c>
      <c r="V85" s="40">
        <f t="shared" si="18"/>
        <v>15</v>
      </c>
      <c r="W85" s="112"/>
      <c r="X85" s="96"/>
      <c r="Y85" s="96"/>
      <c r="Z85" s="104"/>
      <c r="AA85" s="99"/>
      <c r="AB85" s="41">
        <f t="shared" si="13"/>
        <v>0</v>
      </c>
      <c r="AC85" s="40">
        <f t="shared" si="14"/>
        <v>0</v>
      </c>
      <c r="AD85" s="42"/>
      <c r="AE85" s="128"/>
      <c r="AF85" s="37">
        <f t="shared" si="15"/>
        <v>15</v>
      </c>
      <c r="AG85" s="43">
        <v>65</v>
      </c>
      <c r="AH85" s="44">
        <f t="shared" si="16"/>
        <v>80</v>
      </c>
      <c r="AI85" s="45">
        <f t="shared" si="19"/>
        <v>0.93</v>
      </c>
      <c r="AJ85" s="46"/>
      <c r="AK85" s="47">
        <v>1E-4</v>
      </c>
      <c r="AL85" s="48">
        <f t="shared" si="20"/>
        <v>1.0001</v>
      </c>
      <c r="AM85" s="49">
        <f t="shared" si="21"/>
        <v>1395133000</v>
      </c>
      <c r="AN85" s="50"/>
      <c r="AO85" s="51"/>
      <c r="AP85" s="51"/>
      <c r="AQ85" s="51"/>
      <c r="AR85" s="51"/>
      <c r="AS85" s="52"/>
      <c r="AT85" s="53">
        <f t="shared" si="17"/>
        <v>0</v>
      </c>
    </row>
    <row r="86" spans="1:46" s="54" customFormat="1" ht="36" customHeight="1" thickBot="1">
      <c r="A86" s="27"/>
      <c r="B86" s="56"/>
      <c r="C86" s="91"/>
      <c r="D86" s="95"/>
      <c r="E86" s="95"/>
      <c r="F86" s="101"/>
      <c r="G86" s="55"/>
      <c r="H86" s="60"/>
      <c r="I86" s="30">
        <v>0.51</v>
      </c>
      <c r="J86" s="119">
        <v>0.49</v>
      </c>
      <c r="K86" s="32"/>
      <c r="L86" s="57"/>
      <c r="M86" s="33"/>
      <c r="N86" s="34">
        <f t="shared" si="11"/>
        <v>1</v>
      </c>
      <c r="O86" s="35"/>
      <c r="P86" s="167">
        <v>15</v>
      </c>
      <c r="Q86" s="168">
        <v>15</v>
      </c>
      <c r="R86" s="38"/>
      <c r="S86" s="38"/>
      <c r="T86" s="37"/>
      <c r="U86" s="39">
        <f t="shared" si="12"/>
        <v>15</v>
      </c>
      <c r="V86" s="40">
        <f t="shared" si="18"/>
        <v>15</v>
      </c>
      <c r="W86" s="112"/>
      <c r="X86" s="96"/>
      <c r="Y86" s="96"/>
      <c r="Z86" s="104"/>
      <c r="AA86" s="99"/>
      <c r="AB86" s="41">
        <f t="shared" si="13"/>
        <v>0</v>
      </c>
      <c r="AC86" s="40">
        <f t="shared" si="14"/>
        <v>0</v>
      </c>
      <c r="AD86" s="42"/>
      <c r="AE86" s="128"/>
      <c r="AF86" s="37">
        <f t="shared" si="15"/>
        <v>15</v>
      </c>
      <c r="AG86" s="43">
        <v>65</v>
      </c>
      <c r="AH86" s="44">
        <f t="shared" si="16"/>
        <v>80</v>
      </c>
      <c r="AI86" s="45">
        <f t="shared" si="19"/>
        <v>0.93</v>
      </c>
      <c r="AJ86" s="46"/>
      <c r="AK86" s="47">
        <v>1E-4</v>
      </c>
      <c r="AL86" s="48">
        <f t="shared" si="20"/>
        <v>1.0001</v>
      </c>
      <c r="AM86" s="49">
        <f t="shared" si="21"/>
        <v>1395133000</v>
      </c>
      <c r="AN86" s="50"/>
      <c r="AO86" s="51"/>
      <c r="AP86" s="51"/>
      <c r="AQ86" s="51"/>
      <c r="AR86" s="51"/>
      <c r="AS86" s="52"/>
      <c r="AT86" s="53">
        <f t="shared" si="17"/>
        <v>0</v>
      </c>
    </row>
    <row r="87" spans="1:46" s="54" customFormat="1" ht="36" customHeight="1" thickBot="1">
      <c r="A87" s="27"/>
      <c r="B87" s="56"/>
      <c r="C87" s="91"/>
      <c r="D87" s="95"/>
      <c r="E87" s="95"/>
      <c r="F87" s="101"/>
      <c r="G87" s="55"/>
      <c r="H87" s="60"/>
      <c r="I87" s="30">
        <v>0.51</v>
      </c>
      <c r="J87" s="119">
        <v>0.49</v>
      </c>
      <c r="K87" s="32"/>
      <c r="L87" s="57"/>
      <c r="M87" s="33"/>
      <c r="N87" s="34">
        <f t="shared" si="11"/>
        <v>1</v>
      </c>
      <c r="O87" s="35"/>
      <c r="P87" s="167">
        <v>15</v>
      </c>
      <c r="Q87" s="168">
        <v>15</v>
      </c>
      <c r="R87" s="38"/>
      <c r="S87" s="38"/>
      <c r="T87" s="37"/>
      <c r="U87" s="39">
        <f t="shared" si="12"/>
        <v>15</v>
      </c>
      <c r="V87" s="40">
        <f t="shared" si="18"/>
        <v>15</v>
      </c>
      <c r="W87" s="112"/>
      <c r="X87" s="96"/>
      <c r="Y87" s="96"/>
      <c r="Z87" s="104"/>
      <c r="AA87" s="99"/>
      <c r="AB87" s="41">
        <f t="shared" si="13"/>
        <v>0</v>
      </c>
      <c r="AC87" s="40">
        <f t="shared" si="14"/>
        <v>0</v>
      </c>
      <c r="AD87" s="42"/>
      <c r="AE87" s="128"/>
      <c r="AF87" s="37">
        <f t="shared" si="15"/>
        <v>15</v>
      </c>
      <c r="AG87" s="43">
        <v>65</v>
      </c>
      <c r="AH87" s="44">
        <f t="shared" si="16"/>
        <v>80</v>
      </c>
      <c r="AI87" s="45">
        <f t="shared" si="19"/>
        <v>0.93</v>
      </c>
      <c r="AJ87" s="46"/>
      <c r="AK87" s="47">
        <v>1E-4</v>
      </c>
      <c r="AL87" s="48">
        <f t="shared" si="20"/>
        <v>1.0001</v>
      </c>
      <c r="AM87" s="49">
        <f t="shared" si="21"/>
        <v>1395133000</v>
      </c>
      <c r="AN87" s="50"/>
      <c r="AO87" s="51"/>
      <c r="AP87" s="51"/>
      <c r="AQ87" s="51"/>
      <c r="AR87" s="51"/>
      <c r="AS87" s="52"/>
      <c r="AT87" s="53">
        <f t="shared" si="17"/>
        <v>0</v>
      </c>
    </row>
    <row r="88" spans="1:46" s="54" customFormat="1" ht="36" customHeight="1" thickBot="1">
      <c r="A88" s="27"/>
      <c r="B88" s="56"/>
      <c r="C88" s="91"/>
      <c r="D88" s="95"/>
      <c r="E88" s="95"/>
      <c r="F88" s="101"/>
      <c r="G88" s="55"/>
      <c r="H88" s="60"/>
      <c r="I88" s="30">
        <v>0.51</v>
      </c>
      <c r="J88" s="119">
        <v>0.49</v>
      </c>
      <c r="K88" s="32"/>
      <c r="L88" s="57"/>
      <c r="M88" s="33"/>
      <c r="N88" s="34">
        <f t="shared" si="11"/>
        <v>1</v>
      </c>
      <c r="O88" s="35"/>
      <c r="P88" s="167">
        <v>15</v>
      </c>
      <c r="Q88" s="168">
        <v>15</v>
      </c>
      <c r="R88" s="38"/>
      <c r="S88" s="38"/>
      <c r="T88" s="37"/>
      <c r="U88" s="39">
        <f t="shared" si="12"/>
        <v>15</v>
      </c>
      <c r="V88" s="40">
        <f t="shared" si="18"/>
        <v>15</v>
      </c>
      <c r="W88" s="112"/>
      <c r="X88" s="96"/>
      <c r="Y88" s="96"/>
      <c r="Z88" s="104"/>
      <c r="AA88" s="99"/>
      <c r="AB88" s="41">
        <f t="shared" si="13"/>
        <v>0</v>
      </c>
      <c r="AC88" s="40">
        <f t="shared" si="14"/>
        <v>0</v>
      </c>
      <c r="AD88" s="42"/>
      <c r="AE88" s="128"/>
      <c r="AF88" s="37">
        <f t="shared" si="15"/>
        <v>15</v>
      </c>
      <c r="AG88" s="43">
        <v>65</v>
      </c>
      <c r="AH88" s="44">
        <f t="shared" si="16"/>
        <v>80</v>
      </c>
      <c r="AI88" s="45">
        <f t="shared" si="19"/>
        <v>0.93</v>
      </c>
      <c r="AJ88" s="46"/>
      <c r="AK88" s="47">
        <v>1E-4</v>
      </c>
      <c r="AL88" s="48">
        <f t="shared" si="20"/>
        <v>1.0001</v>
      </c>
      <c r="AM88" s="49">
        <f t="shared" si="21"/>
        <v>1395133000</v>
      </c>
      <c r="AN88" s="50"/>
      <c r="AO88" s="51"/>
      <c r="AP88" s="51"/>
      <c r="AQ88" s="51"/>
      <c r="AR88" s="51"/>
      <c r="AS88" s="52"/>
      <c r="AT88" s="53">
        <f t="shared" si="17"/>
        <v>0</v>
      </c>
    </row>
    <row r="89" spans="1:46" s="54" customFormat="1" ht="36" customHeight="1" thickBot="1">
      <c r="A89" s="27"/>
      <c r="B89" s="56"/>
      <c r="C89" s="91"/>
      <c r="D89" s="95"/>
      <c r="E89" s="95"/>
      <c r="F89" s="101"/>
      <c r="G89" s="55"/>
      <c r="H89" s="60"/>
      <c r="I89" s="30">
        <v>0.51</v>
      </c>
      <c r="J89" s="119">
        <v>0.49</v>
      </c>
      <c r="K89" s="32"/>
      <c r="L89" s="57"/>
      <c r="M89" s="33"/>
      <c r="N89" s="34">
        <f t="shared" si="11"/>
        <v>1</v>
      </c>
      <c r="O89" s="35"/>
      <c r="P89" s="167">
        <v>15</v>
      </c>
      <c r="Q89" s="168">
        <v>15</v>
      </c>
      <c r="R89" s="38"/>
      <c r="S89" s="38"/>
      <c r="T89" s="37"/>
      <c r="U89" s="39">
        <f t="shared" si="12"/>
        <v>15</v>
      </c>
      <c r="V89" s="40">
        <f t="shared" si="18"/>
        <v>15</v>
      </c>
      <c r="W89" s="112"/>
      <c r="X89" s="96"/>
      <c r="Y89" s="96"/>
      <c r="Z89" s="104"/>
      <c r="AA89" s="99"/>
      <c r="AB89" s="41">
        <f t="shared" si="13"/>
        <v>0</v>
      </c>
      <c r="AC89" s="40">
        <f t="shared" si="14"/>
        <v>0</v>
      </c>
      <c r="AD89" s="42"/>
      <c r="AE89" s="128"/>
      <c r="AF89" s="37">
        <f t="shared" si="15"/>
        <v>15</v>
      </c>
      <c r="AG89" s="43">
        <v>65</v>
      </c>
      <c r="AH89" s="44">
        <f t="shared" si="16"/>
        <v>80</v>
      </c>
      <c r="AI89" s="45">
        <f t="shared" si="19"/>
        <v>0.93</v>
      </c>
      <c r="AJ89" s="46"/>
      <c r="AK89" s="47">
        <v>1E-4</v>
      </c>
      <c r="AL89" s="48">
        <f t="shared" si="20"/>
        <v>1.0001</v>
      </c>
      <c r="AM89" s="49">
        <f t="shared" si="21"/>
        <v>1395133000</v>
      </c>
      <c r="AN89" s="50"/>
      <c r="AO89" s="51"/>
      <c r="AP89" s="51"/>
      <c r="AQ89" s="51"/>
      <c r="AR89" s="51"/>
      <c r="AS89" s="52"/>
      <c r="AT89" s="53">
        <f t="shared" si="17"/>
        <v>0</v>
      </c>
    </row>
    <row r="90" spans="1:46" s="54" customFormat="1" ht="36" customHeight="1" thickBot="1">
      <c r="A90" s="27"/>
      <c r="B90" s="56"/>
      <c r="C90" s="91"/>
      <c r="D90" s="95"/>
      <c r="E90" s="95"/>
      <c r="F90" s="101"/>
      <c r="G90" s="55"/>
      <c r="H90" s="60"/>
      <c r="I90" s="30">
        <v>0.51</v>
      </c>
      <c r="J90" s="119">
        <v>0.49</v>
      </c>
      <c r="K90" s="32"/>
      <c r="L90" s="57"/>
      <c r="M90" s="33"/>
      <c r="N90" s="34">
        <f t="shared" si="11"/>
        <v>1</v>
      </c>
      <c r="O90" s="35"/>
      <c r="P90" s="167">
        <v>15</v>
      </c>
      <c r="Q90" s="168">
        <v>15</v>
      </c>
      <c r="R90" s="38"/>
      <c r="S90" s="38"/>
      <c r="T90" s="37"/>
      <c r="U90" s="39">
        <f t="shared" si="12"/>
        <v>15</v>
      </c>
      <c r="V90" s="40">
        <f t="shared" si="18"/>
        <v>15</v>
      </c>
      <c r="W90" s="112"/>
      <c r="X90" s="96"/>
      <c r="Y90" s="96"/>
      <c r="Z90" s="104"/>
      <c r="AA90" s="99"/>
      <c r="AB90" s="41">
        <f t="shared" si="13"/>
        <v>0</v>
      </c>
      <c r="AC90" s="40">
        <f t="shared" si="14"/>
        <v>0</v>
      </c>
      <c r="AD90" s="42"/>
      <c r="AE90" s="128"/>
      <c r="AF90" s="37">
        <f t="shared" si="15"/>
        <v>15</v>
      </c>
      <c r="AG90" s="43">
        <v>65</v>
      </c>
      <c r="AH90" s="44">
        <f t="shared" si="16"/>
        <v>80</v>
      </c>
      <c r="AI90" s="45">
        <f t="shared" si="19"/>
        <v>0.93</v>
      </c>
      <c r="AJ90" s="46"/>
      <c r="AK90" s="47">
        <v>1E-4</v>
      </c>
      <c r="AL90" s="48">
        <f t="shared" si="20"/>
        <v>1.0001</v>
      </c>
      <c r="AM90" s="49">
        <f t="shared" si="21"/>
        <v>1395133000</v>
      </c>
      <c r="AN90" s="50"/>
      <c r="AO90" s="51"/>
      <c r="AP90" s="51"/>
      <c r="AQ90" s="51"/>
      <c r="AR90" s="51"/>
      <c r="AS90" s="52"/>
      <c r="AT90" s="53">
        <f t="shared" si="17"/>
        <v>0</v>
      </c>
    </row>
    <row r="91" spans="1:46" s="54" customFormat="1" ht="36" customHeight="1" thickBot="1">
      <c r="A91" s="27"/>
      <c r="B91" s="56"/>
      <c r="C91" s="91"/>
      <c r="D91" s="95"/>
      <c r="E91" s="95"/>
      <c r="F91" s="101"/>
      <c r="G91" s="55"/>
      <c r="H91" s="60"/>
      <c r="I91" s="30">
        <v>0.51</v>
      </c>
      <c r="J91" s="119">
        <v>0.49</v>
      </c>
      <c r="K91" s="32"/>
      <c r="L91" s="57"/>
      <c r="M91" s="33"/>
      <c r="N91" s="34">
        <f t="shared" si="11"/>
        <v>1</v>
      </c>
      <c r="O91" s="35"/>
      <c r="P91" s="167">
        <v>15</v>
      </c>
      <c r="Q91" s="168">
        <v>15</v>
      </c>
      <c r="R91" s="38"/>
      <c r="S91" s="38"/>
      <c r="T91" s="37"/>
      <c r="U91" s="39">
        <f t="shared" si="12"/>
        <v>15</v>
      </c>
      <c r="V91" s="40">
        <f t="shared" si="18"/>
        <v>15</v>
      </c>
      <c r="W91" s="112"/>
      <c r="X91" s="96"/>
      <c r="Y91" s="96"/>
      <c r="Z91" s="104"/>
      <c r="AA91" s="99"/>
      <c r="AB91" s="41">
        <f t="shared" si="13"/>
        <v>0</v>
      </c>
      <c r="AC91" s="40">
        <f t="shared" si="14"/>
        <v>0</v>
      </c>
      <c r="AD91" s="42"/>
      <c r="AE91" s="128"/>
      <c r="AF91" s="37">
        <f t="shared" si="15"/>
        <v>15</v>
      </c>
      <c r="AG91" s="43">
        <v>65</v>
      </c>
      <c r="AH91" s="44">
        <f t="shared" si="16"/>
        <v>80</v>
      </c>
      <c r="AI91" s="45">
        <f t="shared" si="19"/>
        <v>0.93</v>
      </c>
      <c r="AJ91" s="46"/>
      <c r="AK91" s="47">
        <v>1E-4</v>
      </c>
      <c r="AL91" s="48">
        <f t="shared" si="20"/>
        <v>1.0001</v>
      </c>
      <c r="AM91" s="49">
        <f t="shared" si="21"/>
        <v>1395133000</v>
      </c>
      <c r="AN91" s="50"/>
      <c r="AO91" s="51"/>
      <c r="AP91" s="51"/>
      <c r="AQ91" s="51"/>
      <c r="AR91" s="51"/>
      <c r="AS91" s="52"/>
      <c r="AT91" s="53">
        <f t="shared" si="17"/>
        <v>0</v>
      </c>
    </row>
    <row r="92" spans="1:46" s="54" customFormat="1" ht="36" customHeight="1" thickBot="1">
      <c r="A92" s="27"/>
      <c r="B92" s="56"/>
      <c r="C92" s="91"/>
      <c r="D92" s="95"/>
      <c r="E92" s="95"/>
      <c r="F92" s="101"/>
      <c r="G92" s="55"/>
      <c r="H92" s="60"/>
      <c r="I92" s="30">
        <v>0.51</v>
      </c>
      <c r="J92" s="119">
        <v>0.49</v>
      </c>
      <c r="K92" s="32"/>
      <c r="L92" s="57"/>
      <c r="M92" s="33"/>
      <c r="N92" s="34">
        <f t="shared" si="11"/>
        <v>1</v>
      </c>
      <c r="O92" s="35"/>
      <c r="P92" s="167">
        <v>15</v>
      </c>
      <c r="Q92" s="168">
        <v>15</v>
      </c>
      <c r="R92" s="38"/>
      <c r="S92" s="38"/>
      <c r="T92" s="37"/>
      <c r="U92" s="39">
        <f t="shared" si="12"/>
        <v>15</v>
      </c>
      <c r="V92" s="40">
        <f t="shared" si="18"/>
        <v>15</v>
      </c>
      <c r="W92" s="112"/>
      <c r="X92" s="96"/>
      <c r="Y92" s="96"/>
      <c r="Z92" s="104"/>
      <c r="AA92" s="99"/>
      <c r="AB92" s="41">
        <f t="shared" si="13"/>
        <v>0</v>
      </c>
      <c r="AC92" s="40">
        <f t="shared" si="14"/>
        <v>0</v>
      </c>
      <c r="AD92" s="42"/>
      <c r="AE92" s="128"/>
      <c r="AF92" s="37">
        <f t="shared" si="15"/>
        <v>15</v>
      </c>
      <c r="AG92" s="43">
        <v>65</v>
      </c>
      <c r="AH92" s="44">
        <f t="shared" si="16"/>
        <v>80</v>
      </c>
      <c r="AI92" s="45">
        <f t="shared" si="19"/>
        <v>0.93</v>
      </c>
      <c r="AJ92" s="46"/>
      <c r="AK92" s="47">
        <v>1E-4</v>
      </c>
      <c r="AL92" s="48">
        <f t="shared" si="20"/>
        <v>1.0001</v>
      </c>
      <c r="AM92" s="49">
        <f t="shared" si="21"/>
        <v>1395133000</v>
      </c>
      <c r="AN92" s="50"/>
      <c r="AO92" s="51"/>
      <c r="AP92" s="51"/>
      <c r="AQ92" s="51"/>
      <c r="AR92" s="51"/>
      <c r="AS92" s="52"/>
      <c r="AT92" s="53">
        <f t="shared" si="17"/>
        <v>0</v>
      </c>
    </row>
    <row r="93" spans="1:46" s="54" customFormat="1" ht="47.25" customHeight="1" thickBot="1">
      <c r="A93" s="27"/>
      <c r="B93" s="56"/>
      <c r="C93" s="91"/>
      <c r="D93" s="95"/>
      <c r="E93" s="95"/>
      <c r="F93" s="101"/>
      <c r="G93" s="55"/>
      <c r="H93" s="60"/>
      <c r="I93" s="30">
        <v>0.51</v>
      </c>
      <c r="J93" s="119">
        <v>0.49</v>
      </c>
      <c r="K93" s="32"/>
      <c r="L93" s="57"/>
      <c r="M93" s="33"/>
      <c r="N93" s="34">
        <f t="shared" si="11"/>
        <v>1</v>
      </c>
      <c r="O93" s="35"/>
      <c r="P93" s="167">
        <v>15</v>
      </c>
      <c r="Q93" s="168">
        <v>15</v>
      </c>
      <c r="R93" s="38"/>
      <c r="S93" s="38"/>
      <c r="T93" s="37"/>
      <c r="U93" s="39">
        <f t="shared" si="12"/>
        <v>15</v>
      </c>
      <c r="V93" s="40">
        <f t="shared" si="18"/>
        <v>15</v>
      </c>
      <c r="W93" s="112"/>
      <c r="X93" s="96"/>
      <c r="Y93" s="96"/>
      <c r="Z93" s="104"/>
      <c r="AA93" s="99"/>
      <c r="AB93" s="41">
        <f t="shared" si="13"/>
        <v>0</v>
      </c>
      <c r="AC93" s="40">
        <f t="shared" si="14"/>
        <v>0</v>
      </c>
      <c r="AD93" s="42"/>
      <c r="AE93" s="128"/>
      <c r="AF93" s="37">
        <f t="shared" si="15"/>
        <v>15</v>
      </c>
      <c r="AG93" s="43">
        <v>65</v>
      </c>
      <c r="AH93" s="44">
        <f t="shared" si="16"/>
        <v>80</v>
      </c>
      <c r="AI93" s="45">
        <f t="shared" si="19"/>
        <v>0.93</v>
      </c>
      <c r="AJ93" s="46"/>
      <c r="AK93" s="47">
        <v>1E-4</v>
      </c>
      <c r="AL93" s="48">
        <f t="shared" si="20"/>
        <v>1.0001</v>
      </c>
      <c r="AM93" s="49">
        <f t="shared" si="21"/>
        <v>1395133000</v>
      </c>
      <c r="AN93" s="50"/>
      <c r="AO93" s="51"/>
      <c r="AP93" s="51"/>
      <c r="AQ93" s="51"/>
      <c r="AR93" s="51"/>
      <c r="AS93" s="52"/>
      <c r="AT93" s="53">
        <f t="shared" si="17"/>
        <v>0</v>
      </c>
    </row>
    <row r="94" spans="1:46" s="54" customFormat="1" ht="36" customHeight="1" thickBot="1">
      <c r="A94" s="27"/>
      <c r="B94" s="56"/>
      <c r="C94" s="91"/>
      <c r="D94" s="95"/>
      <c r="E94" s="95"/>
      <c r="F94" s="101"/>
      <c r="G94" s="55"/>
      <c r="H94" s="60"/>
      <c r="I94" s="30">
        <v>0.51</v>
      </c>
      <c r="J94" s="119">
        <v>0.49</v>
      </c>
      <c r="K94" s="32"/>
      <c r="L94" s="57"/>
      <c r="M94" s="33"/>
      <c r="N94" s="34">
        <f t="shared" si="11"/>
        <v>1</v>
      </c>
      <c r="O94" s="35"/>
      <c r="P94" s="167">
        <v>15</v>
      </c>
      <c r="Q94" s="168">
        <v>15</v>
      </c>
      <c r="R94" s="38"/>
      <c r="S94" s="38"/>
      <c r="T94" s="37"/>
      <c r="U94" s="39">
        <f t="shared" si="12"/>
        <v>15</v>
      </c>
      <c r="V94" s="40">
        <f t="shared" si="18"/>
        <v>15</v>
      </c>
      <c r="W94" s="112"/>
      <c r="X94" s="96"/>
      <c r="Y94" s="96"/>
      <c r="Z94" s="104"/>
      <c r="AA94" s="99"/>
      <c r="AB94" s="41">
        <f t="shared" si="13"/>
        <v>0</v>
      </c>
      <c r="AC94" s="40">
        <f t="shared" si="14"/>
        <v>0</v>
      </c>
      <c r="AD94" s="42"/>
      <c r="AE94" s="128"/>
      <c r="AF94" s="37">
        <f t="shared" si="15"/>
        <v>15</v>
      </c>
      <c r="AG94" s="43">
        <v>65</v>
      </c>
      <c r="AH94" s="44">
        <f t="shared" si="16"/>
        <v>80</v>
      </c>
      <c r="AI94" s="45">
        <f t="shared" si="19"/>
        <v>0.93</v>
      </c>
      <c r="AJ94" s="46"/>
      <c r="AK94" s="47">
        <v>1E-4</v>
      </c>
      <c r="AL94" s="48">
        <f t="shared" si="20"/>
        <v>1.0001</v>
      </c>
      <c r="AM94" s="49">
        <f t="shared" si="21"/>
        <v>1395133000</v>
      </c>
      <c r="AN94" s="50"/>
      <c r="AO94" s="51"/>
      <c r="AP94" s="51"/>
      <c r="AQ94" s="51"/>
      <c r="AR94" s="51"/>
      <c r="AS94" s="52"/>
      <c r="AT94" s="53">
        <f t="shared" si="17"/>
        <v>0</v>
      </c>
    </row>
    <row r="95" spans="1:46" s="54" customFormat="1" ht="47.25" customHeight="1" thickBot="1">
      <c r="A95" s="27"/>
      <c r="B95" s="56"/>
      <c r="C95" s="91"/>
      <c r="D95" s="95"/>
      <c r="E95" s="95"/>
      <c r="F95" s="101"/>
      <c r="G95" s="55"/>
      <c r="H95" s="60"/>
      <c r="I95" s="30">
        <v>0.51</v>
      </c>
      <c r="J95" s="119">
        <v>0.49</v>
      </c>
      <c r="K95" s="32"/>
      <c r="L95" s="57"/>
      <c r="M95" s="33"/>
      <c r="N95" s="34">
        <f t="shared" si="11"/>
        <v>1</v>
      </c>
      <c r="O95" s="35"/>
      <c r="P95" s="167">
        <v>15</v>
      </c>
      <c r="Q95" s="168">
        <v>15</v>
      </c>
      <c r="R95" s="38"/>
      <c r="S95" s="38"/>
      <c r="T95" s="37"/>
      <c r="U95" s="39">
        <f t="shared" si="12"/>
        <v>15</v>
      </c>
      <c r="V95" s="40">
        <f t="shared" si="18"/>
        <v>15</v>
      </c>
      <c r="W95" s="112"/>
      <c r="X95" s="96"/>
      <c r="Y95" s="96"/>
      <c r="Z95" s="104"/>
      <c r="AA95" s="99"/>
      <c r="AB95" s="41">
        <f t="shared" si="13"/>
        <v>0</v>
      </c>
      <c r="AC95" s="40">
        <f t="shared" si="14"/>
        <v>0</v>
      </c>
      <c r="AD95" s="42"/>
      <c r="AE95" s="128"/>
      <c r="AF95" s="37">
        <f t="shared" si="15"/>
        <v>15</v>
      </c>
      <c r="AG95" s="43">
        <v>65</v>
      </c>
      <c r="AH95" s="44">
        <f t="shared" si="16"/>
        <v>80</v>
      </c>
      <c r="AI95" s="45">
        <f t="shared" si="19"/>
        <v>0.93</v>
      </c>
      <c r="AJ95" s="46"/>
      <c r="AK95" s="47">
        <v>1E-4</v>
      </c>
      <c r="AL95" s="48">
        <f t="shared" si="20"/>
        <v>1.0001</v>
      </c>
      <c r="AM95" s="49">
        <f t="shared" si="21"/>
        <v>1395133000</v>
      </c>
      <c r="AN95" s="50"/>
      <c r="AO95" s="51"/>
      <c r="AP95" s="51"/>
      <c r="AQ95" s="51"/>
      <c r="AR95" s="51"/>
      <c r="AS95" s="52"/>
      <c r="AT95" s="53">
        <f t="shared" si="17"/>
        <v>0</v>
      </c>
    </row>
    <row r="96" spans="1:46" s="54" customFormat="1" ht="36" customHeight="1" thickBot="1">
      <c r="A96" s="27"/>
      <c r="B96" s="56"/>
      <c r="C96" s="91"/>
      <c r="D96" s="95"/>
      <c r="E96" s="95"/>
      <c r="F96" s="101"/>
      <c r="G96" s="55"/>
      <c r="H96" s="60"/>
      <c r="I96" s="30">
        <v>0.51</v>
      </c>
      <c r="J96" s="119">
        <v>0.49</v>
      </c>
      <c r="K96" s="32"/>
      <c r="L96" s="57"/>
      <c r="M96" s="33"/>
      <c r="N96" s="34">
        <f t="shared" si="11"/>
        <v>1</v>
      </c>
      <c r="O96" s="35"/>
      <c r="P96" s="167">
        <v>15</v>
      </c>
      <c r="Q96" s="168">
        <v>15</v>
      </c>
      <c r="R96" s="38"/>
      <c r="S96" s="38"/>
      <c r="T96" s="37"/>
      <c r="U96" s="39">
        <f t="shared" si="12"/>
        <v>15</v>
      </c>
      <c r="V96" s="40">
        <f t="shared" si="18"/>
        <v>15</v>
      </c>
      <c r="W96" s="112"/>
      <c r="X96" s="96"/>
      <c r="Y96" s="96"/>
      <c r="Z96" s="104"/>
      <c r="AA96" s="99"/>
      <c r="AB96" s="41">
        <f t="shared" si="13"/>
        <v>0</v>
      </c>
      <c r="AC96" s="40">
        <f t="shared" si="14"/>
        <v>0</v>
      </c>
      <c r="AD96" s="42"/>
      <c r="AE96" s="128"/>
      <c r="AF96" s="37">
        <f t="shared" si="15"/>
        <v>15</v>
      </c>
      <c r="AG96" s="43">
        <v>65</v>
      </c>
      <c r="AH96" s="44">
        <f t="shared" si="16"/>
        <v>80</v>
      </c>
      <c r="AI96" s="45">
        <f t="shared" si="19"/>
        <v>0.93</v>
      </c>
      <c r="AJ96" s="46"/>
      <c r="AK96" s="47">
        <v>1E-4</v>
      </c>
      <c r="AL96" s="48">
        <f t="shared" si="20"/>
        <v>1.0001</v>
      </c>
      <c r="AM96" s="49">
        <f t="shared" si="21"/>
        <v>1395133000</v>
      </c>
      <c r="AN96" s="50"/>
      <c r="AO96" s="51"/>
      <c r="AP96" s="51"/>
      <c r="AQ96" s="51"/>
      <c r="AR96" s="51"/>
      <c r="AS96" s="52"/>
      <c r="AT96" s="53">
        <f t="shared" si="17"/>
        <v>0</v>
      </c>
    </row>
    <row r="97" spans="1:46" s="54" customFormat="1" ht="36" customHeight="1" thickBot="1">
      <c r="A97" s="27"/>
      <c r="B97" s="56"/>
      <c r="C97" s="91"/>
      <c r="D97" s="95"/>
      <c r="E97" s="95"/>
      <c r="F97" s="101"/>
      <c r="G97" s="55"/>
      <c r="H97" s="60"/>
      <c r="I97" s="30">
        <v>0.51</v>
      </c>
      <c r="J97" s="119">
        <v>0.49</v>
      </c>
      <c r="K97" s="32"/>
      <c r="L97" s="57"/>
      <c r="M97" s="33"/>
      <c r="N97" s="34">
        <f t="shared" si="11"/>
        <v>1</v>
      </c>
      <c r="O97" s="35"/>
      <c r="P97" s="167">
        <v>15</v>
      </c>
      <c r="Q97" s="168">
        <v>15</v>
      </c>
      <c r="R97" s="38"/>
      <c r="S97" s="38"/>
      <c r="T97" s="37"/>
      <c r="U97" s="39">
        <f t="shared" si="12"/>
        <v>15</v>
      </c>
      <c r="V97" s="40">
        <f t="shared" si="18"/>
        <v>15</v>
      </c>
      <c r="W97" s="112"/>
      <c r="X97" s="96"/>
      <c r="Y97" s="96"/>
      <c r="Z97" s="104"/>
      <c r="AA97" s="99"/>
      <c r="AB97" s="41">
        <f t="shared" si="13"/>
        <v>0</v>
      </c>
      <c r="AC97" s="40">
        <f t="shared" si="14"/>
        <v>0</v>
      </c>
      <c r="AD97" s="42"/>
      <c r="AE97" s="128"/>
      <c r="AF97" s="37">
        <f t="shared" si="15"/>
        <v>15</v>
      </c>
      <c r="AG97" s="43">
        <v>65</v>
      </c>
      <c r="AH97" s="44">
        <f t="shared" si="16"/>
        <v>80</v>
      </c>
      <c r="AI97" s="45">
        <f t="shared" si="19"/>
        <v>0.93</v>
      </c>
      <c r="AJ97" s="46"/>
      <c r="AK97" s="47">
        <v>1E-4</v>
      </c>
      <c r="AL97" s="48">
        <f t="shared" si="20"/>
        <v>1.0001</v>
      </c>
      <c r="AM97" s="49">
        <f t="shared" si="21"/>
        <v>1395133000</v>
      </c>
      <c r="AN97" s="50"/>
      <c r="AO97" s="51"/>
      <c r="AP97" s="51"/>
      <c r="AQ97" s="51"/>
      <c r="AR97" s="51"/>
      <c r="AS97" s="52"/>
      <c r="AT97" s="53">
        <f t="shared" si="17"/>
        <v>0</v>
      </c>
    </row>
    <row r="98" spans="1:46" s="54" customFormat="1" ht="36" customHeight="1" thickBot="1">
      <c r="A98" s="27"/>
      <c r="B98" s="56"/>
      <c r="C98" s="91"/>
      <c r="D98" s="95"/>
      <c r="E98" s="95"/>
      <c r="F98" s="101"/>
      <c r="G98" s="55"/>
      <c r="H98" s="60"/>
      <c r="I98" s="30">
        <v>0.51</v>
      </c>
      <c r="J98" s="119">
        <v>0.49</v>
      </c>
      <c r="K98" s="32"/>
      <c r="L98" s="57"/>
      <c r="M98" s="33"/>
      <c r="N98" s="34">
        <f t="shared" si="11"/>
        <v>1</v>
      </c>
      <c r="O98" s="35"/>
      <c r="P98" s="167">
        <v>15</v>
      </c>
      <c r="Q98" s="168">
        <v>15</v>
      </c>
      <c r="R98" s="38"/>
      <c r="S98" s="38"/>
      <c r="T98" s="37"/>
      <c r="U98" s="39">
        <f t="shared" si="12"/>
        <v>15</v>
      </c>
      <c r="V98" s="40">
        <f t="shared" si="18"/>
        <v>15</v>
      </c>
      <c r="W98" s="112"/>
      <c r="X98" s="96"/>
      <c r="Y98" s="96"/>
      <c r="Z98" s="104"/>
      <c r="AA98" s="99"/>
      <c r="AB98" s="41">
        <f t="shared" si="13"/>
        <v>0</v>
      </c>
      <c r="AC98" s="40">
        <f t="shared" si="14"/>
        <v>0</v>
      </c>
      <c r="AD98" s="42"/>
      <c r="AE98" s="128"/>
      <c r="AF98" s="37">
        <f t="shared" si="15"/>
        <v>15</v>
      </c>
      <c r="AG98" s="43">
        <v>65</v>
      </c>
      <c r="AH98" s="44">
        <f t="shared" si="16"/>
        <v>80</v>
      </c>
      <c r="AI98" s="45">
        <f t="shared" si="19"/>
        <v>0.93</v>
      </c>
      <c r="AJ98" s="46"/>
      <c r="AK98" s="47">
        <v>1E-4</v>
      </c>
      <c r="AL98" s="48">
        <f t="shared" si="20"/>
        <v>1.0001</v>
      </c>
      <c r="AM98" s="49">
        <f t="shared" si="21"/>
        <v>1395133000</v>
      </c>
      <c r="AN98" s="50"/>
      <c r="AO98" s="51"/>
      <c r="AP98" s="51"/>
      <c r="AQ98" s="51"/>
      <c r="AR98" s="51"/>
      <c r="AS98" s="52"/>
      <c r="AT98" s="53">
        <f t="shared" si="17"/>
        <v>0</v>
      </c>
    </row>
    <row r="99" spans="1:46" s="54" customFormat="1" ht="36" customHeight="1" thickBot="1">
      <c r="A99" s="27"/>
      <c r="B99" s="56"/>
      <c r="C99" s="91"/>
      <c r="D99" s="95"/>
      <c r="E99" s="95"/>
      <c r="F99" s="101"/>
      <c r="G99" s="55"/>
      <c r="H99" s="60"/>
      <c r="I99" s="30">
        <v>0.51</v>
      </c>
      <c r="J99" s="119">
        <v>0.49</v>
      </c>
      <c r="K99" s="32"/>
      <c r="L99" s="57"/>
      <c r="M99" s="33"/>
      <c r="N99" s="34">
        <f t="shared" si="11"/>
        <v>1</v>
      </c>
      <c r="O99" s="35"/>
      <c r="P99" s="167">
        <v>15</v>
      </c>
      <c r="Q99" s="168">
        <v>15</v>
      </c>
      <c r="R99" s="38"/>
      <c r="S99" s="38"/>
      <c r="T99" s="37"/>
      <c r="U99" s="39">
        <f t="shared" si="12"/>
        <v>15</v>
      </c>
      <c r="V99" s="40">
        <f t="shared" si="18"/>
        <v>15</v>
      </c>
      <c r="W99" s="112"/>
      <c r="X99" s="96"/>
      <c r="Y99" s="96"/>
      <c r="Z99" s="104"/>
      <c r="AA99" s="99"/>
      <c r="AB99" s="41">
        <f t="shared" si="13"/>
        <v>0</v>
      </c>
      <c r="AC99" s="40">
        <f t="shared" si="14"/>
        <v>0</v>
      </c>
      <c r="AD99" s="42"/>
      <c r="AE99" s="128"/>
      <c r="AF99" s="37">
        <f t="shared" si="15"/>
        <v>15</v>
      </c>
      <c r="AG99" s="43">
        <v>65</v>
      </c>
      <c r="AH99" s="44">
        <f t="shared" si="16"/>
        <v>80</v>
      </c>
      <c r="AI99" s="45">
        <f t="shared" si="19"/>
        <v>0.93</v>
      </c>
      <c r="AJ99" s="46"/>
      <c r="AK99" s="47">
        <v>1E-4</v>
      </c>
      <c r="AL99" s="48">
        <f t="shared" si="20"/>
        <v>1.0001</v>
      </c>
      <c r="AM99" s="49">
        <f t="shared" si="21"/>
        <v>1395133000</v>
      </c>
      <c r="AN99" s="50"/>
      <c r="AO99" s="51"/>
      <c r="AP99" s="51"/>
      <c r="AQ99" s="51"/>
      <c r="AR99" s="51"/>
      <c r="AS99" s="52"/>
      <c r="AT99" s="53">
        <f t="shared" si="17"/>
        <v>0</v>
      </c>
    </row>
    <row r="100" spans="1:46" s="54" customFormat="1" ht="36" customHeight="1" thickBot="1">
      <c r="A100" s="27"/>
      <c r="B100" s="56"/>
      <c r="C100" s="91"/>
      <c r="D100" s="95"/>
      <c r="E100" s="95"/>
      <c r="F100" s="101"/>
      <c r="G100" s="55"/>
      <c r="H100" s="60"/>
      <c r="I100" s="30">
        <v>0.51</v>
      </c>
      <c r="J100" s="119">
        <v>0.49</v>
      </c>
      <c r="K100" s="32"/>
      <c r="L100" s="57"/>
      <c r="M100" s="33"/>
      <c r="N100" s="34">
        <f t="shared" si="11"/>
        <v>1</v>
      </c>
      <c r="O100" s="35"/>
      <c r="P100" s="167">
        <v>15</v>
      </c>
      <c r="Q100" s="168">
        <v>15</v>
      </c>
      <c r="R100" s="38"/>
      <c r="S100" s="38"/>
      <c r="T100" s="37"/>
      <c r="U100" s="39">
        <f t="shared" si="12"/>
        <v>15</v>
      </c>
      <c r="V100" s="40">
        <f t="shared" si="18"/>
        <v>15</v>
      </c>
      <c r="W100" s="112"/>
      <c r="X100" s="96"/>
      <c r="Y100" s="96"/>
      <c r="Z100" s="104"/>
      <c r="AA100" s="99"/>
      <c r="AB100" s="41">
        <f t="shared" si="13"/>
        <v>0</v>
      </c>
      <c r="AC100" s="40">
        <f t="shared" si="14"/>
        <v>0</v>
      </c>
      <c r="AD100" s="42"/>
      <c r="AE100" s="128"/>
      <c r="AF100" s="37">
        <f t="shared" si="15"/>
        <v>15</v>
      </c>
      <c r="AG100" s="43">
        <v>65</v>
      </c>
      <c r="AH100" s="44">
        <f t="shared" si="16"/>
        <v>80</v>
      </c>
      <c r="AI100" s="45">
        <f t="shared" si="19"/>
        <v>0.93</v>
      </c>
      <c r="AJ100" s="46"/>
      <c r="AK100" s="47">
        <v>1E-4</v>
      </c>
      <c r="AL100" s="48">
        <f t="shared" si="20"/>
        <v>1.0001</v>
      </c>
      <c r="AM100" s="49">
        <f t="shared" si="21"/>
        <v>1395133000</v>
      </c>
      <c r="AN100" s="50"/>
      <c r="AO100" s="51"/>
      <c r="AP100" s="51"/>
      <c r="AQ100" s="51"/>
      <c r="AR100" s="51"/>
      <c r="AS100" s="52"/>
      <c r="AT100" s="53">
        <f t="shared" si="17"/>
        <v>0</v>
      </c>
    </row>
    <row r="101" spans="1:46" s="54" customFormat="1" ht="36" customHeight="1" thickBot="1">
      <c r="A101" s="27"/>
      <c r="B101" s="56"/>
      <c r="C101" s="91"/>
      <c r="D101" s="95"/>
      <c r="E101" s="95"/>
      <c r="F101" s="101"/>
      <c r="G101" s="55"/>
      <c r="H101" s="60"/>
      <c r="I101" s="30">
        <v>0.51</v>
      </c>
      <c r="J101" s="119">
        <v>0.49</v>
      </c>
      <c r="K101" s="32"/>
      <c r="L101" s="57"/>
      <c r="M101" s="33"/>
      <c r="N101" s="34">
        <f t="shared" si="11"/>
        <v>1</v>
      </c>
      <c r="O101" s="35"/>
      <c r="P101" s="167">
        <v>15</v>
      </c>
      <c r="Q101" s="168">
        <v>15</v>
      </c>
      <c r="R101" s="38"/>
      <c r="S101" s="38"/>
      <c r="T101" s="37"/>
      <c r="U101" s="39">
        <f t="shared" si="12"/>
        <v>15</v>
      </c>
      <c r="V101" s="40">
        <f t="shared" si="18"/>
        <v>15</v>
      </c>
      <c r="W101" s="112"/>
      <c r="X101" s="96"/>
      <c r="Y101" s="96"/>
      <c r="Z101" s="104"/>
      <c r="AA101" s="99"/>
      <c r="AB101" s="41">
        <f t="shared" si="13"/>
        <v>0</v>
      </c>
      <c r="AC101" s="40">
        <f t="shared" si="14"/>
        <v>0</v>
      </c>
      <c r="AD101" s="42"/>
      <c r="AE101" s="128"/>
      <c r="AF101" s="37">
        <f t="shared" si="15"/>
        <v>15</v>
      </c>
      <c r="AG101" s="43">
        <v>65</v>
      </c>
      <c r="AH101" s="44">
        <f t="shared" si="16"/>
        <v>80</v>
      </c>
      <c r="AI101" s="45">
        <f t="shared" si="19"/>
        <v>0.93</v>
      </c>
      <c r="AJ101" s="46"/>
      <c r="AK101" s="47">
        <v>1E-4</v>
      </c>
      <c r="AL101" s="48">
        <f t="shared" si="20"/>
        <v>1.0001</v>
      </c>
      <c r="AM101" s="49">
        <f t="shared" si="21"/>
        <v>1395133000</v>
      </c>
      <c r="AN101" s="50"/>
      <c r="AO101" s="51"/>
      <c r="AP101" s="51"/>
      <c r="AQ101" s="51"/>
      <c r="AR101" s="51"/>
      <c r="AS101" s="52"/>
      <c r="AT101" s="53">
        <f t="shared" si="17"/>
        <v>0</v>
      </c>
    </row>
    <row r="102" spans="1:46" s="54" customFormat="1" ht="36" customHeight="1" thickBot="1">
      <c r="A102" s="27"/>
      <c r="B102" s="56"/>
      <c r="C102" s="91"/>
      <c r="D102" s="95"/>
      <c r="E102" s="95"/>
      <c r="F102" s="101"/>
      <c r="G102" s="55"/>
      <c r="H102" s="60"/>
      <c r="I102" s="30">
        <v>0.51</v>
      </c>
      <c r="J102" s="119">
        <v>0.49</v>
      </c>
      <c r="K102" s="32"/>
      <c r="L102" s="57"/>
      <c r="M102" s="33"/>
      <c r="N102" s="34">
        <f t="shared" si="11"/>
        <v>1</v>
      </c>
      <c r="O102" s="35"/>
      <c r="P102" s="167">
        <v>15</v>
      </c>
      <c r="Q102" s="168">
        <v>15</v>
      </c>
      <c r="R102" s="38"/>
      <c r="S102" s="38"/>
      <c r="T102" s="37"/>
      <c r="U102" s="39">
        <f t="shared" si="12"/>
        <v>15</v>
      </c>
      <c r="V102" s="40">
        <f t="shared" si="18"/>
        <v>15</v>
      </c>
      <c r="W102" s="112"/>
      <c r="X102" s="96"/>
      <c r="Y102" s="96"/>
      <c r="Z102" s="104"/>
      <c r="AA102" s="99"/>
      <c r="AB102" s="41">
        <f t="shared" si="13"/>
        <v>0</v>
      </c>
      <c r="AC102" s="40">
        <f t="shared" si="14"/>
        <v>0</v>
      </c>
      <c r="AD102" s="42"/>
      <c r="AE102" s="128"/>
      <c r="AF102" s="37">
        <f t="shared" si="15"/>
        <v>15</v>
      </c>
      <c r="AG102" s="43">
        <v>65</v>
      </c>
      <c r="AH102" s="44">
        <f t="shared" si="16"/>
        <v>80</v>
      </c>
      <c r="AI102" s="45">
        <f t="shared" si="19"/>
        <v>0.93</v>
      </c>
      <c r="AJ102" s="46"/>
      <c r="AK102" s="47">
        <v>1E-4</v>
      </c>
      <c r="AL102" s="48">
        <f t="shared" si="20"/>
        <v>1.0001</v>
      </c>
      <c r="AM102" s="49">
        <f t="shared" si="21"/>
        <v>1395133000</v>
      </c>
      <c r="AN102" s="50"/>
      <c r="AO102" s="51"/>
      <c r="AP102" s="51"/>
      <c r="AQ102" s="51"/>
      <c r="AR102" s="51"/>
      <c r="AS102" s="52"/>
      <c r="AT102" s="53">
        <f t="shared" si="17"/>
        <v>0</v>
      </c>
    </row>
    <row r="103" spans="1:46" s="54" customFormat="1" ht="36" customHeight="1" thickBot="1">
      <c r="A103" s="27"/>
      <c r="B103" s="56"/>
      <c r="C103" s="91"/>
      <c r="D103" s="95"/>
      <c r="E103" s="95"/>
      <c r="F103" s="101"/>
      <c r="G103" s="55"/>
      <c r="H103" s="60"/>
      <c r="I103" s="30">
        <v>0.51</v>
      </c>
      <c r="J103" s="119">
        <v>0.49</v>
      </c>
      <c r="K103" s="32"/>
      <c r="L103" s="57"/>
      <c r="M103" s="33"/>
      <c r="N103" s="34">
        <f t="shared" si="11"/>
        <v>1</v>
      </c>
      <c r="O103" s="35"/>
      <c r="P103" s="167">
        <v>15</v>
      </c>
      <c r="Q103" s="168">
        <v>15</v>
      </c>
      <c r="R103" s="38"/>
      <c r="S103" s="38"/>
      <c r="T103" s="37"/>
      <c r="U103" s="39">
        <f t="shared" si="12"/>
        <v>15</v>
      </c>
      <c r="V103" s="40">
        <f t="shared" si="18"/>
        <v>15</v>
      </c>
      <c r="W103" s="112"/>
      <c r="X103" s="96"/>
      <c r="Y103" s="96"/>
      <c r="Z103" s="104"/>
      <c r="AA103" s="99"/>
      <c r="AB103" s="41">
        <f t="shared" si="13"/>
        <v>0</v>
      </c>
      <c r="AC103" s="40">
        <f t="shared" si="14"/>
        <v>0</v>
      </c>
      <c r="AD103" s="42"/>
      <c r="AE103" s="128"/>
      <c r="AF103" s="37">
        <f t="shared" si="15"/>
        <v>15</v>
      </c>
      <c r="AG103" s="43">
        <v>65</v>
      </c>
      <c r="AH103" s="44">
        <f t="shared" si="16"/>
        <v>80</v>
      </c>
      <c r="AI103" s="45">
        <f t="shared" si="19"/>
        <v>0.93</v>
      </c>
      <c r="AJ103" s="46"/>
      <c r="AK103" s="47">
        <v>1E-4</v>
      </c>
      <c r="AL103" s="48">
        <f t="shared" si="20"/>
        <v>1.0001</v>
      </c>
      <c r="AM103" s="49">
        <f t="shared" si="21"/>
        <v>1395133000</v>
      </c>
      <c r="AN103" s="50"/>
      <c r="AO103" s="51"/>
      <c r="AP103" s="51"/>
      <c r="AQ103" s="51"/>
      <c r="AR103" s="51"/>
      <c r="AS103" s="52"/>
      <c r="AT103" s="53">
        <f t="shared" si="17"/>
        <v>0</v>
      </c>
    </row>
    <row r="104" spans="1:46" s="54" customFormat="1" ht="36" customHeight="1" thickBot="1">
      <c r="A104" s="27"/>
      <c r="B104" s="56"/>
      <c r="C104" s="91"/>
      <c r="D104" s="95"/>
      <c r="E104" s="95"/>
      <c r="F104" s="101"/>
      <c r="G104" s="55"/>
      <c r="H104" s="60"/>
      <c r="I104" s="30">
        <v>0.51</v>
      </c>
      <c r="J104" s="119">
        <v>0.49</v>
      </c>
      <c r="K104" s="32"/>
      <c r="L104" s="57"/>
      <c r="M104" s="33"/>
      <c r="N104" s="34">
        <f t="shared" si="11"/>
        <v>1</v>
      </c>
      <c r="O104" s="35"/>
      <c r="P104" s="167">
        <v>15</v>
      </c>
      <c r="Q104" s="168">
        <v>15</v>
      </c>
      <c r="R104" s="38"/>
      <c r="S104" s="38"/>
      <c r="T104" s="37"/>
      <c r="U104" s="39">
        <f t="shared" si="12"/>
        <v>15</v>
      </c>
      <c r="V104" s="40">
        <f t="shared" si="18"/>
        <v>15</v>
      </c>
      <c r="W104" s="112"/>
      <c r="X104" s="96"/>
      <c r="Y104" s="96"/>
      <c r="Z104" s="104"/>
      <c r="AA104" s="99"/>
      <c r="AB104" s="41">
        <f t="shared" si="13"/>
        <v>0</v>
      </c>
      <c r="AC104" s="40">
        <f t="shared" si="14"/>
        <v>0</v>
      </c>
      <c r="AD104" s="42"/>
      <c r="AE104" s="128"/>
      <c r="AF104" s="37">
        <f t="shared" si="15"/>
        <v>15</v>
      </c>
      <c r="AG104" s="43">
        <v>65</v>
      </c>
      <c r="AH104" s="44">
        <f t="shared" si="16"/>
        <v>80</v>
      </c>
      <c r="AI104" s="45">
        <f t="shared" si="19"/>
        <v>0.93</v>
      </c>
      <c r="AJ104" s="46"/>
      <c r="AK104" s="47">
        <v>1E-4</v>
      </c>
      <c r="AL104" s="48">
        <f t="shared" si="20"/>
        <v>1.0001</v>
      </c>
      <c r="AM104" s="49">
        <f t="shared" si="21"/>
        <v>1395133000</v>
      </c>
      <c r="AN104" s="50"/>
      <c r="AO104" s="51"/>
      <c r="AP104" s="51"/>
      <c r="AQ104" s="51"/>
      <c r="AR104" s="51"/>
      <c r="AS104" s="52"/>
      <c r="AT104" s="53">
        <f t="shared" si="17"/>
        <v>0</v>
      </c>
    </row>
    <row r="105" spans="1:46" s="54" customFormat="1" ht="36" customHeight="1" thickBot="1">
      <c r="A105" s="27"/>
      <c r="B105" s="56"/>
      <c r="C105" s="91"/>
      <c r="D105" s="95"/>
      <c r="E105" s="95"/>
      <c r="F105" s="101"/>
      <c r="G105" s="55"/>
      <c r="H105" s="60"/>
      <c r="I105" s="30">
        <v>0.51</v>
      </c>
      <c r="J105" s="119">
        <v>0.49</v>
      </c>
      <c r="K105" s="32"/>
      <c r="L105" s="57"/>
      <c r="M105" s="33"/>
      <c r="N105" s="34">
        <f t="shared" si="11"/>
        <v>1</v>
      </c>
      <c r="O105" s="35"/>
      <c r="P105" s="167">
        <v>15</v>
      </c>
      <c r="Q105" s="168">
        <v>15</v>
      </c>
      <c r="R105" s="38"/>
      <c r="S105" s="38"/>
      <c r="T105" s="37"/>
      <c r="U105" s="39">
        <f t="shared" si="12"/>
        <v>15</v>
      </c>
      <c r="V105" s="40">
        <f t="shared" si="18"/>
        <v>15</v>
      </c>
      <c r="W105" s="112"/>
      <c r="X105" s="96"/>
      <c r="Y105" s="96"/>
      <c r="Z105" s="104"/>
      <c r="AA105" s="99"/>
      <c r="AB105" s="41">
        <f t="shared" si="13"/>
        <v>0</v>
      </c>
      <c r="AC105" s="40">
        <f t="shared" si="14"/>
        <v>0</v>
      </c>
      <c r="AD105" s="42"/>
      <c r="AE105" s="128"/>
      <c r="AF105" s="37">
        <f t="shared" si="15"/>
        <v>15</v>
      </c>
      <c r="AG105" s="43">
        <v>65</v>
      </c>
      <c r="AH105" s="44">
        <f t="shared" si="16"/>
        <v>80</v>
      </c>
      <c r="AI105" s="45">
        <f t="shared" si="19"/>
        <v>0.93</v>
      </c>
      <c r="AJ105" s="46"/>
      <c r="AK105" s="47">
        <v>1E-4</v>
      </c>
      <c r="AL105" s="48">
        <f t="shared" si="20"/>
        <v>1.0001</v>
      </c>
      <c r="AM105" s="49">
        <f t="shared" si="21"/>
        <v>1395133000</v>
      </c>
      <c r="AN105" s="50"/>
      <c r="AO105" s="51"/>
      <c r="AP105" s="51"/>
      <c r="AQ105" s="51"/>
      <c r="AR105" s="51"/>
      <c r="AS105" s="52"/>
      <c r="AT105" s="53">
        <f t="shared" si="17"/>
        <v>0</v>
      </c>
    </row>
    <row r="106" spans="1:46" s="54" customFormat="1" ht="36" customHeight="1" thickBot="1">
      <c r="A106" s="27"/>
      <c r="B106" s="56"/>
      <c r="C106" s="91"/>
      <c r="D106" s="95"/>
      <c r="E106" s="95"/>
      <c r="F106" s="101"/>
      <c r="G106" s="55"/>
      <c r="H106" s="60"/>
      <c r="I106" s="30">
        <v>0.51</v>
      </c>
      <c r="J106" s="119">
        <v>0.49</v>
      </c>
      <c r="K106" s="32"/>
      <c r="L106" s="57"/>
      <c r="M106" s="33"/>
      <c r="N106" s="34">
        <f t="shared" si="11"/>
        <v>1</v>
      </c>
      <c r="O106" s="35"/>
      <c r="P106" s="167">
        <v>15</v>
      </c>
      <c r="Q106" s="168">
        <v>15</v>
      </c>
      <c r="R106" s="38"/>
      <c r="S106" s="38"/>
      <c r="T106" s="37"/>
      <c r="U106" s="39">
        <f t="shared" si="12"/>
        <v>15</v>
      </c>
      <c r="V106" s="40">
        <f t="shared" si="18"/>
        <v>15</v>
      </c>
      <c r="W106" s="112"/>
      <c r="X106" s="96"/>
      <c r="Y106" s="96"/>
      <c r="Z106" s="104"/>
      <c r="AA106" s="99"/>
      <c r="AB106" s="41">
        <f t="shared" si="13"/>
        <v>0</v>
      </c>
      <c r="AC106" s="40">
        <f t="shared" si="14"/>
        <v>0</v>
      </c>
      <c r="AD106" s="42"/>
      <c r="AE106" s="128"/>
      <c r="AF106" s="37">
        <f t="shared" si="15"/>
        <v>15</v>
      </c>
      <c r="AG106" s="43">
        <v>65</v>
      </c>
      <c r="AH106" s="44">
        <f t="shared" si="16"/>
        <v>80</v>
      </c>
      <c r="AI106" s="45">
        <f t="shared" si="19"/>
        <v>0.93</v>
      </c>
      <c r="AJ106" s="46"/>
      <c r="AK106" s="47">
        <v>1E-4</v>
      </c>
      <c r="AL106" s="48">
        <f t="shared" si="20"/>
        <v>1.0001</v>
      </c>
      <c r="AM106" s="49">
        <f t="shared" si="21"/>
        <v>1395133000</v>
      </c>
      <c r="AN106" s="50"/>
      <c r="AO106" s="51"/>
      <c r="AP106" s="51"/>
      <c r="AQ106" s="51"/>
      <c r="AR106" s="51"/>
      <c r="AS106" s="52"/>
      <c r="AT106" s="53">
        <f t="shared" si="17"/>
        <v>0</v>
      </c>
    </row>
    <row r="107" spans="1:46" s="54" customFormat="1" ht="36" customHeight="1" thickBot="1">
      <c r="A107" s="27"/>
      <c r="B107" s="56"/>
      <c r="C107" s="91"/>
      <c r="D107" s="95"/>
      <c r="E107" s="95"/>
      <c r="F107" s="101"/>
      <c r="G107" s="55"/>
      <c r="H107" s="60"/>
      <c r="I107" s="30">
        <v>0.51</v>
      </c>
      <c r="J107" s="119">
        <v>0.49</v>
      </c>
      <c r="K107" s="32"/>
      <c r="L107" s="57"/>
      <c r="M107" s="33"/>
      <c r="N107" s="34">
        <f t="shared" si="11"/>
        <v>1</v>
      </c>
      <c r="O107" s="35"/>
      <c r="P107" s="167">
        <v>15</v>
      </c>
      <c r="Q107" s="168">
        <v>15</v>
      </c>
      <c r="R107" s="38"/>
      <c r="S107" s="38"/>
      <c r="T107" s="37"/>
      <c r="U107" s="39">
        <f t="shared" si="12"/>
        <v>15</v>
      </c>
      <c r="V107" s="40">
        <f t="shared" si="18"/>
        <v>15</v>
      </c>
      <c r="W107" s="112"/>
      <c r="X107" s="96"/>
      <c r="Y107" s="96"/>
      <c r="Z107" s="104"/>
      <c r="AA107" s="99"/>
      <c r="AB107" s="41">
        <f t="shared" si="13"/>
        <v>0</v>
      </c>
      <c r="AC107" s="40">
        <f t="shared" si="14"/>
        <v>0</v>
      </c>
      <c r="AD107" s="42"/>
      <c r="AE107" s="128"/>
      <c r="AF107" s="37">
        <f t="shared" si="15"/>
        <v>15</v>
      </c>
      <c r="AG107" s="43">
        <v>65</v>
      </c>
      <c r="AH107" s="44">
        <f t="shared" si="16"/>
        <v>80</v>
      </c>
      <c r="AI107" s="45">
        <f t="shared" si="19"/>
        <v>0.93</v>
      </c>
      <c r="AJ107" s="46"/>
      <c r="AK107" s="47">
        <v>1E-4</v>
      </c>
      <c r="AL107" s="48">
        <f t="shared" si="20"/>
        <v>1.0001</v>
      </c>
      <c r="AM107" s="49">
        <f t="shared" si="21"/>
        <v>1395133000</v>
      </c>
      <c r="AN107" s="50"/>
      <c r="AO107" s="51"/>
      <c r="AP107" s="51"/>
      <c r="AQ107" s="51"/>
      <c r="AR107" s="51"/>
      <c r="AS107" s="52"/>
      <c r="AT107" s="53">
        <f t="shared" si="17"/>
        <v>0</v>
      </c>
    </row>
    <row r="108" spans="1:46" s="54" customFormat="1" ht="36" customHeight="1" thickBot="1">
      <c r="A108" s="27"/>
      <c r="B108" s="56"/>
      <c r="C108" s="91"/>
      <c r="D108" s="95"/>
      <c r="E108" s="95"/>
      <c r="F108" s="101"/>
      <c r="G108" s="55"/>
      <c r="H108" s="60"/>
      <c r="I108" s="30">
        <v>0.51</v>
      </c>
      <c r="J108" s="119">
        <v>0.49</v>
      </c>
      <c r="K108" s="32"/>
      <c r="L108" s="57"/>
      <c r="M108" s="33"/>
      <c r="N108" s="34">
        <f t="shared" si="11"/>
        <v>1</v>
      </c>
      <c r="O108" s="35"/>
      <c r="P108" s="167">
        <v>15</v>
      </c>
      <c r="Q108" s="168">
        <v>15</v>
      </c>
      <c r="R108" s="38"/>
      <c r="S108" s="38"/>
      <c r="T108" s="37"/>
      <c r="U108" s="39">
        <f t="shared" si="12"/>
        <v>15</v>
      </c>
      <c r="V108" s="40">
        <f t="shared" si="18"/>
        <v>15</v>
      </c>
      <c r="W108" s="112"/>
      <c r="X108" s="96"/>
      <c r="Y108" s="96"/>
      <c r="Z108" s="104"/>
      <c r="AA108" s="99"/>
      <c r="AB108" s="41">
        <f t="shared" si="13"/>
        <v>0</v>
      </c>
      <c r="AC108" s="40">
        <f t="shared" si="14"/>
        <v>0</v>
      </c>
      <c r="AD108" s="42"/>
      <c r="AE108" s="128"/>
      <c r="AF108" s="37">
        <f t="shared" si="15"/>
        <v>15</v>
      </c>
      <c r="AG108" s="43">
        <v>65</v>
      </c>
      <c r="AH108" s="44">
        <f t="shared" si="16"/>
        <v>80</v>
      </c>
      <c r="AI108" s="45">
        <f t="shared" si="19"/>
        <v>0.93</v>
      </c>
      <c r="AJ108" s="46"/>
      <c r="AK108" s="47">
        <v>1E-4</v>
      </c>
      <c r="AL108" s="48">
        <f t="shared" si="20"/>
        <v>1.0001</v>
      </c>
      <c r="AM108" s="49">
        <f t="shared" si="21"/>
        <v>1395133000</v>
      </c>
      <c r="AN108" s="50"/>
      <c r="AO108" s="51"/>
      <c r="AP108" s="51"/>
      <c r="AQ108" s="51"/>
      <c r="AR108" s="51"/>
      <c r="AS108" s="52"/>
      <c r="AT108" s="53">
        <f t="shared" si="17"/>
        <v>0</v>
      </c>
    </row>
    <row r="109" spans="1:46" s="54" customFormat="1" ht="36" customHeight="1" thickBot="1">
      <c r="A109" s="27"/>
      <c r="B109" s="56"/>
      <c r="C109" s="91"/>
      <c r="D109" s="95"/>
      <c r="E109" s="95"/>
      <c r="F109" s="101"/>
      <c r="G109" s="55"/>
      <c r="H109" s="60"/>
      <c r="I109" s="30">
        <v>0.51</v>
      </c>
      <c r="J109" s="119">
        <v>0.49</v>
      </c>
      <c r="K109" s="32"/>
      <c r="L109" s="57"/>
      <c r="M109" s="33"/>
      <c r="N109" s="34">
        <f t="shared" si="11"/>
        <v>1</v>
      </c>
      <c r="O109" s="35"/>
      <c r="P109" s="167">
        <v>15</v>
      </c>
      <c r="Q109" s="168">
        <v>15</v>
      </c>
      <c r="R109" s="38"/>
      <c r="S109" s="38"/>
      <c r="T109" s="37"/>
      <c r="U109" s="39">
        <f t="shared" si="12"/>
        <v>15</v>
      </c>
      <c r="V109" s="40">
        <f t="shared" si="18"/>
        <v>15</v>
      </c>
      <c r="W109" s="112"/>
      <c r="X109" s="96"/>
      <c r="Y109" s="96"/>
      <c r="Z109" s="104"/>
      <c r="AA109" s="99"/>
      <c r="AB109" s="41">
        <f t="shared" si="13"/>
        <v>0</v>
      </c>
      <c r="AC109" s="40">
        <f t="shared" si="14"/>
        <v>0</v>
      </c>
      <c r="AD109" s="42"/>
      <c r="AE109" s="128"/>
      <c r="AF109" s="37">
        <f t="shared" si="15"/>
        <v>15</v>
      </c>
      <c r="AG109" s="43">
        <v>65</v>
      </c>
      <c r="AH109" s="44">
        <f t="shared" si="16"/>
        <v>80</v>
      </c>
      <c r="AI109" s="45">
        <f t="shared" si="19"/>
        <v>0.93</v>
      </c>
      <c r="AJ109" s="46"/>
      <c r="AK109" s="47">
        <v>1E-4</v>
      </c>
      <c r="AL109" s="48">
        <f t="shared" si="20"/>
        <v>1.0001</v>
      </c>
      <c r="AM109" s="49">
        <f t="shared" si="21"/>
        <v>1395133000</v>
      </c>
      <c r="AN109" s="50"/>
      <c r="AO109" s="51"/>
      <c r="AP109" s="51"/>
      <c r="AQ109" s="51"/>
      <c r="AR109" s="51"/>
      <c r="AS109" s="52"/>
      <c r="AT109" s="53">
        <f t="shared" si="17"/>
        <v>0</v>
      </c>
    </row>
    <row r="110" spans="1:46" s="54" customFormat="1" ht="36" customHeight="1" thickBot="1">
      <c r="A110" s="27"/>
      <c r="B110" s="56"/>
      <c r="C110" s="91"/>
      <c r="D110" s="95"/>
      <c r="E110" s="95"/>
      <c r="F110" s="101"/>
      <c r="G110" s="55"/>
      <c r="H110" s="60"/>
      <c r="I110" s="30">
        <v>0.51</v>
      </c>
      <c r="J110" s="119">
        <v>0.49</v>
      </c>
      <c r="K110" s="32"/>
      <c r="L110" s="57"/>
      <c r="M110" s="33"/>
      <c r="N110" s="34">
        <f t="shared" si="11"/>
        <v>1</v>
      </c>
      <c r="O110" s="35"/>
      <c r="P110" s="167">
        <v>15</v>
      </c>
      <c r="Q110" s="168">
        <v>15</v>
      </c>
      <c r="R110" s="38"/>
      <c r="S110" s="38"/>
      <c r="T110" s="37"/>
      <c r="U110" s="39">
        <f t="shared" si="12"/>
        <v>15</v>
      </c>
      <c r="V110" s="40">
        <f t="shared" si="18"/>
        <v>15</v>
      </c>
      <c r="W110" s="112"/>
      <c r="X110" s="96"/>
      <c r="Y110" s="96"/>
      <c r="Z110" s="104"/>
      <c r="AA110" s="99"/>
      <c r="AB110" s="41">
        <f t="shared" si="13"/>
        <v>0</v>
      </c>
      <c r="AC110" s="40">
        <f t="shared" si="14"/>
        <v>0</v>
      </c>
      <c r="AD110" s="42">
        <v>0</v>
      </c>
      <c r="AE110" s="128"/>
      <c r="AF110" s="37">
        <f t="shared" si="15"/>
        <v>15</v>
      </c>
      <c r="AG110" s="43">
        <v>65</v>
      </c>
      <c r="AH110" s="44">
        <f t="shared" si="16"/>
        <v>80</v>
      </c>
      <c r="AI110" s="45">
        <f t="shared" si="19"/>
        <v>0.93</v>
      </c>
      <c r="AJ110" s="46"/>
      <c r="AK110" s="47">
        <v>1E-4</v>
      </c>
      <c r="AL110" s="48">
        <f t="shared" si="20"/>
        <v>1.0001</v>
      </c>
      <c r="AM110" s="49">
        <f t="shared" si="21"/>
        <v>1395133000</v>
      </c>
      <c r="AN110" s="50"/>
      <c r="AO110" s="51"/>
      <c r="AP110" s="51"/>
      <c r="AQ110" s="51"/>
      <c r="AR110" s="51"/>
      <c r="AS110" s="52"/>
      <c r="AT110" s="53">
        <f t="shared" si="17"/>
        <v>0</v>
      </c>
    </row>
    <row r="111" spans="1:46" s="54" customFormat="1" ht="36" customHeight="1" thickBot="1">
      <c r="A111" s="27"/>
      <c r="B111" s="56"/>
      <c r="C111" s="91"/>
      <c r="D111" s="95"/>
      <c r="E111" s="95"/>
      <c r="F111" s="101"/>
      <c r="G111" s="55"/>
      <c r="H111" s="60"/>
      <c r="I111" s="30">
        <v>0.51</v>
      </c>
      <c r="J111" s="119">
        <v>0.49</v>
      </c>
      <c r="K111" s="32"/>
      <c r="L111" s="57"/>
      <c r="M111" s="33"/>
      <c r="N111" s="34">
        <f t="shared" si="11"/>
        <v>1</v>
      </c>
      <c r="O111" s="35"/>
      <c r="P111" s="167">
        <v>15</v>
      </c>
      <c r="Q111" s="168">
        <v>15</v>
      </c>
      <c r="R111" s="38"/>
      <c r="S111" s="38"/>
      <c r="T111" s="37"/>
      <c r="U111" s="39">
        <f t="shared" si="12"/>
        <v>15</v>
      </c>
      <c r="V111" s="40">
        <f t="shared" si="18"/>
        <v>15</v>
      </c>
      <c r="W111" s="112"/>
      <c r="X111" s="96"/>
      <c r="Y111" s="96"/>
      <c r="Z111" s="104"/>
      <c r="AA111" s="99"/>
      <c r="AB111" s="41">
        <f t="shared" si="13"/>
        <v>0</v>
      </c>
      <c r="AC111" s="40">
        <f t="shared" si="14"/>
        <v>0</v>
      </c>
      <c r="AD111" s="42"/>
      <c r="AE111" s="128"/>
      <c r="AF111" s="37">
        <f t="shared" si="15"/>
        <v>15</v>
      </c>
      <c r="AG111" s="43">
        <v>65</v>
      </c>
      <c r="AH111" s="44">
        <f t="shared" si="16"/>
        <v>80</v>
      </c>
      <c r="AI111" s="45">
        <f t="shared" si="19"/>
        <v>0.93</v>
      </c>
      <c r="AJ111" s="46"/>
      <c r="AK111" s="47">
        <v>1E-4</v>
      </c>
      <c r="AL111" s="48">
        <f t="shared" si="20"/>
        <v>1.0001</v>
      </c>
      <c r="AM111" s="49">
        <f t="shared" si="21"/>
        <v>1395133000</v>
      </c>
      <c r="AN111" s="50"/>
      <c r="AO111" s="51"/>
      <c r="AP111" s="51"/>
      <c r="AQ111" s="51"/>
      <c r="AR111" s="51"/>
      <c r="AS111" s="52"/>
      <c r="AT111" s="53">
        <f t="shared" si="17"/>
        <v>0</v>
      </c>
    </row>
    <row r="112" spans="1:46" s="54" customFormat="1" ht="36" customHeight="1" thickBot="1">
      <c r="A112" s="27"/>
      <c r="B112" s="56"/>
      <c r="C112" s="91"/>
      <c r="D112" s="95"/>
      <c r="E112" s="95"/>
      <c r="F112" s="101"/>
      <c r="G112" s="55"/>
      <c r="H112" s="60"/>
      <c r="I112" s="30">
        <v>0.51</v>
      </c>
      <c r="J112" s="119">
        <v>0.49</v>
      </c>
      <c r="K112" s="32"/>
      <c r="L112" s="57"/>
      <c r="M112" s="33"/>
      <c r="N112" s="34">
        <f t="shared" si="11"/>
        <v>1</v>
      </c>
      <c r="O112" s="35"/>
      <c r="P112" s="167">
        <v>15</v>
      </c>
      <c r="Q112" s="168">
        <v>15</v>
      </c>
      <c r="R112" s="38"/>
      <c r="S112" s="38"/>
      <c r="T112" s="37"/>
      <c r="U112" s="39">
        <f t="shared" si="12"/>
        <v>15</v>
      </c>
      <c r="V112" s="40">
        <f t="shared" si="18"/>
        <v>15</v>
      </c>
      <c r="W112" s="112"/>
      <c r="X112" s="96"/>
      <c r="Y112" s="96"/>
      <c r="Z112" s="104"/>
      <c r="AA112" s="99"/>
      <c r="AB112" s="41">
        <f t="shared" si="13"/>
        <v>0</v>
      </c>
      <c r="AC112" s="40">
        <f t="shared" si="14"/>
        <v>0</v>
      </c>
      <c r="AD112" s="42"/>
      <c r="AE112" s="128"/>
      <c r="AF112" s="37">
        <f t="shared" si="15"/>
        <v>15</v>
      </c>
      <c r="AG112" s="43">
        <v>65</v>
      </c>
      <c r="AH112" s="44">
        <f t="shared" si="16"/>
        <v>80</v>
      </c>
      <c r="AI112" s="45">
        <f t="shared" si="19"/>
        <v>0.93</v>
      </c>
      <c r="AJ112" s="46"/>
      <c r="AK112" s="47">
        <v>1E-4</v>
      </c>
      <c r="AL112" s="48">
        <f t="shared" si="20"/>
        <v>1.0001</v>
      </c>
      <c r="AM112" s="49">
        <f t="shared" si="21"/>
        <v>1395133000</v>
      </c>
      <c r="AN112" s="50"/>
      <c r="AO112" s="51"/>
      <c r="AP112" s="51"/>
      <c r="AQ112" s="51"/>
      <c r="AR112" s="51"/>
      <c r="AS112" s="52"/>
      <c r="AT112" s="53">
        <f t="shared" si="17"/>
        <v>0</v>
      </c>
    </row>
    <row r="113" spans="1:46" s="54" customFormat="1" ht="36" customHeight="1" thickBot="1">
      <c r="A113" s="27"/>
      <c r="B113" s="56"/>
      <c r="C113" s="91"/>
      <c r="D113" s="95"/>
      <c r="E113" s="95"/>
      <c r="F113" s="101"/>
      <c r="G113" s="55"/>
      <c r="H113" s="60"/>
      <c r="I113" s="30">
        <v>0.51</v>
      </c>
      <c r="J113" s="119">
        <v>0.49</v>
      </c>
      <c r="K113" s="32"/>
      <c r="L113" s="57"/>
      <c r="M113" s="33"/>
      <c r="N113" s="34">
        <f t="shared" si="11"/>
        <v>1</v>
      </c>
      <c r="O113" s="35"/>
      <c r="P113" s="167">
        <v>15</v>
      </c>
      <c r="Q113" s="168">
        <v>15</v>
      </c>
      <c r="R113" s="38"/>
      <c r="S113" s="38"/>
      <c r="T113" s="37"/>
      <c r="U113" s="39">
        <f t="shared" si="12"/>
        <v>15</v>
      </c>
      <c r="V113" s="40">
        <f t="shared" si="18"/>
        <v>15</v>
      </c>
      <c r="W113" s="112"/>
      <c r="X113" s="96"/>
      <c r="Y113" s="96"/>
      <c r="Z113" s="104"/>
      <c r="AA113" s="99"/>
      <c r="AB113" s="41">
        <f t="shared" si="13"/>
        <v>0</v>
      </c>
      <c r="AC113" s="40">
        <f t="shared" si="14"/>
        <v>0</v>
      </c>
      <c r="AD113" s="42"/>
      <c r="AE113" s="128"/>
      <c r="AF113" s="37">
        <f t="shared" si="15"/>
        <v>15</v>
      </c>
      <c r="AG113" s="43">
        <v>65</v>
      </c>
      <c r="AH113" s="44">
        <f t="shared" si="16"/>
        <v>80</v>
      </c>
      <c r="AI113" s="45">
        <f t="shared" si="19"/>
        <v>0.93</v>
      </c>
      <c r="AJ113" s="46"/>
      <c r="AK113" s="47">
        <v>1E-4</v>
      </c>
      <c r="AL113" s="48">
        <f t="shared" si="20"/>
        <v>1.0001</v>
      </c>
      <c r="AM113" s="49">
        <f t="shared" si="21"/>
        <v>1395133000</v>
      </c>
      <c r="AN113" s="50"/>
      <c r="AO113" s="51"/>
      <c r="AP113" s="51"/>
      <c r="AQ113" s="51"/>
      <c r="AR113" s="51"/>
      <c r="AS113" s="52"/>
      <c r="AT113" s="53">
        <f t="shared" si="17"/>
        <v>0</v>
      </c>
    </row>
    <row r="114" spans="1:46" s="54" customFormat="1" ht="36" customHeight="1" thickBot="1">
      <c r="A114" s="27"/>
      <c r="B114" s="56"/>
      <c r="C114" s="91"/>
      <c r="D114" s="95"/>
      <c r="E114" s="95"/>
      <c r="F114" s="101"/>
      <c r="G114" s="55"/>
      <c r="H114" s="60"/>
      <c r="I114" s="30">
        <v>0.51</v>
      </c>
      <c r="J114" s="119">
        <v>0.49</v>
      </c>
      <c r="K114" s="32"/>
      <c r="L114" s="57"/>
      <c r="M114" s="33"/>
      <c r="N114" s="34">
        <f t="shared" si="11"/>
        <v>1</v>
      </c>
      <c r="O114" s="35"/>
      <c r="P114" s="167">
        <v>15</v>
      </c>
      <c r="Q114" s="168">
        <v>15</v>
      </c>
      <c r="R114" s="38"/>
      <c r="S114" s="38"/>
      <c r="T114" s="37"/>
      <c r="U114" s="39">
        <f t="shared" si="12"/>
        <v>15</v>
      </c>
      <c r="V114" s="40">
        <f t="shared" si="18"/>
        <v>15</v>
      </c>
      <c r="W114" s="112"/>
      <c r="X114" s="96"/>
      <c r="Y114" s="96"/>
      <c r="Z114" s="104"/>
      <c r="AA114" s="99"/>
      <c r="AB114" s="41">
        <f t="shared" si="13"/>
        <v>0</v>
      </c>
      <c r="AC114" s="40">
        <f t="shared" si="14"/>
        <v>0</v>
      </c>
      <c r="AD114" s="42"/>
      <c r="AE114" s="128"/>
      <c r="AF114" s="37">
        <f t="shared" si="15"/>
        <v>15</v>
      </c>
      <c r="AG114" s="43">
        <v>65</v>
      </c>
      <c r="AH114" s="44">
        <f t="shared" si="16"/>
        <v>80</v>
      </c>
      <c r="AI114" s="45">
        <f t="shared" si="19"/>
        <v>0.93</v>
      </c>
      <c r="AJ114" s="46"/>
      <c r="AK114" s="47">
        <v>1E-4</v>
      </c>
      <c r="AL114" s="48">
        <f t="shared" si="20"/>
        <v>1.0001</v>
      </c>
      <c r="AM114" s="49">
        <f t="shared" si="21"/>
        <v>1395133000</v>
      </c>
      <c r="AN114" s="50"/>
      <c r="AO114" s="51"/>
      <c r="AP114" s="51"/>
      <c r="AQ114" s="51"/>
      <c r="AR114" s="51"/>
      <c r="AS114" s="52"/>
      <c r="AT114" s="53">
        <f t="shared" si="17"/>
        <v>0</v>
      </c>
    </row>
    <row r="115" spans="1:46" s="54" customFormat="1" ht="47.25" customHeight="1" thickBot="1">
      <c r="A115" s="27"/>
      <c r="B115" s="56"/>
      <c r="C115" s="91"/>
      <c r="D115" s="95"/>
      <c r="E115" s="95"/>
      <c r="F115" s="101"/>
      <c r="G115" s="55"/>
      <c r="H115" s="60"/>
      <c r="I115" s="30">
        <v>0.51</v>
      </c>
      <c r="J115" s="119">
        <v>0.49</v>
      </c>
      <c r="K115" s="32"/>
      <c r="L115" s="57"/>
      <c r="M115" s="33"/>
      <c r="N115" s="34">
        <f t="shared" si="11"/>
        <v>1</v>
      </c>
      <c r="O115" s="35"/>
      <c r="P115" s="167">
        <v>15</v>
      </c>
      <c r="Q115" s="168">
        <v>15</v>
      </c>
      <c r="R115" s="38"/>
      <c r="S115" s="38"/>
      <c r="T115" s="37"/>
      <c r="U115" s="39">
        <f t="shared" si="12"/>
        <v>15</v>
      </c>
      <c r="V115" s="40">
        <f t="shared" si="18"/>
        <v>15</v>
      </c>
      <c r="W115" s="112"/>
      <c r="X115" s="96"/>
      <c r="Y115" s="96"/>
      <c r="Z115" s="104"/>
      <c r="AA115" s="99"/>
      <c r="AB115" s="41">
        <f t="shared" si="13"/>
        <v>0</v>
      </c>
      <c r="AC115" s="40">
        <f t="shared" si="14"/>
        <v>0</v>
      </c>
      <c r="AD115" s="42"/>
      <c r="AE115" s="128"/>
      <c r="AF115" s="37">
        <f t="shared" si="15"/>
        <v>15</v>
      </c>
      <c r="AG115" s="43">
        <v>65</v>
      </c>
      <c r="AH115" s="44">
        <f t="shared" si="16"/>
        <v>80</v>
      </c>
      <c r="AI115" s="45">
        <f t="shared" si="19"/>
        <v>0.93</v>
      </c>
      <c r="AJ115" s="46"/>
      <c r="AK115" s="47">
        <v>1E-4</v>
      </c>
      <c r="AL115" s="48">
        <f t="shared" si="20"/>
        <v>1.0001</v>
      </c>
      <c r="AM115" s="49">
        <f t="shared" si="21"/>
        <v>1395133000</v>
      </c>
      <c r="AN115" s="50"/>
      <c r="AO115" s="51"/>
      <c r="AP115" s="51"/>
      <c r="AQ115" s="51"/>
      <c r="AR115" s="51"/>
      <c r="AS115" s="52"/>
      <c r="AT115" s="53">
        <f t="shared" si="17"/>
        <v>0</v>
      </c>
    </row>
    <row r="116" spans="1:46" s="54" customFormat="1" ht="36" customHeight="1" thickBot="1">
      <c r="A116" s="27"/>
      <c r="B116" s="56"/>
      <c r="C116" s="91"/>
      <c r="D116" s="95"/>
      <c r="E116" s="95"/>
      <c r="F116" s="101"/>
      <c r="G116" s="55"/>
      <c r="H116" s="60"/>
      <c r="I116" s="30">
        <v>0.51</v>
      </c>
      <c r="J116" s="119">
        <v>0.49</v>
      </c>
      <c r="K116" s="32"/>
      <c r="L116" s="57"/>
      <c r="M116" s="33"/>
      <c r="N116" s="34">
        <f t="shared" si="11"/>
        <v>1</v>
      </c>
      <c r="O116" s="35"/>
      <c r="P116" s="167">
        <v>15</v>
      </c>
      <c r="Q116" s="168">
        <v>15</v>
      </c>
      <c r="R116" s="38"/>
      <c r="S116" s="38"/>
      <c r="T116" s="37"/>
      <c r="U116" s="39">
        <f t="shared" si="12"/>
        <v>15</v>
      </c>
      <c r="V116" s="40">
        <f t="shared" si="18"/>
        <v>15</v>
      </c>
      <c r="W116" s="112"/>
      <c r="X116" s="96"/>
      <c r="Y116" s="96"/>
      <c r="Z116" s="104"/>
      <c r="AA116" s="99"/>
      <c r="AB116" s="41">
        <f t="shared" si="13"/>
        <v>0</v>
      </c>
      <c r="AC116" s="40">
        <f t="shared" si="14"/>
        <v>0</v>
      </c>
      <c r="AD116" s="42"/>
      <c r="AE116" s="128"/>
      <c r="AF116" s="37">
        <f t="shared" si="15"/>
        <v>15</v>
      </c>
      <c r="AG116" s="43">
        <v>65</v>
      </c>
      <c r="AH116" s="44">
        <f t="shared" si="16"/>
        <v>80</v>
      </c>
      <c r="AI116" s="45">
        <f t="shared" si="19"/>
        <v>0.93</v>
      </c>
      <c r="AJ116" s="46"/>
      <c r="AK116" s="47">
        <v>1E-4</v>
      </c>
      <c r="AL116" s="48">
        <f t="shared" si="20"/>
        <v>1.0001</v>
      </c>
      <c r="AM116" s="49">
        <f t="shared" si="21"/>
        <v>1395133000</v>
      </c>
      <c r="AN116" s="50"/>
      <c r="AO116" s="51"/>
      <c r="AP116" s="51"/>
      <c r="AQ116" s="51"/>
      <c r="AR116" s="51"/>
      <c r="AS116" s="52"/>
      <c r="AT116" s="53">
        <f t="shared" si="17"/>
        <v>0</v>
      </c>
    </row>
    <row r="117" spans="1:46" s="54" customFormat="1" ht="36" customHeight="1" thickBot="1">
      <c r="A117" s="27"/>
      <c r="B117" s="56"/>
      <c r="C117" s="91"/>
      <c r="D117" s="95"/>
      <c r="E117" s="95"/>
      <c r="F117" s="101"/>
      <c r="G117" s="55"/>
      <c r="H117" s="64"/>
      <c r="I117" s="30">
        <v>0.51</v>
      </c>
      <c r="J117" s="119">
        <v>0.49</v>
      </c>
      <c r="K117" s="32"/>
      <c r="L117" s="57"/>
      <c r="M117" s="33"/>
      <c r="N117" s="34">
        <f t="shared" si="11"/>
        <v>1</v>
      </c>
      <c r="O117" s="35"/>
      <c r="P117" s="167">
        <v>15</v>
      </c>
      <c r="Q117" s="168">
        <v>15</v>
      </c>
      <c r="R117" s="38"/>
      <c r="S117" s="38"/>
      <c r="T117" s="37"/>
      <c r="U117" s="39">
        <f t="shared" si="12"/>
        <v>15</v>
      </c>
      <c r="V117" s="40">
        <f t="shared" si="18"/>
        <v>15</v>
      </c>
      <c r="W117" s="112"/>
      <c r="X117" s="96"/>
      <c r="Y117" s="96"/>
      <c r="Z117" s="104"/>
      <c r="AA117" s="99"/>
      <c r="AB117" s="41">
        <f t="shared" si="13"/>
        <v>0</v>
      </c>
      <c r="AC117" s="40">
        <f t="shared" si="14"/>
        <v>0</v>
      </c>
      <c r="AD117" s="42"/>
      <c r="AE117" s="128"/>
      <c r="AF117" s="37">
        <f t="shared" si="15"/>
        <v>15</v>
      </c>
      <c r="AG117" s="43">
        <v>65</v>
      </c>
      <c r="AH117" s="44">
        <f t="shared" si="16"/>
        <v>80</v>
      </c>
      <c r="AI117" s="45">
        <f t="shared" si="19"/>
        <v>0.93</v>
      </c>
      <c r="AJ117" s="46"/>
      <c r="AK117" s="47">
        <v>1E-4</v>
      </c>
      <c r="AL117" s="48">
        <f t="shared" si="20"/>
        <v>1.0001</v>
      </c>
      <c r="AM117" s="49">
        <f t="shared" si="21"/>
        <v>1395133000</v>
      </c>
      <c r="AN117" s="50"/>
      <c r="AO117" s="51"/>
      <c r="AP117" s="51"/>
      <c r="AQ117" s="51"/>
      <c r="AR117" s="51"/>
      <c r="AS117" s="52"/>
      <c r="AT117" s="53">
        <f t="shared" si="17"/>
        <v>0</v>
      </c>
    </row>
    <row r="118" spans="1:46" s="54" customFormat="1" ht="36" customHeight="1" thickBot="1">
      <c r="A118" s="27"/>
      <c r="B118" s="56"/>
      <c r="C118" s="91"/>
      <c r="D118" s="95"/>
      <c r="E118" s="95"/>
      <c r="F118" s="101"/>
      <c r="G118" s="55"/>
      <c r="H118" s="60"/>
      <c r="I118" s="30">
        <v>0.51</v>
      </c>
      <c r="J118" s="119">
        <v>0.49</v>
      </c>
      <c r="K118" s="32"/>
      <c r="L118" s="57"/>
      <c r="M118" s="33"/>
      <c r="N118" s="34">
        <f t="shared" si="11"/>
        <v>1</v>
      </c>
      <c r="O118" s="35"/>
      <c r="P118" s="167">
        <v>15</v>
      </c>
      <c r="Q118" s="168">
        <v>15</v>
      </c>
      <c r="R118" s="38"/>
      <c r="S118" s="38"/>
      <c r="T118" s="37"/>
      <c r="U118" s="39">
        <f t="shared" si="12"/>
        <v>15</v>
      </c>
      <c r="V118" s="40">
        <f t="shared" si="18"/>
        <v>15</v>
      </c>
      <c r="W118" s="112"/>
      <c r="X118" s="96"/>
      <c r="Y118" s="96"/>
      <c r="Z118" s="104"/>
      <c r="AA118" s="99"/>
      <c r="AB118" s="41">
        <f t="shared" si="13"/>
        <v>0</v>
      </c>
      <c r="AC118" s="40">
        <f t="shared" si="14"/>
        <v>0</v>
      </c>
      <c r="AD118" s="42"/>
      <c r="AE118" s="128"/>
      <c r="AF118" s="37">
        <f t="shared" si="15"/>
        <v>15</v>
      </c>
      <c r="AG118" s="43">
        <v>65</v>
      </c>
      <c r="AH118" s="44">
        <f t="shared" si="16"/>
        <v>80</v>
      </c>
      <c r="AI118" s="45">
        <f t="shared" si="19"/>
        <v>0.93</v>
      </c>
      <c r="AJ118" s="46"/>
      <c r="AK118" s="47">
        <v>1E-4</v>
      </c>
      <c r="AL118" s="48">
        <f t="shared" si="20"/>
        <v>1.0001</v>
      </c>
      <c r="AM118" s="49">
        <f t="shared" si="21"/>
        <v>1395133000</v>
      </c>
      <c r="AN118" s="50"/>
      <c r="AO118" s="51"/>
      <c r="AP118" s="51"/>
      <c r="AQ118" s="51"/>
      <c r="AR118" s="51"/>
      <c r="AS118" s="52"/>
      <c r="AT118" s="53">
        <f t="shared" si="17"/>
        <v>0</v>
      </c>
    </row>
    <row r="119" spans="1:46" s="54" customFormat="1" ht="36" customHeight="1" thickBot="1">
      <c r="A119" s="27"/>
      <c r="B119" s="56"/>
      <c r="C119" s="91"/>
      <c r="D119" s="95"/>
      <c r="E119" s="95"/>
      <c r="F119" s="101"/>
      <c r="G119" s="55"/>
      <c r="H119" s="64"/>
      <c r="I119" s="30">
        <v>0.51</v>
      </c>
      <c r="J119" s="119">
        <v>0.49</v>
      </c>
      <c r="K119" s="32"/>
      <c r="L119" s="57"/>
      <c r="M119" s="65"/>
      <c r="N119" s="34">
        <f t="shared" si="11"/>
        <v>1</v>
      </c>
      <c r="O119" s="66"/>
      <c r="P119" s="167">
        <v>15</v>
      </c>
      <c r="Q119" s="168">
        <v>15</v>
      </c>
      <c r="R119" s="38"/>
      <c r="S119" s="38"/>
      <c r="T119" s="67"/>
      <c r="U119" s="39">
        <f t="shared" si="12"/>
        <v>15</v>
      </c>
      <c r="V119" s="40">
        <f t="shared" si="18"/>
        <v>15</v>
      </c>
      <c r="W119" s="112"/>
      <c r="X119" s="96"/>
      <c r="Y119" s="96"/>
      <c r="Z119" s="104"/>
      <c r="AA119" s="108"/>
      <c r="AB119" s="41">
        <f t="shared" si="13"/>
        <v>0</v>
      </c>
      <c r="AC119" s="40">
        <f t="shared" si="14"/>
        <v>0</v>
      </c>
      <c r="AD119" s="69"/>
      <c r="AE119" s="129"/>
      <c r="AF119" s="37">
        <f t="shared" si="15"/>
        <v>15</v>
      </c>
      <c r="AG119" s="43">
        <v>65</v>
      </c>
      <c r="AH119" s="44">
        <f t="shared" si="16"/>
        <v>80</v>
      </c>
      <c r="AI119" s="45">
        <f t="shared" si="19"/>
        <v>0.93</v>
      </c>
      <c r="AJ119" s="46"/>
      <c r="AK119" s="47">
        <v>1E-4</v>
      </c>
      <c r="AL119" s="48">
        <f t="shared" si="20"/>
        <v>1.0001</v>
      </c>
      <c r="AM119" s="49">
        <f t="shared" si="21"/>
        <v>1395133000</v>
      </c>
      <c r="AN119" s="70"/>
      <c r="AO119" s="71"/>
      <c r="AP119" s="71"/>
      <c r="AQ119" s="71"/>
      <c r="AR119" s="71"/>
      <c r="AS119" s="72"/>
      <c r="AT119" s="53">
        <f t="shared" si="17"/>
        <v>0</v>
      </c>
    </row>
    <row r="120" spans="1:46" s="54" customFormat="1" ht="36" customHeight="1" thickBot="1">
      <c r="A120" s="27"/>
      <c r="B120" s="56"/>
      <c r="C120" s="91"/>
      <c r="D120" s="95"/>
      <c r="E120" s="95"/>
      <c r="F120" s="101"/>
      <c r="G120" s="55"/>
      <c r="H120" s="60"/>
      <c r="I120" s="30">
        <v>0.51</v>
      </c>
      <c r="J120" s="119">
        <v>0.49</v>
      </c>
      <c r="K120" s="32"/>
      <c r="L120" s="57"/>
      <c r="M120" s="33"/>
      <c r="N120" s="34">
        <f t="shared" si="11"/>
        <v>1</v>
      </c>
      <c r="O120" s="35"/>
      <c r="P120" s="167">
        <v>15</v>
      </c>
      <c r="Q120" s="168">
        <v>15</v>
      </c>
      <c r="R120" s="38"/>
      <c r="S120" s="38"/>
      <c r="T120" s="37"/>
      <c r="U120" s="39">
        <f t="shared" si="12"/>
        <v>15</v>
      </c>
      <c r="V120" s="40">
        <f t="shared" si="18"/>
        <v>15</v>
      </c>
      <c r="W120" s="112"/>
      <c r="X120" s="96"/>
      <c r="Y120" s="96"/>
      <c r="Z120" s="104"/>
      <c r="AA120" s="99"/>
      <c r="AB120" s="41">
        <f t="shared" si="13"/>
        <v>0</v>
      </c>
      <c r="AC120" s="40">
        <f t="shared" si="14"/>
        <v>0</v>
      </c>
      <c r="AD120" s="42"/>
      <c r="AE120" s="128"/>
      <c r="AF120" s="37">
        <f t="shared" si="15"/>
        <v>15</v>
      </c>
      <c r="AG120" s="43">
        <v>65</v>
      </c>
      <c r="AH120" s="44">
        <f t="shared" si="16"/>
        <v>80</v>
      </c>
      <c r="AI120" s="45">
        <f t="shared" si="19"/>
        <v>0.93</v>
      </c>
      <c r="AJ120" s="46"/>
      <c r="AK120" s="47">
        <v>1E-4</v>
      </c>
      <c r="AL120" s="48">
        <f t="shared" si="20"/>
        <v>1.0001</v>
      </c>
      <c r="AM120" s="49">
        <f t="shared" si="21"/>
        <v>1395133000</v>
      </c>
      <c r="AN120" s="50"/>
      <c r="AO120" s="51"/>
      <c r="AP120" s="51"/>
      <c r="AQ120" s="51"/>
      <c r="AR120" s="51"/>
      <c r="AS120" s="52"/>
      <c r="AT120" s="53">
        <f t="shared" si="17"/>
        <v>0</v>
      </c>
    </row>
    <row r="121" spans="1:46" s="54" customFormat="1" ht="36" customHeight="1" thickBot="1">
      <c r="A121" s="27"/>
      <c r="B121" s="56"/>
      <c r="C121" s="91"/>
      <c r="D121" s="95"/>
      <c r="E121" s="95"/>
      <c r="F121" s="101"/>
      <c r="G121" s="55"/>
      <c r="H121" s="60"/>
      <c r="I121" s="30">
        <v>0.51</v>
      </c>
      <c r="J121" s="119">
        <v>0.49</v>
      </c>
      <c r="K121" s="32"/>
      <c r="L121" s="57"/>
      <c r="M121" s="33"/>
      <c r="N121" s="34">
        <f t="shared" si="11"/>
        <v>1</v>
      </c>
      <c r="O121" s="35"/>
      <c r="P121" s="167">
        <v>15</v>
      </c>
      <c r="Q121" s="168">
        <v>15</v>
      </c>
      <c r="R121" s="38"/>
      <c r="S121" s="38"/>
      <c r="T121" s="37"/>
      <c r="U121" s="39">
        <f t="shared" si="12"/>
        <v>15</v>
      </c>
      <c r="V121" s="40">
        <f t="shared" si="18"/>
        <v>15</v>
      </c>
      <c r="W121" s="112"/>
      <c r="X121" s="96"/>
      <c r="Y121" s="96"/>
      <c r="Z121" s="104"/>
      <c r="AA121" s="99"/>
      <c r="AB121" s="41">
        <f t="shared" si="13"/>
        <v>0</v>
      </c>
      <c r="AC121" s="40">
        <f t="shared" si="14"/>
        <v>0</v>
      </c>
      <c r="AD121" s="42"/>
      <c r="AE121" s="128"/>
      <c r="AF121" s="37">
        <f t="shared" si="15"/>
        <v>15</v>
      </c>
      <c r="AG121" s="43">
        <v>65</v>
      </c>
      <c r="AH121" s="44">
        <f t="shared" si="16"/>
        <v>80</v>
      </c>
      <c r="AI121" s="45">
        <f t="shared" si="19"/>
        <v>0.93</v>
      </c>
      <c r="AJ121" s="46"/>
      <c r="AK121" s="47">
        <v>1E-4</v>
      </c>
      <c r="AL121" s="48">
        <f t="shared" si="20"/>
        <v>1.0001</v>
      </c>
      <c r="AM121" s="49">
        <f t="shared" si="21"/>
        <v>1395133000</v>
      </c>
      <c r="AN121" s="50"/>
      <c r="AO121" s="51"/>
      <c r="AP121" s="51"/>
      <c r="AQ121" s="51"/>
      <c r="AR121" s="51"/>
      <c r="AS121" s="52"/>
      <c r="AT121" s="53">
        <f t="shared" si="17"/>
        <v>0</v>
      </c>
    </row>
    <row r="122" spans="1:46" s="54" customFormat="1" ht="36" customHeight="1" thickBot="1">
      <c r="A122" s="27"/>
      <c r="B122" s="56"/>
      <c r="C122" s="91"/>
      <c r="D122" s="95"/>
      <c r="E122" s="95"/>
      <c r="F122" s="101"/>
      <c r="G122" s="55"/>
      <c r="H122" s="64"/>
      <c r="I122" s="30">
        <v>0.51</v>
      </c>
      <c r="J122" s="119">
        <v>0.49</v>
      </c>
      <c r="K122" s="32"/>
      <c r="L122" s="57"/>
      <c r="M122" s="73"/>
      <c r="N122" s="34">
        <f t="shared" si="11"/>
        <v>1</v>
      </c>
      <c r="O122" s="35"/>
      <c r="P122" s="167">
        <v>15</v>
      </c>
      <c r="Q122" s="168">
        <v>15</v>
      </c>
      <c r="R122" s="38"/>
      <c r="S122" s="38"/>
      <c r="T122" s="68"/>
      <c r="U122" s="120">
        <f t="shared" si="12"/>
        <v>15</v>
      </c>
      <c r="V122" s="40">
        <f t="shared" si="18"/>
        <v>15</v>
      </c>
      <c r="W122" s="112"/>
      <c r="X122" s="96"/>
      <c r="Y122" s="96"/>
      <c r="Z122" s="104"/>
      <c r="AA122" s="108"/>
      <c r="AB122" s="41">
        <f t="shared" si="13"/>
        <v>0</v>
      </c>
      <c r="AC122" s="40">
        <f t="shared" si="14"/>
        <v>0</v>
      </c>
      <c r="AD122" s="42"/>
      <c r="AE122" s="128"/>
      <c r="AF122" s="37">
        <f t="shared" si="15"/>
        <v>15</v>
      </c>
      <c r="AG122" s="43">
        <v>65</v>
      </c>
      <c r="AH122" s="44">
        <f t="shared" si="16"/>
        <v>80</v>
      </c>
      <c r="AI122" s="45">
        <f t="shared" si="19"/>
        <v>0.93</v>
      </c>
      <c r="AJ122" s="46"/>
      <c r="AK122" s="47">
        <v>1E-4</v>
      </c>
      <c r="AL122" s="48">
        <f t="shared" si="20"/>
        <v>1.0001</v>
      </c>
      <c r="AM122" s="49">
        <f t="shared" si="21"/>
        <v>1395133000</v>
      </c>
      <c r="AN122" s="74"/>
      <c r="AO122" s="51"/>
      <c r="AP122" s="51"/>
      <c r="AQ122" s="51"/>
      <c r="AR122" s="51"/>
      <c r="AS122" s="52"/>
      <c r="AT122" s="53">
        <f t="shared" si="17"/>
        <v>0</v>
      </c>
    </row>
    <row r="123" spans="1:46" s="54" customFormat="1" ht="36" customHeight="1" thickBot="1">
      <c r="A123" s="27"/>
      <c r="B123" s="56"/>
      <c r="C123" s="91"/>
      <c r="D123" s="95"/>
      <c r="E123" s="95"/>
      <c r="F123" s="101"/>
      <c r="G123" s="55"/>
      <c r="H123" s="60"/>
      <c r="I123" s="30">
        <v>0.51</v>
      </c>
      <c r="J123" s="119">
        <v>0.49</v>
      </c>
      <c r="K123" s="32"/>
      <c r="L123" s="57"/>
      <c r="M123" s="33"/>
      <c r="N123" s="34">
        <f t="shared" si="11"/>
        <v>1</v>
      </c>
      <c r="O123" s="35"/>
      <c r="P123" s="167">
        <v>15</v>
      </c>
      <c r="Q123" s="168">
        <v>15</v>
      </c>
      <c r="R123" s="38"/>
      <c r="S123" s="38"/>
      <c r="T123" s="37"/>
      <c r="U123" s="39">
        <f t="shared" si="12"/>
        <v>15</v>
      </c>
      <c r="V123" s="40">
        <f t="shared" si="18"/>
        <v>15</v>
      </c>
      <c r="W123" s="112"/>
      <c r="X123" s="96"/>
      <c r="Y123" s="96"/>
      <c r="Z123" s="104"/>
      <c r="AA123" s="99"/>
      <c r="AB123" s="41">
        <f t="shared" si="13"/>
        <v>0</v>
      </c>
      <c r="AC123" s="40">
        <f t="shared" si="14"/>
        <v>0</v>
      </c>
      <c r="AD123" s="42"/>
      <c r="AE123" s="128"/>
      <c r="AF123" s="37">
        <f t="shared" si="15"/>
        <v>15</v>
      </c>
      <c r="AG123" s="43">
        <v>65</v>
      </c>
      <c r="AH123" s="44">
        <f t="shared" si="16"/>
        <v>80</v>
      </c>
      <c r="AI123" s="45">
        <f t="shared" si="19"/>
        <v>0.93</v>
      </c>
      <c r="AJ123" s="46"/>
      <c r="AK123" s="47">
        <v>1E-4</v>
      </c>
      <c r="AL123" s="48">
        <f t="shared" si="20"/>
        <v>1.0001</v>
      </c>
      <c r="AM123" s="49">
        <f t="shared" si="21"/>
        <v>1395133000</v>
      </c>
      <c r="AN123" s="50"/>
      <c r="AO123" s="51"/>
      <c r="AP123" s="51"/>
      <c r="AQ123" s="51"/>
      <c r="AR123" s="51"/>
      <c r="AS123" s="52"/>
      <c r="AT123" s="53">
        <f t="shared" si="17"/>
        <v>0</v>
      </c>
    </row>
    <row r="124" spans="1:46" s="17" customFormat="1" ht="39.75" customHeight="1" thickBot="1">
      <c r="A124" s="27"/>
      <c r="B124" s="56"/>
      <c r="C124" s="91"/>
      <c r="D124" s="95"/>
      <c r="E124" s="95"/>
      <c r="F124" s="101"/>
      <c r="G124" s="55"/>
      <c r="H124" s="76"/>
      <c r="I124" s="30">
        <v>0.51</v>
      </c>
      <c r="J124" s="119">
        <v>0.49</v>
      </c>
      <c r="K124" s="32"/>
      <c r="L124" s="57"/>
      <c r="M124" s="75"/>
      <c r="N124" s="34">
        <f t="shared" si="11"/>
        <v>1</v>
      </c>
      <c r="O124" s="76"/>
      <c r="P124" s="167">
        <v>15</v>
      </c>
      <c r="Q124" s="168">
        <v>15</v>
      </c>
      <c r="R124" s="38"/>
      <c r="S124" s="38"/>
      <c r="T124" s="229"/>
      <c r="U124" s="39">
        <f t="shared" si="12"/>
        <v>15</v>
      </c>
      <c r="V124" s="40">
        <f t="shared" si="18"/>
        <v>15</v>
      </c>
      <c r="W124" s="112"/>
      <c r="X124" s="96"/>
      <c r="Y124" s="96"/>
      <c r="Z124" s="104"/>
      <c r="AA124" s="132"/>
      <c r="AB124" s="41">
        <f t="shared" si="13"/>
        <v>0</v>
      </c>
      <c r="AC124" s="40">
        <f t="shared" si="14"/>
        <v>0</v>
      </c>
      <c r="AD124" s="77"/>
      <c r="AE124" s="130"/>
      <c r="AF124" s="37">
        <f t="shared" si="15"/>
        <v>15</v>
      </c>
      <c r="AG124" s="43">
        <v>65</v>
      </c>
      <c r="AH124" s="44">
        <f t="shared" si="16"/>
        <v>80</v>
      </c>
      <c r="AI124" s="45">
        <f t="shared" si="19"/>
        <v>0.93</v>
      </c>
      <c r="AJ124" s="46"/>
      <c r="AK124" s="47">
        <v>1E-4</v>
      </c>
      <c r="AL124" s="48">
        <f t="shared" si="20"/>
        <v>1.0001</v>
      </c>
      <c r="AM124" s="49">
        <f t="shared" si="21"/>
        <v>1395133000</v>
      </c>
      <c r="AN124" s="75"/>
      <c r="AO124" s="78"/>
      <c r="AP124" s="78"/>
      <c r="AQ124" s="78"/>
      <c r="AR124" s="78"/>
      <c r="AS124" s="78"/>
      <c r="AT124" s="53">
        <f t="shared" si="17"/>
        <v>0</v>
      </c>
    </row>
    <row r="125" spans="1:46" s="54" customFormat="1" ht="47.25" customHeight="1" thickBot="1">
      <c r="A125" s="27"/>
      <c r="B125" s="56"/>
      <c r="C125" s="91"/>
      <c r="D125" s="95"/>
      <c r="E125" s="95"/>
      <c r="F125" s="101"/>
      <c r="G125" s="55"/>
      <c r="H125" s="60"/>
      <c r="I125" s="30">
        <v>0.51</v>
      </c>
      <c r="J125" s="119">
        <v>0.49</v>
      </c>
      <c r="K125" s="32"/>
      <c r="L125" s="57"/>
      <c r="M125" s="33"/>
      <c r="N125" s="34">
        <f t="shared" si="11"/>
        <v>1</v>
      </c>
      <c r="O125" s="35"/>
      <c r="P125" s="167">
        <v>15</v>
      </c>
      <c r="Q125" s="168">
        <v>15</v>
      </c>
      <c r="R125" s="38"/>
      <c r="S125" s="38"/>
      <c r="T125" s="37"/>
      <c r="U125" s="39">
        <f t="shared" si="12"/>
        <v>15</v>
      </c>
      <c r="V125" s="40">
        <f t="shared" si="18"/>
        <v>15</v>
      </c>
      <c r="W125" s="112"/>
      <c r="X125" s="96"/>
      <c r="Y125" s="96"/>
      <c r="Z125" s="104"/>
      <c r="AA125" s="99"/>
      <c r="AB125" s="41">
        <f t="shared" si="13"/>
        <v>0</v>
      </c>
      <c r="AC125" s="40">
        <f t="shared" si="14"/>
        <v>0</v>
      </c>
      <c r="AD125" s="42"/>
      <c r="AE125" s="128"/>
      <c r="AF125" s="37">
        <f t="shared" si="15"/>
        <v>15</v>
      </c>
      <c r="AG125" s="43">
        <v>65</v>
      </c>
      <c r="AH125" s="44">
        <f t="shared" si="16"/>
        <v>80</v>
      </c>
      <c r="AI125" s="45">
        <f t="shared" si="19"/>
        <v>0.93</v>
      </c>
      <c r="AJ125" s="46"/>
      <c r="AK125" s="47">
        <v>1E-4</v>
      </c>
      <c r="AL125" s="48">
        <f t="shared" si="20"/>
        <v>1.0001</v>
      </c>
      <c r="AM125" s="49">
        <f t="shared" si="21"/>
        <v>1395133000</v>
      </c>
      <c r="AN125" s="50"/>
      <c r="AO125" s="51"/>
      <c r="AP125" s="51"/>
      <c r="AQ125" s="51"/>
      <c r="AR125" s="51"/>
      <c r="AS125" s="52"/>
      <c r="AT125" s="53">
        <f t="shared" si="17"/>
        <v>0</v>
      </c>
    </row>
    <row r="126" spans="1:46" s="54" customFormat="1" ht="36" customHeight="1" thickBot="1">
      <c r="A126" s="27"/>
      <c r="B126" s="56"/>
      <c r="C126" s="91"/>
      <c r="D126" s="95"/>
      <c r="E126" s="95"/>
      <c r="F126" s="101"/>
      <c r="G126" s="55"/>
      <c r="H126" s="60"/>
      <c r="I126" s="30">
        <v>0.51</v>
      </c>
      <c r="J126" s="119">
        <v>0.49</v>
      </c>
      <c r="K126" s="32"/>
      <c r="L126" s="57"/>
      <c r="M126" s="33"/>
      <c r="N126" s="34">
        <f t="shared" si="11"/>
        <v>1</v>
      </c>
      <c r="O126" s="35"/>
      <c r="P126" s="167">
        <v>15</v>
      </c>
      <c r="Q126" s="168">
        <v>15</v>
      </c>
      <c r="R126" s="38"/>
      <c r="S126" s="38"/>
      <c r="T126" s="37"/>
      <c r="U126" s="39">
        <f t="shared" si="12"/>
        <v>15</v>
      </c>
      <c r="V126" s="40">
        <f t="shared" si="18"/>
        <v>15</v>
      </c>
      <c r="W126" s="112"/>
      <c r="X126" s="96"/>
      <c r="Y126" s="96"/>
      <c r="Z126" s="104"/>
      <c r="AA126" s="99"/>
      <c r="AB126" s="41">
        <f t="shared" si="13"/>
        <v>0</v>
      </c>
      <c r="AC126" s="40">
        <f t="shared" si="14"/>
        <v>0</v>
      </c>
      <c r="AD126" s="42"/>
      <c r="AE126" s="128"/>
      <c r="AF126" s="37">
        <f t="shared" si="15"/>
        <v>15</v>
      </c>
      <c r="AG126" s="43">
        <v>65</v>
      </c>
      <c r="AH126" s="44">
        <f t="shared" si="16"/>
        <v>80</v>
      </c>
      <c r="AI126" s="45">
        <f t="shared" si="19"/>
        <v>0.93</v>
      </c>
      <c r="AJ126" s="46"/>
      <c r="AK126" s="47">
        <v>1E-4</v>
      </c>
      <c r="AL126" s="48">
        <f t="shared" si="20"/>
        <v>1.0001</v>
      </c>
      <c r="AM126" s="49">
        <f t="shared" si="21"/>
        <v>1395133000</v>
      </c>
      <c r="AN126" s="50"/>
      <c r="AO126" s="51"/>
      <c r="AP126" s="51"/>
      <c r="AQ126" s="51"/>
      <c r="AR126" s="51"/>
      <c r="AS126" s="52"/>
      <c r="AT126" s="53">
        <f t="shared" si="17"/>
        <v>0</v>
      </c>
    </row>
    <row r="127" spans="1:46" s="54" customFormat="1" ht="36" customHeight="1" thickBot="1">
      <c r="A127" s="27"/>
      <c r="B127" s="56"/>
      <c r="C127" s="91"/>
      <c r="D127" s="95"/>
      <c r="E127" s="95"/>
      <c r="F127" s="101"/>
      <c r="G127" s="55"/>
      <c r="H127" s="60"/>
      <c r="I127" s="30">
        <v>0.51</v>
      </c>
      <c r="J127" s="119">
        <v>0.49</v>
      </c>
      <c r="K127" s="32"/>
      <c r="L127" s="57"/>
      <c r="M127" s="33"/>
      <c r="N127" s="34">
        <f t="shared" si="11"/>
        <v>1</v>
      </c>
      <c r="O127" s="35"/>
      <c r="P127" s="167">
        <v>15</v>
      </c>
      <c r="Q127" s="168">
        <v>15</v>
      </c>
      <c r="R127" s="38"/>
      <c r="S127" s="38"/>
      <c r="T127" s="37"/>
      <c r="U127" s="39">
        <f t="shared" si="12"/>
        <v>15</v>
      </c>
      <c r="V127" s="40">
        <f t="shared" si="18"/>
        <v>15</v>
      </c>
      <c r="W127" s="112"/>
      <c r="X127" s="96"/>
      <c r="Y127" s="96"/>
      <c r="Z127" s="104"/>
      <c r="AA127" s="99"/>
      <c r="AB127" s="41">
        <f t="shared" si="13"/>
        <v>0</v>
      </c>
      <c r="AC127" s="40">
        <f t="shared" si="14"/>
        <v>0</v>
      </c>
      <c r="AD127" s="42"/>
      <c r="AE127" s="128"/>
      <c r="AF127" s="37">
        <f t="shared" si="15"/>
        <v>15</v>
      </c>
      <c r="AG127" s="43">
        <v>65</v>
      </c>
      <c r="AH127" s="44">
        <f t="shared" si="16"/>
        <v>80</v>
      </c>
      <c r="AI127" s="45">
        <f t="shared" si="19"/>
        <v>0.93</v>
      </c>
      <c r="AJ127" s="46"/>
      <c r="AK127" s="47">
        <v>1E-4</v>
      </c>
      <c r="AL127" s="48">
        <f t="shared" si="20"/>
        <v>1.0001</v>
      </c>
      <c r="AM127" s="49">
        <f t="shared" si="21"/>
        <v>1395133000</v>
      </c>
      <c r="AN127" s="50"/>
      <c r="AO127" s="51"/>
      <c r="AP127" s="51"/>
      <c r="AQ127" s="51"/>
      <c r="AR127" s="51"/>
      <c r="AS127" s="52"/>
      <c r="AT127" s="53">
        <f t="shared" si="17"/>
        <v>0</v>
      </c>
    </row>
    <row r="128" spans="1:46" s="54" customFormat="1" ht="36" customHeight="1" thickBot="1">
      <c r="A128" s="27"/>
      <c r="B128" s="56"/>
      <c r="C128" s="91"/>
      <c r="D128" s="95"/>
      <c r="E128" s="95"/>
      <c r="F128" s="101"/>
      <c r="G128" s="55"/>
      <c r="H128" s="60"/>
      <c r="I128" s="30">
        <v>0.51</v>
      </c>
      <c r="J128" s="119">
        <v>0.49</v>
      </c>
      <c r="K128" s="32"/>
      <c r="L128" s="57"/>
      <c r="M128" s="33"/>
      <c r="N128" s="34">
        <f t="shared" si="11"/>
        <v>1</v>
      </c>
      <c r="O128" s="35"/>
      <c r="P128" s="167">
        <v>15</v>
      </c>
      <c r="Q128" s="168">
        <v>15</v>
      </c>
      <c r="R128" s="38"/>
      <c r="S128" s="38"/>
      <c r="T128" s="37"/>
      <c r="U128" s="39">
        <f t="shared" si="12"/>
        <v>15</v>
      </c>
      <c r="V128" s="40">
        <f t="shared" si="18"/>
        <v>15</v>
      </c>
      <c r="W128" s="112"/>
      <c r="X128" s="96"/>
      <c r="Y128" s="96"/>
      <c r="Z128" s="104"/>
      <c r="AA128" s="99"/>
      <c r="AB128" s="41">
        <f t="shared" si="13"/>
        <v>0</v>
      </c>
      <c r="AC128" s="40">
        <f t="shared" si="14"/>
        <v>0</v>
      </c>
      <c r="AD128" s="42"/>
      <c r="AE128" s="128"/>
      <c r="AF128" s="37">
        <f t="shared" si="15"/>
        <v>15</v>
      </c>
      <c r="AG128" s="43">
        <v>65</v>
      </c>
      <c r="AH128" s="44">
        <f t="shared" si="16"/>
        <v>80</v>
      </c>
      <c r="AI128" s="45">
        <f t="shared" si="19"/>
        <v>0.93</v>
      </c>
      <c r="AJ128" s="46"/>
      <c r="AK128" s="47">
        <v>1E-4</v>
      </c>
      <c r="AL128" s="48">
        <f t="shared" si="20"/>
        <v>1.0001</v>
      </c>
      <c r="AM128" s="49">
        <f t="shared" si="21"/>
        <v>1395133000</v>
      </c>
      <c r="AN128" s="50"/>
      <c r="AO128" s="51"/>
      <c r="AP128" s="51"/>
      <c r="AQ128" s="51"/>
      <c r="AR128" s="51"/>
      <c r="AS128" s="52"/>
      <c r="AT128" s="53">
        <f t="shared" si="17"/>
        <v>0</v>
      </c>
    </row>
    <row r="129" spans="1:46" s="54" customFormat="1" ht="36" customHeight="1" thickBot="1">
      <c r="A129" s="27"/>
      <c r="B129" s="56"/>
      <c r="C129" s="91"/>
      <c r="D129" s="95"/>
      <c r="E129" s="95"/>
      <c r="F129" s="101"/>
      <c r="G129" s="55"/>
      <c r="H129" s="60"/>
      <c r="I129" s="30">
        <v>0.51</v>
      </c>
      <c r="J129" s="119">
        <v>0.49</v>
      </c>
      <c r="K129" s="32"/>
      <c r="L129" s="57"/>
      <c r="M129" s="33"/>
      <c r="N129" s="34">
        <f t="shared" si="11"/>
        <v>1</v>
      </c>
      <c r="O129" s="35"/>
      <c r="P129" s="167">
        <v>15</v>
      </c>
      <c r="Q129" s="168">
        <v>15</v>
      </c>
      <c r="R129" s="38"/>
      <c r="S129" s="38"/>
      <c r="T129" s="37"/>
      <c r="U129" s="39">
        <f t="shared" si="12"/>
        <v>15</v>
      </c>
      <c r="V129" s="40">
        <f t="shared" si="18"/>
        <v>15</v>
      </c>
      <c r="W129" s="112"/>
      <c r="X129" s="96"/>
      <c r="Y129" s="96"/>
      <c r="Z129" s="104"/>
      <c r="AA129" s="99"/>
      <c r="AB129" s="41">
        <f t="shared" si="13"/>
        <v>0</v>
      </c>
      <c r="AC129" s="40">
        <f t="shared" si="14"/>
        <v>0</v>
      </c>
      <c r="AD129" s="42"/>
      <c r="AE129" s="128"/>
      <c r="AF129" s="37">
        <f t="shared" si="15"/>
        <v>15</v>
      </c>
      <c r="AG129" s="43">
        <v>65</v>
      </c>
      <c r="AH129" s="44">
        <f t="shared" si="16"/>
        <v>80</v>
      </c>
      <c r="AI129" s="45">
        <f t="shared" si="19"/>
        <v>0.93</v>
      </c>
      <c r="AJ129" s="46"/>
      <c r="AK129" s="47">
        <v>1E-4</v>
      </c>
      <c r="AL129" s="48">
        <f t="shared" si="20"/>
        <v>1.0001</v>
      </c>
      <c r="AM129" s="49">
        <f t="shared" si="21"/>
        <v>1395133000</v>
      </c>
      <c r="AN129" s="50"/>
      <c r="AO129" s="51"/>
      <c r="AP129" s="51"/>
      <c r="AQ129" s="51"/>
      <c r="AR129" s="51"/>
      <c r="AS129" s="52"/>
      <c r="AT129" s="53">
        <f t="shared" si="17"/>
        <v>0</v>
      </c>
    </row>
    <row r="130" spans="1:46" s="54" customFormat="1" ht="36" customHeight="1" thickBot="1">
      <c r="A130" s="27"/>
      <c r="B130" s="56"/>
      <c r="C130" s="91"/>
      <c r="D130" s="95"/>
      <c r="E130" s="95"/>
      <c r="F130" s="101"/>
      <c r="G130" s="55"/>
      <c r="H130" s="60"/>
      <c r="I130" s="30">
        <v>0.51</v>
      </c>
      <c r="J130" s="119">
        <v>0.49</v>
      </c>
      <c r="K130" s="32"/>
      <c r="L130" s="57"/>
      <c r="M130" s="33"/>
      <c r="N130" s="34">
        <f t="shared" si="11"/>
        <v>1</v>
      </c>
      <c r="O130" s="35"/>
      <c r="P130" s="167">
        <v>15</v>
      </c>
      <c r="Q130" s="168">
        <v>15</v>
      </c>
      <c r="R130" s="38"/>
      <c r="S130" s="38"/>
      <c r="T130" s="37"/>
      <c r="U130" s="39">
        <f t="shared" si="12"/>
        <v>15</v>
      </c>
      <c r="V130" s="40">
        <f t="shared" si="18"/>
        <v>15</v>
      </c>
      <c r="W130" s="112"/>
      <c r="X130" s="96"/>
      <c r="Y130" s="96"/>
      <c r="Z130" s="104"/>
      <c r="AA130" s="99"/>
      <c r="AB130" s="41">
        <f t="shared" si="13"/>
        <v>0</v>
      </c>
      <c r="AC130" s="40">
        <f t="shared" si="14"/>
        <v>0</v>
      </c>
      <c r="AD130" s="42"/>
      <c r="AE130" s="128"/>
      <c r="AF130" s="37">
        <f t="shared" si="15"/>
        <v>15</v>
      </c>
      <c r="AG130" s="43">
        <v>65</v>
      </c>
      <c r="AH130" s="44">
        <f t="shared" si="16"/>
        <v>80</v>
      </c>
      <c r="AI130" s="45">
        <f t="shared" si="19"/>
        <v>0.93</v>
      </c>
      <c r="AJ130" s="46"/>
      <c r="AK130" s="47">
        <v>1E-4</v>
      </c>
      <c r="AL130" s="48">
        <f t="shared" si="20"/>
        <v>1.0001</v>
      </c>
      <c r="AM130" s="49">
        <f t="shared" si="21"/>
        <v>1395133000</v>
      </c>
      <c r="AN130" s="50"/>
      <c r="AO130" s="51"/>
      <c r="AP130" s="51"/>
      <c r="AQ130" s="51"/>
      <c r="AR130" s="51"/>
      <c r="AS130" s="52"/>
      <c r="AT130" s="53">
        <f t="shared" si="17"/>
        <v>0</v>
      </c>
    </row>
    <row r="131" spans="1:46" s="54" customFormat="1" ht="36" customHeight="1" thickBot="1">
      <c r="A131" s="27"/>
      <c r="B131" s="56"/>
      <c r="C131" s="91"/>
      <c r="D131" s="95"/>
      <c r="E131" s="95"/>
      <c r="F131" s="101"/>
      <c r="G131" s="55"/>
      <c r="H131" s="60"/>
      <c r="I131" s="30">
        <v>0.51</v>
      </c>
      <c r="J131" s="119">
        <v>0.49</v>
      </c>
      <c r="K131" s="32"/>
      <c r="L131" s="57"/>
      <c r="M131" s="33"/>
      <c r="N131" s="34">
        <f t="shared" si="11"/>
        <v>1</v>
      </c>
      <c r="O131" s="35"/>
      <c r="P131" s="105">
        <v>15</v>
      </c>
      <c r="Q131" s="106">
        <v>15</v>
      </c>
      <c r="R131" s="38"/>
      <c r="S131" s="38"/>
      <c r="T131" s="37"/>
      <c r="U131" s="39">
        <f t="shared" si="12"/>
        <v>15</v>
      </c>
      <c r="V131" s="40">
        <f t="shared" si="18"/>
        <v>15</v>
      </c>
      <c r="W131" s="112"/>
      <c r="X131" s="96"/>
      <c r="Y131" s="96"/>
      <c r="Z131" s="104"/>
      <c r="AA131" s="99"/>
      <c r="AB131" s="41">
        <f t="shared" si="13"/>
        <v>0</v>
      </c>
      <c r="AC131" s="40">
        <f t="shared" si="14"/>
        <v>0</v>
      </c>
      <c r="AD131" s="42"/>
      <c r="AE131" s="128"/>
      <c r="AF131" s="37">
        <f t="shared" si="15"/>
        <v>15</v>
      </c>
      <c r="AG131" s="43">
        <v>65</v>
      </c>
      <c r="AH131" s="44">
        <f t="shared" si="16"/>
        <v>80</v>
      </c>
      <c r="AI131" s="45">
        <f t="shared" si="19"/>
        <v>0.93</v>
      </c>
      <c r="AJ131" s="46"/>
      <c r="AK131" s="47">
        <v>1E-4</v>
      </c>
      <c r="AL131" s="48">
        <f t="shared" si="20"/>
        <v>1.0001</v>
      </c>
      <c r="AM131" s="49">
        <f t="shared" si="21"/>
        <v>1395133000</v>
      </c>
      <c r="AN131" s="50"/>
      <c r="AO131" s="51"/>
      <c r="AP131" s="51"/>
      <c r="AQ131" s="51"/>
      <c r="AR131" s="51"/>
      <c r="AS131" s="52"/>
      <c r="AT131" s="53">
        <f t="shared" si="17"/>
        <v>0</v>
      </c>
    </row>
    <row r="132" spans="1:46" s="54" customFormat="1" ht="36" customHeight="1" thickBot="1">
      <c r="A132" s="27"/>
      <c r="B132" s="56"/>
      <c r="C132" s="91"/>
      <c r="D132" s="95"/>
      <c r="E132" s="95"/>
      <c r="F132" s="101"/>
      <c r="G132" s="55"/>
      <c r="H132" s="60"/>
      <c r="I132" s="30">
        <v>0.51</v>
      </c>
      <c r="J132" s="119">
        <v>0.49</v>
      </c>
      <c r="K132" s="32"/>
      <c r="L132" s="57"/>
      <c r="M132" s="33"/>
      <c r="N132" s="34">
        <f t="shared" si="11"/>
        <v>1</v>
      </c>
      <c r="O132" s="35"/>
      <c r="P132" s="105">
        <v>15</v>
      </c>
      <c r="Q132" s="106">
        <v>15</v>
      </c>
      <c r="R132" s="38"/>
      <c r="S132" s="38"/>
      <c r="T132" s="37"/>
      <c r="U132" s="39">
        <f t="shared" si="12"/>
        <v>15</v>
      </c>
      <c r="V132" s="40">
        <f t="shared" si="18"/>
        <v>15</v>
      </c>
      <c r="W132" s="112"/>
      <c r="X132" s="96"/>
      <c r="Y132" s="96"/>
      <c r="Z132" s="104"/>
      <c r="AA132" s="99"/>
      <c r="AB132" s="41">
        <f t="shared" si="13"/>
        <v>0</v>
      </c>
      <c r="AC132" s="40">
        <f t="shared" si="14"/>
        <v>0</v>
      </c>
      <c r="AD132" s="42"/>
      <c r="AE132" s="128"/>
      <c r="AF132" s="37">
        <f t="shared" si="15"/>
        <v>15</v>
      </c>
      <c r="AG132" s="43">
        <v>65</v>
      </c>
      <c r="AH132" s="44">
        <f t="shared" si="16"/>
        <v>80</v>
      </c>
      <c r="AI132" s="45">
        <f t="shared" si="19"/>
        <v>0.93</v>
      </c>
      <c r="AJ132" s="46"/>
      <c r="AK132" s="47">
        <v>1E-4</v>
      </c>
      <c r="AL132" s="48">
        <f t="shared" si="20"/>
        <v>1.0001</v>
      </c>
      <c r="AM132" s="49">
        <f t="shared" si="21"/>
        <v>1395133000</v>
      </c>
      <c r="AN132" s="50"/>
      <c r="AO132" s="51"/>
      <c r="AP132" s="51"/>
      <c r="AQ132" s="51"/>
      <c r="AR132" s="51"/>
      <c r="AS132" s="52"/>
      <c r="AT132" s="53">
        <f t="shared" si="17"/>
        <v>0</v>
      </c>
    </row>
    <row r="133" spans="1:46" s="54" customFormat="1" ht="36" customHeight="1" thickBot="1">
      <c r="A133" s="27"/>
      <c r="B133" s="56"/>
      <c r="C133" s="91"/>
      <c r="D133" s="95"/>
      <c r="E133" s="95"/>
      <c r="F133" s="101"/>
      <c r="G133" s="55"/>
      <c r="H133" s="60"/>
      <c r="I133" s="30">
        <v>0.51</v>
      </c>
      <c r="J133" s="119">
        <v>0.49</v>
      </c>
      <c r="K133" s="32"/>
      <c r="L133" s="57"/>
      <c r="M133" s="33"/>
      <c r="N133" s="34">
        <f t="shared" si="11"/>
        <v>1</v>
      </c>
      <c r="O133" s="35"/>
      <c r="P133" s="105">
        <v>15</v>
      </c>
      <c r="Q133" s="106">
        <v>15</v>
      </c>
      <c r="R133" s="38"/>
      <c r="S133" s="38"/>
      <c r="T133" s="37"/>
      <c r="U133" s="39">
        <f t="shared" si="12"/>
        <v>15</v>
      </c>
      <c r="V133" s="40">
        <f t="shared" si="18"/>
        <v>15</v>
      </c>
      <c r="W133" s="112"/>
      <c r="X133" s="96"/>
      <c r="Y133" s="96"/>
      <c r="Z133" s="104"/>
      <c r="AA133" s="99"/>
      <c r="AB133" s="41">
        <f t="shared" si="13"/>
        <v>0</v>
      </c>
      <c r="AC133" s="40">
        <f t="shared" si="14"/>
        <v>0</v>
      </c>
      <c r="AD133" s="42"/>
      <c r="AE133" s="128"/>
      <c r="AF133" s="37">
        <f t="shared" si="15"/>
        <v>15</v>
      </c>
      <c r="AG133" s="43">
        <v>65</v>
      </c>
      <c r="AH133" s="44">
        <f t="shared" si="16"/>
        <v>80</v>
      </c>
      <c r="AI133" s="45">
        <f t="shared" si="19"/>
        <v>0.93</v>
      </c>
      <c r="AJ133" s="46"/>
      <c r="AK133" s="47">
        <v>1E-4</v>
      </c>
      <c r="AL133" s="48">
        <f t="shared" si="20"/>
        <v>1.0001</v>
      </c>
      <c r="AM133" s="49">
        <f t="shared" si="21"/>
        <v>1395133000</v>
      </c>
      <c r="AN133" s="50"/>
      <c r="AO133" s="51"/>
      <c r="AP133" s="51"/>
      <c r="AQ133" s="51"/>
      <c r="AR133" s="51"/>
      <c r="AS133" s="52"/>
      <c r="AT133" s="53">
        <f t="shared" si="17"/>
        <v>0</v>
      </c>
    </row>
    <row r="134" spans="1:46" s="54" customFormat="1" ht="36" customHeight="1" thickBot="1">
      <c r="A134" s="27"/>
      <c r="B134" s="56"/>
      <c r="C134" s="91"/>
      <c r="D134" s="95"/>
      <c r="E134" s="95"/>
      <c r="F134" s="101"/>
      <c r="G134" s="55"/>
      <c r="H134" s="60"/>
      <c r="I134" s="30">
        <v>0.51</v>
      </c>
      <c r="J134" s="119">
        <v>0.49</v>
      </c>
      <c r="K134" s="32"/>
      <c r="L134" s="57"/>
      <c r="M134" s="33"/>
      <c r="N134" s="34">
        <f t="shared" ref="N134:N140" si="22">SUM(I134:M134)</f>
        <v>1</v>
      </c>
      <c r="O134" s="35"/>
      <c r="P134" s="105">
        <v>15</v>
      </c>
      <c r="Q134" s="106">
        <v>15</v>
      </c>
      <c r="R134" s="38"/>
      <c r="S134" s="38"/>
      <c r="T134" s="37"/>
      <c r="U134" s="39">
        <f t="shared" ref="U134:U140" si="23">ROUNDUP(((P134*I134)+(Q134*J134)+(R134*K134)+(S134*L134)+(T134*M134)),2)</f>
        <v>15</v>
      </c>
      <c r="V134" s="40">
        <f t="shared" si="18"/>
        <v>15</v>
      </c>
      <c r="W134" s="112"/>
      <c r="X134" s="96"/>
      <c r="Y134" s="96"/>
      <c r="Z134" s="104"/>
      <c r="AA134" s="99"/>
      <c r="AB134" s="41">
        <f t="shared" ref="AB134:AB140" si="24">ROUNDUP((((W134*I134)+(X134*J134)+(Y134*K134)+(Z134*L134)+(AA134*M134))/$I$2*15),2)</f>
        <v>0</v>
      </c>
      <c r="AC134" s="40">
        <f t="shared" ref="AC134:AC140" si="25">IF(AB134&gt;=15,15,AB134)</f>
        <v>0</v>
      </c>
      <c r="AD134" s="42"/>
      <c r="AE134" s="128"/>
      <c r="AF134" s="37">
        <f t="shared" ref="AF134:AF140" si="26">IF((V134+AC134+AD134)&gt;=30,30,(V134+AC134+AD134))</f>
        <v>15</v>
      </c>
      <c r="AG134" s="43">
        <v>65</v>
      </c>
      <c r="AH134" s="44">
        <f t="shared" ref="AH134:AH140" si="27">AF134+AG134+AE134</f>
        <v>80</v>
      </c>
      <c r="AI134" s="45">
        <f t="shared" si="19"/>
        <v>0.93</v>
      </c>
      <c r="AJ134" s="46"/>
      <c r="AK134" s="47">
        <v>1E-4</v>
      </c>
      <c r="AL134" s="48">
        <f t="shared" si="20"/>
        <v>1.0001</v>
      </c>
      <c r="AM134" s="49">
        <f t="shared" si="21"/>
        <v>1395133000</v>
      </c>
      <c r="AN134" s="50"/>
      <c r="AO134" s="51"/>
      <c r="AP134" s="51"/>
      <c r="AQ134" s="51"/>
      <c r="AR134" s="51"/>
      <c r="AS134" s="52"/>
      <c r="AT134" s="53">
        <f t="shared" ref="AT134:AT140" si="28">(AO134*I134)+(AP134*J134)+(AQ134*K134)+(AR134*L134)+(AS134*M134)</f>
        <v>0</v>
      </c>
    </row>
    <row r="135" spans="1:46" s="54" customFormat="1" ht="36" customHeight="1" thickBot="1">
      <c r="A135" s="27"/>
      <c r="B135" s="56"/>
      <c r="C135" s="91"/>
      <c r="D135" s="95"/>
      <c r="E135" s="95"/>
      <c r="F135" s="101"/>
      <c r="G135" s="55"/>
      <c r="H135" s="60"/>
      <c r="I135" s="30">
        <v>0.51</v>
      </c>
      <c r="J135" s="119">
        <v>0.49</v>
      </c>
      <c r="K135" s="32"/>
      <c r="L135" s="57"/>
      <c r="M135" s="33"/>
      <c r="N135" s="34">
        <f t="shared" si="22"/>
        <v>1</v>
      </c>
      <c r="O135" s="35"/>
      <c r="P135" s="105">
        <v>15</v>
      </c>
      <c r="Q135" s="106">
        <v>15</v>
      </c>
      <c r="R135" s="38"/>
      <c r="S135" s="38"/>
      <c r="T135" s="37"/>
      <c r="U135" s="39">
        <f t="shared" si="23"/>
        <v>15</v>
      </c>
      <c r="V135" s="40">
        <f t="shared" si="18"/>
        <v>15</v>
      </c>
      <c r="W135" s="112"/>
      <c r="X135" s="96"/>
      <c r="Y135" s="96"/>
      <c r="Z135" s="104"/>
      <c r="AA135" s="99"/>
      <c r="AB135" s="41">
        <f t="shared" si="24"/>
        <v>0</v>
      </c>
      <c r="AC135" s="40">
        <f t="shared" si="25"/>
        <v>0</v>
      </c>
      <c r="AD135" s="42"/>
      <c r="AE135" s="128"/>
      <c r="AF135" s="37">
        <f t="shared" si="26"/>
        <v>15</v>
      </c>
      <c r="AG135" s="43">
        <v>65</v>
      </c>
      <c r="AH135" s="44">
        <f t="shared" si="27"/>
        <v>80</v>
      </c>
      <c r="AI135" s="45">
        <f t="shared" si="19"/>
        <v>0.93</v>
      </c>
      <c r="AJ135" s="46"/>
      <c r="AK135" s="47">
        <v>1E-4</v>
      </c>
      <c r="AL135" s="48">
        <f t="shared" si="20"/>
        <v>1.0001</v>
      </c>
      <c r="AM135" s="49">
        <f t="shared" si="21"/>
        <v>1395133000</v>
      </c>
      <c r="AN135" s="50"/>
      <c r="AO135" s="51"/>
      <c r="AP135" s="51"/>
      <c r="AQ135" s="51"/>
      <c r="AR135" s="51"/>
      <c r="AS135" s="52"/>
      <c r="AT135" s="53">
        <f t="shared" si="28"/>
        <v>0</v>
      </c>
    </row>
    <row r="136" spans="1:46" s="54" customFormat="1" ht="44.25" customHeight="1" thickBot="1">
      <c r="A136" s="27"/>
      <c r="B136" s="56"/>
      <c r="C136" s="91"/>
      <c r="D136" s="95"/>
      <c r="E136" s="95"/>
      <c r="F136" s="101"/>
      <c r="G136" s="55"/>
      <c r="H136" s="60"/>
      <c r="I136" s="30">
        <v>0.51</v>
      </c>
      <c r="J136" s="119">
        <v>0.49</v>
      </c>
      <c r="K136" s="32"/>
      <c r="L136" s="57"/>
      <c r="M136" s="33"/>
      <c r="N136" s="34">
        <f t="shared" si="22"/>
        <v>1</v>
      </c>
      <c r="O136" s="35"/>
      <c r="P136" s="105">
        <v>15</v>
      </c>
      <c r="Q136" s="106">
        <v>15</v>
      </c>
      <c r="R136" s="38"/>
      <c r="S136" s="38"/>
      <c r="T136" s="37"/>
      <c r="U136" s="39">
        <f t="shared" si="23"/>
        <v>15</v>
      </c>
      <c r="V136" s="40">
        <f>IF(U136&gt;=15,15,U136)</f>
        <v>15</v>
      </c>
      <c r="W136" s="112"/>
      <c r="X136" s="96"/>
      <c r="Y136" s="96"/>
      <c r="Z136" s="104"/>
      <c r="AA136" s="99"/>
      <c r="AB136" s="41">
        <f t="shared" si="24"/>
        <v>0</v>
      </c>
      <c r="AC136" s="40">
        <f t="shared" si="25"/>
        <v>0</v>
      </c>
      <c r="AD136" s="42"/>
      <c r="AE136" s="128"/>
      <c r="AF136" s="37">
        <f t="shared" si="26"/>
        <v>15</v>
      </c>
      <c r="AG136" s="43">
        <v>65</v>
      </c>
      <c r="AH136" s="44">
        <f t="shared" si="27"/>
        <v>80</v>
      </c>
      <c r="AI136" s="45">
        <f>-((50-((176+(45+(30-AF136)))))/200)</f>
        <v>0.93</v>
      </c>
      <c r="AJ136" s="46"/>
      <c r="AK136" s="47">
        <v>1E-4</v>
      </c>
      <c r="AL136" s="48">
        <f>100%+AK136</f>
        <v>1.0001</v>
      </c>
      <c r="AM136" s="49">
        <f>ROUNDUP($D$2*AI136*AL136,-3)</f>
        <v>1395133000</v>
      </c>
      <c r="AN136" s="50"/>
      <c r="AO136" s="51"/>
      <c r="AP136" s="51"/>
      <c r="AQ136" s="51"/>
      <c r="AR136" s="51"/>
      <c r="AS136" s="52"/>
      <c r="AT136" s="53">
        <f t="shared" si="28"/>
        <v>0</v>
      </c>
    </row>
    <row r="137" spans="1:46" s="54" customFormat="1" ht="36" customHeight="1" thickBot="1">
      <c r="A137" s="27"/>
      <c r="B137" s="56"/>
      <c r="C137" s="91"/>
      <c r="D137" s="95"/>
      <c r="E137" s="95"/>
      <c r="F137" s="101"/>
      <c r="G137" s="55"/>
      <c r="H137" s="79"/>
      <c r="I137" s="30">
        <v>0.51</v>
      </c>
      <c r="J137" s="119">
        <v>0.49</v>
      </c>
      <c r="K137" s="32"/>
      <c r="L137" s="57"/>
      <c r="M137" s="80"/>
      <c r="N137" s="34">
        <f t="shared" si="22"/>
        <v>1</v>
      </c>
      <c r="O137" s="81"/>
      <c r="P137" s="105">
        <v>15</v>
      </c>
      <c r="Q137" s="106">
        <v>15</v>
      </c>
      <c r="R137" s="38"/>
      <c r="S137" s="38"/>
      <c r="T137" s="58"/>
      <c r="U137" s="39">
        <f t="shared" si="23"/>
        <v>15</v>
      </c>
      <c r="V137" s="82">
        <f>IF(U137&gt;=15,15,U137)</f>
        <v>15</v>
      </c>
      <c r="W137" s="112"/>
      <c r="X137" s="96"/>
      <c r="Y137" s="96"/>
      <c r="Z137" s="104"/>
      <c r="AA137" s="133"/>
      <c r="AB137" s="41">
        <f t="shared" si="24"/>
        <v>0</v>
      </c>
      <c r="AC137" s="40">
        <f t="shared" si="25"/>
        <v>0</v>
      </c>
      <c r="AD137" s="83"/>
      <c r="AE137" s="131"/>
      <c r="AF137" s="37">
        <f t="shared" si="26"/>
        <v>15</v>
      </c>
      <c r="AG137" s="43">
        <v>65</v>
      </c>
      <c r="AH137" s="44">
        <f t="shared" si="27"/>
        <v>80</v>
      </c>
      <c r="AI137" s="45">
        <f>-((50-((176+(45+(30-AF137)))))/200)</f>
        <v>0.93</v>
      </c>
      <c r="AJ137" s="46"/>
      <c r="AK137" s="47">
        <v>1E-4</v>
      </c>
      <c r="AL137" s="48">
        <f>100%+AK137</f>
        <v>1.0001</v>
      </c>
      <c r="AM137" s="49">
        <f>ROUNDUP($D$2*AI137*AL137,-3)</f>
        <v>1395133000</v>
      </c>
      <c r="AN137" s="84"/>
      <c r="AO137" s="85"/>
      <c r="AP137" s="85"/>
      <c r="AQ137" s="85"/>
      <c r="AR137" s="85"/>
      <c r="AS137" s="86"/>
      <c r="AT137" s="53">
        <f t="shared" si="28"/>
        <v>0</v>
      </c>
    </row>
    <row r="138" spans="1:46" s="54" customFormat="1" ht="36" customHeight="1" thickBot="1">
      <c r="A138" s="27"/>
      <c r="B138" s="56"/>
      <c r="C138" s="91"/>
      <c r="D138" s="95"/>
      <c r="E138" s="95"/>
      <c r="F138" s="101"/>
      <c r="G138" s="55"/>
      <c r="H138" s="60"/>
      <c r="I138" s="30">
        <v>0.51</v>
      </c>
      <c r="J138" s="119">
        <v>0.49</v>
      </c>
      <c r="K138" s="32"/>
      <c r="L138" s="57"/>
      <c r="M138" s="33"/>
      <c r="N138" s="34">
        <f t="shared" si="22"/>
        <v>1</v>
      </c>
      <c r="O138" s="35"/>
      <c r="P138" s="105">
        <v>15</v>
      </c>
      <c r="Q138" s="106">
        <v>15</v>
      </c>
      <c r="R138" s="38"/>
      <c r="S138" s="38"/>
      <c r="T138" s="37"/>
      <c r="U138" s="39">
        <f t="shared" si="23"/>
        <v>15</v>
      </c>
      <c r="V138" s="40">
        <f>IF(U138&gt;=15,15,U138)</f>
        <v>15</v>
      </c>
      <c r="W138" s="112"/>
      <c r="X138" s="96"/>
      <c r="Y138" s="96"/>
      <c r="Z138" s="104"/>
      <c r="AA138" s="99"/>
      <c r="AB138" s="41">
        <f t="shared" si="24"/>
        <v>0</v>
      </c>
      <c r="AC138" s="40">
        <f t="shared" si="25"/>
        <v>0</v>
      </c>
      <c r="AD138" s="42"/>
      <c r="AE138" s="128"/>
      <c r="AF138" s="37">
        <f t="shared" si="26"/>
        <v>15</v>
      </c>
      <c r="AG138" s="43">
        <v>65</v>
      </c>
      <c r="AH138" s="44">
        <f t="shared" si="27"/>
        <v>80</v>
      </c>
      <c r="AI138" s="45">
        <f>-((50-((176+(45+(30-AF138)))))/200)</f>
        <v>0.93</v>
      </c>
      <c r="AJ138" s="46"/>
      <c r="AK138" s="47">
        <v>1E-4</v>
      </c>
      <c r="AL138" s="48">
        <f>100%+AK138</f>
        <v>1.0001</v>
      </c>
      <c r="AM138" s="49">
        <f>ROUNDUP($D$2*AI138*AL138,-3)</f>
        <v>1395133000</v>
      </c>
      <c r="AN138" s="50"/>
      <c r="AO138" s="51"/>
      <c r="AP138" s="51"/>
      <c r="AQ138" s="51"/>
      <c r="AR138" s="51"/>
      <c r="AS138" s="52"/>
      <c r="AT138" s="53">
        <f t="shared" si="28"/>
        <v>0</v>
      </c>
    </row>
    <row r="139" spans="1:46" s="54" customFormat="1" ht="36" customHeight="1" thickBot="1">
      <c r="A139" s="27"/>
      <c r="B139" s="56"/>
      <c r="C139" s="91"/>
      <c r="D139" s="95"/>
      <c r="E139" s="95"/>
      <c r="F139" s="101"/>
      <c r="G139" s="55"/>
      <c r="H139" s="60"/>
      <c r="I139" s="30">
        <v>0.51</v>
      </c>
      <c r="J139" s="119">
        <v>0.49</v>
      </c>
      <c r="K139" s="32"/>
      <c r="L139" s="57"/>
      <c r="M139" s="33"/>
      <c r="N139" s="34">
        <f t="shared" si="22"/>
        <v>1</v>
      </c>
      <c r="O139" s="35"/>
      <c r="P139" s="105">
        <v>15</v>
      </c>
      <c r="Q139" s="106">
        <v>15</v>
      </c>
      <c r="R139" s="38"/>
      <c r="S139" s="38"/>
      <c r="T139" s="37"/>
      <c r="U139" s="39">
        <f t="shared" si="23"/>
        <v>15</v>
      </c>
      <c r="V139" s="40">
        <f>IF(U139&gt;=15,15,U139)</f>
        <v>15</v>
      </c>
      <c r="W139" s="112"/>
      <c r="X139" s="96"/>
      <c r="Y139" s="96"/>
      <c r="Z139" s="104"/>
      <c r="AA139" s="99"/>
      <c r="AB139" s="41">
        <f t="shared" si="24"/>
        <v>0</v>
      </c>
      <c r="AC139" s="40">
        <f t="shared" si="25"/>
        <v>0</v>
      </c>
      <c r="AD139" s="42"/>
      <c r="AE139" s="128"/>
      <c r="AF139" s="37">
        <f t="shared" si="26"/>
        <v>15</v>
      </c>
      <c r="AG139" s="43">
        <v>65</v>
      </c>
      <c r="AH139" s="44">
        <f t="shared" si="27"/>
        <v>80</v>
      </c>
      <c r="AI139" s="45">
        <f>-((50-((176+(45+(30-AF139)))))/200)</f>
        <v>0.93</v>
      </c>
      <c r="AJ139" s="46"/>
      <c r="AK139" s="47">
        <v>1E-4</v>
      </c>
      <c r="AL139" s="48">
        <f>100%+AK139</f>
        <v>1.0001</v>
      </c>
      <c r="AM139" s="49">
        <f>ROUNDUP($D$2*AI139*AL139,-3)</f>
        <v>1395133000</v>
      </c>
      <c r="AN139" s="50"/>
      <c r="AO139" s="51"/>
      <c r="AP139" s="51"/>
      <c r="AQ139" s="51"/>
      <c r="AR139" s="51"/>
      <c r="AS139" s="52"/>
      <c r="AT139" s="53">
        <f t="shared" si="28"/>
        <v>0</v>
      </c>
    </row>
    <row r="140" spans="1:46" s="54" customFormat="1" ht="36" customHeight="1" thickBot="1">
      <c r="A140" s="27"/>
      <c r="B140" s="56"/>
      <c r="C140" s="91"/>
      <c r="D140" s="95"/>
      <c r="E140" s="95"/>
      <c r="F140" s="101"/>
      <c r="G140" s="55"/>
      <c r="H140" s="28"/>
      <c r="I140" s="30">
        <v>0.51</v>
      </c>
      <c r="J140" s="119">
        <v>0.49</v>
      </c>
      <c r="K140" s="32"/>
      <c r="L140" s="57"/>
      <c r="M140" s="31"/>
      <c r="N140" s="34">
        <f t="shared" si="22"/>
        <v>1</v>
      </c>
      <c r="O140" s="37"/>
      <c r="P140" s="105">
        <v>15</v>
      </c>
      <c r="Q140" s="106">
        <v>15</v>
      </c>
      <c r="R140" s="38"/>
      <c r="S140" s="38"/>
      <c r="T140" s="37"/>
      <c r="U140" s="39">
        <f t="shared" si="23"/>
        <v>15</v>
      </c>
      <c r="V140" s="40">
        <f>IF(U140&gt;=15,15,U140)</f>
        <v>15</v>
      </c>
      <c r="W140" s="112"/>
      <c r="X140" s="96"/>
      <c r="Y140" s="96"/>
      <c r="Z140" s="104"/>
      <c r="AA140" s="99"/>
      <c r="AB140" s="41">
        <f t="shared" si="24"/>
        <v>0</v>
      </c>
      <c r="AC140" s="40">
        <f t="shared" si="25"/>
        <v>0</v>
      </c>
      <c r="AD140" s="87"/>
      <c r="AE140" s="128"/>
      <c r="AF140" s="37">
        <f t="shared" si="26"/>
        <v>15</v>
      </c>
      <c r="AG140" s="43">
        <v>65</v>
      </c>
      <c r="AH140" s="44">
        <f t="shared" si="27"/>
        <v>80</v>
      </c>
      <c r="AI140" s="45">
        <f>-((50-((176+(45+(30-AF140)))))/200)</f>
        <v>0.93</v>
      </c>
      <c r="AJ140" s="46"/>
      <c r="AK140" s="47">
        <v>1E-4</v>
      </c>
      <c r="AL140" s="48">
        <f>100%+AK140</f>
        <v>1.0001</v>
      </c>
      <c r="AM140" s="49">
        <f>ROUNDUP($D$2*AI140*AL140,-3)</f>
        <v>1395133000</v>
      </c>
      <c r="AN140" s="88"/>
      <c r="AO140" s="51"/>
      <c r="AP140" s="51"/>
      <c r="AQ140" s="51"/>
      <c r="AR140" s="51"/>
      <c r="AS140" s="52"/>
      <c r="AT140" s="53">
        <f t="shared" si="28"/>
        <v>0</v>
      </c>
    </row>
  </sheetData>
  <mergeCells count="28">
    <mergeCell ref="D1:E1"/>
    <mergeCell ref="I1:J1"/>
    <mergeCell ref="L1:AB1"/>
    <mergeCell ref="AE1:AK1"/>
    <mergeCell ref="D2:E2"/>
    <mergeCell ref="F2:G2"/>
    <mergeCell ref="I2:J2"/>
    <mergeCell ref="P2:U2"/>
    <mergeCell ref="AL3:AL4"/>
    <mergeCell ref="A3:A4"/>
    <mergeCell ref="B3:B4"/>
    <mergeCell ref="C3:H3"/>
    <mergeCell ref="I3:M3"/>
    <mergeCell ref="N3:N4"/>
    <mergeCell ref="O3:O4"/>
    <mergeCell ref="P3:U3"/>
    <mergeCell ref="W3:AB3"/>
    <mergeCell ref="AI3:AI4"/>
    <mergeCell ref="AJ3:AJ4"/>
    <mergeCell ref="AK3:AK4"/>
    <mergeCell ref="AS3:AS4"/>
    <mergeCell ref="AT3:AT4"/>
    <mergeCell ref="AM3:AM4"/>
    <mergeCell ref="AN3:AN4"/>
    <mergeCell ref="AO3:AO4"/>
    <mergeCell ref="AP3:AP4"/>
    <mergeCell ref="AQ3:AQ4"/>
    <mergeCell ref="AR3:AR4"/>
  </mergeCells>
  <phoneticPr fontId="3" type="noConversion"/>
  <printOptions horizontalCentered="1"/>
  <pageMargins left="0.17" right="0.17" top="0.33" bottom="0.24" header="0.26" footer="0.18"/>
  <pageSetup paperSize="9" scale="57" orientation="landscape" r:id="rId1"/>
  <headerFooter alignWithMargins="0"/>
  <rowBreaks count="1" manualBreakCount="1">
    <brk id="31" max="41" man="1"/>
  </rowBreaks>
  <colBreaks count="1" manualBreakCount="1">
    <brk id="29" max="139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rgb="FF00B0F0"/>
  </sheetPr>
  <dimension ref="A1:AT140"/>
  <sheetViews>
    <sheetView showZeros="0" view="pageBreakPreview" zoomScale="80" workbookViewId="0">
      <selection activeCell="Z17" sqref="Z17"/>
    </sheetView>
  </sheetViews>
  <sheetFormatPr defaultColWidth="8.88671875" defaultRowHeight="13.5"/>
  <cols>
    <col min="1" max="1" width="5" style="1" customWidth="1"/>
    <col min="2" max="2" width="5.109375" style="2" customWidth="1"/>
    <col min="3" max="3" width="9.21875" style="89" customWidth="1"/>
    <col min="4" max="7" width="9.21875" style="1" customWidth="1"/>
    <col min="8" max="8" width="6.6640625" style="1" customWidth="1"/>
    <col min="9" max="10" width="7.33203125" style="1" customWidth="1"/>
    <col min="11" max="11" width="7.6640625" style="1" customWidth="1"/>
    <col min="12" max="13" width="6.77734375" style="1" customWidth="1"/>
    <col min="14" max="14" width="6.44140625" style="1" customWidth="1"/>
    <col min="15" max="15" width="5.109375" style="1" customWidth="1"/>
    <col min="16" max="16" width="7.109375" style="1" customWidth="1"/>
    <col min="17" max="17" width="6.77734375" style="1" customWidth="1"/>
    <col min="18" max="20" width="6.6640625" style="1" customWidth="1"/>
    <col min="21" max="21" width="7.109375" style="1" customWidth="1"/>
    <col min="22" max="22" width="10.44140625" style="90" hidden="1" customWidth="1"/>
    <col min="23" max="24" width="8" style="1" customWidth="1"/>
    <col min="25" max="27" width="7.21875" style="1" customWidth="1"/>
    <col min="28" max="28" width="9.6640625" style="1" customWidth="1"/>
    <col min="29" max="29" width="2" style="90" hidden="1" customWidth="1"/>
    <col min="30" max="31" width="6.21875" style="1" customWidth="1"/>
    <col min="32" max="32" width="7" style="1" customWidth="1"/>
    <col min="33" max="33" width="4.6640625" style="1" customWidth="1"/>
    <col min="34" max="34" width="8.21875" style="1" customWidth="1"/>
    <col min="35" max="35" width="8.77734375" style="1" customWidth="1"/>
    <col min="36" max="36" width="7.5546875" style="1" customWidth="1"/>
    <col min="37" max="38" width="8.33203125" style="1" customWidth="1"/>
    <col min="39" max="39" width="20.21875" style="1" customWidth="1"/>
    <col min="40" max="40" width="8.33203125" style="1" customWidth="1"/>
    <col min="41" max="42" width="17.6640625" style="1" customWidth="1"/>
    <col min="43" max="45" width="17.6640625" style="1" hidden="1" customWidth="1"/>
    <col min="46" max="46" width="17.6640625" style="1" customWidth="1"/>
    <col min="47" max="16384" width="8.88671875" style="1"/>
  </cols>
  <sheetData>
    <row r="1" spans="1:46" ht="33.75" customHeight="1">
      <c r="C1" s="3" t="s">
        <v>37</v>
      </c>
      <c r="D1" s="353">
        <v>1037950000</v>
      </c>
      <c r="E1" s="353"/>
      <c r="F1" s="4"/>
      <c r="G1" s="4"/>
      <c r="H1" s="3" t="s">
        <v>0</v>
      </c>
      <c r="I1" s="354">
        <v>1974100000</v>
      </c>
      <c r="J1" s="354"/>
      <c r="K1" s="118">
        <f>TRUNC(I1/F2,7)</f>
        <v>1.9442064999999999</v>
      </c>
      <c r="L1" s="385" t="s">
        <v>337</v>
      </c>
      <c r="M1" s="386"/>
      <c r="N1" s="386"/>
      <c r="O1" s="386"/>
      <c r="P1" s="386"/>
      <c r="Q1" s="386"/>
      <c r="R1" s="386"/>
      <c r="S1" s="386"/>
      <c r="T1" s="386"/>
      <c r="U1" s="386"/>
      <c r="V1" s="386"/>
      <c r="W1" s="386"/>
      <c r="X1" s="386"/>
      <c r="Y1" s="386"/>
      <c r="Z1" s="386"/>
      <c r="AA1" s="386"/>
      <c r="AB1" s="386"/>
      <c r="AC1" s="148"/>
      <c r="AD1" s="148"/>
      <c r="AE1" s="356" t="s">
        <v>317</v>
      </c>
      <c r="AF1" s="356"/>
      <c r="AG1" s="356"/>
      <c r="AH1" s="356"/>
      <c r="AI1" s="356"/>
      <c r="AJ1" s="356"/>
      <c r="AK1" s="356"/>
      <c r="AL1" s="145"/>
      <c r="AM1" s="145"/>
      <c r="AN1" s="145"/>
      <c r="AO1" s="122"/>
      <c r="AP1" s="122"/>
      <c r="AQ1" s="122"/>
      <c r="AR1" s="122"/>
      <c r="AS1" s="122"/>
      <c r="AT1" s="122"/>
    </row>
    <row r="2" spans="1:46" s="11" customFormat="1" ht="30" customHeight="1" thickBot="1">
      <c r="A2" s="6"/>
      <c r="B2" s="7"/>
      <c r="C2" s="8" t="s">
        <v>36</v>
      </c>
      <c r="D2" s="357">
        <f>D1*1.1</f>
        <v>1141745000</v>
      </c>
      <c r="E2" s="358"/>
      <c r="F2" s="357">
        <v>1015375651</v>
      </c>
      <c r="G2" s="358"/>
      <c r="H2" s="3" t="s">
        <v>32</v>
      </c>
      <c r="I2" s="359">
        <f>D2*1</f>
        <v>1141745000</v>
      </c>
      <c r="J2" s="360"/>
      <c r="K2" s="117" t="s">
        <v>29</v>
      </c>
      <c r="L2" s="4"/>
      <c r="M2" s="4"/>
      <c r="N2" s="4"/>
      <c r="O2" s="9" t="s">
        <v>35</v>
      </c>
      <c r="P2" s="361">
        <v>45923.458333333336</v>
      </c>
      <c r="Q2" s="361"/>
      <c r="R2" s="361"/>
      <c r="S2" s="361"/>
      <c r="T2" s="361"/>
      <c r="U2" s="361"/>
      <c r="V2" s="10"/>
      <c r="W2" s="10"/>
      <c r="X2" s="6"/>
      <c r="Y2" s="6"/>
      <c r="Z2" s="6"/>
      <c r="AA2" s="6"/>
      <c r="AB2" s="6"/>
      <c r="AC2" s="10"/>
      <c r="AD2" s="6"/>
      <c r="AE2" s="6"/>
      <c r="AF2" s="6"/>
      <c r="AG2" s="6"/>
      <c r="AH2" s="6"/>
      <c r="AJ2" s="12"/>
      <c r="AK2" s="13"/>
      <c r="AL2" s="13"/>
      <c r="AM2" s="14" t="s">
        <v>52</v>
      </c>
      <c r="AO2" s="63" t="s">
        <v>40</v>
      </c>
      <c r="AP2" s="63"/>
      <c r="AQ2" s="123"/>
      <c r="AR2" s="124"/>
      <c r="AS2" s="126"/>
      <c r="AT2" s="125"/>
    </row>
    <row r="3" spans="1:46" s="17" customFormat="1" ht="24.95" customHeight="1" thickBot="1">
      <c r="A3" s="364" t="s">
        <v>1</v>
      </c>
      <c r="B3" s="366" t="s">
        <v>2</v>
      </c>
      <c r="C3" s="368" t="s">
        <v>3</v>
      </c>
      <c r="D3" s="369"/>
      <c r="E3" s="369"/>
      <c r="F3" s="369"/>
      <c r="G3" s="369"/>
      <c r="H3" s="370"/>
      <c r="I3" s="371" t="s">
        <v>4</v>
      </c>
      <c r="J3" s="369"/>
      <c r="K3" s="369"/>
      <c r="L3" s="369"/>
      <c r="M3" s="370"/>
      <c r="N3" s="372" t="s">
        <v>5</v>
      </c>
      <c r="O3" s="374" t="s">
        <v>6</v>
      </c>
      <c r="P3" s="371" t="s">
        <v>7</v>
      </c>
      <c r="Q3" s="369"/>
      <c r="R3" s="369"/>
      <c r="S3" s="369"/>
      <c r="T3" s="369"/>
      <c r="U3" s="370"/>
      <c r="V3" s="15"/>
      <c r="W3" s="371" t="s">
        <v>30</v>
      </c>
      <c r="X3" s="369"/>
      <c r="Y3" s="369"/>
      <c r="Z3" s="369"/>
      <c r="AA3" s="369"/>
      <c r="AB3" s="370"/>
      <c r="AC3" s="15"/>
      <c r="AD3" s="15"/>
      <c r="AE3" s="15"/>
      <c r="AF3" s="15"/>
      <c r="AG3" s="15"/>
      <c r="AH3" s="16"/>
      <c r="AI3" s="376" t="s">
        <v>8</v>
      </c>
      <c r="AJ3" s="366" t="s">
        <v>9</v>
      </c>
      <c r="AK3" s="378" t="s">
        <v>10</v>
      </c>
      <c r="AL3" s="362" t="s">
        <v>11</v>
      </c>
      <c r="AM3" s="381" t="s">
        <v>12</v>
      </c>
      <c r="AN3" s="383" t="s">
        <v>13</v>
      </c>
      <c r="AO3" s="380" t="s">
        <v>14</v>
      </c>
      <c r="AP3" s="380" t="s">
        <v>41</v>
      </c>
      <c r="AQ3" s="380" t="s">
        <v>42</v>
      </c>
      <c r="AR3" s="380" t="s">
        <v>43</v>
      </c>
      <c r="AS3" s="380" t="s">
        <v>44</v>
      </c>
      <c r="AT3" s="380" t="s">
        <v>15</v>
      </c>
    </row>
    <row r="4" spans="1:46" s="17" customFormat="1" ht="39.75" customHeight="1" thickBot="1">
      <c r="A4" s="365"/>
      <c r="B4" s="367"/>
      <c r="C4" s="103" t="s">
        <v>16</v>
      </c>
      <c r="D4" s="19" t="s">
        <v>17</v>
      </c>
      <c r="E4" s="20" t="s">
        <v>18</v>
      </c>
      <c r="F4" s="20" t="s">
        <v>19</v>
      </c>
      <c r="G4" s="20" t="s">
        <v>20</v>
      </c>
      <c r="H4" s="21" t="s">
        <v>31</v>
      </c>
      <c r="I4" s="18" t="s">
        <v>16</v>
      </c>
      <c r="J4" s="19" t="s">
        <v>17</v>
      </c>
      <c r="K4" s="20" t="s">
        <v>18</v>
      </c>
      <c r="L4" s="103" t="s">
        <v>19</v>
      </c>
      <c r="M4" s="20" t="s">
        <v>20</v>
      </c>
      <c r="N4" s="373"/>
      <c r="O4" s="375"/>
      <c r="P4" s="18" t="s">
        <v>16</v>
      </c>
      <c r="Q4" s="19" t="s">
        <v>17</v>
      </c>
      <c r="R4" s="20" t="s">
        <v>18</v>
      </c>
      <c r="S4" s="103" t="s">
        <v>19</v>
      </c>
      <c r="T4" s="20" t="s">
        <v>20</v>
      </c>
      <c r="U4" s="22" t="s">
        <v>21</v>
      </c>
      <c r="V4" s="23" t="s">
        <v>22</v>
      </c>
      <c r="W4" s="18" t="s">
        <v>16</v>
      </c>
      <c r="X4" s="19" t="s">
        <v>17</v>
      </c>
      <c r="Y4" s="20" t="s">
        <v>18</v>
      </c>
      <c r="Z4" s="103" t="s">
        <v>19</v>
      </c>
      <c r="AA4" s="20" t="s">
        <v>20</v>
      </c>
      <c r="AB4" s="24" t="s">
        <v>23</v>
      </c>
      <c r="AC4" s="23" t="s">
        <v>46</v>
      </c>
      <c r="AD4" s="121" t="s">
        <v>47</v>
      </c>
      <c r="AE4" s="127" t="s">
        <v>48</v>
      </c>
      <c r="AF4" s="25" t="s">
        <v>24</v>
      </c>
      <c r="AG4" s="26" t="s">
        <v>25</v>
      </c>
      <c r="AH4" s="26" t="s">
        <v>26</v>
      </c>
      <c r="AI4" s="377"/>
      <c r="AJ4" s="367"/>
      <c r="AK4" s="379"/>
      <c r="AL4" s="363"/>
      <c r="AM4" s="382"/>
      <c r="AN4" s="384"/>
      <c r="AO4" s="380"/>
      <c r="AP4" s="380"/>
      <c r="AQ4" s="380"/>
      <c r="AR4" s="380"/>
      <c r="AS4" s="380"/>
      <c r="AT4" s="380"/>
    </row>
    <row r="5" spans="1:46" s="54" customFormat="1" ht="40.5" customHeight="1" thickBot="1">
      <c r="A5" s="27">
        <v>1</v>
      </c>
      <c r="B5" s="28"/>
      <c r="C5" s="177" t="s">
        <v>160</v>
      </c>
      <c r="D5" s="94"/>
      <c r="E5" s="95"/>
      <c r="F5" s="94"/>
      <c r="G5" s="91"/>
      <c r="H5" s="115"/>
      <c r="I5" s="109">
        <v>1</v>
      </c>
      <c r="J5" s="31"/>
      <c r="K5" s="31"/>
      <c r="L5" s="31"/>
      <c r="M5" s="33"/>
      <c r="N5" s="34">
        <f>SUM(I5:M5)</f>
        <v>1</v>
      </c>
      <c r="O5" s="35"/>
      <c r="P5" s="165">
        <v>15</v>
      </c>
      <c r="Q5" s="166">
        <v>15</v>
      </c>
      <c r="R5" s="37"/>
      <c r="S5" s="38"/>
      <c r="T5" s="37"/>
      <c r="U5" s="39">
        <f>ROUNDUP(((P5*I5)+(Q5*J5)+(R5*K5)+(S5*L5)+(T5*M5)),2)</f>
        <v>15</v>
      </c>
      <c r="V5" s="40">
        <f>IF(U5&gt;=15,15,U5)</f>
        <v>15</v>
      </c>
      <c r="W5" s="182">
        <v>17928117000</v>
      </c>
      <c r="X5" s="183"/>
      <c r="Y5" s="157"/>
      <c r="Z5" s="107"/>
      <c r="AA5" s="99"/>
      <c r="AB5" s="41">
        <f>ROUNDUP((((W5*I5)+(X5*J5)+(Y5*K5)+(Z5*L5)+(AA5*M5))/$I$2*15),2)</f>
        <v>235.54</v>
      </c>
      <c r="AC5" s="40">
        <f>IF(AB5&gt;=15,15,AB5)</f>
        <v>15</v>
      </c>
      <c r="AD5" s="42"/>
      <c r="AE5" s="128"/>
      <c r="AF5" s="98">
        <f>IF((V5+AC5+AD5)&gt;=30,30,(V5+AC5+AD5))</f>
        <v>30</v>
      </c>
      <c r="AG5" s="43">
        <v>65</v>
      </c>
      <c r="AH5" s="44">
        <f>AF5+AG5+AE5</f>
        <v>95</v>
      </c>
      <c r="AI5" s="45">
        <f>-((50-((176+(45+(30-AF5)))))/200)</f>
        <v>0.85499999999999998</v>
      </c>
      <c r="AJ5" s="46"/>
      <c r="AK5" s="47">
        <v>1E-4</v>
      </c>
      <c r="AL5" s="48">
        <f>100%+AK5</f>
        <v>1.0001</v>
      </c>
      <c r="AM5" s="49">
        <f>ROUNDUP($D$2*AI5*AL5,-3)</f>
        <v>976290000</v>
      </c>
      <c r="AN5" s="50"/>
      <c r="AO5" s="51"/>
      <c r="AP5" s="51"/>
      <c r="AQ5" s="51"/>
      <c r="AR5" s="51"/>
      <c r="AS5" s="52"/>
      <c r="AT5" s="53">
        <f>(AO5*I5)+(AP5*J5)+(AQ5*K5)+(AR5*L5)+(AS5*M5)</f>
        <v>0</v>
      </c>
    </row>
    <row r="6" spans="1:46" s="54" customFormat="1" ht="40.5" customHeight="1" thickBot="1">
      <c r="A6" s="27">
        <v>2</v>
      </c>
      <c r="B6" s="28"/>
      <c r="C6" s="178" t="s">
        <v>161</v>
      </c>
      <c r="D6" s="95"/>
      <c r="E6" s="95"/>
      <c r="F6" s="94"/>
      <c r="G6" s="29"/>
      <c r="H6" s="29"/>
      <c r="I6" s="109">
        <v>1</v>
      </c>
      <c r="J6" s="31"/>
      <c r="K6" s="31"/>
      <c r="L6" s="31"/>
      <c r="M6" s="33"/>
      <c r="N6" s="34">
        <f t="shared" ref="N6:N69" si="0">SUM(I6:M6)</f>
        <v>1</v>
      </c>
      <c r="O6" s="35"/>
      <c r="P6" s="167">
        <v>15</v>
      </c>
      <c r="Q6" s="168">
        <v>15</v>
      </c>
      <c r="R6" s="106"/>
      <c r="S6" s="38"/>
      <c r="T6" s="37"/>
      <c r="U6" s="39">
        <f t="shared" ref="U6:U69" si="1">ROUNDUP(((P6*I6)+(Q6*J6)+(R6*K6)+(S6*L6)+(T6*M6)),2)</f>
        <v>15</v>
      </c>
      <c r="V6" s="40">
        <f>IF(U6&gt;=15,15,U6)</f>
        <v>15</v>
      </c>
      <c r="W6" s="184">
        <v>28147269000</v>
      </c>
      <c r="X6" s="185"/>
      <c r="Y6" s="100"/>
      <c r="Z6" s="96"/>
      <c r="AA6" s="99"/>
      <c r="AB6" s="41">
        <f t="shared" ref="AB6:AB69" si="2">ROUNDUP((((W6*I6)+(X6*J6)+(Y6*K6)+(Z6*L6)+(AA6*M6))/$I$2*15),2)</f>
        <v>369.8</v>
      </c>
      <c r="AC6" s="40">
        <f t="shared" ref="AC6:AC69" si="3">IF(AB6&gt;=15,15,AB6)</f>
        <v>15</v>
      </c>
      <c r="AD6" s="42"/>
      <c r="AE6" s="128"/>
      <c r="AF6" s="37">
        <f t="shared" ref="AF6:AF69" si="4">IF((V6+AC6+AD6)&gt;=30,30,(V6+AC6+AD6))</f>
        <v>30</v>
      </c>
      <c r="AG6" s="43">
        <v>65</v>
      </c>
      <c r="AH6" s="44">
        <f t="shared" ref="AH6:AH69" si="5">AF6+AG6+AE6</f>
        <v>95</v>
      </c>
      <c r="AI6" s="45">
        <f>-((50-((176+(45+(30-AF6)))))/200)</f>
        <v>0.85499999999999998</v>
      </c>
      <c r="AJ6" s="46"/>
      <c r="AK6" s="47">
        <v>1E-4</v>
      </c>
      <c r="AL6" s="48">
        <f>100%+AK6</f>
        <v>1.0001</v>
      </c>
      <c r="AM6" s="49">
        <f>ROUNDUP($D$2*AI6*AL6,-3)</f>
        <v>976290000</v>
      </c>
      <c r="AN6" s="50"/>
      <c r="AO6" s="51"/>
      <c r="AP6" s="51"/>
      <c r="AQ6" s="51"/>
      <c r="AR6" s="51"/>
      <c r="AS6" s="52"/>
      <c r="AT6" s="53">
        <f t="shared" ref="AT6:AT69" si="6">(AO6*I6)+(AP6*J6)+(AQ6*K6)+(AR6*L6)+(AS6*M6)</f>
        <v>0</v>
      </c>
    </row>
    <row r="7" spans="1:46" s="54" customFormat="1" ht="40.5" customHeight="1" thickBot="1">
      <c r="A7" s="27">
        <v>3</v>
      </c>
      <c r="B7" s="28"/>
      <c r="C7" s="178" t="s">
        <v>162</v>
      </c>
      <c r="D7" s="94"/>
      <c r="E7" s="95"/>
      <c r="F7" s="95"/>
      <c r="G7" s="55"/>
      <c r="H7" s="29"/>
      <c r="I7" s="109">
        <v>1</v>
      </c>
      <c r="J7" s="31"/>
      <c r="K7" s="31"/>
      <c r="L7" s="57"/>
      <c r="M7" s="33"/>
      <c r="N7" s="34">
        <f t="shared" si="0"/>
        <v>1</v>
      </c>
      <c r="O7" s="35"/>
      <c r="P7" s="167">
        <v>15</v>
      </c>
      <c r="Q7" s="168">
        <v>15</v>
      </c>
      <c r="R7" s="106"/>
      <c r="S7" s="38"/>
      <c r="T7" s="37"/>
      <c r="U7" s="39">
        <f t="shared" si="1"/>
        <v>15</v>
      </c>
      <c r="V7" s="40">
        <f>IF(U7&gt;=15,15,U7)</f>
        <v>15</v>
      </c>
      <c r="W7" s="184">
        <v>13410300000</v>
      </c>
      <c r="X7" s="184"/>
      <c r="Y7" s="100"/>
      <c r="Z7" s="96"/>
      <c r="AA7" s="99"/>
      <c r="AB7" s="41">
        <f t="shared" si="2"/>
        <v>176.19</v>
      </c>
      <c r="AC7" s="40">
        <f t="shared" si="3"/>
        <v>15</v>
      </c>
      <c r="AD7" s="42"/>
      <c r="AE7" s="128"/>
      <c r="AF7" s="37">
        <f t="shared" si="4"/>
        <v>30</v>
      </c>
      <c r="AG7" s="43">
        <v>65</v>
      </c>
      <c r="AH7" s="44">
        <f t="shared" si="5"/>
        <v>95</v>
      </c>
      <c r="AI7" s="45">
        <f>-((50-((176+(45+(30-AF7)))))/200)</f>
        <v>0.85499999999999998</v>
      </c>
      <c r="AJ7" s="46"/>
      <c r="AK7" s="47">
        <v>1E-4</v>
      </c>
      <c r="AL7" s="48">
        <f>100%+AK7</f>
        <v>1.0001</v>
      </c>
      <c r="AM7" s="49">
        <f>ROUNDUP($D$2*AI7*AL7,-3)</f>
        <v>976290000</v>
      </c>
      <c r="AN7" s="50"/>
      <c r="AO7" s="51"/>
      <c r="AP7" s="51"/>
      <c r="AQ7" s="51"/>
      <c r="AR7" s="51"/>
      <c r="AS7" s="52"/>
      <c r="AT7" s="53">
        <f t="shared" si="6"/>
        <v>0</v>
      </c>
    </row>
    <row r="8" spans="1:46" s="54" customFormat="1" ht="40.5" customHeight="1" thickBot="1">
      <c r="A8" s="27">
        <v>4</v>
      </c>
      <c r="B8" s="56"/>
      <c r="C8" s="178" t="s">
        <v>163</v>
      </c>
      <c r="D8" s="95"/>
      <c r="E8" s="171"/>
      <c r="F8" s="94"/>
      <c r="G8" s="92"/>
      <c r="H8" s="135"/>
      <c r="I8" s="109">
        <v>1</v>
      </c>
      <c r="J8" s="31"/>
      <c r="K8" s="31"/>
      <c r="L8" s="57"/>
      <c r="M8" s="33"/>
      <c r="N8" s="34">
        <f t="shared" si="0"/>
        <v>1</v>
      </c>
      <c r="O8" s="35"/>
      <c r="P8" s="167">
        <v>15</v>
      </c>
      <c r="Q8" s="168">
        <v>15</v>
      </c>
      <c r="R8" s="38"/>
      <c r="S8" s="38"/>
      <c r="T8" s="37"/>
      <c r="U8" s="39">
        <f t="shared" si="1"/>
        <v>15</v>
      </c>
      <c r="V8" s="40">
        <f t="shared" ref="V8:V71" si="7">IF(U8&gt;=15,15,U8)</f>
        <v>15</v>
      </c>
      <c r="W8" s="184">
        <v>75440266000</v>
      </c>
      <c r="X8" s="185"/>
      <c r="Y8" s="100"/>
      <c r="Z8" s="96"/>
      <c r="AA8" s="108"/>
      <c r="AB8" s="41">
        <f t="shared" si="2"/>
        <v>991.12</v>
      </c>
      <c r="AC8" s="40">
        <f t="shared" si="3"/>
        <v>15</v>
      </c>
      <c r="AD8" s="42"/>
      <c r="AE8" s="128"/>
      <c r="AF8" s="37">
        <f t="shared" si="4"/>
        <v>30</v>
      </c>
      <c r="AG8" s="43">
        <v>65</v>
      </c>
      <c r="AH8" s="44">
        <f t="shared" si="5"/>
        <v>95</v>
      </c>
      <c r="AI8" s="45">
        <f t="shared" ref="AI8:AI71" si="8">-((50-((176+(45+(30-AF8)))))/200)</f>
        <v>0.85499999999999998</v>
      </c>
      <c r="AJ8" s="46"/>
      <c r="AK8" s="47">
        <v>1E-4</v>
      </c>
      <c r="AL8" s="48">
        <f t="shared" ref="AL8:AL71" si="9">100%+AK8</f>
        <v>1.0001</v>
      </c>
      <c r="AM8" s="49">
        <f t="shared" ref="AM8:AM71" si="10">ROUNDUP($D$2*AI8*AL8,-3)</f>
        <v>976290000</v>
      </c>
      <c r="AN8" s="50"/>
      <c r="AO8" s="51"/>
      <c r="AP8" s="51"/>
      <c r="AQ8" s="51"/>
      <c r="AR8" s="51"/>
      <c r="AS8" s="52"/>
      <c r="AT8" s="53">
        <f t="shared" si="6"/>
        <v>0</v>
      </c>
    </row>
    <row r="9" spans="1:46" s="54" customFormat="1" ht="40.5" customHeight="1" thickBot="1">
      <c r="A9" s="27">
        <v>5</v>
      </c>
      <c r="B9" s="56"/>
      <c r="C9" s="94" t="s">
        <v>186</v>
      </c>
      <c r="D9" s="177" t="s">
        <v>318</v>
      </c>
      <c r="E9" s="94"/>
      <c r="F9" s="179"/>
      <c r="G9" s="92"/>
      <c r="H9" s="116"/>
      <c r="I9" s="109">
        <v>0.51</v>
      </c>
      <c r="J9" s="31">
        <v>0.49</v>
      </c>
      <c r="K9" s="137"/>
      <c r="L9" s="31"/>
      <c r="M9" s="33"/>
      <c r="N9" s="34">
        <f t="shared" si="0"/>
        <v>1</v>
      </c>
      <c r="O9" s="35"/>
      <c r="P9" s="167">
        <v>15</v>
      </c>
      <c r="Q9" s="168">
        <v>15</v>
      </c>
      <c r="R9" s="38"/>
      <c r="S9" s="38"/>
      <c r="T9" s="37"/>
      <c r="U9" s="39">
        <f t="shared" si="1"/>
        <v>15</v>
      </c>
      <c r="V9" s="40">
        <f t="shared" si="7"/>
        <v>15</v>
      </c>
      <c r="W9" s="188">
        <v>9491864000</v>
      </c>
      <c r="X9" s="184">
        <v>704364000</v>
      </c>
      <c r="Y9" s="210"/>
      <c r="Z9" s="96"/>
      <c r="AA9" s="99"/>
      <c r="AB9" s="41">
        <f t="shared" si="2"/>
        <v>68.14</v>
      </c>
      <c r="AC9" s="40">
        <f t="shared" si="3"/>
        <v>15</v>
      </c>
      <c r="AD9" s="42"/>
      <c r="AE9" s="128"/>
      <c r="AF9" s="37">
        <f t="shared" si="4"/>
        <v>30</v>
      </c>
      <c r="AG9" s="43">
        <v>65</v>
      </c>
      <c r="AH9" s="44">
        <f t="shared" si="5"/>
        <v>95</v>
      </c>
      <c r="AI9" s="45">
        <f t="shared" si="8"/>
        <v>0.85499999999999998</v>
      </c>
      <c r="AJ9" s="46"/>
      <c r="AK9" s="47">
        <v>1E-4</v>
      </c>
      <c r="AL9" s="48">
        <f t="shared" si="9"/>
        <v>1.0001</v>
      </c>
      <c r="AM9" s="49">
        <f t="shared" si="10"/>
        <v>976290000</v>
      </c>
      <c r="AN9" s="50"/>
      <c r="AO9" s="51"/>
      <c r="AP9" s="51"/>
      <c r="AQ9" s="51"/>
      <c r="AR9" s="51"/>
      <c r="AS9" s="52"/>
      <c r="AT9" s="53">
        <f t="shared" si="6"/>
        <v>0</v>
      </c>
    </row>
    <row r="10" spans="1:46" s="54" customFormat="1" ht="40.5" customHeight="1" thickBot="1">
      <c r="A10" s="27">
        <v>6</v>
      </c>
      <c r="B10" s="56" t="s">
        <v>338</v>
      </c>
      <c r="C10" s="178" t="s">
        <v>296</v>
      </c>
      <c r="D10" s="94" t="s">
        <v>339</v>
      </c>
      <c r="E10" s="94"/>
      <c r="F10" s="164"/>
      <c r="G10" s="55"/>
      <c r="H10" s="116"/>
      <c r="I10" s="30">
        <v>0.51</v>
      </c>
      <c r="J10" s="31">
        <v>0.49</v>
      </c>
      <c r="K10" s="31"/>
      <c r="L10" s="57"/>
      <c r="M10" s="33"/>
      <c r="N10" s="34">
        <f t="shared" si="0"/>
        <v>1</v>
      </c>
      <c r="O10" s="35"/>
      <c r="P10" s="234">
        <v>14.9</v>
      </c>
      <c r="Q10" s="168">
        <v>15</v>
      </c>
      <c r="R10" s="38"/>
      <c r="S10" s="38"/>
      <c r="T10" s="37"/>
      <c r="U10" s="39">
        <f t="shared" si="1"/>
        <v>14.95</v>
      </c>
      <c r="V10" s="40">
        <f>IF(U10&gt;=15,15,U10)</f>
        <v>14.95</v>
      </c>
      <c r="W10" s="186">
        <v>781586000</v>
      </c>
      <c r="X10" s="233">
        <v>1536396000</v>
      </c>
      <c r="Y10" s="186"/>
      <c r="Z10" s="96"/>
      <c r="AA10" s="99"/>
      <c r="AB10" s="41">
        <f t="shared" si="2"/>
        <v>15.129999999999999</v>
      </c>
      <c r="AC10" s="40">
        <f t="shared" si="3"/>
        <v>15</v>
      </c>
      <c r="AD10" s="42">
        <f>0.5*I10</f>
        <v>0.255</v>
      </c>
      <c r="AE10" s="128"/>
      <c r="AF10" s="37">
        <f t="shared" si="4"/>
        <v>30</v>
      </c>
      <c r="AG10" s="43">
        <v>65</v>
      </c>
      <c r="AH10" s="44">
        <f t="shared" si="5"/>
        <v>95</v>
      </c>
      <c r="AI10" s="45">
        <f>-((50-((176+(45+(30-AF10)))))/200)</f>
        <v>0.85499999999999998</v>
      </c>
      <c r="AJ10" s="46"/>
      <c r="AK10" s="47">
        <v>1E-4</v>
      </c>
      <c r="AL10" s="48">
        <f>100%+AK10</f>
        <v>1.0001</v>
      </c>
      <c r="AM10" s="49">
        <f>ROUNDUP($D$2*AI10*AL10,-3)</f>
        <v>976290000</v>
      </c>
      <c r="AN10" s="50"/>
      <c r="AO10" s="51"/>
      <c r="AP10" s="51"/>
      <c r="AQ10" s="51"/>
      <c r="AR10" s="51"/>
      <c r="AS10" s="52"/>
      <c r="AT10" s="53">
        <f t="shared" si="6"/>
        <v>0</v>
      </c>
    </row>
    <row r="11" spans="1:46" s="54" customFormat="1" ht="40.5" customHeight="1" thickBot="1">
      <c r="A11" s="27">
        <v>7</v>
      </c>
      <c r="B11" s="56"/>
      <c r="C11" s="179" t="s">
        <v>328</v>
      </c>
      <c r="D11" s="177" t="s">
        <v>168</v>
      </c>
      <c r="E11" s="179"/>
      <c r="F11" s="179"/>
      <c r="G11" s="29"/>
      <c r="H11" s="29"/>
      <c r="I11" s="30">
        <v>0.51</v>
      </c>
      <c r="J11" s="31">
        <v>0.49</v>
      </c>
      <c r="K11" s="31"/>
      <c r="L11" s="31"/>
      <c r="M11" s="33"/>
      <c r="N11" s="34">
        <f t="shared" si="0"/>
        <v>1</v>
      </c>
      <c r="O11" s="35"/>
      <c r="P11" s="167">
        <v>15</v>
      </c>
      <c r="Q11" s="168">
        <v>15</v>
      </c>
      <c r="R11" s="106"/>
      <c r="S11" s="38"/>
      <c r="T11" s="37"/>
      <c r="U11" s="39">
        <f t="shared" si="1"/>
        <v>15</v>
      </c>
      <c r="V11" s="40">
        <f t="shared" si="7"/>
        <v>15</v>
      </c>
      <c r="W11" s="96">
        <v>72793312000</v>
      </c>
      <c r="X11" s="186">
        <v>0</v>
      </c>
      <c r="Y11" s="112"/>
      <c r="Z11" s="186"/>
      <c r="AA11" s="99"/>
      <c r="AB11" s="41">
        <f t="shared" si="2"/>
        <v>487.74</v>
      </c>
      <c r="AC11" s="40">
        <f t="shared" si="3"/>
        <v>15</v>
      </c>
      <c r="AD11" s="42"/>
      <c r="AE11" s="128"/>
      <c r="AF11" s="37">
        <f t="shared" si="4"/>
        <v>30</v>
      </c>
      <c r="AG11" s="43">
        <v>65</v>
      </c>
      <c r="AH11" s="44">
        <f t="shared" si="5"/>
        <v>95</v>
      </c>
      <c r="AI11" s="45">
        <f t="shared" si="8"/>
        <v>0.85499999999999998</v>
      </c>
      <c r="AJ11" s="46"/>
      <c r="AK11" s="47">
        <v>1E-4</v>
      </c>
      <c r="AL11" s="48">
        <f t="shared" si="9"/>
        <v>1.0001</v>
      </c>
      <c r="AM11" s="49">
        <f t="shared" si="10"/>
        <v>976290000</v>
      </c>
      <c r="AN11" s="50"/>
      <c r="AO11" s="51"/>
      <c r="AP11" s="51"/>
      <c r="AQ11" s="51"/>
      <c r="AR11" s="51"/>
      <c r="AS11" s="52"/>
      <c r="AT11" s="53">
        <f t="shared" si="6"/>
        <v>0</v>
      </c>
    </row>
    <row r="12" spans="1:46" s="54" customFormat="1" ht="40.5" customHeight="1" thickBot="1">
      <c r="A12" s="27">
        <v>8</v>
      </c>
      <c r="B12" s="56"/>
      <c r="C12" s="181" t="s">
        <v>329</v>
      </c>
      <c r="D12" s="93" t="s">
        <v>325</v>
      </c>
      <c r="E12" s="164"/>
      <c r="F12" s="164"/>
      <c r="G12" s="55"/>
      <c r="H12" s="29"/>
      <c r="I12" s="30">
        <v>0.51</v>
      </c>
      <c r="J12" s="31">
        <v>0.49</v>
      </c>
      <c r="K12" s="32"/>
      <c r="L12" s="57"/>
      <c r="M12" s="33"/>
      <c r="N12" s="34">
        <f t="shared" si="0"/>
        <v>1</v>
      </c>
      <c r="O12" s="35"/>
      <c r="P12" s="167">
        <v>15</v>
      </c>
      <c r="Q12" s="168">
        <v>15</v>
      </c>
      <c r="R12" s="38"/>
      <c r="S12" s="38"/>
      <c r="T12" s="37"/>
      <c r="U12" s="39">
        <f t="shared" si="1"/>
        <v>15</v>
      </c>
      <c r="V12" s="40">
        <f t="shared" si="7"/>
        <v>15</v>
      </c>
      <c r="W12" s="186">
        <v>15298736000</v>
      </c>
      <c r="X12" s="96">
        <v>0</v>
      </c>
      <c r="Y12" s="112"/>
      <c r="Z12" s="96"/>
      <c r="AA12" s="99"/>
      <c r="AB12" s="41">
        <f t="shared" si="2"/>
        <v>102.51</v>
      </c>
      <c r="AC12" s="40">
        <f t="shared" si="3"/>
        <v>15</v>
      </c>
      <c r="AD12" s="42"/>
      <c r="AE12" s="128"/>
      <c r="AF12" s="37">
        <f t="shared" si="4"/>
        <v>30</v>
      </c>
      <c r="AG12" s="43">
        <v>65</v>
      </c>
      <c r="AH12" s="44">
        <f t="shared" si="5"/>
        <v>95</v>
      </c>
      <c r="AI12" s="45">
        <f t="shared" si="8"/>
        <v>0.85499999999999998</v>
      </c>
      <c r="AJ12" s="46"/>
      <c r="AK12" s="47">
        <v>1E-4</v>
      </c>
      <c r="AL12" s="48">
        <f t="shared" si="9"/>
        <v>1.0001</v>
      </c>
      <c r="AM12" s="49">
        <f t="shared" si="10"/>
        <v>976290000</v>
      </c>
      <c r="AN12" s="50"/>
      <c r="AO12" s="51"/>
      <c r="AP12" s="51"/>
      <c r="AQ12" s="51"/>
      <c r="AR12" s="51"/>
      <c r="AS12" s="52"/>
      <c r="AT12" s="53">
        <f t="shared" si="6"/>
        <v>0</v>
      </c>
    </row>
    <row r="13" spans="1:46" s="54" customFormat="1" ht="40.5" customHeight="1" thickBot="1">
      <c r="A13" s="27">
        <v>9</v>
      </c>
      <c r="B13" s="56"/>
      <c r="C13" s="181" t="s">
        <v>170</v>
      </c>
      <c r="D13" s="93" t="s">
        <v>324</v>
      </c>
      <c r="E13" s="191"/>
      <c r="F13" s="226"/>
      <c r="G13" s="227"/>
      <c r="H13" s="29"/>
      <c r="I13" s="30">
        <v>0.51</v>
      </c>
      <c r="J13" s="31">
        <v>0.49</v>
      </c>
      <c r="K13" s="32"/>
      <c r="L13" s="57"/>
      <c r="M13" s="33"/>
      <c r="N13" s="34">
        <f t="shared" si="0"/>
        <v>1</v>
      </c>
      <c r="O13" s="35"/>
      <c r="P13" s="167">
        <v>15</v>
      </c>
      <c r="Q13" s="168">
        <v>15</v>
      </c>
      <c r="R13" s="38"/>
      <c r="S13" s="38"/>
      <c r="T13" s="37"/>
      <c r="U13" s="39">
        <f t="shared" si="1"/>
        <v>15</v>
      </c>
      <c r="V13" s="40">
        <f t="shared" si="7"/>
        <v>15</v>
      </c>
      <c r="W13" s="186">
        <v>61572822000</v>
      </c>
      <c r="X13" s="96">
        <v>0</v>
      </c>
      <c r="Y13" s="188"/>
      <c r="Z13" s="96"/>
      <c r="AA13" s="99"/>
      <c r="AB13" s="41">
        <f t="shared" si="2"/>
        <v>412.56</v>
      </c>
      <c r="AC13" s="40">
        <f t="shared" si="3"/>
        <v>15</v>
      </c>
      <c r="AD13" s="42"/>
      <c r="AE13" s="128"/>
      <c r="AF13" s="37">
        <f t="shared" si="4"/>
        <v>30</v>
      </c>
      <c r="AG13" s="43">
        <v>65</v>
      </c>
      <c r="AH13" s="44">
        <f t="shared" si="5"/>
        <v>95</v>
      </c>
      <c r="AI13" s="45">
        <f t="shared" si="8"/>
        <v>0.85499999999999998</v>
      </c>
      <c r="AJ13" s="46"/>
      <c r="AK13" s="47">
        <v>1E-4</v>
      </c>
      <c r="AL13" s="48">
        <f t="shared" si="9"/>
        <v>1.0001</v>
      </c>
      <c r="AM13" s="49">
        <f t="shared" si="10"/>
        <v>976290000</v>
      </c>
      <c r="AN13" s="50"/>
      <c r="AO13" s="51"/>
      <c r="AP13" s="51"/>
      <c r="AQ13" s="51"/>
      <c r="AR13" s="51"/>
      <c r="AS13" s="52"/>
      <c r="AT13" s="53">
        <f t="shared" si="6"/>
        <v>0</v>
      </c>
    </row>
    <row r="14" spans="1:46" s="54" customFormat="1" ht="40.5" customHeight="1" thickBot="1">
      <c r="A14" s="27">
        <v>10</v>
      </c>
      <c r="B14" s="94"/>
      <c r="C14" s="179" t="s">
        <v>298</v>
      </c>
      <c r="D14" s="62" t="s">
        <v>320</v>
      </c>
      <c r="E14" s="95"/>
      <c r="F14" s="179"/>
      <c r="G14" s="59"/>
      <c r="H14" s="60"/>
      <c r="I14" s="30">
        <v>0.51</v>
      </c>
      <c r="J14" s="31">
        <v>0.49</v>
      </c>
      <c r="K14" s="32"/>
      <c r="L14" s="57"/>
      <c r="M14" s="33"/>
      <c r="N14" s="34">
        <f t="shared" si="0"/>
        <v>1</v>
      </c>
      <c r="O14" s="35"/>
      <c r="P14" s="167">
        <v>15</v>
      </c>
      <c r="Q14" s="168">
        <v>15</v>
      </c>
      <c r="R14" s="38"/>
      <c r="S14" s="38"/>
      <c r="T14" s="37"/>
      <c r="U14" s="39">
        <f t="shared" si="1"/>
        <v>15</v>
      </c>
      <c r="V14" s="40">
        <f t="shared" si="7"/>
        <v>15</v>
      </c>
      <c r="W14" s="186">
        <v>2736126000</v>
      </c>
      <c r="X14" s="187">
        <v>222246000</v>
      </c>
      <c r="Y14" s="212"/>
      <c r="Z14" s="96"/>
      <c r="AA14" s="99"/>
      <c r="AB14" s="41">
        <f t="shared" si="2"/>
        <v>19.770000000000003</v>
      </c>
      <c r="AC14" s="40">
        <f t="shared" si="3"/>
        <v>15</v>
      </c>
      <c r="AD14" s="42"/>
      <c r="AE14" s="128"/>
      <c r="AF14" s="37">
        <f t="shared" si="4"/>
        <v>30</v>
      </c>
      <c r="AG14" s="43">
        <v>65</v>
      </c>
      <c r="AH14" s="44">
        <f t="shared" si="5"/>
        <v>95</v>
      </c>
      <c r="AI14" s="45">
        <f t="shared" si="8"/>
        <v>0.85499999999999998</v>
      </c>
      <c r="AJ14" s="46"/>
      <c r="AK14" s="47">
        <v>1E-4</v>
      </c>
      <c r="AL14" s="48">
        <f t="shared" si="9"/>
        <v>1.0001</v>
      </c>
      <c r="AM14" s="49">
        <f t="shared" si="10"/>
        <v>976290000</v>
      </c>
      <c r="AN14" s="50"/>
      <c r="AO14" s="51"/>
      <c r="AP14" s="51"/>
      <c r="AQ14" s="51"/>
      <c r="AR14" s="51"/>
      <c r="AS14" s="52"/>
      <c r="AT14" s="53">
        <f t="shared" si="6"/>
        <v>0</v>
      </c>
    </row>
    <row r="15" spans="1:46" s="54" customFormat="1" ht="40.5" customHeight="1" thickBot="1">
      <c r="A15" s="27">
        <v>11</v>
      </c>
      <c r="B15" s="56"/>
      <c r="C15" s="95" t="s">
        <v>326</v>
      </c>
      <c r="D15" s="177" t="s">
        <v>333</v>
      </c>
      <c r="E15" s="95"/>
      <c r="F15" s="179"/>
      <c r="G15" s="59"/>
      <c r="H15" s="60"/>
      <c r="I15" s="30">
        <v>0.65</v>
      </c>
      <c r="J15" s="31">
        <v>0.35</v>
      </c>
      <c r="K15" s="32"/>
      <c r="L15" s="57"/>
      <c r="M15" s="33"/>
      <c r="N15" s="34">
        <f t="shared" si="0"/>
        <v>1</v>
      </c>
      <c r="O15" s="35"/>
      <c r="P15" s="167">
        <v>15</v>
      </c>
      <c r="Q15" s="168">
        <v>15</v>
      </c>
      <c r="R15" s="38"/>
      <c r="S15" s="38"/>
      <c r="T15" s="37"/>
      <c r="U15" s="39">
        <f t="shared" si="1"/>
        <v>15</v>
      </c>
      <c r="V15" s="40">
        <f t="shared" si="7"/>
        <v>15</v>
      </c>
      <c r="W15" s="184">
        <v>3354444000</v>
      </c>
      <c r="X15" s="112">
        <v>0</v>
      </c>
      <c r="Y15" s="112"/>
      <c r="Z15" s="211"/>
      <c r="AA15" s="99"/>
      <c r="AB15" s="41">
        <f t="shared" si="2"/>
        <v>28.650000000000002</v>
      </c>
      <c r="AC15" s="40">
        <f t="shared" si="3"/>
        <v>15</v>
      </c>
      <c r="AD15" s="42"/>
      <c r="AE15" s="128"/>
      <c r="AF15" s="37">
        <f t="shared" si="4"/>
        <v>30</v>
      </c>
      <c r="AG15" s="43">
        <v>65</v>
      </c>
      <c r="AH15" s="44">
        <f t="shared" si="5"/>
        <v>95</v>
      </c>
      <c r="AI15" s="45">
        <f t="shared" si="8"/>
        <v>0.85499999999999998</v>
      </c>
      <c r="AJ15" s="46"/>
      <c r="AK15" s="47">
        <v>1E-4</v>
      </c>
      <c r="AL15" s="48">
        <f t="shared" si="9"/>
        <v>1.0001</v>
      </c>
      <c r="AM15" s="49">
        <f t="shared" si="10"/>
        <v>976290000</v>
      </c>
      <c r="AN15" s="50"/>
      <c r="AO15" s="51"/>
      <c r="AP15" s="51"/>
      <c r="AQ15" s="51"/>
      <c r="AR15" s="51"/>
      <c r="AS15" s="52"/>
      <c r="AT15" s="53">
        <f t="shared" si="6"/>
        <v>0</v>
      </c>
    </row>
    <row r="16" spans="1:46" s="54" customFormat="1" ht="40.5" customHeight="1" thickBot="1">
      <c r="A16" s="27">
        <v>12</v>
      </c>
      <c r="B16" s="56"/>
      <c r="C16" s="62" t="s">
        <v>323</v>
      </c>
      <c r="D16" s="180" t="s">
        <v>166</v>
      </c>
      <c r="E16" s="164"/>
      <c r="F16" s="95"/>
      <c r="G16" s="59"/>
      <c r="H16" s="60"/>
      <c r="I16" s="30">
        <v>0.51</v>
      </c>
      <c r="J16" s="31">
        <v>0.49</v>
      </c>
      <c r="K16" s="32"/>
      <c r="L16" s="57"/>
      <c r="M16" s="33"/>
      <c r="N16" s="34">
        <f t="shared" si="0"/>
        <v>1</v>
      </c>
      <c r="O16" s="35"/>
      <c r="P16" s="167">
        <v>15</v>
      </c>
      <c r="Q16" s="168">
        <v>15</v>
      </c>
      <c r="R16" s="58"/>
      <c r="S16" s="38"/>
      <c r="T16" s="37"/>
      <c r="U16" s="39">
        <f t="shared" si="1"/>
        <v>15</v>
      </c>
      <c r="V16" s="40">
        <f t="shared" si="7"/>
        <v>15</v>
      </c>
      <c r="W16" s="100">
        <v>742829000</v>
      </c>
      <c r="X16" s="186">
        <v>23014391000</v>
      </c>
      <c r="Y16" s="186"/>
      <c r="Z16" s="96"/>
      <c r="AA16" s="99"/>
      <c r="AB16" s="41">
        <f t="shared" si="2"/>
        <v>153.13999999999999</v>
      </c>
      <c r="AC16" s="40">
        <f t="shared" si="3"/>
        <v>15</v>
      </c>
      <c r="AD16" s="42"/>
      <c r="AE16" s="128"/>
      <c r="AF16" s="37">
        <f t="shared" si="4"/>
        <v>30</v>
      </c>
      <c r="AG16" s="43">
        <v>65</v>
      </c>
      <c r="AH16" s="44">
        <f t="shared" si="5"/>
        <v>95</v>
      </c>
      <c r="AI16" s="45">
        <f t="shared" si="8"/>
        <v>0.85499999999999998</v>
      </c>
      <c r="AJ16" s="46"/>
      <c r="AK16" s="47">
        <v>1E-4</v>
      </c>
      <c r="AL16" s="48">
        <f t="shared" si="9"/>
        <v>1.0001</v>
      </c>
      <c r="AM16" s="49">
        <f t="shared" si="10"/>
        <v>976290000</v>
      </c>
      <c r="AN16" s="50"/>
      <c r="AO16" s="51"/>
      <c r="AP16" s="51"/>
      <c r="AQ16" s="51"/>
      <c r="AR16" s="51"/>
      <c r="AS16" s="52"/>
      <c r="AT16" s="53">
        <f t="shared" si="6"/>
        <v>0</v>
      </c>
    </row>
    <row r="17" spans="1:46" s="54" customFormat="1" ht="40.5" customHeight="1" thickBot="1">
      <c r="A17" s="27">
        <v>13</v>
      </c>
      <c r="B17" s="56"/>
      <c r="C17" s="95" t="s">
        <v>332</v>
      </c>
      <c r="D17" s="178" t="s">
        <v>334</v>
      </c>
      <c r="E17" s="164"/>
      <c r="F17" s="164"/>
      <c r="G17" s="59"/>
      <c r="H17" s="60"/>
      <c r="I17" s="30">
        <v>0.51</v>
      </c>
      <c r="J17" s="31">
        <v>0.49</v>
      </c>
      <c r="K17" s="32"/>
      <c r="L17" s="57"/>
      <c r="M17" s="33"/>
      <c r="N17" s="34">
        <f t="shared" si="0"/>
        <v>1</v>
      </c>
      <c r="O17" s="35"/>
      <c r="P17" s="167">
        <v>15</v>
      </c>
      <c r="Q17" s="168">
        <v>15</v>
      </c>
      <c r="R17" s="38"/>
      <c r="S17" s="38"/>
      <c r="T17" s="37"/>
      <c r="U17" s="39">
        <f t="shared" si="1"/>
        <v>15</v>
      </c>
      <c r="V17" s="40">
        <f t="shared" si="7"/>
        <v>15</v>
      </c>
      <c r="W17" s="112">
        <v>2069917000</v>
      </c>
      <c r="X17" s="187">
        <v>5312265000</v>
      </c>
      <c r="Y17" s="187"/>
      <c r="Z17" s="104"/>
      <c r="AA17" s="99"/>
      <c r="AB17" s="41">
        <f t="shared" si="2"/>
        <v>48.07</v>
      </c>
      <c r="AC17" s="40">
        <f t="shared" si="3"/>
        <v>15</v>
      </c>
      <c r="AD17" s="42"/>
      <c r="AE17" s="128"/>
      <c r="AF17" s="37">
        <f t="shared" si="4"/>
        <v>30</v>
      </c>
      <c r="AG17" s="43">
        <v>65</v>
      </c>
      <c r="AH17" s="44">
        <f t="shared" si="5"/>
        <v>95</v>
      </c>
      <c r="AI17" s="45">
        <f t="shared" si="8"/>
        <v>0.85499999999999998</v>
      </c>
      <c r="AJ17" s="46"/>
      <c r="AK17" s="47">
        <v>1E-4</v>
      </c>
      <c r="AL17" s="48">
        <f t="shared" si="9"/>
        <v>1.0001</v>
      </c>
      <c r="AM17" s="49">
        <f t="shared" si="10"/>
        <v>976290000</v>
      </c>
      <c r="AN17" s="50"/>
      <c r="AO17" s="51"/>
      <c r="AP17" s="51"/>
      <c r="AQ17" s="51"/>
      <c r="AR17" s="51"/>
      <c r="AS17" s="52"/>
      <c r="AT17" s="53">
        <f t="shared" si="6"/>
        <v>0</v>
      </c>
    </row>
    <row r="18" spans="1:46" s="54" customFormat="1" ht="40.5" customHeight="1" thickBot="1">
      <c r="A18" s="27">
        <v>14</v>
      </c>
      <c r="B18" s="56"/>
      <c r="C18" s="95" t="s">
        <v>330</v>
      </c>
      <c r="D18" s="62" t="s">
        <v>321</v>
      </c>
      <c r="E18" s="191"/>
      <c r="F18" s="101"/>
      <c r="G18" s="29"/>
      <c r="H18" s="29"/>
      <c r="I18" s="30">
        <v>0.51</v>
      </c>
      <c r="J18" s="31">
        <v>0.49</v>
      </c>
      <c r="K18" s="32"/>
      <c r="L18" s="57"/>
      <c r="M18" s="33"/>
      <c r="N18" s="34">
        <f t="shared" si="0"/>
        <v>1</v>
      </c>
      <c r="O18" s="35"/>
      <c r="P18" s="167">
        <v>15</v>
      </c>
      <c r="Q18" s="168">
        <v>15</v>
      </c>
      <c r="R18" s="38"/>
      <c r="S18" s="38"/>
      <c r="T18" s="37"/>
      <c r="U18" s="39">
        <f t="shared" si="1"/>
        <v>15</v>
      </c>
      <c r="V18" s="40">
        <f t="shared" si="7"/>
        <v>15</v>
      </c>
      <c r="W18" s="96">
        <v>3812894000</v>
      </c>
      <c r="X18" s="112">
        <v>1318443000</v>
      </c>
      <c r="Y18" s="96"/>
      <c r="Z18" s="104"/>
      <c r="AA18" s="99"/>
      <c r="AB18" s="41">
        <f t="shared" si="2"/>
        <v>34.04</v>
      </c>
      <c r="AC18" s="40">
        <f t="shared" si="3"/>
        <v>15</v>
      </c>
      <c r="AD18" s="42"/>
      <c r="AE18" s="128"/>
      <c r="AF18" s="37">
        <f t="shared" si="4"/>
        <v>30</v>
      </c>
      <c r="AG18" s="43">
        <v>65</v>
      </c>
      <c r="AH18" s="44">
        <f t="shared" si="5"/>
        <v>95</v>
      </c>
      <c r="AI18" s="45">
        <f t="shared" si="8"/>
        <v>0.85499999999999998</v>
      </c>
      <c r="AJ18" s="46"/>
      <c r="AK18" s="47">
        <v>1E-4</v>
      </c>
      <c r="AL18" s="48">
        <f t="shared" si="9"/>
        <v>1.0001</v>
      </c>
      <c r="AM18" s="49">
        <f t="shared" si="10"/>
        <v>976290000</v>
      </c>
      <c r="AN18" s="50"/>
      <c r="AO18" s="51"/>
      <c r="AP18" s="51"/>
      <c r="AQ18" s="51"/>
      <c r="AR18" s="51"/>
      <c r="AS18" s="52"/>
      <c r="AT18" s="53">
        <f t="shared" si="6"/>
        <v>0</v>
      </c>
    </row>
    <row r="19" spans="1:46" s="54" customFormat="1" ht="40.5" customHeight="1" thickBot="1">
      <c r="A19" s="27">
        <v>15</v>
      </c>
      <c r="B19" s="28"/>
      <c r="C19" s="95" t="s">
        <v>336</v>
      </c>
      <c r="D19" s="93" t="s">
        <v>322</v>
      </c>
      <c r="E19" s="28"/>
      <c r="F19" s="94"/>
      <c r="G19" s="29"/>
      <c r="H19" s="60"/>
      <c r="I19" s="30">
        <v>0.51</v>
      </c>
      <c r="J19" s="31">
        <v>0.49</v>
      </c>
      <c r="K19" s="32"/>
      <c r="L19" s="57"/>
      <c r="M19" s="33"/>
      <c r="N19" s="34">
        <f t="shared" si="0"/>
        <v>1</v>
      </c>
      <c r="O19" s="35"/>
      <c r="P19" s="167">
        <v>15</v>
      </c>
      <c r="Q19" s="168">
        <v>15</v>
      </c>
      <c r="R19" s="38"/>
      <c r="S19" s="38"/>
      <c r="T19" s="37"/>
      <c r="U19" s="39">
        <f t="shared" si="1"/>
        <v>15</v>
      </c>
      <c r="V19" s="40">
        <f t="shared" si="7"/>
        <v>15</v>
      </c>
      <c r="W19" s="112">
        <v>1008613000</v>
      </c>
      <c r="X19" s="96">
        <v>2662105000</v>
      </c>
      <c r="Y19" s="96"/>
      <c r="Z19" s="104"/>
      <c r="AA19" s="99"/>
      <c r="AB19" s="41">
        <f t="shared" si="2"/>
        <v>23.900000000000002</v>
      </c>
      <c r="AC19" s="40">
        <f t="shared" si="3"/>
        <v>15</v>
      </c>
      <c r="AD19" s="42"/>
      <c r="AE19" s="128"/>
      <c r="AF19" s="37">
        <f t="shared" si="4"/>
        <v>30</v>
      </c>
      <c r="AG19" s="43">
        <v>65</v>
      </c>
      <c r="AH19" s="44">
        <f t="shared" si="5"/>
        <v>95</v>
      </c>
      <c r="AI19" s="45">
        <f t="shared" si="8"/>
        <v>0.85499999999999998</v>
      </c>
      <c r="AJ19" s="46"/>
      <c r="AK19" s="47">
        <v>1E-4</v>
      </c>
      <c r="AL19" s="48">
        <f t="shared" si="9"/>
        <v>1.0001</v>
      </c>
      <c r="AM19" s="49">
        <f t="shared" si="10"/>
        <v>976290000</v>
      </c>
      <c r="AN19" s="50"/>
      <c r="AO19" s="51"/>
      <c r="AP19" s="51"/>
      <c r="AQ19" s="51"/>
      <c r="AR19" s="51"/>
      <c r="AS19" s="52"/>
      <c r="AT19" s="53">
        <f t="shared" si="6"/>
        <v>0</v>
      </c>
    </row>
    <row r="20" spans="1:46" s="54" customFormat="1" ht="40.5" customHeight="1" thickBot="1">
      <c r="A20" s="27">
        <v>16</v>
      </c>
      <c r="B20" s="56"/>
      <c r="C20" s="93" t="s">
        <v>335</v>
      </c>
      <c r="D20" s="94" t="s">
        <v>331</v>
      </c>
      <c r="E20" s="232"/>
      <c r="F20" s="28"/>
      <c r="G20" s="59"/>
      <c r="H20" s="60"/>
      <c r="I20" s="30">
        <v>0.51</v>
      </c>
      <c r="J20" s="31">
        <v>0.49</v>
      </c>
      <c r="K20" s="32"/>
      <c r="L20" s="57"/>
      <c r="M20" s="33"/>
      <c r="N20" s="34">
        <f t="shared" si="0"/>
        <v>1</v>
      </c>
      <c r="O20" s="35"/>
      <c r="P20" s="167">
        <v>15</v>
      </c>
      <c r="Q20" s="168">
        <v>15</v>
      </c>
      <c r="R20" s="38"/>
      <c r="S20" s="38"/>
      <c r="T20" s="37"/>
      <c r="U20" s="39">
        <f t="shared" si="1"/>
        <v>15</v>
      </c>
      <c r="V20" s="40">
        <f t="shared" si="7"/>
        <v>15</v>
      </c>
      <c r="W20" s="184">
        <v>0</v>
      </c>
      <c r="X20" s="113">
        <v>3843363000</v>
      </c>
      <c r="Y20" s="96"/>
      <c r="Z20" s="104"/>
      <c r="AA20" s="99"/>
      <c r="AB20" s="41">
        <f t="shared" si="2"/>
        <v>24.75</v>
      </c>
      <c r="AC20" s="40">
        <f t="shared" si="3"/>
        <v>15</v>
      </c>
      <c r="AD20" s="42"/>
      <c r="AE20" s="128"/>
      <c r="AF20" s="37">
        <f t="shared" si="4"/>
        <v>30</v>
      </c>
      <c r="AG20" s="43">
        <v>65</v>
      </c>
      <c r="AH20" s="44">
        <f t="shared" si="5"/>
        <v>95</v>
      </c>
      <c r="AI20" s="45">
        <f t="shared" si="8"/>
        <v>0.85499999999999998</v>
      </c>
      <c r="AJ20" s="46"/>
      <c r="AK20" s="47">
        <v>1E-4</v>
      </c>
      <c r="AL20" s="48">
        <f t="shared" si="9"/>
        <v>1.0001</v>
      </c>
      <c r="AM20" s="49">
        <f t="shared" si="10"/>
        <v>976290000</v>
      </c>
      <c r="AN20" s="50"/>
      <c r="AO20" s="51"/>
      <c r="AP20" s="51"/>
      <c r="AQ20" s="51"/>
      <c r="AR20" s="51"/>
      <c r="AS20" s="52"/>
      <c r="AT20" s="53">
        <f t="shared" si="6"/>
        <v>0</v>
      </c>
    </row>
    <row r="21" spans="1:46" s="54" customFormat="1" ht="40.5" customHeight="1" thickBot="1">
      <c r="A21" s="27"/>
      <c r="B21" s="56"/>
      <c r="C21" s="95"/>
      <c r="D21" s="95"/>
      <c r="E21" s="232"/>
      <c r="F21" s="28"/>
      <c r="G21" s="55"/>
      <c r="H21" s="60"/>
      <c r="I21" s="30"/>
      <c r="J21" s="119"/>
      <c r="K21" s="32"/>
      <c r="L21" s="57"/>
      <c r="M21" s="33"/>
      <c r="N21" s="34">
        <f t="shared" si="0"/>
        <v>0</v>
      </c>
      <c r="O21" s="35"/>
      <c r="P21" s="167"/>
      <c r="Q21" s="168"/>
      <c r="R21" s="38"/>
      <c r="S21" s="38"/>
      <c r="T21" s="37"/>
      <c r="U21" s="39">
        <f t="shared" si="1"/>
        <v>0</v>
      </c>
      <c r="V21" s="40">
        <f t="shared" si="7"/>
        <v>0</v>
      </c>
      <c r="W21" s="112"/>
      <c r="X21" s="96"/>
      <c r="Y21" s="96"/>
      <c r="Z21" s="104"/>
      <c r="AA21" s="99"/>
      <c r="AB21" s="41">
        <f t="shared" si="2"/>
        <v>0</v>
      </c>
      <c r="AC21" s="40">
        <f t="shared" si="3"/>
        <v>0</v>
      </c>
      <c r="AD21" s="42"/>
      <c r="AE21" s="128"/>
      <c r="AF21" s="37">
        <f t="shared" si="4"/>
        <v>0</v>
      </c>
      <c r="AG21" s="43">
        <v>65</v>
      </c>
      <c r="AH21" s="44">
        <f t="shared" si="5"/>
        <v>65</v>
      </c>
      <c r="AI21" s="45">
        <f t="shared" si="8"/>
        <v>1.0049999999999999</v>
      </c>
      <c r="AJ21" s="46"/>
      <c r="AK21" s="47">
        <v>1E-4</v>
      </c>
      <c r="AL21" s="48">
        <f t="shared" si="9"/>
        <v>1.0001</v>
      </c>
      <c r="AM21" s="49">
        <f t="shared" si="10"/>
        <v>1147569000</v>
      </c>
      <c r="AN21" s="50"/>
      <c r="AO21" s="51"/>
      <c r="AP21" s="51"/>
      <c r="AQ21" s="51"/>
      <c r="AR21" s="51"/>
      <c r="AS21" s="52"/>
      <c r="AT21" s="53">
        <f t="shared" si="6"/>
        <v>0</v>
      </c>
    </row>
    <row r="22" spans="1:46" s="54" customFormat="1" ht="40.5" customHeight="1" thickBot="1">
      <c r="A22" s="27"/>
      <c r="B22" s="61"/>
      <c r="C22" s="95"/>
      <c r="D22" s="95"/>
      <c r="E22" s="95"/>
      <c r="F22" s="28"/>
      <c r="G22" s="59"/>
      <c r="H22" s="60"/>
      <c r="I22" s="30"/>
      <c r="J22" s="119"/>
      <c r="K22" s="32"/>
      <c r="L22" s="57"/>
      <c r="M22" s="33"/>
      <c r="N22" s="34">
        <f t="shared" si="0"/>
        <v>0</v>
      </c>
      <c r="O22" s="35"/>
      <c r="P22" s="167"/>
      <c r="Q22" s="168"/>
      <c r="R22" s="38"/>
      <c r="S22" s="38"/>
      <c r="T22" s="37"/>
      <c r="U22" s="39">
        <f t="shared" si="1"/>
        <v>0</v>
      </c>
      <c r="V22" s="40">
        <f t="shared" si="7"/>
        <v>0</v>
      </c>
      <c r="W22" s="112"/>
      <c r="X22" s="96"/>
      <c r="Y22" s="96"/>
      <c r="Z22" s="104"/>
      <c r="AA22" s="99"/>
      <c r="AB22" s="41">
        <f t="shared" si="2"/>
        <v>0</v>
      </c>
      <c r="AC22" s="40">
        <f t="shared" si="3"/>
        <v>0</v>
      </c>
      <c r="AD22" s="42"/>
      <c r="AE22" s="128"/>
      <c r="AF22" s="37">
        <f t="shared" si="4"/>
        <v>0</v>
      </c>
      <c r="AG22" s="43">
        <v>65</v>
      </c>
      <c r="AH22" s="44">
        <f t="shared" si="5"/>
        <v>65</v>
      </c>
      <c r="AI22" s="45">
        <f t="shared" si="8"/>
        <v>1.0049999999999999</v>
      </c>
      <c r="AJ22" s="46"/>
      <c r="AK22" s="47">
        <v>1E-4</v>
      </c>
      <c r="AL22" s="48">
        <f t="shared" si="9"/>
        <v>1.0001</v>
      </c>
      <c r="AM22" s="49">
        <f t="shared" si="10"/>
        <v>1147569000</v>
      </c>
      <c r="AN22" s="50"/>
      <c r="AO22" s="51"/>
      <c r="AP22" s="51"/>
      <c r="AQ22" s="51"/>
      <c r="AR22" s="51"/>
      <c r="AS22" s="52"/>
      <c r="AT22" s="53">
        <f t="shared" si="6"/>
        <v>0</v>
      </c>
    </row>
    <row r="23" spans="1:46" s="54" customFormat="1" ht="40.5" customHeight="1" thickBot="1">
      <c r="A23" s="27"/>
      <c r="B23" s="61"/>
      <c r="C23" s="94"/>
      <c r="D23" s="95"/>
      <c r="E23" s="232"/>
      <c r="F23" s="28"/>
      <c r="G23" s="55"/>
      <c r="H23" s="29"/>
      <c r="I23" s="30"/>
      <c r="J23" s="119"/>
      <c r="K23" s="32"/>
      <c r="L23" s="57"/>
      <c r="M23" s="33"/>
      <c r="N23" s="34">
        <f t="shared" si="0"/>
        <v>0</v>
      </c>
      <c r="O23" s="35"/>
      <c r="P23" s="167"/>
      <c r="Q23" s="168"/>
      <c r="R23" s="38"/>
      <c r="S23" s="38"/>
      <c r="T23" s="37"/>
      <c r="U23" s="39">
        <f t="shared" si="1"/>
        <v>0</v>
      </c>
      <c r="V23" s="40">
        <f t="shared" si="7"/>
        <v>0</v>
      </c>
      <c r="W23" s="112"/>
      <c r="X23" s="96"/>
      <c r="Y23" s="96"/>
      <c r="Z23" s="104"/>
      <c r="AA23" s="99"/>
      <c r="AB23" s="41">
        <f t="shared" si="2"/>
        <v>0</v>
      </c>
      <c r="AC23" s="40">
        <f t="shared" si="3"/>
        <v>0</v>
      </c>
      <c r="AD23" s="42"/>
      <c r="AE23" s="128"/>
      <c r="AF23" s="37">
        <f t="shared" si="4"/>
        <v>0</v>
      </c>
      <c r="AG23" s="43">
        <v>65</v>
      </c>
      <c r="AH23" s="44">
        <f t="shared" si="5"/>
        <v>65</v>
      </c>
      <c r="AI23" s="45">
        <f t="shared" si="8"/>
        <v>1.0049999999999999</v>
      </c>
      <c r="AJ23" s="46"/>
      <c r="AK23" s="47">
        <v>1E-4</v>
      </c>
      <c r="AL23" s="48">
        <f t="shared" si="9"/>
        <v>1.0001</v>
      </c>
      <c r="AM23" s="49">
        <f t="shared" si="10"/>
        <v>1147569000</v>
      </c>
      <c r="AN23" s="50"/>
      <c r="AO23" s="51"/>
      <c r="AP23" s="51"/>
      <c r="AQ23" s="51"/>
      <c r="AR23" s="51"/>
      <c r="AS23" s="52"/>
      <c r="AT23" s="53">
        <f t="shared" si="6"/>
        <v>0</v>
      </c>
    </row>
    <row r="24" spans="1:46" s="54" customFormat="1" ht="40.5" customHeight="1" thickBot="1">
      <c r="A24" s="27"/>
      <c r="B24" s="61"/>
      <c r="C24" s="28"/>
      <c r="D24" s="28"/>
      <c r="E24" s="28"/>
      <c r="F24" s="28"/>
      <c r="G24" s="55"/>
      <c r="H24" s="29"/>
      <c r="I24" s="30"/>
      <c r="J24" s="119"/>
      <c r="K24" s="32"/>
      <c r="L24" s="57"/>
      <c r="M24" s="33"/>
      <c r="N24" s="34">
        <f t="shared" si="0"/>
        <v>0</v>
      </c>
      <c r="O24" s="35"/>
      <c r="P24" s="167"/>
      <c r="Q24" s="168"/>
      <c r="R24" s="38"/>
      <c r="S24" s="38"/>
      <c r="T24" s="37"/>
      <c r="U24" s="39">
        <f t="shared" si="1"/>
        <v>0</v>
      </c>
      <c r="V24" s="40">
        <f t="shared" si="7"/>
        <v>0</v>
      </c>
      <c r="W24" s="112"/>
      <c r="X24" s="96"/>
      <c r="Y24" s="96"/>
      <c r="Z24" s="104"/>
      <c r="AA24" s="99"/>
      <c r="AB24" s="41">
        <f t="shared" si="2"/>
        <v>0</v>
      </c>
      <c r="AC24" s="40">
        <f t="shared" si="3"/>
        <v>0</v>
      </c>
      <c r="AD24" s="42"/>
      <c r="AE24" s="128"/>
      <c r="AF24" s="37">
        <f t="shared" si="4"/>
        <v>0</v>
      </c>
      <c r="AG24" s="43">
        <v>65</v>
      </c>
      <c r="AH24" s="44">
        <f t="shared" si="5"/>
        <v>65</v>
      </c>
      <c r="AI24" s="45">
        <f t="shared" si="8"/>
        <v>1.0049999999999999</v>
      </c>
      <c r="AJ24" s="46"/>
      <c r="AK24" s="47">
        <v>1E-4</v>
      </c>
      <c r="AL24" s="48">
        <f t="shared" si="9"/>
        <v>1.0001</v>
      </c>
      <c r="AM24" s="49">
        <f t="shared" si="10"/>
        <v>1147569000</v>
      </c>
      <c r="AN24" s="50"/>
      <c r="AO24" s="51"/>
      <c r="AP24" s="51"/>
      <c r="AQ24" s="51"/>
      <c r="AR24" s="51"/>
      <c r="AS24" s="52"/>
      <c r="AT24" s="53">
        <f t="shared" si="6"/>
        <v>0</v>
      </c>
    </row>
    <row r="25" spans="1:46" s="54" customFormat="1" ht="40.5" customHeight="1" thickBot="1">
      <c r="A25" s="27"/>
      <c r="B25" s="61"/>
      <c r="C25" s="95" t="s">
        <v>235</v>
      </c>
      <c r="D25" s="162" t="s">
        <v>234</v>
      </c>
      <c r="E25" s="56"/>
      <c r="F25" s="28"/>
      <c r="G25" s="55"/>
      <c r="H25" s="29"/>
      <c r="I25" s="30">
        <v>0.51</v>
      </c>
      <c r="J25" s="119">
        <v>0.49</v>
      </c>
      <c r="K25" s="32"/>
      <c r="L25" s="57"/>
      <c r="M25" s="33"/>
      <c r="N25" s="34">
        <f t="shared" si="0"/>
        <v>1</v>
      </c>
      <c r="O25" s="35"/>
      <c r="P25" s="167">
        <v>15</v>
      </c>
      <c r="Q25" s="168">
        <v>15</v>
      </c>
      <c r="R25" s="38"/>
      <c r="S25" s="38"/>
      <c r="T25" s="37"/>
      <c r="U25" s="39">
        <f t="shared" si="1"/>
        <v>15</v>
      </c>
      <c r="V25" s="40">
        <f t="shared" si="7"/>
        <v>15</v>
      </c>
      <c r="W25" s="112"/>
      <c r="X25" s="96"/>
      <c r="Y25" s="96"/>
      <c r="Z25" s="104"/>
      <c r="AA25" s="99"/>
      <c r="AB25" s="41">
        <f t="shared" si="2"/>
        <v>0</v>
      </c>
      <c r="AC25" s="40">
        <f t="shared" si="3"/>
        <v>0</v>
      </c>
      <c r="AD25" s="42"/>
      <c r="AE25" s="128"/>
      <c r="AF25" s="37">
        <f t="shared" si="4"/>
        <v>15</v>
      </c>
      <c r="AG25" s="43">
        <v>65</v>
      </c>
      <c r="AH25" s="44">
        <f t="shared" si="5"/>
        <v>80</v>
      </c>
      <c r="AI25" s="45">
        <f t="shared" si="8"/>
        <v>0.93</v>
      </c>
      <c r="AJ25" s="46"/>
      <c r="AK25" s="47">
        <v>1E-4</v>
      </c>
      <c r="AL25" s="48">
        <f t="shared" si="9"/>
        <v>1.0001</v>
      </c>
      <c r="AM25" s="49">
        <f t="shared" si="10"/>
        <v>1061930000</v>
      </c>
      <c r="AN25" s="50"/>
      <c r="AO25" s="51"/>
      <c r="AP25" s="51"/>
      <c r="AQ25" s="51"/>
      <c r="AR25" s="51"/>
      <c r="AS25" s="52"/>
      <c r="AT25" s="53">
        <f t="shared" si="6"/>
        <v>0</v>
      </c>
    </row>
    <row r="26" spans="1:46" s="54" customFormat="1" ht="36" customHeight="1" thickBot="1">
      <c r="A26" s="27"/>
      <c r="B26" s="61"/>
      <c r="C26" s="179" t="s">
        <v>164</v>
      </c>
      <c r="D26" s="93" t="s">
        <v>237</v>
      </c>
      <c r="E26" s="56"/>
      <c r="F26" s="28"/>
      <c r="G26" s="55"/>
      <c r="H26" s="60"/>
      <c r="I26" s="30">
        <v>0.51</v>
      </c>
      <c r="J26" s="119">
        <v>0.49</v>
      </c>
      <c r="K26" s="32"/>
      <c r="L26" s="57"/>
      <c r="M26" s="33"/>
      <c r="N26" s="34">
        <f t="shared" si="0"/>
        <v>1</v>
      </c>
      <c r="O26" s="35"/>
      <c r="P26" s="167">
        <v>15</v>
      </c>
      <c r="Q26" s="168">
        <v>15</v>
      </c>
      <c r="R26" s="38"/>
      <c r="S26" s="38"/>
      <c r="T26" s="37"/>
      <c r="U26" s="39">
        <f t="shared" si="1"/>
        <v>15</v>
      </c>
      <c r="V26" s="40">
        <f t="shared" si="7"/>
        <v>15</v>
      </c>
      <c r="W26" s="112"/>
      <c r="X26" s="96"/>
      <c r="Y26" s="96"/>
      <c r="Z26" s="104"/>
      <c r="AA26" s="99"/>
      <c r="AB26" s="41">
        <f t="shared" si="2"/>
        <v>0</v>
      </c>
      <c r="AC26" s="40">
        <f t="shared" si="3"/>
        <v>0</v>
      </c>
      <c r="AD26" s="42"/>
      <c r="AE26" s="128"/>
      <c r="AF26" s="37">
        <f t="shared" si="4"/>
        <v>15</v>
      </c>
      <c r="AG26" s="43">
        <v>65</v>
      </c>
      <c r="AH26" s="44">
        <f t="shared" si="5"/>
        <v>80</v>
      </c>
      <c r="AI26" s="45">
        <f t="shared" si="8"/>
        <v>0.93</v>
      </c>
      <c r="AJ26" s="46"/>
      <c r="AK26" s="47">
        <v>1E-4</v>
      </c>
      <c r="AL26" s="48">
        <f t="shared" si="9"/>
        <v>1.0001</v>
      </c>
      <c r="AM26" s="49">
        <f t="shared" si="10"/>
        <v>1061930000</v>
      </c>
      <c r="AN26" s="50"/>
      <c r="AO26" s="51"/>
      <c r="AP26" s="51"/>
      <c r="AQ26" s="51"/>
      <c r="AR26" s="51"/>
      <c r="AS26" s="52"/>
      <c r="AT26" s="53">
        <f t="shared" si="6"/>
        <v>0</v>
      </c>
    </row>
    <row r="27" spans="1:46" s="54" customFormat="1" ht="36" customHeight="1" thickBot="1">
      <c r="A27" s="27"/>
      <c r="B27" s="61"/>
      <c r="C27" s="181" t="s">
        <v>169</v>
      </c>
      <c r="D27" s="93" t="s">
        <v>319</v>
      </c>
      <c r="E27" s="93" t="s">
        <v>242</v>
      </c>
      <c r="F27" s="28"/>
      <c r="G27" s="55"/>
      <c r="H27" s="29"/>
      <c r="I27" s="30">
        <v>0.51</v>
      </c>
      <c r="J27" s="119">
        <v>0.49</v>
      </c>
      <c r="K27" s="32"/>
      <c r="L27" s="57"/>
      <c r="M27" s="33"/>
      <c r="N27" s="34">
        <f t="shared" si="0"/>
        <v>1</v>
      </c>
      <c r="O27" s="35"/>
      <c r="P27" s="167">
        <v>15</v>
      </c>
      <c r="Q27" s="168">
        <v>15</v>
      </c>
      <c r="R27" s="38"/>
      <c r="S27" s="38"/>
      <c r="T27" s="37"/>
      <c r="U27" s="39">
        <f t="shared" si="1"/>
        <v>15</v>
      </c>
      <c r="V27" s="40">
        <f t="shared" si="7"/>
        <v>15</v>
      </c>
      <c r="W27" s="112"/>
      <c r="X27" s="96"/>
      <c r="Y27" s="96"/>
      <c r="Z27" s="104"/>
      <c r="AA27" s="99"/>
      <c r="AB27" s="41">
        <f t="shared" si="2"/>
        <v>0</v>
      </c>
      <c r="AC27" s="40">
        <f t="shared" si="3"/>
        <v>0</v>
      </c>
      <c r="AD27" s="42"/>
      <c r="AE27" s="128"/>
      <c r="AF27" s="37">
        <f t="shared" si="4"/>
        <v>15</v>
      </c>
      <c r="AG27" s="43">
        <v>65</v>
      </c>
      <c r="AH27" s="44">
        <f t="shared" si="5"/>
        <v>80</v>
      </c>
      <c r="AI27" s="45">
        <f t="shared" si="8"/>
        <v>0.93</v>
      </c>
      <c r="AJ27" s="46"/>
      <c r="AK27" s="47">
        <v>1E-4</v>
      </c>
      <c r="AL27" s="48">
        <f t="shared" si="9"/>
        <v>1.0001</v>
      </c>
      <c r="AM27" s="49">
        <f t="shared" si="10"/>
        <v>1061930000</v>
      </c>
      <c r="AN27" s="50"/>
      <c r="AO27" s="51"/>
      <c r="AP27" s="51"/>
      <c r="AQ27" s="51"/>
      <c r="AR27" s="51"/>
      <c r="AS27" s="52"/>
      <c r="AT27" s="53">
        <f t="shared" si="6"/>
        <v>0</v>
      </c>
    </row>
    <row r="28" spans="1:46" s="54" customFormat="1" ht="36" customHeight="1" thickBot="1">
      <c r="A28" s="27"/>
      <c r="B28" s="61"/>
      <c r="C28" s="95" t="s">
        <v>243</v>
      </c>
      <c r="D28" s="93"/>
      <c r="E28" s="56"/>
      <c r="F28" s="91"/>
      <c r="G28" s="92"/>
      <c r="H28" s="60"/>
      <c r="I28" s="30">
        <v>0.51</v>
      </c>
      <c r="J28" s="119">
        <v>0.49</v>
      </c>
      <c r="K28" s="32"/>
      <c r="L28" s="57"/>
      <c r="M28" s="33"/>
      <c r="N28" s="34">
        <f t="shared" si="0"/>
        <v>1</v>
      </c>
      <c r="O28" s="35"/>
      <c r="P28" s="167">
        <v>15</v>
      </c>
      <c r="Q28" s="168">
        <v>15</v>
      </c>
      <c r="R28" s="38"/>
      <c r="S28" s="38"/>
      <c r="T28" s="37"/>
      <c r="U28" s="39">
        <f t="shared" si="1"/>
        <v>15</v>
      </c>
      <c r="V28" s="40">
        <f t="shared" si="7"/>
        <v>15</v>
      </c>
      <c r="W28" s="112"/>
      <c r="X28" s="96"/>
      <c r="Y28" s="96"/>
      <c r="Z28" s="104"/>
      <c r="AA28" s="99"/>
      <c r="AB28" s="41">
        <f t="shared" si="2"/>
        <v>0</v>
      </c>
      <c r="AC28" s="40">
        <f t="shared" si="3"/>
        <v>0</v>
      </c>
      <c r="AD28" s="42"/>
      <c r="AE28" s="128"/>
      <c r="AF28" s="37">
        <f t="shared" si="4"/>
        <v>15</v>
      </c>
      <c r="AG28" s="43">
        <v>65</v>
      </c>
      <c r="AH28" s="44">
        <f t="shared" si="5"/>
        <v>80</v>
      </c>
      <c r="AI28" s="45">
        <f t="shared" si="8"/>
        <v>0.93</v>
      </c>
      <c r="AJ28" s="46"/>
      <c r="AK28" s="47">
        <v>1E-4</v>
      </c>
      <c r="AL28" s="48">
        <f t="shared" si="9"/>
        <v>1.0001</v>
      </c>
      <c r="AM28" s="49">
        <f t="shared" si="10"/>
        <v>1061930000</v>
      </c>
      <c r="AN28" s="50"/>
      <c r="AO28" s="51"/>
      <c r="AP28" s="51"/>
      <c r="AQ28" s="51"/>
      <c r="AR28" s="51"/>
      <c r="AS28" s="52"/>
      <c r="AT28" s="53">
        <f t="shared" si="6"/>
        <v>0</v>
      </c>
    </row>
    <row r="29" spans="1:46" s="54" customFormat="1" ht="36" customHeight="1" thickBot="1">
      <c r="A29" s="27"/>
      <c r="B29" s="61"/>
      <c r="C29" s="94" t="s">
        <v>327</v>
      </c>
      <c r="D29" s="91"/>
      <c r="E29" s="91"/>
      <c r="F29" s="91"/>
      <c r="G29" s="92"/>
      <c r="H29" s="60"/>
      <c r="I29" s="30">
        <v>0.51</v>
      </c>
      <c r="J29" s="119">
        <v>0.49</v>
      </c>
      <c r="K29" s="32"/>
      <c r="L29" s="57"/>
      <c r="M29" s="33"/>
      <c r="N29" s="34">
        <f t="shared" si="0"/>
        <v>1</v>
      </c>
      <c r="O29" s="35"/>
      <c r="P29" s="167">
        <v>15</v>
      </c>
      <c r="Q29" s="168">
        <v>15</v>
      </c>
      <c r="R29" s="38"/>
      <c r="S29" s="38"/>
      <c r="T29" s="37"/>
      <c r="U29" s="39">
        <f t="shared" si="1"/>
        <v>15</v>
      </c>
      <c r="V29" s="40">
        <f t="shared" si="7"/>
        <v>15</v>
      </c>
      <c r="W29" s="112"/>
      <c r="X29" s="96"/>
      <c r="Y29" s="96"/>
      <c r="Z29" s="104"/>
      <c r="AA29" s="99"/>
      <c r="AB29" s="41">
        <f t="shared" si="2"/>
        <v>0</v>
      </c>
      <c r="AC29" s="40">
        <f t="shared" si="3"/>
        <v>0</v>
      </c>
      <c r="AD29" s="42"/>
      <c r="AE29" s="128"/>
      <c r="AF29" s="37">
        <f t="shared" si="4"/>
        <v>15</v>
      </c>
      <c r="AG29" s="43">
        <v>65</v>
      </c>
      <c r="AH29" s="44">
        <f t="shared" si="5"/>
        <v>80</v>
      </c>
      <c r="AI29" s="45">
        <f t="shared" si="8"/>
        <v>0.93</v>
      </c>
      <c r="AJ29" s="46"/>
      <c r="AK29" s="47">
        <v>1E-4</v>
      </c>
      <c r="AL29" s="48">
        <f t="shared" si="9"/>
        <v>1.0001</v>
      </c>
      <c r="AM29" s="49">
        <f t="shared" si="10"/>
        <v>1061930000</v>
      </c>
      <c r="AN29" s="50"/>
      <c r="AO29" s="51"/>
      <c r="AP29" s="51"/>
      <c r="AQ29" s="51"/>
      <c r="AR29" s="51"/>
      <c r="AS29" s="52"/>
      <c r="AT29" s="53">
        <f t="shared" si="6"/>
        <v>0</v>
      </c>
    </row>
    <row r="30" spans="1:46" s="54" customFormat="1" ht="36" customHeight="1" thickBot="1">
      <c r="A30" s="27"/>
      <c r="B30" s="61"/>
      <c r="C30" s="28"/>
      <c r="D30" s="91"/>
      <c r="E30" s="91"/>
      <c r="F30" s="91"/>
      <c r="G30" s="92"/>
      <c r="H30" s="29"/>
      <c r="I30" s="30">
        <v>0.51</v>
      </c>
      <c r="J30" s="119">
        <v>0.49</v>
      </c>
      <c r="K30" s="32"/>
      <c r="L30" s="57"/>
      <c r="M30" s="33"/>
      <c r="N30" s="34">
        <f t="shared" si="0"/>
        <v>1</v>
      </c>
      <c r="O30" s="35"/>
      <c r="P30" s="167">
        <v>15</v>
      </c>
      <c r="Q30" s="168">
        <v>15</v>
      </c>
      <c r="R30" s="38"/>
      <c r="S30" s="38"/>
      <c r="T30" s="37"/>
      <c r="U30" s="39">
        <f t="shared" si="1"/>
        <v>15</v>
      </c>
      <c r="V30" s="40">
        <f t="shared" si="7"/>
        <v>15</v>
      </c>
      <c r="W30" s="112"/>
      <c r="X30" s="96"/>
      <c r="Y30" s="96"/>
      <c r="Z30" s="104"/>
      <c r="AA30" s="99"/>
      <c r="AB30" s="41">
        <f t="shared" si="2"/>
        <v>0</v>
      </c>
      <c r="AC30" s="40">
        <f t="shared" si="3"/>
        <v>0</v>
      </c>
      <c r="AD30" s="42"/>
      <c r="AE30" s="128"/>
      <c r="AF30" s="37">
        <f t="shared" si="4"/>
        <v>15</v>
      </c>
      <c r="AG30" s="43">
        <v>65</v>
      </c>
      <c r="AH30" s="44">
        <f t="shared" si="5"/>
        <v>80</v>
      </c>
      <c r="AI30" s="45">
        <f t="shared" si="8"/>
        <v>0.93</v>
      </c>
      <c r="AJ30" s="46"/>
      <c r="AK30" s="47">
        <v>1E-4</v>
      </c>
      <c r="AL30" s="48">
        <f t="shared" si="9"/>
        <v>1.0001</v>
      </c>
      <c r="AM30" s="49">
        <f t="shared" si="10"/>
        <v>1061930000</v>
      </c>
      <c r="AN30" s="50"/>
      <c r="AO30" s="51"/>
      <c r="AP30" s="51"/>
      <c r="AQ30" s="51"/>
      <c r="AR30" s="51"/>
      <c r="AS30" s="52"/>
      <c r="AT30" s="53">
        <f t="shared" si="6"/>
        <v>0</v>
      </c>
    </row>
    <row r="31" spans="1:46" s="54" customFormat="1" ht="36" customHeight="1" thickBot="1">
      <c r="A31" s="27"/>
      <c r="B31" s="61"/>
      <c r="C31" s="28"/>
      <c r="D31" s="91"/>
      <c r="E31" s="91"/>
      <c r="F31" s="91"/>
      <c r="G31" s="92"/>
      <c r="H31" s="29"/>
      <c r="I31" s="30">
        <v>0.51</v>
      </c>
      <c r="J31" s="119">
        <v>0.49</v>
      </c>
      <c r="K31" s="32"/>
      <c r="L31" s="57"/>
      <c r="M31" s="33"/>
      <c r="N31" s="34">
        <f t="shared" si="0"/>
        <v>1</v>
      </c>
      <c r="O31" s="35"/>
      <c r="P31" s="167">
        <v>15</v>
      </c>
      <c r="Q31" s="168">
        <v>15</v>
      </c>
      <c r="R31" s="38"/>
      <c r="S31" s="38"/>
      <c r="T31" s="37"/>
      <c r="U31" s="39">
        <f t="shared" si="1"/>
        <v>15</v>
      </c>
      <c r="V31" s="40">
        <f t="shared" si="7"/>
        <v>15</v>
      </c>
      <c r="W31" s="112"/>
      <c r="X31" s="96"/>
      <c r="Y31" s="96"/>
      <c r="Z31" s="104"/>
      <c r="AA31" s="99"/>
      <c r="AB31" s="41">
        <f t="shared" si="2"/>
        <v>0</v>
      </c>
      <c r="AC31" s="40">
        <f t="shared" si="3"/>
        <v>0</v>
      </c>
      <c r="AD31" s="42"/>
      <c r="AE31" s="128"/>
      <c r="AF31" s="37">
        <f t="shared" si="4"/>
        <v>15</v>
      </c>
      <c r="AG31" s="43">
        <v>65</v>
      </c>
      <c r="AH31" s="44">
        <f t="shared" si="5"/>
        <v>80</v>
      </c>
      <c r="AI31" s="45">
        <f t="shared" si="8"/>
        <v>0.93</v>
      </c>
      <c r="AJ31" s="46"/>
      <c r="AK31" s="47">
        <v>1E-4</v>
      </c>
      <c r="AL31" s="48">
        <f t="shared" si="9"/>
        <v>1.0001</v>
      </c>
      <c r="AM31" s="49">
        <f t="shared" si="10"/>
        <v>1061930000</v>
      </c>
      <c r="AN31" s="50"/>
      <c r="AO31" s="51"/>
      <c r="AP31" s="51"/>
      <c r="AQ31" s="51"/>
      <c r="AR31" s="51"/>
      <c r="AS31" s="52"/>
      <c r="AT31" s="53">
        <f t="shared" si="6"/>
        <v>0</v>
      </c>
    </row>
    <row r="32" spans="1:46" s="54" customFormat="1" ht="36" customHeight="1" thickBot="1">
      <c r="A32" s="27"/>
      <c r="B32" s="61"/>
      <c r="C32" s="28"/>
      <c r="D32" s="91"/>
      <c r="E32" s="91"/>
      <c r="F32" s="91"/>
      <c r="G32" s="92"/>
      <c r="H32" s="29"/>
      <c r="I32" s="30">
        <v>0.51</v>
      </c>
      <c r="J32" s="119">
        <v>0.49</v>
      </c>
      <c r="K32" s="32"/>
      <c r="L32" s="57"/>
      <c r="M32" s="33"/>
      <c r="N32" s="34">
        <f t="shared" si="0"/>
        <v>1</v>
      </c>
      <c r="O32" s="35"/>
      <c r="P32" s="167">
        <v>15</v>
      </c>
      <c r="Q32" s="168">
        <v>15</v>
      </c>
      <c r="R32" s="38"/>
      <c r="S32" s="38"/>
      <c r="T32" s="37"/>
      <c r="U32" s="39">
        <f t="shared" si="1"/>
        <v>15</v>
      </c>
      <c r="V32" s="40">
        <f t="shared" si="7"/>
        <v>15</v>
      </c>
      <c r="W32" s="112"/>
      <c r="X32" s="96"/>
      <c r="Y32" s="96"/>
      <c r="Z32" s="104"/>
      <c r="AA32" s="99"/>
      <c r="AB32" s="41">
        <f t="shared" si="2"/>
        <v>0</v>
      </c>
      <c r="AC32" s="40">
        <f t="shared" si="3"/>
        <v>0</v>
      </c>
      <c r="AD32" s="42"/>
      <c r="AE32" s="128"/>
      <c r="AF32" s="37">
        <f t="shared" si="4"/>
        <v>15</v>
      </c>
      <c r="AG32" s="43">
        <v>65</v>
      </c>
      <c r="AH32" s="44">
        <f t="shared" si="5"/>
        <v>80</v>
      </c>
      <c r="AI32" s="45">
        <f t="shared" si="8"/>
        <v>0.93</v>
      </c>
      <c r="AJ32" s="46"/>
      <c r="AK32" s="47">
        <v>1E-4</v>
      </c>
      <c r="AL32" s="48">
        <f t="shared" si="9"/>
        <v>1.0001</v>
      </c>
      <c r="AM32" s="49">
        <f t="shared" si="10"/>
        <v>1061930000</v>
      </c>
      <c r="AN32" s="50"/>
      <c r="AO32" s="51"/>
      <c r="AP32" s="51"/>
      <c r="AQ32" s="51"/>
      <c r="AR32" s="51"/>
      <c r="AS32" s="52"/>
      <c r="AT32" s="53">
        <f t="shared" si="6"/>
        <v>0</v>
      </c>
    </row>
    <row r="33" spans="1:46" s="54" customFormat="1" ht="36" customHeight="1" thickBot="1">
      <c r="A33" s="27"/>
      <c r="B33" s="61"/>
      <c r="C33" s="28"/>
      <c r="D33" s="91"/>
      <c r="E33" s="91"/>
      <c r="F33" s="91"/>
      <c r="G33" s="92"/>
      <c r="H33" s="29"/>
      <c r="I33" s="30">
        <v>0.51</v>
      </c>
      <c r="J33" s="119">
        <v>0.49</v>
      </c>
      <c r="K33" s="32"/>
      <c r="L33" s="57"/>
      <c r="M33" s="33"/>
      <c r="N33" s="34">
        <f t="shared" si="0"/>
        <v>1</v>
      </c>
      <c r="O33" s="35"/>
      <c r="P33" s="167">
        <v>15</v>
      </c>
      <c r="Q33" s="168">
        <v>15</v>
      </c>
      <c r="R33" s="38"/>
      <c r="S33" s="38"/>
      <c r="T33" s="37"/>
      <c r="U33" s="39">
        <f t="shared" si="1"/>
        <v>15</v>
      </c>
      <c r="V33" s="40">
        <f t="shared" si="7"/>
        <v>15</v>
      </c>
      <c r="W33" s="112"/>
      <c r="X33" s="96"/>
      <c r="Y33" s="96"/>
      <c r="Z33" s="104"/>
      <c r="AA33" s="99"/>
      <c r="AB33" s="41">
        <f t="shared" si="2"/>
        <v>0</v>
      </c>
      <c r="AC33" s="40">
        <f t="shared" si="3"/>
        <v>0</v>
      </c>
      <c r="AD33" s="42"/>
      <c r="AE33" s="128"/>
      <c r="AF33" s="37">
        <f t="shared" si="4"/>
        <v>15</v>
      </c>
      <c r="AG33" s="43">
        <v>65</v>
      </c>
      <c r="AH33" s="44">
        <f t="shared" si="5"/>
        <v>80</v>
      </c>
      <c r="AI33" s="45">
        <f t="shared" si="8"/>
        <v>0.93</v>
      </c>
      <c r="AJ33" s="46"/>
      <c r="AK33" s="47">
        <v>1E-4</v>
      </c>
      <c r="AL33" s="48">
        <f t="shared" si="9"/>
        <v>1.0001</v>
      </c>
      <c r="AM33" s="49">
        <f t="shared" si="10"/>
        <v>1061930000</v>
      </c>
      <c r="AN33" s="50"/>
      <c r="AO33" s="51"/>
      <c r="AP33" s="51"/>
      <c r="AQ33" s="51"/>
      <c r="AR33" s="51"/>
      <c r="AS33" s="52"/>
      <c r="AT33" s="53">
        <f t="shared" si="6"/>
        <v>0</v>
      </c>
    </row>
    <row r="34" spans="1:46" s="54" customFormat="1" ht="36" customHeight="1" thickBot="1">
      <c r="A34" s="27"/>
      <c r="B34" s="56"/>
      <c r="C34" s="91"/>
      <c r="D34" s="95"/>
      <c r="E34" s="95"/>
      <c r="F34" s="101"/>
      <c r="G34" s="55"/>
      <c r="H34" s="29"/>
      <c r="I34" s="30">
        <v>0.51</v>
      </c>
      <c r="J34" s="119">
        <v>0.49</v>
      </c>
      <c r="K34" s="32"/>
      <c r="L34" s="57"/>
      <c r="M34" s="33"/>
      <c r="N34" s="34">
        <f t="shared" si="0"/>
        <v>1</v>
      </c>
      <c r="O34" s="35"/>
      <c r="P34" s="167">
        <v>15</v>
      </c>
      <c r="Q34" s="168">
        <v>15</v>
      </c>
      <c r="R34" s="38"/>
      <c r="S34" s="38"/>
      <c r="T34" s="37"/>
      <c r="U34" s="39">
        <f t="shared" si="1"/>
        <v>15</v>
      </c>
      <c r="V34" s="40">
        <f t="shared" si="7"/>
        <v>15</v>
      </c>
      <c r="W34" s="112"/>
      <c r="X34" s="96"/>
      <c r="Y34" s="96"/>
      <c r="Z34" s="104"/>
      <c r="AA34" s="99"/>
      <c r="AB34" s="41">
        <f t="shared" si="2"/>
        <v>0</v>
      </c>
      <c r="AC34" s="40">
        <f t="shared" si="3"/>
        <v>0</v>
      </c>
      <c r="AD34" s="42"/>
      <c r="AE34" s="128"/>
      <c r="AF34" s="37">
        <f t="shared" si="4"/>
        <v>15</v>
      </c>
      <c r="AG34" s="43">
        <v>65</v>
      </c>
      <c r="AH34" s="44">
        <f t="shared" si="5"/>
        <v>80</v>
      </c>
      <c r="AI34" s="45">
        <f t="shared" si="8"/>
        <v>0.93</v>
      </c>
      <c r="AJ34" s="46"/>
      <c r="AK34" s="47">
        <v>1E-4</v>
      </c>
      <c r="AL34" s="48">
        <f t="shared" si="9"/>
        <v>1.0001</v>
      </c>
      <c r="AM34" s="49">
        <f t="shared" si="10"/>
        <v>1061930000</v>
      </c>
      <c r="AN34" s="50"/>
      <c r="AO34" s="51"/>
      <c r="AP34" s="51"/>
      <c r="AQ34" s="51"/>
      <c r="AR34" s="51"/>
      <c r="AS34" s="52"/>
      <c r="AT34" s="53">
        <f t="shared" si="6"/>
        <v>0</v>
      </c>
    </row>
    <row r="35" spans="1:46" s="54" customFormat="1" ht="36" customHeight="1" thickBot="1">
      <c r="A35" s="27"/>
      <c r="B35" s="56"/>
      <c r="C35" s="91"/>
      <c r="D35" s="95"/>
      <c r="E35" s="95"/>
      <c r="F35" s="101"/>
      <c r="G35" s="55"/>
      <c r="H35" s="29"/>
      <c r="I35" s="30">
        <v>0.51</v>
      </c>
      <c r="J35" s="119">
        <v>0.49</v>
      </c>
      <c r="K35" s="32"/>
      <c r="L35" s="57"/>
      <c r="M35" s="33"/>
      <c r="N35" s="34">
        <f t="shared" si="0"/>
        <v>1</v>
      </c>
      <c r="O35" s="35"/>
      <c r="P35" s="167">
        <v>15</v>
      </c>
      <c r="Q35" s="168">
        <v>15</v>
      </c>
      <c r="R35" s="38"/>
      <c r="S35" s="38"/>
      <c r="T35" s="37"/>
      <c r="U35" s="39">
        <f t="shared" si="1"/>
        <v>15</v>
      </c>
      <c r="V35" s="40">
        <f t="shared" si="7"/>
        <v>15</v>
      </c>
      <c r="W35" s="112"/>
      <c r="X35" s="96"/>
      <c r="Y35" s="96"/>
      <c r="Z35" s="104"/>
      <c r="AA35" s="99"/>
      <c r="AB35" s="41">
        <f t="shared" si="2"/>
        <v>0</v>
      </c>
      <c r="AC35" s="40">
        <f t="shared" si="3"/>
        <v>0</v>
      </c>
      <c r="AD35" s="42"/>
      <c r="AE35" s="128"/>
      <c r="AF35" s="37">
        <f t="shared" si="4"/>
        <v>15</v>
      </c>
      <c r="AG35" s="43">
        <v>65</v>
      </c>
      <c r="AH35" s="44">
        <f t="shared" si="5"/>
        <v>80</v>
      </c>
      <c r="AI35" s="45">
        <f t="shared" si="8"/>
        <v>0.93</v>
      </c>
      <c r="AJ35" s="46"/>
      <c r="AK35" s="47">
        <v>1E-4</v>
      </c>
      <c r="AL35" s="48">
        <f t="shared" si="9"/>
        <v>1.0001</v>
      </c>
      <c r="AM35" s="49">
        <f t="shared" si="10"/>
        <v>1061930000</v>
      </c>
      <c r="AN35" s="50"/>
      <c r="AO35" s="51"/>
      <c r="AP35" s="51"/>
      <c r="AQ35" s="51"/>
      <c r="AR35" s="51"/>
      <c r="AS35" s="52"/>
      <c r="AT35" s="53">
        <f t="shared" si="6"/>
        <v>0</v>
      </c>
    </row>
    <row r="36" spans="1:46" s="54" customFormat="1" ht="36" customHeight="1" thickBot="1">
      <c r="A36" s="27"/>
      <c r="B36" s="56"/>
      <c r="C36" s="91"/>
      <c r="D36" s="95"/>
      <c r="E36" s="95"/>
      <c r="F36" s="101"/>
      <c r="G36" s="55"/>
      <c r="H36" s="29"/>
      <c r="I36" s="30">
        <v>0.51</v>
      </c>
      <c r="J36" s="119">
        <v>0.49</v>
      </c>
      <c r="K36" s="32"/>
      <c r="L36" s="57"/>
      <c r="M36" s="33"/>
      <c r="N36" s="34">
        <f t="shared" si="0"/>
        <v>1</v>
      </c>
      <c r="O36" s="35"/>
      <c r="P36" s="167">
        <v>15</v>
      </c>
      <c r="Q36" s="168">
        <v>15</v>
      </c>
      <c r="R36" s="38"/>
      <c r="S36" s="38"/>
      <c r="T36" s="37"/>
      <c r="U36" s="39">
        <f t="shared" si="1"/>
        <v>15</v>
      </c>
      <c r="V36" s="40">
        <f t="shared" si="7"/>
        <v>15</v>
      </c>
      <c r="W36" s="112"/>
      <c r="X36" s="96"/>
      <c r="Y36" s="96"/>
      <c r="Z36" s="104"/>
      <c r="AA36" s="99"/>
      <c r="AB36" s="41">
        <f t="shared" si="2"/>
        <v>0</v>
      </c>
      <c r="AC36" s="40">
        <f t="shared" si="3"/>
        <v>0</v>
      </c>
      <c r="AD36" s="42"/>
      <c r="AE36" s="128"/>
      <c r="AF36" s="37">
        <f t="shared" si="4"/>
        <v>15</v>
      </c>
      <c r="AG36" s="43">
        <v>65</v>
      </c>
      <c r="AH36" s="44">
        <f t="shared" si="5"/>
        <v>80</v>
      </c>
      <c r="AI36" s="45">
        <f t="shared" si="8"/>
        <v>0.93</v>
      </c>
      <c r="AJ36" s="46"/>
      <c r="AK36" s="47">
        <v>1E-4</v>
      </c>
      <c r="AL36" s="48">
        <f t="shared" si="9"/>
        <v>1.0001</v>
      </c>
      <c r="AM36" s="49">
        <f t="shared" si="10"/>
        <v>1061930000</v>
      </c>
      <c r="AN36" s="50"/>
      <c r="AO36" s="51"/>
      <c r="AP36" s="51"/>
      <c r="AQ36" s="51"/>
      <c r="AR36" s="51"/>
      <c r="AS36" s="52"/>
      <c r="AT36" s="53">
        <f t="shared" si="6"/>
        <v>0</v>
      </c>
    </row>
    <row r="37" spans="1:46" s="54" customFormat="1" ht="36" customHeight="1" thickBot="1">
      <c r="A37" s="27"/>
      <c r="B37" s="56"/>
      <c r="C37" s="91"/>
      <c r="D37" s="95"/>
      <c r="E37" s="95"/>
      <c r="F37" s="101"/>
      <c r="G37" s="55"/>
      <c r="H37" s="29"/>
      <c r="I37" s="30">
        <v>0.51</v>
      </c>
      <c r="J37" s="119">
        <v>0.49</v>
      </c>
      <c r="K37" s="32"/>
      <c r="L37" s="57"/>
      <c r="M37" s="33"/>
      <c r="N37" s="34">
        <f t="shared" si="0"/>
        <v>1</v>
      </c>
      <c r="O37" s="35"/>
      <c r="P37" s="167">
        <v>15</v>
      </c>
      <c r="Q37" s="168">
        <v>15</v>
      </c>
      <c r="R37" s="38"/>
      <c r="S37" s="38"/>
      <c r="T37" s="37"/>
      <c r="U37" s="39">
        <f t="shared" si="1"/>
        <v>15</v>
      </c>
      <c r="V37" s="40">
        <f t="shared" si="7"/>
        <v>15</v>
      </c>
      <c r="W37" s="112"/>
      <c r="X37" s="96"/>
      <c r="Y37" s="96"/>
      <c r="Z37" s="104"/>
      <c r="AA37" s="99"/>
      <c r="AB37" s="41">
        <f t="shared" si="2"/>
        <v>0</v>
      </c>
      <c r="AC37" s="40">
        <f t="shared" si="3"/>
        <v>0</v>
      </c>
      <c r="AD37" s="42"/>
      <c r="AE37" s="128"/>
      <c r="AF37" s="37">
        <f t="shared" si="4"/>
        <v>15</v>
      </c>
      <c r="AG37" s="43">
        <v>65</v>
      </c>
      <c r="AH37" s="44">
        <f t="shared" si="5"/>
        <v>80</v>
      </c>
      <c r="AI37" s="45">
        <f t="shared" si="8"/>
        <v>0.93</v>
      </c>
      <c r="AJ37" s="46"/>
      <c r="AK37" s="47">
        <v>1E-4</v>
      </c>
      <c r="AL37" s="48">
        <f t="shared" si="9"/>
        <v>1.0001</v>
      </c>
      <c r="AM37" s="49">
        <f t="shared" si="10"/>
        <v>1061930000</v>
      </c>
      <c r="AN37" s="50"/>
      <c r="AO37" s="51"/>
      <c r="AP37" s="51"/>
      <c r="AQ37" s="51"/>
      <c r="AR37" s="51"/>
      <c r="AS37" s="52"/>
      <c r="AT37" s="53">
        <f t="shared" si="6"/>
        <v>0</v>
      </c>
    </row>
    <row r="38" spans="1:46" s="54" customFormat="1" ht="36" customHeight="1" thickBot="1">
      <c r="A38" s="27"/>
      <c r="B38" s="56"/>
      <c r="C38" s="91"/>
      <c r="D38" s="95"/>
      <c r="E38" s="95"/>
      <c r="F38" s="101"/>
      <c r="G38" s="55"/>
      <c r="H38" s="29"/>
      <c r="I38" s="30">
        <v>0.51</v>
      </c>
      <c r="J38" s="119">
        <v>0.49</v>
      </c>
      <c r="K38" s="32"/>
      <c r="L38" s="57"/>
      <c r="M38" s="33"/>
      <c r="N38" s="34">
        <f t="shared" si="0"/>
        <v>1</v>
      </c>
      <c r="O38" s="35"/>
      <c r="P38" s="167">
        <v>15</v>
      </c>
      <c r="Q38" s="168">
        <v>15</v>
      </c>
      <c r="R38" s="38"/>
      <c r="S38" s="38"/>
      <c r="T38" s="37"/>
      <c r="U38" s="39">
        <f t="shared" si="1"/>
        <v>15</v>
      </c>
      <c r="V38" s="40">
        <f t="shared" si="7"/>
        <v>15</v>
      </c>
      <c r="W38" s="112"/>
      <c r="X38" s="96"/>
      <c r="Y38" s="96"/>
      <c r="Z38" s="104"/>
      <c r="AA38" s="99"/>
      <c r="AB38" s="41">
        <f t="shared" si="2"/>
        <v>0</v>
      </c>
      <c r="AC38" s="40">
        <f t="shared" si="3"/>
        <v>0</v>
      </c>
      <c r="AD38" s="42"/>
      <c r="AE38" s="128"/>
      <c r="AF38" s="37">
        <f t="shared" si="4"/>
        <v>15</v>
      </c>
      <c r="AG38" s="43">
        <v>65</v>
      </c>
      <c r="AH38" s="44">
        <f t="shared" si="5"/>
        <v>80</v>
      </c>
      <c r="AI38" s="45">
        <f t="shared" si="8"/>
        <v>0.93</v>
      </c>
      <c r="AJ38" s="46"/>
      <c r="AK38" s="47">
        <v>1E-4</v>
      </c>
      <c r="AL38" s="48">
        <f t="shared" si="9"/>
        <v>1.0001</v>
      </c>
      <c r="AM38" s="49">
        <f t="shared" si="10"/>
        <v>1061930000</v>
      </c>
      <c r="AN38" s="50"/>
      <c r="AO38" s="51"/>
      <c r="AP38" s="51"/>
      <c r="AQ38" s="51"/>
      <c r="AR38" s="51"/>
      <c r="AS38" s="52"/>
      <c r="AT38" s="53">
        <f t="shared" si="6"/>
        <v>0</v>
      </c>
    </row>
    <row r="39" spans="1:46" s="54" customFormat="1" ht="47.25" customHeight="1" thickBot="1">
      <c r="A39" s="27"/>
      <c r="B39" s="56"/>
      <c r="C39" s="91"/>
      <c r="D39" s="95"/>
      <c r="E39" s="95"/>
      <c r="F39" s="101"/>
      <c r="G39" s="55"/>
      <c r="H39" s="29"/>
      <c r="I39" s="30">
        <v>0.51</v>
      </c>
      <c r="J39" s="119">
        <v>0.49</v>
      </c>
      <c r="K39" s="32"/>
      <c r="L39" s="57"/>
      <c r="M39" s="33"/>
      <c r="N39" s="34">
        <f t="shared" si="0"/>
        <v>1</v>
      </c>
      <c r="O39" s="35"/>
      <c r="P39" s="167">
        <v>15</v>
      </c>
      <c r="Q39" s="168">
        <v>15</v>
      </c>
      <c r="R39" s="38"/>
      <c r="S39" s="38"/>
      <c r="T39" s="37"/>
      <c r="U39" s="39">
        <f t="shared" si="1"/>
        <v>15</v>
      </c>
      <c r="V39" s="40">
        <f t="shared" si="7"/>
        <v>15</v>
      </c>
      <c r="W39" s="112"/>
      <c r="X39" s="96"/>
      <c r="Y39" s="96"/>
      <c r="Z39" s="104"/>
      <c r="AA39" s="99"/>
      <c r="AB39" s="41">
        <f t="shared" si="2"/>
        <v>0</v>
      </c>
      <c r="AC39" s="40">
        <f t="shared" si="3"/>
        <v>0</v>
      </c>
      <c r="AD39" s="42"/>
      <c r="AE39" s="128"/>
      <c r="AF39" s="37">
        <f t="shared" si="4"/>
        <v>15</v>
      </c>
      <c r="AG39" s="43">
        <v>65</v>
      </c>
      <c r="AH39" s="44">
        <f t="shared" si="5"/>
        <v>80</v>
      </c>
      <c r="AI39" s="45">
        <f t="shared" si="8"/>
        <v>0.93</v>
      </c>
      <c r="AJ39" s="46"/>
      <c r="AK39" s="47">
        <v>1E-4</v>
      </c>
      <c r="AL39" s="48">
        <f t="shared" si="9"/>
        <v>1.0001</v>
      </c>
      <c r="AM39" s="49">
        <f t="shared" si="10"/>
        <v>1061930000</v>
      </c>
      <c r="AN39" s="50"/>
      <c r="AO39" s="51"/>
      <c r="AP39" s="51"/>
      <c r="AQ39" s="51"/>
      <c r="AR39" s="51"/>
      <c r="AS39" s="52"/>
      <c r="AT39" s="53">
        <f t="shared" si="6"/>
        <v>0</v>
      </c>
    </row>
    <row r="40" spans="1:46" s="54" customFormat="1" ht="47.25" customHeight="1" thickBot="1">
      <c r="A40" s="27"/>
      <c r="B40" s="56"/>
      <c r="C40" s="91"/>
      <c r="D40" s="95"/>
      <c r="E40" s="95"/>
      <c r="F40" s="101"/>
      <c r="G40" s="55"/>
      <c r="H40" s="60"/>
      <c r="I40" s="30">
        <v>0.51</v>
      </c>
      <c r="J40" s="119">
        <v>0.49</v>
      </c>
      <c r="K40" s="32"/>
      <c r="L40" s="57"/>
      <c r="M40" s="33"/>
      <c r="N40" s="34">
        <f t="shared" si="0"/>
        <v>1</v>
      </c>
      <c r="O40" s="35"/>
      <c r="P40" s="167">
        <v>15</v>
      </c>
      <c r="Q40" s="168">
        <v>15</v>
      </c>
      <c r="R40" s="38"/>
      <c r="S40" s="38"/>
      <c r="T40" s="37"/>
      <c r="U40" s="39">
        <f t="shared" si="1"/>
        <v>15</v>
      </c>
      <c r="V40" s="40">
        <f t="shared" si="7"/>
        <v>15</v>
      </c>
      <c r="W40" s="112"/>
      <c r="X40" s="96"/>
      <c r="Y40" s="96"/>
      <c r="Z40" s="104"/>
      <c r="AA40" s="99"/>
      <c r="AB40" s="41">
        <f t="shared" si="2"/>
        <v>0</v>
      </c>
      <c r="AC40" s="40">
        <f t="shared" si="3"/>
        <v>0</v>
      </c>
      <c r="AD40" s="42"/>
      <c r="AE40" s="128"/>
      <c r="AF40" s="37">
        <f t="shared" si="4"/>
        <v>15</v>
      </c>
      <c r="AG40" s="43">
        <v>65</v>
      </c>
      <c r="AH40" s="44">
        <f t="shared" si="5"/>
        <v>80</v>
      </c>
      <c r="AI40" s="45">
        <f t="shared" si="8"/>
        <v>0.93</v>
      </c>
      <c r="AJ40" s="46"/>
      <c r="AK40" s="47">
        <v>1E-4</v>
      </c>
      <c r="AL40" s="48">
        <f t="shared" si="9"/>
        <v>1.0001</v>
      </c>
      <c r="AM40" s="49">
        <f t="shared" si="10"/>
        <v>1061930000</v>
      </c>
      <c r="AN40" s="50"/>
      <c r="AO40" s="51"/>
      <c r="AP40" s="51"/>
      <c r="AQ40" s="51"/>
      <c r="AR40" s="51"/>
      <c r="AS40" s="52"/>
      <c r="AT40" s="53">
        <f t="shared" si="6"/>
        <v>0</v>
      </c>
    </row>
    <row r="41" spans="1:46" s="54" customFormat="1" ht="47.25" customHeight="1" thickBot="1">
      <c r="A41" s="27"/>
      <c r="B41" s="56"/>
      <c r="C41" s="91"/>
      <c r="D41" s="95"/>
      <c r="E41" s="95"/>
      <c r="F41" s="101"/>
      <c r="G41" s="55"/>
      <c r="H41" s="60"/>
      <c r="I41" s="30">
        <v>0.51</v>
      </c>
      <c r="J41" s="119">
        <v>0.49</v>
      </c>
      <c r="K41" s="32"/>
      <c r="L41" s="57"/>
      <c r="M41" s="33"/>
      <c r="N41" s="34">
        <f t="shared" si="0"/>
        <v>1</v>
      </c>
      <c r="O41" s="35"/>
      <c r="P41" s="167">
        <v>15</v>
      </c>
      <c r="Q41" s="168">
        <v>15</v>
      </c>
      <c r="R41" s="38"/>
      <c r="S41" s="38"/>
      <c r="T41" s="37"/>
      <c r="U41" s="39">
        <f t="shared" si="1"/>
        <v>15</v>
      </c>
      <c r="V41" s="40">
        <f t="shared" si="7"/>
        <v>15</v>
      </c>
      <c r="W41" s="112"/>
      <c r="X41" s="96"/>
      <c r="Y41" s="96"/>
      <c r="Z41" s="104"/>
      <c r="AA41" s="99"/>
      <c r="AB41" s="41">
        <f t="shared" si="2"/>
        <v>0</v>
      </c>
      <c r="AC41" s="40">
        <f t="shared" si="3"/>
        <v>0</v>
      </c>
      <c r="AD41" s="42"/>
      <c r="AE41" s="128"/>
      <c r="AF41" s="37">
        <f t="shared" si="4"/>
        <v>15</v>
      </c>
      <c r="AG41" s="43">
        <v>65</v>
      </c>
      <c r="AH41" s="44">
        <f t="shared" si="5"/>
        <v>80</v>
      </c>
      <c r="AI41" s="45">
        <f t="shared" si="8"/>
        <v>0.93</v>
      </c>
      <c r="AJ41" s="46"/>
      <c r="AK41" s="47">
        <v>1E-4</v>
      </c>
      <c r="AL41" s="48">
        <f t="shared" si="9"/>
        <v>1.0001</v>
      </c>
      <c r="AM41" s="49">
        <f t="shared" si="10"/>
        <v>1061930000</v>
      </c>
      <c r="AN41" s="50"/>
      <c r="AO41" s="51"/>
      <c r="AP41" s="51"/>
      <c r="AQ41" s="51"/>
      <c r="AR41" s="51"/>
      <c r="AS41" s="52"/>
      <c r="AT41" s="53">
        <f t="shared" si="6"/>
        <v>0</v>
      </c>
    </row>
    <row r="42" spans="1:46" s="54" customFormat="1" ht="47.25" customHeight="1" thickBot="1">
      <c r="A42" s="27"/>
      <c r="B42" s="56"/>
      <c r="C42" s="91"/>
      <c r="D42" s="95"/>
      <c r="E42" s="95"/>
      <c r="F42" s="101"/>
      <c r="G42" s="55"/>
      <c r="H42" s="29"/>
      <c r="I42" s="30">
        <v>0.51</v>
      </c>
      <c r="J42" s="119">
        <v>0.49</v>
      </c>
      <c r="K42" s="32"/>
      <c r="L42" s="57"/>
      <c r="M42" s="33"/>
      <c r="N42" s="34">
        <f t="shared" si="0"/>
        <v>1</v>
      </c>
      <c r="O42" s="35"/>
      <c r="P42" s="167">
        <v>15</v>
      </c>
      <c r="Q42" s="168">
        <v>15</v>
      </c>
      <c r="R42" s="38"/>
      <c r="S42" s="38"/>
      <c r="T42" s="37"/>
      <c r="U42" s="39">
        <f t="shared" si="1"/>
        <v>15</v>
      </c>
      <c r="V42" s="40">
        <f t="shared" si="7"/>
        <v>15</v>
      </c>
      <c r="W42" s="112"/>
      <c r="X42" s="96"/>
      <c r="Y42" s="96"/>
      <c r="Z42" s="104"/>
      <c r="AA42" s="99"/>
      <c r="AB42" s="41">
        <f t="shared" si="2"/>
        <v>0</v>
      </c>
      <c r="AC42" s="40">
        <f t="shared" si="3"/>
        <v>0</v>
      </c>
      <c r="AD42" s="42"/>
      <c r="AE42" s="128"/>
      <c r="AF42" s="37">
        <f t="shared" si="4"/>
        <v>15</v>
      </c>
      <c r="AG42" s="43">
        <v>65</v>
      </c>
      <c r="AH42" s="44">
        <f t="shared" si="5"/>
        <v>80</v>
      </c>
      <c r="AI42" s="45">
        <f t="shared" si="8"/>
        <v>0.93</v>
      </c>
      <c r="AJ42" s="46"/>
      <c r="AK42" s="47">
        <v>1E-4</v>
      </c>
      <c r="AL42" s="48">
        <f t="shared" si="9"/>
        <v>1.0001</v>
      </c>
      <c r="AM42" s="49">
        <f t="shared" si="10"/>
        <v>1061930000</v>
      </c>
      <c r="AN42" s="50"/>
      <c r="AO42" s="51"/>
      <c r="AP42" s="51"/>
      <c r="AQ42" s="51"/>
      <c r="AR42" s="51"/>
      <c r="AS42" s="52"/>
      <c r="AT42" s="53">
        <f t="shared" si="6"/>
        <v>0</v>
      </c>
    </row>
    <row r="43" spans="1:46" s="54" customFormat="1" ht="36" customHeight="1" thickBot="1">
      <c r="A43" s="27"/>
      <c r="B43" s="56"/>
      <c r="C43" s="91"/>
      <c r="D43" s="95"/>
      <c r="E43" s="95"/>
      <c r="F43" s="101"/>
      <c r="G43" s="55"/>
      <c r="H43" s="60"/>
      <c r="I43" s="30">
        <v>0.51</v>
      </c>
      <c r="J43" s="119">
        <v>0.49</v>
      </c>
      <c r="K43" s="32"/>
      <c r="L43" s="57"/>
      <c r="M43" s="33"/>
      <c r="N43" s="34">
        <f t="shared" si="0"/>
        <v>1</v>
      </c>
      <c r="O43" s="35"/>
      <c r="P43" s="167">
        <v>15</v>
      </c>
      <c r="Q43" s="168">
        <v>15</v>
      </c>
      <c r="R43" s="38"/>
      <c r="S43" s="38"/>
      <c r="T43" s="37"/>
      <c r="U43" s="39">
        <f t="shared" si="1"/>
        <v>15</v>
      </c>
      <c r="V43" s="40">
        <f t="shared" si="7"/>
        <v>15</v>
      </c>
      <c r="W43" s="112"/>
      <c r="X43" s="96"/>
      <c r="Y43" s="96"/>
      <c r="Z43" s="104"/>
      <c r="AA43" s="99"/>
      <c r="AB43" s="41">
        <f t="shared" si="2"/>
        <v>0</v>
      </c>
      <c r="AC43" s="40">
        <f t="shared" si="3"/>
        <v>0</v>
      </c>
      <c r="AD43" s="42"/>
      <c r="AE43" s="128"/>
      <c r="AF43" s="37">
        <f t="shared" si="4"/>
        <v>15</v>
      </c>
      <c r="AG43" s="43">
        <v>65</v>
      </c>
      <c r="AH43" s="44">
        <f t="shared" si="5"/>
        <v>80</v>
      </c>
      <c r="AI43" s="45">
        <f t="shared" si="8"/>
        <v>0.93</v>
      </c>
      <c r="AJ43" s="46"/>
      <c r="AK43" s="47">
        <v>1E-4</v>
      </c>
      <c r="AL43" s="48">
        <f t="shared" si="9"/>
        <v>1.0001</v>
      </c>
      <c r="AM43" s="49">
        <f t="shared" si="10"/>
        <v>1061930000</v>
      </c>
      <c r="AN43" s="50"/>
      <c r="AO43" s="51"/>
      <c r="AP43" s="51"/>
      <c r="AQ43" s="51"/>
      <c r="AR43" s="51"/>
      <c r="AS43" s="52"/>
      <c r="AT43" s="53">
        <f t="shared" si="6"/>
        <v>0</v>
      </c>
    </row>
    <row r="44" spans="1:46" s="54" customFormat="1" ht="47.25" customHeight="1" thickBot="1">
      <c r="A44" s="27"/>
      <c r="B44" s="56"/>
      <c r="C44" s="91"/>
      <c r="D44" s="95"/>
      <c r="E44" s="95"/>
      <c r="F44" s="101"/>
      <c r="G44" s="55"/>
      <c r="H44" s="29"/>
      <c r="I44" s="30">
        <v>0.51</v>
      </c>
      <c r="J44" s="119">
        <v>0.49</v>
      </c>
      <c r="K44" s="32"/>
      <c r="L44" s="57"/>
      <c r="M44" s="33"/>
      <c r="N44" s="34">
        <f t="shared" si="0"/>
        <v>1</v>
      </c>
      <c r="O44" s="35"/>
      <c r="P44" s="167">
        <v>15</v>
      </c>
      <c r="Q44" s="168">
        <v>15</v>
      </c>
      <c r="R44" s="38"/>
      <c r="S44" s="38"/>
      <c r="T44" s="37"/>
      <c r="U44" s="39">
        <f t="shared" si="1"/>
        <v>15</v>
      </c>
      <c r="V44" s="40">
        <f t="shared" si="7"/>
        <v>15</v>
      </c>
      <c r="W44" s="112"/>
      <c r="X44" s="96"/>
      <c r="Y44" s="96"/>
      <c r="Z44" s="104"/>
      <c r="AA44" s="99"/>
      <c r="AB44" s="41">
        <f t="shared" si="2"/>
        <v>0</v>
      </c>
      <c r="AC44" s="40">
        <f t="shared" si="3"/>
        <v>0</v>
      </c>
      <c r="AD44" s="42"/>
      <c r="AE44" s="128"/>
      <c r="AF44" s="37">
        <f t="shared" si="4"/>
        <v>15</v>
      </c>
      <c r="AG44" s="43">
        <v>65</v>
      </c>
      <c r="AH44" s="44">
        <f t="shared" si="5"/>
        <v>80</v>
      </c>
      <c r="AI44" s="45">
        <f t="shared" si="8"/>
        <v>0.93</v>
      </c>
      <c r="AJ44" s="46"/>
      <c r="AK44" s="47">
        <v>1E-4</v>
      </c>
      <c r="AL44" s="48">
        <f t="shared" si="9"/>
        <v>1.0001</v>
      </c>
      <c r="AM44" s="49">
        <f t="shared" si="10"/>
        <v>1061930000</v>
      </c>
      <c r="AN44" s="50"/>
      <c r="AO44" s="51"/>
      <c r="AP44" s="51"/>
      <c r="AQ44" s="51"/>
      <c r="AR44" s="51"/>
      <c r="AS44" s="52"/>
      <c r="AT44" s="53">
        <f t="shared" si="6"/>
        <v>0</v>
      </c>
    </row>
    <row r="45" spans="1:46" s="54" customFormat="1" ht="47.25" customHeight="1" thickBot="1">
      <c r="A45" s="27"/>
      <c r="B45" s="56"/>
      <c r="C45" s="91"/>
      <c r="D45" s="95"/>
      <c r="E45" s="95"/>
      <c r="F45" s="101"/>
      <c r="G45" s="55"/>
      <c r="H45" s="60"/>
      <c r="I45" s="30">
        <v>0.51</v>
      </c>
      <c r="J45" s="119">
        <v>0.49</v>
      </c>
      <c r="K45" s="32"/>
      <c r="L45" s="57"/>
      <c r="M45" s="33"/>
      <c r="N45" s="34">
        <f t="shared" si="0"/>
        <v>1</v>
      </c>
      <c r="O45" s="35"/>
      <c r="P45" s="167">
        <v>15</v>
      </c>
      <c r="Q45" s="168">
        <v>15</v>
      </c>
      <c r="R45" s="38"/>
      <c r="S45" s="38"/>
      <c r="T45" s="37"/>
      <c r="U45" s="39">
        <f t="shared" si="1"/>
        <v>15</v>
      </c>
      <c r="V45" s="40">
        <f t="shared" si="7"/>
        <v>15</v>
      </c>
      <c r="W45" s="112"/>
      <c r="X45" s="96"/>
      <c r="Y45" s="96"/>
      <c r="Z45" s="104"/>
      <c r="AA45" s="99"/>
      <c r="AB45" s="41">
        <f t="shared" si="2"/>
        <v>0</v>
      </c>
      <c r="AC45" s="40">
        <f t="shared" si="3"/>
        <v>0</v>
      </c>
      <c r="AD45" s="42"/>
      <c r="AE45" s="128"/>
      <c r="AF45" s="37">
        <f t="shared" si="4"/>
        <v>15</v>
      </c>
      <c r="AG45" s="43">
        <v>65</v>
      </c>
      <c r="AH45" s="44">
        <f t="shared" si="5"/>
        <v>80</v>
      </c>
      <c r="AI45" s="45">
        <f t="shared" si="8"/>
        <v>0.93</v>
      </c>
      <c r="AJ45" s="46"/>
      <c r="AK45" s="47">
        <v>1E-4</v>
      </c>
      <c r="AL45" s="48">
        <f t="shared" si="9"/>
        <v>1.0001</v>
      </c>
      <c r="AM45" s="49">
        <f t="shared" si="10"/>
        <v>1061930000</v>
      </c>
      <c r="AN45" s="50"/>
      <c r="AO45" s="51"/>
      <c r="AP45" s="51"/>
      <c r="AQ45" s="51"/>
      <c r="AR45" s="51"/>
      <c r="AS45" s="52"/>
      <c r="AT45" s="53">
        <f t="shared" si="6"/>
        <v>0</v>
      </c>
    </row>
    <row r="46" spans="1:46" s="54" customFormat="1" ht="36" customHeight="1" thickBot="1">
      <c r="A46" s="27"/>
      <c r="B46" s="56"/>
      <c r="C46" s="91"/>
      <c r="D46" s="95"/>
      <c r="E46" s="95"/>
      <c r="F46" s="101"/>
      <c r="G46" s="55"/>
      <c r="H46" s="60"/>
      <c r="I46" s="30">
        <v>0.51</v>
      </c>
      <c r="J46" s="119">
        <v>0.49</v>
      </c>
      <c r="K46" s="32"/>
      <c r="L46" s="57"/>
      <c r="M46" s="33"/>
      <c r="N46" s="34">
        <f t="shared" si="0"/>
        <v>1</v>
      </c>
      <c r="O46" s="35"/>
      <c r="P46" s="167">
        <v>15</v>
      </c>
      <c r="Q46" s="168">
        <v>15</v>
      </c>
      <c r="R46" s="38"/>
      <c r="S46" s="38"/>
      <c r="T46" s="37"/>
      <c r="U46" s="39">
        <f t="shared" si="1"/>
        <v>15</v>
      </c>
      <c r="V46" s="40">
        <f t="shared" si="7"/>
        <v>15</v>
      </c>
      <c r="W46" s="112"/>
      <c r="X46" s="96"/>
      <c r="Y46" s="96"/>
      <c r="Z46" s="104"/>
      <c r="AA46" s="99"/>
      <c r="AB46" s="41">
        <f t="shared" si="2"/>
        <v>0</v>
      </c>
      <c r="AC46" s="40">
        <f t="shared" si="3"/>
        <v>0</v>
      </c>
      <c r="AD46" s="42"/>
      <c r="AE46" s="128"/>
      <c r="AF46" s="37">
        <f t="shared" si="4"/>
        <v>15</v>
      </c>
      <c r="AG46" s="43">
        <v>65</v>
      </c>
      <c r="AH46" s="44">
        <f t="shared" si="5"/>
        <v>80</v>
      </c>
      <c r="AI46" s="45">
        <f t="shared" si="8"/>
        <v>0.93</v>
      </c>
      <c r="AJ46" s="46"/>
      <c r="AK46" s="47">
        <v>1E-4</v>
      </c>
      <c r="AL46" s="48">
        <f t="shared" si="9"/>
        <v>1.0001</v>
      </c>
      <c r="AM46" s="49">
        <f t="shared" si="10"/>
        <v>1061930000</v>
      </c>
      <c r="AN46" s="50"/>
      <c r="AO46" s="51"/>
      <c r="AP46" s="51"/>
      <c r="AQ46" s="51"/>
      <c r="AR46" s="51"/>
      <c r="AS46" s="52"/>
      <c r="AT46" s="53">
        <f t="shared" si="6"/>
        <v>0</v>
      </c>
    </row>
    <row r="47" spans="1:46" s="54" customFormat="1" ht="36" customHeight="1" thickBot="1">
      <c r="A47" s="27"/>
      <c r="B47" s="56"/>
      <c r="C47" s="91"/>
      <c r="D47" s="95"/>
      <c r="E47" s="95"/>
      <c r="F47" s="101"/>
      <c r="G47" s="55"/>
      <c r="H47" s="60"/>
      <c r="I47" s="30">
        <v>0.51</v>
      </c>
      <c r="J47" s="119">
        <v>0.49</v>
      </c>
      <c r="K47" s="32"/>
      <c r="L47" s="57"/>
      <c r="M47" s="33"/>
      <c r="N47" s="34">
        <f t="shared" si="0"/>
        <v>1</v>
      </c>
      <c r="O47" s="35"/>
      <c r="P47" s="167">
        <v>15</v>
      </c>
      <c r="Q47" s="168">
        <v>15</v>
      </c>
      <c r="R47" s="38"/>
      <c r="S47" s="38"/>
      <c r="T47" s="37"/>
      <c r="U47" s="39">
        <f t="shared" si="1"/>
        <v>15</v>
      </c>
      <c r="V47" s="40">
        <f t="shared" si="7"/>
        <v>15</v>
      </c>
      <c r="W47" s="112"/>
      <c r="X47" s="96"/>
      <c r="Y47" s="96"/>
      <c r="Z47" s="104"/>
      <c r="AA47" s="99"/>
      <c r="AB47" s="41">
        <f t="shared" si="2"/>
        <v>0</v>
      </c>
      <c r="AC47" s="40">
        <f t="shared" si="3"/>
        <v>0</v>
      </c>
      <c r="AD47" s="42"/>
      <c r="AE47" s="128"/>
      <c r="AF47" s="37">
        <f t="shared" si="4"/>
        <v>15</v>
      </c>
      <c r="AG47" s="43">
        <v>65</v>
      </c>
      <c r="AH47" s="44">
        <f t="shared" si="5"/>
        <v>80</v>
      </c>
      <c r="AI47" s="45">
        <f t="shared" si="8"/>
        <v>0.93</v>
      </c>
      <c r="AJ47" s="46"/>
      <c r="AK47" s="47">
        <v>1E-4</v>
      </c>
      <c r="AL47" s="48">
        <f t="shared" si="9"/>
        <v>1.0001</v>
      </c>
      <c r="AM47" s="49">
        <f t="shared" si="10"/>
        <v>1061930000</v>
      </c>
      <c r="AN47" s="50"/>
      <c r="AO47" s="51"/>
      <c r="AP47" s="51"/>
      <c r="AQ47" s="51"/>
      <c r="AR47" s="51"/>
      <c r="AS47" s="52"/>
      <c r="AT47" s="53">
        <f t="shared" si="6"/>
        <v>0</v>
      </c>
    </row>
    <row r="48" spans="1:46" s="54" customFormat="1" ht="36" customHeight="1" thickBot="1">
      <c r="A48" s="27"/>
      <c r="B48" s="56"/>
      <c r="C48" s="91"/>
      <c r="D48" s="95"/>
      <c r="E48" s="95"/>
      <c r="F48" s="101"/>
      <c r="G48" s="55"/>
      <c r="H48" s="60"/>
      <c r="I48" s="30">
        <v>0.51</v>
      </c>
      <c r="J48" s="119">
        <v>0.49</v>
      </c>
      <c r="K48" s="32"/>
      <c r="L48" s="57"/>
      <c r="M48" s="33"/>
      <c r="N48" s="34">
        <f t="shared" si="0"/>
        <v>1</v>
      </c>
      <c r="O48" s="35"/>
      <c r="P48" s="167">
        <v>15</v>
      </c>
      <c r="Q48" s="168">
        <v>15</v>
      </c>
      <c r="R48" s="38"/>
      <c r="S48" s="38"/>
      <c r="T48" s="37"/>
      <c r="U48" s="39">
        <f t="shared" si="1"/>
        <v>15</v>
      </c>
      <c r="V48" s="40">
        <f t="shared" si="7"/>
        <v>15</v>
      </c>
      <c r="W48" s="112"/>
      <c r="X48" s="96"/>
      <c r="Y48" s="96"/>
      <c r="Z48" s="104"/>
      <c r="AA48" s="99"/>
      <c r="AB48" s="41">
        <f t="shared" si="2"/>
        <v>0</v>
      </c>
      <c r="AC48" s="40">
        <f t="shared" si="3"/>
        <v>0</v>
      </c>
      <c r="AD48" s="42"/>
      <c r="AE48" s="128"/>
      <c r="AF48" s="37">
        <f t="shared" si="4"/>
        <v>15</v>
      </c>
      <c r="AG48" s="43">
        <v>65</v>
      </c>
      <c r="AH48" s="44">
        <f t="shared" si="5"/>
        <v>80</v>
      </c>
      <c r="AI48" s="45">
        <f t="shared" si="8"/>
        <v>0.93</v>
      </c>
      <c r="AJ48" s="46"/>
      <c r="AK48" s="47">
        <v>1E-4</v>
      </c>
      <c r="AL48" s="48">
        <f t="shared" si="9"/>
        <v>1.0001</v>
      </c>
      <c r="AM48" s="49">
        <f t="shared" si="10"/>
        <v>1061930000</v>
      </c>
      <c r="AN48" s="50"/>
      <c r="AO48" s="51"/>
      <c r="AP48" s="51"/>
      <c r="AQ48" s="51"/>
      <c r="AR48" s="51"/>
      <c r="AS48" s="52"/>
      <c r="AT48" s="53">
        <f t="shared" si="6"/>
        <v>0</v>
      </c>
    </row>
    <row r="49" spans="1:46" s="54" customFormat="1" ht="36" customHeight="1" thickBot="1">
      <c r="A49" s="27"/>
      <c r="B49" s="56"/>
      <c r="C49" s="91"/>
      <c r="D49" s="95"/>
      <c r="E49" s="95"/>
      <c r="F49" s="101"/>
      <c r="G49" s="55"/>
      <c r="H49" s="29"/>
      <c r="I49" s="30">
        <v>0.51</v>
      </c>
      <c r="J49" s="119">
        <v>0.49</v>
      </c>
      <c r="K49" s="32"/>
      <c r="L49" s="57"/>
      <c r="M49" s="33"/>
      <c r="N49" s="34">
        <f t="shared" si="0"/>
        <v>1</v>
      </c>
      <c r="O49" s="35"/>
      <c r="P49" s="167">
        <v>15</v>
      </c>
      <c r="Q49" s="168">
        <v>15</v>
      </c>
      <c r="R49" s="38"/>
      <c r="S49" s="38"/>
      <c r="T49" s="37"/>
      <c r="U49" s="39">
        <f t="shared" si="1"/>
        <v>15</v>
      </c>
      <c r="V49" s="40">
        <f t="shared" si="7"/>
        <v>15</v>
      </c>
      <c r="W49" s="112"/>
      <c r="X49" s="96"/>
      <c r="Y49" s="96"/>
      <c r="Z49" s="104"/>
      <c r="AA49" s="99"/>
      <c r="AB49" s="41">
        <f t="shared" si="2"/>
        <v>0</v>
      </c>
      <c r="AC49" s="40">
        <f t="shared" si="3"/>
        <v>0</v>
      </c>
      <c r="AD49" s="42"/>
      <c r="AE49" s="128"/>
      <c r="AF49" s="37">
        <f t="shared" si="4"/>
        <v>15</v>
      </c>
      <c r="AG49" s="43">
        <v>65</v>
      </c>
      <c r="AH49" s="44">
        <f t="shared" si="5"/>
        <v>80</v>
      </c>
      <c r="AI49" s="45">
        <f t="shared" si="8"/>
        <v>0.93</v>
      </c>
      <c r="AJ49" s="46"/>
      <c r="AK49" s="47">
        <v>1E-4</v>
      </c>
      <c r="AL49" s="48">
        <f t="shared" si="9"/>
        <v>1.0001</v>
      </c>
      <c r="AM49" s="49">
        <f t="shared" si="10"/>
        <v>1061930000</v>
      </c>
      <c r="AN49" s="50"/>
      <c r="AO49" s="51"/>
      <c r="AP49" s="51"/>
      <c r="AQ49" s="51"/>
      <c r="AR49" s="51"/>
      <c r="AS49" s="52"/>
      <c r="AT49" s="53">
        <f t="shared" si="6"/>
        <v>0</v>
      </c>
    </row>
    <row r="50" spans="1:46" s="54" customFormat="1" ht="36" customHeight="1" thickBot="1">
      <c r="A50" s="27"/>
      <c r="B50" s="56"/>
      <c r="C50" s="91"/>
      <c r="D50" s="95"/>
      <c r="E50" s="95"/>
      <c r="F50" s="101"/>
      <c r="G50" s="55"/>
      <c r="H50" s="29"/>
      <c r="I50" s="30">
        <v>0.51</v>
      </c>
      <c r="J50" s="119">
        <v>0.49</v>
      </c>
      <c r="K50" s="32"/>
      <c r="L50" s="57"/>
      <c r="M50" s="33"/>
      <c r="N50" s="34">
        <f t="shared" si="0"/>
        <v>1</v>
      </c>
      <c r="O50" s="35"/>
      <c r="P50" s="167">
        <v>15</v>
      </c>
      <c r="Q50" s="168">
        <v>15</v>
      </c>
      <c r="R50" s="38"/>
      <c r="S50" s="38"/>
      <c r="T50" s="37"/>
      <c r="U50" s="39">
        <f t="shared" si="1"/>
        <v>15</v>
      </c>
      <c r="V50" s="40">
        <f t="shared" si="7"/>
        <v>15</v>
      </c>
      <c r="W50" s="112"/>
      <c r="X50" s="96"/>
      <c r="Y50" s="96"/>
      <c r="Z50" s="104"/>
      <c r="AA50" s="99"/>
      <c r="AB50" s="41">
        <f t="shared" si="2"/>
        <v>0</v>
      </c>
      <c r="AC50" s="40">
        <f t="shared" si="3"/>
        <v>0</v>
      </c>
      <c r="AD50" s="42"/>
      <c r="AE50" s="128"/>
      <c r="AF50" s="37">
        <f t="shared" si="4"/>
        <v>15</v>
      </c>
      <c r="AG50" s="43">
        <v>65</v>
      </c>
      <c r="AH50" s="44">
        <f t="shared" si="5"/>
        <v>80</v>
      </c>
      <c r="AI50" s="45">
        <f t="shared" si="8"/>
        <v>0.93</v>
      </c>
      <c r="AJ50" s="46"/>
      <c r="AK50" s="47">
        <v>1E-4</v>
      </c>
      <c r="AL50" s="48">
        <f t="shared" si="9"/>
        <v>1.0001</v>
      </c>
      <c r="AM50" s="49">
        <f t="shared" si="10"/>
        <v>1061930000</v>
      </c>
      <c r="AN50" s="50"/>
      <c r="AO50" s="51"/>
      <c r="AP50" s="51"/>
      <c r="AQ50" s="51"/>
      <c r="AR50" s="51"/>
      <c r="AS50" s="52"/>
      <c r="AT50" s="53">
        <f t="shared" si="6"/>
        <v>0</v>
      </c>
    </row>
    <row r="51" spans="1:46" s="54" customFormat="1" ht="36" customHeight="1" thickBot="1">
      <c r="A51" s="27"/>
      <c r="B51" s="56"/>
      <c r="C51" s="91"/>
      <c r="D51" s="95"/>
      <c r="E51" s="95"/>
      <c r="F51" s="101"/>
      <c r="G51" s="55"/>
      <c r="H51" s="29"/>
      <c r="I51" s="30">
        <v>0.51</v>
      </c>
      <c r="J51" s="119">
        <v>0.49</v>
      </c>
      <c r="K51" s="32"/>
      <c r="L51" s="57"/>
      <c r="M51" s="33"/>
      <c r="N51" s="34">
        <f t="shared" si="0"/>
        <v>1</v>
      </c>
      <c r="O51" s="35"/>
      <c r="P51" s="167">
        <v>15</v>
      </c>
      <c r="Q51" s="168">
        <v>15</v>
      </c>
      <c r="R51" s="38"/>
      <c r="S51" s="38"/>
      <c r="T51" s="37"/>
      <c r="U51" s="39">
        <f t="shared" si="1"/>
        <v>15</v>
      </c>
      <c r="V51" s="40">
        <f t="shared" si="7"/>
        <v>15</v>
      </c>
      <c r="W51" s="112"/>
      <c r="X51" s="96"/>
      <c r="Y51" s="96"/>
      <c r="Z51" s="104"/>
      <c r="AA51" s="99"/>
      <c r="AB51" s="41">
        <f t="shared" si="2"/>
        <v>0</v>
      </c>
      <c r="AC51" s="40">
        <f t="shared" si="3"/>
        <v>0</v>
      </c>
      <c r="AD51" s="42"/>
      <c r="AE51" s="128"/>
      <c r="AF51" s="37">
        <f t="shared" si="4"/>
        <v>15</v>
      </c>
      <c r="AG51" s="43">
        <v>65</v>
      </c>
      <c r="AH51" s="44">
        <f t="shared" si="5"/>
        <v>80</v>
      </c>
      <c r="AI51" s="45">
        <f t="shared" si="8"/>
        <v>0.93</v>
      </c>
      <c r="AJ51" s="46"/>
      <c r="AK51" s="47">
        <v>1E-4</v>
      </c>
      <c r="AL51" s="48">
        <f t="shared" si="9"/>
        <v>1.0001</v>
      </c>
      <c r="AM51" s="49">
        <f t="shared" si="10"/>
        <v>1061930000</v>
      </c>
      <c r="AN51" s="50"/>
      <c r="AO51" s="51"/>
      <c r="AP51" s="51"/>
      <c r="AQ51" s="51"/>
      <c r="AR51" s="51"/>
      <c r="AS51" s="52"/>
      <c r="AT51" s="53">
        <f t="shared" si="6"/>
        <v>0</v>
      </c>
    </row>
    <row r="52" spans="1:46" s="54" customFormat="1" ht="36" customHeight="1" thickBot="1">
      <c r="A52" s="27"/>
      <c r="B52" s="56"/>
      <c r="C52" s="91"/>
      <c r="D52" s="95"/>
      <c r="E52" s="95"/>
      <c r="F52" s="101"/>
      <c r="G52" s="55"/>
      <c r="H52" s="29"/>
      <c r="I52" s="30">
        <v>0.51</v>
      </c>
      <c r="J52" s="119">
        <v>0.49</v>
      </c>
      <c r="K52" s="32"/>
      <c r="L52" s="57"/>
      <c r="M52" s="33"/>
      <c r="N52" s="34">
        <f t="shared" si="0"/>
        <v>1</v>
      </c>
      <c r="O52" s="35"/>
      <c r="P52" s="167">
        <v>15</v>
      </c>
      <c r="Q52" s="168">
        <v>15</v>
      </c>
      <c r="R52" s="38"/>
      <c r="S52" s="38"/>
      <c r="T52" s="37"/>
      <c r="U52" s="39">
        <f t="shared" si="1"/>
        <v>15</v>
      </c>
      <c r="V52" s="40">
        <f t="shared" si="7"/>
        <v>15</v>
      </c>
      <c r="W52" s="112"/>
      <c r="X52" s="96"/>
      <c r="Y52" s="96"/>
      <c r="Z52" s="104"/>
      <c r="AA52" s="99"/>
      <c r="AB52" s="41">
        <f t="shared" si="2"/>
        <v>0</v>
      </c>
      <c r="AC52" s="40">
        <f t="shared" si="3"/>
        <v>0</v>
      </c>
      <c r="AD52" s="42"/>
      <c r="AE52" s="128"/>
      <c r="AF52" s="37">
        <f t="shared" si="4"/>
        <v>15</v>
      </c>
      <c r="AG52" s="43">
        <v>65</v>
      </c>
      <c r="AH52" s="44">
        <f t="shared" si="5"/>
        <v>80</v>
      </c>
      <c r="AI52" s="45">
        <f t="shared" si="8"/>
        <v>0.93</v>
      </c>
      <c r="AJ52" s="46"/>
      <c r="AK52" s="47">
        <v>1E-4</v>
      </c>
      <c r="AL52" s="48">
        <f t="shared" si="9"/>
        <v>1.0001</v>
      </c>
      <c r="AM52" s="49">
        <f t="shared" si="10"/>
        <v>1061930000</v>
      </c>
      <c r="AN52" s="50"/>
      <c r="AO52" s="51"/>
      <c r="AP52" s="51"/>
      <c r="AQ52" s="51"/>
      <c r="AR52" s="51"/>
      <c r="AS52" s="52"/>
      <c r="AT52" s="53">
        <f t="shared" si="6"/>
        <v>0</v>
      </c>
    </row>
    <row r="53" spans="1:46" s="54" customFormat="1" ht="51.75" customHeight="1" thickBot="1">
      <c r="A53" s="27"/>
      <c r="B53" s="56"/>
      <c r="C53" s="91"/>
      <c r="D53" s="95"/>
      <c r="E53" s="95"/>
      <c r="F53" s="101"/>
      <c r="G53" s="55"/>
      <c r="H53" s="29"/>
      <c r="I53" s="30">
        <v>0.51</v>
      </c>
      <c r="J53" s="119">
        <v>0.49</v>
      </c>
      <c r="K53" s="32"/>
      <c r="L53" s="57"/>
      <c r="M53" s="33"/>
      <c r="N53" s="34">
        <f t="shared" si="0"/>
        <v>1</v>
      </c>
      <c r="O53" s="35"/>
      <c r="P53" s="167">
        <v>15</v>
      </c>
      <c r="Q53" s="168">
        <v>15</v>
      </c>
      <c r="R53" s="38"/>
      <c r="S53" s="38"/>
      <c r="T53" s="37"/>
      <c r="U53" s="39">
        <f t="shared" si="1"/>
        <v>15</v>
      </c>
      <c r="V53" s="40">
        <f t="shared" si="7"/>
        <v>15</v>
      </c>
      <c r="W53" s="112"/>
      <c r="X53" s="96"/>
      <c r="Y53" s="96"/>
      <c r="Z53" s="104"/>
      <c r="AA53" s="99"/>
      <c r="AB53" s="41">
        <f t="shared" si="2"/>
        <v>0</v>
      </c>
      <c r="AC53" s="40">
        <f t="shared" si="3"/>
        <v>0</v>
      </c>
      <c r="AD53" s="42"/>
      <c r="AE53" s="128"/>
      <c r="AF53" s="37">
        <f t="shared" si="4"/>
        <v>15</v>
      </c>
      <c r="AG53" s="43">
        <v>65</v>
      </c>
      <c r="AH53" s="44">
        <f t="shared" si="5"/>
        <v>80</v>
      </c>
      <c r="AI53" s="45">
        <f t="shared" si="8"/>
        <v>0.93</v>
      </c>
      <c r="AJ53" s="46"/>
      <c r="AK53" s="47">
        <v>1E-4</v>
      </c>
      <c r="AL53" s="48">
        <f t="shared" si="9"/>
        <v>1.0001</v>
      </c>
      <c r="AM53" s="49">
        <f t="shared" si="10"/>
        <v>1061930000</v>
      </c>
      <c r="AN53" s="50"/>
      <c r="AO53" s="51"/>
      <c r="AP53" s="51"/>
      <c r="AQ53" s="51"/>
      <c r="AR53" s="51"/>
      <c r="AS53" s="52"/>
      <c r="AT53" s="53">
        <f t="shared" si="6"/>
        <v>0</v>
      </c>
    </row>
    <row r="54" spans="1:46" s="54" customFormat="1" ht="51.75" customHeight="1" thickBot="1">
      <c r="A54" s="27"/>
      <c r="B54" s="56"/>
      <c r="C54" s="91"/>
      <c r="D54" s="95"/>
      <c r="E54" s="95"/>
      <c r="F54" s="101"/>
      <c r="G54" s="55"/>
      <c r="H54" s="29"/>
      <c r="I54" s="30">
        <v>0.51</v>
      </c>
      <c r="J54" s="119">
        <v>0.49</v>
      </c>
      <c r="K54" s="32"/>
      <c r="L54" s="57"/>
      <c r="M54" s="33"/>
      <c r="N54" s="34">
        <f t="shared" si="0"/>
        <v>1</v>
      </c>
      <c r="O54" s="35"/>
      <c r="P54" s="167">
        <v>15</v>
      </c>
      <c r="Q54" s="168">
        <v>15</v>
      </c>
      <c r="R54" s="38"/>
      <c r="S54" s="38"/>
      <c r="T54" s="37"/>
      <c r="U54" s="39">
        <f t="shared" si="1"/>
        <v>15</v>
      </c>
      <c r="V54" s="40">
        <f t="shared" si="7"/>
        <v>15</v>
      </c>
      <c r="W54" s="112"/>
      <c r="X54" s="96"/>
      <c r="Y54" s="96"/>
      <c r="Z54" s="104"/>
      <c r="AA54" s="99"/>
      <c r="AB54" s="41">
        <f t="shared" si="2"/>
        <v>0</v>
      </c>
      <c r="AC54" s="40">
        <f t="shared" si="3"/>
        <v>0</v>
      </c>
      <c r="AD54" s="42"/>
      <c r="AE54" s="128"/>
      <c r="AF54" s="37">
        <f t="shared" si="4"/>
        <v>15</v>
      </c>
      <c r="AG54" s="43">
        <v>65</v>
      </c>
      <c r="AH54" s="44">
        <f t="shared" si="5"/>
        <v>80</v>
      </c>
      <c r="AI54" s="45">
        <f t="shared" si="8"/>
        <v>0.93</v>
      </c>
      <c r="AJ54" s="46"/>
      <c r="AK54" s="47">
        <v>1E-4</v>
      </c>
      <c r="AL54" s="48">
        <f t="shared" si="9"/>
        <v>1.0001</v>
      </c>
      <c r="AM54" s="49">
        <f t="shared" si="10"/>
        <v>1061930000</v>
      </c>
      <c r="AN54" s="50"/>
      <c r="AO54" s="51"/>
      <c r="AP54" s="51"/>
      <c r="AQ54" s="51"/>
      <c r="AR54" s="51"/>
      <c r="AS54" s="52"/>
      <c r="AT54" s="53">
        <f t="shared" si="6"/>
        <v>0</v>
      </c>
    </row>
    <row r="55" spans="1:46" s="54" customFormat="1" ht="36" customHeight="1" thickBot="1">
      <c r="A55" s="27"/>
      <c r="B55" s="56"/>
      <c r="C55" s="91"/>
      <c r="D55" s="95"/>
      <c r="E55" s="95"/>
      <c r="F55" s="101"/>
      <c r="G55" s="55"/>
      <c r="H55" s="29"/>
      <c r="I55" s="30">
        <v>0.51</v>
      </c>
      <c r="J55" s="119">
        <v>0.49</v>
      </c>
      <c r="K55" s="32"/>
      <c r="L55" s="57"/>
      <c r="M55" s="33"/>
      <c r="N55" s="34">
        <f t="shared" si="0"/>
        <v>1</v>
      </c>
      <c r="O55" s="35"/>
      <c r="P55" s="167">
        <v>15</v>
      </c>
      <c r="Q55" s="168">
        <v>15</v>
      </c>
      <c r="R55" s="38"/>
      <c r="S55" s="38"/>
      <c r="T55" s="37"/>
      <c r="U55" s="39">
        <f t="shared" si="1"/>
        <v>15</v>
      </c>
      <c r="V55" s="40">
        <f t="shared" si="7"/>
        <v>15</v>
      </c>
      <c r="W55" s="112"/>
      <c r="X55" s="96"/>
      <c r="Y55" s="96"/>
      <c r="Z55" s="104"/>
      <c r="AA55" s="99"/>
      <c r="AB55" s="41">
        <f t="shared" si="2"/>
        <v>0</v>
      </c>
      <c r="AC55" s="40">
        <f t="shared" si="3"/>
        <v>0</v>
      </c>
      <c r="AD55" s="42"/>
      <c r="AE55" s="128"/>
      <c r="AF55" s="37">
        <f t="shared" si="4"/>
        <v>15</v>
      </c>
      <c r="AG55" s="43">
        <v>65</v>
      </c>
      <c r="AH55" s="44">
        <f t="shared" si="5"/>
        <v>80</v>
      </c>
      <c r="AI55" s="45">
        <f t="shared" si="8"/>
        <v>0.93</v>
      </c>
      <c r="AJ55" s="46"/>
      <c r="AK55" s="47">
        <v>1E-4</v>
      </c>
      <c r="AL55" s="48">
        <f t="shared" si="9"/>
        <v>1.0001</v>
      </c>
      <c r="AM55" s="49">
        <f t="shared" si="10"/>
        <v>1061930000</v>
      </c>
      <c r="AN55" s="50"/>
      <c r="AO55" s="51"/>
      <c r="AP55" s="51"/>
      <c r="AQ55" s="51"/>
      <c r="AR55" s="51"/>
      <c r="AS55" s="52"/>
      <c r="AT55" s="53">
        <f t="shared" si="6"/>
        <v>0</v>
      </c>
    </row>
    <row r="56" spans="1:46" s="54" customFormat="1" ht="36" customHeight="1" thickBot="1">
      <c r="A56" s="27"/>
      <c r="B56" s="56"/>
      <c r="C56" s="91"/>
      <c r="D56" s="95"/>
      <c r="E56" s="95"/>
      <c r="F56" s="101"/>
      <c r="G56" s="55"/>
      <c r="H56" s="29"/>
      <c r="I56" s="30">
        <v>0.51</v>
      </c>
      <c r="J56" s="119">
        <v>0.49</v>
      </c>
      <c r="K56" s="32"/>
      <c r="L56" s="57"/>
      <c r="M56" s="33"/>
      <c r="N56" s="34">
        <f t="shared" si="0"/>
        <v>1</v>
      </c>
      <c r="O56" s="35"/>
      <c r="P56" s="167">
        <v>15</v>
      </c>
      <c r="Q56" s="168">
        <v>15</v>
      </c>
      <c r="R56" s="38"/>
      <c r="S56" s="38"/>
      <c r="T56" s="37"/>
      <c r="U56" s="39">
        <f t="shared" si="1"/>
        <v>15</v>
      </c>
      <c r="V56" s="40">
        <f t="shared" si="7"/>
        <v>15</v>
      </c>
      <c r="W56" s="112"/>
      <c r="X56" s="96"/>
      <c r="Y56" s="96"/>
      <c r="Z56" s="104"/>
      <c r="AA56" s="99"/>
      <c r="AB56" s="41">
        <f t="shared" si="2"/>
        <v>0</v>
      </c>
      <c r="AC56" s="40">
        <f t="shared" si="3"/>
        <v>0</v>
      </c>
      <c r="AD56" s="42"/>
      <c r="AE56" s="128"/>
      <c r="AF56" s="37">
        <f t="shared" si="4"/>
        <v>15</v>
      </c>
      <c r="AG56" s="43">
        <v>65</v>
      </c>
      <c r="AH56" s="44">
        <f t="shared" si="5"/>
        <v>80</v>
      </c>
      <c r="AI56" s="45">
        <f t="shared" si="8"/>
        <v>0.93</v>
      </c>
      <c r="AJ56" s="46"/>
      <c r="AK56" s="47">
        <v>1E-4</v>
      </c>
      <c r="AL56" s="48">
        <f t="shared" si="9"/>
        <v>1.0001</v>
      </c>
      <c r="AM56" s="49">
        <f t="shared" si="10"/>
        <v>1061930000</v>
      </c>
      <c r="AN56" s="50"/>
      <c r="AO56" s="51"/>
      <c r="AP56" s="51"/>
      <c r="AQ56" s="51"/>
      <c r="AR56" s="51"/>
      <c r="AS56" s="52"/>
      <c r="AT56" s="53">
        <f t="shared" si="6"/>
        <v>0</v>
      </c>
    </row>
    <row r="57" spans="1:46" s="54" customFormat="1" ht="36" customHeight="1" thickBot="1">
      <c r="A57" s="27"/>
      <c r="B57" s="56"/>
      <c r="C57" s="91"/>
      <c r="D57" s="95"/>
      <c r="E57" s="95"/>
      <c r="F57" s="101"/>
      <c r="G57" s="55"/>
      <c r="H57" s="29"/>
      <c r="I57" s="30">
        <v>0.51</v>
      </c>
      <c r="J57" s="119">
        <v>0.49</v>
      </c>
      <c r="K57" s="32"/>
      <c r="L57" s="57"/>
      <c r="M57" s="33"/>
      <c r="N57" s="34">
        <f t="shared" si="0"/>
        <v>1</v>
      </c>
      <c r="O57" s="35"/>
      <c r="P57" s="167">
        <v>15</v>
      </c>
      <c r="Q57" s="168">
        <v>15</v>
      </c>
      <c r="R57" s="38"/>
      <c r="S57" s="38"/>
      <c r="T57" s="37"/>
      <c r="U57" s="39">
        <f t="shared" si="1"/>
        <v>15</v>
      </c>
      <c r="V57" s="40">
        <f t="shared" si="7"/>
        <v>15</v>
      </c>
      <c r="W57" s="112"/>
      <c r="X57" s="96"/>
      <c r="Y57" s="96"/>
      <c r="Z57" s="104"/>
      <c r="AA57" s="99"/>
      <c r="AB57" s="41">
        <f t="shared" si="2"/>
        <v>0</v>
      </c>
      <c r="AC57" s="40">
        <f t="shared" si="3"/>
        <v>0</v>
      </c>
      <c r="AD57" s="42"/>
      <c r="AE57" s="128"/>
      <c r="AF57" s="37">
        <f t="shared" si="4"/>
        <v>15</v>
      </c>
      <c r="AG57" s="43">
        <v>65</v>
      </c>
      <c r="AH57" s="44">
        <f t="shared" si="5"/>
        <v>80</v>
      </c>
      <c r="AI57" s="45">
        <f t="shared" si="8"/>
        <v>0.93</v>
      </c>
      <c r="AJ57" s="46"/>
      <c r="AK57" s="47">
        <v>1E-4</v>
      </c>
      <c r="AL57" s="48">
        <f t="shared" si="9"/>
        <v>1.0001</v>
      </c>
      <c r="AM57" s="49">
        <f t="shared" si="10"/>
        <v>1061930000</v>
      </c>
      <c r="AN57" s="50"/>
      <c r="AO57" s="51"/>
      <c r="AP57" s="51"/>
      <c r="AQ57" s="51"/>
      <c r="AR57" s="51"/>
      <c r="AS57" s="52"/>
      <c r="AT57" s="53">
        <f t="shared" si="6"/>
        <v>0</v>
      </c>
    </row>
    <row r="58" spans="1:46" s="54" customFormat="1" ht="36" customHeight="1" thickBot="1">
      <c r="A58" s="27"/>
      <c r="B58" s="56"/>
      <c r="C58" s="91"/>
      <c r="D58" s="95"/>
      <c r="E58" s="95"/>
      <c r="F58" s="101"/>
      <c r="G58" s="55"/>
      <c r="H58" s="29"/>
      <c r="I58" s="30">
        <v>0.51</v>
      </c>
      <c r="J58" s="119">
        <v>0.49</v>
      </c>
      <c r="K58" s="32"/>
      <c r="L58" s="57"/>
      <c r="M58" s="33"/>
      <c r="N58" s="34">
        <f t="shared" si="0"/>
        <v>1</v>
      </c>
      <c r="O58" s="35"/>
      <c r="P58" s="167">
        <v>15</v>
      </c>
      <c r="Q58" s="168">
        <v>15</v>
      </c>
      <c r="R58" s="38"/>
      <c r="S58" s="38"/>
      <c r="T58" s="37"/>
      <c r="U58" s="39">
        <f t="shared" si="1"/>
        <v>15</v>
      </c>
      <c r="V58" s="40">
        <f t="shared" si="7"/>
        <v>15</v>
      </c>
      <c r="W58" s="112"/>
      <c r="X58" s="96"/>
      <c r="Y58" s="96"/>
      <c r="Z58" s="104"/>
      <c r="AA58" s="99"/>
      <c r="AB58" s="41">
        <f t="shared" si="2"/>
        <v>0</v>
      </c>
      <c r="AC58" s="40">
        <f t="shared" si="3"/>
        <v>0</v>
      </c>
      <c r="AD58" s="42"/>
      <c r="AE58" s="128"/>
      <c r="AF58" s="37">
        <f t="shared" si="4"/>
        <v>15</v>
      </c>
      <c r="AG58" s="43">
        <v>65</v>
      </c>
      <c r="AH58" s="44">
        <f t="shared" si="5"/>
        <v>80</v>
      </c>
      <c r="AI58" s="45">
        <f t="shared" si="8"/>
        <v>0.93</v>
      </c>
      <c r="AJ58" s="46"/>
      <c r="AK58" s="47">
        <v>1E-4</v>
      </c>
      <c r="AL58" s="48">
        <f t="shared" si="9"/>
        <v>1.0001</v>
      </c>
      <c r="AM58" s="49">
        <f t="shared" si="10"/>
        <v>1061930000</v>
      </c>
      <c r="AN58" s="50"/>
      <c r="AO58" s="51"/>
      <c r="AP58" s="51"/>
      <c r="AQ58" s="51"/>
      <c r="AR58" s="51"/>
      <c r="AS58" s="52"/>
      <c r="AT58" s="53">
        <f t="shared" si="6"/>
        <v>0</v>
      </c>
    </row>
    <row r="59" spans="1:46" s="54" customFormat="1" ht="47.25" customHeight="1" thickBot="1">
      <c r="A59" s="27"/>
      <c r="B59" s="56"/>
      <c r="C59" s="91"/>
      <c r="D59" s="95"/>
      <c r="E59" s="95"/>
      <c r="F59" s="101"/>
      <c r="G59" s="55"/>
      <c r="H59" s="60"/>
      <c r="I59" s="30">
        <v>0.51</v>
      </c>
      <c r="J59" s="119">
        <v>0.49</v>
      </c>
      <c r="K59" s="32"/>
      <c r="L59" s="57"/>
      <c r="M59" s="33"/>
      <c r="N59" s="34">
        <f t="shared" si="0"/>
        <v>1</v>
      </c>
      <c r="O59" s="35"/>
      <c r="P59" s="167">
        <v>15</v>
      </c>
      <c r="Q59" s="168">
        <v>15</v>
      </c>
      <c r="R59" s="38"/>
      <c r="S59" s="38"/>
      <c r="T59" s="37"/>
      <c r="U59" s="39">
        <f t="shared" si="1"/>
        <v>15</v>
      </c>
      <c r="V59" s="40">
        <f t="shared" si="7"/>
        <v>15</v>
      </c>
      <c r="W59" s="112"/>
      <c r="X59" s="96"/>
      <c r="Y59" s="96"/>
      <c r="Z59" s="104"/>
      <c r="AA59" s="99"/>
      <c r="AB59" s="41">
        <f t="shared" si="2"/>
        <v>0</v>
      </c>
      <c r="AC59" s="40">
        <f t="shared" si="3"/>
        <v>0</v>
      </c>
      <c r="AD59" s="42"/>
      <c r="AE59" s="128"/>
      <c r="AF59" s="37">
        <f t="shared" si="4"/>
        <v>15</v>
      </c>
      <c r="AG59" s="43">
        <v>65</v>
      </c>
      <c r="AH59" s="44">
        <f t="shared" si="5"/>
        <v>80</v>
      </c>
      <c r="AI59" s="45">
        <f t="shared" si="8"/>
        <v>0.93</v>
      </c>
      <c r="AJ59" s="46"/>
      <c r="AK59" s="47">
        <v>1E-4</v>
      </c>
      <c r="AL59" s="48">
        <f t="shared" si="9"/>
        <v>1.0001</v>
      </c>
      <c r="AM59" s="49">
        <f t="shared" si="10"/>
        <v>1061930000</v>
      </c>
      <c r="AN59" s="50"/>
      <c r="AO59" s="51"/>
      <c r="AP59" s="51"/>
      <c r="AQ59" s="51"/>
      <c r="AR59" s="51"/>
      <c r="AS59" s="52"/>
      <c r="AT59" s="53">
        <f t="shared" si="6"/>
        <v>0</v>
      </c>
    </row>
    <row r="60" spans="1:46" s="54" customFormat="1" ht="47.25" customHeight="1" thickBot="1">
      <c r="A60" s="27"/>
      <c r="B60" s="56"/>
      <c r="C60" s="91"/>
      <c r="D60" s="95"/>
      <c r="E60" s="95"/>
      <c r="F60" s="101"/>
      <c r="G60" s="55"/>
      <c r="H60" s="29"/>
      <c r="I60" s="30">
        <v>0.51</v>
      </c>
      <c r="J60" s="119">
        <v>0.49</v>
      </c>
      <c r="K60" s="32"/>
      <c r="L60" s="57"/>
      <c r="M60" s="33"/>
      <c r="N60" s="34">
        <f t="shared" si="0"/>
        <v>1</v>
      </c>
      <c r="O60" s="35"/>
      <c r="P60" s="167">
        <v>15</v>
      </c>
      <c r="Q60" s="168">
        <v>15</v>
      </c>
      <c r="R60" s="38"/>
      <c r="S60" s="38"/>
      <c r="T60" s="37"/>
      <c r="U60" s="39">
        <f t="shared" si="1"/>
        <v>15</v>
      </c>
      <c r="V60" s="40">
        <f t="shared" si="7"/>
        <v>15</v>
      </c>
      <c r="W60" s="112"/>
      <c r="X60" s="96"/>
      <c r="Y60" s="96"/>
      <c r="Z60" s="104"/>
      <c r="AA60" s="99"/>
      <c r="AB60" s="41">
        <f t="shared" si="2"/>
        <v>0</v>
      </c>
      <c r="AC60" s="40">
        <f t="shared" si="3"/>
        <v>0</v>
      </c>
      <c r="AD60" s="42"/>
      <c r="AE60" s="128"/>
      <c r="AF60" s="37">
        <f t="shared" si="4"/>
        <v>15</v>
      </c>
      <c r="AG60" s="43">
        <v>65</v>
      </c>
      <c r="AH60" s="44">
        <f t="shared" si="5"/>
        <v>80</v>
      </c>
      <c r="AI60" s="45">
        <f t="shared" si="8"/>
        <v>0.93</v>
      </c>
      <c r="AJ60" s="46"/>
      <c r="AK60" s="47">
        <v>1E-4</v>
      </c>
      <c r="AL60" s="48">
        <f t="shared" si="9"/>
        <v>1.0001</v>
      </c>
      <c r="AM60" s="49">
        <f t="shared" si="10"/>
        <v>1061930000</v>
      </c>
      <c r="AN60" s="50"/>
      <c r="AO60" s="51"/>
      <c r="AP60" s="51"/>
      <c r="AQ60" s="51"/>
      <c r="AR60" s="51"/>
      <c r="AS60" s="52"/>
      <c r="AT60" s="53">
        <f t="shared" si="6"/>
        <v>0</v>
      </c>
    </row>
    <row r="61" spans="1:46" s="54" customFormat="1" ht="47.25" customHeight="1" thickBot="1">
      <c r="A61" s="27"/>
      <c r="B61" s="56"/>
      <c r="C61" s="91"/>
      <c r="D61" s="95"/>
      <c r="E61" s="95"/>
      <c r="F61" s="101"/>
      <c r="G61" s="55"/>
      <c r="H61" s="60"/>
      <c r="I61" s="30">
        <v>0.51</v>
      </c>
      <c r="J61" s="119">
        <v>0.49</v>
      </c>
      <c r="K61" s="32"/>
      <c r="L61" s="57"/>
      <c r="M61" s="33"/>
      <c r="N61" s="34">
        <f t="shared" si="0"/>
        <v>1</v>
      </c>
      <c r="O61" s="35"/>
      <c r="P61" s="167">
        <v>15</v>
      </c>
      <c r="Q61" s="168">
        <v>15</v>
      </c>
      <c r="R61" s="38"/>
      <c r="S61" s="38"/>
      <c r="T61" s="37"/>
      <c r="U61" s="39">
        <f t="shared" si="1"/>
        <v>15</v>
      </c>
      <c r="V61" s="40">
        <f t="shared" si="7"/>
        <v>15</v>
      </c>
      <c r="W61" s="112"/>
      <c r="X61" s="96"/>
      <c r="Y61" s="96"/>
      <c r="Z61" s="104"/>
      <c r="AA61" s="99"/>
      <c r="AB61" s="41">
        <f t="shared" si="2"/>
        <v>0</v>
      </c>
      <c r="AC61" s="40">
        <f t="shared" si="3"/>
        <v>0</v>
      </c>
      <c r="AD61" s="42"/>
      <c r="AE61" s="128"/>
      <c r="AF61" s="37">
        <f t="shared" si="4"/>
        <v>15</v>
      </c>
      <c r="AG61" s="43">
        <v>65</v>
      </c>
      <c r="AH61" s="44">
        <f t="shared" si="5"/>
        <v>80</v>
      </c>
      <c r="AI61" s="45">
        <f t="shared" si="8"/>
        <v>0.93</v>
      </c>
      <c r="AJ61" s="46"/>
      <c r="AK61" s="47">
        <v>1E-4</v>
      </c>
      <c r="AL61" s="48">
        <f t="shared" si="9"/>
        <v>1.0001</v>
      </c>
      <c r="AM61" s="49">
        <f t="shared" si="10"/>
        <v>1061930000</v>
      </c>
      <c r="AN61" s="50"/>
      <c r="AO61" s="51"/>
      <c r="AP61" s="51"/>
      <c r="AQ61" s="51"/>
      <c r="AR61" s="51"/>
      <c r="AS61" s="52"/>
      <c r="AT61" s="53">
        <f t="shared" si="6"/>
        <v>0</v>
      </c>
    </row>
    <row r="62" spans="1:46" s="54" customFormat="1" ht="36" customHeight="1" thickBot="1">
      <c r="A62" s="27"/>
      <c r="B62" s="56"/>
      <c r="C62" s="91"/>
      <c r="D62" s="95"/>
      <c r="E62" s="95"/>
      <c r="F62" s="101"/>
      <c r="G62" s="55"/>
      <c r="H62" s="60"/>
      <c r="I62" s="30">
        <v>0.51</v>
      </c>
      <c r="J62" s="119">
        <v>0.49</v>
      </c>
      <c r="K62" s="32"/>
      <c r="L62" s="57"/>
      <c r="M62" s="33"/>
      <c r="N62" s="34">
        <f t="shared" si="0"/>
        <v>1</v>
      </c>
      <c r="O62" s="35"/>
      <c r="P62" s="167">
        <v>15</v>
      </c>
      <c r="Q62" s="168">
        <v>15</v>
      </c>
      <c r="R62" s="38"/>
      <c r="S62" s="38"/>
      <c r="T62" s="37"/>
      <c r="U62" s="39">
        <f t="shared" si="1"/>
        <v>15</v>
      </c>
      <c r="V62" s="40">
        <f t="shared" si="7"/>
        <v>15</v>
      </c>
      <c r="W62" s="112"/>
      <c r="X62" s="96"/>
      <c r="Y62" s="96"/>
      <c r="Z62" s="104"/>
      <c r="AA62" s="99"/>
      <c r="AB62" s="41">
        <f t="shared" si="2"/>
        <v>0</v>
      </c>
      <c r="AC62" s="40">
        <f t="shared" si="3"/>
        <v>0</v>
      </c>
      <c r="AD62" s="42"/>
      <c r="AE62" s="128"/>
      <c r="AF62" s="37">
        <f t="shared" si="4"/>
        <v>15</v>
      </c>
      <c r="AG62" s="43">
        <v>65</v>
      </c>
      <c r="AH62" s="44">
        <f t="shared" si="5"/>
        <v>80</v>
      </c>
      <c r="AI62" s="45">
        <f t="shared" si="8"/>
        <v>0.93</v>
      </c>
      <c r="AJ62" s="46"/>
      <c r="AK62" s="47">
        <v>1E-4</v>
      </c>
      <c r="AL62" s="48">
        <f t="shared" si="9"/>
        <v>1.0001</v>
      </c>
      <c r="AM62" s="49">
        <f t="shared" si="10"/>
        <v>1061930000</v>
      </c>
      <c r="AN62" s="50"/>
      <c r="AO62" s="51"/>
      <c r="AP62" s="51"/>
      <c r="AQ62" s="51"/>
      <c r="AR62" s="51"/>
      <c r="AS62" s="52"/>
      <c r="AT62" s="53">
        <f t="shared" si="6"/>
        <v>0</v>
      </c>
    </row>
    <row r="63" spans="1:46" s="54" customFormat="1" ht="36" customHeight="1" thickBot="1">
      <c r="A63" s="27"/>
      <c r="B63" s="56"/>
      <c r="C63" s="91"/>
      <c r="D63" s="95"/>
      <c r="E63" s="95"/>
      <c r="F63" s="101"/>
      <c r="G63" s="55"/>
      <c r="H63" s="60"/>
      <c r="I63" s="30">
        <v>0.51</v>
      </c>
      <c r="J63" s="119">
        <v>0.49</v>
      </c>
      <c r="K63" s="32"/>
      <c r="L63" s="57"/>
      <c r="M63" s="33"/>
      <c r="N63" s="34">
        <f t="shared" si="0"/>
        <v>1</v>
      </c>
      <c r="O63" s="35"/>
      <c r="P63" s="167">
        <v>15</v>
      </c>
      <c r="Q63" s="168">
        <v>15</v>
      </c>
      <c r="R63" s="38"/>
      <c r="S63" s="38"/>
      <c r="T63" s="37"/>
      <c r="U63" s="39">
        <f t="shared" si="1"/>
        <v>15</v>
      </c>
      <c r="V63" s="40">
        <f t="shared" si="7"/>
        <v>15</v>
      </c>
      <c r="W63" s="112"/>
      <c r="X63" s="96"/>
      <c r="Y63" s="96"/>
      <c r="Z63" s="104"/>
      <c r="AA63" s="99"/>
      <c r="AB63" s="41">
        <f t="shared" si="2"/>
        <v>0</v>
      </c>
      <c r="AC63" s="40">
        <f t="shared" si="3"/>
        <v>0</v>
      </c>
      <c r="AD63" s="42"/>
      <c r="AE63" s="128"/>
      <c r="AF63" s="37">
        <f t="shared" si="4"/>
        <v>15</v>
      </c>
      <c r="AG63" s="43">
        <v>65</v>
      </c>
      <c r="AH63" s="44">
        <f t="shared" si="5"/>
        <v>80</v>
      </c>
      <c r="AI63" s="45">
        <f t="shared" si="8"/>
        <v>0.93</v>
      </c>
      <c r="AJ63" s="46"/>
      <c r="AK63" s="47">
        <v>1E-4</v>
      </c>
      <c r="AL63" s="48">
        <f t="shared" si="9"/>
        <v>1.0001</v>
      </c>
      <c r="AM63" s="49">
        <f t="shared" si="10"/>
        <v>1061930000</v>
      </c>
      <c r="AN63" s="50"/>
      <c r="AO63" s="51"/>
      <c r="AP63" s="51"/>
      <c r="AQ63" s="51"/>
      <c r="AR63" s="51"/>
      <c r="AS63" s="52"/>
      <c r="AT63" s="53">
        <f t="shared" si="6"/>
        <v>0</v>
      </c>
    </row>
    <row r="64" spans="1:46" s="54" customFormat="1" ht="36" customHeight="1" thickBot="1">
      <c r="A64" s="27"/>
      <c r="B64" s="56"/>
      <c r="C64" s="91"/>
      <c r="D64" s="95"/>
      <c r="E64" s="95"/>
      <c r="F64" s="101"/>
      <c r="G64" s="55"/>
      <c r="H64" s="60"/>
      <c r="I64" s="30">
        <v>0.51</v>
      </c>
      <c r="J64" s="119">
        <v>0.49</v>
      </c>
      <c r="K64" s="32"/>
      <c r="L64" s="57"/>
      <c r="M64" s="33"/>
      <c r="N64" s="34">
        <f t="shared" si="0"/>
        <v>1</v>
      </c>
      <c r="O64" s="35"/>
      <c r="P64" s="167">
        <v>15</v>
      </c>
      <c r="Q64" s="168">
        <v>15</v>
      </c>
      <c r="R64" s="38"/>
      <c r="S64" s="38"/>
      <c r="T64" s="37"/>
      <c r="U64" s="39">
        <f t="shared" si="1"/>
        <v>15</v>
      </c>
      <c r="V64" s="40">
        <f t="shared" si="7"/>
        <v>15</v>
      </c>
      <c r="W64" s="112"/>
      <c r="X64" s="96"/>
      <c r="Y64" s="96"/>
      <c r="Z64" s="104"/>
      <c r="AA64" s="99"/>
      <c r="AB64" s="41">
        <f t="shared" si="2"/>
        <v>0</v>
      </c>
      <c r="AC64" s="40">
        <f t="shared" si="3"/>
        <v>0</v>
      </c>
      <c r="AD64" s="42"/>
      <c r="AE64" s="128"/>
      <c r="AF64" s="37">
        <f t="shared" si="4"/>
        <v>15</v>
      </c>
      <c r="AG64" s="43">
        <v>65</v>
      </c>
      <c r="AH64" s="44">
        <f t="shared" si="5"/>
        <v>80</v>
      </c>
      <c r="AI64" s="45">
        <f t="shared" si="8"/>
        <v>0.93</v>
      </c>
      <c r="AJ64" s="46"/>
      <c r="AK64" s="47">
        <v>1E-4</v>
      </c>
      <c r="AL64" s="48">
        <f t="shared" si="9"/>
        <v>1.0001</v>
      </c>
      <c r="AM64" s="49">
        <f t="shared" si="10"/>
        <v>1061930000</v>
      </c>
      <c r="AN64" s="50"/>
      <c r="AO64" s="51"/>
      <c r="AP64" s="51"/>
      <c r="AQ64" s="51"/>
      <c r="AR64" s="51"/>
      <c r="AS64" s="52"/>
      <c r="AT64" s="53">
        <f t="shared" si="6"/>
        <v>0</v>
      </c>
    </row>
    <row r="65" spans="1:46" s="54" customFormat="1" ht="36" customHeight="1" thickBot="1">
      <c r="A65" s="27"/>
      <c r="B65" s="56"/>
      <c r="C65" s="91"/>
      <c r="D65" s="95"/>
      <c r="E65" s="95"/>
      <c r="F65" s="101"/>
      <c r="G65" s="55"/>
      <c r="H65" s="60"/>
      <c r="I65" s="30">
        <v>0.51</v>
      </c>
      <c r="J65" s="119">
        <v>0.49</v>
      </c>
      <c r="K65" s="32"/>
      <c r="L65" s="57"/>
      <c r="M65" s="33"/>
      <c r="N65" s="34">
        <f t="shared" si="0"/>
        <v>1</v>
      </c>
      <c r="O65" s="35"/>
      <c r="P65" s="167">
        <v>15</v>
      </c>
      <c r="Q65" s="168">
        <v>15</v>
      </c>
      <c r="R65" s="38"/>
      <c r="S65" s="38"/>
      <c r="T65" s="37"/>
      <c r="U65" s="39">
        <f t="shared" si="1"/>
        <v>15</v>
      </c>
      <c r="V65" s="40">
        <f t="shared" si="7"/>
        <v>15</v>
      </c>
      <c r="W65" s="112"/>
      <c r="X65" s="96"/>
      <c r="Y65" s="96"/>
      <c r="Z65" s="104"/>
      <c r="AA65" s="99"/>
      <c r="AB65" s="41">
        <f t="shared" si="2"/>
        <v>0</v>
      </c>
      <c r="AC65" s="40">
        <f t="shared" si="3"/>
        <v>0</v>
      </c>
      <c r="AD65" s="42"/>
      <c r="AE65" s="128"/>
      <c r="AF65" s="37">
        <f t="shared" si="4"/>
        <v>15</v>
      </c>
      <c r="AG65" s="43">
        <v>65</v>
      </c>
      <c r="AH65" s="44">
        <f t="shared" si="5"/>
        <v>80</v>
      </c>
      <c r="AI65" s="45">
        <f t="shared" si="8"/>
        <v>0.93</v>
      </c>
      <c r="AJ65" s="46"/>
      <c r="AK65" s="47">
        <v>1E-4</v>
      </c>
      <c r="AL65" s="48">
        <f t="shared" si="9"/>
        <v>1.0001</v>
      </c>
      <c r="AM65" s="49">
        <f t="shared" si="10"/>
        <v>1061930000</v>
      </c>
      <c r="AN65" s="50"/>
      <c r="AO65" s="51"/>
      <c r="AP65" s="51"/>
      <c r="AQ65" s="51"/>
      <c r="AR65" s="51"/>
      <c r="AS65" s="52"/>
      <c r="AT65" s="53">
        <f t="shared" si="6"/>
        <v>0</v>
      </c>
    </row>
    <row r="66" spans="1:46" s="54" customFormat="1" ht="36" customHeight="1" thickBot="1">
      <c r="A66" s="27"/>
      <c r="B66" s="56"/>
      <c r="C66" s="91"/>
      <c r="D66" s="95"/>
      <c r="E66" s="95"/>
      <c r="F66" s="101"/>
      <c r="G66" s="55"/>
      <c r="H66" s="60"/>
      <c r="I66" s="30">
        <v>0.51</v>
      </c>
      <c r="J66" s="119">
        <v>0.49</v>
      </c>
      <c r="K66" s="32"/>
      <c r="L66" s="57"/>
      <c r="M66" s="33"/>
      <c r="N66" s="34">
        <f t="shared" si="0"/>
        <v>1</v>
      </c>
      <c r="O66" s="35"/>
      <c r="P66" s="167">
        <v>15</v>
      </c>
      <c r="Q66" s="168">
        <v>15</v>
      </c>
      <c r="R66" s="38"/>
      <c r="S66" s="38"/>
      <c r="T66" s="37"/>
      <c r="U66" s="39">
        <f t="shared" si="1"/>
        <v>15</v>
      </c>
      <c r="V66" s="40">
        <f t="shared" si="7"/>
        <v>15</v>
      </c>
      <c r="W66" s="112"/>
      <c r="X66" s="96"/>
      <c r="Y66" s="96"/>
      <c r="Z66" s="104"/>
      <c r="AA66" s="99"/>
      <c r="AB66" s="41">
        <f t="shared" si="2"/>
        <v>0</v>
      </c>
      <c r="AC66" s="40">
        <f t="shared" si="3"/>
        <v>0</v>
      </c>
      <c r="AD66" s="42"/>
      <c r="AE66" s="128"/>
      <c r="AF66" s="37">
        <f t="shared" si="4"/>
        <v>15</v>
      </c>
      <c r="AG66" s="43">
        <v>65</v>
      </c>
      <c r="AH66" s="44">
        <f t="shared" si="5"/>
        <v>80</v>
      </c>
      <c r="AI66" s="45">
        <f t="shared" si="8"/>
        <v>0.93</v>
      </c>
      <c r="AJ66" s="46"/>
      <c r="AK66" s="47">
        <v>1E-4</v>
      </c>
      <c r="AL66" s="48">
        <f t="shared" si="9"/>
        <v>1.0001</v>
      </c>
      <c r="AM66" s="49">
        <f t="shared" si="10"/>
        <v>1061930000</v>
      </c>
      <c r="AN66" s="50"/>
      <c r="AO66" s="51"/>
      <c r="AP66" s="51"/>
      <c r="AQ66" s="51"/>
      <c r="AR66" s="51"/>
      <c r="AS66" s="52"/>
      <c r="AT66" s="53">
        <f t="shared" si="6"/>
        <v>0</v>
      </c>
    </row>
    <row r="67" spans="1:46" s="54" customFormat="1" ht="36" customHeight="1" thickBot="1">
      <c r="A67" s="27"/>
      <c r="B67" s="56"/>
      <c r="C67" s="91"/>
      <c r="D67" s="95"/>
      <c r="E67" s="95"/>
      <c r="F67" s="101"/>
      <c r="G67" s="55"/>
      <c r="H67" s="60"/>
      <c r="I67" s="30">
        <v>0.51</v>
      </c>
      <c r="J67" s="119">
        <v>0.49</v>
      </c>
      <c r="K67" s="32"/>
      <c r="L67" s="57"/>
      <c r="M67" s="33"/>
      <c r="N67" s="34">
        <f t="shared" si="0"/>
        <v>1</v>
      </c>
      <c r="O67" s="35"/>
      <c r="P67" s="167">
        <v>15</v>
      </c>
      <c r="Q67" s="168">
        <v>15</v>
      </c>
      <c r="R67" s="38"/>
      <c r="S67" s="38"/>
      <c r="T67" s="37"/>
      <c r="U67" s="39">
        <f t="shared" si="1"/>
        <v>15</v>
      </c>
      <c r="V67" s="40">
        <f t="shared" si="7"/>
        <v>15</v>
      </c>
      <c r="W67" s="112"/>
      <c r="X67" s="96"/>
      <c r="Y67" s="96"/>
      <c r="Z67" s="104"/>
      <c r="AA67" s="99"/>
      <c r="AB67" s="41">
        <f t="shared" si="2"/>
        <v>0</v>
      </c>
      <c r="AC67" s="40">
        <f t="shared" si="3"/>
        <v>0</v>
      </c>
      <c r="AD67" s="42"/>
      <c r="AE67" s="128"/>
      <c r="AF67" s="37">
        <f t="shared" si="4"/>
        <v>15</v>
      </c>
      <c r="AG67" s="43">
        <v>65</v>
      </c>
      <c r="AH67" s="44">
        <f t="shared" si="5"/>
        <v>80</v>
      </c>
      <c r="AI67" s="45">
        <f t="shared" si="8"/>
        <v>0.93</v>
      </c>
      <c r="AJ67" s="46"/>
      <c r="AK67" s="47">
        <v>1E-4</v>
      </c>
      <c r="AL67" s="48">
        <f t="shared" si="9"/>
        <v>1.0001</v>
      </c>
      <c r="AM67" s="49">
        <f t="shared" si="10"/>
        <v>1061930000</v>
      </c>
      <c r="AN67" s="50"/>
      <c r="AO67" s="51"/>
      <c r="AP67" s="51"/>
      <c r="AQ67" s="51"/>
      <c r="AR67" s="51"/>
      <c r="AS67" s="52"/>
      <c r="AT67" s="53">
        <f t="shared" si="6"/>
        <v>0</v>
      </c>
    </row>
    <row r="68" spans="1:46" s="54" customFormat="1" ht="36" customHeight="1" thickBot="1">
      <c r="A68" s="27"/>
      <c r="B68" s="56"/>
      <c r="C68" s="91"/>
      <c r="D68" s="95"/>
      <c r="E68" s="95"/>
      <c r="F68" s="101"/>
      <c r="G68" s="55"/>
      <c r="H68" s="60"/>
      <c r="I68" s="30">
        <v>0.51</v>
      </c>
      <c r="J68" s="119">
        <v>0.49</v>
      </c>
      <c r="K68" s="32"/>
      <c r="L68" s="57"/>
      <c r="M68" s="33"/>
      <c r="N68" s="34">
        <f t="shared" si="0"/>
        <v>1</v>
      </c>
      <c r="O68" s="35"/>
      <c r="P68" s="167">
        <v>15</v>
      </c>
      <c r="Q68" s="168">
        <v>15</v>
      </c>
      <c r="R68" s="38"/>
      <c r="S68" s="38"/>
      <c r="T68" s="37"/>
      <c r="U68" s="39">
        <f t="shared" si="1"/>
        <v>15</v>
      </c>
      <c r="V68" s="40">
        <f t="shared" si="7"/>
        <v>15</v>
      </c>
      <c r="W68" s="112"/>
      <c r="X68" s="96"/>
      <c r="Y68" s="96"/>
      <c r="Z68" s="104"/>
      <c r="AA68" s="99"/>
      <c r="AB68" s="41">
        <f t="shared" si="2"/>
        <v>0</v>
      </c>
      <c r="AC68" s="40">
        <f t="shared" si="3"/>
        <v>0</v>
      </c>
      <c r="AD68" s="42"/>
      <c r="AE68" s="128"/>
      <c r="AF68" s="37">
        <f t="shared" si="4"/>
        <v>15</v>
      </c>
      <c r="AG68" s="43">
        <v>65</v>
      </c>
      <c r="AH68" s="44">
        <f t="shared" si="5"/>
        <v>80</v>
      </c>
      <c r="AI68" s="45">
        <f t="shared" si="8"/>
        <v>0.93</v>
      </c>
      <c r="AJ68" s="46"/>
      <c r="AK68" s="47">
        <v>1E-4</v>
      </c>
      <c r="AL68" s="48">
        <f t="shared" si="9"/>
        <v>1.0001</v>
      </c>
      <c r="AM68" s="49">
        <f t="shared" si="10"/>
        <v>1061930000</v>
      </c>
      <c r="AN68" s="50"/>
      <c r="AO68" s="51"/>
      <c r="AP68" s="51"/>
      <c r="AQ68" s="51"/>
      <c r="AR68" s="51"/>
      <c r="AS68" s="52"/>
      <c r="AT68" s="53">
        <f t="shared" si="6"/>
        <v>0</v>
      </c>
    </row>
    <row r="69" spans="1:46" s="54" customFormat="1" ht="36" customHeight="1" thickBot="1">
      <c r="A69" s="27"/>
      <c r="B69" s="56"/>
      <c r="C69" s="91"/>
      <c r="D69" s="95"/>
      <c r="E69" s="95"/>
      <c r="F69" s="101"/>
      <c r="G69" s="55"/>
      <c r="H69" s="60"/>
      <c r="I69" s="30">
        <v>0.51</v>
      </c>
      <c r="J69" s="119">
        <v>0.49</v>
      </c>
      <c r="K69" s="32"/>
      <c r="L69" s="57"/>
      <c r="M69" s="33"/>
      <c r="N69" s="34">
        <f t="shared" si="0"/>
        <v>1</v>
      </c>
      <c r="O69" s="35"/>
      <c r="P69" s="167">
        <v>15</v>
      </c>
      <c r="Q69" s="168">
        <v>15</v>
      </c>
      <c r="R69" s="38"/>
      <c r="S69" s="38"/>
      <c r="T69" s="37"/>
      <c r="U69" s="39">
        <f t="shared" si="1"/>
        <v>15</v>
      </c>
      <c r="V69" s="40">
        <f t="shared" si="7"/>
        <v>15</v>
      </c>
      <c r="W69" s="112"/>
      <c r="X69" s="96"/>
      <c r="Y69" s="96"/>
      <c r="Z69" s="104"/>
      <c r="AA69" s="99"/>
      <c r="AB69" s="41">
        <f t="shared" si="2"/>
        <v>0</v>
      </c>
      <c r="AC69" s="40">
        <f t="shared" si="3"/>
        <v>0</v>
      </c>
      <c r="AD69" s="42"/>
      <c r="AE69" s="128"/>
      <c r="AF69" s="37">
        <f t="shared" si="4"/>
        <v>15</v>
      </c>
      <c r="AG69" s="43">
        <v>65</v>
      </c>
      <c r="AH69" s="44">
        <f t="shared" si="5"/>
        <v>80</v>
      </c>
      <c r="AI69" s="45">
        <f t="shared" si="8"/>
        <v>0.93</v>
      </c>
      <c r="AJ69" s="46"/>
      <c r="AK69" s="47">
        <v>1E-4</v>
      </c>
      <c r="AL69" s="48">
        <f t="shared" si="9"/>
        <v>1.0001</v>
      </c>
      <c r="AM69" s="49">
        <f t="shared" si="10"/>
        <v>1061930000</v>
      </c>
      <c r="AN69" s="50"/>
      <c r="AO69" s="51"/>
      <c r="AP69" s="51"/>
      <c r="AQ69" s="51"/>
      <c r="AR69" s="51"/>
      <c r="AS69" s="52"/>
      <c r="AT69" s="53">
        <f t="shared" si="6"/>
        <v>0</v>
      </c>
    </row>
    <row r="70" spans="1:46" s="54" customFormat="1" ht="36" customHeight="1" thickBot="1">
      <c r="A70" s="27"/>
      <c r="B70" s="56"/>
      <c r="C70" s="91"/>
      <c r="D70" s="95"/>
      <c r="E70" s="95"/>
      <c r="F70" s="101"/>
      <c r="G70" s="55"/>
      <c r="H70" s="60"/>
      <c r="I70" s="30">
        <v>0.51</v>
      </c>
      <c r="J70" s="119">
        <v>0.49</v>
      </c>
      <c r="K70" s="32"/>
      <c r="L70" s="57"/>
      <c r="M70" s="33"/>
      <c r="N70" s="34">
        <f t="shared" ref="N70:N133" si="11">SUM(I70:M70)</f>
        <v>1</v>
      </c>
      <c r="O70" s="35"/>
      <c r="P70" s="167">
        <v>15</v>
      </c>
      <c r="Q70" s="168">
        <v>15</v>
      </c>
      <c r="R70" s="38"/>
      <c r="S70" s="38"/>
      <c r="T70" s="37"/>
      <c r="U70" s="39">
        <f t="shared" ref="U70:U133" si="12">ROUNDUP(((P70*I70)+(Q70*J70)+(R70*K70)+(S70*L70)+(T70*M70)),2)</f>
        <v>15</v>
      </c>
      <c r="V70" s="40">
        <f t="shared" si="7"/>
        <v>15</v>
      </c>
      <c r="W70" s="112"/>
      <c r="X70" s="96"/>
      <c r="Y70" s="96"/>
      <c r="Z70" s="104"/>
      <c r="AA70" s="99"/>
      <c r="AB70" s="41">
        <f t="shared" ref="AB70:AB133" si="13">ROUNDUP((((W70*I70)+(X70*J70)+(Y70*K70)+(Z70*L70)+(AA70*M70))/$I$2*15),2)</f>
        <v>0</v>
      </c>
      <c r="AC70" s="40">
        <f t="shared" ref="AC70:AC133" si="14">IF(AB70&gt;=15,15,AB70)</f>
        <v>0</v>
      </c>
      <c r="AD70" s="42"/>
      <c r="AE70" s="128"/>
      <c r="AF70" s="37">
        <f t="shared" ref="AF70:AF133" si="15">IF((V70+AC70+AD70)&gt;=30,30,(V70+AC70+AD70))</f>
        <v>15</v>
      </c>
      <c r="AG70" s="43">
        <v>65</v>
      </c>
      <c r="AH70" s="44">
        <f t="shared" ref="AH70:AH133" si="16">AF70+AG70+AE70</f>
        <v>80</v>
      </c>
      <c r="AI70" s="45">
        <f t="shared" si="8"/>
        <v>0.93</v>
      </c>
      <c r="AJ70" s="46"/>
      <c r="AK70" s="47">
        <v>1E-4</v>
      </c>
      <c r="AL70" s="48">
        <f t="shared" si="9"/>
        <v>1.0001</v>
      </c>
      <c r="AM70" s="49">
        <f t="shared" si="10"/>
        <v>1061930000</v>
      </c>
      <c r="AN70" s="50"/>
      <c r="AO70" s="51"/>
      <c r="AP70" s="51"/>
      <c r="AQ70" s="51"/>
      <c r="AR70" s="51"/>
      <c r="AS70" s="52"/>
      <c r="AT70" s="53">
        <f t="shared" ref="AT70:AT133" si="17">(AO70*I70)+(AP70*J70)+(AQ70*K70)+(AR70*L70)+(AS70*M70)</f>
        <v>0</v>
      </c>
    </row>
    <row r="71" spans="1:46" s="54" customFormat="1" ht="36" customHeight="1" thickBot="1">
      <c r="A71" s="27"/>
      <c r="B71" s="56"/>
      <c r="C71" s="91"/>
      <c r="D71" s="95"/>
      <c r="E71" s="95"/>
      <c r="F71" s="101"/>
      <c r="G71" s="55"/>
      <c r="H71" s="60"/>
      <c r="I71" s="30">
        <v>0.51</v>
      </c>
      <c r="J71" s="119">
        <v>0.49</v>
      </c>
      <c r="K71" s="32"/>
      <c r="L71" s="57"/>
      <c r="M71" s="33"/>
      <c r="N71" s="34">
        <f t="shared" si="11"/>
        <v>1</v>
      </c>
      <c r="O71" s="35"/>
      <c r="P71" s="167">
        <v>15</v>
      </c>
      <c r="Q71" s="168">
        <v>15</v>
      </c>
      <c r="R71" s="38"/>
      <c r="S71" s="38"/>
      <c r="T71" s="37"/>
      <c r="U71" s="39">
        <f t="shared" si="12"/>
        <v>15</v>
      </c>
      <c r="V71" s="40">
        <f t="shared" si="7"/>
        <v>15</v>
      </c>
      <c r="W71" s="112"/>
      <c r="X71" s="96"/>
      <c r="Y71" s="96"/>
      <c r="Z71" s="104"/>
      <c r="AA71" s="99"/>
      <c r="AB71" s="41">
        <f t="shared" si="13"/>
        <v>0</v>
      </c>
      <c r="AC71" s="40">
        <f t="shared" si="14"/>
        <v>0</v>
      </c>
      <c r="AD71" s="42"/>
      <c r="AE71" s="128"/>
      <c r="AF71" s="37">
        <f t="shared" si="15"/>
        <v>15</v>
      </c>
      <c r="AG71" s="43">
        <v>65</v>
      </c>
      <c r="AH71" s="44">
        <f t="shared" si="16"/>
        <v>80</v>
      </c>
      <c r="AI71" s="45">
        <f t="shared" si="8"/>
        <v>0.93</v>
      </c>
      <c r="AJ71" s="46"/>
      <c r="AK71" s="47">
        <v>1E-4</v>
      </c>
      <c r="AL71" s="48">
        <f t="shared" si="9"/>
        <v>1.0001</v>
      </c>
      <c r="AM71" s="49">
        <f t="shared" si="10"/>
        <v>1061930000</v>
      </c>
      <c r="AN71" s="50"/>
      <c r="AO71" s="51"/>
      <c r="AP71" s="51"/>
      <c r="AQ71" s="51"/>
      <c r="AR71" s="51"/>
      <c r="AS71" s="52"/>
      <c r="AT71" s="53">
        <f t="shared" si="17"/>
        <v>0</v>
      </c>
    </row>
    <row r="72" spans="1:46" s="54" customFormat="1" ht="36" customHeight="1" thickBot="1">
      <c r="A72" s="27"/>
      <c r="B72" s="56"/>
      <c r="C72" s="91"/>
      <c r="D72" s="95"/>
      <c r="E72" s="95"/>
      <c r="F72" s="101"/>
      <c r="G72" s="55"/>
      <c r="H72" s="60"/>
      <c r="I72" s="30">
        <v>0.51</v>
      </c>
      <c r="J72" s="119">
        <v>0.49</v>
      </c>
      <c r="K72" s="32"/>
      <c r="L72" s="57"/>
      <c r="M72" s="33"/>
      <c r="N72" s="34">
        <f t="shared" si="11"/>
        <v>1</v>
      </c>
      <c r="O72" s="35"/>
      <c r="P72" s="167">
        <v>15</v>
      </c>
      <c r="Q72" s="168">
        <v>15</v>
      </c>
      <c r="R72" s="38"/>
      <c r="S72" s="38"/>
      <c r="T72" s="37"/>
      <c r="U72" s="39">
        <f t="shared" si="12"/>
        <v>15</v>
      </c>
      <c r="V72" s="40">
        <f t="shared" ref="V72:V135" si="18">IF(U72&gt;=15,15,U72)</f>
        <v>15</v>
      </c>
      <c r="W72" s="112"/>
      <c r="X72" s="96"/>
      <c r="Y72" s="96"/>
      <c r="Z72" s="104"/>
      <c r="AA72" s="99"/>
      <c r="AB72" s="41">
        <f t="shared" si="13"/>
        <v>0</v>
      </c>
      <c r="AC72" s="40">
        <f t="shared" si="14"/>
        <v>0</v>
      </c>
      <c r="AD72" s="42"/>
      <c r="AE72" s="128"/>
      <c r="AF72" s="37">
        <f t="shared" si="15"/>
        <v>15</v>
      </c>
      <c r="AG72" s="43">
        <v>65</v>
      </c>
      <c r="AH72" s="44">
        <f t="shared" si="16"/>
        <v>80</v>
      </c>
      <c r="AI72" s="45">
        <f t="shared" ref="AI72:AI135" si="19">-((50-((176+(45+(30-AF72)))))/200)</f>
        <v>0.93</v>
      </c>
      <c r="AJ72" s="46"/>
      <c r="AK72" s="47">
        <v>1E-4</v>
      </c>
      <c r="AL72" s="48">
        <f t="shared" ref="AL72:AL135" si="20">100%+AK72</f>
        <v>1.0001</v>
      </c>
      <c r="AM72" s="49">
        <f t="shared" ref="AM72:AM135" si="21">ROUNDUP($D$2*AI72*AL72,-3)</f>
        <v>1061930000</v>
      </c>
      <c r="AN72" s="50"/>
      <c r="AO72" s="51"/>
      <c r="AP72" s="51"/>
      <c r="AQ72" s="51"/>
      <c r="AR72" s="51"/>
      <c r="AS72" s="52"/>
      <c r="AT72" s="53">
        <f t="shared" si="17"/>
        <v>0</v>
      </c>
    </row>
    <row r="73" spans="1:46" s="54" customFormat="1" ht="36" customHeight="1" thickBot="1">
      <c r="A73" s="27"/>
      <c r="B73" s="56"/>
      <c r="C73" s="91"/>
      <c r="D73" s="95"/>
      <c r="E73" s="95"/>
      <c r="F73" s="101"/>
      <c r="G73" s="55"/>
      <c r="H73" s="60"/>
      <c r="I73" s="30">
        <v>0.51</v>
      </c>
      <c r="J73" s="119">
        <v>0.49</v>
      </c>
      <c r="K73" s="32"/>
      <c r="L73" s="57"/>
      <c r="M73" s="33"/>
      <c r="N73" s="34">
        <f t="shared" si="11"/>
        <v>1</v>
      </c>
      <c r="O73" s="35"/>
      <c r="P73" s="167">
        <v>15</v>
      </c>
      <c r="Q73" s="168">
        <v>15</v>
      </c>
      <c r="R73" s="38"/>
      <c r="S73" s="38"/>
      <c r="T73" s="37"/>
      <c r="U73" s="39">
        <f t="shared" si="12"/>
        <v>15</v>
      </c>
      <c r="V73" s="40">
        <f t="shared" si="18"/>
        <v>15</v>
      </c>
      <c r="W73" s="112"/>
      <c r="X73" s="96"/>
      <c r="Y73" s="96"/>
      <c r="Z73" s="104"/>
      <c r="AA73" s="99"/>
      <c r="AB73" s="41">
        <f t="shared" si="13"/>
        <v>0</v>
      </c>
      <c r="AC73" s="40">
        <f t="shared" si="14"/>
        <v>0</v>
      </c>
      <c r="AD73" s="42"/>
      <c r="AE73" s="128"/>
      <c r="AF73" s="37">
        <f t="shared" si="15"/>
        <v>15</v>
      </c>
      <c r="AG73" s="43">
        <v>65</v>
      </c>
      <c r="AH73" s="44">
        <f t="shared" si="16"/>
        <v>80</v>
      </c>
      <c r="AI73" s="45">
        <f t="shared" si="19"/>
        <v>0.93</v>
      </c>
      <c r="AJ73" s="46"/>
      <c r="AK73" s="47">
        <v>1E-4</v>
      </c>
      <c r="AL73" s="48">
        <f t="shared" si="20"/>
        <v>1.0001</v>
      </c>
      <c r="AM73" s="49">
        <f t="shared" si="21"/>
        <v>1061930000</v>
      </c>
      <c r="AN73" s="50"/>
      <c r="AO73" s="51"/>
      <c r="AP73" s="51"/>
      <c r="AQ73" s="51"/>
      <c r="AR73" s="51"/>
      <c r="AS73" s="52"/>
      <c r="AT73" s="53">
        <f t="shared" si="17"/>
        <v>0</v>
      </c>
    </row>
    <row r="74" spans="1:46" s="54" customFormat="1" ht="36" customHeight="1" thickBot="1">
      <c r="A74" s="27"/>
      <c r="B74" s="56"/>
      <c r="C74" s="91"/>
      <c r="D74" s="95"/>
      <c r="E74" s="95"/>
      <c r="F74" s="101"/>
      <c r="G74" s="55"/>
      <c r="H74" s="60"/>
      <c r="I74" s="30">
        <v>0.51</v>
      </c>
      <c r="J74" s="119">
        <v>0.49</v>
      </c>
      <c r="K74" s="32"/>
      <c r="L74" s="57"/>
      <c r="M74" s="33"/>
      <c r="N74" s="34">
        <f t="shared" si="11"/>
        <v>1</v>
      </c>
      <c r="O74" s="35"/>
      <c r="P74" s="167">
        <v>15</v>
      </c>
      <c r="Q74" s="168">
        <v>15</v>
      </c>
      <c r="R74" s="38"/>
      <c r="S74" s="38"/>
      <c r="T74" s="37"/>
      <c r="U74" s="39">
        <f t="shared" si="12"/>
        <v>15</v>
      </c>
      <c r="V74" s="40">
        <f t="shared" si="18"/>
        <v>15</v>
      </c>
      <c r="W74" s="112"/>
      <c r="X74" s="96"/>
      <c r="Y74" s="96"/>
      <c r="Z74" s="104"/>
      <c r="AA74" s="99"/>
      <c r="AB74" s="41">
        <f t="shared" si="13"/>
        <v>0</v>
      </c>
      <c r="AC74" s="40">
        <f t="shared" si="14"/>
        <v>0</v>
      </c>
      <c r="AD74" s="42">
        <v>0</v>
      </c>
      <c r="AE74" s="128"/>
      <c r="AF74" s="37">
        <f t="shared" si="15"/>
        <v>15</v>
      </c>
      <c r="AG74" s="43">
        <v>65</v>
      </c>
      <c r="AH74" s="44">
        <f t="shared" si="16"/>
        <v>80</v>
      </c>
      <c r="AI74" s="45">
        <f t="shared" si="19"/>
        <v>0.93</v>
      </c>
      <c r="AJ74" s="46"/>
      <c r="AK74" s="47">
        <v>1E-4</v>
      </c>
      <c r="AL74" s="48">
        <f t="shared" si="20"/>
        <v>1.0001</v>
      </c>
      <c r="AM74" s="49">
        <f t="shared" si="21"/>
        <v>1061930000</v>
      </c>
      <c r="AN74" s="50"/>
      <c r="AO74" s="51"/>
      <c r="AP74" s="51"/>
      <c r="AQ74" s="51"/>
      <c r="AR74" s="51"/>
      <c r="AS74" s="52"/>
      <c r="AT74" s="53">
        <f t="shared" si="17"/>
        <v>0</v>
      </c>
    </row>
    <row r="75" spans="1:46" s="54" customFormat="1" ht="36" customHeight="1" thickBot="1">
      <c r="A75" s="27"/>
      <c r="B75" s="56"/>
      <c r="C75" s="91"/>
      <c r="D75" s="95"/>
      <c r="E75" s="95"/>
      <c r="F75" s="101"/>
      <c r="G75" s="55"/>
      <c r="H75" s="60"/>
      <c r="I75" s="30">
        <v>0.51</v>
      </c>
      <c r="J75" s="119">
        <v>0.49</v>
      </c>
      <c r="K75" s="32"/>
      <c r="L75" s="57"/>
      <c r="M75" s="33"/>
      <c r="N75" s="34">
        <f t="shared" si="11"/>
        <v>1</v>
      </c>
      <c r="O75" s="35"/>
      <c r="P75" s="167">
        <v>15</v>
      </c>
      <c r="Q75" s="168">
        <v>15</v>
      </c>
      <c r="R75" s="38"/>
      <c r="S75" s="38"/>
      <c r="T75" s="37"/>
      <c r="U75" s="39">
        <f t="shared" si="12"/>
        <v>15</v>
      </c>
      <c r="V75" s="40">
        <f t="shared" si="18"/>
        <v>15</v>
      </c>
      <c r="W75" s="112"/>
      <c r="X75" s="96"/>
      <c r="Y75" s="96"/>
      <c r="Z75" s="104"/>
      <c r="AA75" s="99"/>
      <c r="AB75" s="41">
        <f t="shared" si="13"/>
        <v>0</v>
      </c>
      <c r="AC75" s="40">
        <f t="shared" si="14"/>
        <v>0</v>
      </c>
      <c r="AD75" s="42"/>
      <c r="AE75" s="128"/>
      <c r="AF75" s="37">
        <f t="shared" si="15"/>
        <v>15</v>
      </c>
      <c r="AG75" s="43">
        <v>65</v>
      </c>
      <c r="AH75" s="44">
        <f t="shared" si="16"/>
        <v>80</v>
      </c>
      <c r="AI75" s="45">
        <f t="shared" si="19"/>
        <v>0.93</v>
      </c>
      <c r="AJ75" s="46"/>
      <c r="AK75" s="47">
        <v>1E-4</v>
      </c>
      <c r="AL75" s="48">
        <f t="shared" si="20"/>
        <v>1.0001</v>
      </c>
      <c r="AM75" s="49">
        <f t="shared" si="21"/>
        <v>1061930000</v>
      </c>
      <c r="AN75" s="50"/>
      <c r="AO75" s="51"/>
      <c r="AP75" s="51"/>
      <c r="AQ75" s="51"/>
      <c r="AR75" s="51"/>
      <c r="AS75" s="52"/>
      <c r="AT75" s="53">
        <f t="shared" si="17"/>
        <v>0</v>
      </c>
    </row>
    <row r="76" spans="1:46" s="54" customFormat="1" ht="36" customHeight="1" thickBot="1">
      <c r="A76" s="27"/>
      <c r="B76" s="56"/>
      <c r="C76" s="91"/>
      <c r="D76" s="95"/>
      <c r="E76" s="95"/>
      <c r="F76" s="101"/>
      <c r="G76" s="55"/>
      <c r="H76" s="60"/>
      <c r="I76" s="30">
        <v>0.51</v>
      </c>
      <c r="J76" s="119">
        <v>0.49</v>
      </c>
      <c r="K76" s="32"/>
      <c r="L76" s="57"/>
      <c r="M76" s="33"/>
      <c r="N76" s="34">
        <f t="shared" si="11"/>
        <v>1</v>
      </c>
      <c r="O76" s="35"/>
      <c r="P76" s="167">
        <v>15</v>
      </c>
      <c r="Q76" s="168">
        <v>15</v>
      </c>
      <c r="R76" s="38"/>
      <c r="S76" s="38"/>
      <c r="T76" s="37"/>
      <c r="U76" s="39">
        <f t="shared" si="12"/>
        <v>15</v>
      </c>
      <c r="V76" s="40">
        <f t="shared" si="18"/>
        <v>15</v>
      </c>
      <c r="W76" s="112"/>
      <c r="X76" s="96"/>
      <c r="Y76" s="96"/>
      <c r="Z76" s="104"/>
      <c r="AA76" s="99"/>
      <c r="AB76" s="41">
        <f t="shared" si="13"/>
        <v>0</v>
      </c>
      <c r="AC76" s="40">
        <f t="shared" si="14"/>
        <v>0</v>
      </c>
      <c r="AD76" s="42"/>
      <c r="AE76" s="128"/>
      <c r="AF76" s="37">
        <f t="shared" si="15"/>
        <v>15</v>
      </c>
      <c r="AG76" s="43">
        <v>65</v>
      </c>
      <c r="AH76" s="44">
        <f t="shared" si="16"/>
        <v>80</v>
      </c>
      <c r="AI76" s="45">
        <f t="shared" si="19"/>
        <v>0.93</v>
      </c>
      <c r="AJ76" s="46"/>
      <c r="AK76" s="47">
        <v>1E-4</v>
      </c>
      <c r="AL76" s="48">
        <f t="shared" si="20"/>
        <v>1.0001</v>
      </c>
      <c r="AM76" s="49">
        <f t="shared" si="21"/>
        <v>1061930000</v>
      </c>
      <c r="AN76" s="50"/>
      <c r="AO76" s="51"/>
      <c r="AP76" s="51"/>
      <c r="AQ76" s="51"/>
      <c r="AR76" s="51"/>
      <c r="AS76" s="52"/>
      <c r="AT76" s="53">
        <f t="shared" si="17"/>
        <v>0</v>
      </c>
    </row>
    <row r="77" spans="1:46" s="54" customFormat="1" ht="36" customHeight="1" thickBot="1">
      <c r="A77" s="27"/>
      <c r="B77" s="56"/>
      <c r="C77" s="91"/>
      <c r="D77" s="95"/>
      <c r="E77" s="95"/>
      <c r="F77" s="101"/>
      <c r="G77" s="55"/>
      <c r="H77" s="60"/>
      <c r="I77" s="30">
        <v>0.51</v>
      </c>
      <c r="J77" s="119">
        <v>0.49</v>
      </c>
      <c r="K77" s="32"/>
      <c r="L77" s="57"/>
      <c r="M77" s="33"/>
      <c r="N77" s="34">
        <f t="shared" si="11"/>
        <v>1</v>
      </c>
      <c r="O77" s="35"/>
      <c r="P77" s="167">
        <v>15</v>
      </c>
      <c r="Q77" s="168">
        <v>15</v>
      </c>
      <c r="R77" s="38"/>
      <c r="S77" s="38"/>
      <c r="T77" s="37"/>
      <c r="U77" s="39">
        <f t="shared" si="12"/>
        <v>15</v>
      </c>
      <c r="V77" s="40">
        <f t="shared" si="18"/>
        <v>15</v>
      </c>
      <c r="W77" s="112"/>
      <c r="X77" s="96"/>
      <c r="Y77" s="96"/>
      <c r="Z77" s="104"/>
      <c r="AA77" s="99"/>
      <c r="AB77" s="41">
        <f t="shared" si="13"/>
        <v>0</v>
      </c>
      <c r="AC77" s="40">
        <f t="shared" si="14"/>
        <v>0</v>
      </c>
      <c r="AD77" s="42"/>
      <c r="AE77" s="128"/>
      <c r="AF77" s="37">
        <f t="shared" si="15"/>
        <v>15</v>
      </c>
      <c r="AG77" s="43">
        <v>65</v>
      </c>
      <c r="AH77" s="44">
        <f t="shared" si="16"/>
        <v>80</v>
      </c>
      <c r="AI77" s="45">
        <f t="shared" si="19"/>
        <v>0.93</v>
      </c>
      <c r="AJ77" s="46"/>
      <c r="AK77" s="47">
        <v>1E-4</v>
      </c>
      <c r="AL77" s="48">
        <f t="shared" si="20"/>
        <v>1.0001</v>
      </c>
      <c r="AM77" s="49">
        <f t="shared" si="21"/>
        <v>1061930000</v>
      </c>
      <c r="AN77" s="50"/>
      <c r="AO77" s="51"/>
      <c r="AP77" s="51"/>
      <c r="AQ77" s="51"/>
      <c r="AR77" s="51"/>
      <c r="AS77" s="52"/>
      <c r="AT77" s="53">
        <f t="shared" si="17"/>
        <v>0</v>
      </c>
    </row>
    <row r="78" spans="1:46" s="54" customFormat="1" ht="36" customHeight="1" thickBot="1">
      <c r="A78" s="27"/>
      <c r="B78" s="56"/>
      <c r="C78" s="91"/>
      <c r="D78" s="95"/>
      <c r="E78" s="95"/>
      <c r="F78" s="101"/>
      <c r="G78" s="55"/>
      <c r="H78" s="60"/>
      <c r="I78" s="30">
        <v>0.51</v>
      </c>
      <c r="J78" s="119">
        <v>0.49</v>
      </c>
      <c r="K78" s="32"/>
      <c r="L78" s="57"/>
      <c r="M78" s="33"/>
      <c r="N78" s="34">
        <f t="shared" si="11"/>
        <v>1</v>
      </c>
      <c r="O78" s="35"/>
      <c r="P78" s="167">
        <v>15</v>
      </c>
      <c r="Q78" s="168">
        <v>15</v>
      </c>
      <c r="R78" s="38"/>
      <c r="S78" s="38"/>
      <c r="T78" s="37"/>
      <c r="U78" s="39">
        <f t="shared" si="12"/>
        <v>15</v>
      </c>
      <c r="V78" s="40">
        <f t="shared" si="18"/>
        <v>15</v>
      </c>
      <c r="W78" s="112"/>
      <c r="X78" s="96"/>
      <c r="Y78" s="96"/>
      <c r="Z78" s="104"/>
      <c r="AA78" s="99"/>
      <c r="AB78" s="41">
        <f t="shared" si="13"/>
        <v>0</v>
      </c>
      <c r="AC78" s="40">
        <f t="shared" si="14"/>
        <v>0</v>
      </c>
      <c r="AD78" s="42"/>
      <c r="AE78" s="128"/>
      <c r="AF78" s="37">
        <f t="shared" si="15"/>
        <v>15</v>
      </c>
      <c r="AG78" s="43">
        <v>65</v>
      </c>
      <c r="AH78" s="44">
        <f t="shared" si="16"/>
        <v>80</v>
      </c>
      <c r="AI78" s="45">
        <f t="shared" si="19"/>
        <v>0.93</v>
      </c>
      <c r="AJ78" s="46"/>
      <c r="AK78" s="47">
        <v>1E-4</v>
      </c>
      <c r="AL78" s="48">
        <f t="shared" si="20"/>
        <v>1.0001</v>
      </c>
      <c r="AM78" s="49">
        <f t="shared" si="21"/>
        <v>1061930000</v>
      </c>
      <c r="AN78" s="50"/>
      <c r="AO78" s="51"/>
      <c r="AP78" s="51"/>
      <c r="AQ78" s="51"/>
      <c r="AR78" s="51"/>
      <c r="AS78" s="52"/>
      <c r="AT78" s="53">
        <f t="shared" si="17"/>
        <v>0</v>
      </c>
    </row>
    <row r="79" spans="1:46" s="54" customFormat="1" ht="47.25" customHeight="1" thickBot="1">
      <c r="A79" s="27"/>
      <c r="B79" s="56"/>
      <c r="C79" s="91"/>
      <c r="D79" s="95"/>
      <c r="E79" s="95"/>
      <c r="F79" s="101"/>
      <c r="G79" s="55"/>
      <c r="H79" s="60"/>
      <c r="I79" s="30">
        <v>0.51</v>
      </c>
      <c r="J79" s="119">
        <v>0.49</v>
      </c>
      <c r="K79" s="32"/>
      <c r="L79" s="57"/>
      <c r="M79" s="33"/>
      <c r="N79" s="34">
        <f t="shared" si="11"/>
        <v>1</v>
      </c>
      <c r="O79" s="35"/>
      <c r="P79" s="167">
        <v>15</v>
      </c>
      <c r="Q79" s="168">
        <v>15</v>
      </c>
      <c r="R79" s="38"/>
      <c r="S79" s="38"/>
      <c r="T79" s="37"/>
      <c r="U79" s="39">
        <f t="shared" si="12"/>
        <v>15</v>
      </c>
      <c r="V79" s="40">
        <f t="shared" si="18"/>
        <v>15</v>
      </c>
      <c r="W79" s="112"/>
      <c r="X79" s="96"/>
      <c r="Y79" s="96"/>
      <c r="Z79" s="104"/>
      <c r="AA79" s="99"/>
      <c r="AB79" s="41">
        <f t="shared" si="13"/>
        <v>0</v>
      </c>
      <c r="AC79" s="40">
        <f t="shared" si="14"/>
        <v>0</v>
      </c>
      <c r="AD79" s="42"/>
      <c r="AE79" s="128"/>
      <c r="AF79" s="37">
        <f t="shared" si="15"/>
        <v>15</v>
      </c>
      <c r="AG79" s="43">
        <v>65</v>
      </c>
      <c r="AH79" s="44">
        <f t="shared" si="16"/>
        <v>80</v>
      </c>
      <c r="AI79" s="45">
        <f t="shared" si="19"/>
        <v>0.93</v>
      </c>
      <c r="AJ79" s="46"/>
      <c r="AK79" s="47">
        <v>1E-4</v>
      </c>
      <c r="AL79" s="48">
        <f t="shared" si="20"/>
        <v>1.0001</v>
      </c>
      <c r="AM79" s="49">
        <f t="shared" si="21"/>
        <v>1061930000</v>
      </c>
      <c r="AN79" s="50"/>
      <c r="AO79" s="51"/>
      <c r="AP79" s="51"/>
      <c r="AQ79" s="51"/>
      <c r="AR79" s="51"/>
      <c r="AS79" s="52"/>
      <c r="AT79" s="53">
        <f t="shared" si="17"/>
        <v>0</v>
      </c>
    </row>
    <row r="80" spans="1:46" s="54" customFormat="1" ht="36" customHeight="1" thickBot="1">
      <c r="A80" s="27"/>
      <c r="B80" s="56"/>
      <c r="C80" s="91"/>
      <c r="D80" s="95"/>
      <c r="E80" s="95"/>
      <c r="F80" s="101"/>
      <c r="G80" s="55"/>
      <c r="H80" s="60"/>
      <c r="I80" s="30">
        <v>0.51</v>
      </c>
      <c r="J80" s="119">
        <v>0.49</v>
      </c>
      <c r="K80" s="32"/>
      <c r="L80" s="57"/>
      <c r="M80" s="33"/>
      <c r="N80" s="34">
        <f t="shared" si="11"/>
        <v>1</v>
      </c>
      <c r="O80" s="35"/>
      <c r="P80" s="167">
        <v>15</v>
      </c>
      <c r="Q80" s="168">
        <v>15</v>
      </c>
      <c r="R80" s="38"/>
      <c r="S80" s="38"/>
      <c r="T80" s="37"/>
      <c r="U80" s="39">
        <f t="shared" si="12"/>
        <v>15</v>
      </c>
      <c r="V80" s="40">
        <f t="shared" si="18"/>
        <v>15</v>
      </c>
      <c r="W80" s="112"/>
      <c r="X80" s="96"/>
      <c r="Y80" s="96"/>
      <c r="Z80" s="104"/>
      <c r="AA80" s="99"/>
      <c r="AB80" s="41">
        <f t="shared" si="13"/>
        <v>0</v>
      </c>
      <c r="AC80" s="40">
        <f t="shared" si="14"/>
        <v>0</v>
      </c>
      <c r="AD80" s="42"/>
      <c r="AE80" s="128"/>
      <c r="AF80" s="37">
        <f t="shared" si="15"/>
        <v>15</v>
      </c>
      <c r="AG80" s="43">
        <v>65</v>
      </c>
      <c r="AH80" s="44">
        <f t="shared" si="16"/>
        <v>80</v>
      </c>
      <c r="AI80" s="45">
        <f t="shared" si="19"/>
        <v>0.93</v>
      </c>
      <c r="AJ80" s="46"/>
      <c r="AK80" s="47">
        <v>1E-4</v>
      </c>
      <c r="AL80" s="48">
        <f t="shared" si="20"/>
        <v>1.0001</v>
      </c>
      <c r="AM80" s="49">
        <f t="shared" si="21"/>
        <v>1061930000</v>
      </c>
      <c r="AN80" s="50"/>
      <c r="AO80" s="51"/>
      <c r="AP80" s="51"/>
      <c r="AQ80" s="51"/>
      <c r="AR80" s="51"/>
      <c r="AS80" s="52"/>
      <c r="AT80" s="53">
        <f t="shared" si="17"/>
        <v>0</v>
      </c>
    </row>
    <row r="81" spans="1:46" s="54" customFormat="1" ht="36" customHeight="1" thickBot="1">
      <c r="A81" s="27"/>
      <c r="B81" s="56"/>
      <c r="C81" s="91"/>
      <c r="D81" s="95"/>
      <c r="E81" s="95"/>
      <c r="F81" s="101"/>
      <c r="G81" s="55"/>
      <c r="H81" s="64"/>
      <c r="I81" s="30">
        <v>0.51</v>
      </c>
      <c r="J81" s="119">
        <v>0.49</v>
      </c>
      <c r="K81" s="32"/>
      <c r="L81" s="57"/>
      <c r="M81" s="33"/>
      <c r="N81" s="34">
        <f t="shared" si="11"/>
        <v>1</v>
      </c>
      <c r="O81" s="35"/>
      <c r="P81" s="167">
        <v>15</v>
      </c>
      <c r="Q81" s="168">
        <v>15</v>
      </c>
      <c r="R81" s="38"/>
      <c r="S81" s="38"/>
      <c r="T81" s="37"/>
      <c r="U81" s="39">
        <f t="shared" si="12"/>
        <v>15</v>
      </c>
      <c r="V81" s="40">
        <f t="shared" si="18"/>
        <v>15</v>
      </c>
      <c r="W81" s="112"/>
      <c r="X81" s="96"/>
      <c r="Y81" s="96"/>
      <c r="Z81" s="104"/>
      <c r="AA81" s="99"/>
      <c r="AB81" s="41">
        <f t="shared" si="13"/>
        <v>0</v>
      </c>
      <c r="AC81" s="40">
        <f t="shared" si="14"/>
        <v>0</v>
      </c>
      <c r="AD81" s="42"/>
      <c r="AE81" s="128"/>
      <c r="AF81" s="37">
        <f t="shared" si="15"/>
        <v>15</v>
      </c>
      <c r="AG81" s="43">
        <v>65</v>
      </c>
      <c r="AH81" s="44">
        <f t="shared" si="16"/>
        <v>80</v>
      </c>
      <c r="AI81" s="45">
        <f t="shared" si="19"/>
        <v>0.93</v>
      </c>
      <c r="AJ81" s="46"/>
      <c r="AK81" s="47">
        <v>1E-4</v>
      </c>
      <c r="AL81" s="48">
        <f t="shared" si="20"/>
        <v>1.0001</v>
      </c>
      <c r="AM81" s="49">
        <f t="shared" si="21"/>
        <v>1061930000</v>
      </c>
      <c r="AN81" s="50"/>
      <c r="AO81" s="51"/>
      <c r="AP81" s="51"/>
      <c r="AQ81" s="51"/>
      <c r="AR81" s="51"/>
      <c r="AS81" s="52"/>
      <c r="AT81" s="53">
        <f t="shared" si="17"/>
        <v>0</v>
      </c>
    </row>
    <row r="82" spans="1:46" s="54" customFormat="1" ht="36" customHeight="1" thickBot="1">
      <c r="A82" s="27"/>
      <c r="B82" s="56"/>
      <c r="C82" s="91"/>
      <c r="D82" s="95"/>
      <c r="E82" s="95"/>
      <c r="F82" s="101"/>
      <c r="G82" s="55"/>
      <c r="H82" s="60"/>
      <c r="I82" s="30">
        <v>0.51</v>
      </c>
      <c r="J82" s="119">
        <v>0.49</v>
      </c>
      <c r="K82" s="32"/>
      <c r="L82" s="57"/>
      <c r="M82" s="33"/>
      <c r="N82" s="34">
        <f t="shared" si="11"/>
        <v>1</v>
      </c>
      <c r="O82" s="35"/>
      <c r="P82" s="167">
        <v>15</v>
      </c>
      <c r="Q82" s="168">
        <v>15</v>
      </c>
      <c r="R82" s="38"/>
      <c r="S82" s="38"/>
      <c r="T82" s="37"/>
      <c r="U82" s="39">
        <f t="shared" si="12"/>
        <v>15</v>
      </c>
      <c r="V82" s="40">
        <f t="shared" si="18"/>
        <v>15</v>
      </c>
      <c r="W82" s="112"/>
      <c r="X82" s="96"/>
      <c r="Y82" s="96"/>
      <c r="Z82" s="104"/>
      <c r="AA82" s="99"/>
      <c r="AB82" s="41">
        <f t="shared" si="13"/>
        <v>0</v>
      </c>
      <c r="AC82" s="40">
        <f t="shared" si="14"/>
        <v>0</v>
      </c>
      <c r="AD82" s="42"/>
      <c r="AE82" s="128"/>
      <c r="AF82" s="37">
        <f t="shared" si="15"/>
        <v>15</v>
      </c>
      <c r="AG82" s="43">
        <v>65</v>
      </c>
      <c r="AH82" s="44">
        <f t="shared" si="16"/>
        <v>80</v>
      </c>
      <c r="AI82" s="45">
        <f t="shared" si="19"/>
        <v>0.93</v>
      </c>
      <c r="AJ82" s="46"/>
      <c r="AK82" s="47">
        <v>1E-4</v>
      </c>
      <c r="AL82" s="48">
        <f t="shared" si="20"/>
        <v>1.0001</v>
      </c>
      <c r="AM82" s="49">
        <f t="shared" si="21"/>
        <v>1061930000</v>
      </c>
      <c r="AN82" s="50"/>
      <c r="AO82" s="51"/>
      <c r="AP82" s="51"/>
      <c r="AQ82" s="51"/>
      <c r="AR82" s="51"/>
      <c r="AS82" s="52"/>
      <c r="AT82" s="53">
        <f t="shared" si="17"/>
        <v>0</v>
      </c>
    </row>
    <row r="83" spans="1:46" s="54" customFormat="1" ht="36" customHeight="1" thickBot="1">
      <c r="A83" s="27"/>
      <c r="B83" s="56"/>
      <c r="C83" s="91"/>
      <c r="D83" s="95"/>
      <c r="E83" s="95"/>
      <c r="F83" s="101"/>
      <c r="G83" s="55"/>
      <c r="H83" s="60"/>
      <c r="I83" s="30">
        <v>0.51</v>
      </c>
      <c r="J83" s="119">
        <v>0.49</v>
      </c>
      <c r="K83" s="32"/>
      <c r="L83" s="57"/>
      <c r="M83" s="33"/>
      <c r="N83" s="34">
        <f t="shared" si="11"/>
        <v>1</v>
      </c>
      <c r="O83" s="35"/>
      <c r="P83" s="167">
        <v>15</v>
      </c>
      <c r="Q83" s="168">
        <v>15</v>
      </c>
      <c r="R83" s="38"/>
      <c r="S83" s="38"/>
      <c r="T83" s="37"/>
      <c r="U83" s="39">
        <f t="shared" si="12"/>
        <v>15</v>
      </c>
      <c r="V83" s="40">
        <f t="shared" si="18"/>
        <v>15</v>
      </c>
      <c r="W83" s="112"/>
      <c r="X83" s="96"/>
      <c r="Y83" s="96"/>
      <c r="Z83" s="104"/>
      <c r="AA83" s="99"/>
      <c r="AB83" s="41">
        <f t="shared" si="13"/>
        <v>0</v>
      </c>
      <c r="AC83" s="40">
        <f t="shared" si="14"/>
        <v>0</v>
      </c>
      <c r="AD83" s="42"/>
      <c r="AE83" s="128"/>
      <c r="AF83" s="37">
        <f t="shared" si="15"/>
        <v>15</v>
      </c>
      <c r="AG83" s="43">
        <v>65</v>
      </c>
      <c r="AH83" s="44">
        <f t="shared" si="16"/>
        <v>80</v>
      </c>
      <c r="AI83" s="45">
        <f t="shared" si="19"/>
        <v>0.93</v>
      </c>
      <c r="AJ83" s="46"/>
      <c r="AK83" s="47">
        <v>1E-4</v>
      </c>
      <c r="AL83" s="48">
        <f t="shared" si="20"/>
        <v>1.0001</v>
      </c>
      <c r="AM83" s="49">
        <f t="shared" si="21"/>
        <v>1061930000</v>
      </c>
      <c r="AN83" s="50"/>
      <c r="AO83" s="51"/>
      <c r="AP83" s="51"/>
      <c r="AQ83" s="51"/>
      <c r="AR83" s="51"/>
      <c r="AS83" s="52"/>
      <c r="AT83" s="53">
        <f t="shared" si="17"/>
        <v>0</v>
      </c>
    </row>
    <row r="84" spans="1:46" s="54" customFormat="1" ht="36" customHeight="1" thickBot="1">
      <c r="A84" s="27"/>
      <c r="B84" s="56"/>
      <c r="C84" s="91"/>
      <c r="D84" s="95"/>
      <c r="E84" s="95"/>
      <c r="F84" s="101"/>
      <c r="G84" s="55"/>
      <c r="H84" s="60"/>
      <c r="I84" s="30">
        <v>0.51</v>
      </c>
      <c r="J84" s="119">
        <v>0.49</v>
      </c>
      <c r="K84" s="32"/>
      <c r="L84" s="57"/>
      <c r="M84" s="33"/>
      <c r="N84" s="34">
        <f t="shared" si="11"/>
        <v>1</v>
      </c>
      <c r="O84" s="35"/>
      <c r="P84" s="167">
        <v>15</v>
      </c>
      <c r="Q84" s="168">
        <v>15</v>
      </c>
      <c r="R84" s="38"/>
      <c r="S84" s="38"/>
      <c r="T84" s="37"/>
      <c r="U84" s="39">
        <f t="shared" si="12"/>
        <v>15</v>
      </c>
      <c r="V84" s="40">
        <f t="shared" si="18"/>
        <v>15</v>
      </c>
      <c r="W84" s="112"/>
      <c r="X84" s="96"/>
      <c r="Y84" s="96"/>
      <c r="Z84" s="104"/>
      <c r="AA84" s="99"/>
      <c r="AB84" s="41">
        <f t="shared" si="13"/>
        <v>0</v>
      </c>
      <c r="AC84" s="40">
        <f t="shared" si="14"/>
        <v>0</v>
      </c>
      <c r="AD84" s="42"/>
      <c r="AE84" s="128"/>
      <c r="AF84" s="37">
        <f t="shared" si="15"/>
        <v>15</v>
      </c>
      <c r="AG84" s="43">
        <v>65</v>
      </c>
      <c r="AH84" s="44">
        <f t="shared" si="16"/>
        <v>80</v>
      </c>
      <c r="AI84" s="45">
        <f t="shared" si="19"/>
        <v>0.93</v>
      </c>
      <c r="AJ84" s="46"/>
      <c r="AK84" s="47">
        <v>1E-4</v>
      </c>
      <c r="AL84" s="48">
        <f t="shared" si="20"/>
        <v>1.0001</v>
      </c>
      <c r="AM84" s="49">
        <f t="shared" si="21"/>
        <v>1061930000</v>
      </c>
      <c r="AN84" s="50"/>
      <c r="AO84" s="51"/>
      <c r="AP84" s="51"/>
      <c r="AQ84" s="51"/>
      <c r="AR84" s="51"/>
      <c r="AS84" s="52"/>
      <c r="AT84" s="53">
        <f t="shared" si="17"/>
        <v>0</v>
      </c>
    </row>
    <row r="85" spans="1:46" s="54" customFormat="1" ht="36" customHeight="1" thickBot="1">
      <c r="A85" s="27"/>
      <c r="B85" s="56"/>
      <c r="C85" s="91"/>
      <c r="D85" s="95"/>
      <c r="E85" s="95"/>
      <c r="F85" s="101"/>
      <c r="G85" s="55"/>
      <c r="H85" s="60"/>
      <c r="I85" s="30">
        <v>0.51</v>
      </c>
      <c r="J85" s="119">
        <v>0.49</v>
      </c>
      <c r="K85" s="32"/>
      <c r="L85" s="57"/>
      <c r="M85" s="33"/>
      <c r="N85" s="34">
        <f t="shared" si="11"/>
        <v>1</v>
      </c>
      <c r="O85" s="35"/>
      <c r="P85" s="167">
        <v>15</v>
      </c>
      <c r="Q85" s="168">
        <v>15</v>
      </c>
      <c r="R85" s="38"/>
      <c r="S85" s="38"/>
      <c r="T85" s="37"/>
      <c r="U85" s="39">
        <f t="shared" si="12"/>
        <v>15</v>
      </c>
      <c r="V85" s="40">
        <f t="shared" si="18"/>
        <v>15</v>
      </c>
      <c r="W85" s="112"/>
      <c r="X85" s="96"/>
      <c r="Y85" s="96"/>
      <c r="Z85" s="104"/>
      <c r="AA85" s="99"/>
      <c r="AB85" s="41">
        <f t="shared" si="13"/>
        <v>0</v>
      </c>
      <c r="AC85" s="40">
        <f t="shared" si="14"/>
        <v>0</v>
      </c>
      <c r="AD85" s="42"/>
      <c r="AE85" s="128"/>
      <c r="AF85" s="37">
        <f t="shared" si="15"/>
        <v>15</v>
      </c>
      <c r="AG85" s="43">
        <v>65</v>
      </c>
      <c r="AH85" s="44">
        <f t="shared" si="16"/>
        <v>80</v>
      </c>
      <c r="AI85" s="45">
        <f t="shared" si="19"/>
        <v>0.93</v>
      </c>
      <c r="AJ85" s="46"/>
      <c r="AK85" s="47">
        <v>1E-4</v>
      </c>
      <c r="AL85" s="48">
        <f t="shared" si="20"/>
        <v>1.0001</v>
      </c>
      <c r="AM85" s="49">
        <f t="shared" si="21"/>
        <v>1061930000</v>
      </c>
      <c r="AN85" s="50"/>
      <c r="AO85" s="51"/>
      <c r="AP85" s="51"/>
      <c r="AQ85" s="51"/>
      <c r="AR85" s="51"/>
      <c r="AS85" s="52"/>
      <c r="AT85" s="53">
        <f t="shared" si="17"/>
        <v>0</v>
      </c>
    </row>
    <row r="86" spans="1:46" s="54" customFormat="1" ht="36" customHeight="1" thickBot="1">
      <c r="A86" s="27"/>
      <c r="B86" s="56"/>
      <c r="C86" s="91"/>
      <c r="D86" s="95"/>
      <c r="E86" s="95"/>
      <c r="F86" s="101"/>
      <c r="G86" s="55"/>
      <c r="H86" s="60"/>
      <c r="I86" s="30">
        <v>0.51</v>
      </c>
      <c r="J86" s="119">
        <v>0.49</v>
      </c>
      <c r="K86" s="32"/>
      <c r="L86" s="57"/>
      <c r="M86" s="33"/>
      <c r="N86" s="34">
        <f t="shared" si="11"/>
        <v>1</v>
      </c>
      <c r="O86" s="35"/>
      <c r="P86" s="167">
        <v>15</v>
      </c>
      <c r="Q86" s="168">
        <v>15</v>
      </c>
      <c r="R86" s="38"/>
      <c r="S86" s="38"/>
      <c r="T86" s="37"/>
      <c r="U86" s="39">
        <f t="shared" si="12"/>
        <v>15</v>
      </c>
      <c r="V86" s="40">
        <f t="shared" si="18"/>
        <v>15</v>
      </c>
      <c r="W86" s="112"/>
      <c r="X86" s="96"/>
      <c r="Y86" s="96"/>
      <c r="Z86" s="104"/>
      <c r="AA86" s="99"/>
      <c r="AB86" s="41">
        <f t="shared" si="13"/>
        <v>0</v>
      </c>
      <c r="AC86" s="40">
        <f t="shared" si="14"/>
        <v>0</v>
      </c>
      <c r="AD86" s="42"/>
      <c r="AE86" s="128"/>
      <c r="AF86" s="37">
        <f t="shared" si="15"/>
        <v>15</v>
      </c>
      <c r="AG86" s="43">
        <v>65</v>
      </c>
      <c r="AH86" s="44">
        <f t="shared" si="16"/>
        <v>80</v>
      </c>
      <c r="AI86" s="45">
        <f t="shared" si="19"/>
        <v>0.93</v>
      </c>
      <c r="AJ86" s="46"/>
      <c r="AK86" s="47">
        <v>1E-4</v>
      </c>
      <c r="AL86" s="48">
        <f t="shared" si="20"/>
        <v>1.0001</v>
      </c>
      <c r="AM86" s="49">
        <f t="shared" si="21"/>
        <v>1061930000</v>
      </c>
      <c r="AN86" s="50"/>
      <c r="AO86" s="51"/>
      <c r="AP86" s="51"/>
      <c r="AQ86" s="51"/>
      <c r="AR86" s="51"/>
      <c r="AS86" s="52"/>
      <c r="AT86" s="53">
        <f t="shared" si="17"/>
        <v>0</v>
      </c>
    </row>
    <row r="87" spans="1:46" s="54" customFormat="1" ht="36" customHeight="1" thickBot="1">
      <c r="A87" s="27"/>
      <c r="B87" s="56"/>
      <c r="C87" s="91"/>
      <c r="D87" s="95"/>
      <c r="E87" s="95"/>
      <c r="F87" s="101"/>
      <c r="G87" s="55"/>
      <c r="H87" s="60"/>
      <c r="I87" s="30">
        <v>0.51</v>
      </c>
      <c r="J87" s="119">
        <v>0.49</v>
      </c>
      <c r="K87" s="32"/>
      <c r="L87" s="57"/>
      <c r="M87" s="33"/>
      <c r="N87" s="34">
        <f t="shared" si="11"/>
        <v>1</v>
      </c>
      <c r="O87" s="35"/>
      <c r="P87" s="167">
        <v>15</v>
      </c>
      <c r="Q87" s="168">
        <v>15</v>
      </c>
      <c r="R87" s="38"/>
      <c r="S87" s="38"/>
      <c r="T87" s="37"/>
      <c r="U87" s="39">
        <f t="shared" si="12"/>
        <v>15</v>
      </c>
      <c r="V87" s="40">
        <f t="shared" si="18"/>
        <v>15</v>
      </c>
      <c r="W87" s="112"/>
      <c r="X87" s="96"/>
      <c r="Y87" s="96"/>
      <c r="Z87" s="104"/>
      <c r="AA87" s="99"/>
      <c r="AB87" s="41">
        <f t="shared" si="13"/>
        <v>0</v>
      </c>
      <c r="AC87" s="40">
        <f t="shared" si="14"/>
        <v>0</v>
      </c>
      <c r="AD87" s="42"/>
      <c r="AE87" s="128"/>
      <c r="AF87" s="37">
        <f t="shared" si="15"/>
        <v>15</v>
      </c>
      <c r="AG87" s="43">
        <v>65</v>
      </c>
      <c r="AH87" s="44">
        <f t="shared" si="16"/>
        <v>80</v>
      </c>
      <c r="AI87" s="45">
        <f t="shared" si="19"/>
        <v>0.93</v>
      </c>
      <c r="AJ87" s="46"/>
      <c r="AK87" s="47">
        <v>1E-4</v>
      </c>
      <c r="AL87" s="48">
        <f t="shared" si="20"/>
        <v>1.0001</v>
      </c>
      <c r="AM87" s="49">
        <f t="shared" si="21"/>
        <v>1061930000</v>
      </c>
      <c r="AN87" s="50"/>
      <c r="AO87" s="51"/>
      <c r="AP87" s="51"/>
      <c r="AQ87" s="51"/>
      <c r="AR87" s="51"/>
      <c r="AS87" s="52"/>
      <c r="AT87" s="53">
        <f t="shared" si="17"/>
        <v>0</v>
      </c>
    </row>
    <row r="88" spans="1:46" s="54" customFormat="1" ht="36" customHeight="1" thickBot="1">
      <c r="A88" s="27"/>
      <c r="B88" s="56"/>
      <c r="C88" s="91"/>
      <c r="D88" s="95"/>
      <c r="E88" s="95"/>
      <c r="F88" s="101"/>
      <c r="G88" s="55"/>
      <c r="H88" s="60"/>
      <c r="I88" s="30">
        <v>0.51</v>
      </c>
      <c r="J88" s="119">
        <v>0.49</v>
      </c>
      <c r="K88" s="32"/>
      <c r="L88" s="57"/>
      <c r="M88" s="33"/>
      <c r="N88" s="34">
        <f t="shared" si="11"/>
        <v>1</v>
      </c>
      <c r="O88" s="35"/>
      <c r="P88" s="167">
        <v>15</v>
      </c>
      <c r="Q88" s="168">
        <v>15</v>
      </c>
      <c r="R88" s="38"/>
      <c r="S88" s="38"/>
      <c r="T88" s="37"/>
      <c r="U88" s="39">
        <f t="shared" si="12"/>
        <v>15</v>
      </c>
      <c r="V88" s="40">
        <f t="shared" si="18"/>
        <v>15</v>
      </c>
      <c r="W88" s="112"/>
      <c r="X88" s="96"/>
      <c r="Y88" s="96"/>
      <c r="Z88" s="104"/>
      <c r="AA88" s="99"/>
      <c r="AB88" s="41">
        <f t="shared" si="13"/>
        <v>0</v>
      </c>
      <c r="AC88" s="40">
        <f t="shared" si="14"/>
        <v>0</v>
      </c>
      <c r="AD88" s="42"/>
      <c r="AE88" s="128"/>
      <c r="AF88" s="37">
        <f t="shared" si="15"/>
        <v>15</v>
      </c>
      <c r="AG88" s="43">
        <v>65</v>
      </c>
      <c r="AH88" s="44">
        <f t="shared" si="16"/>
        <v>80</v>
      </c>
      <c r="AI88" s="45">
        <f t="shared" si="19"/>
        <v>0.93</v>
      </c>
      <c r="AJ88" s="46"/>
      <c r="AK88" s="47">
        <v>1E-4</v>
      </c>
      <c r="AL88" s="48">
        <f t="shared" si="20"/>
        <v>1.0001</v>
      </c>
      <c r="AM88" s="49">
        <f t="shared" si="21"/>
        <v>1061930000</v>
      </c>
      <c r="AN88" s="50"/>
      <c r="AO88" s="51"/>
      <c r="AP88" s="51"/>
      <c r="AQ88" s="51"/>
      <c r="AR88" s="51"/>
      <c r="AS88" s="52"/>
      <c r="AT88" s="53">
        <f t="shared" si="17"/>
        <v>0</v>
      </c>
    </row>
    <row r="89" spans="1:46" s="54" customFormat="1" ht="36" customHeight="1" thickBot="1">
      <c r="A89" s="27"/>
      <c r="B89" s="56"/>
      <c r="C89" s="91"/>
      <c r="D89" s="95"/>
      <c r="E89" s="95"/>
      <c r="F89" s="101"/>
      <c r="G89" s="55"/>
      <c r="H89" s="60"/>
      <c r="I89" s="30">
        <v>0.51</v>
      </c>
      <c r="J89" s="119">
        <v>0.49</v>
      </c>
      <c r="K89" s="32"/>
      <c r="L89" s="57"/>
      <c r="M89" s="33"/>
      <c r="N89" s="34">
        <f t="shared" si="11"/>
        <v>1</v>
      </c>
      <c r="O89" s="35"/>
      <c r="P89" s="167">
        <v>15</v>
      </c>
      <c r="Q89" s="168">
        <v>15</v>
      </c>
      <c r="R89" s="38"/>
      <c r="S89" s="38"/>
      <c r="T89" s="37"/>
      <c r="U89" s="39">
        <f t="shared" si="12"/>
        <v>15</v>
      </c>
      <c r="V89" s="40">
        <f t="shared" si="18"/>
        <v>15</v>
      </c>
      <c r="W89" s="112"/>
      <c r="X89" s="96"/>
      <c r="Y89" s="96"/>
      <c r="Z89" s="104"/>
      <c r="AA89" s="99"/>
      <c r="AB89" s="41">
        <f t="shared" si="13"/>
        <v>0</v>
      </c>
      <c r="AC89" s="40">
        <f t="shared" si="14"/>
        <v>0</v>
      </c>
      <c r="AD89" s="42"/>
      <c r="AE89" s="128"/>
      <c r="AF89" s="37">
        <f t="shared" si="15"/>
        <v>15</v>
      </c>
      <c r="AG89" s="43">
        <v>65</v>
      </c>
      <c r="AH89" s="44">
        <f t="shared" si="16"/>
        <v>80</v>
      </c>
      <c r="AI89" s="45">
        <f t="shared" si="19"/>
        <v>0.93</v>
      </c>
      <c r="AJ89" s="46"/>
      <c r="AK89" s="47">
        <v>1E-4</v>
      </c>
      <c r="AL89" s="48">
        <f t="shared" si="20"/>
        <v>1.0001</v>
      </c>
      <c r="AM89" s="49">
        <f t="shared" si="21"/>
        <v>1061930000</v>
      </c>
      <c r="AN89" s="50"/>
      <c r="AO89" s="51"/>
      <c r="AP89" s="51"/>
      <c r="AQ89" s="51"/>
      <c r="AR89" s="51"/>
      <c r="AS89" s="52"/>
      <c r="AT89" s="53">
        <f t="shared" si="17"/>
        <v>0</v>
      </c>
    </row>
    <row r="90" spans="1:46" s="54" customFormat="1" ht="36" customHeight="1" thickBot="1">
      <c r="A90" s="27"/>
      <c r="B90" s="56"/>
      <c r="C90" s="91"/>
      <c r="D90" s="95"/>
      <c r="E90" s="95"/>
      <c r="F90" s="101"/>
      <c r="G90" s="55"/>
      <c r="H90" s="60"/>
      <c r="I90" s="30">
        <v>0.51</v>
      </c>
      <c r="J90" s="119">
        <v>0.49</v>
      </c>
      <c r="K90" s="32"/>
      <c r="L90" s="57"/>
      <c r="M90" s="33"/>
      <c r="N90" s="34">
        <f t="shared" si="11"/>
        <v>1</v>
      </c>
      <c r="O90" s="35"/>
      <c r="P90" s="167">
        <v>15</v>
      </c>
      <c r="Q90" s="168">
        <v>15</v>
      </c>
      <c r="R90" s="38"/>
      <c r="S90" s="38"/>
      <c r="T90" s="37"/>
      <c r="U90" s="39">
        <f t="shared" si="12"/>
        <v>15</v>
      </c>
      <c r="V90" s="40">
        <f t="shared" si="18"/>
        <v>15</v>
      </c>
      <c r="W90" s="112"/>
      <c r="X90" s="96"/>
      <c r="Y90" s="96"/>
      <c r="Z90" s="104"/>
      <c r="AA90" s="99"/>
      <c r="AB90" s="41">
        <f t="shared" si="13"/>
        <v>0</v>
      </c>
      <c r="AC90" s="40">
        <f t="shared" si="14"/>
        <v>0</v>
      </c>
      <c r="AD90" s="42"/>
      <c r="AE90" s="128"/>
      <c r="AF90" s="37">
        <f t="shared" si="15"/>
        <v>15</v>
      </c>
      <c r="AG90" s="43">
        <v>65</v>
      </c>
      <c r="AH90" s="44">
        <f t="shared" si="16"/>
        <v>80</v>
      </c>
      <c r="AI90" s="45">
        <f t="shared" si="19"/>
        <v>0.93</v>
      </c>
      <c r="AJ90" s="46"/>
      <c r="AK90" s="47">
        <v>1E-4</v>
      </c>
      <c r="AL90" s="48">
        <f t="shared" si="20"/>
        <v>1.0001</v>
      </c>
      <c r="AM90" s="49">
        <f t="shared" si="21"/>
        <v>1061930000</v>
      </c>
      <c r="AN90" s="50"/>
      <c r="AO90" s="51"/>
      <c r="AP90" s="51"/>
      <c r="AQ90" s="51"/>
      <c r="AR90" s="51"/>
      <c r="AS90" s="52"/>
      <c r="AT90" s="53">
        <f t="shared" si="17"/>
        <v>0</v>
      </c>
    </row>
    <row r="91" spans="1:46" s="54" customFormat="1" ht="36" customHeight="1" thickBot="1">
      <c r="A91" s="27"/>
      <c r="B91" s="56"/>
      <c r="C91" s="91"/>
      <c r="D91" s="95"/>
      <c r="E91" s="95"/>
      <c r="F91" s="101"/>
      <c r="G91" s="55"/>
      <c r="H91" s="60"/>
      <c r="I91" s="30">
        <v>0.51</v>
      </c>
      <c r="J91" s="119">
        <v>0.49</v>
      </c>
      <c r="K91" s="32"/>
      <c r="L91" s="57"/>
      <c r="M91" s="33"/>
      <c r="N91" s="34">
        <f t="shared" si="11"/>
        <v>1</v>
      </c>
      <c r="O91" s="35"/>
      <c r="P91" s="167">
        <v>15</v>
      </c>
      <c r="Q91" s="168">
        <v>15</v>
      </c>
      <c r="R91" s="38"/>
      <c r="S91" s="38"/>
      <c r="T91" s="37"/>
      <c r="U91" s="39">
        <f t="shared" si="12"/>
        <v>15</v>
      </c>
      <c r="V91" s="40">
        <f t="shared" si="18"/>
        <v>15</v>
      </c>
      <c r="W91" s="112"/>
      <c r="X91" s="96"/>
      <c r="Y91" s="96"/>
      <c r="Z91" s="104"/>
      <c r="AA91" s="99"/>
      <c r="AB91" s="41">
        <f t="shared" si="13"/>
        <v>0</v>
      </c>
      <c r="AC91" s="40">
        <f t="shared" si="14"/>
        <v>0</v>
      </c>
      <c r="AD91" s="42"/>
      <c r="AE91" s="128"/>
      <c r="AF91" s="37">
        <f t="shared" si="15"/>
        <v>15</v>
      </c>
      <c r="AG91" s="43">
        <v>65</v>
      </c>
      <c r="AH91" s="44">
        <f t="shared" si="16"/>
        <v>80</v>
      </c>
      <c r="AI91" s="45">
        <f t="shared" si="19"/>
        <v>0.93</v>
      </c>
      <c r="AJ91" s="46"/>
      <c r="AK91" s="47">
        <v>1E-4</v>
      </c>
      <c r="AL91" s="48">
        <f t="shared" si="20"/>
        <v>1.0001</v>
      </c>
      <c r="AM91" s="49">
        <f t="shared" si="21"/>
        <v>1061930000</v>
      </c>
      <c r="AN91" s="50"/>
      <c r="AO91" s="51"/>
      <c r="AP91" s="51"/>
      <c r="AQ91" s="51"/>
      <c r="AR91" s="51"/>
      <c r="AS91" s="52"/>
      <c r="AT91" s="53">
        <f t="shared" si="17"/>
        <v>0</v>
      </c>
    </row>
    <row r="92" spans="1:46" s="54" customFormat="1" ht="36" customHeight="1" thickBot="1">
      <c r="A92" s="27"/>
      <c r="B92" s="56"/>
      <c r="C92" s="91"/>
      <c r="D92" s="95"/>
      <c r="E92" s="95"/>
      <c r="F92" s="101"/>
      <c r="G92" s="55"/>
      <c r="H92" s="60"/>
      <c r="I92" s="30">
        <v>0.51</v>
      </c>
      <c r="J92" s="119">
        <v>0.49</v>
      </c>
      <c r="K92" s="32"/>
      <c r="L92" s="57"/>
      <c r="M92" s="33"/>
      <c r="N92" s="34">
        <f t="shared" si="11"/>
        <v>1</v>
      </c>
      <c r="O92" s="35"/>
      <c r="P92" s="167">
        <v>15</v>
      </c>
      <c r="Q92" s="168">
        <v>15</v>
      </c>
      <c r="R92" s="38"/>
      <c r="S92" s="38"/>
      <c r="T92" s="37"/>
      <c r="U92" s="39">
        <f t="shared" si="12"/>
        <v>15</v>
      </c>
      <c r="V92" s="40">
        <f t="shared" si="18"/>
        <v>15</v>
      </c>
      <c r="W92" s="112"/>
      <c r="X92" s="96"/>
      <c r="Y92" s="96"/>
      <c r="Z92" s="104"/>
      <c r="AA92" s="99"/>
      <c r="AB92" s="41">
        <f t="shared" si="13"/>
        <v>0</v>
      </c>
      <c r="AC92" s="40">
        <f t="shared" si="14"/>
        <v>0</v>
      </c>
      <c r="AD92" s="42"/>
      <c r="AE92" s="128"/>
      <c r="AF92" s="37">
        <f t="shared" si="15"/>
        <v>15</v>
      </c>
      <c r="AG92" s="43">
        <v>65</v>
      </c>
      <c r="AH92" s="44">
        <f t="shared" si="16"/>
        <v>80</v>
      </c>
      <c r="AI92" s="45">
        <f t="shared" si="19"/>
        <v>0.93</v>
      </c>
      <c r="AJ92" s="46"/>
      <c r="AK92" s="47">
        <v>1E-4</v>
      </c>
      <c r="AL92" s="48">
        <f t="shared" si="20"/>
        <v>1.0001</v>
      </c>
      <c r="AM92" s="49">
        <f t="shared" si="21"/>
        <v>1061930000</v>
      </c>
      <c r="AN92" s="50"/>
      <c r="AO92" s="51"/>
      <c r="AP92" s="51"/>
      <c r="AQ92" s="51"/>
      <c r="AR92" s="51"/>
      <c r="AS92" s="52"/>
      <c r="AT92" s="53">
        <f t="shared" si="17"/>
        <v>0</v>
      </c>
    </row>
    <row r="93" spans="1:46" s="54" customFormat="1" ht="47.25" customHeight="1" thickBot="1">
      <c r="A93" s="27"/>
      <c r="B93" s="56"/>
      <c r="C93" s="91"/>
      <c r="D93" s="95"/>
      <c r="E93" s="95"/>
      <c r="F93" s="101"/>
      <c r="G93" s="55"/>
      <c r="H93" s="60"/>
      <c r="I93" s="30">
        <v>0.51</v>
      </c>
      <c r="J93" s="119">
        <v>0.49</v>
      </c>
      <c r="K93" s="32"/>
      <c r="L93" s="57"/>
      <c r="M93" s="33"/>
      <c r="N93" s="34">
        <f t="shared" si="11"/>
        <v>1</v>
      </c>
      <c r="O93" s="35"/>
      <c r="P93" s="167">
        <v>15</v>
      </c>
      <c r="Q93" s="168">
        <v>15</v>
      </c>
      <c r="R93" s="38"/>
      <c r="S93" s="38"/>
      <c r="T93" s="37"/>
      <c r="U93" s="39">
        <f t="shared" si="12"/>
        <v>15</v>
      </c>
      <c r="V93" s="40">
        <f t="shared" si="18"/>
        <v>15</v>
      </c>
      <c r="W93" s="112"/>
      <c r="X93" s="96"/>
      <c r="Y93" s="96"/>
      <c r="Z93" s="104"/>
      <c r="AA93" s="99"/>
      <c r="AB93" s="41">
        <f t="shared" si="13"/>
        <v>0</v>
      </c>
      <c r="AC93" s="40">
        <f t="shared" si="14"/>
        <v>0</v>
      </c>
      <c r="AD93" s="42"/>
      <c r="AE93" s="128"/>
      <c r="AF93" s="37">
        <f t="shared" si="15"/>
        <v>15</v>
      </c>
      <c r="AG93" s="43">
        <v>65</v>
      </c>
      <c r="AH93" s="44">
        <f t="shared" si="16"/>
        <v>80</v>
      </c>
      <c r="AI93" s="45">
        <f t="shared" si="19"/>
        <v>0.93</v>
      </c>
      <c r="AJ93" s="46"/>
      <c r="AK93" s="47">
        <v>1E-4</v>
      </c>
      <c r="AL93" s="48">
        <f t="shared" si="20"/>
        <v>1.0001</v>
      </c>
      <c r="AM93" s="49">
        <f t="shared" si="21"/>
        <v>1061930000</v>
      </c>
      <c r="AN93" s="50"/>
      <c r="AO93" s="51"/>
      <c r="AP93" s="51"/>
      <c r="AQ93" s="51"/>
      <c r="AR93" s="51"/>
      <c r="AS93" s="52"/>
      <c r="AT93" s="53">
        <f t="shared" si="17"/>
        <v>0</v>
      </c>
    </row>
    <row r="94" spans="1:46" s="54" customFormat="1" ht="36" customHeight="1" thickBot="1">
      <c r="A94" s="27"/>
      <c r="B94" s="56"/>
      <c r="C94" s="91"/>
      <c r="D94" s="95"/>
      <c r="E94" s="95"/>
      <c r="F94" s="101"/>
      <c r="G94" s="55"/>
      <c r="H94" s="60"/>
      <c r="I94" s="30">
        <v>0.51</v>
      </c>
      <c r="J94" s="119">
        <v>0.49</v>
      </c>
      <c r="K94" s="32"/>
      <c r="L94" s="57"/>
      <c r="M94" s="33"/>
      <c r="N94" s="34">
        <f t="shared" si="11"/>
        <v>1</v>
      </c>
      <c r="O94" s="35"/>
      <c r="P94" s="167">
        <v>15</v>
      </c>
      <c r="Q94" s="168">
        <v>15</v>
      </c>
      <c r="R94" s="38"/>
      <c r="S94" s="38"/>
      <c r="T94" s="37"/>
      <c r="U94" s="39">
        <f t="shared" si="12"/>
        <v>15</v>
      </c>
      <c r="V94" s="40">
        <f t="shared" si="18"/>
        <v>15</v>
      </c>
      <c r="W94" s="112"/>
      <c r="X94" s="96"/>
      <c r="Y94" s="96"/>
      <c r="Z94" s="104"/>
      <c r="AA94" s="99"/>
      <c r="AB94" s="41">
        <f t="shared" si="13"/>
        <v>0</v>
      </c>
      <c r="AC94" s="40">
        <f t="shared" si="14"/>
        <v>0</v>
      </c>
      <c r="AD94" s="42"/>
      <c r="AE94" s="128"/>
      <c r="AF94" s="37">
        <f t="shared" si="15"/>
        <v>15</v>
      </c>
      <c r="AG94" s="43">
        <v>65</v>
      </c>
      <c r="AH94" s="44">
        <f t="shared" si="16"/>
        <v>80</v>
      </c>
      <c r="AI94" s="45">
        <f t="shared" si="19"/>
        <v>0.93</v>
      </c>
      <c r="AJ94" s="46"/>
      <c r="AK94" s="47">
        <v>1E-4</v>
      </c>
      <c r="AL94" s="48">
        <f t="shared" si="20"/>
        <v>1.0001</v>
      </c>
      <c r="AM94" s="49">
        <f t="shared" si="21"/>
        <v>1061930000</v>
      </c>
      <c r="AN94" s="50"/>
      <c r="AO94" s="51"/>
      <c r="AP94" s="51"/>
      <c r="AQ94" s="51"/>
      <c r="AR94" s="51"/>
      <c r="AS94" s="52"/>
      <c r="AT94" s="53">
        <f t="shared" si="17"/>
        <v>0</v>
      </c>
    </row>
    <row r="95" spans="1:46" s="54" customFormat="1" ht="47.25" customHeight="1" thickBot="1">
      <c r="A95" s="27"/>
      <c r="B95" s="56"/>
      <c r="C95" s="91"/>
      <c r="D95" s="95"/>
      <c r="E95" s="95"/>
      <c r="F95" s="101"/>
      <c r="G95" s="55"/>
      <c r="H95" s="60"/>
      <c r="I95" s="30">
        <v>0.51</v>
      </c>
      <c r="J95" s="119">
        <v>0.49</v>
      </c>
      <c r="K95" s="32"/>
      <c r="L95" s="57"/>
      <c r="M95" s="33"/>
      <c r="N95" s="34">
        <f t="shared" si="11"/>
        <v>1</v>
      </c>
      <c r="O95" s="35"/>
      <c r="P95" s="167">
        <v>15</v>
      </c>
      <c r="Q95" s="168">
        <v>15</v>
      </c>
      <c r="R95" s="38"/>
      <c r="S95" s="38"/>
      <c r="T95" s="37"/>
      <c r="U95" s="39">
        <f t="shared" si="12"/>
        <v>15</v>
      </c>
      <c r="V95" s="40">
        <f t="shared" si="18"/>
        <v>15</v>
      </c>
      <c r="W95" s="112"/>
      <c r="X95" s="96"/>
      <c r="Y95" s="96"/>
      <c r="Z95" s="104"/>
      <c r="AA95" s="99"/>
      <c r="AB95" s="41">
        <f t="shared" si="13"/>
        <v>0</v>
      </c>
      <c r="AC95" s="40">
        <f t="shared" si="14"/>
        <v>0</v>
      </c>
      <c r="AD95" s="42"/>
      <c r="AE95" s="128"/>
      <c r="AF95" s="37">
        <f t="shared" si="15"/>
        <v>15</v>
      </c>
      <c r="AG95" s="43">
        <v>65</v>
      </c>
      <c r="AH95" s="44">
        <f t="shared" si="16"/>
        <v>80</v>
      </c>
      <c r="AI95" s="45">
        <f t="shared" si="19"/>
        <v>0.93</v>
      </c>
      <c r="AJ95" s="46"/>
      <c r="AK95" s="47">
        <v>1E-4</v>
      </c>
      <c r="AL95" s="48">
        <f t="shared" si="20"/>
        <v>1.0001</v>
      </c>
      <c r="AM95" s="49">
        <f t="shared" si="21"/>
        <v>1061930000</v>
      </c>
      <c r="AN95" s="50"/>
      <c r="AO95" s="51"/>
      <c r="AP95" s="51"/>
      <c r="AQ95" s="51"/>
      <c r="AR95" s="51"/>
      <c r="AS95" s="52"/>
      <c r="AT95" s="53">
        <f t="shared" si="17"/>
        <v>0</v>
      </c>
    </row>
    <row r="96" spans="1:46" s="54" customFormat="1" ht="36" customHeight="1" thickBot="1">
      <c r="A96" s="27"/>
      <c r="B96" s="56"/>
      <c r="C96" s="91"/>
      <c r="D96" s="95"/>
      <c r="E96" s="95"/>
      <c r="F96" s="101"/>
      <c r="G96" s="55"/>
      <c r="H96" s="60"/>
      <c r="I96" s="30">
        <v>0.51</v>
      </c>
      <c r="J96" s="119">
        <v>0.49</v>
      </c>
      <c r="K96" s="32"/>
      <c r="L96" s="57"/>
      <c r="M96" s="33"/>
      <c r="N96" s="34">
        <f t="shared" si="11"/>
        <v>1</v>
      </c>
      <c r="O96" s="35"/>
      <c r="P96" s="167">
        <v>15</v>
      </c>
      <c r="Q96" s="168">
        <v>15</v>
      </c>
      <c r="R96" s="38"/>
      <c r="S96" s="38"/>
      <c r="T96" s="37"/>
      <c r="U96" s="39">
        <f t="shared" si="12"/>
        <v>15</v>
      </c>
      <c r="V96" s="40">
        <f t="shared" si="18"/>
        <v>15</v>
      </c>
      <c r="W96" s="112"/>
      <c r="X96" s="96"/>
      <c r="Y96" s="96"/>
      <c r="Z96" s="104"/>
      <c r="AA96" s="99"/>
      <c r="AB96" s="41">
        <f t="shared" si="13"/>
        <v>0</v>
      </c>
      <c r="AC96" s="40">
        <f t="shared" si="14"/>
        <v>0</v>
      </c>
      <c r="AD96" s="42"/>
      <c r="AE96" s="128"/>
      <c r="AF96" s="37">
        <f t="shared" si="15"/>
        <v>15</v>
      </c>
      <c r="AG96" s="43">
        <v>65</v>
      </c>
      <c r="AH96" s="44">
        <f t="shared" si="16"/>
        <v>80</v>
      </c>
      <c r="AI96" s="45">
        <f t="shared" si="19"/>
        <v>0.93</v>
      </c>
      <c r="AJ96" s="46"/>
      <c r="AK96" s="47">
        <v>1E-4</v>
      </c>
      <c r="AL96" s="48">
        <f t="shared" si="20"/>
        <v>1.0001</v>
      </c>
      <c r="AM96" s="49">
        <f t="shared" si="21"/>
        <v>1061930000</v>
      </c>
      <c r="AN96" s="50"/>
      <c r="AO96" s="51"/>
      <c r="AP96" s="51"/>
      <c r="AQ96" s="51"/>
      <c r="AR96" s="51"/>
      <c r="AS96" s="52"/>
      <c r="AT96" s="53">
        <f t="shared" si="17"/>
        <v>0</v>
      </c>
    </row>
    <row r="97" spans="1:46" s="54" customFormat="1" ht="36" customHeight="1" thickBot="1">
      <c r="A97" s="27"/>
      <c r="B97" s="56"/>
      <c r="C97" s="91"/>
      <c r="D97" s="95"/>
      <c r="E97" s="95"/>
      <c r="F97" s="101"/>
      <c r="G97" s="55"/>
      <c r="H97" s="60"/>
      <c r="I97" s="30">
        <v>0.51</v>
      </c>
      <c r="J97" s="119">
        <v>0.49</v>
      </c>
      <c r="K97" s="32"/>
      <c r="L97" s="57"/>
      <c r="M97" s="33"/>
      <c r="N97" s="34">
        <f t="shared" si="11"/>
        <v>1</v>
      </c>
      <c r="O97" s="35"/>
      <c r="P97" s="167">
        <v>15</v>
      </c>
      <c r="Q97" s="168">
        <v>15</v>
      </c>
      <c r="R97" s="38"/>
      <c r="S97" s="38"/>
      <c r="T97" s="37"/>
      <c r="U97" s="39">
        <f t="shared" si="12"/>
        <v>15</v>
      </c>
      <c r="V97" s="40">
        <f t="shared" si="18"/>
        <v>15</v>
      </c>
      <c r="W97" s="112"/>
      <c r="X97" s="96"/>
      <c r="Y97" s="96"/>
      <c r="Z97" s="104"/>
      <c r="AA97" s="99"/>
      <c r="AB97" s="41">
        <f t="shared" si="13"/>
        <v>0</v>
      </c>
      <c r="AC97" s="40">
        <f t="shared" si="14"/>
        <v>0</v>
      </c>
      <c r="AD97" s="42"/>
      <c r="AE97" s="128"/>
      <c r="AF97" s="37">
        <f t="shared" si="15"/>
        <v>15</v>
      </c>
      <c r="AG97" s="43">
        <v>65</v>
      </c>
      <c r="AH97" s="44">
        <f t="shared" si="16"/>
        <v>80</v>
      </c>
      <c r="AI97" s="45">
        <f t="shared" si="19"/>
        <v>0.93</v>
      </c>
      <c r="AJ97" s="46"/>
      <c r="AK97" s="47">
        <v>1E-4</v>
      </c>
      <c r="AL97" s="48">
        <f t="shared" si="20"/>
        <v>1.0001</v>
      </c>
      <c r="AM97" s="49">
        <f t="shared" si="21"/>
        <v>1061930000</v>
      </c>
      <c r="AN97" s="50"/>
      <c r="AO97" s="51"/>
      <c r="AP97" s="51"/>
      <c r="AQ97" s="51"/>
      <c r="AR97" s="51"/>
      <c r="AS97" s="52"/>
      <c r="AT97" s="53">
        <f t="shared" si="17"/>
        <v>0</v>
      </c>
    </row>
    <row r="98" spans="1:46" s="54" customFormat="1" ht="36" customHeight="1" thickBot="1">
      <c r="A98" s="27"/>
      <c r="B98" s="56"/>
      <c r="C98" s="91"/>
      <c r="D98" s="95"/>
      <c r="E98" s="95"/>
      <c r="F98" s="101"/>
      <c r="G98" s="55"/>
      <c r="H98" s="60"/>
      <c r="I98" s="30">
        <v>0.51</v>
      </c>
      <c r="J98" s="119">
        <v>0.49</v>
      </c>
      <c r="K98" s="32"/>
      <c r="L98" s="57"/>
      <c r="M98" s="33"/>
      <c r="N98" s="34">
        <f t="shared" si="11"/>
        <v>1</v>
      </c>
      <c r="O98" s="35"/>
      <c r="P98" s="167">
        <v>15</v>
      </c>
      <c r="Q98" s="168">
        <v>15</v>
      </c>
      <c r="R98" s="38"/>
      <c r="S98" s="38"/>
      <c r="T98" s="37"/>
      <c r="U98" s="39">
        <f t="shared" si="12"/>
        <v>15</v>
      </c>
      <c r="V98" s="40">
        <f t="shared" si="18"/>
        <v>15</v>
      </c>
      <c r="W98" s="112"/>
      <c r="X98" s="96"/>
      <c r="Y98" s="96"/>
      <c r="Z98" s="104"/>
      <c r="AA98" s="99"/>
      <c r="AB98" s="41">
        <f t="shared" si="13"/>
        <v>0</v>
      </c>
      <c r="AC98" s="40">
        <f t="shared" si="14"/>
        <v>0</v>
      </c>
      <c r="AD98" s="42"/>
      <c r="AE98" s="128"/>
      <c r="AF98" s="37">
        <f t="shared" si="15"/>
        <v>15</v>
      </c>
      <c r="AG98" s="43">
        <v>65</v>
      </c>
      <c r="AH98" s="44">
        <f t="shared" si="16"/>
        <v>80</v>
      </c>
      <c r="AI98" s="45">
        <f t="shared" si="19"/>
        <v>0.93</v>
      </c>
      <c r="AJ98" s="46"/>
      <c r="AK98" s="47">
        <v>1E-4</v>
      </c>
      <c r="AL98" s="48">
        <f t="shared" si="20"/>
        <v>1.0001</v>
      </c>
      <c r="AM98" s="49">
        <f t="shared" si="21"/>
        <v>1061930000</v>
      </c>
      <c r="AN98" s="50"/>
      <c r="AO98" s="51"/>
      <c r="AP98" s="51"/>
      <c r="AQ98" s="51"/>
      <c r="AR98" s="51"/>
      <c r="AS98" s="52"/>
      <c r="AT98" s="53">
        <f t="shared" si="17"/>
        <v>0</v>
      </c>
    </row>
    <row r="99" spans="1:46" s="54" customFormat="1" ht="36" customHeight="1" thickBot="1">
      <c r="A99" s="27"/>
      <c r="B99" s="56"/>
      <c r="C99" s="91"/>
      <c r="D99" s="95"/>
      <c r="E99" s="95"/>
      <c r="F99" s="101"/>
      <c r="G99" s="55"/>
      <c r="H99" s="60"/>
      <c r="I99" s="30">
        <v>0.51</v>
      </c>
      <c r="J99" s="119">
        <v>0.49</v>
      </c>
      <c r="K99" s="32"/>
      <c r="L99" s="57"/>
      <c r="M99" s="33"/>
      <c r="N99" s="34">
        <f t="shared" si="11"/>
        <v>1</v>
      </c>
      <c r="O99" s="35"/>
      <c r="P99" s="167">
        <v>15</v>
      </c>
      <c r="Q99" s="168">
        <v>15</v>
      </c>
      <c r="R99" s="38"/>
      <c r="S99" s="38"/>
      <c r="T99" s="37"/>
      <c r="U99" s="39">
        <f t="shared" si="12"/>
        <v>15</v>
      </c>
      <c r="V99" s="40">
        <f t="shared" si="18"/>
        <v>15</v>
      </c>
      <c r="W99" s="112"/>
      <c r="X99" s="96"/>
      <c r="Y99" s="96"/>
      <c r="Z99" s="104"/>
      <c r="AA99" s="99"/>
      <c r="AB99" s="41">
        <f t="shared" si="13"/>
        <v>0</v>
      </c>
      <c r="AC99" s="40">
        <f t="shared" si="14"/>
        <v>0</v>
      </c>
      <c r="AD99" s="42"/>
      <c r="AE99" s="128"/>
      <c r="AF99" s="37">
        <f t="shared" si="15"/>
        <v>15</v>
      </c>
      <c r="AG99" s="43">
        <v>65</v>
      </c>
      <c r="AH99" s="44">
        <f t="shared" si="16"/>
        <v>80</v>
      </c>
      <c r="AI99" s="45">
        <f t="shared" si="19"/>
        <v>0.93</v>
      </c>
      <c r="AJ99" s="46"/>
      <c r="AK99" s="47">
        <v>1E-4</v>
      </c>
      <c r="AL99" s="48">
        <f t="shared" si="20"/>
        <v>1.0001</v>
      </c>
      <c r="AM99" s="49">
        <f t="shared" si="21"/>
        <v>1061930000</v>
      </c>
      <c r="AN99" s="50"/>
      <c r="AO99" s="51"/>
      <c r="AP99" s="51"/>
      <c r="AQ99" s="51"/>
      <c r="AR99" s="51"/>
      <c r="AS99" s="52"/>
      <c r="AT99" s="53">
        <f t="shared" si="17"/>
        <v>0</v>
      </c>
    </row>
    <row r="100" spans="1:46" s="54" customFormat="1" ht="36" customHeight="1" thickBot="1">
      <c r="A100" s="27"/>
      <c r="B100" s="56"/>
      <c r="C100" s="91"/>
      <c r="D100" s="95"/>
      <c r="E100" s="95"/>
      <c r="F100" s="101"/>
      <c r="G100" s="55"/>
      <c r="H100" s="60"/>
      <c r="I100" s="30">
        <v>0.51</v>
      </c>
      <c r="J100" s="119">
        <v>0.49</v>
      </c>
      <c r="K100" s="32"/>
      <c r="L100" s="57"/>
      <c r="M100" s="33"/>
      <c r="N100" s="34">
        <f t="shared" si="11"/>
        <v>1</v>
      </c>
      <c r="O100" s="35"/>
      <c r="P100" s="167">
        <v>15</v>
      </c>
      <c r="Q100" s="168">
        <v>15</v>
      </c>
      <c r="R100" s="38"/>
      <c r="S100" s="38"/>
      <c r="T100" s="37"/>
      <c r="U100" s="39">
        <f t="shared" si="12"/>
        <v>15</v>
      </c>
      <c r="V100" s="40">
        <f t="shared" si="18"/>
        <v>15</v>
      </c>
      <c r="W100" s="112"/>
      <c r="X100" s="96"/>
      <c r="Y100" s="96"/>
      <c r="Z100" s="104"/>
      <c r="AA100" s="99"/>
      <c r="AB100" s="41">
        <f t="shared" si="13"/>
        <v>0</v>
      </c>
      <c r="AC100" s="40">
        <f t="shared" si="14"/>
        <v>0</v>
      </c>
      <c r="AD100" s="42"/>
      <c r="AE100" s="128"/>
      <c r="AF100" s="37">
        <f t="shared" si="15"/>
        <v>15</v>
      </c>
      <c r="AG100" s="43">
        <v>65</v>
      </c>
      <c r="AH100" s="44">
        <f t="shared" si="16"/>
        <v>80</v>
      </c>
      <c r="AI100" s="45">
        <f t="shared" si="19"/>
        <v>0.93</v>
      </c>
      <c r="AJ100" s="46"/>
      <c r="AK100" s="47">
        <v>1E-4</v>
      </c>
      <c r="AL100" s="48">
        <f t="shared" si="20"/>
        <v>1.0001</v>
      </c>
      <c r="AM100" s="49">
        <f t="shared" si="21"/>
        <v>1061930000</v>
      </c>
      <c r="AN100" s="50"/>
      <c r="AO100" s="51"/>
      <c r="AP100" s="51"/>
      <c r="AQ100" s="51"/>
      <c r="AR100" s="51"/>
      <c r="AS100" s="52"/>
      <c r="AT100" s="53">
        <f t="shared" si="17"/>
        <v>0</v>
      </c>
    </row>
    <row r="101" spans="1:46" s="54" customFormat="1" ht="36" customHeight="1" thickBot="1">
      <c r="A101" s="27"/>
      <c r="B101" s="56"/>
      <c r="C101" s="91"/>
      <c r="D101" s="95"/>
      <c r="E101" s="95"/>
      <c r="F101" s="101"/>
      <c r="G101" s="55"/>
      <c r="H101" s="60"/>
      <c r="I101" s="30">
        <v>0.51</v>
      </c>
      <c r="J101" s="119">
        <v>0.49</v>
      </c>
      <c r="K101" s="32"/>
      <c r="L101" s="57"/>
      <c r="M101" s="33"/>
      <c r="N101" s="34">
        <f t="shared" si="11"/>
        <v>1</v>
      </c>
      <c r="O101" s="35"/>
      <c r="P101" s="167">
        <v>15</v>
      </c>
      <c r="Q101" s="168">
        <v>15</v>
      </c>
      <c r="R101" s="38"/>
      <c r="S101" s="38"/>
      <c r="T101" s="37"/>
      <c r="U101" s="39">
        <f t="shared" si="12"/>
        <v>15</v>
      </c>
      <c r="V101" s="40">
        <f t="shared" si="18"/>
        <v>15</v>
      </c>
      <c r="W101" s="112"/>
      <c r="X101" s="96"/>
      <c r="Y101" s="96"/>
      <c r="Z101" s="104"/>
      <c r="AA101" s="99"/>
      <c r="AB101" s="41">
        <f t="shared" si="13"/>
        <v>0</v>
      </c>
      <c r="AC101" s="40">
        <f t="shared" si="14"/>
        <v>0</v>
      </c>
      <c r="AD101" s="42"/>
      <c r="AE101" s="128"/>
      <c r="AF101" s="37">
        <f t="shared" si="15"/>
        <v>15</v>
      </c>
      <c r="AG101" s="43">
        <v>65</v>
      </c>
      <c r="AH101" s="44">
        <f t="shared" si="16"/>
        <v>80</v>
      </c>
      <c r="AI101" s="45">
        <f t="shared" si="19"/>
        <v>0.93</v>
      </c>
      <c r="AJ101" s="46"/>
      <c r="AK101" s="47">
        <v>1E-4</v>
      </c>
      <c r="AL101" s="48">
        <f t="shared" si="20"/>
        <v>1.0001</v>
      </c>
      <c r="AM101" s="49">
        <f t="shared" si="21"/>
        <v>1061930000</v>
      </c>
      <c r="AN101" s="50"/>
      <c r="AO101" s="51"/>
      <c r="AP101" s="51"/>
      <c r="AQ101" s="51"/>
      <c r="AR101" s="51"/>
      <c r="AS101" s="52"/>
      <c r="AT101" s="53">
        <f t="shared" si="17"/>
        <v>0</v>
      </c>
    </row>
    <row r="102" spans="1:46" s="54" customFormat="1" ht="36" customHeight="1" thickBot="1">
      <c r="A102" s="27"/>
      <c r="B102" s="56"/>
      <c r="C102" s="91"/>
      <c r="D102" s="95"/>
      <c r="E102" s="95"/>
      <c r="F102" s="101"/>
      <c r="G102" s="55"/>
      <c r="H102" s="60"/>
      <c r="I102" s="30">
        <v>0.51</v>
      </c>
      <c r="J102" s="119">
        <v>0.49</v>
      </c>
      <c r="K102" s="32"/>
      <c r="L102" s="57"/>
      <c r="M102" s="33"/>
      <c r="N102" s="34">
        <f t="shared" si="11"/>
        <v>1</v>
      </c>
      <c r="O102" s="35"/>
      <c r="P102" s="167">
        <v>15</v>
      </c>
      <c r="Q102" s="168">
        <v>15</v>
      </c>
      <c r="R102" s="38"/>
      <c r="S102" s="38"/>
      <c r="T102" s="37"/>
      <c r="U102" s="39">
        <f t="shared" si="12"/>
        <v>15</v>
      </c>
      <c r="V102" s="40">
        <f t="shared" si="18"/>
        <v>15</v>
      </c>
      <c r="W102" s="112"/>
      <c r="X102" s="96"/>
      <c r="Y102" s="96"/>
      <c r="Z102" s="104"/>
      <c r="AA102" s="99"/>
      <c r="AB102" s="41">
        <f t="shared" si="13"/>
        <v>0</v>
      </c>
      <c r="AC102" s="40">
        <f t="shared" si="14"/>
        <v>0</v>
      </c>
      <c r="AD102" s="42"/>
      <c r="AE102" s="128"/>
      <c r="AF102" s="37">
        <f t="shared" si="15"/>
        <v>15</v>
      </c>
      <c r="AG102" s="43">
        <v>65</v>
      </c>
      <c r="AH102" s="44">
        <f t="shared" si="16"/>
        <v>80</v>
      </c>
      <c r="AI102" s="45">
        <f t="shared" si="19"/>
        <v>0.93</v>
      </c>
      <c r="AJ102" s="46"/>
      <c r="AK102" s="47">
        <v>1E-4</v>
      </c>
      <c r="AL102" s="48">
        <f t="shared" si="20"/>
        <v>1.0001</v>
      </c>
      <c r="AM102" s="49">
        <f t="shared" si="21"/>
        <v>1061930000</v>
      </c>
      <c r="AN102" s="50"/>
      <c r="AO102" s="51"/>
      <c r="AP102" s="51"/>
      <c r="AQ102" s="51"/>
      <c r="AR102" s="51"/>
      <c r="AS102" s="52"/>
      <c r="AT102" s="53">
        <f t="shared" si="17"/>
        <v>0</v>
      </c>
    </row>
    <row r="103" spans="1:46" s="54" customFormat="1" ht="36" customHeight="1" thickBot="1">
      <c r="A103" s="27"/>
      <c r="B103" s="56"/>
      <c r="C103" s="91"/>
      <c r="D103" s="95"/>
      <c r="E103" s="95"/>
      <c r="F103" s="101"/>
      <c r="G103" s="55"/>
      <c r="H103" s="60"/>
      <c r="I103" s="30">
        <v>0.51</v>
      </c>
      <c r="J103" s="119">
        <v>0.49</v>
      </c>
      <c r="K103" s="32"/>
      <c r="L103" s="57"/>
      <c r="M103" s="33"/>
      <c r="N103" s="34">
        <f t="shared" si="11"/>
        <v>1</v>
      </c>
      <c r="O103" s="35"/>
      <c r="P103" s="167">
        <v>15</v>
      </c>
      <c r="Q103" s="168">
        <v>15</v>
      </c>
      <c r="R103" s="38"/>
      <c r="S103" s="38"/>
      <c r="T103" s="37"/>
      <c r="U103" s="39">
        <f t="shared" si="12"/>
        <v>15</v>
      </c>
      <c r="V103" s="40">
        <f t="shared" si="18"/>
        <v>15</v>
      </c>
      <c r="W103" s="112"/>
      <c r="X103" s="96"/>
      <c r="Y103" s="96"/>
      <c r="Z103" s="104"/>
      <c r="AA103" s="99"/>
      <c r="AB103" s="41">
        <f t="shared" si="13"/>
        <v>0</v>
      </c>
      <c r="AC103" s="40">
        <f t="shared" si="14"/>
        <v>0</v>
      </c>
      <c r="AD103" s="42"/>
      <c r="AE103" s="128"/>
      <c r="AF103" s="37">
        <f t="shared" si="15"/>
        <v>15</v>
      </c>
      <c r="AG103" s="43">
        <v>65</v>
      </c>
      <c r="AH103" s="44">
        <f t="shared" si="16"/>
        <v>80</v>
      </c>
      <c r="AI103" s="45">
        <f t="shared" si="19"/>
        <v>0.93</v>
      </c>
      <c r="AJ103" s="46"/>
      <c r="AK103" s="47">
        <v>1E-4</v>
      </c>
      <c r="AL103" s="48">
        <f t="shared" si="20"/>
        <v>1.0001</v>
      </c>
      <c r="AM103" s="49">
        <f t="shared" si="21"/>
        <v>1061930000</v>
      </c>
      <c r="AN103" s="50"/>
      <c r="AO103" s="51"/>
      <c r="AP103" s="51"/>
      <c r="AQ103" s="51"/>
      <c r="AR103" s="51"/>
      <c r="AS103" s="52"/>
      <c r="AT103" s="53">
        <f t="shared" si="17"/>
        <v>0</v>
      </c>
    </row>
    <row r="104" spans="1:46" s="54" customFormat="1" ht="36" customHeight="1" thickBot="1">
      <c r="A104" s="27"/>
      <c r="B104" s="56"/>
      <c r="C104" s="91"/>
      <c r="D104" s="95"/>
      <c r="E104" s="95"/>
      <c r="F104" s="101"/>
      <c r="G104" s="55"/>
      <c r="H104" s="60"/>
      <c r="I104" s="30">
        <v>0.51</v>
      </c>
      <c r="J104" s="119">
        <v>0.49</v>
      </c>
      <c r="K104" s="32"/>
      <c r="L104" s="57"/>
      <c r="M104" s="33"/>
      <c r="N104" s="34">
        <f t="shared" si="11"/>
        <v>1</v>
      </c>
      <c r="O104" s="35"/>
      <c r="P104" s="167">
        <v>15</v>
      </c>
      <c r="Q104" s="168">
        <v>15</v>
      </c>
      <c r="R104" s="38"/>
      <c r="S104" s="38"/>
      <c r="T104" s="37"/>
      <c r="U104" s="39">
        <f t="shared" si="12"/>
        <v>15</v>
      </c>
      <c r="V104" s="40">
        <f t="shared" si="18"/>
        <v>15</v>
      </c>
      <c r="W104" s="112"/>
      <c r="X104" s="96"/>
      <c r="Y104" s="96"/>
      <c r="Z104" s="104"/>
      <c r="AA104" s="99"/>
      <c r="AB104" s="41">
        <f t="shared" si="13"/>
        <v>0</v>
      </c>
      <c r="AC104" s="40">
        <f t="shared" si="14"/>
        <v>0</v>
      </c>
      <c r="AD104" s="42"/>
      <c r="AE104" s="128"/>
      <c r="AF104" s="37">
        <f t="shared" si="15"/>
        <v>15</v>
      </c>
      <c r="AG104" s="43">
        <v>65</v>
      </c>
      <c r="AH104" s="44">
        <f t="shared" si="16"/>
        <v>80</v>
      </c>
      <c r="AI104" s="45">
        <f t="shared" si="19"/>
        <v>0.93</v>
      </c>
      <c r="AJ104" s="46"/>
      <c r="AK104" s="47">
        <v>1E-4</v>
      </c>
      <c r="AL104" s="48">
        <f t="shared" si="20"/>
        <v>1.0001</v>
      </c>
      <c r="AM104" s="49">
        <f t="shared" si="21"/>
        <v>1061930000</v>
      </c>
      <c r="AN104" s="50"/>
      <c r="AO104" s="51"/>
      <c r="AP104" s="51"/>
      <c r="AQ104" s="51"/>
      <c r="AR104" s="51"/>
      <c r="AS104" s="52"/>
      <c r="AT104" s="53">
        <f t="shared" si="17"/>
        <v>0</v>
      </c>
    </row>
    <row r="105" spans="1:46" s="54" customFormat="1" ht="36" customHeight="1" thickBot="1">
      <c r="A105" s="27"/>
      <c r="B105" s="56"/>
      <c r="C105" s="91"/>
      <c r="D105" s="95"/>
      <c r="E105" s="95"/>
      <c r="F105" s="101"/>
      <c r="G105" s="55"/>
      <c r="H105" s="60"/>
      <c r="I105" s="30">
        <v>0.51</v>
      </c>
      <c r="J105" s="119">
        <v>0.49</v>
      </c>
      <c r="K105" s="32"/>
      <c r="L105" s="57"/>
      <c r="M105" s="33"/>
      <c r="N105" s="34">
        <f t="shared" si="11"/>
        <v>1</v>
      </c>
      <c r="O105" s="35"/>
      <c r="P105" s="167">
        <v>15</v>
      </c>
      <c r="Q105" s="168">
        <v>15</v>
      </c>
      <c r="R105" s="38"/>
      <c r="S105" s="38"/>
      <c r="T105" s="37"/>
      <c r="U105" s="39">
        <f t="shared" si="12"/>
        <v>15</v>
      </c>
      <c r="V105" s="40">
        <f t="shared" si="18"/>
        <v>15</v>
      </c>
      <c r="W105" s="112"/>
      <c r="X105" s="96"/>
      <c r="Y105" s="96"/>
      <c r="Z105" s="104"/>
      <c r="AA105" s="99"/>
      <c r="AB105" s="41">
        <f t="shared" si="13"/>
        <v>0</v>
      </c>
      <c r="AC105" s="40">
        <f t="shared" si="14"/>
        <v>0</v>
      </c>
      <c r="AD105" s="42"/>
      <c r="AE105" s="128"/>
      <c r="AF105" s="37">
        <f t="shared" si="15"/>
        <v>15</v>
      </c>
      <c r="AG105" s="43">
        <v>65</v>
      </c>
      <c r="AH105" s="44">
        <f t="shared" si="16"/>
        <v>80</v>
      </c>
      <c r="AI105" s="45">
        <f t="shared" si="19"/>
        <v>0.93</v>
      </c>
      <c r="AJ105" s="46"/>
      <c r="AK105" s="47">
        <v>1E-4</v>
      </c>
      <c r="AL105" s="48">
        <f t="shared" si="20"/>
        <v>1.0001</v>
      </c>
      <c r="AM105" s="49">
        <f t="shared" si="21"/>
        <v>1061930000</v>
      </c>
      <c r="AN105" s="50"/>
      <c r="AO105" s="51"/>
      <c r="AP105" s="51"/>
      <c r="AQ105" s="51"/>
      <c r="AR105" s="51"/>
      <c r="AS105" s="52"/>
      <c r="AT105" s="53">
        <f t="shared" si="17"/>
        <v>0</v>
      </c>
    </row>
    <row r="106" spans="1:46" s="54" customFormat="1" ht="36" customHeight="1" thickBot="1">
      <c r="A106" s="27"/>
      <c r="B106" s="56"/>
      <c r="C106" s="91"/>
      <c r="D106" s="95"/>
      <c r="E106" s="95"/>
      <c r="F106" s="101"/>
      <c r="G106" s="55"/>
      <c r="H106" s="60"/>
      <c r="I106" s="30">
        <v>0.51</v>
      </c>
      <c r="J106" s="119">
        <v>0.49</v>
      </c>
      <c r="K106" s="32"/>
      <c r="L106" s="57"/>
      <c r="M106" s="33"/>
      <c r="N106" s="34">
        <f t="shared" si="11"/>
        <v>1</v>
      </c>
      <c r="O106" s="35"/>
      <c r="P106" s="167">
        <v>15</v>
      </c>
      <c r="Q106" s="168">
        <v>15</v>
      </c>
      <c r="R106" s="38"/>
      <c r="S106" s="38"/>
      <c r="T106" s="37"/>
      <c r="U106" s="39">
        <f t="shared" si="12"/>
        <v>15</v>
      </c>
      <c r="V106" s="40">
        <f t="shared" si="18"/>
        <v>15</v>
      </c>
      <c r="W106" s="112"/>
      <c r="X106" s="96"/>
      <c r="Y106" s="96"/>
      <c r="Z106" s="104"/>
      <c r="AA106" s="99"/>
      <c r="AB106" s="41">
        <f t="shared" si="13"/>
        <v>0</v>
      </c>
      <c r="AC106" s="40">
        <f t="shared" si="14"/>
        <v>0</v>
      </c>
      <c r="AD106" s="42"/>
      <c r="AE106" s="128"/>
      <c r="AF106" s="37">
        <f t="shared" si="15"/>
        <v>15</v>
      </c>
      <c r="AG106" s="43">
        <v>65</v>
      </c>
      <c r="AH106" s="44">
        <f t="shared" si="16"/>
        <v>80</v>
      </c>
      <c r="AI106" s="45">
        <f t="shared" si="19"/>
        <v>0.93</v>
      </c>
      <c r="AJ106" s="46"/>
      <c r="AK106" s="47">
        <v>1E-4</v>
      </c>
      <c r="AL106" s="48">
        <f t="shared" si="20"/>
        <v>1.0001</v>
      </c>
      <c r="AM106" s="49">
        <f t="shared" si="21"/>
        <v>1061930000</v>
      </c>
      <c r="AN106" s="50"/>
      <c r="AO106" s="51"/>
      <c r="AP106" s="51"/>
      <c r="AQ106" s="51"/>
      <c r="AR106" s="51"/>
      <c r="AS106" s="52"/>
      <c r="AT106" s="53">
        <f t="shared" si="17"/>
        <v>0</v>
      </c>
    </row>
    <row r="107" spans="1:46" s="54" customFormat="1" ht="36" customHeight="1" thickBot="1">
      <c r="A107" s="27"/>
      <c r="B107" s="56"/>
      <c r="C107" s="91"/>
      <c r="D107" s="95"/>
      <c r="E107" s="95"/>
      <c r="F107" s="101"/>
      <c r="G107" s="55"/>
      <c r="H107" s="60"/>
      <c r="I107" s="30">
        <v>0.51</v>
      </c>
      <c r="J107" s="119">
        <v>0.49</v>
      </c>
      <c r="K107" s="32"/>
      <c r="L107" s="57"/>
      <c r="M107" s="33"/>
      <c r="N107" s="34">
        <f t="shared" si="11"/>
        <v>1</v>
      </c>
      <c r="O107" s="35"/>
      <c r="P107" s="167">
        <v>15</v>
      </c>
      <c r="Q107" s="168">
        <v>15</v>
      </c>
      <c r="R107" s="38"/>
      <c r="S107" s="38"/>
      <c r="T107" s="37"/>
      <c r="U107" s="39">
        <f t="shared" si="12"/>
        <v>15</v>
      </c>
      <c r="V107" s="40">
        <f t="shared" si="18"/>
        <v>15</v>
      </c>
      <c r="W107" s="112"/>
      <c r="X107" s="96"/>
      <c r="Y107" s="96"/>
      <c r="Z107" s="104"/>
      <c r="AA107" s="99"/>
      <c r="AB107" s="41">
        <f t="shared" si="13"/>
        <v>0</v>
      </c>
      <c r="AC107" s="40">
        <f t="shared" si="14"/>
        <v>0</v>
      </c>
      <c r="AD107" s="42"/>
      <c r="AE107" s="128"/>
      <c r="AF107" s="37">
        <f t="shared" si="15"/>
        <v>15</v>
      </c>
      <c r="AG107" s="43">
        <v>65</v>
      </c>
      <c r="AH107" s="44">
        <f t="shared" si="16"/>
        <v>80</v>
      </c>
      <c r="AI107" s="45">
        <f t="shared" si="19"/>
        <v>0.93</v>
      </c>
      <c r="AJ107" s="46"/>
      <c r="AK107" s="47">
        <v>1E-4</v>
      </c>
      <c r="AL107" s="48">
        <f t="shared" si="20"/>
        <v>1.0001</v>
      </c>
      <c r="AM107" s="49">
        <f t="shared" si="21"/>
        <v>1061930000</v>
      </c>
      <c r="AN107" s="50"/>
      <c r="AO107" s="51"/>
      <c r="AP107" s="51"/>
      <c r="AQ107" s="51"/>
      <c r="AR107" s="51"/>
      <c r="AS107" s="52"/>
      <c r="AT107" s="53">
        <f t="shared" si="17"/>
        <v>0</v>
      </c>
    </row>
    <row r="108" spans="1:46" s="54" customFormat="1" ht="36" customHeight="1" thickBot="1">
      <c r="A108" s="27"/>
      <c r="B108" s="56"/>
      <c r="C108" s="91"/>
      <c r="D108" s="95"/>
      <c r="E108" s="95"/>
      <c r="F108" s="101"/>
      <c r="G108" s="55"/>
      <c r="H108" s="60"/>
      <c r="I108" s="30">
        <v>0.51</v>
      </c>
      <c r="J108" s="119">
        <v>0.49</v>
      </c>
      <c r="K108" s="32"/>
      <c r="L108" s="57"/>
      <c r="M108" s="33"/>
      <c r="N108" s="34">
        <f t="shared" si="11"/>
        <v>1</v>
      </c>
      <c r="O108" s="35"/>
      <c r="P108" s="167">
        <v>15</v>
      </c>
      <c r="Q108" s="168">
        <v>15</v>
      </c>
      <c r="R108" s="38"/>
      <c r="S108" s="38"/>
      <c r="T108" s="37"/>
      <c r="U108" s="39">
        <f t="shared" si="12"/>
        <v>15</v>
      </c>
      <c r="V108" s="40">
        <f t="shared" si="18"/>
        <v>15</v>
      </c>
      <c r="W108" s="112"/>
      <c r="X108" s="96"/>
      <c r="Y108" s="96"/>
      <c r="Z108" s="104"/>
      <c r="AA108" s="99"/>
      <c r="AB108" s="41">
        <f t="shared" si="13"/>
        <v>0</v>
      </c>
      <c r="AC108" s="40">
        <f t="shared" si="14"/>
        <v>0</v>
      </c>
      <c r="AD108" s="42"/>
      <c r="AE108" s="128"/>
      <c r="AF108" s="37">
        <f t="shared" si="15"/>
        <v>15</v>
      </c>
      <c r="AG108" s="43">
        <v>65</v>
      </c>
      <c r="AH108" s="44">
        <f t="shared" si="16"/>
        <v>80</v>
      </c>
      <c r="AI108" s="45">
        <f t="shared" si="19"/>
        <v>0.93</v>
      </c>
      <c r="AJ108" s="46"/>
      <c r="AK108" s="47">
        <v>1E-4</v>
      </c>
      <c r="AL108" s="48">
        <f t="shared" si="20"/>
        <v>1.0001</v>
      </c>
      <c r="AM108" s="49">
        <f t="shared" si="21"/>
        <v>1061930000</v>
      </c>
      <c r="AN108" s="50"/>
      <c r="AO108" s="51"/>
      <c r="AP108" s="51"/>
      <c r="AQ108" s="51"/>
      <c r="AR108" s="51"/>
      <c r="AS108" s="52"/>
      <c r="AT108" s="53">
        <f t="shared" si="17"/>
        <v>0</v>
      </c>
    </row>
    <row r="109" spans="1:46" s="54" customFormat="1" ht="36" customHeight="1" thickBot="1">
      <c r="A109" s="27"/>
      <c r="B109" s="56"/>
      <c r="C109" s="91"/>
      <c r="D109" s="95"/>
      <c r="E109" s="95"/>
      <c r="F109" s="101"/>
      <c r="G109" s="55"/>
      <c r="H109" s="60"/>
      <c r="I109" s="30">
        <v>0.51</v>
      </c>
      <c r="J109" s="119">
        <v>0.49</v>
      </c>
      <c r="K109" s="32"/>
      <c r="L109" s="57"/>
      <c r="M109" s="33"/>
      <c r="N109" s="34">
        <f t="shared" si="11"/>
        <v>1</v>
      </c>
      <c r="O109" s="35"/>
      <c r="P109" s="167">
        <v>15</v>
      </c>
      <c r="Q109" s="168">
        <v>15</v>
      </c>
      <c r="R109" s="38"/>
      <c r="S109" s="38"/>
      <c r="T109" s="37"/>
      <c r="U109" s="39">
        <f t="shared" si="12"/>
        <v>15</v>
      </c>
      <c r="V109" s="40">
        <f t="shared" si="18"/>
        <v>15</v>
      </c>
      <c r="W109" s="112"/>
      <c r="X109" s="96"/>
      <c r="Y109" s="96"/>
      <c r="Z109" s="104"/>
      <c r="AA109" s="99"/>
      <c r="AB109" s="41">
        <f t="shared" si="13"/>
        <v>0</v>
      </c>
      <c r="AC109" s="40">
        <f t="shared" si="14"/>
        <v>0</v>
      </c>
      <c r="AD109" s="42"/>
      <c r="AE109" s="128"/>
      <c r="AF109" s="37">
        <f t="shared" si="15"/>
        <v>15</v>
      </c>
      <c r="AG109" s="43">
        <v>65</v>
      </c>
      <c r="AH109" s="44">
        <f t="shared" si="16"/>
        <v>80</v>
      </c>
      <c r="AI109" s="45">
        <f t="shared" si="19"/>
        <v>0.93</v>
      </c>
      <c r="AJ109" s="46"/>
      <c r="AK109" s="47">
        <v>1E-4</v>
      </c>
      <c r="AL109" s="48">
        <f t="shared" si="20"/>
        <v>1.0001</v>
      </c>
      <c r="AM109" s="49">
        <f t="shared" si="21"/>
        <v>1061930000</v>
      </c>
      <c r="AN109" s="50"/>
      <c r="AO109" s="51"/>
      <c r="AP109" s="51"/>
      <c r="AQ109" s="51"/>
      <c r="AR109" s="51"/>
      <c r="AS109" s="52"/>
      <c r="AT109" s="53">
        <f t="shared" si="17"/>
        <v>0</v>
      </c>
    </row>
    <row r="110" spans="1:46" s="54" customFormat="1" ht="36" customHeight="1" thickBot="1">
      <c r="A110" s="27"/>
      <c r="B110" s="56"/>
      <c r="C110" s="91"/>
      <c r="D110" s="95"/>
      <c r="E110" s="95"/>
      <c r="F110" s="101"/>
      <c r="G110" s="55"/>
      <c r="H110" s="60"/>
      <c r="I110" s="30">
        <v>0.51</v>
      </c>
      <c r="J110" s="119">
        <v>0.49</v>
      </c>
      <c r="K110" s="32"/>
      <c r="L110" s="57"/>
      <c r="M110" s="33"/>
      <c r="N110" s="34">
        <f t="shared" si="11"/>
        <v>1</v>
      </c>
      <c r="O110" s="35"/>
      <c r="P110" s="167">
        <v>15</v>
      </c>
      <c r="Q110" s="168">
        <v>15</v>
      </c>
      <c r="R110" s="38"/>
      <c r="S110" s="38"/>
      <c r="T110" s="37"/>
      <c r="U110" s="39">
        <f t="shared" si="12"/>
        <v>15</v>
      </c>
      <c r="V110" s="40">
        <f t="shared" si="18"/>
        <v>15</v>
      </c>
      <c r="W110" s="112"/>
      <c r="X110" s="96"/>
      <c r="Y110" s="96"/>
      <c r="Z110" s="104"/>
      <c r="AA110" s="99"/>
      <c r="AB110" s="41">
        <f t="shared" si="13"/>
        <v>0</v>
      </c>
      <c r="AC110" s="40">
        <f t="shared" si="14"/>
        <v>0</v>
      </c>
      <c r="AD110" s="42">
        <v>0</v>
      </c>
      <c r="AE110" s="128"/>
      <c r="AF110" s="37">
        <f t="shared" si="15"/>
        <v>15</v>
      </c>
      <c r="AG110" s="43">
        <v>65</v>
      </c>
      <c r="AH110" s="44">
        <f t="shared" si="16"/>
        <v>80</v>
      </c>
      <c r="AI110" s="45">
        <f t="shared" si="19"/>
        <v>0.93</v>
      </c>
      <c r="AJ110" s="46"/>
      <c r="AK110" s="47">
        <v>1E-4</v>
      </c>
      <c r="AL110" s="48">
        <f t="shared" si="20"/>
        <v>1.0001</v>
      </c>
      <c r="AM110" s="49">
        <f t="shared" si="21"/>
        <v>1061930000</v>
      </c>
      <c r="AN110" s="50"/>
      <c r="AO110" s="51"/>
      <c r="AP110" s="51"/>
      <c r="AQ110" s="51"/>
      <c r="AR110" s="51"/>
      <c r="AS110" s="52"/>
      <c r="AT110" s="53">
        <f t="shared" si="17"/>
        <v>0</v>
      </c>
    </row>
    <row r="111" spans="1:46" s="54" customFormat="1" ht="36" customHeight="1" thickBot="1">
      <c r="A111" s="27"/>
      <c r="B111" s="56"/>
      <c r="C111" s="91"/>
      <c r="D111" s="95"/>
      <c r="E111" s="95"/>
      <c r="F111" s="101"/>
      <c r="G111" s="55"/>
      <c r="H111" s="60"/>
      <c r="I111" s="30">
        <v>0.51</v>
      </c>
      <c r="J111" s="119">
        <v>0.49</v>
      </c>
      <c r="K111" s="32"/>
      <c r="L111" s="57"/>
      <c r="M111" s="33"/>
      <c r="N111" s="34">
        <f t="shared" si="11"/>
        <v>1</v>
      </c>
      <c r="O111" s="35"/>
      <c r="P111" s="167">
        <v>15</v>
      </c>
      <c r="Q111" s="168">
        <v>15</v>
      </c>
      <c r="R111" s="38"/>
      <c r="S111" s="38"/>
      <c r="T111" s="37"/>
      <c r="U111" s="39">
        <f t="shared" si="12"/>
        <v>15</v>
      </c>
      <c r="V111" s="40">
        <f t="shared" si="18"/>
        <v>15</v>
      </c>
      <c r="W111" s="112"/>
      <c r="X111" s="96"/>
      <c r="Y111" s="96"/>
      <c r="Z111" s="104"/>
      <c r="AA111" s="99"/>
      <c r="AB111" s="41">
        <f t="shared" si="13"/>
        <v>0</v>
      </c>
      <c r="AC111" s="40">
        <f t="shared" si="14"/>
        <v>0</v>
      </c>
      <c r="AD111" s="42"/>
      <c r="AE111" s="128"/>
      <c r="AF111" s="37">
        <f t="shared" si="15"/>
        <v>15</v>
      </c>
      <c r="AG111" s="43">
        <v>65</v>
      </c>
      <c r="AH111" s="44">
        <f t="shared" si="16"/>
        <v>80</v>
      </c>
      <c r="AI111" s="45">
        <f t="shared" si="19"/>
        <v>0.93</v>
      </c>
      <c r="AJ111" s="46"/>
      <c r="AK111" s="47">
        <v>1E-4</v>
      </c>
      <c r="AL111" s="48">
        <f t="shared" si="20"/>
        <v>1.0001</v>
      </c>
      <c r="AM111" s="49">
        <f t="shared" si="21"/>
        <v>1061930000</v>
      </c>
      <c r="AN111" s="50"/>
      <c r="AO111" s="51"/>
      <c r="AP111" s="51"/>
      <c r="AQ111" s="51"/>
      <c r="AR111" s="51"/>
      <c r="AS111" s="52"/>
      <c r="AT111" s="53">
        <f t="shared" si="17"/>
        <v>0</v>
      </c>
    </row>
    <row r="112" spans="1:46" s="54" customFormat="1" ht="36" customHeight="1" thickBot="1">
      <c r="A112" s="27"/>
      <c r="B112" s="56"/>
      <c r="C112" s="91"/>
      <c r="D112" s="95"/>
      <c r="E112" s="95"/>
      <c r="F112" s="101"/>
      <c r="G112" s="55"/>
      <c r="H112" s="60"/>
      <c r="I112" s="30">
        <v>0.51</v>
      </c>
      <c r="J112" s="119">
        <v>0.49</v>
      </c>
      <c r="K112" s="32"/>
      <c r="L112" s="57"/>
      <c r="M112" s="33"/>
      <c r="N112" s="34">
        <f t="shared" si="11"/>
        <v>1</v>
      </c>
      <c r="O112" s="35"/>
      <c r="P112" s="167">
        <v>15</v>
      </c>
      <c r="Q112" s="168">
        <v>15</v>
      </c>
      <c r="R112" s="38"/>
      <c r="S112" s="38"/>
      <c r="T112" s="37"/>
      <c r="U112" s="39">
        <f t="shared" si="12"/>
        <v>15</v>
      </c>
      <c r="V112" s="40">
        <f t="shared" si="18"/>
        <v>15</v>
      </c>
      <c r="W112" s="112"/>
      <c r="X112" s="96"/>
      <c r="Y112" s="96"/>
      <c r="Z112" s="104"/>
      <c r="AA112" s="99"/>
      <c r="AB112" s="41">
        <f t="shared" si="13"/>
        <v>0</v>
      </c>
      <c r="AC112" s="40">
        <f t="shared" si="14"/>
        <v>0</v>
      </c>
      <c r="AD112" s="42"/>
      <c r="AE112" s="128"/>
      <c r="AF112" s="37">
        <f t="shared" si="15"/>
        <v>15</v>
      </c>
      <c r="AG112" s="43">
        <v>65</v>
      </c>
      <c r="AH112" s="44">
        <f t="shared" si="16"/>
        <v>80</v>
      </c>
      <c r="AI112" s="45">
        <f t="shared" si="19"/>
        <v>0.93</v>
      </c>
      <c r="AJ112" s="46"/>
      <c r="AK112" s="47">
        <v>1E-4</v>
      </c>
      <c r="AL112" s="48">
        <f t="shared" si="20"/>
        <v>1.0001</v>
      </c>
      <c r="AM112" s="49">
        <f t="shared" si="21"/>
        <v>1061930000</v>
      </c>
      <c r="AN112" s="50"/>
      <c r="AO112" s="51"/>
      <c r="AP112" s="51"/>
      <c r="AQ112" s="51"/>
      <c r="AR112" s="51"/>
      <c r="AS112" s="52"/>
      <c r="AT112" s="53">
        <f t="shared" si="17"/>
        <v>0</v>
      </c>
    </row>
    <row r="113" spans="1:46" s="54" customFormat="1" ht="36" customHeight="1" thickBot="1">
      <c r="A113" s="27"/>
      <c r="B113" s="56"/>
      <c r="C113" s="91"/>
      <c r="D113" s="95"/>
      <c r="E113" s="95"/>
      <c r="F113" s="101"/>
      <c r="G113" s="55"/>
      <c r="H113" s="60"/>
      <c r="I113" s="30">
        <v>0.51</v>
      </c>
      <c r="J113" s="119">
        <v>0.49</v>
      </c>
      <c r="K113" s="32"/>
      <c r="L113" s="57"/>
      <c r="M113" s="33"/>
      <c r="N113" s="34">
        <f t="shared" si="11"/>
        <v>1</v>
      </c>
      <c r="O113" s="35"/>
      <c r="P113" s="167">
        <v>15</v>
      </c>
      <c r="Q113" s="168">
        <v>15</v>
      </c>
      <c r="R113" s="38"/>
      <c r="S113" s="38"/>
      <c r="T113" s="37"/>
      <c r="U113" s="39">
        <f t="shared" si="12"/>
        <v>15</v>
      </c>
      <c r="V113" s="40">
        <f t="shared" si="18"/>
        <v>15</v>
      </c>
      <c r="W113" s="112"/>
      <c r="X113" s="96"/>
      <c r="Y113" s="96"/>
      <c r="Z113" s="104"/>
      <c r="AA113" s="99"/>
      <c r="AB113" s="41">
        <f t="shared" si="13"/>
        <v>0</v>
      </c>
      <c r="AC113" s="40">
        <f t="shared" si="14"/>
        <v>0</v>
      </c>
      <c r="AD113" s="42"/>
      <c r="AE113" s="128"/>
      <c r="AF113" s="37">
        <f t="shared" si="15"/>
        <v>15</v>
      </c>
      <c r="AG113" s="43">
        <v>65</v>
      </c>
      <c r="AH113" s="44">
        <f t="shared" si="16"/>
        <v>80</v>
      </c>
      <c r="AI113" s="45">
        <f t="shared" si="19"/>
        <v>0.93</v>
      </c>
      <c r="AJ113" s="46"/>
      <c r="AK113" s="47">
        <v>1E-4</v>
      </c>
      <c r="AL113" s="48">
        <f t="shared" si="20"/>
        <v>1.0001</v>
      </c>
      <c r="AM113" s="49">
        <f t="shared" si="21"/>
        <v>1061930000</v>
      </c>
      <c r="AN113" s="50"/>
      <c r="AO113" s="51"/>
      <c r="AP113" s="51"/>
      <c r="AQ113" s="51"/>
      <c r="AR113" s="51"/>
      <c r="AS113" s="52"/>
      <c r="AT113" s="53">
        <f t="shared" si="17"/>
        <v>0</v>
      </c>
    </row>
    <row r="114" spans="1:46" s="54" customFormat="1" ht="36" customHeight="1" thickBot="1">
      <c r="A114" s="27"/>
      <c r="B114" s="56"/>
      <c r="C114" s="91"/>
      <c r="D114" s="95"/>
      <c r="E114" s="95"/>
      <c r="F114" s="101"/>
      <c r="G114" s="55"/>
      <c r="H114" s="60"/>
      <c r="I114" s="30">
        <v>0.51</v>
      </c>
      <c r="J114" s="119">
        <v>0.49</v>
      </c>
      <c r="K114" s="32"/>
      <c r="L114" s="57"/>
      <c r="M114" s="33"/>
      <c r="N114" s="34">
        <f t="shared" si="11"/>
        <v>1</v>
      </c>
      <c r="O114" s="35"/>
      <c r="P114" s="167">
        <v>15</v>
      </c>
      <c r="Q114" s="168">
        <v>15</v>
      </c>
      <c r="R114" s="38"/>
      <c r="S114" s="38"/>
      <c r="T114" s="37"/>
      <c r="U114" s="39">
        <f t="shared" si="12"/>
        <v>15</v>
      </c>
      <c r="V114" s="40">
        <f t="shared" si="18"/>
        <v>15</v>
      </c>
      <c r="W114" s="112"/>
      <c r="X114" s="96"/>
      <c r="Y114" s="96"/>
      <c r="Z114" s="104"/>
      <c r="AA114" s="99"/>
      <c r="AB114" s="41">
        <f t="shared" si="13"/>
        <v>0</v>
      </c>
      <c r="AC114" s="40">
        <f t="shared" si="14"/>
        <v>0</v>
      </c>
      <c r="AD114" s="42"/>
      <c r="AE114" s="128"/>
      <c r="AF114" s="37">
        <f t="shared" si="15"/>
        <v>15</v>
      </c>
      <c r="AG114" s="43">
        <v>65</v>
      </c>
      <c r="AH114" s="44">
        <f t="shared" si="16"/>
        <v>80</v>
      </c>
      <c r="AI114" s="45">
        <f t="shared" si="19"/>
        <v>0.93</v>
      </c>
      <c r="AJ114" s="46"/>
      <c r="AK114" s="47">
        <v>1E-4</v>
      </c>
      <c r="AL114" s="48">
        <f t="shared" si="20"/>
        <v>1.0001</v>
      </c>
      <c r="AM114" s="49">
        <f t="shared" si="21"/>
        <v>1061930000</v>
      </c>
      <c r="AN114" s="50"/>
      <c r="AO114" s="51"/>
      <c r="AP114" s="51"/>
      <c r="AQ114" s="51"/>
      <c r="AR114" s="51"/>
      <c r="AS114" s="52"/>
      <c r="AT114" s="53">
        <f t="shared" si="17"/>
        <v>0</v>
      </c>
    </row>
    <row r="115" spans="1:46" s="54" customFormat="1" ht="47.25" customHeight="1" thickBot="1">
      <c r="A115" s="27"/>
      <c r="B115" s="56"/>
      <c r="C115" s="91"/>
      <c r="D115" s="95"/>
      <c r="E115" s="95"/>
      <c r="F115" s="101"/>
      <c r="G115" s="55"/>
      <c r="H115" s="60"/>
      <c r="I115" s="30">
        <v>0.51</v>
      </c>
      <c r="J115" s="119">
        <v>0.49</v>
      </c>
      <c r="K115" s="32"/>
      <c r="L115" s="57"/>
      <c r="M115" s="33"/>
      <c r="N115" s="34">
        <f t="shared" si="11"/>
        <v>1</v>
      </c>
      <c r="O115" s="35"/>
      <c r="P115" s="167">
        <v>15</v>
      </c>
      <c r="Q115" s="168">
        <v>15</v>
      </c>
      <c r="R115" s="38"/>
      <c r="S115" s="38"/>
      <c r="T115" s="37"/>
      <c r="U115" s="39">
        <f t="shared" si="12"/>
        <v>15</v>
      </c>
      <c r="V115" s="40">
        <f t="shared" si="18"/>
        <v>15</v>
      </c>
      <c r="W115" s="112"/>
      <c r="X115" s="96"/>
      <c r="Y115" s="96"/>
      <c r="Z115" s="104"/>
      <c r="AA115" s="99"/>
      <c r="AB115" s="41">
        <f t="shared" si="13"/>
        <v>0</v>
      </c>
      <c r="AC115" s="40">
        <f t="shared" si="14"/>
        <v>0</v>
      </c>
      <c r="AD115" s="42"/>
      <c r="AE115" s="128"/>
      <c r="AF115" s="37">
        <f t="shared" si="15"/>
        <v>15</v>
      </c>
      <c r="AG115" s="43">
        <v>65</v>
      </c>
      <c r="AH115" s="44">
        <f t="shared" si="16"/>
        <v>80</v>
      </c>
      <c r="AI115" s="45">
        <f t="shared" si="19"/>
        <v>0.93</v>
      </c>
      <c r="AJ115" s="46"/>
      <c r="AK115" s="47">
        <v>1E-4</v>
      </c>
      <c r="AL115" s="48">
        <f t="shared" si="20"/>
        <v>1.0001</v>
      </c>
      <c r="AM115" s="49">
        <f t="shared" si="21"/>
        <v>1061930000</v>
      </c>
      <c r="AN115" s="50"/>
      <c r="AO115" s="51"/>
      <c r="AP115" s="51"/>
      <c r="AQ115" s="51"/>
      <c r="AR115" s="51"/>
      <c r="AS115" s="52"/>
      <c r="AT115" s="53">
        <f t="shared" si="17"/>
        <v>0</v>
      </c>
    </row>
    <row r="116" spans="1:46" s="54" customFormat="1" ht="36" customHeight="1" thickBot="1">
      <c r="A116" s="27"/>
      <c r="B116" s="56"/>
      <c r="C116" s="91"/>
      <c r="D116" s="95"/>
      <c r="E116" s="95"/>
      <c r="F116" s="101"/>
      <c r="G116" s="55"/>
      <c r="H116" s="60"/>
      <c r="I116" s="30">
        <v>0.51</v>
      </c>
      <c r="J116" s="119">
        <v>0.49</v>
      </c>
      <c r="K116" s="32"/>
      <c r="L116" s="57"/>
      <c r="M116" s="33"/>
      <c r="N116" s="34">
        <f t="shared" si="11"/>
        <v>1</v>
      </c>
      <c r="O116" s="35"/>
      <c r="P116" s="167">
        <v>15</v>
      </c>
      <c r="Q116" s="168">
        <v>15</v>
      </c>
      <c r="R116" s="38"/>
      <c r="S116" s="38"/>
      <c r="T116" s="37"/>
      <c r="U116" s="39">
        <f t="shared" si="12"/>
        <v>15</v>
      </c>
      <c r="V116" s="40">
        <f t="shared" si="18"/>
        <v>15</v>
      </c>
      <c r="W116" s="112"/>
      <c r="X116" s="96"/>
      <c r="Y116" s="96"/>
      <c r="Z116" s="104"/>
      <c r="AA116" s="99"/>
      <c r="AB116" s="41">
        <f t="shared" si="13"/>
        <v>0</v>
      </c>
      <c r="AC116" s="40">
        <f t="shared" si="14"/>
        <v>0</v>
      </c>
      <c r="AD116" s="42"/>
      <c r="AE116" s="128"/>
      <c r="AF116" s="37">
        <f t="shared" si="15"/>
        <v>15</v>
      </c>
      <c r="AG116" s="43">
        <v>65</v>
      </c>
      <c r="AH116" s="44">
        <f t="shared" si="16"/>
        <v>80</v>
      </c>
      <c r="AI116" s="45">
        <f t="shared" si="19"/>
        <v>0.93</v>
      </c>
      <c r="AJ116" s="46"/>
      <c r="AK116" s="47">
        <v>1E-4</v>
      </c>
      <c r="AL116" s="48">
        <f t="shared" si="20"/>
        <v>1.0001</v>
      </c>
      <c r="AM116" s="49">
        <f t="shared" si="21"/>
        <v>1061930000</v>
      </c>
      <c r="AN116" s="50"/>
      <c r="AO116" s="51"/>
      <c r="AP116" s="51"/>
      <c r="AQ116" s="51"/>
      <c r="AR116" s="51"/>
      <c r="AS116" s="52"/>
      <c r="AT116" s="53">
        <f t="shared" si="17"/>
        <v>0</v>
      </c>
    </row>
    <row r="117" spans="1:46" s="54" customFormat="1" ht="36" customHeight="1" thickBot="1">
      <c r="A117" s="27"/>
      <c r="B117" s="56"/>
      <c r="C117" s="91"/>
      <c r="D117" s="95"/>
      <c r="E117" s="95"/>
      <c r="F117" s="101"/>
      <c r="G117" s="55"/>
      <c r="H117" s="64"/>
      <c r="I117" s="30">
        <v>0.51</v>
      </c>
      <c r="J117" s="119">
        <v>0.49</v>
      </c>
      <c r="K117" s="32"/>
      <c r="L117" s="57"/>
      <c r="M117" s="33"/>
      <c r="N117" s="34">
        <f t="shared" si="11"/>
        <v>1</v>
      </c>
      <c r="O117" s="35"/>
      <c r="P117" s="167">
        <v>15</v>
      </c>
      <c r="Q117" s="168">
        <v>15</v>
      </c>
      <c r="R117" s="38"/>
      <c r="S117" s="38"/>
      <c r="T117" s="37"/>
      <c r="U117" s="39">
        <f t="shared" si="12"/>
        <v>15</v>
      </c>
      <c r="V117" s="40">
        <f t="shared" si="18"/>
        <v>15</v>
      </c>
      <c r="W117" s="112"/>
      <c r="X117" s="96"/>
      <c r="Y117" s="96"/>
      <c r="Z117" s="104"/>
      <c r="AA117" s="99"/>
      <c r="AB117" s="41">
        <f t="shared" si="13"/>
        <v>0</v>
      </c>
      <c r="AC117" s="40">
        <f t="shared" si="14"/>
        <v>0</v>
      </c>
      <c r="AD117" s="42"/>
      <c r="AE117" s="128"/>
      <c r="AF117" s="37">
        <f t="shared" si="15"/>
        <v>15</v>
      </c>
      <c r="AG117" s="43">
        <v>65</v>
      </c>
      <c r="AH117" s="44">
        <f t="shared" si="16"/>
        <v>80</v>
      </c>
      <c r="AI117" s="45">
        <f t="shared" si="19"/>
        <v>0.93</v>
      </c>
      <c r="AJ117" s="46"/>
      <c r="AK117" s="47">
        <v>1E-4</v>
      </c>
      <c r="AL117" s="48">
        <f t="shared" si="20"/>
        <v>1.0001</v>
      </c>
      <c r="AM117" s="49">
        <f t="shared" si="21"/>
        <v>1061930000</v>
      </c>
      <c r="AN117" s="50"/>
      <c r="AO117" s="51"/>
      <c r="AP117" s="51"/>
      <c r="AQ117" s="51"/>
      <c r="AR117" s="51"/>
      <c r="AS117" s="52"/>
      <c r="AT117" s="53">
        <f t="shared" si="17"/>
        <v>0</v>
      </c>
    </row>
    <row r="118" spans="1:46" s="54" customFormat="1" ht="36" customHeight="1" thickBot="1">
      <c r="A118" s="27"/>
      <c r="B118" s="56"/>
      <c r="C118" s="91"/>
      <c r="D118" s="95"/>
      <c r="E118" s="95"/>
      <c r="F118" s="101"/>
      <c r="G118" s="55"/>
      <c r="H118" s="60"/>
      <c r="I118" s="30">
        <v>0.51</v>
      </c>
      <c r="J118" s="119">
        <v>0.49</v>
      </c>
      <c r="K118" s="32"/>
      <c r="L118" s="57"/>
      <c r="M118" s="33"/>
      <c r="N118" s="34">
        <f t="shared" si="11"/>
        <v>1</v>
      </c>
      <c r="O118" s="35"/>
      <c r="P118" s="167">
        <v>15</v>
      </c>
      <c r="Q118" s="168">
        <v>15</v>
      </c>
      <c r="R118" s="38"/>
      <c r="S118" s="38"/>
      <c r="T118" s="37"/>
      <c r="U118" s="39">
        <f t="shared" si="12"/>
        <v>15</v>
      </c>
      <c r="V118" s="40">
        <f t="shared" si="18"/>
        <v>15</v>
      </c>
      <c r="W118" s="112"/>
      <c r="X118" s="96"/>
      <c r="Y118" s="96"/>
      <c r="Z118" s="104"/>
      <c r="AA118" s="99"/>
      <c r="AB118" s="41">
        <f t="shared" si="13"/>
        <v>0</v>
      </c>
      <c r="AC118" s="40">
        <f t="shared" si="14"/>
        <v>0</v>
      </c>
      <c r="AD118" s="42"/>
      <c r="AE118" s="128"/>
      <c r="AF118" s="37">
        <f t="shared" si="15"/>
        <v>15</v>
      </c>
      <c r="AG118" s="43">
        <v>65</v>
      </c>
      <c r="AH118" s="44">
        <f t="shared" si="16"/>
        <v>80</v>
      </c>
      <c r="AI118" s="45">
        <f t="shared" si="19"/>
        <v>0.93</v>
      </c>
      <c r="AJ118" s="46"/>
      <c r="AK118" s="47">
        <v>1E-4</v>
      </c>
      <c r="AL118" s="48">
        <f t="shared" si="20"/>
        <v>1.0001</v>
      </c>
      <c r="AM118" s="49">
        <f t="shared" si="21"/>
        <v>1061930000</v>
      </c>
      <c r="AN118" s="50"/>
      <c r="AO118" s="51"/>
      <c r="AP118" s="51"/>
      <c r="AQ118" s="51"/>
      <c r="AR118" s="51"/>
      <c r="AS118" s="52"/>
      <c r="AT118" s="53">
        <f t="shared" si="17"/>
        <v>0</v>
      </c>
    </row>
    <row r="119" spans="1:46" s="54" customFormat="1" ht="36" customHeight="1" thickBot="1">
      <c r="A119" s="27"/>
      <c r="B119" s="56"/>
      <c r="C119" s="91"/>
      <c r="D119" s="95"/>
      <c r="E119" s="95"/>
      <c r="F119" s="101"/>
      <c r="G119" s="55"/>
      <c r="H119" s="64"/>
      <c r="I119" s="30">
        <v>0.51</v>
      </c>
      <c r="J119" s="119">
        <v>0.49</v>
      </c>
      <c r="K119" s="32"/>
      <c r="L119" s="57"/>
      <c r="M119" s="65"/>
      <c r="N119" s="34">
        <f t="shared" si="11"/>
        <v>1</v>
      </c>
      <c r="O119" s="66"/>
      <c r="P119" s="167">
        <v>15</v>
      </c>
      <c r="Q119" s="168">
        <v>15</v>
      </c>
      <c r="R119" s="38"/>
      <c r="S119" s="38"/>
      <c r="T119" s="67"/>
      <c r="U119" s="39">
        <f t="shared" si="12"/>
        <v>15</v>
      </c>
      <c r="V119" s="40">
        <f t="shared" si="18"/>
        <v>15</v>
      </c>
      <c r="W119" s="112"/>
      <c r="X119" s="96"/>
      <c r="Y119" s="96"/>
      <c r="Z119" s="104"/>
      <c r="AA119" s="108"/>
      <c r="AB119" s="41">
        <f t="shared" si="13"/>
        <v>0</v>
      </c>
      <c r="AC119" s="40">
        <f t="shared" si="14"/>
        <v>0</v>
      </c>
      <c r="AD119" s="69"/>
      <c r="AE119" s="129"/>
      <c r="AF119" s="37">
        <f t="shared" si="15"/>
        <v>15</v>
      </c>
      <c r="AG119" s="43">
        <v>65</v>
      </c>
      <c r="AH119" s="44">
        <f t="shared" si="16"/>
        <v>80</v>
      </c>
      <c r="AI119" s="45">
        <f t="shared" si="19"/>
        <v>0.93</v>
      </c>
      <c r="AJ119" s="46"/>
      <c r="AK119" s="47">
        <v>1E-4</v>
      </c>
      <c r="AL119" s="48">
        <f t="shared" si="20"/>
        <v>1.0001</v>
      </c>
      <c r="AM119" s="49">
        <f t="shared" si="21"/>
        <v>1061930000</v>
      </c>
      <c r="AN119" s="70"/>
      <c r="AO119" s="71"/>
      <c r="AP119" s="71"/>
      <c r="AQ119" s="71"/>
      <c r="AR119" s="71"/>
      <c r="AS119" s="72"/>
      <c r="AT119" s="53">
        <f t="shared" si="17"/>
        <v>0</v>
      </c>
    </row>
    <row r="120" spans="1:46" s="54" customFormat="1" ht="36" customHeight="1" thickBot="1">
      <c r="A120" s="27"/>
      <c r="B120" s="56"/>
      <c r="C120" s="91"/>
      <c r="D120" s="95"/>
      <c r="E120" s="95"/>
      <c r="F120" s="101"/>
      <c r="G120" s="55"/>
      <c r="H120" s="60"/>
      <c r="I120" s="30">
        <v>0.51</v>
      </c>
      <c r="J120" s="119">
        <v>0.49</v>
      </c>
      <c r="K120" s="32"/>
      <c r="L120" s="57"/>
      <c r="M120" s="33"/>
      <c r="N120" s="34">
        <f t="shared" si="11"/>
        <v>1</v>
      </c>
      <c r="O120" s="35"/>
      <c r="P120" s="167">
        <v>15</v>
      </c>
      <c r="Q120" s="168">
        <v>15</v>
      </c>
      <c r="R120" s="38"/>
      <c r="S120" s="38"/>
      <c r="T120" s="37"/>
      <c r="U120" s="39">
        <f t="shared" si="12"/>
        <v>15</v>
      </c>
      <c r="V120" s="40">
        <f t="shared" si="18"/>
        <v>15</v>
      </c>
      <c r="W120" s="112"/>
      <c r="X120" s="96"/>
      <c r="Y120" s="96"/>
      <c r="Z120" s="104"/>
      <c r="AA120" s="99"/>
      <c r="AB120" s="41">
        <f t="shared" si="13"/>
        <v>0</v>
      </c>
      <c r="AC120" s="40">
        <f t="shared" si="14"/>
        <v>0</v>
      </c>
      <c r="AD120" s="42"/>
      <c r="AE120" s="128"/>
      <c r="AF120" s="37">
        <f t="shared" si="15"/>
        <v>15</v>
      </c>
      <c r="AG120" s="43">
        <v>65</v>
      </c>
      <c r="AH120" s="44">
        <f t="shared" si="16"/>
        <v>80</v>
      </c>
      <c r="AI120" s="45">
        <f t="shared" si="19"/>
        <v>0.93</v>
      </c>
      <c r="AJ120" s="46"/>
      <c r="AK120" s="47">
        <v>1E-4</v>
      </c>
      <c r="AL120" s="48">
        <f t="shared" si="20"/>
        <v>1.0001</v>
      </c>
      <c r="AM120" s="49">
        <f t="shared" si="21"/>
        <v>1061930000</v>
      </c>
      <c r="AN120" s="50"/>
      <c r="AO120" s="51"/>
      <c r="AP120" s="51"/>
      <c r="AQ120" s="51"/>
      <c r="AR120" s="51"/>
      <c r="AS120" s="52"/>
      <c r="AT120" s="53">
        <f t="shared" si="17"/>
        <v>0</v>
      </c>
    </row>
    <row r="121" spans="1:46" s="54" customFormat="1" ht="36" customHeight="1" thickBot="1">
      <c r="A121" s="27"/>
      <c r="B121" s="56"/>
      <c r="C121" s="91"/>
      <c r="D121" s="95"/>
      <c r="E121" s="95"/>
      <c r="F121" s="101"/>
      <c r="G121" s="55"/>
      <c r="H121" s="60"/>
      <c r="I121" s="30">
        <v>0.51</v>
      </c>
      <c r="J121" s="119">
        <v>0.49</v>
      </c>
      <c r="K121" s="32"/>
      <c r="L121" s="57"/>
      <c r="M121" s="33"/>
      <c r="N121" s="34">
        <f t="shared" si="11"/>
        <v>1</v>
      </c>
      <c r="O121" s="35"/>
      <c r="P121" s="167">
        <v>15</v>
      </c>
      <c r="Q121" s="168">
        <v>15</v>
      </c>
      <c r="R121" s="38"/>
      <c r="S121" s="38"/>
      <c r="T121" s="37"/>
      <c r="U121" s="39">
        <f t="shared" si="12"/>
        <v>15</v>
      </c>
      <c r="V121" s="40">
        <f t="shared" si="18"/>
        <v>15</v>
      </c>
      <c r="W121" s="112"/>
      <c r="X121" s="96"/>
      <c r="Y121" s="96"/>
      <c r="Z121" s="104"/>
      <c r="AA121" s="99"/>
      <c r="AB121" s="41">
        <f t="shared" si="13"/>
        <v>0</v>
      </c>
      <c r="AC121" s="40">
        <f t="shared" si="14"/>
        <v>0</v>
      </c>
      <c r="AD121" s="42"/>
      <c r="AE121" s="128"/>
      <c r="AF121" s="37">
        <f t="shared" si="15"/>
        <v>15</v>
      </c>
      <c r="AG121" s="43">
        <v>65</v>
      </c>
      <c r="AH121" s="44">
        <f t="shared" si="16"/>
        <v>80</v>
      </c>
      <c r="AI121" s="45">
        <f t="shared" si="19"/>
        <v>0.93</v>
      </c>
      <c r="AJ121" s="46"/>
      <c r="AK121" s="47">
        <v>1E-4</v>
      </c>
      <c r="AL121" s="48">
        <f t="shared" si="20"/>
        <v>1.0001</v>
      </c>
      <c r="AM121" s="49">
        <f t="shared" si="21"/>
        <v>1061930000</v>
      </c>
      <c r="AN121" s="50"/>
      <c r="AO121" s="51"/>
      <c r="AP121" s="51"/>
      <c r="AQ121" s="51"/>
      <c r="AR121" s="51"/>
      <c r="AS121" s="52"/>
      <c r="AT121" s="53">
        <f t="shared" si="17"/>
        <v>0</v>
      </c>
    </row>
    <row r="122" spans="1:46" s="54" customFormat="1" ht="36" customHeight="1" thickBot="1">
      <c r="A122" s="27"/>
      <c r="B122" s="56"/>
      <c r="C122" s="91"/>
      <c r="D122" s="95"/>
      <c r="E122" s="95"/>
      <c r="F122" s="101"/>
      <c r="G122" s="55"/>
      <c r="H122" s="64"/>
      <c r="I122" s="30">
        <v>0.51</v>
      </c>
      <c r="J122" s="119">
        <v>0.49</v>
      </c>
      <c r="K122" s="32"/>
      <c r="L122" s="57"/>
      <c r="M122" s="73"/>
      <c r="N122" s="34">
        <f t="shared" si="11"/>
        <v>1</v>
      </c>
      <c r="O122" s="35"/>
      <c r="P122" s="167">
        <v>15</v>
      </c>
      <c r="Q122" s="168">
        <v>15</v>
      </c>
      <c r="R122" s="38"/>
      <c r="S122" s="38"/>
      <c r="T122" s="68"/>
      <c r="U122" s="120">
        <f t="shared" si="12"/>
        <v>15</v>
      </c>
      <c r="V122" s="40">
        <f t="shared" si="18"/>
        <v>15</v>
      </c>
      <c r="W122" s="112"/>
      <c r="X122" s="96"/>
      <c r="Y122" s="96"/>
      <c r="Z122" s="104"/>
      <c r="AA122" s="108"/>
      <c r="AB122" s="41">
        <f t="shared" si="13"/>
        <v>0</v>
      </c>
      <c r="AC122" s="40">
        <f t="shared" si="14"/>
        <v>0</v>
      </c>
      <c r="AD122" s="42"/>
      <c r="AE122" s="128"/>
      <c r="AF122" s="37">
        <f t="shared" si="15"/>
        <v>15</v>
      </c>
      <c r="AG122" s="43">
        <v>65</v>
      </c>
      <c r="AH122" s="44">
        <f t="shared" si="16"/>
        <v>80</v>
      </c>
      <c r="AI122" s="45">
        <f t="shared" si="19"/>
        <v>0.93</v>
      </c>
      <c r="AJ122" s="46"/>
      <c r="AK122" s="47">
        <v>1E-4</v>
      </c>
      <c r="AL122" s="48">
        <f t="shared" si="20"/>
        <v>1.0001</v>
      </c>
      <c r="AM122" s="49">
        <f t="shared" si="21"/>
        <v>1061930000</v>
      </c>
      <c r="AN122" s="74"/>
      <c r="AO122" s="51"/>
      <c r="AP122" s="51"/>
      <c r="AQ122" s="51"/>
      <c r="AR122" s="51"/>
      <c r="AS122" s="52"/>
      <c r="AT122" s="53">
        <f t="shared" si="17"/>
        <v>0</v>
      </c>
    </row>
    <row r="123" spans="1:46" s="54" customFormat="1" ht="36" customHeight="1" thickBot="1">
      <c r="A123" s="27"/>
      <c r="B123" s="56"/>
      <c r="C123" s="91"/>
      <c r="D123" s="95"/>
      <c r="E123" s="95"/>
      <c r="F123" s="101"/>
      <c r="G123" s="55"/>
      <c r="H123" s="60"/>
      <c r="I123" s="30">
        <v>0.51</v>
      </c>
      <c r="J123" s="119">
        <v>0.49</v>
      </c>
      <c r="K123" s="32"/>
      <c r="L123" s="57"/>
      <c r="M123" s="33"/>
      <c r="N123" s="34">
        <f t="shared" si="11"/>
        <v>1</v>
      </c>
      <c r="O123" s="35"/>
      <c r="P123" s="167">
        <v>15</v>
      </c>
      <c r="Q123" s="168">
        <v>15</v>
      </c>
      <c r="R123" s="38"/>
      <c r="S123" s="38"/>
      <c r="T123" s="37"/>
      <c r="U123" s="39">
        <f t="shared" si="12"/>
        <v>15</v>
      </c>
      <c r="V123" s="40">
        <f t="shared" si="18"/>
        <v>15</v>
      </c>
      <c r="W123" s="112"/>
      <c r="X123" s="96"/>
      <c r="Y123" s="96"/>
      <c r="Z123" s="104"/>
      <c r="AA123" s="99"/>
      <c r="AB123" s="41">
        <f t="shared" si="13"/>
        <v>0</v>
      </c>
      <c r="AC123" s="40">
        <f t="shared" si="14"/>
        <v>0</v>
      </c>
      <c r="AD123" s="42"/>
      <c r="AE123" s="128"/>
      <c r="AF123" s="37">
        <f t="shared" si="15"/>
        <v>15</v>
      </c>
      <c r="AG123" s="43">
        <v>65</v>
      </c>
      <c r="AH123" s="44">
        <f t="shared" si="16"/>
        <v>80</v>
      </c>
      <c r="AI123" s="45">
        <f t="shared" si="19"/>
        <v>0.93</v>
      </c>
      <c r="AJ123" s="46"/>
      <c r="AK123" s="47">
        <v>1E-4</v>
      </c>
      <c r="AL123" s="48">
        <f t="shared" si="20"/>
        <v>1.0001</v>
      </c>
      <c r="AM123" s="49">
        <f t="shared" si="21"/>
        <v>1061930000</v>
      </c>
      <c r="AN123" s="50"/>
      <c r="AO123" s="51"/>
      <c r="AP123" s="51"/>
      <c r="AQ123" s="51"/>
      <c r="AR123" s="51"/>
      <c r="AS123" s="52"/>
      <c r="AT123" s="53">
        <f t="shared" si="17"/>
        <v>0</v>
      </c>
    </row>
    <row r="124" spans="1:46" s="17" customFormat="1" ht="39.75" customHeight="1" thickBot="1">
      <c r="A124" s="27"/>
      <c r="B124" s="56"/>
      <c r="C124" s="91"/>
      <c r="D124" s="95"/>
      <c r="E124" s="95"/>
      <c r="F124" s="101"/>
      <c r="G124" s="55"/>
      <c r="H124" s="76"/>
      <c r="I124" s="30">
        <v>0.51</v>
      </c>
      <c r="J124" s="119">
        <v>0.49</v>
      </c>
      <c r="K124" s="32"/>
      <c r="L124" s="57"/>
      <c r="M124" s="75"/>
      <c r="N124" s="34">
        <f t="shared" si="11"/>
        <v>1</v>
      </c>
      <c r="O124" s="76"/>
      <c r="P124" s="167">
        <v>15</v>
      </c>
      <c r="Q124" s="168">
        <v>15</v>
      </c>
      <c r="R124" s="38"/>
      <c r="S124" s="38"/>
      <c r="T124" s="230"/>
      <c r="U124" s="39">
        <f t="shared" si="12"/>
        <v>15</v>
      </c>
      <c r="V124" s="40">
        <f t="shared" si="18"/>
        <v>15</v>
      </c>
      <c r="W124" s="112"/>
      <c r="X124" s="96"/>
      <c r="Y124" s="96"/>
      <c r="Z124" s="104"/>
      <c r="AA124" s="132"/>
      <c r="AB124" s="41">
        <f t="shared" si="13"/>
        <v>0</v>
      </c>
      <c r="AC124" s="40">
        <f t="shared" si="14"/>
        <v>0</v>
      </c>
      <c r="AD124" s="77"/>
      <c r="AE124" s="130"/>
      <c r="AF124" s="37">
        <f t="shared" si="15"/>
        <v>15</v>
      </c>
      <c r="AG124" s="43">
        <v>65</v>
      </c>
      <c r="AH124" s="44">
        <f t="shared" si="16"/>
        <v>80</v>
      </c>
      <c r="AI124" s="45">
        <f t="shared" si="19"/>
        <v>0.93</v>
      </c>
      <c r="AJ124" s="46"/>
      <c r="AK124" s="47">
        <v>1E-4</v>
      </c>
      <c r="AL124" s="48">
        <f t="shared" si="20"/>
        <v>1.0001</v>
      </c>
      <c r="AM124" s="49">
        <f t="shared" si="21"/>
        <v>1061930000</v>
      </c>
      <c r="AN124" s="75"/>
      <c r="AO124" s="78"/>
      <c r="AP124" s="78"/>
      <c r="AQ124" s="78"/>
      <c r="AR124" s="78"/>
      <c r="AS124" s="78"/>
      <c r="AT124" s="53">
        <f t="shared" si="17"/>
        <v>0</v>
      </c>
    </row>
    <row r="125" spans="1:46" s="54" customFormat="1" ht="47.25" customHeight="1" thickBot="1">
      <c r="A125" s="27"/>
      <c r="B125" s="56"/>
      <c r="C125" s="91"/>
      <c r="D125" s="95"/>
      <c r="E125" s="95"/>
      <c r="F125" s="101"/>
      <c r="G125" s="55"/>
      <c r="H125" s="60"/>
      <c r="I125" s="30">
        <v>0.51</v>
      </c>
      <c r="J125" s="119">
        <v>0.49</v>
      </c>
      <c r="K125" s="32"/>
      <c r="L125" s="57"/>
      <c r="M125" s="33"/>
      <c r="N125" s="34">
        <f t="shared" si="11"/>
        <v>1</v>
      </c>
      <c r="O125" s="35"/>
      <c r="P125" s="167">
        <v>15</v>
      </c>
      <c r="Q125" s="168">
        <v>15</v>
      </c>
      <c r="R125" s="38"/>
      <c r="S125" s="38"/>
      <c r="T125" s="37"/>
      <c r="U125" s="39">
        <f t="shared" si="12"/>
        <v>15</v>
      </c>
      <c r="V125" s="40">
        <f t="shared" si="18"/>
        <v>15</v>
      </c>
      <c r="W125" s="112"/>
      <c r="X125" s="96"/>
      <c r="Y125" s="96"/>
      <c r="Z125" s="104"/>
      <c r="AA125" s="99"/>
      <c r="AB125" s="41">
        <f t="shared" si="13"/>
        <v>0</v>
      </c>
      <c r="AC125" s="40">
        <f t="shared" si="14"/>
        <v>0</v>
      </c>
      <c r="AD125" s="42"/>
      <c r="AE125" s="128"/>
      <c r="AF125" s="37">
        <f t="shared" si="15"/>
        <v>15</v>
      </c>
      <c r="AG125" s="43">
        <v>65</v>
      </c>
      <c r="AH125" s="44">
        <f t="shared" si="16"/>
        <v>80</v>
      </c>
      <c r="AI125" s="45">
        <f t="shared" si="19"/>
        <v>0.93</v>
      </c>
      <c r="AJ125" s="46"/>
      <c r="AK125" s="47">
        <v>1E-4</v>
      </c>
      <c r="AL125" s="48">
        <f t="shared" si="20"/>
        <v>1.0001</v>
      </c>
      <c r="AM125" s="49">
        <f t="shared" si="21"/>
        <v>1061930000</v>
      </c>
      <c r="AN125" s="50"/>
      <c r="AO125" s="51"/>
      <c r="AP125" s="51"/>
      <c r="AQ125" s="51"/>
      <c r="AR125" s="51"/>
      <c r="AS125" s="52"/>
      <c r="AT125" s="53">
        <f t="shared" si="17"/>
        <v>0</v>
      </c>
    </row>
    <row r="126" spans="1:46" s="54" customFormat="1" ht="36" customHeight="1" thickBot="1">
      <c r="A126" s="27"/>
      <c r="B126" s="56"/>
      <c r="C126" s="91"/>
      <c r="D126" s="95"/>
      <c r="E126" s="95"/>
      <c r="F126" s="101"/>
      <c r="G126" s="55"/>
      <c r="H126" s="60"/>
      <c r="I126" s="30">
        <v>0.51</v>
      </c>
      <c r="J126" s="119">
        <v>0.49</v>
      </c>
      <c r="K126" s="32"/>
      <c r="L126" s="57"/>
      <c r="M126" s="33"/>
      <c r="N126" s="34">
        <f t="shared" si="11"/>
        <v>1</v>
      </c>
      <c r="O126" s="35"/>
      <c r="P126" s="167">
        <v>15</v>
      </c>
      <c r="Q126" s="168">
        <v>15</v>
      </c>
      <c r="R126" s="38"/>
      <c r="S126" s="38"/>
      <c r="T126" s="37"/>
      <c r="U126" s="39">
        <f t="shared" si="12"/>
        <v>15</v>
      </c>
      <c r="V126" s="40">
        <f t="shared" si="18"/>
        <v>15</v>
      </c>
      <c r="W126" s="112"/>
      <c r="X126" s="96"/>
      <c r="Y126" s="96"/>
      <c r="Z126" s="104"/>
      <c r="AA126" s="99"/>
      <c r="AB126" s="41">
        <f t="shared" si="13"/>
        <v>0</v>
      </c>
      <c r="AC126" s="40">
        <f t="shared" si="14"/>
        <v>0</v>
      </c>
      <c r="AD126" s="42"/>
      <c r="AE126" s="128"/>
      <c r="AF126" s="37">
        <f t="shared" si="15"/>
        <v>15</v>
      </c>
      <c r="AG126" s="43">
        <v>65</v>
      </c>
      <c r="AH126" s="44">
        <f t="shared" si="16"/>
        <v>80</v>
      </c>
      <c r="AI126" s="45">
        <f t="shared" si="19"/>
        <v>0.93</v>
      </c>
      <c r="AJ126" s="46"/>
      <c r="AK126" s="47">
        <v>1E-4</v>
      </c>
      <c r="AL126" s="48">
        <f t="shared" si="20"/>
        <v>1.0001</v>
      </c>
      <c r="AM126" s="49">
        <f t="shared" si="21"/>
        <v>1061930000</v>
      </c>
      <c r="AN126" s="50"/>
      <c r="AO126" s="51"/>
      <c r="AP126" s="51"/>
      <c r="AQ126" s="51"/>
      <c r="AR126" s="51"/>
      <c r="AS126" s="52"/>
      <c r="AT126" s="53">
        <f t="shared" si="17"/>
        <v>0</v>
      </c>
    </row>
    <row r="127" spans="1:46" s="54" customFormat="1" ht="36" customHeight="1" thickBot="1">
      <c r="A127" s="27"/>
      <c r="B127" s="56"/>
      <c r="C127" s="91"/>
      <c r="D127" s="95"/>
      <c r="E127" s="95"/>
      <c r="F127" s="101"/>
      <c r="G127" s="55"/>
      <c r="H127" s="60"/>
      <c r="I127" s="30">
        <v>0.51</v>
      </c>
      <c r="J127" s="119">
        <v>0.49</v>
      </c>
      <c r="K127" s="32"/>
      <c r="L127" s="57"/>
      <c r="M127" s="33"/>
      <c r="N127" s="34">
        <f t="shared" si="11"/>
        <v>1</v>
      </c>
      <c r="O127" s="35"/>
      <c r="P127" s="167">
        <v>15</v>
      </c>
      <c r="Q127" s="168">
        <v>15</v>
      </c>
      <c r="R127" s="38"/>
      <c r="S127" s="38"/>
      <c r="T127" s="37"/>
      <c r="U127" s="39">
        <f t="shared" si="12"/>
        <v>15</v>
      </c>
      <c r="V127" s="40">
        <f t="shared" si="18"/>
        <v>15</v>
      </c>
      <c r="W127" s="112"/>
      <c r="X127" s="96"/>
      <c r="Y127" s="96"/>
      <c r="Z127" s="104"/>
      <c r="AA127" s="99"/>
      <c r="AB127" s="41">
        <f t="shared" si="13"/>
        <v>0</v>
      </c>
      <c r="AC127" s="40">
        <f t="shared" si="14"/>
        <v>0</v>
      </c>
      <c r="AD127" s="42"/>
      <c r="AE127" s="128"/>
      <c r="AF127" s="37">
        <f t="shared" si="15"/>
        <v>15</v>
      </c>
      <c r="AG127" s="43">
        <v>65</v>
      </c>
      <c r="AH127" s="44">
        <f t="shared" si="16"/>
        <v>80</v>
      </c>
      <c r="AI127" s="45">
        <f t="shared" si="19"/>
        <v>0.93</v>
      </c>
      <c r="AJ127" s="46"/>
      <c r="AK127" s="47">
        <v>1E-4</v>
      </c>
      <c r="AL127" s="48">
        <f t="shared" si="20"/>
        <v>1.0001</v>
      </c>
      <c r="AM127" s="49">
        <f t="shared" si="21"/>
        <v>1061930000</v>
      </c>
      <c r="AN127" s="50"/>
      <c r="AO127" s="51"/>
      <c r="AP127" s="51"/>
      <c r="AQ127" s="51"/>
      <c r="AR127" s="51"/>
      <c r="AS127" s="52"/>
      <c r="AT127" s="53">
        <f t="shared" si="17"/>
        <v>0</v>
      </c>
    </row>
    <row r="128" spans="1:46" s="54" customFormat="1" ht="36" customHeight="1" thickBot="1">
      <c r="A128" s="27"/>
      <c r="B128" s="56"/>
      <c r="C128" s="91"/>
      <c r="D128" s="95"/>
      <c r="E128" s="95"/>
      <c r="F128" s="101"/>
      <c r="G128" s="55"/>
      <c r="H128" s="60"/>
      <c r="I128" s="30">
        <v>0.51</v>
      </c>
      <c r="J128" s="119">
        <v>0.49</v>
      </c>
      <c r="K128" s="32"/>
      <c r="L128" s="57"/>
      <c r="M128" s="33"/>
      <c r="N128" s="34">
        <f t="shared" si="11"/>
        <v>1</v>
      </c>
      <c r="O128" s="35"/>
      <c r="P128" s="167">
        <v>15</v>
      </c>
      <c r="Q128" s="168">
        <v>15</v>
      </c>
      <c r="R128" s="38"/>
      <c r="S128" s="38"/>
      <c r="T128" s="37"/>
      <c r="U128" s="39">
        <f t="shared" si="12"/>
        <v>15</v>
      </c>
      <c r="V128" s="40">
        <f t="shared" si="18"/>
        <v>15</v>
      </c>
      <c r="W128" s="112"/>
      <c r="X128" s="96"/>
      <c r="Y128" s="96"/>
      <c r="Z128" s="104"/>
      <c r="AA128" s="99"/>
      <c r="AB128" s="41">
        <f t="shared" si="13"/>
        <v>0</v>
      </c>
      <c r="AC128" s="40">
        <f t="shared" si="14"/>
        <v>0</v>
      </c>
      <c r="AD128" s="42"/>
      <c r="AE128" s="128"/>
      <c r="AF128" s="37">
        <f t="shared" si="15"/>
        <v>15</v>
      </c>
      <c r="AG128" s="43">
        <v>65</v>
      </c>
      <c r="AH128" s="44">
        <f t="shared" si="16"/>
        <v>80</v>
      </c>
      <c r="AI128" s="45">
        <f t="shared" si="19"/>
        <v>0.93</v>
      </c>
      <c r="AJ128" s="46"/>
      <c r="AK128" s="47">
        <v>1E-4</v>
      </c>
      <c r="AL128" s="48">
        <f t="shared" si="20"/>
        <v>1.0001</v>
      </c>
      <c r="AM128" s="49">
        <f t="shared" si="21"/>
        <v>1061930000</v>
      </c>
      <c r="AN128" s="50"/>
      <c r="AO128" s="51"/>
      <c r="AP128" s="51"/>
      <c r="AQ128" s="51"/>
      <c r="AR128" s="51"/>
      <c r="AS128" s="52"/>
      <c r="AT128" s="53">
        <f t="shared" si="17"/>
        <v>0</v>
      </c>
    </row>
    <row r="129" spans="1:46" s="54" customFormat="1" ht="36" customHeight="1" thickBot="1">
      <c r="A129" s="27"/>
      <c r="B129" s="56"/>
      <c r="C129" s="91"/>
      <c r="D129" s="95"/>
      <c r="E129" s="95"/>
      <c r="F129" s="101"/>
      <c r="G129" s="55"/>
      <c r="H129" s="60"/>
      <c r="I129" s="30">
        <v>0.51</v>
      </c>
      <c r="J129" s="119">
        <v>0.49</v>
      </c>
      <c r="K129" s="32"/>
      <c r="L129" s="57"/>
      <c r="M129" s="33"/>
      <c r="N129" s="34">
        <f t="shared" si="11"/>
        <v>1</v>
      </c>
      <c r="O129" s="35"/>
      <c r="P129" s="167">
        <v>15</v>
      </c>
      <c r="Q129" s="168">
        <v>15</v>
      </c>
      <c r="R129" s="38"/>
      <c r="S129" s="38"/>
      <c r="T129" s="37"/>
      <c r="U129" s="39">
        <f t="shared" si="12"/>
        <v>15</v>
      </c>
      <c r="V129" s="40">
        <f t="shared" si="18"/>
        <v>15</v>
      </c>
      <c r="W129" s="112"/>
      <c r="X129" s="96"/>
      <c r="Y129" s="96"/>
      <c r="Z129" s="104"/>
      <c r="AA129" s="99"/>
      <c r="AB129" s="41">
        <f t="shared" si="13"/>
        <v>0</v>
      </c>
      <c r="AC129" s="40">
        <f t="shared" si="14"/>
        <v>0</v>
      </c>
      <c r="AD129" s="42"/>
      <c r="AE129" s="128"/>
      <c r="AF129" s="37">
        <f t="shared" si="15"/>
        <v>15</v>
      </c>
      <c r="AG129" s="43">
        <v>65</v>
      </c>
      <c r="AH129" s="44">
        <f t="shared" si="16"/>
        <v>80</v>
      </c>
      <c r="AI129" s="45">
        <f t="shared" si="19"/>
        <v>0.93</v>
      </c>
      <c r="AJ129" s="46"/>
      <c r="AK129" s="47">
        <v>1E-4</v>
      </c>
      <c r="AL129" s="48">
        <f t="shared" si="20"/>
        <v>1.0001</v>
      </c>
      <c r="AM129" s="49">
        <f t="shared" si="21"/>
        <v>1061930000</v>
      </c>
      <c r="AN129" s="50"/>
      <c r="AO129" s="51"/>
      <c r="AP129" s="51"/>
      <c r="AQ129" s="51"/>
      <c r="AR129" s="51"/>
      <c r="AS129" s="52"/>
      <c r="AT129" s="53">
        <f t="shared" si="17"/>
        <v>0</v>
      </c>
    </row>
    <row r="130" spans="1:46" s="54" customFormat="1" ht="36" customHeight="1" thickBot="1">
      <c r="A130" s="27"/>
      <c r="B130" s="56"/>
      <c r="C130" s="91"/>
      <c r="D130" s="95"/>
      <c r="E130" s="95"/>
      <c r="F130" s="101"/>
      <c r="G130" s="55"/>
      <c r="H130" s="60"/>
      <c r="I130" s="30">
        <v>0.51</v>
      </c>
      <c r="J130" s="119">
        <v>0.49</v>
      </c>
      <c r="K130" s="32"/>
      <c r="L130" s="57"/>
      <c r="M130" s="33"/>
      <c r="N130" s="34">
        <f t="shared" si="11"/>
        <v>1</v>
      </c>
      <c r="O130" s="35"/>
      <c r="P130" s="167">
        <v>15</v>
      </c>
      <c r="Q130" s="168">
        <v>15</v>
      </c>
      <c r="R130" s="38"/>
      <c r="S130" s="38"/>
      <c r="T130" s="37"/>
      <c r="U130" s="39">
        <f t="shared" si="12"/>
        <v>15</v>
      </c>
      <c r="V130" s="40">
        <f t="shared" si="18"/>
        <v>15</v>
      </c>
      <c r="W130" s="112"/>
      <c r="X130" s="96"/>
      <c r="Y130" s="96"/>
      <c r="Z130" s="104"/>
      <c r="AA130" s="99"/>
      <c r="AB130" s="41">
        <f t="shared" si="13"/>
        <v>0</v>
      </c>
      <c r="AC130" s="40">
        <f t="shared" si="14"/>
        <v>0</v>
      </c>
      <c r="AD130" s="42"/>
      <c r="AE130" s="128"/>
      <c r="AF130" s="37">
        <f t="shared" si="15"/>
        <v>15</v>
      </c>
      <c r="AG130" s="43">
        <v>65</v>
      </c>
      <c r="AH130" s="44">
        <f t="shared" si="16"/>
        <v>80</v>
      </c>
      <c r="AI130" s="45">
        <f t="shared" si="19"/>
        <v>0.93</v>
      </c>
      <c r="AJ130" s="46"/>
      <c r="AK130" s="47">
        <v>1E-4</v>
      </c>
      <c r="AL130" s="48">
        <f t="shared" si="20"/>
        <v>1.0001</v>
      </c>
      <c r="AM130" s="49">
        <f t="shared" si="21"/>
        <v>1061930000</v>
      </c>
      <c r="AN130" s="50"/>
      <c r="AO130" s="51"/>
      <c r="AP130" s="51"/>
      <c r="AQ130" s="51"/>
      <c r="AR130" s="51"/>
      <c r="AS130" s="52"/>
      <c r="AT130" s="53">
        <f t="shared" si="17"/>
        <v>0</v>
      </c>
    </row>
    <row r="131" spans="1:46" s="54" customFormat="1" ht="36" customHeight="1" thickBot="1">
      <c r="A131" s="27"/>
      <c r="B131" s="56"/>
      <c r="C131" s="91"/>
      <c r="D131" s="95"/>
      <c r="E131" s="95"/>
      <c r="F131" s="101"/>
      <c r="G131" s="55"/>
      <c r="H131" s="60"/>
      <c r="I131" s="30">
        <v>0.51</v>
      </c>
      <c r="J131" s="119">
        <v>0.49</v>
      </c>
      <c r="K131" s="32"/>
      <c r="L131" s="57"/>
      <c r="M131" s="33"/>
      <c r="N131" s="34">
        <f t="shared" si="11"/>
        <v>1</v>
      </c>
      <c r="O131" s="35"/>
      <c r="P131" s="105">
        <v>15</v>
      </c>
      <c r="Q131" s="106">
        <v>15</v>
      </c>
      <c r="R131" s="38"/>
      <c r="S131" s="38"/>
      <c r="T131" s="37"/>
      <c r="U131" s="39">
        <f t="shared" si="12"/>
        <v>15</v>
      </c>
      <c r="V131" s="40">
        <f t="shared" si="18"/>
        <v>15</v>
      </c>
      <c r="W131" s="112"/>
      <c r="X131" s="96"/>
      <c r="Y131" s="96"/>
      <c r="Z131" s="104"/>
      <c r="AA131" s="99"/>
      <c r="AB131" s="41">
        <f t="shared" si="13"/>
        <v>0</v>
      </c>
      <c r="AC131" s="40">
        <f t="shared" si="14"/>
        <v>0</v>
      </c>
      <c r="AD131" s="42"/>
      <c r="AE131" s="128"/>
      <c r="AF131" s="37">
        <f t="shared" si="15"/>
        <v>15</v>
      </c>
      <c r="AG131" s="43">
        <v>65</v>
      </c>
      <c r="AH131" s="44">
        <f t="shared" si="16"/>
        <v>80</v>
      </c>
      <c r="AI131" s="45">
        <f t="shared" si="19"/>
        <v>0.93</v>
      </c>
      <c r="AJ131" s="46"/>
      <c r="AK131" s="47">
        <v>1E-4</v>
      </c>
      <c r="AL131" s="48">
        <f t="shared" si="20"/>
        <v>1.0001</v>
      </c>
      <c r="AM131" s="49">
        <f t="shared" si="21"/>
        <v>1061930000</v>
      </c>
      <c r="AN131" s="50"/>
      <c r="AO131" s="51"/>
      <c r="AP131" s="51"/>
      <c r="AQ131" s="51"/>
      <c r="AR131" s="51"/>
      <c r="AS131" s="52"/>
      <c r="AT131" s="53">
        <f t="shared" si="17"/>
        <v>0</v>
      </c>
    </row>
    <row r="132" spans="1:46" s="54" customFormat="1" ht="36" customHeight="1" thickBot="1">
      <c r="A132" s="27"/>
      <c r="B132" s="56"/>
      <c r="C132" s="91"/>
      <c r="D132" s="95"/>
      <c r="E132" s="95"/>
      <c r="F132" s="101"/>
      <c r="G132" s="55"/>
      <c r="H132" s="60"/>
      <c r="I132" s="30">
        <v>0.51</v>
      </c>
      <c r="J132" s="119">
        <v>0.49</v>
      </c>
      <c r="K132" s="32"/>
      <c r="L132" s="57"/>
      <c r="M132" s="33"/>
      <c r="N132" s="34">
        <f t="shared" si="11"/>
        <v>1</v>
      </c>
      <c r="O132" s="35"/>
      <c r="P132" s="105">
        <v>15</v>
      </c>
      <c r="Q132" s="106">
        <v>15</v>
      </c>
      <c r="R132" s="38"/>
      <c r="S132" s="38"/>
      <c r="T132" s="37"/>
      <c r="U132" s="39">
        <f t="shared" si="12"/>
        <v>15</v>
      </c>
      <c r="V132" s="40">
        <f t="shared" si="18"/>
        <v>15</v>
      </c>
      <c r="W132" s="112"/>
      <c r="X132" s="96"/>
      <c r="Y132" s="96"/>
      <c r="Z132" s="104"/>
      <c r="AA132" s="99"/>
      <c r="AB132" s="41">
        <f t="shared" si="13"/>
        <v>0</v>
      </c>
      <c r="AC132" s="40">
        <f t="shared" si="14"/>
        <v>0</v>
      </c>
      <c r="AD132" s="42"/>
      <c r="AE132" s="128"/>
      <c r="AF132" s="37">
        <f t="shared" si="15"/>
        <v>15</v>
      </c>
      <c r="AG132" s="43">
        <v>65</v>
      </c>
      <c r="AH132" s="44">
        <f t="shared" si="16"/>
        <v>80</v>
      </c>
      <c r="AI132" s="45">
        <f t="shared" si="19"/>
        <v>0.93</v>
      </c>
      <c r="AJ132" s="46"/>
      <c r="AK132" s="47">
        <v>1E-4</v>
      </c>
      <c r="AL132" s="48">
        <f t="shared" si="20"/>
        <v>1.0001</v>
      </c>
      <c r="AM132" s="49">
        <f t="shared" si="21"/>
        <v>1061930000</v>
      </c>
      <c r="AN132" s="50"/>
      <c r="AO132" s="51"/>
      <c r="AP132" s="51"/>
      <c r="AQ132" s="51"/>
      <c r="AR132" s="51"/>
      <c r="AS132" s="52"/>
      <c r="AT132" s="53">
        <f t="shared" si="17"/>
        <v>0</v>
      </c>
    </row>
    <row r="133" spans="1:46" s="54" customFormat="1" ht="36" customHeight="1" thickBot="1">
      <c r="A133" s="27"/>
      <c r="B133" s="56"/>
      <c r="C133" s="91"/>
      <c r="D133" s="95"/>
      <c r="E133" s="95"/>
      <c r="F133" s="101"/>
      <c r="G133" s="55"/>
      <c r="H133" s="60"/>
      <c r="I133" s="30">
        <v>0.51</v>
      </c>
      <c r="J133" s="119">
        <v>0.49</v>
      </c>
      <c r="K133" s="32"/>
      <c r="L133" s="57"/>
      <c r="M133" s="33"/>
      <c r="N133" s="34">
        <f t="shared" si="11"/>
        <v>1</v>
      </c>
      <c r="O133" s="35"/>
      <c r="P133" s="105">
        <v>15</v>
      </c>
      <c r="Q133" s="106">
        <v>15</v>
      </c>
      <c r="R133" s="38"/>
      <c r="S133" s="38"/>
      <c r="T133" s="37"/>
      <c r="U133" s="39">
        <f t="shared" si="12"/>
        <v>15</v>
      </c>
      <c r="V133" s="40">
        <f t="shared" si="18"/>
        <v>15</v>
      </c>
      <c r="W133" s="112"/>
      <c r="X133" s="96"/>
      <c r="Y133" s="96"/>
      <c r="Z133" s="104"/>
      <c r="AA133" s="99"/>
      <c r="AB133" s="41">
        <f t="shared" si="13"/>
        <v>0</v>
      </c>
      <c r="AC133" s="40">
        <f t="shared" si="14"/>
        <v>0</v>
      </c>
      <c r="AD133" s="42"/>
      <c r="AE133" s="128"/>
      <c r="AF133" s="37">
        <f t="shared" si="15"/>
        <v>15</v>
      </c>
      <c r="AG133" s="43">
        <v>65</v>
      </c>
      <c r="AH133" s="44">
        <f t="shared" si="16"/>
        <v>80</v>
      </c>
      <c r="AI133" s="45">
        <f t="shared" si="19"/>
        <v>0.93</v>
      </c>
      <c r="AJ133" s="46"/>
      <c r="AK133" s="47">
        <v>1E-4</v>
      </c>
      <c r="AL133" s="48">
        <f t="shared" si="20"/>
        <v>1.0001</v>
      </c>
      <c r="AM133" s="49">
        <f t="shared" si="21"/>
        <v>1061930000</v>
      </c>
      <c r="AN133" s="50"/>
      <c r="AO133" s="51"/>
      <c r="AP133" s="51"/>
      <c r="AQ133" s="51"/>
      <c r="AR133" s="51"/>
      <c r="AS133" s="52"/>
      <c r="AT133" s="53">
        <f t="shared" si="17"/>
        <v>0</v>
      </c>
    </row>
    <row r="134" spans="1:46" s="54" customFormat="1" ht="36" customHeight="1" thickBot="1">
      <c r="A134" s="27"/>
      <c r="B134" s="56"/>
      <c r="C134" s="91"/>
      <c r="D134" s="95"/>
      <c r="E134" s="95"/>
      <c r="F134" s="101"/>
      <c r="G134" s="55"/>
      <c r="H134" s="60"/>
      <c r="I134" s="30">
        <v>0.51</v>
      </c>
      <c r="J134" s="119">
        <v>0.49</v>
      </c>
      <c r="K134" s="32"/>
      <c r="L134" s="57"/>
      <c r="M134" s="33"/>
      <c r="N134" s="34">
        <f t="shared" ref="N134:N140" si="22">SUM(I134:M134)</f>
        <v>1</v>
      </c>
      <c r="O134" s="35"/>
      <c r="P134" s="105">
        <v>15</v>
      </c>
      <c r="Q134" s="106">
        <v>15</v>
      </c>
      <c r="R134" s="38"/>
      <c r="S134" s="38"/>
      <c r="T134" s="37"/>
      <c r="U134" s="39">
        <f t="shared" ref="U134:U140" si="23">ROUNDUP(((P134*I134)+(Q134*J134)+(R134*K134)+(S134*L134)+(T134*M134)),2)</f>
        <v>15</v>
      </c>
      <c r="V134" s="40">
        <f t="shared" si="18"/>
        <v>15</v>
      </c>
      <c r="W134" s="112"/>
      <c r="X134" s="96"/>
      <c r="Y134" s="96"/>
      <c r="Z134" s="104"/>
      <c r="AA134" s="99"/>
      <c r="AB134" s="41">
        <f t="shared" ref="AB134:AB140" si="24">ROUNDUP((((W134*I134)+(X134*J134)+(Y134*K134)+(Z134*L134)+(AA134*M134))/$I$2*15),2)</f>
        <v>0</v>
      </c>
      <c r="AC134" s="40">
        <f t="shared" ref="AC134:AC140" si="25">IF(AB134&gt;=15,15,AB134)</f>
        <v>0</v>
      </c>
      <c r="AD134" s="42"/>
      <c r="AE134" s="128"/>
      <c r="AF134" s="37">
        <f t="shared" ref="AF134:AF140" si="26">IF((V134+AC134+AD134)&gt;=30,30,(V134+AC134+AD134))</f>
        <v>15</v>
      </c>
      <c r="AG134" s="43">
        <v>65</v>
      </c>
      <c r="AH134" s="44">
        <f t="shared" ref="AH134:AH140" si="27">AF134+AG134+AE134</f>
        <v>80</v>
      </c>
      <c r="AI134" s="45">
        <f t="shared" si="19"/>
        <v>0.93</v>
      </c>
      <c r="AJ134" s="46"/>
      <c r="AK134" s="47">
        <v>1E-4</v>
      </c>
      <c r="AL134" s="48">
        <f t="shared" si="20"/>
        <v>1.0001</v>
      </c>
      <c r="AM134" s="49">
        <f t="shared" si="21"/>
        <v>1061930000</v>
      </c>
      <c r="AN134" s="50"/>
      <c r="AO134" s="51"/>
      <c r="AP134" s="51"/>
      <c r="AQ134" s="51"/>
      <c r="AR134" s="51"/>
      <c r="AS134" s="52"/>
      <c r="AT134" s="53">
        <f t="shared" ref="AT134:AT140" si="28">(AO134*I134)+(AP134*J134)+(AQ134*K134)+(AR134*L134)+(AS134*M134)</f>
        <v>0</v>
      </c>
    </row>
    <row r="135" spans="1:46" s="54" customFormat="1" ht="36" customHeight="1" thickBot="1">
      <c r="A135" s="27"/>
      <c r="B135" s="56"/>
      <c r="C135" s="91"/>
      <c r="D135" s="95"/>
      <c r="E135" s="95"/>
      <c r="F135" s="101"/>
      <c r="G135" s="55"/>
      <c r="H135" s="60"/>
      <c r="I135" s="30">
        <v>0.51</v>
      </c>
      <c r="J135" s="119">
        <v>0.49</v>
      </c>
      <c r="K135" s="32"/>
      <c r="L135" s="57"/>
      <c r="M135" s="33"/>
      <c r="N135" s="34">
        <f t="shared" si="22"/>
        <v>1</v>
      </c>
      <c r="O135" s="35"/>
      <c r="P135" s="105">
        <v>15</v>
      </c>
      <c r="Q135" s="106">
        <v>15</v>
      </c>
      <c r="R135" s="38"/>
      <c r="S135" s="38"/>
      <c r="T135" s="37"/>
      <c r="U135" s="39">
        <f t="shared" si="23"/>
        <v>15</v>
      </c>
      <c r="V135" s="40">
        <f t="shared" si="18"/>
        <v>15</v>
      </c>
      <c r="W135" s="112"/>
      <c r="X135" s="96"/>
      <c r="Y135" s="96"/>
      <c r="Z135" s="104"/>
      <c r="AA135" s="99"/>
      <c r="AB135" s="41">
        <f t="shared" si="24"/>
        <v>0</v>
      </c>
      <c r="AC135" s="40">
        <f t="shared" si="25"/>
        <v>0</v>
      </c>
      <c r="AD135" s="42"/>
      <c r="AE135" s="128"/>
      <c r="AF135" s="37">
        <f t="shared" si="26"/>
        <v>15</v>
      </c>
      <c r="AG135" s="43">
        <v>65</v>
      </c>
      <c r="AH135" s="44">
        <f t="shared" si="27"/>
        <v>80</v>
      </c>
      <c r="AI135" s="45">
        <f t="shared" si="19"/>
        <v>0.93</v>
      </c>
      <c r="AJ135" s="46"/>
      <c r="AK135" s="47">
        <v>1E-4</v>
      </c>
      <c r="AL135" s="48">
        <f t="shared" si="20"/>
        <v>1.0001</v>
      </c>
      <c r="AM135" s="49">
        <f t="shared" si="21"/>
        <v>1061930000</v>
      </c>
      <c r="AN135" s="50"/>
      <c r="AO135" s="51"/>
      <c r="AP135" s="51"/>
      <c r="AQ135" s="51"/>
      <c r="AR135" s="51"/>
      <c r="AS135" s="52"/>
      <c r="AT135" s="53">
        <f t="shared" si="28"/>
        <v>0</v>
      </c>
    </row>
    <row r="136" spans="1:46" s="54" customFormat="1" ht="44.25" customHeight="1" thickBot="1">
      <c r="A136" s="27"/>
      <c r="B136" s="56"/>
      <c r="C136" s="91"/>
      <c r="D136" s="95"/>
      <c r="E136" s="95"/>
      <c r="F136" s="101"/>
      <c r="G136" s="55"/>
      <c r="H136" s="60"/>
      <c r="I136" s="30">
        <v>0.51</v>
      </c>
      <c r="J136" s="119">
        <v>0.49</v>
      </c>
      <c r="K136" s="32"/>
      <c r="L136" s="57"/>
      <c r="M136" s="33"/>
      <c r="N136" s="34">
        <f t="shared" si="22"/>
        <v>1</v>
      </c>
      <c r="O136" s="35"/>
      <c r="P136" s="105">
        <v>15</v>
      </c>
      <c r="Q136" s="106">
        <v>15</v>
      </c>
      <c r="R136" s="38"/>
      <c r="S136" s="38"/>
      <c r="T136" s="37"/>
      <c r="U136" s="39">
        <f t="shared" si="23"/>
        <v>15</v>
      </c>
      <c r="V136" s="40">
        <f>IF(U136&gt;=15,15,U136)</f>
        <v>15</v>
      </c>
      <c r="W136" s="112"/>
      <c r="X136" s="96"/>
      <c r="Y136" s="96"/>
      <c r="Z136" s="104"/>
      <c r="AA136" s="99"/>
      <c r="AB136" s="41">
        <f t="shared" si="24"/>
        <v>0</v>
      </c>
      <c r="AC136" s="40">
        <f t="shared" si="25"/>
        <v>0</v>
      </c>
      <c r="AD136" s="42"/>
      <c r="AE136" s="128"/>
      <c r="AF136" s="37">
        <f t="shared" si="26"/>
        <v>15</v>
      </c>
      <c r="AG136" s="43">
        <v>65</v>
      </c>
      <c r="AH136" s="44">
        <f t="shared" si="27"/>
        <v>80</v>
      </c>
      <c r="AI136" s="45">
        <f>-((50-((176+(45+(30-AF136)))))/200)</f>
        <v>0.93</v>
      </c>
      <c r="AJ136" s="46"/>
      <c r="AK136" s="47">
        <v>1E-4</v>
      </c>
      <c r="AL136" s="48">
        <f>100%+AK136</f>
        <v>1.0001</v>
      </c>
      <c r="AM136" s="49">
        <f>ROUNDUP($D$2*AI136*AL136,-3)</f>
        <v>1061930000</v>
      </c>
      <c r="AN136" s="50"/>
      <c r="AO136" s="51"/>
      <c r="AP136" s="51"/>
      <c r="AQ136" s="51"/>
      <c r="AR136" s="51"/>
      <c r="AS136" s="52"/>
      <c r="AT136" s="53">
        <f t="shared" si="28"/>
        <v>0</v>
      </c>
    </row>
    <row r="137" spans="1:46" s="54" customFormat="1" ht="36" customHeight="1" thickBot="1">
      <c r="A137" s="27"/>
      <c r="B137" s="56"/>
      <c r="C137" s="91"/>
      <c r="D137" s="95"/>
      <c r="E137" s="95"/>
      <c r="F137" s="101"/>
      <c r="G137" s="55"/>
      <c r="H137" s="79"/>
      <c r="I137" s="30">
        <v>0.51</v>
      </c>
      <c r="J137" s="119">
        <v>0.49</v>
      </c>
      <c r="K137" s="32"/>
      <c r="L137" s="57"/>
      <c r="M137" s="80"/>
      <c r="N137" s="34">
        <f t="shared" si="22"/>
        <v>1</v>
      </c>
      <c r="O137" s="81"/>
      <c r="P137" s="105">
        <v>15</v>
      </c>
      <c r="Q137" s="106">
        <v>15</v>
      </c>
      <c r="R137" s="38"/>
      <c r="S137" s="38"/>
      <c r="T137" s="58"/>
      <c r="U137" s="39">
        <f t="shared" si="23"/>
        <v>15</v>
      </c>
      <c r="V137" s="82">
        <f>IF(U137&gt;=15,15,U137)</f>
        <v>15</v>
      </c>
      <c r="W137" s="112"/>
      <c r="X137" s="96"/>
      <c r="Y137" s="96"/>
      <c r="Z137" s="104"/>
      <c r="AA137" s="133"/>
      <c r="AB137" s="41">
        <f t="shared" si="24"/>
        <v>0</v>
      </c>
      <c r="AC137" s="40">
        <f t="shared" si="25"/>
        <v>0</v>
      </c>
      <c r="AD137" s="83"/>
      <c r="AE137" s="131"/>
      <c r="AF137" s="37">
        <f t="shared" si="26"/>
        <v>15</v>
      </c>
      <c r="AG137" s="43">
        <v>65</v>
      </c>
      <c r="AH137" s="44">
        <f t="shared" si="27"/>
        <v>80</v>
      </c>
      <c r="AI137" s="45">
        <f>-((50-((176+(45+(30-AF137)))))/200)</f>
        <v>0.93</v>
      </c>
      <c r="AJ137" s="46"/>
      <c r="AK137" s="47">
        <v>1E-4</v>
      </c>
      <c r="AL137" s="48">
        <f>100%+AK137</f>
        <v>1.0001</v>
      </c>
      <c r="AM137" s="49">
        <f>ROUNDUP($D$2*AI137*AL137,-3)</f>
        <v>1061930000</v>
      </c>
      <c r="AN137" s="84"/>
      <c r="AO137" s="85"/>
      <c r="AP137" s="85"/>
      <c r="AQ137" s="85"/>
      <c r="AR137" s="85"/>
      <c r="AS137" s="86"/>
      <c r="AT137" s="53">
        <f t="shared" si="28"/>
        <v>0</v>
      </c>
    </row>
    <row r="138" spans="1:46" s="54" customFormat="1" ht="36" customHeight="1" thickBot="1">
      <c r="A138" s="27"/>
      <c r="B138" s="56"/>
      <c r="C138" s="91"/>
      <c r="D138" s="95"/>
      <c r="E138" s="95"/>
      <c r="F138" s="101"/>
      <c r="G138" s="55"/>
      <c r="H138" s="60"/>
      <c r="I138" s="30">
        <v>0.51</v>
      </c>
      <c r="J138" s="119">
        <v>0.49</v>
      </c>
      <c r="K138" s="32"/>
      <c r="L138" s="57"/>
      <c r="M138" s="33"/>
      <c r="N138" s="34">
        <f t="shared" si="22"/>
        <v>1</v>
      </c>
      <c r="O138" s="35"/>
      <c r="P138" s="105">
        <v>15</v>
      </c>
      <c r="Q138" s="106">
        <v>15</v>
      </c>
      <c r="R138" s="38"/>
      <c r="S138" s="38"/>
      <c r="T138" s="37"/>
      <c r="U138" s="39">
        <f t="shared" si="23"/>
        <v>15</v>
      </c>
      <c r="V138" s="40">
        <f>IF(U138&gt;=15,15,U138)</f>
        <v>15</v>
      </c>
      <c r="W138" s="112"/>
      <c r="X138" s="96"/>
      <c r="Y138" s="96"/>
      <c r="Z138" s="104"/>
      <c r="AA138" s="99"/>
      <c r="AB138" s="41">
        <f t="shared" si="24"/>
        <v>0</v>
      </c>
      <c r="AC138" s="40">
        <f t="shared" si="25"/>
        <v>0</v>
      </c>
      <c r="AD138" s="42"/>
      <c r="AE138" s="128"/>
      <c r="AF138" s="37">
        <f t="shared" si="26"/>
        <v>15</v>
      </c>
      <c r="AG138" s="43">
        <v>65</v>
      </c>
      <c r="AH138" s="44">
        <f t="shared" si="27"/>
        <v>80</v>
      </c>
      <c r="AI138" s="45">
        <f>-((50-((176+(45+(30-AF138)))))/200)</f>
        <v>0.93</v>
      </c>
      <c r="AJ138" s="46"/>
      <c r="AK138" s="47">
        <v>1E-4</v>
      </c>
      <c r="AL138" s="48">
        <f>100%+AK138</f>
        <v>1.0001</v>
      </c>
      <c r="AM138" s="49">
        <f>ROUNDUP($D$2*AI138*AL138,-3)</f>
        <v>1061930000</v>
      </c>
      <c r="AN138" s="50"/>
      <c r="AO138" s="51"/>
      <c r="AP138" s="51"/>
      <c r="AQ138" s="51"/>
      <c r="AR138" s="51"/>
      <c r="AS138" s="52"/>
      <c r="AT138" s="53">
        <f t="shared" si="28"/>
        <v>0</v>
      </c>
    </row>
    <row r="139" spans="1:46" s="54" customFormat="1" ht="36" customHeight="1" thickBot="1">
      <c r="A139" s="27"/>
      <c r="B139" s="56"/>
      <c r="C139" s="91"/>
      <c r="D139" s="95"/>
      <c r="E139" s="95"/>
      <c r="F139" s="101"/>
      <c r="G139" s="55"/>
      <c r="H139" s="60"/>
      <c r="I139" s="30">
        <v>0.51</v>
      </c>
      <c r="J139" s="119">
        <v>0.49</v>
      </c>
      <c r="K139" s="32"/>
      <c r="L139" s="57"/>
      <c r="M139" s="33"/>
      <c r="N139" s="34">
        <f t="shared" si="22"/>
        <v>1</v>
      </c>
      <c r="O139" s="35"/>
      <c r="P139" s="105">
        <v>15</v>
      </c>
      <c r="Q139" s="106">
        <v>15</v>
      </c>
      <c r="R139" s="38"/>
      <c r="S139" s="38"/>
      <c r="T139" s="37"/>
      <c r="U139" s="39">
        <f t="shared" si="23"/>
        <v>15</v>
      </c>
      <c r="V139" s="40">
        <f>IF(U139&gt;=15,15,U139)</f>
        <v>15</v>
      </c>
      <c r="W139" s="112"/>
      <c r="X139" s="96"/>
      <c r="Y139" s="96"/>
      <c r="Z139" s="104"/>
      <c r="AA139" s="99"/>
      <c r="AB139" s="41">
        <f t="shared" si="24"/>
        <v>0</v>
      </c>
      <c r="AC139" s="40">
        <f t="shared" si="25"/>
        <v>0</v>
      </c>
      <c r="AD139" s="42"/>
      <c r="AE139" s="128"/>
      <c r="AF139" s="37">
        <f t="shared" si="26"/>
        <v>15</v>
      </c>
      <c r="AG139" s="43">
        <v>65</v>
      </c>
      <c r="AH139" s="44">
        <f t="shared" si="27"/>
        <v>80</v>
      </c>
      <c r="AI139" s="45">
        <f>-((50-((176+(45+(30-AF139)))))/200)</f>
        <v>0.93</v>
      </c>
      <c r="AJ139" s="46"/>
      <c r="AK139" s="47">
        <v>1E-4</v>
      </c>
      <c r="AL139" s="48">
        <f>100%+AK139</f>
        <v>1.0001</v>
      </c>
      <c r="AM139" s="49">
        <f>ROUNDUP($D$2*AI139*AL139,-3)</f>
        <v>1061930000</v>
      </c>
      <c r="AN139" s="50"/>
      <c r="AO139" s="51"/>
      <c r="AP139" s="51"/>
      <c r="AQ139" s="51"/>
      <c r="AR139" s="51"/>
      <c r="AS139" s="52"/>
      <c r="AT139" s="53">
        <f t="shared" si="28"/>
        <v>0</v>
      </c>
    </row>
    <row r="140" spans="1:46" s="54" customFormat="1" ht="36" customHeight="1" thickBot="1">
      <c r="A140" s="27"/>
      <c r="B140" s="56"/>
      <c r="C140" s="91"/>
      <c r="D140" s="95"/>
      <c r="E140" s="95"/>
      <c r="F140" s="101"/>
      <c r="G140" s="55"/>
      <c r="H140" s="28"/>
      <c r="I140" s="30">
        <v>0.51</v>
      </c>
      <c r="J140" s="119">
        <v>0.49</v>
      </c>
      <c r="K140" s="32"/>
      <c r="L140" s="57"/>
      <c r="M140" s="31"/>
      <c r="N140" s="34">
        <f t="shared" si="22"/>
        <v>1</v>
      </c>
      <c r="O140" s="37"/>
      <c r="P140" s="105">
        <v>15</v>
      </c>
      <c r="Q140" s="106">
        <v>15</v>
      </c>
      <c r="R140" s="38"/>
      <c r="S140" s="38"/>
      <c r="T140" s="37"/>
      <c r="U140" s="39">
        <f t="shared" si="23"/>
        <v>15</v>
      </c>
      <c r="V140" s="40">
        <f>IF(U140&gt;=15,15,U140)</f>
        <v>15</v>
      </c>
      <c r="W140" s="112"/>
      <c r="X140" s="96"/>
      <c r="Y140" s="96"/>
      <c r="Z140" s="104"/>
      <c r="AA140" s="99"/>
      <c r="AB140" s="41">
        <f t="shared" si="24"/>
        <v>0</v>
      </c>
      <c r="AC140" s="40">
        <f t="shared" si="25"/>
        <v>0</v>
      </c>
      <c r="AD140" s="87"/>
      <c r="AE140" s="128"/>
      <c r="AF140" s="37">
        <f t="shared" si="26"/>
        <v>15</v>
      </c>
      <c r="AG140" s="43">
        <v>65</v>
      </c>
      <c r="AH140" s="44">
        <f t="shared" si="27"/>
        <v>80</v>
      </c>
      <c r="AI140" s="45">
        <f>-((50-((176+(45+(30-AF140)))))/200)</f>
        <v>0.93</v>
      </c>
      <c r="AJ140" s="46"/>
      <c r="AK140" s="47">
        <v>1E-4</v>
      </c>
      <c r="AL140" s="48">
        <f>100%+AK140</f>
        <v>1.0001</v>
      </c>
      <c r="AM140" s="49">
        <f>ROUNDUP($D$2*AI140*AL140,-3)</f>
        <v>1061930000</v>
      </c>
      <c r="AN140" s="88"/>
      <c r="AO140" s="51"/>
      <c r="AP140" s="51"/>
      <c r="AQ140" s="51"/>
      <c r="AR140" s="51"/>
      <c r="AS140" s="52"/>
      <c r="AT140" s="53">
        <f t="shared" si="28"/>
        <v>0</v>
      </c>
    </row>
  </sheetData>
  <mergeCells count="28">
    <mergeCell ref="AS3:AS4"/>
    <mergeCell ref="AT3:AT4"/>
    <mergeCell ref="AM3:AM4"/>
    <mergeCell ref="AN3:AN4"/>
    <mergeCell ref="AO3:AO4"/>
    <mergeCell ref="AP3:AP4"/>
    <mergeCell ref="AQ3:AQ4"/>
    <mergeCell ref="AR3:AR4"/>
    <mergeCell ref="AL3:AL4"/>
    <mergeCell ref="A3:A4"/>
    <mergeCell ref="B3:B4"/>
    <mergeCell ref="C3:H3"/>
    <mergeCell ref="I3:M3"/>
    <mergeCell ref="N3:N4"/>
    <mergeCell ref="O3:O4"/>
    <mergeCell ref="P3:U3"/>
    <mergeCell ref="W3:AB3"/>
    <mergeCell ref="AI3:AI4"/>
    <mergeCell ref="AJ3:AJ4"/>
    <mergeCell ref="AK3:AK4"/>
    <mergeCell ref="D1:E1"/>
    <mergeCell ref="I1:J1"/>
    <mergeCell ref="L1:AB1"/>
    <mergeCell ref="AE1:AK1"/>
    <mergeCell ref="D2:E2"/>
    <mergeCell ref="F2:G2"/>
    <mergeCell ref="I2:J2"/>
    <mergeCell ref="P2:U2"/>
  </mergeCells>
  <phoneticPr fontId="3" type="noConversion"/>
  <printOptions horizontalCentered="1"/>
  <pageMargins left="0.17" right="0.17" top="0.33" bottom="0.24" header="0.26" footer="0.18"/>
  <pageSetup paperSize="9" scale="57" orientation="landscape" r:id="rId1"/>
  <headerFooter alignWithMargins="0"/>
  <rowBreaks count="1" manualBreakCount="1">
    <brk id="31" max="41" man="1"/>
  </rowBreaks>
  <colBreaks count="1" manualBreakCount="1">
    <brk id="29" max="139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rgb="FF00B0F0"/>
  </sheetPr>
  <dimension ref="A1:AT140"/>
  <sheetViews>
    <sheetView showZeros="0" view="pageBreakPreview" zoomScale="80" workbookViewId="0">
      <selection activeCell="F17" sqref="F17"/>
    </sheetView>
  </sheetViews>
  <sheetFormatPr defaultColWidth="8.88671875" defaultRowHeight="13.5"/>
  <cols>
    <col min="1" max="1" width="5" style="1" customWidth="1"/>
    <col min="2" max="2" width="5.109375" style="2" customWidth="1"/>
    <col min="3" max="3" width="9.21875" style="89" customWidth="1"/>
    <col min="4" max="7" width="9.21875" style="1" customWidth="1"/>
    <col min="8" max="8" width="6.6640625" style="1" customWidth="1"/>
    <col min="9" max="10" width="7.33203125" style="1" customWidth="1"/>
    <col min="11" max="11" width="7.6640625" style="1" customWidth="1"/>
    <col min="12" max="13" width="6.77734375" style="1" customWidth="1"/>
    <col min="14" max="14" width="6.44140625" style="1" customWidth="1"/>
    <col min="15" max="15" width="5.109375" style="1" customWidth="1"/>
    <col min="16" max="16" width="7.109375" style="1" customWidth="1"/>
    <col min="17" max="17" width="6.77734375" style="1" customWidth="1"/>
    <col min="18" max="20" width="6.6640625" style="1" customWidth="1"/>
    <col min="21" max="21" width="7.109375" style="1" customWidth="1"/>
    <col min="22" max="22" width="10.44140625" style="90" hidden="1" customWidth="1"/>
    <col min="23" max="24" width="8" style="1" customWidth="1"/>
    <col min="25" max="27" width="7.21875" style="1" customWidth="1"/>
    <col min="28" max="28" width="9.6640625" style="1" customWidth="1"/>
    <col min="29" max="29" width="2" style="90" hidden="1" customWidth="1"/>
    <col min="30" max="31" width="6.21875" style="1" customWidth="1"/>
    <col min="32" max="32" width="7" style="1" customWidth="1"/>
    <col min="33" max="33" width="4.6640625" style="1" customWidth="1"/>
    <col min="34" max="34" width="8.21875" style="1" customWidth="1"/>
    <col min="35" max="35" width="8.77734375" style="1" customWidth="1"/>
    <col min="36" max="36" width="7.5546875" style="1" customWidth="1"/>
    <col min="37" max="38" width="8.33203125" style="1" customWidth="1"/>
    <col min="39" max="39" width="20.21875" style="1" customWidth="1"/>
    <col min="40" max="40" width="8.33203125" style="1" customWidth="1"/>
    <col min="41" max="42" width="17.6640625" style="1" customWidth="1"/>
    <col min="43" max="45" width="17.6640625" style="1" hidden="1" customWidth="1"/>
    <col min="46" max="46" width="17.6640625" style="1" customWidth="1"/>
    <col min="47" max="16384" width="8.88671875" style="1"/>
  </cols>
  <sheetData>
    <row r="1" spans="1:46" ht="33.75" customHeight="1">
      <c r="C1" s="3" t="s">
        <v>62</v>
      </c>
      <c r="D1" s="353">
        <v>1608273000</v>
      </c>
      <c r="E1" s="353"/>
      <c r="F1" s="4"/>
      <c r="G1" s="4"/>
      <c r="H1" s="3" t="s">
        <v>63</v>
      </c>
      <c r="I1" s="354">
        <v>656900000</v>
      </c>
      <c r="J1" s="354"/>
      <c r="K1" s="118">
        <f>TRUNC(I1/F2,7)</f>
        <v>0.4204889</v>
      </c>
      <c r="L1" s="385" t="s">
        <v>344</v>
      </c>
      <c r="M1" s="386"/>
      <c r="N1" s="386"/>
      <c r="O1" s="386"/>
      <c r="P1" s="386"/>
      <c r="Q1" s="386"/>
      <c r="R1" s="386"/>
      <c r="S1" s="386"/>
      <c r="T1" s="386"/>
      <c r="U1" s="386"/>
      <c r="V1" s="386"/>
      <c r="W1" s="386"/>
      <c r="X1" s="386"/>
      <c r="Y1" s="386"/>
      <c r="Z1" s="386"/>
      <c r="AA1" s="386"/>
      <c r="AB1" s="386"/>
      <c r="AC1" s="148"/>
      <c r="AD1" s="148"/>
      <c r="AE1" s="356" t="s">
        <v>345</v>
      </c>
      <c r="AF1" s="356"/>
      <c r="AG1" s="356"/>
      <c r="AH1" s="356"/>
      <c r="AI1" s="356"/>
      <c r="AJ1" s="356"/>
      <c r="AK1" s="356"/>
      <c r="AL1" s="145"/>
      <c r="AM1" s="145"/>
      <c r="AN1" s="145"/>
      <c r="AO1" s="122"/>
      <c r="AP1" s="122"/>
      <c r="AQ1" s="122"/>
      <c r="AR1" s="122"/>
      <c r="AS1" s="122"/>
      <c r="AT1" s="122"/>
    </row>
    <row r="2" spans="1:46" s="11" customFormat="1" ht="30" customHeight="1" thickBot="1">
      <c r="A2" s="6"/>
      <c r="B2" s="7"/>
      <c r="C2" s="8" t="s">
        <v>64</v>
      </c>
      <c r="D2" s="357">
        <f>D1*1.1</f>
        <v>1769100300.0000002</v>
      </c>
      <c r="E2" s="358"/>
      <c r="F2" s="357">
        <f>D2*86.745%*101.8%</f>
        <v>1562228964.2292304</v>
      </c>
      <c r="G2" s="358"/>
      <c r="H2" s="3" t="s">
        <v>65</v>
      </c>
      <c r="I2" s="359">
        <f>D2*1</f>
        <v>1769100300.0000002</v>
      </c>
      <c r="J2" s="360"/>
      <c r="K2" s="117" t="s">
        <v>29</v>
      </c>
      <c r="L2" s="4"/>
      <c r="M2" s="4"/>
      <c r="N2" s="4"/>
      <c r="O2" s="9" t="s">
        <v>67</v>
      </c>
      <c r="P2" s="361">
        <v>45945.458333333336</v>
      </c>
      <c r="Q2" s="361"/>
      <c r="R2" s="361"/>
      <c r="S2" s="361"/>
      <c r="T2" s="361"/>
      <c r="U2" s="361"/>
      <c r="V2" s="10"/>
      <c r="W2" s="10"/>
      <c r="X2" s="6"/>
      <c r="Y2" s="6"/>
      <c r="Z2" s="6"/>
      <c r="AA2" s="6"/>
      <c r="AB2" s="6"/>
      <c r="AC2" s="10"/>
      <c r="AD2" s="6"/>
      <c r="AE2" s="6"/>
      <c r="AF2" s="6"/>
      <c r="AG2" s="6"/>
      <c r="AH2" s="6"/>
      <c r="AJ2" s="12"/>
      <c r="AK2" s="13"/>
      <c r="AL2" s="13"/>
      <c r="AM2" s="14" t="s">
        <v>52</v>
      </c>
      <c r="AO2" s="63" t="s">
        <v>69</v>
      </c>
      <c r="AP2" s="63"/>
      <c r="AQ2" s="123"/>
      <c r="AR2" s="124"/>
      <c r="AS2" s="126"/>
      <c r="AT2" s="125"/>
    </row>
    <row r="3" spans="1:46" s="17" customFormat="1" ht="24.95" customHeight="1" thickBot="1">
      <c r="A3" s="364" t="s">
        <v>70</v>
      </c>
      <c r="B3" s="366" t="s">
        <v>71</v>
      </c>
      <c r="C3" s="368" t="s">
        <v>72</v>
      </c>
      <c r="D3" s="369"/>
      <c r="E3" s="369"/>
      <c r="F3" s="369"/>
      <c r="G3" s="369"/>
      <c r="H3" s="370"/>
      <c r="I3" s="371" t="s">
        <v>73</v>
      </c>
      <c r="J3" s="369"/>
      <c r="K3" s="369"/>
      <c r="L3" s="369"/>
      <c r="M3" s="370"/>
      <c r="N3" s="372" t="s">
        <v>74</v>
      </c>
      <c r="O3" s="374" t="s">
        <v>75</v>
      </c>
      <c r="P3" s="371" t="s">
        <v>76</v>
      </c>
      <c r="Q3" s="369"/>
      <c r="R3" s="369"/>
      <c r="S3" s="369"/>
      <c r="T3" s="369"/>
      <c r="U3" s="370"/>
      <c r="V3" s="15"/>
      <c r="W3" s="371" t="s">
        <v>77</v>
      </c>
      <c r="X3" s="369"/>
      <c r="Y3" s="369"/>
      <c r="Z3" s="369"/>
      <c r="AA3" s="369"/>
      <c r="AB3" s="370"/>
      <c r="AC3" s="15"/>
      <c r="AD3" s="15"/>
      <c r="AE3" s="15"/>
      <c r="AF3" s="15"/>
      <c r="AG3" s="15"/>
      <c r="AH3" s="16"/>
      <c r="AI3" s="376" t="s">
        <v>78</v>
      </c>
      <c r="AJ3" s="366" t="s">
        <v>79</v>
      </c>
      <c r="AK3" s="378" t="s">
        <v>80</v>
      </c>
      <c r="AL3" s="362" t="s">
        <v>81</v>
      </c>
      <c r="AM3" s="381" t="s">
        <v>82</v>
      </c>
      <c r="AN3" s="383" t="s">
        <v>83</v>
      </c>
      <c r="AO3" s="380" t="s">
        <v>84</v>
      </c>
      <c r="AP3" s="380" t="s">
        <v>85</v>
      </c>
      <c r="AQ3" s="380" t="s">
        <v>86</v>
      </c>
      <c r="AR3" s="380" t="s">
        <v>87</v>
      </c>
      <c r="AS3" s="380" t="s">
        <v>88</v>
      </c>
      <c r="AT3" s="380" t="s">
        <v>89</v>
      </c>
    </row>
    <row r="4" spans="1:46" s="17" customFormat="1" ht="39.75" customHeight="1" thickBot="1">
      <c r="A4" s="365"/>
      <c r="B4" s="367"/>
      <c r="C4" s="103" t="s">
        <v>90</v>
      </c>
      <c r="D4" s="19" t="s">
        <v>91</v>
      </c>
      <c r="E4" s="20" t="s">
        <v>92</v>
      </c>
      <c r="F4" s="20" t="s">
        <v>93</v>
      </c>
      <c r="G4" s="20" t="s">
        <v>94</v>
      </c>
      <c r="H4" s="21" t="s">
        <v>95</v>
      </c>
      <c r="I4" s="18" t="s">
        <v>96</v>
      </c>
      <c r="J4" s="19" t="s">
        <v>91</v>
      </c>
      <c r="K4" s="20" t="s">
        <v>97</v>
      </c>
      <c r="L4" s="103" t="s">
        <v>93</v>
      </c>
      <c r="M4" s="20" t="s">
        <v>94</v>
      </c>
      <c r="N4" s="373"/>
      <c r="O4" s="375"/>
      <c r="P4" s="18" t="s">
        <v>96</v>
      </c>
      <c r="Q4" s="19" t="s">
        <v>91</v>
      </c>
      <c r="R4" s="20" t="s">
        <v>97</v>
      </c>
      <c r="S4" s="103" t="s">
        <v>93</v>
      </c>
      <c r="T4" s="20" t="s">
        <v>94</v>
      </c>
      <c r="U4" s="22" t="s">
        <v>99</v>
      </c>
      <c r="V4" s="23" t="s">
        <v>100</v>
      </c>
      <c r="W4" s="18" t="s">
        <v>96</v>
      </c>
      <c r="X4" s="19" t="s">
        <v>91</v>
      </c>
      <c r="Y4" s="20" t="s">
        <v>97</v>
      </c>
      <c r="Z4" s="103" t="s">
        <v>93</v>
      </c>
      <c r="AA4" s="20" t="s">
        <v>94</v>
      </c>
      <c r="AB4" s="24" t="s">
        <v>102</v>
      </c>
      <c r="AC4" s="23" t="s">
        <v>103</v>
      </c>
      <c r="AD4" s="121" t="s">
        <v>104</v>
      </c>
      <c r="AE4" s="127" t="s">
        <v>105</v>
      </c>
      <c r="AF4" s="25" t="s">
        <v>106</v>
      </c>
      <c r="AG4" s="26" t="s">
        <v>107</v>
      </c>
      <c r="AH4" s="26" t="s">
        <v>108</v>
      </c>
      <c r="AI4" s="377"/>
      <c r="AJ4" s="367"/>
      <c r="AK4" s="379"/>
      <c r="AL4" s="363"/>
      <c r="AM4" s="382"/>
      <c r="AN4" s="384"/>
      <c r="AO4" s="380"/>
      <c r="AP4" s="380"/>
      <c r="AQ4" s="380"/>
      <c r="AR4" s="380"/>
      <c r="AS4" s="380"/>
      <c r="AT4" s="380"/>
    </row>
    <row r="5" spans="1:46" s="54" customFormat="1" ht="40.5" customHeight="1" thickBot="1">
      <c r="A5" s="27">
        <v>1</v>
      </c>
      <c r="B5" s="28"/>
      <c r="C5" s="95" t="s">
        <v>111</v>
      </c>
      <c r="D5" s="62" t="s">
        <v>346</v>
      </c>
      <c r="E5" s="95"/>
      <c r="F5" s="94"/>
      <c r="G5" s="91"/>
      <c r="H5" s="239" t="s">
        <v>353</v>
      </c>
      <c r="I5" s="109">
        <v>0.51</v>
      </c>
      <c r="J5" s="194">
        <v>0.47499999999999998</v>
      </c>
      <c r="K5" s="31"/>
      <c r="L5" s="31"/>
      <c r="M5" s="33"/>
      <c r="N5" s="34">
        <f>SUM(I5:M5)</f>
        <v>0.98499999999999999</v>
      </c>
      <c r="O5" s="35"/>
      <c r="P5" s="165">
        <v>15</v>
      </c>
      <c r="Q5" s="166">
        <v>15</v>
      </c>
      <c r="R5" s="37"/>
      <c r="S5" s="38"/>
      <c r="T5" s="37"/>
      <c r="U5" s="39">
        <f>ROUNDUP(((P5*I5)+(Q5*J5)+(R5*K5)+(S5*L5)+(T5*M5)),2)</f>
        <v>14.78</v>
      </c>
      <c r="V5" s="40">
        <f>IF(U5&gt;=15,15,U5)</f>
        <v>14.78</v>
      </c>
      <c r="W5" s="176">
        <v>28147269000</v>
      </c>
      <c r="X5" s="237">
        <v>742829000</v>
      </c>
      <c r="Y5" s="238"/>
      <c r="Z5" s="107"/>
      <c r="AA5" s="99"/>
      <c r="AB5" s="41">
        <f>ROUNDUP((((W5*I5)+(X5*J5)+(Y5*K5)+(Z5*L5)+(AA5*M5))/$I$2*15),2)</f>
        <v>124.71000000000001</v>
      </c>
      <c r="AC5" s="40">
        <f>IF(AB5&gt;=15,15,AB5)</f>
        <v>15</v>
      </c>
      <c r="AD5" s="42">
        <f>3*I5</f>
        <v>1.53</v>
      </c>
      <c r="AE5" s="128"/>
      <c r="AF5" s="98">
        <f>IF((V5+AC5+AD5)&gt;=30,30,(V5+AC5+AD5))</f>
        <v>30</v>
      </c>
      <c r="AG5" s="43">
        <v>65</v>
      </c>
      <c r="AH5" s="44">
        <f>AF5+AG5+AE5</f>
        <v>95</v>
      </c>
      <c r="AI5" s="45">
        <f>-((50-((176+(45+(30-AF5)))))/200)</f>
        <v>0.85499999999999998</v>
      </c>
      <c r="AJ5" s="46"/>
      <c r="AK5" s="47">
        <v>1E-4</v>
      </c>
      <c r="AL5" s="48">
        <f>100%+AK5</f>
        <v>1.0001</v>
      </c>
      <c r="AM5" s="49">
        <f>ROUNDUP($D$2*AI5*AL5,-3)</f>
        <v>1512733000</v>
      </c>
      <c r="AN5" s="50"/>
      <c r="AO5" s="51"/>
      <c r="AP5" s="51"/>
      <c r="AQ5" s="51"/>
      <c r="AR5" s="51"/>
      <c r="AS5" s="52"/>
      <c r="AT5" s="53">
        <f>(AO5*I5)+(AP5*J5)+(AQ5*K5)+(AR5*L5)+(AS5*M5)</f>
        <v>0</v>
      </c>
    </row>
    <row r="6" spans="1:46" s="54" customFormat="1" ht="40.5" customHeight="1" thickBot="1">
      <c r="A6" s="27">
        <v>2</v>
      </c>
      <c r="B6" s="28"/>
      <c r="C6" s="95" t="s">
        <v>153</v>
      </c>
      <c r="D6" s="93" t="s">
        <v>347</v>
      </c>
      <c r="E6" s="95"/>
      <c r="F6" s="94"/>
      <c r="G6" s="29"/>
      <c r="H6" s="29"/>
      <c r="I6" s="109">
        <v>0.51</v>
      </c>
      <c r="J6" s="31">
        <v>0.49</v>
      </c>
      <c r="K6" s="31"/>
      <c r="L6" s="31"/>
      <c r="M6" s="33"/>
      <c r="N6" s="34">
        <f t="shared" ref="N6:N69" si="0">SUM(I6:M6)</f>
        <v>1</v>
      </c>
      <c r="O6" s="35"/>
      <c r="P6" s="167">
        <v>15</v>
      </c>
      <c r="Q6" s="168">
        <v>15</v>
      </c>
      <c r="R6" s="106"/>
      <c r="S6" s="38"/>
      <c r="T6" s="37"/>
      <c r="U6" s="39">
        <f t="shared" ref="U6:U69" si="1">ROUNDUP(((P6*I6)+(Q6*J6)+(R6*K6)+(S6*L6)+(T6*M6)),2)</f>
        <v>15</v>
      </c>
      <c r="V6" s="40">
        <f>IF(U6&gt;=15,15,U6)</f>
        <v>15</v>
      </c>
      <c r="W6" s="172">
        <v>61572822000</v>
      </c>
      <c r="X6" s="174">
        <v>0</v>
      </c>
      <c r="Y6" s="100"/>
      <c r="Z6" s="96"/>
      <c r="AA6" s="99"/>
      <c r="AB6" s="41">
        <f t="shared" ref="AB6:AB69" si="2">ROUNDUP((((W6*I6)+(X6*J6)+(Y6*K6)+(Z6*L6)+(AA6*M6))/$I$2*15),2)</f>
        <v>266.26</v>
      </c>
      <c r="AC6" s="40">
        <f t="shared" ref="AC6:AC69" si="3">IF(AB6&gt;=15,15,AB6)</f>
        <v>15</v>
      </c>
      <c r="AD6" s="42"/>
      <c r="AE6" s="128"/>
      <c r="AF6" s="37">
        <f t="shared" ref="AF6:AF69" si="4">IF((V6+AC6+AD6)&gt;=30,30,(V6+AC6+AD6))</f>
        <v>30</v>
      </c>
      <c r="AG6" s="43">
        <v>65</v>
      </c>
      <c r="AH6" s="44">
        <f t="shared" ref="AH6:AH69" si="5">AF6+AG6+AE6</f>
        <v>95</v>
      </c>
      <c r="AI6" s="45">
        <f>-((50-((176+(45+(30-AF6)))))/200)</f>
        <v>0.85499999999999998</v>
      </c>
      <c r="AJ6" s="46"/>
      <c r="AK6" s="47">
        <v>1E-4</v>
      </c>
      <c r="AL6" s="48">
        <f>100%+AK6</f>
        <v>1.0001</v>
      </c>
      <c r="AM6" s="49">
        <f>ROUNDUP($D$2*AI6*AL6,-3)</f>
        <v>1512733000</v>
      </c>
      <c r="AN6" s="50"/>
      <c r="AO6" s="51"/>
      <c r="AP6" s="51"/>
      <c r="AQ6" s="51"/>
      <c r="AR6" s="51"/>
      <c r="AS6" s="52"/>
      <c r="AT6" s="53">
        <f t="shared" ref="AT6:AT69" si="6">(AO6*I6)+(AP6*J6)+(AQ6*K6)+(AR6*L6)+(AS6*M6)</f>
        <v>0</v>
      </c>
    </row>
    <row r="7" spans="1:46" s="54" customFormat="1" ht="40.5" customHeight="1" thickBot="1">
      <c r="A7" s="27">
        <v>3</v>
      </c>
      <c r="B7" s="28"/>
      <c r="C7" s="95" t="s">
        <v>154</v>
      </c>
      <c r="D7" s="93" t="s">
        <v>350</v>
      </c>
      <c r="E7" s="95"/>
      <c r="F7" s="95"/>
      <c r="G7" s="55"/>
      <c r="H7" s="240" t="s">
        <v>354</v>
      </c>
      <c r="I7" s="109">
        <v>0.51</v>
      </c>
      <c r="J7" s="194">
        <v>0.42049999999999998</v>
      </c>
      <c r="K7" s="31"/>
      <c r="L7" s="57"/>
      <c r="M7" s="33"/>
      <c r="N7" s="34">
        <f t="shared" si="0"/>
        <v>0.93049999999999999</v>
      </c>
      <c r="O7" s="35"/>
      <c r="P7" s="167">
        <v>15</v>
      </c>
      <c r="Q7" s="168">
        <v>15</v>
      </c>
      <c r="R7" s="106"/>
      <c r="S7" s="38"/>
      <c r="T7" s="37"/>
      <c r="U7" s="39">
        <f t="shared" si="1"/>
        <v>13.959999999999999</v>
      </c>
      <c r="V7" s="40">
        <f>IF(U7&gt;=15,15,U7)</f>
        <v>13.959999999999999</v>
      </c>
      <c r="W7" s="172">
        <v>13410300000</v>
      </c>
      <c r="X7" s="174">
        <v>0</v>
      </c>
      <c r="Y7" s="100"/>
      <c r="Z7" s="96"/>
      <c r="AA7" s="99"/>
      <c r="AB7" s="41">
        <f t="shared" si="2"/>
        <v>57.989999999999995</v>
      </c>
      <c r="AC7" s="40">
        <f t="shared" si="3"/>
        <v>15</v>
      </c>
      <c r="AD7" s="42">
        <f>3*I7</f>
        <v>1.53</v>
      </c>
      <c r="AE7" s="128"/>
      <c r="AF7" s="37">
        <f t="shared" si="4"/>
        <v>30</v>
      </c>
      <c r="AG7" s="43">
        <v>65</v>
      </c>
      <c r="AH7" s="44">
        <f t="shared" si="5"/>
        <v>95</v>
      </c>
      <c r="AI7" s="45">
        <f>-((50-((176+(45+(30-AF7)))))/200)</f>
        <v>0.85499999999999998</v>
      </c>
      <c r="AJ7" s="46"/>
      <c r="AK7" s="47">
        <v>1E-4</v>
      </c>
      <c r="AL7" s="48">
        <f>100%+AK7</f>
        <v>1.0001</v>
      </c>
      <c r="AM7" s="49">
        <f>ROUNDUP($D$2*AI7*AL7,-3)</f>
        <v>1512733000</v>
      </c>
      <c r="AN7" s="50"/>
      <c r="AO7" s="51"/>
      <c r="AP7" s="51"/>
      <c r="AQ7" s="51"/>
      <c r="AR7" s="51"/>
      <c r="AS7" s="52"/>
      <c r="AT7" s="53">
        <f t="shared" si="6"/>
        <v>0</v>
      </c>
    </row>
    <row r="8" spans="1:46" s="54" customFormat="1" ht="40.5" customHeight="1" thickBot="1">
      <c r="A8" s="27">
        <v>4</v>
      </c>
      <c r="B8" s="56"/>
      <c r="C8" s="94" t="s">
        <v>109</v>
      </c>
      <c r="D8" s="62" t="s">
        <v>348</v>
      </c>
      <c r="E8" s="171"/>
      <c r="F8" s="94"/>
      <c r="G8" s="92"/>
      <c r="H8" s="135"/>
      <c r="I8" s="109">
        <v>0.51</v>
      </c>
      <c r="J8" s="31">
        <v>0.49</v>
      </c>
      <c r="K8" s="31"/>
      <c r="L8" s="57"/>
      <c r="M8" s="33"/>
      <c r="N8" s="34">
        <f t="shared" si="0"/>
        <v>1</v>
      </c>
      <c r="O8" s="35"/>
      <c r="P8" s="167">
        <v>15</v>
      </c>
      <c r="Q8" s="168">
        <v>15</v>
      </c>
      <c r="R8" s="38"/>
      <c r="S8" s="38"/>
      <c r="T8" s="37"/>
      <c r="U8" s="39">
        <f t="shared" si="1"/>
        <v>15</v>
      </c>
      <c r="V8" s="40">
        <f t="shared" ref="V8:V71" si="7">IF(U8&gt;=15,15,U8)</f>
        <v>15</v>
      </c>
      <c r="W8" s="175">
        <v>75440266000</v>
      </c>
      <c r="X8" s="112">
        <v>1318443000</v>
      </c>
      <c r="Y8" s="100"/>
      <c r="Z8" s="96"/>
      <c r="AA8" s="108"/>
      <c r="AB8" s="41">
        <f t="shared" si="2"/>
        <v>331.7</v>
      </c>
      <c r="AC8" s="40">
        <f t="shared" si="3"/>
        <v>15</v>
      </c>
      <c r="AD8" s="42"/>
      <c r="AE8" s="128"/>
      <c r="AF8" s="37">
        <f t="shared" si="4"/>
        <v>30</v>
      </c>
      <c r="AG8" s="43">
        <v>65</v>
      </c>
      <c r="AH8" s="44">
        <f t="shared" si="5"/>
        <v>95</v>
      </c>
      <c r="AI8" s="45">
        <f t="shared" ref="AI8:AI71" si="8">-((50-((176+(45+(30-AF8)))))/200)</f>
        <v>0.85499999999999998</v>
      </c>
      <c r="AJ8" s="46"/>
      <c r="AK8" s="47">
        <v>1E-4</v>
      </c>
      <c r="AL8" s="48">
        <f t="shared" ref="AL8:AL71" si="9">100%+AK8</f>
        <v>1.0001</v>
      </c>
      <c r="AM8" s="49">
        <f t="shared" ref="AM8:AM71" si="10">ROUNDUP($D$2*AI8*AL8,-3)</f>
        <v>1512733000</v>
      </c>
      <c r="AN8" s="50"/>
      <c r="AO8" s="51"/>
      <c r="AP8" s="51"/>
      <c r="AQ8" s="51"/>
      <c r="AR8" s="51"/>
      <c r="AS8" s="52"/>
      <c r="AT8" s="53">
        <f t="shared" si="6"/>
        <v>0</v>
      </c>
    </row>
    <row r="9" spans="1:46" s="54" customFormat="1" ht="40.5" customHeight="1" thickBot="1">
      <c r="A9" s="27">
        <v>5</v>
      </c>
      <c r="B9" s="56"/>
      <c r="C9" s="95" t="s">
        <v>112</v>
      </c>
      <c r="D9" s="93" t="s">
        <v>349</v>
      </c>
      <c r="E9" s="95"/>
      <c r="F9" s="164"/>
      <c r="G9" s="92"/>
      <c r="H9" s="116"/>
      <c r="I9" s="109">
        <v>0.51</v>
      </c>
      <c r="J9" s="31">
        <v>0.49</v>
      </c>
      <c r="K9" s="137"/>
      <c r="L9" s="31"/>
      <c r="M9" s="33"/>
      <c r="N9" s="34">
        <f t="shared" si="0"/>
        <v>1</v>
      </c>
      <c r="O9" s="35"/>
      <c r="P9" s="167">
        <v>15</v>
      </c>
      <c r="Q9" s="168">
        <v>15</v>
      </c>
      <c r="R9" s="38"/>
      <c r="S9" s="38"/>
      <c r="T9" s="37"/>
      <c r="U9" s="39">
        <f t="shared" si="1"/>
        <v>15</v>
      </c>
      <c r="V9" s="40">
        <f t="shared" si="7"/>
        <v>15</v>
      </c>
      <c r="W9" s="172">
        <v>17928117000</v>
      </c>
      <c r="X9" s="173">
        <v>2662105000</v>
      </c>
      <c r="Y9" s="176"/>
      <c r="Z9" s="96"/>
      <c r="AA9" s="99"/>
      <c r="AB9" s="41">
        <f t="shared" si="2"/>
        <v>88.59</v>
      </c>
      <c r="AC9" s="40">
        <f t="shared" si="3"/>
        <v>15</v>
      </c>
      <c r="AD9" s="42"/>
      <c r="AE9" s="128"/>
      <c r="AF9" s="37">
        <f t="shared" si="4"/>
        <v>30</v>
      </c>
      <c r="AG9" s="43">
        <v>65</v>
      </c>
      <c r="AH9" s="44">
        <f t="shared" si="5"/>
        <v>95</v>
      </c>
      <c r="AI9" s="45">
        <f t="shared" si="8"/>
        <v>0.85499999999999998</v>
      </c>
      <c r="AJ9" s="46"/>
      <c r="AK9" s="47">
        <v>1E-4</v>
      </c>
      <c r="AL9" s="48">
        <f t="shared" si="9"/>
        <v>1.0001</v>
      </c>
      <c r="AM9" s="49">
        <f t="shared" si="10"/>
        <v>1512733000</v>
      </c>
      <c r="AN9" s="50"/>
      <c r="AO9" s="51"/>
      <c r="AP9" s="51"/>
      <c r="AQ9" s="51"/>
      <c r="AR9" s="51"/>
      <c r="AS9" s="52"/>
      <c r="AT9" s="53">
        <f t="shared" si="6"/>
        <v>0</v>
      </c>
    </row>
    <row r="10" spans="1:46" s="54" customFormat="1" ht="40.5" customHeight="1" thickBot="1">
      <c r="A10" s="27">
        <v>6</v>
      </c>
      <c r="B10" s="56"/>
      <c r="C10" s="93" t="s">
        <v>351</v>
      </c>
      <c r="D10" s="95" t="s">
        <v>352</v>
      </c>
      <c r="E10" s="164"/>
      <c r="F10" s="164"/>
      <c r="G10" s="55"/>
      <c r="H10" s="116"/>
      <c r="I10" s="30">
        <v>0.51</v>
      </c>
      <c r="J10" s="31">
        <v>0.49</v>
      </c>
      <c r="K10" s="31"/>
      <c r="L10" s="57"/>
      <c r="M10" s="33"/>
      <c r="N10" s="34">
        <f t="shared" si="0"/>
        <v>1</v>
      </c>
      <c r="O10" s="35"/>
      <c r="P10" s="167">
        <v>15</v>
      </c>
      <c r="Q10" s="168">
        <v>15</v>
      </c>
      <c r="R10" s="38"/>
      <c r="S10" s="38"/>
      <c r="T10" s="37"/>
      <c r="U10" s="39">
        <f t="shared" si="1"/>
        <v>15</v>
      </c>
      <c r="V10" s="40">
        <f>IF(U10&gt;=15,15,U10)</f>
        <v>15</v>
      </c>
      <c r="W10" s="97">
        <v>0</v>
      </c>
      <c r="X10" s="149">
        <v>23014391000</v>
      </c>
      <c r="Y10" s="96"/>
      <c r="Z10" s="96"/>
      <c r="AA10" s="99"/>
      <c r="AB10" s="41">
        <f t="shared" si="2"/>
        <v>95.62</v>
      </c>
      <c r="AC10" s="40">
        <f t="shared" si="3"/>
        <v>15</v>
      </c>
      <c r="AD10" s="42"/>
      <c r="AE10" s="128"/>
      <c r="AF10" s="37">
        <f t="shared" si="4"/>
        <v>30</v>
      </c>
      <c r="AG10" s="43">
        <v>65</v>
      </c>
      <c r="AH10" s="44">
        <f t="shared" si="5"/>
        <v>95</v>
      </c>
      <c r="AI10" s="45">
        <f>-((50-((176+(45+(30-AF10)))))/200)</f>
        <v>0.85499999999999998</v>
      </c>
      <c r="AJ10" s="46"/>
      <c r="AK10" s="47">
        <v>1E-4</v>
      </c>
      <c r="AL10" s="48">
        <f>100%+AK10</f>
        <v>1.0001</v>
      </c>
      <c r="AM10" s="49">
        <f>ROUNDUP($D$2*AI10*AL10,-3)</f>
        <v>1512733000</v>
      </c>
      <c r="AN10" s="50"/>
      <c r="AO10" s="51"/>
      <c r="AP10" s="51"/>
      <c r="AQ10" s="51"/>
      <c r="AR10" s="51"/>
      <c r="AS10" s="52"/>
      <c r="AT10" s="53">
        <f t="shared" si="6"/>
        <v>0</v>
      </c>
    </row>
    <row r="11" spans="1:46" s="54" customFormat="1" ht="40.5" customHeight="1" thickBot="1">
      <c r="A11" s="27"/>
      <c r="B11" s="56"/>
      <c r="C11" s="95"/>
      <c r="D11" s="95"/>
      <c r="E11" s="164"/>
      <c r="F11" s="171"/>
      <c r="G11" s="29"/>
      <c r="H11" s="29"/>
      <c r="I11" s="30">
        <v>0.51</v>
      </c>
      <c r="J11" s="31">
        <v>0.49</v>
      </c>
      <c r="K11" s="31"/>
      <c r="L11" s="31"/>
      <c r="M11" s="33"/>
      <c r="N11" s="34">
        <f t="shared" si="0"/>
        <v>1</v>
      </c>
      <c r="O11" s="35"/>
      <c r="P11" s="167">
        <v>15</v>
      </c>
      <c r="Q11" s="168">
        <v>15</v>
      </c>
      <c r="R11" s="106">
        <v>15</v>
      </c>
      <c r="S11" s="38"/>
      <c r="T11" s="37"/>
      <c r="U11" s="39">
        <f t="shared" si="1"/>
        <v>15</v>
      </c>
      <c r="V11" s="40">
        <f t="shared" si="7"/>
        <v>15</v>
      </c>
      <c r="W11" s="97"/>
      <c r="X11" s="149"/>
      <c r="Y11" s="112"/>
      <c r="Z11" s="96"/>
      <c r="AA11" s="99"/>
      <c r="AB11" s="41">
        <f t="shared" si="2"/>
        <v>0</v>
      </c>
      <c r="AC11" s="40">
        <f t="shared" si="3"/>
        <v>0</v>
      </c>
      <c r="AD11" s="42"/>
      <c r="AE11" s="128"/>
      <c r="AF11" s="37">
        <f t="shared" si="4"/>
        <v>15</v>
      </c>
      <c r="AG11" s="43">
        <v>65</v>
      </c>
      <c r="AH11" s="44">
        <f t="shared" si="5"/>
        <v>80</v>
      </c>
      <c r="AI11" s="45">
        <f t="shared" si="8"/>
        <v>0.93</v>
      </c>
      <c r="AJ11" s="46"/>
      <c r="AK11" s="47">
        <v>1E-4</v>
      </c>
      <c r="AL11" s="48">
        <f t="shared" si="9"/>
        <v>1.0001</v>
      </c>
      <c r="AM11" s="49">
        <f t="shared" si="10"/>
        <v>1645428000</v>
      </c>
      <c r="AN11" s="50"/>
      <c r="AO11" s="51"/>
      <c r="AP11" s="51"/>
      <c r="AQ11" s="51"/>
      <c r="AR11" s="51"/>
      <c r="AS11" s="52"/>
      <c r="AT11" s="53">
        <f t="shared" si="6"/>
        <v>0</v>
      </c>
    </row>
    <row r="12" spans="1:46" s="54" customFormat="1" ht="40.5" customHeight="1" thickBot="1">
      <c r="A12" s="27"/>
      <c r="B12" s="56"/>
      <c r="C12" s="95"/>
      <c r="D12" s="164"/>
      <c r="E12" s="164"/>
      <c r="F12" s="164"/>
      <c r="G12" s="55"/>
      <c r="H12" s="29"/>
      <c r="I12" s="30">
        <v>0.7</v>
      </c>
      <c r="J12" s="31">
        <v>0.3</v>
      </c>
      <c r="K12" s="32"/>
      <c r="L12" s="57"/>
      <c r="M12" s="33"/>
      <c r="N12" s="34">
        <f t="shared" si="0"/>
        <v>1</v>
      </c>
      <c r="O12" s="35"/>
      <c r="P12" s="167">
        <v>15</v>
      </c>
      <c r="Q12" s="168">
        <v>15</v>
      </c>
      <c r="R12" s="38"/>
      <c r="S12" s="38"/>
      <c r="T12" s="37"/>
      <c r="U12" s="39">
        <f t="shared" si="1"/>
        <v>15</v>
      </c>
      <c r="V12" s="40">
        <f t="shared" si="7"/>
        <v>15</v>
      </c>
      <c r="W12" s="97"/>
      <c r="X12" s="112"/>
      <c r="Y12" s="112"/>
      <c r="Z12" s="96"/>
      <c r="AA12" s="99"/>
      <c r="AB12" s="41">
        <f t="shared" si="2"/>
        <v>0</v>
      </c>
      <c r="AC12" s="40">
        <f t="shared" si="3"/>
        <v>0</v>
      </c>
      <c r="AD12" s="42"/>
      <c r="AE12" s="128"/>
      <c r="AF12" s="37">
        <f t="shared" si="4"/>
        <v>15</v>
      </c>
      <c r="AG12" s="43">
        <v>65</v>
      </c>
      <c r="AH12" s="44">
        <f t="shared" si="5"/>
        <v>80</v>
      </c>
      <c r="AI12" s="45">
        <f t="shared" si="8"/>
        <v>0.93</v>
      </c>
      <c r="AJ12" s="46"/>
      <c r="AK12" s="47">
        <v>1E-4</v>
      </c>
      <c r="AL12" s="48">
        <f t="shared" si="9"/>
        <v>1.0001</v>
      </c>
      <c r="AM12" s="49">
        <f t="shared" si="10"/>
        <v>1645428000</v>
      </c>
      <c r="AN12" s="50"/>
      <c r="AO12" s="51"/>
      <c r="AP12" s="51"/>
      <c r="AQ12" s="51"/>
      <c r="AR12" s="51"/>
      <c r="AS12" s="52"/>
      <c r="AT12" s="53">
        <f t="shared" si="6"/>
        <v>0</v>
      </c>
    </row>
    <row r="13" spans="1:46" s="54" customFormat="1" ht="40.5" customHeight="1" thickBot="1">
      <c r="A13" s="27"/>
      <c r="B13" s="56"/>
      <c r="C13" s="95"/>
      <c r="D13" s="95"/>
      <c r="E13" s="164"/>
      <c r="F13" s="164"/>
      <c r="G13" s="55"/>
      <c r="H13" s="29"/>
      <c r="I13" s="30">
        <v>0.7</v>
      </c>
      <c r="J13" s="31">
        <v>0.3</v>
      </c>
      <c r="K13" s="32"/>
      <c r="L13" s="57"/>
      <c r="M13" s="33"/>
      <c r="N13" s="34">
        <f t="shared" si="0"/>
        <v>1</v>
      </c>
      <c r="O13" s="35"/>
      <c r="P13" s="167">
        <v>15</v>
      </c>
      <c r="Q13" s="168">
        <v>15</v>
      </c>
      <c r="R13" s="38"/>
      <c r="S13" s="38"/>
      <c r="T13" s="37"/>
      <c r="U13" s="39">
        <f t="shared" si="1"/>
        <v>15</v>
      </c>
      <c r="V13" s="40">
        <f t="shared" si="7"/>
        <v>15</v>
      </c>
      <c r="W13" s="97"/>
      <c r="X13" s="96"/>
      <c r="Y13" s="100"/>
      <c r="Z13" s="96"/>
      <c r="AA13" s="99"/>
      <c r="AB13" s="41">
        <f t="shared" si="2"/>
        <v>0</v>
      </c>
      <c r="AC13" s="40">
        <f t="shared" si="3"/>
        <v>0</v>
      </c>
      <c r="AD13" s="42"/>
      <c r="AE13" s="128"/>
      <c r="AF13" s="37">
        <f t="shared" si="4"/>
        <v>15</v>
      </c>
      <c r="AG13" s="43">
        <v>65</v>
      </c>
      <c r="AH13" s="44">
        <f t="shared" si="5"/>
        <v>80</v>
      </c>
      <c r="AI13" s="45">
        <f t="shared" si="8"/>
        <v>0.93</v>
      </c>
      <c r="AJ13" s="46"/>
      <c r="AK13" s="47">
        <v>1E-4</v>
      </c>
      <c r="AL13" s="48">
        <f t="shared" si="9"/>
        <v>1.0001</v>
      </c>
      <c r="AM13" s="49">
        <f t="shared" si="10"/>
        <v>1645428000</v>
      </c>
      <c r="AN13" s="50"/>
      <c r="AO13" s="51"/>
      <c r="AP13" s="51"/>
      <c r="AQ13" s="51"/>
      <c r="AR13" s="51"/>
      <c r="AS13" s="52"/>
      <c r="AT13" s="53">
        <f t="shared" si="6"/>
        <v>0</v>
      </c>
    </row>
    <row r="14" spans="1:46" s="54" customFormat="1" ht="40.5" customHeight="1" thickBot="1">
      <c r="A14" s="27"/>
      <c r="B14" s="28"/>
      <c r="C14" s="95"/>
      <c r="D14" s="95"/>
      <c r="E14" s="95"/>
      <c r="F14" s="95"/>
      <c r="G14" s="59"/>
      <c r="H14" s="60"/>
      <c r="I14" s="30">
        <v>0.6</v>
      </c>
      <c r="J14" s="31">
        <v>0.4</v>
      </c>
      <c r="K14" s="32"/>
      <c r="L14" s="57"/>
      <c r="M14" s="33"/>
      <c r="N14" s="34">
        <f t="shared" si="0"/>
        <v>1</v>
      </c>
      <c r="O14" s="35"/>
      <c r="P14" s="167">
        <v>15</v>
      </c>
      <c r="Q14" s="168">
        <v>15</v>
      </c>
      <c r="R14" s="38"/>
      <c r="S14" s="38"/>
      <c r="T14" s="37"/>
      <c r="U14" s="39">
        <f t="shared" si="1"/>
        <v>15</v>
      </c>
      <c r="V14" s="40">
        <f t="shared" si="7"/>
        <v>15</v>
      </c>
      <c r="W14" s="97"/>
      <c r="X14" s="112"/>
      <c r="Y14" s="134"/>
      <c r="Z14" s="96"/>
      <c r="AA14" s="99"/>
      <c r="AB14" s="41">
        <f t="shared" si="2"/>
        <v>0</v>
      </c>
      <c r="AC14" s="40">
        <f t="shared" si="3"/>
        <v>0</v>
      </c>
      <c r="AD14" s="42"/>
      <c r="AE14" s="128"/>
      <c r="AF14" s="37">
        <f t="shared" si="4"/>
        <v>15</v>
      </c>
      <c r="AG14" s="43">
        <v>65</v>
      </c>
      <c r="AH14" s="44">
        <f t="shared" si="5"/>
        <v>80</v>
      </c>
      <c r="AI14" s="45">
        <f t="shared" si="8"/>
        <v>0.93</v>
      </c>
      <c r="AJ14" s="46"/>
      <c r="AK14" s="47">
        <v>1E-4</v>
      </c>
      <c r="AL14" s="48">
        <f t="shared" si="9"/>
        <v>1.0001</v>
      </c>
      <c r="AM14" s="49">
        <f t="shared" si="10"/>
        <v>1645428000</v>
      </c>
      <c r="AN14" s="50"/>
      <c r="AO14" s="51"/>
      <c r="AP14" s="51"/>
      <c r="AQ14" s="51"/>
      <c r="AR14" s="51"/>
      <c r="AS14" s="52"/>
      <c r="AT14" s="53">
        <f t="shared" si="6"/>
        <v>0</v>
      </c>
    </row>
    <row r="15" spans="1:46" s="54" customFormat="1" ht="40.5" customHeight="1" thickBot="1">
      <c r="A15" s="27"/>
      <c r="B15" s="56"/>
      <c r="C15" s="95"/>
      <c r="D15" s="164"/>
      <c r="E15" s="95"/>
      <c r="F15" s="164"/>
      <c r="G15" s="59"/>
      <c r="H15" s="60"/>
      <c r="I15" s="30">
        <v>0.51</v>
      </c>
      <c r="J15" s="31">
        <v>0.49</v>
      </c>
      <c r="K15" s="32"/>
      <c r="L15" s="57"/>
      <c r="M15" s="33"/>
      <c r="N15" s="34">
        <f t="shared" si="0"/>
        <v>1</v>
      </c>
      <c r="O15" s="35"/>
      <c r="P15" s="167">
        <v>15</v>
      </c>
      <c r="Q15" s="168">
        <v>15</v>
      </c>
      <c r="R15" s="38"/>
      <c r="S15" s="38"/>
      <c r="T15" s="37"/>
      <c r="U15" s="39">
        <f t="shared" si="1"/>
        <v>15</v>
      </c>
      <c r="V15" s="40">
        <f t="shared" si="7"/>
        <v>15</v>
      </c>
      <c r="W15" s="97"/>
      <c r="X15" s="112"/>
      <c r="Y15" s="112"/>
      <c r="Z15" s="96"/>
      <c r="AA15" s="99"/>
      <c r="AB15" s="41">
        <f t="shared" si="2"/>
        <v>0</v>
      </c>
      <c r="AC15" s="40">
        <f t="shared" si="3"/>
        <v>0</v>
      </c>
      <c r="AD15" s="42"/>
      <c r="AE15" s="128"/>
      <c r="AF15" s="37">
        <f t="shared" si="4"/>
        <v>15</v>
      </c>
      <c r="AG15" s="43">
        <v>65</v>
      </c>
      <c r="AH15" s="44">
        <f t="shared" si="5"/>
        <v>80</v>
      </c>
      <c r="AI15" s="45">
        <f t="shared" si="8"/>
        <v>0.93</v>
      </c>
      <c r="AJ15" s="46"/>
      <c r="AK15" s="47">
        <v>1E-4</v>
      </c>
      <c r="AL15" s="48">
        <f t="shared" si="9"/>
        <v>1.0001</v>
      </c>
      <c r="AM15" s="49">
        <f t="shared" si="10"/>
        <v>1645428000</v>
      </c>
      <c r="AN15" s="50"/>
      <c r="AO15" s="51"/>
      <c r="AP15" s="51"/>
      <c r="AQ15" s="51"/>
      <c r="AR15" s="51"/>
      <c r="AS15" s="52"/>
      <c r="AT15" s="53">
        <f t="shared" si="6"/>
        <v>0</v>
      </c>
    </row>
    <row r="16" spans="1:46" s="54" customFormat="1" ht="40.5" customHeight="1" thickBot="1">
      <c r="A16" s="27"/>
      <c r="B16" s="56"/>
      <c r="C16" s="95"/>
      <c r="D16" s="95"/>
      <c r="E16" s="164"/>
      <c r="F16" s="95"/>
      <c r="G16" s="59"/>
      <c r="H16" s="60"/>
      <c r="I16" s="30">
        <v>0.51</v>
      </c>
      <c r="J16" s="31">
        <v>0.49</v>
      </c>
      <c r="K16" s="32"/>
      <c r="L16" s="57"/>
      <c r="M16" s="33"/>
      <c r="N16" s="34">
        <f t="shared" si="0"/>
        <v>1</v>
      </c>
      <c r="O16" s="35"/>
      <c r="P16" s="167">
        <v>15</v>
      </c>
      <c r="Q16" s="168">
        <v>15</v>
      </c>
      <c r="R16" s="58">
        <v>15</v>
      </c>
      <c r="S16" s="38"/>
      <c r="T16" s="37"/>
      <c r="U16" s="39">
        <f t="shared" si="1"/>
        <v>15</v>
      </c>
      <c r="V16" s="40">
        <f t="shared" si="7"/>
        <v>15</v>
      </c>
      <c r="W16" s="100"/>
      <c r="X16" s="96"/>
      <c r="Y16" s="100"/>
      <c r="Z16" s="96"/>
      <c r="AA16" s="99"/>
      <c r="AB16" s="41">
        <f t="shared" si="2"/>
        <v>0</v>
      </c>
      <c r="AC16" s="40">
        <f t="shared" si="3"/>
        <v>0</v>
      </c>
      <c r="AD16" s="42"/>
      <c r="AE16" s="128"/>
      <c r="AF16" s="37">
        <f t="shared" si="4"/>
        <v>15</v>
      </c>
      <c r="AG16" s="43">
        <v>65</v>
      </c>
      <c r="AH16" s="44">
        <f t="shared" si="5"/>
        <v>80</v>
      </c>
      <c r="AI16" s="45">
        <f t="shared" si="8"/>
        <v>0.93</v>
      </c>
      <c r="AJ16" s="46"/>
      <c r="AK16" s="47">
        <v>1E-4</v>
      </c>
      <c r="AL16" s="48">
        <f t="shared" si="9"/>
        <v>1.0001</v>
      </c>
      <c r="AM16" s="49">
        <f t="shared" si="10"/>
        <v>1645428000</v>
      </c>
      <c r="AN16" s="50"/>
      <c r="AO16" s="51"/>
      <c r="AP16" s="51"/>
      <c r="AQ16" s="51"/>
      <c r="AR16" s="51"/>
      <c r="AS16" s="52"/>
      <c r="AT16" s="53">
        <f t="shared" si="6"/>
        <v>0</v>
      </c>
    </row>
    <row r="17" spans="1:46" s="54" customFormat="1" ht="40.5" customHeight="1" thickBot="1">
      <c r="A17" s="27"/>
      <c r="B17" s="56"/>
      <c r="C17" s="164"/>
      <c r="D17" s="95"/>
      <c r="E17" s="95"/>
      <c r="F17" s="164"/>
      <c r="G17" s="59"/>
      <c r="H17" s="60"/>
      <c r="I17" s="30">
        <v>0.51</v>
      </c>
      <c r="J17" s="31">
        <v>0.49</v>
      </c>
      <c r="K17" s="32"/>
      <c r="L17" s="57"/>
      <c r="M17" s="33"/>
      <c r="N17" s="34">
        <f t="shared" si="0"/>
        <v>1</v>
      </c>
      <c r="O17" s="35"/>
      <c r="P17" s="167">
        <v>15</v>
      </c>
      <c r="Q17" s="168">
        <v>15</v>
      </c>
      <c r="R17" s="38"/>
      <c r="S17" s="38"/>
      <c r="T17" s="37"/>
      <c r="U17" s="39">
        <f t="shared" si="1"/>
        <v>15</v>
      </c>
      <c r="V17" s="40">
        <f t="shared" si="7"/>
        <v>15</v>
      </c>
      <c r="W17" s="96"/>
      <c r="X17" s="104"/>
      <c r="Y17" s="96"/>
      <c r="Z17" s="104"/>
      <c r="AA17" s="99"/>
      <c r="AB17" s="41">
        <f t="shared" si="2"/>
        <v>0</v>
      </c>
      <c r="AC17" s="40">
        <f t="shared" si="3"/>
        <v>0</v>
      </c>
      <c r="AD17" s="42"/>
      <c r="AE17" s="128"/>
      <c r="AF17" s="37">
        <f t="shared" si="4"/>
        <v>15</v>
      </c>
      <c r="AG17" s="43">
        <v>65</v>
      </c>
      <c r="AH17" s="44">
        <f t="shared" si="5"/>
        <v>80</v>
      </c>
      <c r="AI17" s="45">
        <f t="shared" si="8"/>
        <v>0.93</v>
      </c>
      <c r="AJ17" s="46"/>
      <c r="AK17" s="47">
        <v>1E-4</v>
      </c>
      <c r="AL17" s="48">
        <f t="shared" si="9"/>
        <v>1.0001</v>
      </c>
      <c r="AM17" s="49">
        <f t="shared" si="10"/>
        <v>1645428000</v>
      </c>
      <c r="AN17" s="50"/>
      <c r="AO17" s="51"/>
      <c r="AP17" s="51"/>
      <c r="AQ17" s="51"/>
      <c r="AR17" s="51"/>
      <c r="AS17" s="52"/>
      <c r="AT17" s="53">
        <f t="shared" si="6"/>
        <v>0</v>
      </c>
    </row>
    <row r="18" spans="1:46" s="54" customFormat="1" ht="40.5" customHeight="1" thickBot="1">
      <c r="A18" s="27"/>
      <c r="B18" s="56"/>
      <c r="C18" s="95"/>
      <c r="D18" s="95"/>
      <c r="E18" s="94"/>
      <c r="F18" s="101"/>
      <c r="G18" s="29"/>
      <c r="H18" s="29"/>
      <c r="I18" s="30">
        <v>0.51</v>
      </c>
      <c r="J18" s="119">
        <v>0.49</v>
      </c>
      <c r="K18" s="32"/>
      <c r="L18" s="57"/>
      <c r="M18" s="33"/>
      <c r="N18" s="34">
        <f t="shared" si="0"/>
        <v>1</v>
      </c>
      <c r="O18" s="35"/>
      <c r="P18" s="167">
        <v>15</v>
      </c>
      <c r="Q18" s="168">
        <v>15</v>
      </c>
      <c r="R18" s="38"/>
      <c r="S18" s="38"/>
      <c r="T18" s="37"/>
      <c r="U18" s="39">
        <f t="shared" si="1"/>
        <v>15</v>
      </c>
      <c r="V18" s="40">
        <f t="shared" si="7"/>
        <v>15</v>
      </c>
      <c r="W18" s="113"/>
      <c r="X18" s="96"/>
      <c r="Y18" s="96"/>
      <c r="Z18" s="104"/>
      <c r="AA18" s="99"/>
      <c r="AB18" s="41">
        <f t="shared" si="2"/>
        <v>0</v>
      </c>
      <c r="AC18" s="40">
        <f t="shared" si="3"/>
        <v>0</v>
      </c>
      <c r="AD18" s="42"/>
      <c r="AE18" s="128"/>
      <c r="AF18" s="37">
        <f t="shared" si="4"/>
        <v>15</v>
      </c>
      <c r="AG18" s="43">
        <v>65</v>
      </c>
      <c r="AH18" s="44">
        <f t="shared" si="5"/>
        <v>80</v>
      </c>
      <c r="AI18" s="45">
        <f t="shared" si="8"/>
        <v>0.93</v>
      </c>
      <c r="AJ18" s="46"/>
      <c r="AK18" s="47">
        <v>1E-4</v>
      </c>
      <c r="AL18" s="48">
        <f t="shared" si="9"/>
        <v>1.0001</v>
      </c>
      <c r="AM18" s="49">
        <f t="shared" si="10"/>
        <v>1645428000</v>
      </c>
      <c r="AN18" s="50"/>
      <c r="AO18" s="51"/>
      <c r="AP18" s="51"/>
      <c r="AQ18" s="51"/>
      <c r="AR18" s="51"/>
      <c r="AS18" s="52"/>
      <c r="AT18" s="53">
        <f t="shared" si="6"/>
        <v>0</v>
      </c>
    </row>
    <row r="19" spans="1:46" s="54" customFormat="1" ht="40.5" customHeight="1" thickBot="1">
      <c r="A19" s="27"/>
      <c r="B19" s="28"/>
      <c r="C19" s="95"/>
      <c r="D19" s="28"/>
      <c r="E19" s="28"/>
      <c r="F19" s="94"/>
      <c r="G19" s="29"/>
      <c r="H19" s="60"/>
      <c r="I19" s="30">
        <v>0.51</v>
      </c>
      <c r="J19" s="119">
        <v>0.49</v>
      </c>
      <c r="K19" s="32"/>
      <c r="L19" s="57"/>
      <c r="M19" s="33"/>
      <c r="N19" s="34">
        <f t="shared" si="0"/>
        <v>1</v>
      </c>
      <c r="O19" s="35"/>
      <c r="P19" s="167">
        <v>15</v>
      </c>
      <c r="Q19" s="168">
        <v>15</v>
      </c>
      <c r="R19" s="38"/>
      <c r="S19" s="38"/>
      <c r="T19" s="37"/>
      <c r="U19" s="39">
        <f t="shared" si="1"/>
        <v>15</v>
      </c>
      <c r="V19" s="40">
        <f t="shared" si="7"/>
        <v>15</v>
      </c>
      <c r="W19" s="112"/>
      <c r="X19" s="96"/>
      <c r="Y19" s="96"/>
      <c r="Z19" s="104"/>
      <c r="AA19" s="99"/>
      <c r="AB19" s="41">
        <f t="shared" si="2"/>
        <v>0</v>
      </c>
      <c r="AC19" s="40">
        <f t="shared" si="3"/>
        <v>0</v>
      </c>
      <c r="AD19" s="42"/>
      <c r="AE19" s="128"/>
      <c r="AF19" s="37">
        <f t="shared" si="4"/>
        <v>15</v>
      </c>
      <c r="AG19" s="43">
        <v>65</v>
      </c>
      <c r="AH19" s="44">
        <f t="shared" si="5"/>
        <v>80</v>
      </c>
      <c r="AI19" s="45">
        <f t="shared" si="8"/>
        <v>0.93</v>
      </c>
      <c r="AJ19" s="46"/>
      <c r="AK19" s="47">
        <v>1E-4</v>
      </c>
      <c r="AL19" s="48">
        <f t="shared" si="9"/>
        <v>1.0001</v>
      </c>
      <c r="AM19" s="49">
        <f t="shared" si="10"/>
        <v>1645428000</v>
      </c>
      <c r="AN19" s="50"/>
      <c r="AO19" s="51"/>
      <c r="AP19" s="51"/>
      <c r="AQ19" s="51"/>
      <c r="AR19" s="51"/>
      <c r="AS19" s="52"/>
      <c r="AT19" s="53">
        <f t="shared" si="6"/>
        <v>0</v>
      </c>
    </row>
    <row r="20" spans="1:46" s="54" customFormat="1" ht="40.5" customHeight="1" thickBot="1">
      <c r="A20" s="27"/>
      <c r="B20" s="56"/>
      <c r="C20" s="91"/>
      <c r="D20" s="91"/>
      <c r="E20" s="56"/>
      <c r="F20" s="28"/>
      <c r="G20" s="59"/>
      <c r="H20" s="60"/>
      <c r="I20" s="30">
        <v>0.51</v>
      </c>
      <c r="J20" s="119">
        <v>0.49</v>
      </c>
      <c r="K20" s="32"/>
      <c r="L20" s="57"/>
      <c r="M20" s="33"/>
      <c r="N20" s="34">
        <f t="shared" si="0"/>
        <v>1</v>
      </c>
      <c r="O20" s="35"/>
      <c r="P20" s="167">
        <v>15</v>
      </c>
      <c r="Q20" s="168">
        <v>15</v>
      </c>
      <c r="R20" s="38"/>
      <c r="S20" s="38"/>
      <c r="T20" s="37"/>
      <c r="U20" s="39">
        <f t="shared" si="1"/>
        <v>15</v>
      </c>
      <c r="V20" s="40">
        <f t="shared" si="7"/>
        <v>15</v>
      </c>
      <c r="W20" s="112"/>
      <c r="X20" s="96"/>
      <c r="Y20" s="96"/>
      <c r="Z20" s="104"/>
      <c r="AA20" s="99"/>
      <c r="AB20" s="41">
        <f t="shared" si="2"/>
        <v>0</v>
      </c>
      <c r="AC20" s="40">
        <f t="shared" si="3"/>
        <v>0</v>
      </c>
      <c r="AD20" s="42"/>
      <c r="AE20" s="128"/>
      <c r="AF20" s="37">
        <f t="shared" si="4"/>
        <v>15</v>
      </c>
      <c r="AG20" s="43">
        <v>65</v>
      </c>
      <c r="AH20" s="44">
        <f t="shared" si="5"/>
        <v>80</v>
      </c>
      <c r="AI20" s="45">
        <f t="shared" si="8"/>
        <v>0.93</v>
      </c>
      <c r="AJ20" s="46"/>
      <c r="AK20" s="47">
        <v>1E-4</v>
      </c>
      <c r="AL20" s="48">
        <f t="shared" si="9"/>
        <v>1.0001</v>
      </c>
      <c r="AM20" s="49">
        <f t="shared" si="10"/>
        <v>1645428000</v>
      </c>
      <c r="AN20" s="50"/>
      <c r="AO20" s="51"/>
      <c r="AP20" s="51"/>
      <c r="AQ20" s="51"/>
      <c r="AR20" s="51"/>
      <c r="AS20" s="52"/>
      <c r="AT20" s="53">
        <f t="shared" si="6"/>
        <v>0</v>
      </c>
    </row>
    <row r="21" spans="1:46" s="54" customFormat="1" ht="40.5" customHeight="1" thickBot="1">
      <c r="A21" s="27"/>
      <c r="B21" s="56"/>
      <c r="C21" s="95"/>
      <c r="D21" s="91"/>
      <c r="E21" s="56"/>
      <c r="F21" s="28"/>
      <c r="G21" s="55"/>
      <c r="H21" s="60"/>
      <c r="I21" s="30">
        <v>0.51</v>
      </c>
      <c r="J21" s="119">
        <v>0.49</v>
      </c>
      <c r="K21" s="32"/>
      <c r="L21" s="57"/>
      <c r="M21" s="33"/>
      <c r="N21" s="34">
        <f t="shared" si="0"/>
        <v>1</v>
      </c>
      <c r="O21" s="35"/>
      <c r="P21" s="167">
        <v>15</v>
      </c>
      <c r="Q21" s="168">
        <v>15</v>
      </c>
      <c r="R21" s="38"/>
      <c r="S21" s="38"/>
      <c r="T21" s="37"/>
      <c r="U21" s="39">
        <f t="shared" si="1"/>
        <v>15</v>
      </c>
      <c r="V21" s="40">
        <f t="shared" si="7"/>
        <v>15</v>
      </c>
      <c r="W21" s="112"/>
      <c r="X21" s="96"/>
      <c r="Y21" s="96"/>
      <c r="Z21" s="104"/>
      <c r="AA21" s="99"/>
      <c r="AB21" s="41">
        <f t="shared" si="2"/>
        <v>0</v>
      </c>
      <c r="AC21" s="40">
        <f t="shared" si="3"/>
        <v>0</v>
      </c>
      <c r="AD21" s="42"/>
      <c r="AE21" s="128"/>
      <c r="AF21" s="37">
        <f t="shared" si="4"/>
        <v>15</v>
      </c>
      <c r="AG21" s="43">
        <v>65</v>
      </c>
      <c r="AH21" s="44">
        <f t="shared" si="5"/>
        <v>80</v>
      </c>
      <c r="AI21" s="45">
        <f t="shared" si="8"/>
        <v>0.93</v>
      </c>
      <c r="AJ21" s="46"/>
      <c r="AK21" s="47">
        <v>1E-4</v>
      </c>
      <c r="AL21" s="48">
        <f t="shared" si="9"/>
        <v>1.0001</v>
      </c>
      <c r="AM21" s="49">
        <f t="shared" si="10"/>
        <v>1645428000</v>
      </c>
      <c r="AN21" s="50"/>
      <c r="AO21" s="51"/>
      <c r="AP21" s="51"/>
      <c r="AQ21" s="51"/>
      <c r="AR21" s="51"/>
      <c r="AS21" s="52"/>
      <c r="AT21" s="53">
        <f t="shared" si="6"/>
        <v>0</v>
      </c>
    </row>
    <row r="22" spans="1:46" s="54" customFormat="1" ht="40.5" customHeight="1" thickBot="1">
      <c r="A22" s="27"/>
      <c r="B22" s="61"/>
      <c r="C22" s="91"/>
      <c r="D22" s="91"/>
      <c r="E22" s="28"/>
      <c r="F22" s="28"/>
      <c r="G22" s="59"/>
      <c r="H22" s="60"/>
      <c r="I22" s="30">
        <v>0.51</v>
      </c>
      <c r="J22" s="119">
        <v>0.49</v>
      </c>
      <c r="K22" s="32"/>
      <c r="L22" s="57"/>
      <c r="M22" s="33"/>
      <c r="N22" s="34">
        <f t="shared" si="0"/>
        <v>1</v>
      </c>
      <c r="O22" s="35"/>
      <c r="P22" s="167">
        <v>15</v>
      </c>
      <c r="Q22" s="168">
        <v>15</v>
      </c>
      <c r="R22" s="38"/>
      <c r="S22" s="38"/>
      <c r="T22" s="37"/>
      <c r="U22" s="39">
        <f t="shared" si="1"/>
        <v>15</v>
      </c>
      <c r="V22" s="40">
        <f t="shared" si="7"/>
        <v>15</v>
      </c>
      <c r="W22" s="112"/>
      <c r="X22" s="96"/>
      <c r="Y22" s="96"/>
      <c r="Z22" s="104"/>
      <c r="AA22" s="99"/>
      <c r="AB22" s="41">
        <f t="shared" si="2"/>
        <v>0</v>
      </c>
      <c r="AC22" s="40">
        <f t="shared" si="3"/>
        <v>0</v>
      </c>
      <c r="AD22" s="42"/>
      <c r="AE22" s="128"/>
      <c r="AF22" s="37">
        <f t="shared" si="4"/>
        <v>15</v>
      </c>
      <c r="AG22" s="43">
        <v>65</v>
      </c>
      <c r="AH22" s="44">
        <f t="shared" si="5"/>
        <v>80</v>
      </c>
      <c r="AI22" s="45">
        <f t="shared" si="8"/>
        <v>0.93</v>
      </c>
      <c r="AJ22" s="46"/>
      <c r="AK22" s="47">
        <v>1E-4</v>
      </c>
      <c r="AL22" s="48">
        <f t="shared" si="9"/>
        <v>1.0001</v>
      </c>
      <c r="AM22" s="49">
        <f t="shared" si="10"/>
        <v>1645428000</v>
      </c>
      <c r="AN22" s="50"/>
      <c r="AO22" s="51"/>
      <c r="AP22" s="51"/>
      <c r="AQ22" s="51"/>
      <c r="AR22" s="51"/>
      <c r="AS22" s="52"/>
      <c r="AT22" s="53">
        <f t="shared" si="6"/>
        <v>0</v>
      </c>
    </row>
    <row r="23" spans="1:46" s="54" customFormat="1" ht="40.5" customHeight="1" thickBot="1">
      <c r="A23" s="27"/>
      <c r="B23" s="61"/>
      <c r="C23" s="28"/>
      <c r="D23" s="28"/>
      <c r="E23" s="56"/>
      <c r="F23" s="28"/>
      <c r="G23" s="55"/>
      <c r="H23" s="29"/>
      <c r="I23" s="30">
        <v>0.51</v>
      </c>
      <c r="J23" s="119">
        <v>0.49</v>
      </c>
      <c r="K23" s="32"/>
      <c r="L23" s="57"/>
      <c r="M23" s="33"/>
      <c r="N23" s="34">
        <f t="shared" si="0"/>
        <v>1</v>
      </c>
      <c r="O23" s="35"/>
      <c r="P23" s="167">
        <v>15</v>
      </c>
      <c r="Q23" s="168">
        <v>15</v>
      </c>
      <c r="R23" s="38"/>
      <c r="S23" s="38"/>
      <c r="T23" s="37"/>
      <c r="U23" s="39">
        <f t="shared" si="1"/>
        <v>15</v>
      </c>
      <c r="V23" s="40">
        <f t="shared" si="7"/>
        <v>15</v>
      </c>
      <c r="W23" s="112"/>
      <c r="X23" s="96"/>
      <c r="Y23" s="96"/>
      <c r="Z23" s="104"/>
      <c r="AA23" s="99"/>
      <c r="AB23" s="41">
        <f t="shared" si="2"/>
        <v>0</v>
      </c>
      <c r="AC23" s="40">
        <f t="shared" si="3"/>
        <v>0</v>
      </c>
      <c r="AD23" s="42"/>
      <c r="AE23" s="128"/>
      <c r="AF23" s="37">
        <f t="shared" si="4"/>
        <v>15</v>
      </c>
      <c r="AG23" s="43">
        <v>65</v>
      </c>
      <c r="AH23" s="44">
        <f t="shared" si="5"/>
        <v>80</v>
      </c>
      <c r="AI23" s="45">
        <f t="shared" si="8"/>
        <v>0.93</v>
      </c>
      <c r="AJ23" s="46"/>
      <c r="AK23" s="47">
        <v>1E-4</v>
      </c>
      <c r="AL23" s="48">
        <f t="shared" si="9"/>
        <v>1.0001</v>
      </c>
      <c r="AM23" s="49">
        <f t="shared" si="10"/>
        <v>1645428000</v>
      </c>
      <c r="AN23" s="50"/>
      <c r="AO23" s="51"/>
      <c r="AP23" s="51"/>
      <c r="AQ23" s="51"/>
      <c r="AR23" s="51"/>
      <c r="AS23" s="52"/>
      <c r="AT23" s="53">
        <f t="shared" si="6"/>
        <v>0</v>
      </c>
    </row>
    <row r="24" spans="1:46" s="54" customFormat="1" ht="40.5" customHeight="1" thickBot="1">
      <c r="A24" s="27"/>
      <c r="B24" s="61"/>
      <c r="C24" s="28"/>
      <c r="D24" s="28"/>
      <c r="E24" s="28"/>
      <c r="F24" s="28"/>
      <c r="G24" s="55"/>
      <c r="H24" s="29"/>
      <c r="I24" s="30">
        <v>0.51</v>
      </c>
      <c r="J24" s="119">
        <v>0.49</v>
      </c>
      <c r="K24" s="32"/>
      <c r="L24" s="57"/>
      <c r="M24" s="33"/>
      <c r="N24" s="34">
        <f t="shared" si="0"/>
        <v>1</v>
      </c>
      <c r="O24" s="35"/>
      <c r="P24" s="167">
        <v>15</v>
      </c>
      <c r="Q24" s="168">
        <v>15</v>
      </c>
      <c r="R24" s="38"/>
      <c r="S24" s="38"/>
      <c r="T24" s="37"/>
      <c r="U24" s="39">
        <f t="shared" si="1"/>
        <v>15</v>
      </c>
      <c r="V24" s="40">
        <f t="shared" si="7"/>
        <v>15</v>
      </c>
      <c r="W24" s="112"/>
      <c r="X24" s="96"/>
      <c r="Y24" s="96"/>
      <c r="Z24" s="104"/>
      <c r="AA24" s="99"/>
      <c r="AB24" s="41">
        <f t="shared" si="2"/>
        <v>0</v>
      </c>
      <c r="AC24" s="40">
        <f t="shared" si="3"/>
        <v>0</v>
      </c>
      <c r="AD24" s="42"/>
      <c r="AE24" s="128"/>
      <c r="AF24" s="37">
        <f t="shared" si="4"/>
        <v>15</v>
      </c>
      <c r="AG24" s="43">
        <v>65</v>
      </c>
      <c r="AH24" s="44">
        <f t="shared" si="5"/>
        <v>80</v>
      </c>
      <c r="AI24" s="45">
        <f t="shared" si="8"/>
        <v>0.93</v>
      </c>
      <c r="AJ24" s="46"/>
      <c r="AK24" s="47">
        <v>1E-4</v>
      </c>
      <c r="AL24" s="48">
        <f t="shared" si="9"/>
        <v>1.0001</v>
      </c>
      <c r="AM24" s="49">
        <f t="shared" si="10"/>
        <v>1645428000</v>
      </c>
      <c r="AN24" s="50"/>
      <c r="AO24" s="51"/>
      <c r="AP24" s="51"/>
      <c r="AQ24" s="51"/>
      <c r="AR24" s="51"/>
      <c r="AS24" s="52"/>
      <c r="AT24" s="53">
        <f t="shared" si="6"/>
        <v>0</v>
      </c>
    </row>
    <row r="25" spans="1:46" s="54" customFormat="1" ht="40.5" customHeight="1" thickBot="1">
      <c r="A25" s="27"/>
      <c r="B25" s="61"/>
      <c r="C25" s="28"/>
      <c r="D25" s="28"/>
      <c r="E25" s="28"/>
      <c r="F25" s="28"/>
      <c r="G25" s="55"/>
      <c r="H25" s="29"/>
      <c r="I25" s="30">
        <v>0.51</v>
      </c>
      <c r="J25" s="119">
        <v>0.49</v>
      </c>
      <c r="K25" s="32"/>
      <c r="L25" s="57"/>
      <c r="M25" s="33"/>
      <c r="N25" s="34">
        <f t="shared" si="0"/>
        <v>1</v>
      </c>
      <c r="O25" s="35"/>
      <c r="P25" s="167">
        <v>15</v>
      </c>
      <c r="Q25" s="168">
        <v>15</v>
      </c>
      <c r="R25" s="38"/>
      <c r="S25" s="38"/>
      <c r="T25" s="37"/>
      <c r="U25" s="39">
        <f t="shared" si="1"/>
        <v>15</v>
      </c>
      <c r="V25" s="40">
        <f t="shared" si="7"/>
        <v>15</v>
      </c>
      <c r="W25" s="112"/>
      <c r="X25" s="96"/>
      <c r="Y25" s="96"/>
      <c r="Z25" s="104"/>
      <c r="AA25" s="99"/>
      <c r="AB25" s="41">
        <f t="shared" si="2"/>
        <v>0</v>
      </c>
      <c r="AC25" s="40">
        <f t="shared" si="3"/>
        <v>0</v>
      </c>
      <c r="AD25" s="42"/>
      <c r="AE25" s="128"/>
      <c r="AF25" s="37">
        <f t="shared" si="4"/>
        <v>15</v>
      </c>
      <c r="AG25" s="43">
        <v>65</v>
      </c>
      <c r="AH25" s="44">
        <f t="shared" si="5"/>
        <v>80</v>
      </c>
      <c r="AI25" s="45">
        <f t="shared" si="8"/>
        <v>0.93</v>
      </c>
      <c r="AJ25" s="46"/>
      <c r="AK25" s="47">
        <v>1E-4</v>
      </c>
      <c r="AL25" s="48">
        <f t="shared" si="9"/>
        <v>1.0001</v>
      </c>
      <c r="AM25" s="49">
        <f t="shared" si="10"/>
        <v>1645428000</v>
      </c>
      <c r="AN25" s="50"/>
      <c r="AO25" s="51"/>
      <c r="AP25" s="51"/>
      <c r="AQ25" s="51"/>
      <c r="AR25" s="51"/>
      <c r="AS25" s="52"/>
      <c r="AT25" s="53">
        <f t="shared" si="6"/>
        <v>0</v>
      </c>
    </row>
    <row r="26" spans="1:46" s="54" customFormat="1" ht="36" customHeight="1" thickBot="1">
      <c r="A26" s="27"/>
      <c r="B26" s="61"/>
      <c r="C26" s="28"/>
      <c r="D26" s="91"/>
      <c r="E26" s="28"/>
      <c r="F26" s="28"/>
      <c r="G26" s="55"/>
      <c r="H26" s="60"/>
      <c r="I26" s="30">
        <v>0.51</v>
      </c>
      <c r="J26" s="119">
        <v>0.49</v>
      </c>
      <c r="K26" s="32"/>
      <c r="L26" s="57"/>
      <c r="M26" s="33"/>
      <c r="N26" s="34">
        <f t="shared" si="0"/>
        <v>1</v>
      </c>
      <c r="O26" s="35"/>
      <c r="P26" s="167">
        <v>15</v>
      </c>
      <c r="Q26" s="168">
        <v>15</v>
      </c>
      <c r="R26" s="38"/>
      <c r="S26" s="38"/>
      <c r="T26" s="37"/>
      <c r="U26" s="39">
        <f t="shared" si="1"/>
        <v>15</v>
      </c>
      <c r="V26" s="40">
        <f t="shared" si="7"/>
        <v>15</v>
      </c>
      <c r="W26" s="112"/>
      <c r="X26" s="96"/>
      <c r="Y26" s="96"/>
      <c r="Z26" s="104"/>
      <c r="AA26" s="99"/>
      <c r="AB26" s="41">
        <f t="shared" si="2"/>
        <v>0</v>
      </c>
      <c r="AC26" s="40">
        <f t="shared" si="3"/>
        <v>0</v>
      </c>
      <c r="AD26" s="42"/>
      <c r="AE26" s="128"/>
      <c r="AF26" s="37">
        <f t="shared" si="4"/>
        <v>15</v>
      </c>
      <c r="AG26" s="43">
        <v>65</v>
      </c>
      <c r="AH26" s="44">
        <f t="shared" si="5"/>
        <v>80</v>
      </c>
      <c r="AI26" s="45">
        <f t="shared" si="8"/>
        <v>0.93</v>
      </c>
      <c r="AJ26" s="46"/>
      <c r="AK26" s="47">
        <v>1E-4</v>
      </c>
      <c r="AL26" s="48">
        <f t="shared" si="9"/>
        <v>1.0001</v>
      </c>
      <c r="AM26" s="49">
        <f t="shared" si="10"/>
        <v>1645428000</v>
      </c>
      <c r="AN26" s="50"/>
      <c r="AO26" s="51"/>
      <c r="AP26" s="51"/>
      <c r="AQ26" s="51"/>
      <c r="AR26" s="51"/>
      <c r="AS26" s="52"/>
      <c r="AT26" s="53">
        <f t="shared" si="6"/>
        <v>0</v>
      </c>
    </row>
    <row r="27" spans="1:46" s="54" customFormat="1" ht="36" customHeight="1" thickBot="1">
      <c r="A27" s="27"/>
      <c r="B27" s="61"/>
      <c r="C27" s="28"/>
      <c r="D27" s="91"/>
      <c r="E27" s="28"/>
      <c r="F27" s="28"/>
      <c r="G27" s="55"/>
      <c r="H27" s="29"/>
      <c r="I27" s="30">
        <v>0.51</v>
      </c>
      <c r="J27" s="119">
        <v>0.49</v>
      </c>
      <c r="K27" s="32"/>
      <c r="L27" s="57"/>
      <c r="M27" s="33"/>
      <c r="N27" s="34">
        <f t="shared" si="0"/>
        <v>1</v>
      </c>
      <c r="O27" s="35"/>
      <c r="P27" s="167">
        <v>15</v>
      </c>
      <c r="Q27" s="168">
        <v>15</v>
      </c>
      <c r="R27" s="38"/>
      <c r="S27" s="38"/>
      <c r="T27" s="37"/>
      <c r="U27" s="39">
        <f t="shared" si="1"/>
        <v>15</v>
      </c>
      <c r="V27" s="40">
        <f t="shared" si="7"/>
        <v>15</v>
      </c>
      <c r="W27" s="112"/>
      <c r="X27" s="96"/>
      <c r="Y27" s="96"/>
      <c r="Z27" s="104"/>
      <c r="AA27" s="99"/>
      <c r="AB27" s="41">
        <f t="shared" si="2"/>
        <v>0</v>
      </c>
      <c r="AC27" s="40">
        <f t="shared" si="3"/>
        <v>0</v>
      </c>
      <c r="AD27" s="42"/>
      <c r="AE27" s="128"/>
      <c r="AF27" s="37">
        <f t="shared" si="4"/>
        <v>15</v>
      </c>
      <c r="AG27" s="43">
        <v>65</v>
      </c>
      <c r="AH27" s="44">
        <f t="shared" si="5"/>
        <v>80</v>
      </c>
      <c r="AI27" s="45">
        <f t="shared" si="8"/>
        <v>0.93</v>
      </c>
      <c r="AJ27" s="46"/>
      <c r="AK27" s="47">
        <v>1E-4</v>
      </c>
      <c r="AL27" s="48">
        <f t="shared" si="9"/>
        <v>1.0001</v>
      </c>
      <c r="AM27" s="49">
        <f t="shared" si="10"/>
        <v>1645428000</v>
      </c>
      <c r="AN27" s="50"/>
      <c r="AO27" s="51"/>
      <c r="AP27" s="51"/>
      <c r="AQ27" s="51"/>
      <c r="AR27" s="51"/>
      <c r="AS27" s="52"/>
      <c r="AT27" s="53">
        <f t="shared" si="6"/>
        <v>0</v>
      </c>
    </row>
    <row r="28" spans="1:46" s="54" customFormat="1" ht="36" customHeight="1" thickBot="1">
      <c r="A28" s="27"/>
      <c r="B28" s="61"/>
      <c r="C28" s="28"/>
      <c r="D28" s="91"/>
      <c r="E28" s="91"/>
      <c r="F28" s="91"/>
      <c r="G28" s="92"/>
      <c r="H28" s="60"/>
      <c r="I28" s="30">
        <v>0.51</v>
      </c>
      <c r="J28" s="119">
        <v>0.49</v>
      </c>
      <c r="K28" s="32"/>
      <c r="L28" s="57"/>
      <c r="M28" s="33"/>
      <c r="N28" s="34">
        <f t="shared" si="0"/>
        <v>1</v>
      </c>
      <c r="O28" s="35"/>
      <c r="P28" s="167">
        <v>15</v>
      </c>
      <c r="Q28" s="168">
        <v>15</v>
      </c>
      <c r="R28" s="38"/>
      <c r="S28" s="38"/>
      <c r="T28" s="37"/>
      <c r="U28" s="39">
        <f t="shared" si="1"/>
        <v>15</v>
      </c>
      <c r="V28" s="40">
        <f t="shared" si="7"/>
        <v>15</v>
      </c>
      <c r="W28" s="112"/>
      <c r="X28" s="96"/>
      <c r="Y28" s="96"/>
      <c r="Z28" s="104"/>
      <c r="AA28" s="99"/>
      <c r="AB28" s="41">
        <f t="shared" si="2"/>
        <v>0</v>
      </c>
      <c r="AC28" s="40">
        <f t="shared" si="3"/>
        <v>0</v>
      </c>
      <c r="AD28" s="42"/>
      <c r="AE28" s="128"/>
      <c r="AF28" s="37">
        <f t="shared" si="4"/>
        <v>15</v>
      </c>
      <c r="AG28" s="43">
        <v>65</v>
      </c>
      <c r="AH28" s="44">
        <f t="shared" si="5"/>
        <v>80</v>
      </c>
      <c r="AI28" s="45">
        <f t="shared" si="8"/>
        <v>0.93</v>
      </c>
      <c r="AJ28" s="46"/>
      <c r="AK28" s="47">
        <v>1E-4</v>
      </c>
      <c r="AL28" s="48">
        <f t="shared" si="9"/>
        <v>1.0001</v>
      </c>
      <c r="AM28" s="49">
        <f t="shared" si="10"/>
        <v>1645428000</v>
      </c>
      <c r="AN28" s="50"/>
      <c r="AO28" s="51"/>
      <c r="AP28" s="51"/>
      <c r="AQ28" s="51"/>
      <c r="AR28" s="51"/>
      <c r="AS28" s="52"/>
      <c r="AT28" s="53">
        <f t="shared" si="6"/>
        <v>0</v>
      </c>
    </row>
    <row r="29" spans="1:46" s="54" customFormat="1" ht="36" customHeight="1" thickBot="1">
      <c r="A29" s="27"/>
      <c r="B29" s="61"/>
      <c r="C29" s="28"/>
      <c r="D29" s="91"/>
      <c r="E29" s="91"/>
      <c r="F29" s="91"/>
      <c r="G29" s="92"/>
      <c r="H29" s="60"/>
      <c r="I29" s="30">
        <v>0.51</v>
      </c>
      <c r="J29" s="119">
        <v>0.49</v>
      </c>
      <c r="K29" s="32"/>
      <c r="L29" s="57"/>
      <c r="M29" s="33"/>
      <c r="N29" s="34">
        <f t="shared" si="0"/>
        <v>1</v>
      </c>
      <c r="O29" s="35"/>
      <c r="P29" s="167">
        <v>15</v>
      </c>
      <c r="Q29" s="168">
        <v>15</v>
      </c>
      <c r="R29" s="38"/>
      <c r="S29" s="38"/>
      <c r="T29" s="37"/>
      <c r="U29" s="39">
        <f t="shared" si="1"/>
        <v>15</v>
      </c>
      <c r="V29" s="40">
        <f t="shared" si="7"/>
        <v>15</v>
      </c>
      <c r="W29" s="112"/>
      <c r="X29" s="96"/>
      <c r="Y29" s="96"/>
      <c r="Z29" s="104"/>
      <c r="AA29" s="99"/>
      <c r="AB29" s="41">
        <f t="shared" si="2"/>
        <v>0</v>
      </c>
      <c r="AC29" s="40">
        <f t="shared" si="3"/>
        <v>0</v>
      </c>
      <c r="AD29" s="42"/>
      <c r="AE29" s="128"/>
      <c r="AF29" s="37">
        <f t="shared" si="4"/>
        <v>15</v>
      </c>
      <c r="AG29" s="43">
        <v>65</v>
      </c>
      <c r="AH29" s="44">
        <f t="shared" si="5"/>
        <v>80</v>
      </c>
      <c r="AI29" s="45">
        <f t="shared" si="8"/>
        <v>0.93</v>
      </c>
      <c r="AJ29" s="46"/>
      <c r="AK29" s="47">
        <v>1E-4</v>
      </c>
      <c r="AL29" s="48">
        <f t="shared" si="9"/>
        <v>1.0001</v>
      </c>
      <c r="AM29" s="49">
        <f t="shared" si="10"/>
        <v>1645428000</v>
      </c>
      <c r="AN29" s="50"/>
      <c r="AO29" s="51"/>
      <c r="AP29" s="51"/>
      <c r="AQ29" s="51"/>
      <c r="AR29" s="51"/>
      <c r="AS29" s="52"/>
      <c r="AT29" s="53">
        <f t="shared" si="6"/>
        <v>0</v>
      </c>
    </row>
    <row r="30" spans="1:46" s="54" customFormat="1" ht="36" customHeight="1" thickBot="1">
      <c r="A30" s="27"/>
      <c r="B30" s="61"/>
      <c r="C30" s="28"/>
      <c r="D30" s="91"/>
      <c r="E30" s="91"/>
      <c r="F30" s="91"/>
      <c r="G30" s="92"/>
      <c r="H30" s="29"/>
      <c r="I30" s="30">
        <v>0.51</v>
      </c>
      <c r="J30" s="119">
        <v>0.49</v>
      </c>
      <c r="K30" s="32"/>
      <c r="L30" s="57"/>
      <c r="M30" s="33"/>
      <c r="N30" s="34">
        <f t="shared" si="0"/>
        <v>1</v>
      </c>
      <c r="O30" s="35"/>
      <c r="P30" s="167">
        <v>15</v>
      </c>
      <c r="Q30" s="168">
        <v>15</v>
      </c>
      <c r="R30" s="38"/>
      <c r="S30" s="38"/>
      <c r="T30" s="37"/>
      <c r="U30" s="39">
        <f t="shared" si="1"/>
        <v>15</v>
      </c>
      <c r="V30" s="40">
        <f t="shared" si="7"/>
        <v>15</v>
      </c>
      <c r="W30" s="112"/>
      <c r="X30" s="96"/>
      <c r="Y30" s="96"/>
      <c r="Z30" s="104"/>
      <c r="AA30" s="99"/>
      <c r="AB30" s="41">
        <f t="shared" si="2"/>
        <v>0</v>
      </c>
      <c r="AC30" s="40">
        <f t="shared" si="3"/>
        <v>0</v>
      </c>
      <c r="AD30" s="42"/>
      <c r="AE30" s="128"/>
      <c r="AF30" s="37">
        <f t="shared" si="4"/>
        <v>15</v>
      </c>
      <c r="AG30" s="43">
        <v>65</v>
      </c>
      <c r="AH30" s="44">
        <f t="shared" si="5"/>
        <v>80</v>
      </c>
      <c r="AI30" s="45">
        <f t="shared" si="8"/>
        <v>0.93</v>
      </c>
      <c r="AJ30" s="46"/>
      <c r="AK30" s="47">
        <v>1E-4</v>
      </c>
      <c r="AL30" s="48">
        <f t="shared" si="9"/>
        <v>1.0001</v>
      </c>
      <c r="AM30" s="49">
        <f t="shared" si="10"/>
        <v>1645428000</v>
      </c>
      <c r="AN30" s="50"/>
      <c r="AO30" s="51"/>
      <c r="AP30" s="51"/>
      <c r="AQ30" s="51"/>
      <c r="AR30" s="51"/>
      <c r="AS30" s="52"/>
      <c r="AT30" s="53">
        <f t="shared" si="6"/>
        <v>0</v>
      </c>
    </row>
    <row r="31" spans="1:46" s="54" customFormat="1" ht="36" customHeight="1" thickBot="1">
      <c r="A31" s="27"/>
      <c r="B31" s="61"/>
      <c r="C31" s="28"/>
      <c r="D31" s="91"/>
      <c r="E31" s="91"/>
      <c r="F31" s="91"/>
      <c r="G31" s="92"/>
      <c r="H31" s="29"/>
      <c r="I31" s="30">
        <v>0.51</v>
      </c>
      <c r="J31" s="119">
        <v>0.49</v>
      </c>
      <c r="K31" s="32"/>
      <c r="L31" s="57"/>
      <c r="M31" s="33"/>
      <c r="N31" s="34">
        <f t="shared" si="0"/>
        <v>1</v>
      </c>
      <c r="O31" s="35"/>
      <c r="P31" s="167">
        <v>15</v>
      </c>
      <c r="Q31" s="168">
        <v>15</v>
      </c>
      <c r="R31" s="38"/>
      <c r="S31" s="38"/>
      <c r="T31" s="37"/>
      <c r="U31" s="39">
        <f t="shared" si="1"/>
        <v>15</v>
      </c>
      <c r="V31" s="40">
        <f t="shared" si="7"/>
        <v>15</v>
      </c>
      <c r="W31" s="112"/>
      <c r="X31" s="96"/>
      <c r="Y31" s="96"/>
      <c r="Z31" s="104"/>
      <c r="AA31" s="99"/>
      <c r="AB31" s="41">
        <f t="shared" si="2"/>
        <v>0</v>
      </c>
      <c r="AC31" s="40">
        <f t="shared" si="3"/>
        <v>0</v>
      </c>
      <c r="AD31" s="42"/>
      <c r="AE31" s="128"/>
      <c r="AF31" s="37">
        <f t="shared" si="4"/>
        <v>15</v>
      </c>
      <c r="AG31" s="43">
        <v>65</v>
      </c>
      <c r="AH31" s="44">
        <f t="shared" si="5"/>
        <v>80</v>
      </c>
      <c r="AI31" s="45">
        <f t="shared" si="8"/>
        <v>0.93</v>
      </c>
      <c r="AJ31" s="46"/>
      <c r="AK31" s="47">
        <v>1E-4</v>
      </c>
      <c r="AL31" s="48">
        <f t="shared" si="9"/>
        <v>1.0001</v>
      </c>
      <c r="AM31" s="49">
        <f t="shared" si="10"/>
        <v>1645428000</v>
      </c>
      <c r="AN31" s="50"/>
      <c r="AO31" s="51"/>
      <c r="AP31" s="51"/>
      <c r="AQ31" s="51"/>
      <c r="AR31" s="51"/>
      <c r="AS31" s="52"/>
      <c r="AT31" s="53">
        <f t="shared" si="6"/>
        <v>0</v>
      </c>
    </row>
    <row r="32" spans="1:46" s="54" customFormat="1" ht="36" customHeight="1" thickBot="1">
      <c r="A32" s="27"/>
      <c r="B32" s="61"/>
      <c r="C32" s="28"/>
      <c r="D32" s="91"/>
      <c r="E32" s="91"/>
      <c r="F32" s="91"/>
      <c r="G32" s="92"/>
      <c r="H32" s="29"/>
      <c r="I32" s="30">
        <v>0.51</v>
      </c>
      <c r="J32" s="119">
        <v>0.49</v>
      </c>
      <c r="K32" s="32"/>
      <c r="L32" s="57"/>
      <c r="M32" s="33"/>
      <c r="N32" s="34">
        <f t="shared" si="0"/>
        <v>1</v>
      </c>
      <c r="O32" s="35"/>
      <c r="P32" s="167">
        <v>15</v>
      </c>
      <c r="Q32" s="168">
        <v>15</v>
      </c>
      <c r="R32" s="38"/>
      <c r="S32" s="38"/>
      <c r="T32" s="37"/>
      <c r="U32" s="39">
        <f t="shared" si="1"/>
        <v>15</v>
      </c>
      <c r="V32" s="40">
        <f t="shared" si="7"/>
        <v>15</v>
      </c>
      <c r="W32" s="112"/>
      <c r="X32" s="96"/>
      <c r="Y32" s="96"/>
      <c r="Z32" s="104"/>
      <c r="AA32" s="99"/>
      <c r="AB32" s="41">
        <f t="shared" si="2"/>
        <v>0</v>
      </c>
      <c r="AC32" s="40">
        <f t="shared" si="3"/>
        <v>0</v>
      </c>
      <c r="AD32" s="42"/>
      <c r="AE32" s="128"/>
      <c r="AF32" s="37">
        <f t="shared" si="4"/>
        <v>15</v>
      </c>
      <c r="AG32" s="43">
        <v>65</v>
      </c>
      <c r="AH32" s="44">
        <f t="shared" si="5"/>
        <v>80</v>
      </c>
      <c r="AI32" s="45">
        <f t="shared" si="8"/>
        <v>0.93</v>
      </c>
      <c r="AJ32" s="46"/>
      <c r="AK32" s="47">
        <v>1E-4</v>
      </c>
      <c r="AL32" s="48">
        <f t="shared" si="9"/>
        <v>1.0001</v>
      </c>
      <c r="AM32" s="49">
        <f t="shared" si="10"/>
        <v>1645428000</v>
      </c>
      <c r="AN32" s="50"/>
      <c r="AO32" s="51"/>
      <c r="AP32" s="51"/>
      <c r="AQ32" s="51"/>
      <c r="AR32" s="51"/>
      <c r="AS32" s="52"/>
      <c r="AT32" s="53">
        <f t="shared" si="6"/>
        <v>0</v>
      </c>
    </row>
    <row r="33" spans="1:46" s="54" customFormat="1" ht="36" customHeight="1" thickBot="1">
      <c r="A33" s="27"/>
      <c r="B33" s="61"/>
      <c r="C33" s="28"/>
      <c r="D33" s="91"/>
      <c r="E33" s="91"/>
      <c r="F33" s="91"/>
      <c r="G33" s="92"/>
      <c r="H33" s="29"/>
      <c r="I33" s="30">
        <v>0.51</v>
      </c>
      <c r="J33" s="119">
        <v>0.49</v>
      </c>
      <c r="K33" s="32"/>
      <c r="L33" s="57"/>
      <c r="M33" s="33"/>
      <c r="N33" s="34">
        <f t="shared" si="0"/>
        <v>1</v>
      </c>
      <c r="O33" s="35"/>
      <c r="P33" s="167">
        <v>15</v>
      </c>
      <c r="Q33" s="168">
        <v>15</v>
      </c>
      <c r="R33" s="38"/>
      <c r="S33" s="38"/>
      <c r="T33" s="37"/>
      <c r="U33" s="39">
        <f t="shared" si="1"/>
        <v>15</v>
      </c>
      <c r="V33" s="40">
        <f t="shared" si="7"/>
        <v>15</v>
      </c>
      <c r="W33" s="112"/>
      <c r="X33" s="96"/>
      <c r="Y33" s="96"/>
      <c r="Z33" s="104"/>
      <c r="AA33" s="99"/>
      <c r="AB33" s="41">
        <f t="shared" si="2"/>
        <v>0</v>
      </c>
      <c r="AC33" s="40">
        <f t="shared" si="3"/>
        <v>0</v>
      </c>
      <c r="AD33" s="42"/>
      <c r="AE33" s="128"/>
      <c r="AF33" s="37">
        <f t="shared" si="4"/>
        <v>15</v>
      </c>
      <c r="AG33" s="43">
        <v>65</v>
      </c>
      <c r="AH33" s="44">
        <f t="shared" si="5"/>
        <v>80</v>
      </c>
      <c r="AI33" s="45">
        <f t="shared" si="8"/>
        <v>0.93</v>
      </c>
      <c r="AJ33" s="46"/>
      <c r="AK33" s="47">
        <v>1E-4</v>
      </c>
      <c r="AL33" s="48">
        <f t="shared" si="9"/>
        <v>1.0001</v>
      </c>
      <c r="AM33" s="49">
        <f t="shared" si="10"/>
        <v>1645428000</v>
      </c>
      <c r="AN33" s="50"/>
      <c r="AO33" s="51"/>
      <c r="AP33" s="51"/>
      <c r="AQ33" s="51"/>
      <c r="AR33" s="51"/>
      <c r="AS33" s="52"/>
      <c r="AT33" s="53">
        <f t="shared" si="6"/>
        <v>0</v>
      </c>
    </row>
    <row r="34" spans="1:46" s="54" customFormat="1" ht="36" customHeight="1" thickBot="1">
      <c r="A34" s="27"/>
      <c r="B34" s="56"/>
      <c r="C34" s="91"/>
      <c r="D34" s="95"/>
      <c r="E34" s="95"/>
      <c r="F34" s="101"/>
      <c r="G34" s="55"/>
      <c r="H34" s="29"/>
      <c r="I34" s="30">
        <v>0.51</v>
      </c>
      <c r="J34" s="119">
        <v>0.49</v>
      </c>
      <c r="K34" s="32"/>
      <c r="L34" s="57"/>
      <c r="M34" s="33"/>
      <c r="N34" s="34">
        <f t="shared" si="0"/>
        <v>1</v>
      </c>
      <c r="O34" s="35"/>
      <c r="P34" s="167">
        <v>15</v>
      </c>
      <c r="Q34" s="168">
        <v>15</v>
      </c>
      <c r="R34" s="38"/>
      <c r="S34" s="38"/>
      <c r="T34" s="37"/>
      <c r="U34" s="39">
        <f t="shared" si="1"/>
        <v>15</v>
      </c>
      <c r="V34" s="40">
        <f t="shared" si="7"/>
        <v>15</v>
      </c>
      <c r="W34" s="112"/>
      <c r="X34" s="96"/>
      <c r="Y34" s="96"/>
      <c r="Z34" s="104"/>
      <c r="AA34" s="99"/>
      <c r="AB34" s="41">
        <f t="shared" si="2"/>
        <v>0</v>
      </c>
      <c r="AC34" s="40">
        <f t="shared" si="3"/>
        <v>0</v>
      </c>
      <c r="AD34" s="42"/>
      <c r="AE34" s="128"/>
      <c r="AF34" s="37">
        <f t="shared" si="4"/>
        <v>15</v>
      </c>
      <c r="AG34" s="43">
        <v>65</v>
      </c>
      <c r="AH34" s="44">
        <f t="shared" si="5"/>
        <v>80</v>
      </c>
      <c r="AI34" s="45">
        <f t="shared" si="8"/>
        <v>0.93</v>
      </c>
      <c r="AJ34" s="46"/>
      <c r="AK34" s="47">
        <v>1E-4</v>
      </c>
      <c r="AL34" s="48">
        <f t="shared" si="9"/>
        <v>1.0001</v>
      </c>
      <c r="AM34" s="49">
        <f t="shared" si="10"/>
        <v>1645428000</v>
      </c>
      <c r="AN34" s="50"/>
      <c r="AO34" s="51"/>
      <c r="AP34" s="51"/>
      <c r="AQ34" s="51"/>
      <c r="AR34" s="51"/>
      <c r="AS34" s="52"/>
      <c r="AT34" s="53">
        <f t="shared" si="6"/>
        <v>0</v>
      </c>
    </row>
    <row r="35" spans="1:46" s="54" customFormat="1" ht="36" customHeight="1" thickBot="1">
      <c r="A35" s="27"/>
      <c r="B35" s="56"/>
      <c r="C35" s="91"/>
      <c r="D35" s="95"/>
      <c r="E35" s="95"/>
      <c r="F35" s="101"/>
      <c r="G35" s="55"/>
      <c r="H35" s="29"/>
      <c r="I35" s="30">
        <v>0.51</v>
      </c>
      <c r="J35" s="119">
        <v>0.49</v>
      </c>
      <c r="K35" s="32"/>
      <c r="L35" s="57"/>
      <c r="M35" s="33"/>
      <c r="N35" s="34">
        <f t="shared" si="0"/>
        <v>1</v>
      </c>
      <c r="O35" s="35"/>
      <c r="P35" s="167">
        <v>15</v>
      </c>
      <c r="Q35" s="168">
        <v>15</v>
      </c>
      <c r="R35" s="38"/>
      <c r="S35" s="38"/>
      <c r="T35" s="37"/>
      <c r="U35" s="39">
        <f t="shared" si="1"/>
        <v>15</v>
      </c>
      <c r="V35" s="40">
        <f t="shared" si="7"/>
        <v>15</v>
      </c>
      <c r="W35" s="112"/>
      <c r="X35" s="96"/>
      <c r="Y35" s="96"/>
      <c r="Z35" s="104"/>
      <c r="AA35" s="99"/>
      <c r="AB35" s="41">
        <f t="shared" si="2"/>
        <v>0</v>
      </c>
      <c r="AC35" s="40">
        <f t="shared" si="3"/>
        <v>0</v>
      </c>
      <c r="AD35" s="42"/>
      <c r="AE35" s="128"/>
      <c r="AF35" s="37">
        <f t="shared" si="4"/>
        <v>15</v>
      </c>
      <c r="AG35" s="43">
        <v>65</v>
      </c>
      <c r="AH35" s="44">
        <f t="shared" si="5"/>
        <v>80</v>
      </c>
      <c r="AI35" s="45">
        <f t="shared" si="8"/>
        <v>0.93</v>
      </c>
      <c r="AJ35" s="46"/>
      <c r="AK35" s="47">
        <v>1E-4</v>
      </c>
      <c r="AL35" s="48">
        <f t="shared" si="9"/>
        <v>1.0001</v>
      </c>
      <c r="AM35" s="49">
        <f t="shared" si="10"/>
        <v>1645428000</v>
      </c>
      <c r="AN35" s="50"/>
      <c r="AO35" s="51"/>
      <c r="AP35" s="51"/>
      <c r="AQ35" s="51"/>
      <c r="AR35" s="51"/>
      <c r="AS35" s="52"/>
      <c r="AT35" s="53">
        <f t="shared" si="6"/>
        <v>0</v>
      </c>
    </row>
    <row r="36" spans="1:46" s="54" customFormat="1" ht="36" customHeight="1" thickBot="1">
      <c r="A36" s="27"/>
      <c r="B36" s="56"/>
      <c r="C36" s="91"/>
      <c r="D36" s="95"/>
      <c r="E36" s="95"/>
      <c r="F36" s="101"/>
      <c r="G36" s="55"/>
      <c r="H36" s="29"/>
      <c r="I36" s="30">
        <v>0.51</v>
      </c>
      <c r="J36" s="119">
        <v>0.49</v>
      </c>
      <c r="K36" s="32"/>
      <c r="L36" s="57"/>
      <c r="M36" s="33"/>
      <c r="N36" s="34">
        <f t="shared" si="0"/>
        <v>1</v>
      </c>
      <c r="O36" s="35"/>
      <c r="P36" s="167">
        <v>15</v>
      </c>
      <c r="Q36" s="168">
        <v>15</v>
      </c>
      <c r="R36" s="38"/>
      <c r="S36" s="38"/>
      <c r="T36" s="37"/>
      <c r="U36" s="39">
        <f t="shared" si="1"/>
        <v>15</v>
      </c>
      <c r="V36" s="40">
        <f t="shared" si="7"/>
        <v>15</v>
      </c>
      <c r="W36" s="112"/>
      <c r="X36" s="96"/>
      <c r="Y36" s="96"/>
      <c r="Z36" s="104"/>
      <c r="AA36" s="99"/>
      <c r="AB36" s="41">
        <f t="shared" si="2"/>
        <v>0</v>
      </c>
      <c r="AC36" s="40">
        <f t="shared" si="3"/>
        <v>0</v>
      </c>
      <c r="AD36" s="42"/>
      <c r="AE36" s="128"/>
      <c r="AF36" s="37">
        <f t="shared" si="4"/>
        <v>15</v>
      </c>
      <c r="AG36" s="43">
        <v>65</v>
      </c>
      <c r="AH36" s="44">
        <f t="shared" si="5"/>
        <v>80</v>
      </c>
      <c r="AI36" s="45">
        <f t="shared" si="8"/>
        <v>0.93</v>
      </c>
      <c r="AJ36" s="46"/>
      <c r="AK36" s="47">
        <v>1E-4</v>
      </c>
      <c r="AL36" s="48">
        <f t="shared" si="9"/>
        <v>1.0001</v>
      </c>
      <c r="AM36" s="49">
        <f t="shared" si="10"/>
        <v>1645428000</v>
      </c>
      <c r="AN36" s="50"/>
      <c r="AO36" s="51"/>
      <c r="AP36" s="51"/>
      <c r="AQ36" s="51"/>
      <c r="AR36" s="51"/>
      <c r="AS36" s="52"/>
      <c r="AT36" s="53">
        <f t="shared" si="6"/>
        <v>0</v>
      </c>
    </row>
    <row r="37" spans="1:46" s="54" customFormat="1" ht="36" customHeight="1" thickBot="1">
      <c r="A37" s="27"/>
      <c r="B37" s="56"/>
      <c r="C37" s="91"/>
      <c r="D37" s="95"/>
      <c r="E37" s="95"/>
      <c r="F37" s="101"/>
      <c r="G37" s="55"/>
      <c r="H37" s="29"/>
      <c r="I37" s="30">
        <v>0.51</v>
      </c>
      <c r="J37" s="119">
        <v>0.49</v>
      </c>
      <c r="K37" s="32"/>
      <c r="L37" s="57"/>
      <c r="M37" s="33"/>
      <c r="N37" s="34">
        <f t="shared" si="0"/>
        <v>1</v>
      </c>
      <c r="O37" s="35"/>
      <c r="P37" s="167">
        <v>15</v>
      </c>
      <c r="Q37" s="168">
        <v>15</v>
      </c>
      <c r="R37" s="38"/>
      <c r="S37" s="38"/>
      <c r="T37" s="37"/>
      <c r="U37" s="39">
        <f t="shared" si="1"/>
        <v>15</v>
      </c>
      <c r="V37" s="40">
        <f t="shared" si="7"/>
        <v>15</v>
      </c>
      <c r="W37" s="112"/>
      <c r="X37" s="96"/>
      <c r="Y37" s="96"/>
      <c r="Z37" s="104"/>
      <c r="AA37" s="99"/>
      <c r="AB37" s="41">
        <f t="shared" si="2"/>
        <v>0</v>
      </c>
      <c r="AC37" s="40">
        <f t="shared" si="3"/>
        <v>0</v>
      </c>
      <c r="AD37" s="42"/>
      <c r="AE37" s="128"/>
      <c r="AF37" s="37">
        <f t="shared" si="4"/>
        <v>15</v>
      </c>
      <c r="AG37" s="43">
        <v>65</v>
      </c>
      <c r="AH37" s="44">
        <f t="shared" si="5"/>
        <v>80</v>
      </c>
      <c r="AI37" s="45">
        <f t="shared" si="8"/>
        <v>0.93</v>
      </c>
      <c r="AJ37" s="46"/>
      <c r="AK37" s="47">
        <v>1E-4</v>
      </c>
      <c r="AL37" s="48">
        <f t="shared" si="9"/>
        <v>1.0001</v>
      </c>
      <c r="AM37" s="49">
        <f t="shared" si="10"/>
        <v>1645428000</v>
      </c>
      <c r="AN37" s="50"/>
      <c r="AO37" s="51"/>
      <c r="AP37" s="51"/>
      <c r="AQ37" s="51"/>
      <c r="AR37" s="51"/>
      <c r="AS37" s="52"/>
      <c r="AT37" s="53">
        <f t="shared" si="6"/>
        <v>0</v>
      </c>
    </row>
    <row r="38" spans="1:46" s="54" customFormat="1" ht="36" customHeight="1" thickBot="1">
      <c r="A38" s="27"/>
      <c r="B38" s="56"/>
      <c r="C38" s="91"/>
      <c r="D38" s="95"/>
      <c r="E38" s="95"/>
      <c r="F38" s="101"/>
      <c r="G38" s="55"/>
      <c r="H38" s="29"/>
      <c r="I38" s="30">
        <v>0.51</v>
      </c>
      <c r="J38" s="119">
        <v>0.49</v>
      </c>
      <c r="K38" s="32"/>
      <c r="L38" s="57"/>
      <c r="M38" s="33"/>
      <c r="N38" s="34">
        <f t="shared" si="0"/>
        <v>1</v>
      </c>
      <c r="O38" s="35"/>
      <c r="P38" s="167">
        <v>15</v>
      </c>
      <c r="Q38" s="168">
        <v>15</v>
      </c>
      <c r="R38" s="38"/>
      <c r="S38" s="38"/>
      <c r="T38" s="37"/>
      <c r="U38" s="39">
        <f t="shared" si="1"/>
        <v>15</v>
      </c>
      <c r="V38" s="40">
        <f t="shared" si="7"/>
        <v>15</v>
      </c>
      <c r="W38" s="112"/>
      <c r="X38" s="96"/>
      <c r="Y38" s="96"/>
      <c r="Z38" s="104"/>
      <c r="AA38" s="99"/>
      <c r="AB38" s="41">
        <f t="shared" si="2"/>
        <v>0</v>
      </c>
      <c r="AC38" s="40">
        <f t="shared" si="3"/>
        <v>0</v>
      </c>
      <c r="AD38" s="42"/>
      <c r="AE38" s="128"/>
      <c r="AF38" s="37">
        <f t="shared" si="4"/>
        <v>15</v>
      </c>
      <c r="AG38" s="43">
        <v>65</v>
      </c>
      <c r="AH38" s="44">
        <f t="shared" si="5"/>
        <v>80</v>
      </c>
      <c r="AI38" s="45">
        <f t="shared" si="8"/>
        <v>0.93</v>
      </c>
      <c r="AJ38" s="46"/>
      <c r="AK38" s="47">
        <v>1E-4</v>
      </c>
      <c r="AL38" s="48">
        <f t="shared" si="9"/>
        <v>1.0001</v>
      </c>
      <c r="AM38" s="49">
        <f t="shared" si="10"/>
        <v>1645428000</v>
      </c>
      <c r="AN38" s="50"/>
      <c r="AO38" s="51"/>
      <c r="AP38" s="51"/>
      <c r="AQ38" s="51"/>
      <c r="AR38" s="51"/>
      <c r="AS38" s="52"/>
      <c r="AT38" s="53">
        <f t="shared" si="6"/>
        <v>0</v>
      </c>
    </row>
    <row r="39" spans="1:46" s="54" customFormat="1" ht="47.25" customHeight="1" thickBot="1">
      <c r="A39" s="27"/>
      <c r="B39" s="56"/>
      <c r="C39" s="91"/>
      <c r="D39" s="95"/>
      <c r="E39" s="95"/>
      <c r="F39" s="101"/>
      <c r="G39" s="55"/>
      <c r="H39" s="29"/>
      <c r="I39" s="30">
        <v>0.51</v>
      </c>
      <c r="J39" s="119">
        <v>0.49</v>
      </c>
      <c r="K39" s="32"/>
      <c r="L39" s="57"/>
      <c r="M39" s="33"/>
      <c r="N39" s="34">
        <f t="shared" si="0"/>
        <v>1</v>
      </c>
      <c r="O39" s="35"/>
      <c r="P39" s="167">
        <v>15</v>
      </c>
      <c r="Q39" s="168">
        <v>15</v>
      </c>
      <c r="R39" s="38"/>
      <c r="S39" s="38"/>
      <c r="T39" s="37"/>
      <c r="U39" s="39">
        <f t="shared" si="1"/>
        <v>15</v>
      </c>
      <c r="V39" s="40">
        <f t="shared" si="7"/>
        <v>15</v>
      </c>
      <c r="W39" s="112"/>
      <c r="X39" s="96"/>
      <c r="Y39" s="96"/>
      <c r="Z39" s="104"/>
      <c r="AA39" s="99"/>
      <c r="AB39" s="41">
        <f t="shared" si="2"/>
        <v>0</v>
      </c>
      <c r="AC39" s="40">
        <f t="shared" si="3"/>
        <v>0</v>
      </c>
      <c r="AD39" s="42"/>
      <c r="AE39" s="128"/>
      <c r="AF39" s="37">
        <f t="shared" si="4"/>
        <v>15</v>
      </c>
      <c r="AG39" s="43">
        <v>65</v>
      </c>
      <c r="AH39" s="44">
        <f t="shared" si="5"/>
        <v>80</v>
      </c>
      <c r="AI39" s="45">
        <f t="shared" si="8"/>
        <v>0.93</v>
      </c>
      <c r="AJ39" s="46"/>
      <c r="AK39" s="47">
        <v>1E-4</v>
      </c>
      <c r="AL39" s="48">
        <f t="shared" si="9"/>
        <v>1.0001</v>
      </c>
      <c r="AM39" s="49">
        <f t="shared" si="10"/>
        <v>1645428000</v>
      </c>
      <c r="AN39" s="50"/>
      <c r="AO39" s="51"/>
      <c r="AP39" s="51"/>
      <c r="AQ39" s="51"/>
      <c r="AR39" s="51"/>
      <c r="AS39" s="52"/>
      <c r="AT39" s="53">
        <f t="shared" si="6"/>
        <v>0</v>
      </c>
    </row>
    <row r="40" spans="1:46" s="54" customFormat="1" ht="47.25" customHeight="1" thickBot="1">
      <c r="A40" s="27"/>
      <c r="B40" s="56"/>
      <c r="C40" s="91"/>
      <c r="D40" s="95"/>
      <c r="E40" s="95"/>
      <c r="F40" s="101"/>
      <c r="G40" s="55"/>
      <c r="H40" s="60"/>
      <c r="I40" s="30">
        <v>0.51</v>
      </c>
      <c r="J40" s="119">
        <v>0.49</v>
      </c>
      <c r="K40" s="32"/>
      <c r="L40" s="57"/>
      <c r="M40" s="33"/>
      <c r="N40" s="34">
        <f t="shared" si="0"/>
        <v>1</v>
      </c>
      <c r="O40" s="35"/>
      <c r="P40" s="167">
        <v>15</v>
      </c>
      <c r="Q40" s="168">
        <v>15</v>
      </c>
      <c r="R40" s="38"/>
      <c r="S40" s="38"/>
      <c r="T40" s="37"/>
      <c r="U40" s="39">
        <f t="shared" si="1"/>
        <v>15</v>
      </c>
      <c r="V40" s="40">
        <f t="shared" si="7"/>
        <v>15</v>
      </c>
      <c r="W40" s="112"/>
      <c r="X40" s="96"/>
      <c r="Y40" s="96"/>
      <c r="Z40" s="104"/>
      <c r="AA40" s="99"/>
      <c r="AB40" s="41">
        <f t="shared" si="2"/>
        <v>0</v>
      </c>
      <c r="AC40" s="40">
        <f t="shared" si="3"/>
        <v>0</v>
      </c>
      <c r="AD40" s="42"/>
      <c r="AE40" s="128"/>
      <c r="AF40" s="37">
        <f t="shared" si="4"/>
        <v>15</v>
      </c>
      <c r="AG40" s="43">
        <v>65</v>
      </c>
      <c r="AH40" s="44">
        <f t="shared" si="5"/>
        <v>80</v>
      </c>
      <c r="AI40" s="45">
        <f t="shared" si="8"/>
        <v>0.93</v>
      </c>
      <c r="AJ40" s="46"/>
      <c r="AK40" s="47">
        <v>1E-4</v>
      </c>
      <c r="AL40" s="48">
        <f t="shared" si="9"/>
        <v>1.0001</v>
      </c>
      <c r="AM40" s="49">
        <f t="shared" si="10"/>
        <v>1645428000</v>
      </c>
      <c r="AN40" s="50"/>
      <c r="AO40" s="51"/>
      <c r="AP40" s="51"/>
      <c r="AQ40" s="51"/>
      <c r="AR40" s="51"/>
      <c r="AS40" s="52"/>
      <c r="AT40" s="53">
        <f t="shared" si="6"/>
        <v>0</v>
      </c>
    </row>
    <row r="41" spans="1:46" s="54" customFormat="1" ht="47.25" customHeight="1" thickBot="1">
      <c r="A41" s="27"/>
      <c r="B41" s="56"/>
      <c r="C41" s="91"/>
      <c r="D41" s="95"/>
      <c r="E41" s="95"/>
      <c r="F41" s="101"/>
      <c r="G41" s="55"/>
      <c r="H41" s="60"/>
      <c r="I41" s="30">
        <v>0.51</v>
      </c>
      <c r="J41" s="119">
        <v>0.49</v>
      </c>
      <c r="K41" s="32"/>
      <c r="L41" s="57"/>
      <c r="M41" s="33"/>
      <c r="N41" s="34">
        <f t="shared" si="0"/>
        <v>1</v>
      </c>
      <c r="O41" s="35"/>
      <c r="P41" s="167">
        <v>15</v>
      </c>
      <c r="Q41" s="168">
        <v>15</v>
      </c>
      <c r="R41" s="38"/>
      <c r="S41" s="38"/>
      <c r="T41" s="37"/>
      <c r="U41" s="39">
        <f t="shared" si="1"/>
        <v>15</v>
      </c>
      <c r="V41" s="40">
        <f t="shared" si="7"/>
        <v>15</v>
      </c>
      <c r="W41" s="112"/>
      <c r="X41" s="96"/>
      <c r="Y41" s="96"/>
      <c r="Z41" s="104"/>
      <c r="AA41" s="99"/>
      <c r="AB41" s="41">
        <f t="shared" si="2"/>
        <v>0</v>
      </c>
      <c r="AC41" s="40">
        <f t="shared" si="3"/>
        <v>0</v>
      </c>
      <c r="AD41" s="42"/>
      <c r="AE41" s="128"/>
      <c r="AF41" s="37">
        <f t="shared" si="4"/>
        <v>15</v>
      </c>
      <c r="AG41" s="43">
        <v>65</v>
      </c>
      <c r="AH41" s="44">
        <f t="shared" si="5"/>
        <v>80</v>
      </c>
      <c r="AI41" s="45">
        <f t="shared" si="8"/>
        <v>0.93</v>
      </c>
      <c r="AJ41" s="46"/>
      <c r="AK41" s="47">
        <v>1E-4</v>
      </c>
      <c r="AL41" s="48">
        <f t="shared" si="9"/>
        <v>1.0001</v>
      </c>
      <c r="AM41" s="49">
        <f t="shared" si="10"/>
        <v>1645428000</v>
      </c>
      <c r="AN41" s="50"/>
      <c r="AO41" s="51"/>
      <c r="AP41" s="51"/>
      <c r="AQ41" s="51"/>
      <c r="AR41" s="51"/>
      <c r="AS41" s="52"/>
      <c r="AT41" s="53">
        <f t="shared" si="6"/>
        <v>0</v>
      </c>
    </row>
    <row r="42" spans="1:46" s="54" customFormat="1" ht="47.25" customHeight="1" thickBot="1">
      <c r="A42" s="27"/>
      <c r="B42" s="56"/>
      <c r="C42" s="91"/>
      <c r="D42" s="95"/>
      <c r="E42" s="95"/>
      <c r="F42" s="101"/>
      <c r="G42" s="55"/>
      <c r="H42" s="29"/>
      <c r="I42" s="30">
        <v>0.51</v>
      </c>
      <c r="J42" s="119">
        <v>0.49</v>
      </c>
      <c r="K42" s="32"/>
      <c r="L42" s="57"/>
      <c r="M42" s="33"/>
      <c r="N42" s="34">
        <f t="shared" si="0"/>
        <v>1</v>
      </c>
      <c r="O42" s="35"/>
      <c r="P42" s="167">
        <v>15</v>
      </c>
      <c r="Q42" s="168">
        <v>15</v>
      </c>
      <c r="R42" s="38"/>
      <c r="S42" s="38"/>
      <c r="T42" s="37"/>
      <c r="U42" s="39">
        <f t="shared" si="1"/>
        <v>15</v>
      </c>
      <c r="V42" s="40">
        <f t="shared" si="7"/>
        <v>15</v>
      </c>
      <c r="W42" s="112"/>
      <c r="X42" s="96"/>
      <c r="Y42" s="96"/>
      <c r="Z42" s="104"/>
      <c r="AA42" s="99"/>
      <c r="AB42" s="41">
        <f t="shared" si="2"/>
        <v>0</v>
      </c>
      <c r="AC42" s="40">
        <f t="shared" si="3"/>
        <v>0</v>
      </c>
      <c r="AD42" s="42"/>
      <c r="AE42" s="128"/>
      <c r="AF42" s="37">
        <f t="shared" si="4"/>
        <v>15</v>
      </c>
      <c r="AG42" s="43">
        <v>65</v>
      </c>
      <c r="AH42" s="44">
        <f t="shared" si="5"/>
        <v>80</v>
      </c>
      <c r="AI42" s="45">
        <f t="shared" si="8"/>
        <v>0.93</v>
      </c>
      <c r="AJ42" s="46"/>
      <c r="AK42" s="47">
        <v>1E-4</v>
      </c>
      <c r="AL42" s="48">
        <f t="shared" si="9"/>
        <v>1.0001</v>
      </c>
      <c r="AM42" s="49">
        <f t="shared" si="10"/>
        <v>1645428000</v>
      </c>
      <c r="AN42" s="50"/>
      <c r="AO42" s="51"/>
      <c r="AP42" s="51"/>
      <c r="AQ42" s="51"/>
      <c r="AR42" s="51"/>
      <c r="AS42" s="52"/>
      <c r="AT42" s="53">
        <f t="shared" si="6"/>
        <v>0</v>
      </c>
    </row>
    <row r="43" spans="1:46" s="54" customFormat="1" ht="36" customHeight="1" thickBot="1">
      <c r="A43" s="27"/>
      <c r="B43" s="56"/>
      <c r="C43" s="91"/>
      <c r="D43" s="95"/>
      <c r="E43" s="95"/>
      <c r="F43" s="101"/>
      <c r="G43" s="55"/>
      <c r="H43" s="60"/>
      <c r="I43" s="30">
        <v>0.51</v>
      </c>
      <c r="J43" s="119">
        <v>0.49</v>
      </c>
      <c r="K43" s="32"/>
      <c r="L43" s="57"/>
      <c r="M43" s="33"/>
      <c r="N43" s="34">
        <f t="shared" si="0"/>
        <v>1</v>
      </c>
      <c r="O43" s="35"/>
      <c r="P43" s="167">
        <v>15</v>
      </c>
      <c r="Q43" s="168">
        <v>15</v>
      </c>
      <c r="R43" s="38"/>
      <c r="S43" s="38"/>
      <c r="T43" s="37"/>
      <c r="U43" s="39">
        <f t="shared" si="1"/>
        <v>15</v>
      </c>
      <c r="V43" s="40">
        <f t="shared" si="7"/>
        <v>15</v>
      </c>
      <c r="W43" s="112"/>
      <c r="X43" s="96"/>
      <c r="Y43" s="96"/>
      <c r="Z43" s="104"/>
      <c r="AA43" s="99"/>
      <c r="AB43" s="41">
        <f t="shared" si="2"/>
        <v>0</v>
      </c>
      <c r="AC43" s="40">
        <f t="shared" si="3"/>
        <v>0</v>
      </c>
      <c r="AD43" s="42"/>
      <c r="AE43" s="128"/>
      <c r="AF43" s="37">
        <f t="shared" si="4"/>
        <v>15</v>
      </c>
      <c r="AG43" s="43">
        <v>65</v>
      </c>
      <c r="AH43" s="44">
        <f t="shared" si="5"/>
        <v>80</v>
      </c>
      <c r="AI43" s="45">
        <f t="shared" si="8"/>
        <v>0.93</v>
      </c>
      <c r="AJ43" s="46"/>
      <c r="AK43" s="47">
        <v>1E-4</v>
      </c>
      <c r="AL43" s="48">
        <f t="shared" si="9"/>
        <v>1.0001</v>
      </c>
      <c r="AM43" s="49">
        <f t="shared" si="10"/>
        <v>1645428000</v>
      </c>
      <c r="AN43" s="50"/>
      <c r="AO43" s="51"/>
      <c r="AP43" s="51"/>
      <c r="AQ43" s="51"/>
      <c r="AR43" s="51"/>
      <c r="AS43" s="52"/>
      <c r="AT43" s="53">
        <f t="shared" si="6"/>
        <v>0</v>
      </c>
    </row>
    <row r="44" spans="1:46" s="54" customFormat="1" ht="47.25" customHeight="1" thickBot="1">
      <c r="A44" s="27"/>
      <c r="B44" s="56"/>
      <c r="C44" s="91"/>
      <c r="D44" s="95"/>
      <c r="E44" s="95"/>
      <c r="F44" s="101"/>
      <c r="G44" s="55"/>
      <c r="H44" s="29"/>
      <c r="I44" s="30">
        <v>0.51</v>
      </c>
      <c r="J44" s="119">
        <v>0.49</v>
      </c>
      <c r="K44" s="32"/>
      <c r="L44" s="57"/>
      <c r="M44" s="33"/>
      <c r="N44" s="34">
        <f t="shared" si="0"/>
        <v>1</v>
      </c>
      <c r="O44" s="35"/>
      <c r="P44" s="167">
        <v>15</v>
      </c>
      <c r="Q44" s="168">
        <v>15</v>
      </c>
      <c r="R44" s="38"/>
      <c r="S44" s="38"/>
      <c r="T44" s="37"/>
      <c r="U44" s="39">
        <f t="shared" si="1"/>
        <v>15</v>
      </c>
      <c r="V44" s="40">
        <f t="shared" si="7"/>
        <v>15</v>
      </c>
      <c r="W44" s="112"/>
      <c r="X44" s="96"/>
      <c r="Y44" s="96"/>
      <c r="Z44" s="104"/>
      <c r="AA44" s="99"/>
      <c r="AB44" s="41">
        <f t="shared" si="2"/>
        <v>0</v>
      </c>
      <c r="AC44" s="40">
        <f t="shared" si="3"/>
        <v>0</v>
      </c>
      <c r="AD44" s="42"/>
      <c r="AE44" s="128"/>
      <c r="AF44" s="37">
        <f t="shared" si="4"/>
        <v>15</v>
      </c>
      <c r="AG44" s="43">
        <v>65</v>
      </c>
      <c r="AH44" s="44">
        <f t="shared" si="5"/>
        <v>80</v>
      </c>
      <c r="AI44" s="45">
        <f t="shared" si="8"/>
        <v>0.93</v>
      </c>
      <c r="AJ44" s="46"/>
      <c r="AK44" s="47">
        <v>1E-4</v>
      </c>
      <c r="AL44" s="48">
        <f t="shared" si="9"/>
        <v>1.0001</v>
      </c>
      <c r="AM44" s="49">
        <f t="shared" si="10"/>
        <v>1645428000</v>
      </c>
      <c r="AN44" s="50"/>
      <c r="AO44" s="51"/>
      <c r="AP44" s="51"/>
      <c r="AQ44" s="51"/>
      <c r="AR44" s="51"/>
      <c r="AS44" s="52"/>
      <c r="AT44" s="53">
        <f t="shared" si="6"/>
        <v>0</v>
      </c>
    </row>
    <row r="45" spans="1:46" s="54" customFormat="1" ht="47.25" customHeight="1" thickBot="1">
      <c r="A45" s="27"/>
      <c r="B45" s="56"/>
      <c r="C45" s="91"/>
      <c r="D45" s="95"/>
      <c r="E45" s="95"/>
      <c r="F45" s="101"/>
      <c r="G45" s="55"/>
      <c r="H45" s="60"/>
      <c r="I45" s="30">
        <v>0.51</v>
      </c>
      <c r="J45" s="119">
        <v>0.49</v>
      </c>
      <c r="K45" s="32"/>
      <c r="L45" s="57"/>
      <c r="M45" s="33"/>
      <c r="N45" s="34">
        <f t="shared" si="0"/>
        <v>1</v>
      </c>
      <c r="O45" s="35"/>
      <c r="P45" s="167">
        <v>15</v>
      </c>
      <c r="Q45" s="168">
        <v>15</v>
      </c>
      <c r="R45" s="38"/>
      <c r="S45" s="38"/>
      <c r="T45" s="37"/>
      <c r="U45" s="39">
        <f t="shared" si="1"/>
        <v>15</v>
      </c>
      <c r="V45" s="40">
        <f t="shared" si="7"/>
        <v>15</v>
      </c>
      <c r="W45" s="112"/>
      <c r="X45" s="96"/>
      <c r="Y45" s="96"/>
      <c r="Z45" s="104"/>
      <c r="AA45" s="99"/>
      <c r="AB45" s="41">
        <f t="shared" si="2"/>
        <v>0</v>
      </c>
      <c r="AC45" s="40">
        <f t="shared" si="3"/>
        <v>0</v>
      </c>
      <c r="AD45" s="42"/>
      <c r="AE45" s="128"/>
      <c r="AF45" s="37">
        <f t="shared" si="4"/>
        <v>15</v>
      </c>
      <c r="AG45" s="43">
        <v>65</v>
      </c>
      <c r="AH45" s="44">
        <f t="shared" si="5"/>
        <v>80</v>
      </c>
      <c r="AI45" s="45">
        <f t="shared" si="8"/>
        <v>0.93</v>
      </c>
      <c r="AJ45" s="46"/>
      <c r="AK45" s="47">
        <v>1E-4</v>
      </c>
      <c r="AL45" s="48">
        <f t="shared" si="9"/>
        <v>1.0001</v>
      </c>
      <c r="AM45" s="49">
        <f t="shared" si="10"/>
        <v>1645428000</v>
      </c>
      <c r="AN45" s="50"/>
      <c r="AO45" s="51"/>
      <c r="AP45" s="51"/>
      <c r="AQ45" s="51"/>
      <c r="AR45" s="51"/>
      <c r="AS45" s="52"/>
      <c r="AT45" s="53">
        <f t="shared" si="6"/>
        <v>0</v>
      </c>
    </row>
    <row r="46" spans="1:46" s="54" customFormat="1" ht="36" customHeight="1" thickBot="1">
      <c r="A46" s="27"/>
      <c r="B46" s="56"/>
      <c r="C46" s="91"/>
      <c r="D46" s="95"/>
      <c r="E46" s="95"/>
      <c r="F46" s="101"/>
      <c r="G46" s="55"/>
      <c r="H46" s="60"/>
      <c r="I46" s="30">
        <v>0.51</v>
      </c>
      <c r="J46" s="119">
        <v>0.49</v>
      </c>
      <c r="K46" s="32"/>
      <c r="L46" s="57"/>
      <c r="M46" s="33"/>
      <c r="N46" s="34">
        <f t="shared" si="0"/>
        <v>1</v>
      </c>
      <c r="O46" s="35"/>
      <c r="P46" s="167">
        <v>15</v>
      </c>
      <c r="Q46" s="168">
        <v>15</v>
      </c>
      <c r="R46" s="38"/>
      <c r="S46" s="38"/>
      <c r="T46" s="37"/>
      <c r="U46" s="39">
        <f t="shared" si="1"/>
        <v>15</v>
      </c>
      <c r="V46" s="40">
        <f t="shared" si="7"/>
        <v>15</v>
      </c>
      <c r="W46" s="112"/>
      <c r="X46" s="96"/>
      <c r="Y46" s="96"/>
      <c r="Z46" s="104"/>
      <c r="AA46" s="99"/>
      <c r="AB46" s="41">
        <f t="shared" si="2"/>
        <v>0</v>
      </c>
      <c r="AC46" s="40">
        <f t="shared" si="3"/>
        <v>0</v>
      </c>
      <c r="AD46" s="42"/>
      <c r="AE46" s="128"/>
      <c r="AF46" s="37">
        <f t="shared" si="4"/>
        <v>15</v>
      </c>
      <c r="AG46" s="43">
        <v>65</v>
      </c>
      <c r="AH46" s="44">
        <f t="shared" si="5"/>
        <v>80</v>
      </c>
      <c r="AI46" s="45">
        <f t="shared" si="8"/>
        <v>0.93</v>
      </c>
      <c r="AJ46" s="46"/>
      <c r="AK46" s="47">
        <v>1E-4</v>
      </c>
      <c r="AL46" s="48">
        <f t="shared" si="9"/>
        <v>1.0001</v>
      </c>
      <c r="AM46" s="49">
        <f t="shared" si="10"/>
        <v>1645428000</v>
      </c>
      <c r="AN46" s="50"/>
      <c r="AO46" s="51"/>
      <c r="AP46" s="51"/>
      <c r="AQ46" s="51"/>
      <c r="AR46" s="51"/>
      <c r="AS46" s="52"/>
      <c r="AT46" s="53">
        <f t="shared" si="6"/>
        <v>0</v>
      </c>
    </row>
    <row r="47" spans="1:46" s="54" customFormat="1" ht="36" customHeight="1" thickBot="1">
      <c r="A47" s="27"/>
      <c r="B47" s="56"/>
      <c r="C47" s="91"/>
      <c r="D47" s="95"/>
      <c r="E47" s="95"/>
      <c r="F47" s="101"/>
      <c r="G47" s="55"/>
      <c r="H47" s="60"/>
      <c r="I47" s="30">
        <v>0.51</v>
      </c>
      <c r="J47" s="119">
        <v>0.49</v>
      </c>
      <c r="K47" s="32"/>
      <c r="L47" s="57"/>
      <c r="M47" s="33"/>
      <c r="N47" s="34">
        <f t="shared" si="0"/>
        <v>1</v>
      </c>
      <c r="O47" s="35"/>
      <c r="P47" s="167">
        <v>15</v>
      </c>
      <c r="Q47" s="168">
        <v>15</v>
      </c>
      <c r="R47" s="38"/>
      <c r="S47" s="38"/>
      <c r="T47" s="37"/>
      <c r="U47" s="39">
        <f t="shared" si="1"/>
        <v>15</v>
      </c>
      <c r="V47" s="40">
        <f t="shared" si="7"/>
        <v>15</v>
      </c>
      <c r="W47" s="112"/>
      <c r="X47" s="96"/>
      <c r="Y47" s="96"/>
      <c r="Z47" s="104"/>
      <c r="AA47" s="99"/>
      <c r="AB47" s="41">
        <f t="shared" si="2"/>
        <v>0</v>
      </c>
      <c r="AC47" s="40">
        <f t="shared" si="3"/>
        <v>0</v>
      </c>
      <c r="AD47" s="42"/>
      <c r="AE47" s="128"/>
      <c r="AF47" s="37">
        <f t="shared" si="4"/>
        <v>15</v>
      </c>
      <c r="AG47" s="43">
        <v>65</v>
      </c>
      <c r="AH47" s="44">
        <f t="shared" si="5"/>
        <v>80</v>
      </c>
      <c r="AI47" s="45">
        <f t="shared" si="8"/>
        <v>0.93</v>
      </c>
      <c r="AJ47" s="46"/>
      <c r="AK47" s="47">
        <v>1E-4</v>
      </c>
      <c r="AL47" s="48">
        <f t="shared" si="9"/>
        <v>1.0001</v>
      </c>
      <c r="AM47" s="49">
        <f t="shared" si="10"/>
        <v>1645428000</v>
      </c>
      <c r="AN47" s="50"/>
      <c r="AO47" s="51"/>
      <c r="AP47" s="51"/>
      <c r="AQ47" s="51"/>
      <c r="AR47" s="51"/>
      <c r="AS47" s="52"/>
      <c r="AT47" s="53">
        <f t="shared" si="6"/>
        <v>0</v>
      </c>
    </row>
    <row r="48" spans="1:46" s="54" customFormat="1" ht="36" customHeight="1" thickBot="1">
      <c r="A48" s="27"/>
      <c r="B48" s="56"/>
      <c r="C48" s="91"/>
      <c r="D48" s="95"/>
      <c r="E48" s="95"/>
      <c r="F48" s="101"/>
      <c r="G48" s="55"/>
      <c r="H48" s="60"/>
      <c r="I48" s="30">
        <v>0.51</v>
      </c>
      <c r="J48" s="119">
        <v>0.49</v>
      </c>
      <c r="K48" s="32"/>
      <c r="L48" s="57"/>
      <c r="M48" s="33"/>
      <c r="N48" s="34">
        <f t="shared" si="0"/>
        <v>1</v>
      </c>
      <c r="O48" s="35"/>
      <c r="P48" s="167">
        <v>15</v>
      </c>
      <c r="Q48" s="168">
        <v>15</v>
      </c>
      <c r="R48" s="38"/>
      <c r="S48" s="38"/>
      <c r="T48" s="37"/>
      <c r="U48" s="39">
        <f t="shared" si="1"/>
        <v>15</v>
      </c>
      <c r="V48" s="40">
        <f t="shared" si="7"/>
        <v>15</v>
      </c>
      <c r="W48" s="112"/>
      <c r="X48" s="96"/>
      <c r="Y48" s="96"/>
      <c r="Z48" s="104"/>
      <c r="AA48" s="99"/>
      <c r="AB48" s="41">
        <f t="shared" si="2"/>
        <v>0</v>
      </c>
      <c r="AC48" s="40">
        <f t="shared" si="3"/>
        <v>0</v>
      </c>
      <c r="AD48" s="42"/>
      <c r="AE48" s="128"/>
      <c r="AF48" s="37">
        <f t="shared" si="4"/>
        <v>15</v>
      </c>
      <c r="AG48" s="43">
        <v>65</v>
      </c>
      <c r="AH48" s="44">
        <f t="shared" si="5"/>
        <v>80</v>
      </c>
      <c r="AI48" s="45">
        <f t="shared" si="8"/>
        <v>0.93</v>
      </c>
      <c r="AJ48" s="46"/>
      <c r="AK48" s="47">
        <v>1E-4</v>
      </c>
      <c r="AL48" s="48">
        <f t="shared" si="9"/>
        <v>1.0001</v>
      </c>
      <c r="AM48" s="49">
        <f t="shared" si="10"/>
        <v>1645428000</v>
      </c>
      <c r="AN48" s="50"/>
      <c r="AO48" s="51"/>
      <c r="AP48" s="51"/>
      <c r="AQ48" s="51"/>
      <c r="AR48" s="51"/>
      <c r="AS48" s="52"/>
      <c r="AT48" s="53">
        <f t="shared" si="6"/>
        <v>0</v>
      </c>
    </row>
    <row r="49" spans="1:46" s="54" customFormat="1" ht="36" customHeight="1" thickBot="1">
      <c r="A49" s="27"/>
      <c r="B49" s="56"/>
      <c r="C49" s="91"/>
      <c r="D49" s="95"/>
      <c r="E49" s="95"/>
      <c r="F49" s="101"/>
      <c r="G49" s="55"/>
      <c r="H49" s="29"/>
      <c r="I49" s="30">
        <v>0.51</v>
      </c>
      <c r="J49" s="119">
        <v>0.49</v>
      </c>
      <c r="K49" s="32"/>
      <c r="L49" s="57"/>
      <c r="M49" s="33"/>
      <c r="N49" s="34">
        <f t="shared" si="0"/>
        <v>1</v>
      </c>
      <c r="O49" s="35"/>
      <c r="P49" s="167">
        <v>15</v>
      </c>
      <c r="Q49" s="168">
        <v>15</v>
      </c>
      <c r="R49" s="38"/>
      <c r="S49" s="38"/>
      <c r="T49" s="37"/>
      <c r="U49" s="39">
        <f t="shared" si="1"/>
        <v>15</v>
      </c>
      <c r="V49" s="40">
        <f t="shared" si="7"/>
        <v>15</v>
      </c>
      <c r="W49" s="112"/>
      <c r="X49" s="96"/>
      <c r="Y49" s="96"/>
      <c r="Z49" s="104"/>
      <c r="AA49" s="99"/>
      <c r="AB49" s="41">
        <f t="shared" si="2"/>
        <v>0</v>
      </c>
      <c r="AC49" s="40">
        <f t="shared" si="3"/>
        <v>0</v>
      </c>
      <c r="AD49" s="42"/>
      <c r="AE49" s="128"/>
      <c r="AF49" s="37">
        <f t="shared" si="4"/>
        <v>15</v>
      </c>
      <c r="AG49" s="43">
        <v>65</v>
      </c>
      <c r="AH49" s="44">
        <f t="shared" si="5"/>
        <v>80</v>
      </c>
      <c r="AI49" s="45">
        <f t="shared" si="8"/>
        <v>0.93</v>
      </c>
      <c r="AJ49" s="46"/>
      <c r="AK49" s="47">
        <v>1E-4</v>
      </c>
      <c r="AL49" s="48">
        <f t="shared" si="9"/>
        <v>1.0001</v>
      </c>
      <c r="AM49" s="49">
        <f t="shared" si="10"/>
        <v>1645428000</v>
      </c>
      <c r="AN49" s="50"/>
      <c r="AO49" s="51"/>
      <c r="AP49" s="51"/>
      <c r="AQ49" s="51"/>
      <c r="AR49" s="51"/>
      <c r="AS49" s="52"/>
      <c r="AT49" s="53">
        <f t="shared" si="6"/>
        <v>0</v>
      </c>
    </row>
    <row r="50" spans="1:46" s="54" customFormat="1" ht="36" customHeight="1" thickBot="1">
      <c r="A50" s="27"/>
      <c r="B50" s="56"/>
      <c r="C50" s="91"/>
      <c r="D50" s="95"/>
      <c r="E50" s="95"/>
      <c r="F50" s="101"/>
      <c r="G50" s="55"/>
      <c r="H50" s="29"/>
      <c r="I50" s="30">
        <v>0.51</v>
      </c>
      <c r="J50" s="119">
        <v>0.49</v>
      </c>
      <c r="K50" s="32"/>
      <c r="L50" s="57"/>
      <c r="M50" s="33"/>
      <c r="N50" s="34">
        <f t="shared" si="0"/>
        <v>1</v>
      </c>
      <c r="O50" s="35"/>
      <c r="P50" s="167">
        <v>15</v>
      </c>
      <c r="Q50" s="168">
        <v>15</v>
      </c>
      <c r="R50" s="38"/>
      <c r="S50" s="38"/>
      <c r="T50" s="37"/>
      <c r="U50" s="39">
        <f t="shared" si="1"/>
        <v>15</v>
      </c>
      <c r="V50" s="40">
        <f t="shared" si="7"/>
        <v>15</v>
      </c>
      <c r="W50" s="112"/>
      <c r="X50" s="96"/>
      <c r="Y50" s="96"/>
      <c r="Z50" s="104"/>
      <c r="AA50" s="99"/>
      <c r="AB50" s="41">
        <f t="shared" si="2"/>
        <v>0</v>
      </c>
      <c r="AC50" s="40">
        <f t="shared" si="3"/>
        <v>0</v>
      </c>
      <c r="AD50" s="42"/>
      <c r="AE50" s="128"/>
      <c r="AF50" s="37">
        <f t="shared" si="4"/>
        <v>15</v>
      </c>
      <c r="AG50" s="43">
        <v>65</v>
      </c>
      <c r="AH50" s="44">
        <f t="shared" si="5"/>
        <v>80</v>
      </c>
      <c r="AI50" s="45">
        <f t="shared" si="8"/>
        <v>0.93</v>
      </c>
      <c r="AJ50" s="46"/>
      <c r="AK50" s="47">
        <v>1E-4</v>
      </c>
      <c r="AL50" s="48">
        <f t="shared" si="9"/>
        <v>1.0001</v>
      </c>
      <c r="AM50" s="49">
        <f t="shared" si="10"/>
        <v>1645428000</v>
      </c>
      <c r="AN50" s="50"/>
      <c r="AO50" s="51"/>
      <c r="AP50" s="51"/>
      <c r="AQ50" s="51"/>
      <c r="AR50" s="51"/>
      <c r="AS50" s="52"/>
      <c r="AT50" s="53">
        <f t="shared" si="6"/>
        <v>0</v>
      </c>
    </row>
    <row r="51" spans="1:46" s="54" customFormat="1" ht="36" customHeight="1" thickBot="1">
      <c r="A51" s="27"/>
      <c r="B51" s="56"/>
      <c r="C51" s="91"/>
      <c r="D51" s="95"/>
      <c r="E51" s="95"/>
      <c r="F51" s="101"/>
      <c r="G51" s="55"/>
      <c r="H51" s="29"/>
      <c r="I51" s="30">
        <v>0.51</v>
      </c>
      <c r="J51" s="119">
        <v>0.49</v>
      </c>
      <c r="K51" s="32"/>
      <c r="L51" s="57"/>
      <c r="M51" s="33"/>
      <c r="N51" s="34">
        <f t="shared" si="0"/>
        <v>1</v>
      </c>
      <c r="O51" s="35"/>
      <c r="P51" s="167">
        <v>15</v>
      </c>
      <c r="Q51" s="168">
        <v>15</v>
      </c>
      <c r="R51" s="38"/>
      <c r="S51" s="38"/>
      <c r="T51" s="37"/>
      <c r="U51" s="39">
        <f t="shared" si="1"/>
        <v>15</v>
      </c>
      <c r="V51" s="40">
        <f t="shared" si="7"/>
        <v>15</v>
      </c>
      <c r="W51" s="112"/>
      <c r="X51" s="96"/>
      <c r="Y51" s="96"/>
      <c r="Z51" s="104"/>
      <c r="AA51" s="99"/>
      <c r="AB51" s="41">
        <f t="shared" si="2"/>
        <v>0</v>
      </c>
      <c r="AC51" s="40">
        <f t="shared" si="3"/>
        <v>0</v>
      </c>
      <c r="AD51" s="42"/>
      <c r="AE51" s="128"/>
      <c r="AF51" s="37">
        <f t="shared" si="4"/>
        <v>15</v>
      </c>
      <c r="AG51" s="43">
        <v>65</v>
      </c>
      <c r="AH51" s="44">
        <f t="shared" si="5"/>
        <v>80</v>
      </c>
      <c r="AI51" s="45">
        <f t="shared" si="8"/>
        <v>0.93</v>
      </c>
      <c r="AJ51" s="46"/>
      <c r="AK51" s="47">
        <v>1E-4</v>
      </c>
      <c r="AL51" s="48">
        <f t="shared" si="9"/>
        <v>1.0001</v>
      </c>
      <c r="AM51" s="49">
        <f t="shared" si="10"/>
        <v>1645428000</v>
      </c>
      <c r="AN51" s="50"/>
      <c r="AO51" s="51"/>
      <c r="AP51" s="51"/>
      <c r="AQ51" s="51"/>
      <c r="AR51" s="51"/>
      <c r="AS51" s="52"/>
      <c r="AT51" s="53">
        <f t="shared" si="6"/>
        <v>0</v>
      </c>
    </row>
    <row r="52" spans="1:46" s="54" customFormat="1" ht="36" customHeight="1" thickBot="1">
      <c r="A52" s="27"/>
      <c r="B52" s="56"/>
      <c r="C52" s="91"/>
      <c r="D52" s="95"/>
      <c r="E52" s="95"/>
      <c r="F52" s="101"/>
      <c r="G52" s="55"/>
      <c r="H52" s="29"/>
      <c r="I52" s="30">
        <v>0.51</v>
      </c>
      <c r="J52" s="119">
        <v>0.49</v>
      </c>
      <c r="K52" s="32"/>
      <c r="L52" s="57"/>
      <c r="M52" s="33"/>
      <c r="N52" s="34">
        <f t="shared" si="0"/>
        <v>1</v>
      </c>
      <c r="O52" s="35"/>
      <c r="P52" s="167">
        <v>15</v>
      </c>
      <c r="Q52" s="168">
        <v>15</v>
      </c>
      <c r="R52" s="38"/>
      <c r="S52" s="38"/>
      <c r="T52" s="37"/>
      <c r="U52" s="39">
        <f t="shared" si="1"/>
        <v>15</v>
      </c>
      <c r="V52" s="40">
        <f t="shared" si="7"/>
        <v>15</v>
      </c>
      <c r="W52" s="112"/>
      <c r="X52" s="96"/>
      <c r="Y52" s="96"/>
      <c r="Z52" s="104"/>
      <c r="AA52" s="99"/>
      <c r="AB52" s="41">
        <f t="shared" si="2"/>
        <v>0</v>
      </c>
      <c r="AC52" s="40">
        <f t="shared" si="3"/>
        <v>0</v>
      </c>
      <c r="AD52" s="42"/>
      <c r="AE52" s="128"/>
      <c r="AF52" s="37">
        <f t="shared" si="4"/>
        <v>15</v>
      </c>
      <c r="AG52" s="43">
        <v>65</v>
      </c>
      <c r="AH52" s="44">
        <f t="shared" si="5"/>
        <v>80</v>
      </c>
      <c r="AI52" s="45">
        <f t="shared" si="8"/>
        <v>0.93</v>
      </c>
      <c r="AJ52" s="46"/>
      <c r="AK52" s="47">
        <v>1E-4</v>
      </c>
      <c r="AL52" s="48">
        <f t="shared" si="9"/>
        <v>1.0001</v>
      </c>
      <c r="AM52" s="49">
        <f t="shared" si="10"/>
        <v>1645428000</v>
      </c>
      <c r="AN52" s="50"/>
      <c r="AO52" s="51"/>
      <c r="AP52" s="51"/>
      <c r="AQ52" s="51"/>
      <c r="AR52" s="51"/>
      <c r="AS52" s="52"/>
      <c r="AT52" s="53">
        <f t="shared" si="6"/>
        <v>0</v>
      </c>
    </row>
    <row r="53" spans="1:46" s="54" customFormat="1" ht="51.75" customHeight="1" thickBot="1">
      <c r="A53" s="27"/>
      <c r="B53" s="56"/>
      <c r="C53" s="91"/>
      <c r="D53" s="95"/>
      <c r="E53" s="95"/>
      <c r="F53" s="101"/>
      <c r="G53" s="55"/>
      <c r="H53" s="29"/>
      <c r="I53" s="30">
        <v>0.51</v>
      </c>
      <c r="J53" s="119">
        <v>0.49</v>
      </c>
      <c r="K53" s="32"/>
      <c r="L53" s="57"/>
      <c r="M53" s="33"/>
      <c r="N53" s="34">
        <f t="shared" si="0"/>
        <v>1</v>
      </c>
      <c r="O53" s="35"/>
      <c r="P53" s="167">
        <v>15</v>
      </c>
      <c r="Q53" s="168">
        <v>15</v>
      </c>
      <c r="R53" s="38"/>
      <c r="S53" s="38"/>
      <c r="T53" s="37"/>
      <c r="U53" s="39">
        <f t="shared" si="1"/>
        <v>15</v>
      </c>
      <c r="V53" s="40">
        <f t="shared" si="7"/>
        <v>15</v>
      </c>
      <c r="W53" s="112"/>
      <c r="X53" s="96"/>
      <c r="Y53" s="96"/>
      <c r="Z53" s="104"/>
      <c r="AA53" s="99"/>
      <c r="AB53" s="41">
        <f t="shared" si="2"/>
        <v>0</v>
      </c>
      <c r="AC53" s="40">
        <f t="shared" si="3"/>
        <v>0</v>
      </c>
      <c r="AD53" s="42"/>
      <c r="AE53" s="128"/>
      <c r="AF53" s="37">
        <f t="shared" si="4"/>
        <v>15</v>
      </c>
      <c r="AG53" s="43">
        <v>65</v>
      </c>
      <c r="AH53" s="44">
        <f t="shared" si="5"/>
        <v>80</v>
      </c>
      <c r="AI53" s="45">
        <f t="shared" si="8"/>
        <v>0.93</v>
      </c>
      <c r="AJ53" s="46"/>
      <c r="AK53" s="47">
        <v>1E-4</v>
      </c>
      <c r="AL53" s="48">
        <f t="shared" si="9"/>
        <v>1.0001</v>
      </c>
      <c r="AM53" s="49">
        <f t="shared" si="10"/>
        <v>1645428000</v>
      </c>
      <c r="AN53" s="50"/>
      <c r="AO53" s="51"/>
      <c r="AP53" s="51"/>
      <c r="AQ53" s="51"/>
      <c r="AR53" s="51"/>
      <c r="AS53" s="52"/>
      <c r="AT53" s="53">
        <f t="shared" si="6"/>
        <v>0</v>
      </c>
    </row>
    <row r="54" spans="1:46" s="54" customFormat="1" ht="51.75" customHeight="1" thickBot="1">
      <c r="A54" s="27"/>
      <c r="B54" s="56"/>
      <c r="C54" s="91"/>
      <c r="D54" s="95"/>
      <c r="E54" s="95"/>
      <c r="F54" s="101"/>
      <c r="G54" s="55"/>
      <c r="H54" s="29"/>
      <c r="I54" s="30">
        <v>0.51</v>
      </c>
      <c r="J54" s="119">
        <v>0.49</v>
      </c>
      <c r="K54" s="32"/>
      <c r="L54" s="57"/>
      <c r="M54" s="33"/>
      <c r="N54" s="34">
        <f t="shared" si="0"/>
        <v>1</v>
      </c>
      <c r="O54" s="35"/>
      <c r="P54" s="167">
        <v>15</v>
      </c>
      <c r="Q54" s="168">
        <v>15</v>
      </c>
      <c r="R54" s="38"/>
      <c r="S54" s="38"/>
      <c r="T54" s="37"/>
      <c r="U54" s="39">
        <f t="shared" si="1"/>
        <v>15</v>
      </c>
      <c r="V54" s="40">
        <f t="shared" si="7"/>
        <v>15</v>
      </c>
      <c r="W54" s="112"/>
      <c r="X54" s="96"/>
      <c r="Y54" s="96"/>
      <c r="Z54" s="104"/>
      <c r="AA54" s="99"/>
      <c r="AB54" s="41">
        <f t="shared" si="2"/>
        <v>0</v>
      </c>
      <c r="AC54" s="40">
        <f t="shared" si="3"/>
        <v>0</v>
      </c>
      <c r="AD54" s="42"/>
      <c r="AE54" s="128"/>
      <c r="AF54" s="37">
        <f t="shared" si="4"/>
        <v>15</v>
      </c>
      <c r="AG54" s="43">
        <v>65</v>
      </c>
      <c r="AH54" s="44">
        <f t="shared" si="5"/>
        <v>80</v>
      </c>
      <c r="AI54" s="45">
        <f t="shared" si="8"/>
        <v>0.93</v>
      </c>
      <c r="AJ54" s="46"/>
      <c r="AK54" s="47">
        <v>1E-4</v>
      </c>
      <c r="AL54" s="48">
        <f t="shared" si="9"/>
        <v>1.0001</v>
      </c>
      <c r="AM54" s="49">
        <f t="shared" si="10"/>
        <v>1645428000</v>
      </c>
      <c r="AN54" s="50"/>
      <c r="AO54" s="51"/>
      <c r="AP54" s="51"/>
      <c r="AQ54" s="51"/>
      <c r="AR54" s="51"/>
      <c r="AS54" s="52"/>
      <c r="AT54" s="53">
        <f t="shared" si="6"/>
        <v>0</v>
      </c>
    </row>
    <row r="55" spans="1:46" s="54" customFormat="1" ht="36" customHeight="1" thickBot="1">
      <c r="A55" s="27"/>
      <c r="B55" s="56"/>
      <c r="C55" s="91"/>
      <c r="D55" s="95"/>
      <c r="E55" s="95"/>
      <c r="F55" s="101"/>
      <c r="G55" s="55"/>
      <c r="H55" s="29"/>
      <c r="I55" s="30">
        <v>0.51</v>
      </c>
      <c r="J55" s="119">
        <v>0.49</v>
      </c>
      <c r="K55" s="32"/>
      <c r="L55" s="57"/>
      <c r="M55" s="33"/>
      <c r="N55" s="34">
        <f t="shared" si="0"/>
        <v>1</v>
      </c>
      <c r="O55" s="35"/>
      <c r="P55" s="167">
        <v>15</v>
      </c>
      <c r="Q55" s="168">
        <v>15</v>
      </c>
      <c r="R55" s="38"/>
      <c r="S55" s="38"/>
      <c r="T55" s="37"/>
      <c r="U55" s="39">
        <f t="shared" si="1"/>
        <v>15</v>
      </c>
      <c r="V55" s="40">
        <f t="shared" si="7"/>
        <v>15</v>
      </c>
      <c r="W55" s="112"/>
      <c r="X55" s="96"/>
      <c r="Y55" s="96"/>
      <c r="Z55" s="104"/>
      <c r="AA55" s="99"/>
      <c r="AB55" s="41">
        <f t="shared" si="2"/>
        <v>0</v>
      </c>
      <c r="AC55" s="40">
        <f t="shared" si="3"/>
        <v>0</v>
      </c>
      <c r="AD55" s="42"/>
      <c r="AE55" s="128"/>
      <c r="AF55" s="37">
        <f t="shared" si="4"/>
        <v>15</v>
      </c>
      <c r="AG55" s="43">
        <v>65</v>
      </c>
      <c r="AH55" s="44">
        <f t="shared" si="5"/>
        <v>80</v>
      </c>
      <c r="AI55" s="45">
        <f t="shared" si="8"/>
        <v>0.93</v>
      </c>
      <c r="AJ55" s="46"/>
      <c r="AK55" s="47">
        <v>1E-4</v>
      </c>
      <c r="AL55" s="48">
        <f t="shared" si="9"/>
        <v>1.0001</v>
      </c>
      <c r="AM55" s="49">
        <f t="shared" si="10"/>
        <v>1645428000</v>
      </c>
      <c r="AN55" s="50"/>
      <c r="AO55" s="51"/>
      <c r="AP55" s="51"/>
      <c r="AQ55" s="51"/>
      <c r="AR55" s="51"/>
      <c r="AS55" s="52"/>
      <c r="AT55" s="53">
        <f t="shared" si="6"/>
        <v>0</v>
      </c>
    </row>
    <row r="56" spans="1:46" s="54" customFormat="1" ht="36" customHeight="1" thickBot="1">
      <c r="A56" s="27"/>
      <c r="B56" s="56"/>
      <c r="C56" s="91"/>
      <c r="D56" s="95"/>
      <c r="E56" s="95"/>
      <c r="F56" s="101"/>
      <c r="G56" s="55"/>
      <c r="H56" s="29"/>
      <c r="I56" s="30">
        <v>0.51</v>
      </c>
      <c r="J56" s="119">
        <v>0.49</v>
      </c>
      <c r="K56" s="32"/>
      <c r="L56" s="57"/>
      <c r="M56" s="33"/>
      <c r="N56" s="34">
        <f t="shared" si="0"/>
        <v>1</v>
      </c>
      <c r="O56" s="35"/>
      <c r="P56" s="167">
        <v>15</v>
      </c>
      <c r="Q56" s="168">
        <v>15</v>
      </c>
      <c r="R56" s="38"/>
      <c r="S56" s="38"/>
      <c r="T56" s="37"/>
      <c r="U56" s="39">
        <f t="shared" si="1"/>
        <v>15</v>
      </c>
      <c r="V56" s="40">
        <f t="shared" si="7"/>
        <v>15</v>
      </c>
      <c r="W56" s="112"/>
      <c r="X56" s="96"/>
      <c r="Y56" s="96"/>
      <c r="Z56" s="104"/>
      <c r="AA56" s="99"/>
      <c r="AB56" s="41">
        <f t="shared" si="2"/>
        <v>0</v>
      </c>
      <c r="AC56" s="40">
        <f t="shared" si="3"/>
        <v>0</v>
      </c>
      <c r="AD56" s="42"/>
      <c r="AE56" s="128"/>
      <c r="AF56" s="37">
        <f t="shared" si="4"/>
        <v>15</v>
      </c>
      <c r="AG56" s="43">
        <v>65</v>
      </c>
      <c r="AH56" s="44">
        <f t="shared" si="5"/>
        <v>80</v>
      </c>
      <c r="AI56" s="45">
        <f t="shared" si="8"/>
        <v>0.93</v>
      </c>
      <c r="AJ56" s="46"/>
      <c r="AK56" s="47">
        <v>1E-4</v>
      </c>
      <c r="AL56" s="48">
        <f t="shared" si="9"/>
        <v>1.0001</v>
      </c>
      <c r="AM56" s="49">
        <f t="shared" si="10"/>
        <v>1645428000</v>
      </c>
      <c r="AN56" s="50"/>
      <c r="AO56" s="51"/>
      <c r="AP56" s="51"/>
      <c r="AQ56" s="51"/>
      <c r="AR56" s="51"/>
      <c r="AS56" s="52"/>
      <c r="AT56" s="53">
        <f t="shared" si="6"/>
        <v>0</v>
      </c>
    </row>
    <row r="57" spans="1:46" s="54" customFormat="1" ht="36" customHeight="1" thickBot="1">
      <c r="A57" s="27"/>
      <c r="B57" s="56"/>
      <c r="C57" s="91"/>
      <c r="D57" s="95"/>
      <c r="E57" s="95"/>
      <c r="F57" s="101"/>
      <c r="G57" s="55"/>
      <c r="H57" s="29"/>
      <c r="I57" s="30">
        <v>0.51</v>
      </c>
      <c r="J57" s="119">
        <v>0.49</v>
      </c>
      <c r="K57" s="32"/>
      <c r="L57" s="57"/>
      <c r="M57" s="33"/>
      <c r="N57" s="34">
        <f t="shared" si="0"/>
        <v>1</v>
      </c>
      <c r="O57" s="35"/>
      <c r="P57" s="167">
        <v>15</v>
      </c>
      <c r="Q57" s="168">
        <v>15</v>
      </c>
      <c r="R57" s="38"/>
      <c r="S57" s="38"/>
      <c r="T57" s="37"/>
      <c r="U57" s="39">
        <f t="shared" si="1"/>
        <v>15</v>
      </c>
      <c r="V57" s="40">
        <f t="shared" si="7"/>
        <v>15</v>
      </c>
      <c r="W57" s="112"/>
      <c r="X57" s="96"/>
      <c r="Y57" s="96"/>
      <c r="Z57" s="104"/>
      <c r="AA57" s="99"/>
      <c r="AB57" s="41">
        <f t="shared" si="2"/>
        <v>0</v>
      </c>
      <c r="AC57" s="40">
        <f t="shared" si="3"/>
        <v>0</v>
      </c>
      <c r="AD57" s="42"/>
      <c r="AE57" s="128"/>
      <c r="AF57" s="37">
        <f t="shared" si="4"/>
        <v>15</v>
      </c>
      <c r="AG57" s="43">
        <v>65</v>
      </c>
      <c r="AH57" s="44">
        <f t="shared" si="5"/>
        <v>80</v>
      </c>
      <c r="AI57" s="45">
        <f t="shared" si="8"/>
        <v>0.93</v>
      </c>
      <c r="AJ57" s="46"/>
      <c r="AK57" s="47">
        <v>1E-4</v>
      </c>
      <c r="AL57" s="48">
        <f t="shared" si="9"/>
        <v>1.0001</v>
      </c>
      <c r="AM57" s="49">
        <f t="shared" si="10"/>
        <v>1645428000</v>
      </c>
      <c r="AN57" s="50"/>
      <c r="AO57" s="51"/>
      <c r="AP57" s="51"/>
      <c r="AQ57" s="51"/>
      <c r="AR57" s="51"/>
      <c r="AS57" s="52"/>
      <c r="AT57" s="53">
        <f t="shared" si="6"/>
        <v>0</v>
      </c>
    </row>
    <row r="58" spans="1:46" s="54" customFormat="1" ht="36" customHeight="1" thickBot="1">
      <c r="A58" s="27"/>
      <c r="B58" s="56"/>
      <c r="C58" s="91"/>
      <c r="D58" s="95"/>
      <c r="E58" s="95"/>
      <c r="F58" s="101"/>
      <c r="G58" s="55"/>
      <c r="H58" s="29"/>
      <c r="I58" s="30">
        <v>0.51</v>
      </c>
      <c r="J58" s="119">
        <v>0.49</v>
      </c>
      <c r="K58" s="32"/>
      <c r="L58" s="57"/>
      <c r="M58" s="33"/>
      <c r="N58" s="34">
        <f t="shared" si="0"/>
        <v>1</v>
      </c>
      <c r="O58" s="35"/>
      <c r="P58" s="167">
        <v>15</v>
      </c>
      <c r="Q58" s="168">
        <v>15</v>
      </c>
      <c r="R58" s="38"/>
      <c r="S58" s="38"/>
      <c r="T58" s="37"/>
      <c r="U58" s="39">
        <f t="shared" si="1"/>
        <v>15</v>
      </c>
      <c r="V58" s="40">
        <f t="shared" si="7"/>
        <v>15</v>
      </c>
      <c r="W58" s="112"/>
      <c r="X58" s="96"/>
      <c r="Y58" s="96"/>
      <c r="Z58" s="104"/>
      <c r="AA58" s="99"/>
      <c r="AB58" s="41">
        <f t="shared" si="2"/>
        <v>0</v>
      </c>
      <c r="AC58" s="40">
        <f t="shared" si="3"/>
        <v>0</v>
      </c>
      <c r="AD58" s="42"/>
      <c r="AE58" s="128"/>
      <c r="AF58" s="37">
        <f t="shared" si="4"/>
        <v>15</v>
      </c>
      <c r="AG58" s="43">
        <v>65</v>
      </c>
      <c r="AH58" s="44">
        <f t="shared" si="5"/>
        <v>80</v>
      </c>
      <c r="AI58" s="45">
        <f t="shared" si="8"/>
        <v>0.93</v>
      </c>
      <c r="AJ58" s="46"/>
      <c r="AK58" s="47">
        <v>1E-4</v>
      </c>
      <c r="AL58" s="48">
        <f t="shared" si="9"/>
        <v>1.0001</v>
      </c>
      <c r="AM58" s="49">
        <f t="shared" si="10"/>
        <v>1645428000</v>
      </c>
      <c r="AN58" s="50"/>
      <c r="AO58" s="51"/>
      <c r="AP58" s="51"/>
      <c r="AQ58" s="51"/>
      <c r="AR58" s="51"/>
      <c r="AS58" s="52"/>
      <c r="AT58" s="53">
        <f t="shared" si="6"/>
        <v>0</v>
      </c>
    </row>
    <row r="59" spans="1:46" s="54" customFormat="1" ht="47.25" customHeight="1" thickBot="1">
      <c r="A59" s="27"/>
      <c r="B59" s="56"/>
      <c r="C59" s="91"/>
      <c r="D59" s="95"/>
      <c r="E59" s="95"/>
      <c r="F59" s="101"/>
      <c r="G59" s="55"/>
      <c r="H59" s="60"/>
      <c r="I59" s="30">
        <v>0.51</v>
      </c>
      <c r="J59" s="119">
        <v>0.49</v>
      </c>
      <c r="K59" s="32"/>
      <c r="L59" s="57"/>
      <c r="M59" s="33"/>
      <c r="N59" s="34">
        <f t="shared" si="0"/>
        <v>1</v>
      </c>
      <c r="O59" s="35"/>
      <c r="P59" s="167">
        <v>15</v>
      </c>
      <c r="Q59" s="168">
        <v>15</v>
      </c>
      <c r="R59" s="38"/>
      <c r="S59" s="38"/>
      <c r="T59" s="37"/>
      <c r="U59" s="39">
        <f t="shared" si="1"/>
        <v>15</v>
      </c>
      <c r="V59" s="40">
        <f t="shared" si="7"/>
        <v>15</v>
      </c>
      <c r="W59" s="112"/>
      <c r="X59" s="96"/>
      <c r="Y59" s="96"/>
      <c r="Z59" s="104"/>
      <c r="AA59" s="99"/>
      <c r="AB59" s="41">
        <f t="shared" si="2"/>
        <v>0</v>
      </c>
      <c r="AC59" s="40">
        <f t="shared" si="3"/>
        <v>0</v>
      </c>
      <c r="AD59" s="42"/>
      <c r="AE59" s="128"/>
      <c r="AF59" s="37">
        <f t="shared" si="4"/>
        <v>15</v>
      </c>
      <c r="AG59" s="43">
        <v>65</v>
      </c>
      <c r="AH59" s="44">
        <f t="shared" si="5"/>
        <v>80</v>
      </c>
      <c r="AI59" s="45">
        <f t="shared" si="8"/>
        <v>0.93</v>
      </c>
      <c r="AJ59" s="46"/>
      <c r="AK59" s="47">
        <v>1E-4</v>
      </c>
      <c r="AL59" s="48">
        <f t="shared" si="9"/>
        <v>1.0001</v>
      </c>
      <c r="AM59" s="49">
        <f t="shared" si="10"/>
        <v>1645428000</v>
      </c>
      <c r="AN59" s="50"/>
      <c r="AO59" s="51"/>
      <c r="AP59" s="51"/>
      <c r="AQ59" s="51"/>
      <c r="AR59" s="51"/>
      <c r="AS59" s="52"/>
      <c r="AT59" s="53">
        <f t="shared" si="6"/>
        <v>0</v>
      </c>
    </row>
    <row r="60" spans="1:46" s="54" customFormat="1" ht="47.25" customHeight="1" thickBot="1">
      <c r="A60" s="27"/>
      <c r="B60" s="56"/>
      <c r="C60" s="91"/>
      <c r="D60" s="95"/>
      <c r="E60" s="95"/>
      <c r="F60" s="101"/>
      <c r="G60" s="55"/>
      <c r="H60" s="29"/>
      <c r="I60" s="30">
        <v>0.51</v>
      </c>
      <c r="J60" s="119">
        <v>0.49</v>
      </c>
      <c r="K60" s="32"/>
      <c r="L60" s="57"/>
      <c r="M60" s="33"/>
      <c r="N60" s="34">
        <f t="shared" si="0"/>
        <v>1</v>
      </c>
      <c r="O60" s="35"/>
      <c r="P60" s="167">
        <v>15</v>
      </c>
      <c r="Q60" s="168">
        <v>15</v>
      </c>
      <c r="R60" s="38"/>
      <c r="S60" s="38"/>
      <c r="T60" s="37"/>
      <c r="U60" s="39">
        <f t="shared" si="1"/>
        <v>15</v>
      </c>
      <c r="V60" s="40">
        <f t="shared" si="7"/>
        <v>15</v>
      </c>
      <c r="W60" s="112"/>
      <c r="X60" s="96"/>
      <c r="Y60" s="96"/>
      <c r="Z60" s="104"/>
      <c r="AA60" s="99"/>
      <c r="AB60" s="41">
        <f t="shared" si="2"/>
        <v>0</v>
      </c>
      <c r="AC60" s="40">
        <f t="shared" si="3"/>
        <v>0</v>
      </c>
      <c r="AD60" s="42"/>
      <c r="AE60" s="128"/>
      <c r="AF60" s="37">
        <f t="shared" si="4"/>
        <v>15</v>
      </c>
      <c r="AG60" s="43">
        <v>65</v>
      </c>
      <c r="AH60" s="44">
        <f t="shared" si="5"/>
        <v>80</v>
      </c>
      <c r="AI60" s="45">
        <f t="shared" si="8"/>
        <v>0.93</v>
      </c>
      <c r="AJ60" s="46"/>
      <c r="AK60" s="47">
        <v>1E-4</v>
      </c>
      <c r="AL60" s="48">
        <f t="shared" si="9"/>
        <v>1.0001</v>
      </c>
      <c r="AM60" s="49">
        <f t="shared" si="10"/>
        <v>1645428000</v>
      </c>
      <c r="AN60" s="50"/>
      <c r="AO60" s="51"/>
      <c r="AP60" s="51"/>
      <c r="AQ60" s="51"/>
      <c r="AR60" s="51"/>
      <c r="AS60" s="52"/>
      <c r="AT60" s="53">
        <f t="shared" si="6"/>
        <v>0</v>
      </c>
    </row>
    <row r="61" spans="1:46" s="54" customFormat="1" ht="47.25" customHeight="1" thickBot="1">
      <c r="A61" s="27"/>
      <c r="B61" s="56"/>
      <c r="C61" s="91"/>
      <c r="D61" s="95"/>
      <c r="E61" s="95"/>
      <c r="F61" s="101"/>
      <c r="G61" s="55"/>
      <c r="H61" s="60"/>
      <c r="I61" s="30">
        <v>0.51</v>
      </c>
      <c r="J61" s="119">
        <v>0.49</v>
      </c>
      <c r="K61" s="32"/>
      <c r="L61" s="57"/>
      <c r="M61" s="33"/>
      <c r="N61" s="34">
        <f t="shared" si="0"/>
        <v>1</v>
      </c>
      <c r="O61" s="35"/>
      <c r="P61" s="167">
        <v>15</v>
      </c>
      <c r="Q61" s="168">
        <v>15</v>
      </c>
      <c r="R61" s="38"/>
      <c r="S61" s="38"/>
      <c r="T61" s="37"/>
      <c r="U61" s="39">
        <f t="shared" si="1"/>
        <v>15</v>
      </c>
      <c r="V61" s="40">
        <f t="shared" si="7"/>
        <v>15</v>
      </c>
      <c r="W61" s="112"/>
      <c r="X61" s="96"/>
      <c r="Y61" s="96"/>
      <c r="Z61" s="104"/>
      <c r="AA61" s="99"/>
      <c r="AB61" s="41">
        <f t="shared" si="2"/>
        <v>0</v>
      </c>
      <c r="AC61" s="40">
        <f t="shared" si="3"/>
        <v>0</v>
      </c>
      <c r="AD61" s="42"/>
      <c r="AE61" s="128"/>
      <c r="AF61" s="37">
        <f t="shared" si="4"/>
        <v>15</v>
      </c>
      <c r="AG61" s="43">
        <v>65</v>
      </c>
      <c r="AH61" s="44">
        <f t="shared" si="5"/>
        <v>80</v>
      </c>
      <c r="AI61" s="45">
        <f t="shared" si="8"/>
        <v>0.93</v>
      </c>
      <c r="AJ61" s="46"/>
      <c r="AK61" s="47">
        <v>1E-4</v>
      </c>
      <c r="AL61" s="48">
        <f t="shared" si="9"/>
        <v>1.0001</v>
      </c>
      <c r="AM61" s="49">
        <f t="shared" si="10"/>
        <v>1645428000</v>
      </c>
      <c r="AN61" s="50"/>
      <c r="AO61" s="51"/>
      <c r="AP61" s="51"/>
      <c r="AQ61" s="51"/>
      <c r="AR61" s="51"/>
      <c r="AS61" s="52"/>
      <c r="AT61" s="53">
        <f t="shared" si="6"/>
        <v>0</v>
      </c>
    </row>
    <row r="62" spans="1:46" s="54" customFormat="1" ht="36" customHeight="1" thickBot="1">
      <c r="A62" s="27"/>
      <c r="B62" s="56"/>
      <c r="C62" s="91"/>
      <c r="D62" s="95"/>
      <c r="E62" s="95"/>
      <c r="F62" s="101"/>
      <c r="G62" s="55"/>
      <c r="H62" s="60"/>
      <c r="I62" s="30">
        <v>0.51</v>
      </c>
      <c r="J62" s="119">
        <v>0.49</v>
      </c>
      <c r="K62" s="32"/>
      <c r="L62" s="57"/>
      <c r="M62" s="33"/>
      <c r="N62" s="34">
        <f t="shared" si="0"/>
        <v>1</v>
      </c>
      <c r="O62" s="35"/>
      <c r="P62" s="167">
        <v>15</v>
      </c>
      <c r="Q62" s="168">
        <v>15</v>
      </c>
      <c r="R62" s="38"/>
      <c r="S62" s="38"/>
      <c r="T62" s="37"/>
      <c r="U62" s="39">
        <f t="shared" si="1"/>
        <v>15</v>
      </c>
      <c r="V62" s="40">
        <f t="shared" si="7"/>
        <v>15</v>
      </c>
      <c r="W62" s="112"/>
      <c r="X62" s="96"/>
      <c r="Y62" s="96"/>
      <c r="Z62" s="104"/>
      <c r="AA62" s="99"/>
      <c r="AB62" s="41">
        <f t="shared" si="2"/>
        <v>0</v>
      </c>
      <c r="AC62" s="40">
        <f t="shared" si="3"/>
        <v>0</v>
      </c>
      <c r="AD62" s="42"/>
      <c r="AE62" s="128"/>
      <c r="AF62" s="37">
        <f t="shared" si="4"/>
        <v>15</v>
      </c>
      <c r="AG62" s="43">
        <v>65</v>
      </c>
      <c r="AH62" s="44">
        <f t="shared" si="5"/>
        <v>80</v>
      </c>
      <c r="AI62" s="45">
        <f t="shared" si="8"/>
        <v>0.93</v>
      </c>
      <c r="AJ62" s="46"/>
      <c r="AK62" s="47">
        <v>1E-4</v>
      </c>
      <c r="AL62" s="48">
        <f t="shared" si="9"/>
        <v>1.0001</v>
      </c>
      <c r="AM62" s="49">
        <f t="shared" si="10"/>
        <v>1645428000</v>
      </c>
      <c r="AN62" s="50"/>
      <c r="AO62" s="51"/>
      <c r="AP62" s="51"/>
      <c r="AQ62" s="51"/>
      <c r="AR62" s="51"/>
      <c r="AS62" s="52"/>
      <c r="AT62" s="53">
        <f t="shared" si="6"/>
        <v>0</v>
      </c>
    </row>
    <row r="63" spans="1:46" s="54" customFormat="1" ht="36" customHeight="1" thickBot="1">
      <c r="A63" s="27"/>
      <c r="B63" s="56"/>
      <c r="C63" s="91"/>
      <c r="D63" s="95"/>
      <c r="E63" s="95"/>
      <c r="F63" s="101"/>
      <c r="G63" s="55"/>
      <c r="H63" s="60"/>
      <c r="I63" s="30">
        <v>0.51</v>
      </c>
      <c r="J63" s="119">
        <v>0.49</v>
      </c>
      <c r="K63" s="32"/>
      <c r="L63" s="57"/>
      <c r="M63" s="33"/>
      <c r="N63" s="34">
        <f t="shared" si="0"/>
        <v>1</v>
      </c>
      <c r="O63" s="35"/>
      <c r="P63" s="167">
        <v>15</v>
      </c>
      <c r="Q63" s="168">
        <v>15</v>
      </c>
      <c r="R63" s="38"/>
      <c r="S63" s="38"/>
      <c r="T63" s="37"/>
      <c r="U63" s="39">
        <f t="shared" si="1"/>
        <v>15</v>
      </c>
      <c r="V63" s="40">
        <f t="shared" si="7"/>
        <v>15</v>
      </c>
      <c r="W63" s="112"/>
      <c r="X63" s="96"/>
      <c r="Y63" s="96"/>
      <c r="Z63" s="104"/>
      <c r="AA63" s="99"/>
      <c r="AB63" s="41">
        <f t="shared" si="2"/>
        <v>0</v>
      </c>
      <c r="AC63" s="40">
        <f t="shared" si="3"/>
        <v>0</v>
      </c>
      <c r="AD63" s="42"/>
      <c r="AE63" s="128"/>
      <c r="AF63" s="37">
        <f t="shared" si="4"/>
        <v>15</v>
      </c>
      <c r="AG63" s="43">
        <v>65</v>
      </c>
      <c r="AH63" s="44">
        <f t="shared" si="5"/>
        <v>80</v>
      </c>
      <c r="AI63" s="45">
        <f t="shared" si="8"/>
        <v>0.93</v>
      </c>
      <c r="AJ63" s="46"/>
      <c r="AK63" s="47">
        <v>1E-4</v>
      </c>
      <c r="AL63" s="48">
        <f t="shared" si="9"/>
        <v>1.0001</v>
      </c>
      <c r="AM63" s="49">
        <f t="shared" si="10"/>
        <v>1645428000</v>
      </c>
      <c r="AN63" s="50"/>
      <c r="AO63" s="51"/>
      <c r="AP63" s="51"/>
      <c r="AQ63" s="51"/>
      <c r="AR63" s="51"/>
      <c r="AS63" s="52"/>
      <c r="AT63" s="53">
        <f t="shared" si="6"/>
        <v>0</v>
      </c>
    </row>
    <row r="64" spans="1:46" s="54" customFormat="1" ht="36" customHeight="1" thickBot="1">
      <c r="A64" s="27"/>
      <c r="B64" s="56"/>
      <c r="C64" s="91"/>
      <c r="D64" s="95"/>
      <c r="E64" s="95"/>
      <c r="F64" s="101"/>
      <c r="G64" s="55"/>
      <c r="H64" s="60"/>
      <c r="I64" s="30">
        <v>0.51</v>
      </c>
      <c r="J64" s="119">
        <v>0.49</v>
      </c>
      <c r="K64" s="32"/>
      <c r="L64" s="57"/>
      <c r="M64" s="33"/>
      <c r="N64" s="34">
        <f t="shared" si="0"/>
        <v>1</v>
      </c>
      <c r="O64" s="35"/>
      <c r="P64" s="167">
        <v>15</v>
      </c>
      <c r="Q64" s="168">
        <v>15</v>
      </c>
      <c r="R64" s="38"/>
      <c r="S64" s="38"/>
      <c r="T64" s="37"/>
      <c r="U64" s="39">
        <f t="shared" si="1"/>
        <v>15</v>
      </c>
      <c r="V64" s="40">
        <f t="shared" si="7"/>
        <v>15</v>
      </c>
      <c r="W64" s="112"/>
      <c r="X64" s="96"/>
      <c r="Y64" s="96"/>
      <c r="Z64" s="104"/>
      <c r="AA64" s="99"/>
      <c r="AB64" s="41">
        <f t="shared" si="2"/>
        <v>0</v>
      </c>
      <c r="AC64" s="40">
        <f t="shared" si="3"/>
        <v>0</v>
      </c>
      <c r="AD64" s="42"/>
      <c r="AE64" s="128"/>
      <c r="AF64" s="37">
        <f t="shared" si="4"/>
        <v>15</v>
      </c>
      <c r="AG64" s="43">
        <v>65</v>
      </c>
      <c r="AH64" s="44">
        <f t="shared" si="5"/>
        <v>80</v>
      </c>
      <c r="AI64" s="45">
        <f t="shared" si="8"/>
        <v>0.93</v>
      </c>
      <c r="AJ64" s="46"/>
      <c r="AK64" s="47">
        <v>1E-4</v>
      </c>
      <c r="AL64" s="48">
        <f t="shared" si="9"/>
        <v>1.0001</v>
      </c>
      <c r="AM64" s="49">
        <f t="shared" si="10"/>
        <v>1645428000</v>
      </c>
      <c r="AN64" s="50"/>
      <c r="AO64" s="51"/>
      <c r="AP64" s="51"/>
      <c r="AQ64" s="51"/>
      <c r="AR64" s="51"/>
      <c r="AS64" s="52"/>
      <c r="AT64" s="53">
        <f t="shared" si="6"/>
        <v>0</v>
      </c>
    </row>
    <row r="65" spans="1:46" s="54" customFormat="1" ht="36" customHeight="1" thickBot="1">
      <c r="A65" s="27"/>
      <c r="B65" s="56"/>
      <c r="C65" s="91"/>
      <c r="D65" s="95"/>
      <c r="E65" s="95"/>
      <c r="F65" s="101"/>
      <c r="G65" s="55"/>
      <c r="H65" s="60"/>
      <c r="I65" s="30">
        <v>0.51</v>
      </c>
      <c r="J65" s="119">
        <v>0.49</v>
      </c>
      <c r="K65" s="32"/>
      <c r="L65" s="57"/>
      <c r="M65" s="33"/>
      <c r="N65" s="34">
        <f t="shared" si="0"/>
        <v>1</v>
      </c>
      <c r="O65" s="35"/>
      <c r="P65" s="167">
        <v>15</v>
      </c>
      <c r="Q65" s="168">
        <v>15</v>
      </c>
      <c r="R65" s="38"/>
      <c r="S65" s="38"/>
      <c r="T65" s="37"/>
      <c r="U65" s="39">
        <f t="shared" si="1"/>
        <v>15</v>
      </c>
      <c r="V65" s="40">
        <f t="shared" si="7"/>
        <v>15</v>
      </c>
      <c r="W65" s="112"/>
      <c r="X65" s="96"/>
      <c r="Y65" s="96"/>
      <c r="Z65" s="104"/>
      <c r="AA65" s="99"/>
      <c r="AB65" s="41">
        <f t="shared" si="2"/>
        <v>0</v>
      </c>
      <c r="AC65" s="40">
        <f t="shared" si="3"/>
        <v>0</v>
      </c>
      <c r="AD65" s="42"/>
      <c r="AE65" s="128"/>
      <c r="AF65" s="37">
        <f t="shared" si="4"/>
        <v>15</v>
      </c>
      <c r="AG65" s="43">
        <v>65</v>
      </c>
      <c r="AH65" s="44">
        <f t="shared" si="5"/>
        <v>80</v>
      </c>
      <c r="AI65" s="45">
        <f t="shared" si="8"/>
        <v>0.93</v>
      </c>
      <c r="AJ65" s="46"/>
      <c r="AK65" s="47">
        <v>1E-4</v>
      </c>
      <c r="AL65" s="48">
        <f t="shared" si="9"/>
        <v>1.0001</v>
      </c>
      <c r="AM65" s="49">
        <f t="shared" si="10"/>
        <v>1645428000</v>
      </c>
      <c r="AN65" s="50"/>
      <c r="AO65" s="51"/>
      <c r="AP65" s="51"/>
      <c r="AQ65" s="51"/>
      <c r="AR65" s="51"/>
      <c r="AS65" s="52"/>
      <c r="AT65" s="53">
        <f t="shared" si="6"/>
        <v>0</v>
      </c>
    </row>
    <row r="66" spans="1:46" s="54" customFormat="1" ht="36" customHeight="1" thickBot="1">
      <c r="A66" s="27"/>
      <c r="B66" s="56"/>
      <c r="C66" s="91"/>
      <c r="D66" s="95"/>
      <c r="E66" s="95"/>
      <c r="F66" s="101"/>
      <c r="G66" s="55"/>
      <c r="H66" s="60"/>
      <c r="I66" s="30">
        <v>0.51</v>
      </c>
      <c r="J66" s="119">
        <v>0.49</v>
      </c>
      <c r="K66" s="32"/>
      <c r="L66" s="57"/>
      <c r="M66" s="33"/>
      <c r="N66" s="34">
        <f t="shared" si="0"/>
        <v>1</v>
      </c>
      <c r="O66" s="35"/>
      <c r="P66" s="167">
        <v>15</v>
      </c>
      <c r="Q66" s="168">
        <v>15</v>
      </c>
      <c r="R66" s="38"/>
      <c r="S66" s="38"/>
      <c r="T66" s="37"/>
      <c r="U66" s="39">
        <f t="shared" si="1"/>
        <v>15</v>
      </c>
      <c r="V66" s="40">
        <f t="shared" si="7"/>
        <v>15</v>
      </c>
      <c r="W66" s="112"/>
      <c r="X66" s="96"/>
      <c r="Y66" s="96"/>
      <c r="Z66" s="104"/>
      <c r="AA66" s="99"/>
      <c r="AB66" s="41">
        <f t="shared" si="2"/>
        <v>0</v>
      </c>
      <c r="AC66" s="40">
        <f t="shared" si="3"/>
        <v>0</v>
      </c>
      <c r="AD66" s="42"/>
      <c r="AE66" s="128"/>
      <c r="AF66" s="37">
        <f t="shared" si="4"/>
        <v>15</v>
      </c>
      <c r="AG66" s="43">
        <v>65</v>
      </c>
      <c r="AH66" s="44">
        <f t="shared" si="5"/>
        <v>80</v>
      </c>
      <c r="AI66" s="45">
        <f t="shared" si="8"/>
        <v>0.93</v>
      </c>
      <c r="AJ66" s="46"/>
      <c r="AK66" s="47">
        <v>1E-4</v>
      </c>
      <c r="AL66" s="48">
        <f t="shared" si="9"/>
        <v>1.0001</v>
      </c>
      <c r="AM66" s="49">
        <f t="shared" si="10"/>
        <v>1645428000</v>
      </c>
      <c r="AN66" s="50"/>
      <c r="AO66" s="51"/>
      <c r="AP66" s="51"/>
      <c r="AQ66" s="51"/>
      <c r="AR66" s="51"/>
      <c r="AS66" s="52"/>
      <c r="AT66" s="53">
        <f t="shared" si="6"/>
        <v>0</v>
      </c>
    </row>
    <row r="67" spans="1:46" s="54" customFormat="1" ht="36" customHeight="1" thickBot="1">
      <c r="A67" s="27"/>
      <c r="B67" s="56"/>
      <c r="C67" s="91"/>
      <c r="D67" s="95"/>
      <c r="E67" s="95"/>
      <c r="F67" s="101"/>
      <c r="G67" s="55"/>
      <c r="H67" s="60"/>
      <c r="I67" s="30">
        <v>0.51</v>
      </c>
      <c r="J67" s="119">
        <v>0.49</v>
      </c>
      <c r="K67" s="32"/>
      <c r="L67" s="57"/>
      <c r="M67" s="33"/>
      <c r="N67" s="34">
        <f t="shared" si="0"/>
        <v>1</v>
      </c>
      <c r="O67" s="35"/>
      <c r="P67" s="167">
        <v>15</v>
      </c>
      <c r="Q67" s="168">
        <v>15</v>
      </c>
      <c r="R67" s="38"/>
      <c r="S67" s="38"/>
      <c r="T67" s="37"/>
      <c r="U67" s="39">
        <f t="shared" si="1"/>
        <v>15</v>
      </c>
      <c r="V67" s="40">
        <f t="shared" si="7"/>
        <v>15</v>
      </c>
      <c r="W67" s="112"/>
      <c r="X67" s="96"/>
      <c r="Y67" s="96"/>
      <c r="Z67" s="104"/>
      <c r="AA67" s="99"/>
      <c r="AB67" s="41">
        <f t="shared" si="2"/>
        <v>0</v>
      </c>
      <c r="AC67" s="40">
        <f t="shared" si="3"/>
        <v>0</v>
      </c>
      <c r="AD67" s="42"/>
      <c r="AE67" s="128"/>
      <c r="AF67" s="37">
        <f t="shared" si="4"/>
        <v>15</v>
      </c>
      <c r="AG67" s="43">
        <v>65</v>
      </c>
      <c r="AH67" s="44">
        <f t="shared" si="5"/>
        <v>80</v>
      </c>
      <c r="AI67" s="45">
        <f t="shared" si="8"/>
        <v>0.93</v>
      </c>
      <c r="AJ67" s="46"/>
      <c r="AK67" s="47">
        <v>1E-4</v>
      </c>
      <c r="AL67" s="48">
        <f t="shared" si="9"/>
        <v>1.0001</v>
      </c>
      <c r="AM67" s="49">
        <f t="shared" si="10"/>
        <v>1645428000</v>
      </c>
      <c r="AN67" s="50"/>
      <c r="AO67" s="51"/>
      <c r="AP67" s="51"/>
      <c r="AQ67" s="51"/>
      <c r="AR67" s="51"/>
      <c r="AS67" s="52"/>
      <c r="AT67" s="53">
        <f t="shared" si="6"/>
        <v>0</v>
      </c>
    </row>
    <row r="68" spans="1:46" s="54" customFormat="1" ht="36" customHeight="1" thickBot="1">
      <c r="A68" s="27"/>
      <c r="B68" s="56"/>
      <c r="C68" s="91"/>
      <c r="D68" s="95"/>
      <c r="E68" s="95"/>
      <c r="F68" s="101"/>
      <c r="G68" s="55"/>
      <c r="H68" s="60"/>
      <c r="I68" s="30">
        <v>0.51</v>
      </c>
      <c r="J68" s="119">
        <v>0.49</v>
      </c>
      <c r="K68" s="32"/>
      <c r="L68" s="57"/>
      <c r="M68" s="33"/>
      <c r="N68" s="34">
        <f t="shared" si="0"/>
        <v>1</v>
      </c>
      <c r="O68" s="35"/>
      <c r="P68" s="167">
        <v>15</v>
      </c>
      <c r="Q68" s="168">
        <v>15</v>
      </c>
      <c r="R68" s="38"/>
      <c r="S68" s="38"/>
      <c r="T68" s="37"/>
      <c r="U68" s="39">
        <f t="shared" si="1"/>
        <v>15</v>
      </c>
      <c r="V68" s="40">
        <f t="shared" si="7"/>
        <v>15</v>
      </c>
      <c r="W68" s="112"/>
      <c r="X68" s="96"/>
      <c r="Y68" s="96"/>
      <c r="Z68" s="104"/>
      <c r="AA68" s="99"/>
      <c r="AB68" s="41">
        <f t="shared" si="2"/>
        <v>0</v>
      </c>
      <c r="AC68" s="40">
        <f t="shared" si="3"/>
        <v>0</v>
      </c>
      <c r="AD68" s="42"/>
      <c r="AE68" s="128"/>
      <c r="AF68" s="37">
        <f t="shared" si="4"/>
        <v>15</v>
      </c>
      <c r="AG68" s="43">
        <v>65</v>
      </c>
      <c r="AH68" s="44">
        <f t="shared" si="5"/>
        <v>80</v>
      </c>
      <c r="AI68" s="45">
        <f t="shared" si="8"/>
        <v>0.93</v>
      </c>
      <c r="AJ68" s="46"/>
      <c r="AK68" s="47">
        <v>1E-4</v>
      </c>
      <c r="AL68" s="48">
        <f t="shared" si="9"/>
        <v>1.0001</v>
      </c>
      <c r="AM68" s="49">
        <f t="shared" si="10"/>
        <v>1645428000</v>
      </c>
      <c r="AN68" s="50"/>
      <c r="AO68" s="51"/>
      <c r="AP68" s="51"/>
      <c r="AQ68" s="51"/>
      <c r="AR68" s="51"/>
      <c r="AS68" s="52"/>
      <c r="AT68" s="53">
        <f t="shared" si="6"/>
        <v>0</v>
      </c>
    </row>
    <row r="69" spans="1:46" s="54" customFormat="1" ht="36" customHeight="1" thickBot="1">
      <c r="A69" s="27"/>
      <c r="B69" s="56"/>
      <c r="C69" s="91"/>
      <c r="D69" s="95"/>
      <c r="E69" s="95"/>
      <c r="F69" s="101"/>
      <c r="G69" s="55"/>
      <c r="H69" s="60"/>
      <c r="I69" s="30">
        <v>0.51</v>
      </c>
      <c r="J69" s="119">
        <v>0.49</v>
      </c>
      <c r="K69" s="32"/>
      <c r="L69" s="57"/>
      <c r="M69" s="33"/>
      <c r="N69" s="34">
        <f t="shared" si="0"/>
        <v>1</v>
      </c>
      <c r="O69" s="35"/>
      <c r="P69" s="167">
        <v>15</v>
      </c>
      <c r="Q69" s="168">
        <v>15</v>
      </c>
      <c r="R69" s="38"/>
      <c r="S69" s="38"/>
      <c r="T69" s="37"/>
      <c r="U69" s="39">
        <f t="shared" si="1"/>
        <v>15</v>
      </c>
      <c r="V69" s="40">
        <f t="shared" si="7"/>
        <v>15</v>
      </c>
      <c r="W69" s="112"/>
      <c r="X69" s="96"/>
      <c r="Y69" s="96"/>
      <c r="Z69" s="104"/>
      <c r="AA69" s="99"/>
      <c r="AB69" s="41">
        <f t="shared" si="2"/>
        <v>0</v>
      </c>
      <c r="AC69" s="40">
        <f t="shared" si="3"/>
        <v>0</v>
      </c>
      <c r="AD69" s="42"/>
      <c r="AE69" s="128"/>
      <c r="AF69" s="37">
        <f t="shared" si="4"/>
        <v>15</v>
      </c>
      <c r="AG69" s="43">
        <v>65</v>
      </c>
      <c r="AH69" s="44">
        <f t="shared" si="5"/>
        <v>80</v>
      </c>
      <c r="AI69" s="45">
        <f t="shared" si="8"/>
        <v>0.93</v>
      </c>
      <c r="AJ69" s="46"/>
      <c r="AK69" s="47">
        <v>1E-4</v>
      </c>
      <c r="AL69" s="48">
        <f t="shared" si="9"/>
        <v>1.0001</v>
      </c>
      <c r="AM69" s="49">
        <f t="shared" si="10"/>
        <v>1645428000</v>
      </c>
      <c r="AN69" s="50"/>
      <c r="AO69" s="51"/>
      <c r="AP69" s="51"/>
      <c r="AQ69" s="51"/>
      <c r="AR69" s="51"/>
      <c r="AS69" s="52"/>
      <c r="AT69" s="53">
        <f t="shared" si="6"/>
        <v>0</v>
      </c>
    </row>
    <row r="70" spans="1:46" s="54" customFormat="1" ht="36" customHeight="1" thickBot="1">
      <c r="A70" s="27"/>
      <c r="B70" s="56"/>
      <c r="C70" s="91"/>
      <c r="D70" s="95"/>
      <c r="E70" s="95"/>
      <c r="F70" s="101"/>
      <c r="G70" s="55"/>
      <c r="H70" s="60"/>
      <c r="I70" s="30">
        <v>0.51</v>
      </c>
      <c r="J70" s="119">
        <v>0.49</v>
      </c>
      <c r="K70" s="32"/>
      <c r="L70" s="57"/>
      <c r="M70" s="33"/>
      <c r="N70" s="34">
        <f t="shared" ref="N70:N133" si="11">SUM(I70:M70)</f>
        <v>1</v>
      </c>
      <c r="O70" s="35"/>
      <c r="P70" s="167">
        <v>15</v>
      </c>
      <c r="Q70" s="168">
        <v>15</v>
      </c>
      <c r="R70" s="38"/>
      <c r="S70" s="38"/>
      <c r="T70" s="37"/>
      <c r="U70" s="39">
        <f t="shared" ref="U70:U133" si="12">ROUNDUP(((P70*I70)+(Q70*J70)+(R70*K70)+(S70*L70)+(T70*M70)),2)</f>
        <v>15</v>
      </c>
      <c r="V70" s="40">
        <f t="shared" si="7"/>
        <v>15</v>
      </c>
      <c r="W70" s="112"/>
      <c r="X70" s="96"/>
      <c r="Y70" s="96"/>
      <c r="Z70" s="104"/>
      <c r="AA70" s="99"/>
      <c r="AB70" s="41">
        <f t="shared" ref="AB70:AB133" si="13">ROUNDUP((((W70*I70)+(X70*J70)+(Y70*K70)+(Z70*L70)+(AA70*M70))/$I$2*15),2)</f>
        <v>0</v>
      </c>
      <c r="AC70" s="40">
        <f t="shared" ref="AC70:AC133" si="14">IF(AB70&gt;=15,15,AB70)</f>
        <v>0</v>
      </c>
      <c r="AD70" s="42"/>
      <c r="AE70" s="128"/>
      <c r="AF70" s="37">
        <f t="shared" ref="AF70:AF133" si="15">IF((V70+AC70+AD70)&gt;=30,30,(V70+AC70+AD70))</f>
        <v>15</v>
      </c>
      <c r="AG70" s="43">
        <v>65</v>
      </c>
      <c r="AH70" s="44">
        <f t="shared" ref="AH70:AH133" si="16">AF70+AG70+AE70</f>
        <v>80</v>
      </c>
      <c r="AI70" s="45">
        <f t="shared" si="8"/>
        <v>0.93</v>
      </c>
      <c r="AJ70" s="46"/>
      <c r="AK70" s="47">
        <v>1E-4</v>
      </c>
      <c r="AL70" s="48">
        <f t="shared" si="9"/>
        <v>1.0001</v>
      </c>
      <c r="AM70" s="49">
        <f t="shared" si="10"/>
        <v>1645428000</v>
      </c>
      <c r="AN70" s="50"/>
      <c r="AO70" s="51"/>
      <c r="AP70" s="51"/>
      <c r="AQ70" s="51"/>
      <c r="AR70" s="51"/>
      <c r="AS70" s="52"/>
      <c r="AT70" s="53">
        <f t="shared" ref="AT70:AT133" si="17">(AO70*I70)+(AP70*J70)+(AQ70*K70)+(AR70*L70)+(AS70*M70)</f>
        <v>0</v>
      </c>
    </row>
    <row r="71" spans="1:46" s="54" customFormat="1" ht="36" customHeight="1" thickBot="1">
      <c r="A71" s="27"/>
      <c r="B71" s="56"/>
      <c r="C71" s="91"/>
      <c r="D71" s="95"/>
      <c r="E71" s="95"/>
      <c r="F71" s="101"/>
      <c r="G71" s="55"/>
      <c r="H71" s="60"/>
      <c r="I71" s="30">
        <v>0.51</v>
      </c>
      <c r="J71" s="119">
        <v>0.49</v>
      </c>
      <c r="K71" s="32"/>
      <c r="L71" s="57"/>
      <c r="M71" s="33"/>
      <c r="N71" s="34">
        <f t="shared" si="11"/>
        <v>1</v>
      </c>
      <c r="O71" s="35"/>
      <c r="P71" s="167">
        <v>15</v>
      </c>
      <c r="Q71" s="168">
        <v>15</v>
      </c>
      <c r="R71" s="38"/>
      <c r="S71" s="38"/>
      <c r="T71" s="37"/>
      <c r="U71" s="39">
        <f t="shared" si="12"/>
        <v>15</v>
      </c>
      <c r="V71" s="40">
        <f t="shared" si="7"/>
        <v>15</v>
      </c>
      <c r="W71" s="112"/>
      <c r="X71" s="96"/>
      <c r="Y71" s="96"/>
      <c r="Z71" s="104"/>
      <c r="AA71" s="99"/>
      <c r="AB71" s="41">
        <f t="shared" si="13"/>
        <v>0</v>
      </c>
      <c r="AC71" s="40">
        <f t="shared" si="14"/>
        <v>0</v>
      </c>
      <c r="AD71" s="42"/>
      <c r="AE71" s="128"/>
      <c r="AF71" s="37">
        <f t="shared" si="15"/>
        <v>15</v>
      </c>
      <c r="AG71" s="43">
        <v>65</v>
      </c>
      <c r="AH71" s="44">
        <f t="shared" si="16"/>
        <v>80</v>
      </c>
      <c r="AI71" s="45">
        <f t="shared" si="8"/>
        <v>0.93</v>
      </c>
      <c r="AJ71" s="46"/>
      <c r="AK71" s="47">
        <v>1E-4</v>
      </c>
      <c r="AL71" s="48">
        <f t="shared" si="9"/>
        <v>1.0001</v>
      </c>
      <c r="AM71" s="49">
        <f t="shared" si="10"/>
        <v>1645428000</v>
      </c>
      <c r="AN71" s="50"/>
      <c r="AO71" s="51"/>
      <c r="AP71" s="51"/>
      <c r="AQ71" s="51"/>
      <c r="AR71" s="51"/>
      <c r="AS71" s="52"/>
      <c r="AT71" s="53">
        <f t="shared" si="17"/>
        <v>0</v>
      </c>
    </row>
    <row r="72" spans="1:46" s="54" customFormat="1" ht="36" customHeight="1" thickBot="1">
      <c r="A72" s="27"/>
      <c r="B72" s="56"/>
      <c r="C72" s="91"/>
      <c r="D72" s="95"/>
      <c r="E72" s="95"/>
      <c r="F72" s="101"/>
      <c r="G72" s="55"/>
      <c r="H72" s="60"/>
      <c r="I72" s="30">
        <v>0.51</v>
      </c>
      <c r="J72" s="119">
        <v>0.49</v>
      </c>
      <c r="K72" s="32"/>
      <c r="L72" s="57"/>
      <c r="M72" s="33"/>
      <c r="N72" s="34">
        <f t="shared" si="11"/>
        <v>1</v>
      </c>
      <c r="O72" s="35"/>
      <c r="P72" s="167">
        <v>15</v>
      </c>
      <c r="Q72" s="168">
        <v>15</v>
      </c>
      <c r="R72" s="38"/>
      <c r="S72" s="38"/>
      <c r="T72" s="37"/>
      <c r="U72" s="39">
        <f t="shared" si="12"/>
        <v>15</v>
      </c>
      <c r="V72" s="40">
        <f t="shared" ref="V72:V135" si="18">IF(U72&gt;=15,15,U72)</f>
        <v>15</v>
      </c>
      <c r="W72" s="112"/>
      <c r="X72" s="96"/>
      <c r="Y72" s="96"/>
      <c r="Z72" s="104"/>
      <c r="AA72" s="99"/>
      <c r="AB72" s="41">
        <f t="shared" si="13"/>
        <v>0</v>
      </c>
      <c r="AC72" s="40">
        <f t="shared" si="14"/>
        <v>0</v>
      </c>
      <c r="AD72" s="42"/>
      <c r="AE72" s="128"/>
      <c r="AF72" s="37">
        <f t="shared" si="15"/>
        <v>15</v>
      </c>
      <c r="AG72" s="43">
        <v>65</v>
      </c>
      <c r="AH72" s="44">
        <f t="shared" si="16"/>
        <v>80</v>
      </c>
      <c r="AI72" s="45">
        <f t="shared" ref="AI72:AI135" si="19">-((50-((176+(45+(30-AF72)))))/200)</f>
        <v>0.93</v>
      </c>
      <c r="AJ72" s="46"/>
      <c r="AK72" s="47">
        <v>1E-4</v>
      </c>
      <c r="AL72" s="48">
        <f t="shared" ref="AL72:AL135" si="20">100%+AK72</f>
        <v>1.0001</v>
      </c>
      <c r="AM72" s="49">
        <f t="shared" ref="AM72:AM135" si="21">ROUNDUP($D$2*AI72*AL72,-3)</f>
        <v>1645428000</v>
      </c>
      <c r="AN72" s="50"/>
      <c r="AO72" s="51"/>
      <c r="AP72" s="51"/>
      <c r="AQ72" s="51"/>
      <c r="AR72" s="51"/>
      <c r="AS72" s="52"/>
      <c r="AT72" s="53">
        <f t="shared" si="17"/>
        <v>0</v>
      </c>
    </row>
    <row r="73" spans="1:46" s="54" customFormat="1" ht="36" customHeight="1" thickBot="1">
      <c r="A73" s="27"/>
      <c r="B73" s="56"/>
      <c r="C73" s="91"/>
      <c r="D73" s="95"/>
      <c r="E73" s="95"/>
      <c r="F73" s="101"/>
      <c r="G73" s="55"/>
      <c r="H73" s="60"/>
      <c r="I73" s="30">
        <v>0.51</v>
      </c>
      <c r="J73" s="119">
        <v>0.49</v>
      </c>
      <c r="K73" s="32"/>
      <c r="L73" s="57"/>
      <c r="M73" s="33"/>
      <c r="N73" s="34">
        <f t="shared" si="11"/>
        <v>1</v>
      </c>
      <c r="O73" s="35"/>
      <c r="P73" s="167">
        <v>15</v>
      </c>
      <c r="Q73" s="168">
        <v>15</v>
      </c>
      <c r="R73" s="38"/>
      <c r="S73" s="38"/>
      <c r="T73" s="37"/>
      <c r="U73" s="39">
        <f t="shared" si="12"/>
        <v>15</v>
      </c>
      <c r="V73" s="40">
        <f t="shared" si="18"/>
        <v>15</v>
      </c>
      <c r="W73" s="112"/>
      <c r="X73" s="96"/>
      <c r="Y73" s="96"/>
      <c r="Z73" s="104"/>
      <c r="AA73" s="99"/>
      <c r="AB73" s="41">
        <f t="shared" si="13"/>
        <v>0</v>
      </c>
      <c r="AC73" s="40">
        <f t="shared" si="14"/>
        <v>0</v>
      </c>
      <c r="AD73" s="42"/>
      <c r="AE73" s="128"/>
      <c r="AF73" s="37">
        <f t="shared" si="15"/>
        <v>15</v>
      </c>
      <c r="AG73" s="43">
        <v>65</v>
      </c>
      <c r="AH73" s="44">
        <f t="shared" si="16"/>
        <v>80</v>
      </c>
      <c r="AI73" s="45">
        <f t="shared" si="19"/>
        <v>0.93</v>
      </c>
      <c r="AJ73" s="46"/>
      <c r="AK73" s="47">
        <v>1E-4</v>
      </c>
      <c r="AL73" s="48">
        <f t="shared" si="20"/>
        <v>1.0001</v>
      </c>
      <c r="AM73" s="49">
        <f t="shared" si="21"/>
        <v>1645428000</v>
      </c>
      <c r="AN73" s="50"/>
      <c r="AO73" s="51"/>
      <c r="AP73" s="51"/>
      <c r="AQ73" s="51"/>
      <c r="AR73" s="51"/>
      <c r="AS73" s="52"/>
      <c r="AT73" s="53">
        <f t="shared" si="17"/>
        <v>0</v>
      </c>
    </row>
    <row r="74" spans="1:46" s="54" customFormat="1" ht="36" customHeight="1" thickBot="1">
      <c r="A74" s="27"/>
      <c r="B74" s="56"/>
      <c r="C74" s="91"/>
      <c r="D74" s="95"/>
      <c r="E74" s="95"/>
      <c r="F74" s="101"/>
      <c r="G74" s="55"/>
      <c r="H74" s="60"/>
      <c r="I74" s="30">
        <v>0.51</v>
      </c>
      <c r="J74" s="119">
        <v>0.49</v>
      </c>
      <c r="K74" s="32"/>
      <c r="L74" s="57"/>
      <c r="M74" s="33"/>
      <c r="N74" s="34">
        <f t="shared" si="11"/>
        <v>1</v>
      </c>
      <c r="O74" s="35"/>
      <c r="P74" s="167">
        <v>15</v>
      </c>
      <c r="Q74" s="168">
        <v>15</v>
      </c>
      <c r="R74" s="38"/>
      <c r="S74" s="38"/>
      <c r="T74" s="37"/>
      <c r="U74" s="39">
        <f t="shared" si="12"/>
        <v>15</v>
      </c>
      <c r="V74" s="40">
        <f t="shared" si="18"/>
        <v>15</v>
      </c>
      <c r="W74" s="112"/>
      <c r="X74" s="96"/>
      <c r="Y74" s="96"/>
      <c r="Z74" s="104"/>
      <c r="AA74" s="99"/>
      <c r="AB74" s="41">
        <f t="shared" si="13"/>
        <v>0</v>
      </c>
      <c r="AC74" s="40">
        <f t="shared" si="14"/>
        <v>0</v>
      </c>
      <c r="AD74" s="42">
        <v>0</v>
      </c>
      <c r="AE74" s="128"/>
      <c r="AF74" s="37">
        <f t="shared" si="15"/>
        <v>15</v>
      </c>
      <c r="AG74" s="43">
        <v>65</v>
      </c>
      <c r="AH74" s="44">
        <f t="shared" si="16"/>
        <v>80</v>
      </c>
      <c r="AI74" s="45">
        <f t="shared" si="19"/>
        <v>0.93</v>
      </c>
      <c r="AJ74" s="46"/>
      <c r="AK74" s="47">
        <v>1E-4</v>
      </c>
      <c r="AL74" s="48">
        <f t="shared" si="20"/>
        <v>1.0001</v>
      </c>
      <c r="AM74" s="49">
        <f t="shared" si="21"/>
        <v>1645428000</v>
      </c>
      <c r="AN74" s="50"/>
      <c r="AO74" s="51"/>
      <c r="AP74" s="51"/>
      <c r="AQ74" s="51"/>
      <c r="AR74" s="51"/>
      <c r="AS74" s="52"/>
      <c r="AT74" s="53">
        <f t="shared" si="17"/>
        <v>0</v>
      </c>
    </row>
    <row r="75" spans="1:46" s="54" customFormat="1" ht="36" customHeight="1" thickBot="1">
      <c r="A75" s="27"/>
      <c r="B75" s="56"/>
      <c r="C75" s="91"/>
      <c r="D75" s="95"/>
      <c r="E75" s="95"/>
      <c r="F75" s="101"/>
      <c r="G75" s="55"/>
      <c r="H75" s="60"/>
      <c r="I75" s="30">
        <v>0.51</v>
      </c>
      <c r="J75" s="119">
        <v>0.49</v>
      </c>
      <c r="K75" s="32"/>
      <c r="L75" s="57"/>
      <c r="M75" s="33"/>
      <c r="N75" s="34">
        <f t="shared" si="11"/>
        <v>1</v>
      </c>
      <c r="O75" s="35"/>
      <c r="P75" s="167">
        <v>15</v>
      </c>
      <c r="Q75" s="168">
        <v>15</v>
      </c>
      <c r="R75" s="38"/>
      <c r="S75" s="38"/>
      <c r="T75" s="37"/>
      <c r="U75" s="39">
        <f t="shared" si="12"/>
        <v>15</v>
      </c>
      <c r="V75" s="40">
        <f t="shared" si="18"/>
        <v>15</v>
      </c>
      <c r="W75" s="112"/>
      <c r="X75" s="96"/>
      <c r="Y75" s="96"/>
      <c r="Z75" s="104"/>
      <c r="AA75" s="99"/>
      <c r="AB75" s="41">
        <f t="shared" si="13"/>
        <v>0</v>
      </c>
      <c r="AC75" s="40">
        <f t="shared" si="14"/>
        <v>0</v>
      </c>
      <c r="AD75" s="42"/>
      <c r="AE75" s="128"/>
      <c r="AF75" s="37">
        <f t="shared" si="15"/>
        <v>15</v>
      </c>
      <c r="AG75" s="43">
        <v>65</v>
      </c>
      <c r="AH75" s="44">
        <f t="shared" si="16"/>
        <v>80</v>
      </c>
      <c r="AI75" s="45">
        <f t="shared" si="19"/>
        <v>0.93</v>
      </c>
      <c r="AJ75" s="46"/>
      <c r="AK75" s="47">
        <v>1E-4</v>
      </c>
      <c r="AL75" s="48">
        <f t="shared" si="20"/>
        <v>1.0001</v>
      </c>
      <c r="AM75" s="49">
        <f t="shared" si="21"/>
        <v>1645428000</v>
      </c>
      <c r="AN75" s="50"/>
      <c r="AO75" s="51"/>
      <c r="AP75" s="51"/>
      <c r="AQ75" s="51"/>
      <c r="AR75" s="51"/>
      <c r="AS75" s="52"/>
      <c r="AT75" s="53">
        <f t="shared" si="17"/>
        <v>0</v>
      </c>
    </row>
    <row r="76" spans="1:46" s="54" customFormat="1" ht="36" customHeight="1" thickBot="1">
      <c r="A76" s="27"/>
      <c r="B76" s="56"/>
      <c r="C76" s="91"/>
      <c r="D76" s="95"/>
      <c r="E76" s="95"/>
      <c r="F76" s="101"/>
      <c r="G76" s="55"/>
      <c r="H76" s="60"/>
      <c r="I76" s="30">
        <v>0.51</v>
      </c>
      <c r="J76" s="119">
        <v>0.49</v>
      </c>
      <c r="K76" s="32"/>
      <c r="L76" s="57"/>
      <c r="M76" s="33"/>
      <c r="N76" s="34">
        <f t="shared" si="11"/>
        <v>1</v>
      </c>
      <c r="O76" s="35"/>
      <c r="P76" s="167">
        <v>15</v>
      </c>
      <c r="Q76" s="168">
        <v>15</v>
      </c>
      <c r="R76" s="38"/>
      <c r="S76" s="38"/>
      <c r="T76" s="37"/>
      <c r="U76" s="39">
        <f t="shared" si="12"/>
        <v>15</v>
      </c>
      <c r="V76" s="40">
        <f t="shared" si="18"/>
        <v>15</v>
      </c>
      <c r="W76" s="112"/>
      <c r="X76" s="96"/>
      <c r="Y76" s="96"/>
      <c r="Z76" s="104"/>
      <c r="AA76" s="99"/>
      <c r="AB76" s="41">
        <f t="shared" si="13"/>
        <v>0</v>
      </c>
      <c r="AC76" s="40">
        <f t="shared" si="14"/>
        <v>0</v>
      </c>
      <c r="AD76" s="42"/>
      <c r="AE76" s="128"/>
      <c r="AF76" s="37">
        <f t="shared" si="15"/>
        <v>15</v>
      </c>
      <c r="AG76" s="43">
        <v>65</v>
      </c>
      <c r="AH76" s="44">
        <f t="shared" si="16"/>
        <v>80</v>
      </c>
      <c r="AI76" s="45">
        <f t="shared" si="19"/>
        <v>0.93</v>
      </c>
      <c r="AJ76" s="46"/>
      <c r="AK76" s="47">
        <v>1E-4</v>
      </c>
      <c r="AL76" s="48">
        <f t="shared" si="20"/>
        <v>1.0001</v>
      </c>
      <c r="AM76" s="49">
        <f t="shared" si="21"/>
        <v>1645428000</v>
      </c>
      <c r="AN76" s="50"/>
      <c r="AO76" s="51"/>
      <c r="AP76" s="51"/>
      <c r="AQ76" s="51"/>
      <c r="AR76" s="51"/>
      <c r="AS76" s="52"/>
      <c r="AT76" s="53">
        <f t="shared" si="17"/>
        <v>0</v>
      </c>
    </row>
    <row r="77" spans="1:46" s="54" customFormat="1" ht="36" customHeight="1" thickBot="1">
      <c r="A77" s="27"/>
      <c r="B77" s="56"/>
      <c r="C77" s="91"/>
      <c r="D77" s="95"/>
      <c r="E77" s="95"/>
      <c r="F77" s="101"/>
      <c r="G77" s="55"/>
      <c r="H77" s="60"/>
      <c r="I77" s="30">
        <v>0.51</v>
      </c>
      <c r="J77" s="119">
        <v>0.49</v>
      </c>
      <c r="K77" s="32"/>
      <c r="L77" s="57"/>
      <c r="M77" s="33"/>
      <c r="N77" s="34">
        <f t="shared" si="11"/>
        <v>1</v>
      </c>
      <c r="O77" s="35"/>
      <c r="P77" s="167">
        <v>15</v>
      </c>
      <c r="Q77" s="168">
        <v>15</v>
      </c>
      <c r="R77" s="38"/>
      <c r="S77" s="38"/>
      <c r="T77" s="37"/>
      <c r="U77" s="39">
        <f t="shared" si="12"/>
        <v>15</v>
      </c>
      <c r="V77" s="40">
        <f t="shared" si="18"/>
        <v>15</v>
      </c>
      <c r="W77" s="112"/>
      <c r="X77" s="96"/>
      <c r="Y77" s="96"/>
      <c r="Z77" s="104"/>
      <c r="AA77" s="99"/>
      <c r="AB77" s="41">
        <f t="shared" si="13"/>
        <v>0</v>
      </c>
      <c r="AC77" s="40">
        <f t="shared" si="14"/>
        <v>0</v>
      </c>
      <c r="AD77" s="42"/>
      <c r="AE77" s="128"/>
      <c r="AF77" s="37">
        <f t="shared" si="15"/>
        <v>15</v>
      </c>
      <c r="AG77" s="43">
        <v>65</v>
      </c>
      <c r="AH77" s="44">
        <f t="shared" si="16"/>
        <v>80</v>
      </c>
      <c r="AI77" s="45">
        <f t="shared" si="19"/>
        <v>0.93</v>
      </c>
      <c r="AJ77" s="46"/>
      <c r="AK77" s="47">
        <v>1E-4</v>
      </c>
      <c r="AL77" s="48">
        <f t="shared" si="20"/>
        <v>1.0001</v>
      </c>
      <c r="AM77" s="49">
        <f t="shared" si="21"/>
        <v>1645428000</v>
      </c>
      <c r="AN77" s="50"/>
      <c r="AO77" s="51"/>
      <c r="AP77" s="51"/>
      <c r="AQ77" s="51"/>
      <c r="AR77" s="51"/>
      <c r="AS77" s="52"/>
      <c r="AT77" s="53">
        <f t="shared" si="17"/>
        <v>0</v>
      </c>
    </row>
    <row r="78" spans="1:46" s="54" customFormat="1" ht="36" customHeight="1" thickBot="1">
      <c r="A78" s="27"/>
      <c r="B78" s="56"/>
      <c r="C78" s="91"/>
      <c r="D78" s="95"/>
      <c r="E78" s="95"/>
      <c r="F78" s="101"/>
      <c r="G78" s="55"/>
      <c r="H78" s="60"/>
      <c r="I78" s="30">
        <v>0.51</v>
      </c>
      <c r="J78" s="119">
        <v>0.49</v>
      </c>
      <c r="K78" s="32"/>
      <c r="L78" s="57"/>
      <c r="M78" s="33"/>
      <c r="N78" s="34">
        <f t="shared" si="11"/>
        <v>1</v>
      </c>
      <c r="O78" s="35"/>
      <c r="P78" s="167">
        <v>15</v>
      </c>
      <c r="Q78" s="168">
        <v>15</v>
      </c>
      <c r="R78" s="38"/>
      <c r="S78" s="38"/>
      <c r="T78" s="37"/>
      <c r="U78" s="39">
        <f t="shared" si="12"/>
        <v>15</v>
      </c>
      <c r="V78" s="40">
        <f t="shared" si="18"/>
        <v>15</v>
      </c>
      <c r="W78" s="112"/>
      <c r="X78" s="96"/>
      <c r="Y78" s="96"/>
      <c r="Z78" s="104"/>
      <c r="AA78" s="99"/>
      <c r="AB78" s="41">
        <f t="shared" si="13"/>
        <v>0</v>
      </c>
      <c r="AC78" s="40">
        <f t="shared" si="14"/>
        <v>0</v>
      </c>
      <c r="AD78" s="42"/>
      <c r="AE78" s="128"/>
      <c r="AF78" s="37">
        <f t="shared" si="15"/>
        <v>15</v>
      </c>
      <c r="AG78" s="43">
        <v>65</v>
      </c>
      <c r="AH78" s="44">
        <f t="shared" si="16"/>
        <v>80</v>
      </c>
      <c r="AI78" s="45">
        <f t="shared" si="19"/>
        <v>0.93</v>
      </c>
      <c r="AJ78" s="46"/>
      <c r="AK78" s="47">
        <v>1E-4</v>
      </c>
      <c r="AL78" s="48">
        <f t="shared" si="20"/>
        <v>1.0001</v>
      </c>
      <c r="AM78" s="49">
        <f t="shared" si="21"/>
        <v>1645428000</v>
      </c>
      <c r="AN78" s="50"/>
      <c r="AO78" s="51"/>
      <c r="AP78" s="51"/>
      <c r="AQ78" s="51"/>
      <c r="AR78" s="51"/>
      <c r="AS78" s="52"/>
      <c r="AT78" s="53">
        <f t="shared" si="17"/>
        <v>0</v>
      </c>
    </row>
    <row r="79" spans="1:46" s="54" customFormat="1" ht="47.25" customHeight="1" thickBot="1">
      <c r="A79" s="27"/>
      <c r="B79" s="56"/>
      <c r="C79" s="91"/>
      <c r="D79" s="95"/>
      <c r="E79" s="95"/>
      <c r="F79" s="101"/>
      <c r="G79" s="55"/>
      <c r="H79" s="60"/>
      <c r="I79" s="30">
        <v>0.51</v>
      </c>
      <c r="J79" s="119">
        <v>0.49</v>
      </c>
      <c r="K79" s="32"/>
      <c r="L79" s="57"/>
      <c r="M79" s="33"/>
      <c r="N79" s="34">
        <f t="shared" si="11"/>
        <v>1</v>
      </c>
      <c r="O79" s="35"/>
      <c r="P79" s="167">
        <v>15</v>
      </c>
      <c r="Q79" s="168">
        <v>15</v>
      </c>
      <c r="R79" s="38"/>
      <c r="S79" s="38"/>
      <c r="T79" s="37"/>
      <c r="U79" s="39">
        <f t="shared" si="12"/>
        <v>15</v>
      </c>
      <c r="V79" s="40">
        <f t="shared" si="18"/>
        <v>15</v>
      </c>
      <c r="W79" s="112"/>
      <c r="X79" s="96"/>
      <c r="Y79" s="96"/>
      <c r="Z79" s="104"/>
      <c r="AA79" s="99"/>
      <c r="AB79" s="41">
        <f t="shared" si="13"/>
        <v>0</v>
      </c>
      <c r="AC79" s="40">
        <f t="shared" si="14"/>
        <v>0</v>
      </c>
      <c r="AD79" s="42"/>
      <c r="AE79" s="128"/>
      <c r="AF79" s="37">
        <f t="shared" si="15"/>
        <v>15</v>
      </c>
      <c r="AG79" s="43">
        <v>65</v>
      </c>
      <c r="AH79" s="44">
        <f t="shared" si="16"/>
        <v>80</v>
      </c>
      <c r="AI79" s="45">
        <f t="shared" si="19"/>
        <v>0.93</v>
      </c>
      <c r="AJ79" s="46"/>
      <c r="AK79" s="47">
        <v>1E-4</v>
      </c>
      <c r="AL79" s="48">
        <f t="shared" si="20"/>
        <v>1.0001</v>
      </c>
      <c r="AM79" s="49">
        <f t="shared" si="21"/>
        <v>1645428000</v>
      </c>
      <c r="AN79" s="50"/>
      <c r="AO79" s="51"/>
      <c r="AP79" s="51"/>
      <c r="AQ79" s="51"/>
      <c r="AR79" s="51"/>
      <c r="AS79" s="52"/>
      <c r="AT79" s="53">
        <f t="shared" si="17"/>
        <v>0</v>
      </c>
    </row>
    <row r="80" spans="1:46" s="54" customFormat="1" ht="36" customHeight="1" thickBot="1">
      <c r="A80" s="27"/>
      <c r="B80" s="56"/>
      <c r="C80" s="91"/>
      <c r="D80" s="95"/>
      <c r="E80" s="95"/>
      <c r="F80" s="101"/>
      <c r="G80" s="55"/>
      <c r="H80" s="60"/>
      <c r="I80" s="30">
        <v>0.51</v>
      </c>
      <c r="J80" s="119">
        <v>0.49</v>
      </c>
      <c r="K80" s="32"/>
      <c r="L80" s="57"/>
      <c r="M80" s="33"/>
      <c r="N80" s="34">
        <f t="shared" si="11"/>
        <v>1</v>
      </c>
      <c r="O80" s="35"/>
      <c r="P80" s="167">
        <v>15</v>
      </c>
      <c r="Q80" s="168">
        <v>15</v>
      </c>
      <c r="R80" s="38"/>
      <c r="S80" s="38"/>
      <c r="T80" s="37"/>
      <c r="U80" s="39">
        <f t="shared" si="12"/>
        <v>15</v>
      </c>
      <c r="V80" s="40">
        <f t="shared" si="18"/>
        <v>15</v>
      </c>
      <c r="W80" s="112"/>
      <c r="X80" s="96"/>
      <c r="Y80" s="96"/>
      <c r="Z80" s="104"/>
      <c r="AA80" s="99"/>
      <c r="AB80" s="41">
        <f t="shared" si="13"/>
        <v>0</v>
      </c>
      <c r="AC80" s="40">
        <f t="shared" si="14"/>
        <v>0</v>
      </c>
      <c r="AD80" s="42"/>
      <c r="AE80" s="128"/>
      <c r="AF80" s="37">
        <f t="shared" si="15"/>
        <v>15</v>
      </c>
      <c r="AG80" s="43">
        <v>65</v>
      </c>
      <c r="AH80" s="44">
        <f t="shared" si="16"/>
        <v>80</v>
      </c>
      <c r="AI80" s="45">
        <f t="shared" si="19"/>
        <v>0.93</v>
      </c>
      <c r="AJ80" s="46"/>
      <c r="AK80" s="47">
        <v>1E-4</v>
      </c>
      <c r="AL80" s="48">
        <f t="shared" si="20"/>
        <v>1.0001</v>
      </c>
      <c r="AM80" s="49">
        <f t="shared" si="21"/>
        <v>1645428000</v>
      </c>
      <c r="AN80" s="50"/>
      <c r="AO80" s="51"/>
      <c r="AP80" s="51"/>
      <c r="AQ80" s="51"/>
      <c r="AR80" s="51"/>
      <c r="AS80" s="52"/>
      <c r="AT80" s="53">
        <f t="shared" si="17"/>
        <v>0</v>
      </c>
    </row>
    <row r="81" spans="1:46" s="54" customFormat="1" ht="36" customHeight="1" thickBot="1">
      <c r="A81" s="27"/>
      <c r="B81" s="56"/>
      <c r="C81" s="91"/>
      <c r="D81" s="95"/>
      <c r="E81" s="95"/>
      <c r="F81" s="101"/>
      <c r="G81" s="55"/>
      <c r="H81" s="64"/>
      <c r="I81" s="30">
        <v>0.51</v>
      </c>
      <c r="J81" s="119">
        <v>0.49</v>
      </c>
      <c r="K81" s="32"/>
      <c r="L81" s="57"/>
      <c r="M81" s="33"/>
      <c r="N81" s="34">
        <f t="shared" si="11"/>
        <v>1</v>
      </c>
      <c r="O81" s="35"/>
      <c r="P81" s="167">
        <v>15</v>
      </c>
      <c r="Q81" s="168">
        <v>15</v>
      </c>
      <c r="R81" s="38"/>
      <c r="S81" s="38"/>
      <c r="T81" s="37"/>
      <c r="U81" s="39">
        <f t="shared" si="12"/>
        <v>15</v>
      </c>
      <c r="V81" s="40">
        <f t="shared" si="18"/>
        <v>15</v>
      </c>
      <c r="W81" s="112"/>
      <c r="X81" s="96"/>
      <c r="Y81" s="96"/>
      <c r="Z81" s="104"/>
      <c r="AA81" s="99"/>
      <c r="AB81" s="41">
        <f t="shared" si="13"/>
        <v>0</v>
      </c>
      <c r="AC81" s="40">
        <f t="shared" si="14"/>
        <v>0</v>
      </c>
      <c r="AD81" s="42"/>
      <c r="AE81" s="128"/>
      <c r="AF81" s="37">
        <f t="shared" si="15"/>
        <v>15</v>
      </c>
      <c r="AG81" s="43">
        <v>65</v>
      </c>
      <c r="AH81" s="44">
        <f t="shared" si="16"/>
        <v>80</v>
      </c>
      <c r="AI81" s="45">
        <f t="shared" si="19"/>
        <v>0.93</v>
      </c>
      <c r="AJ81" s="46"/>
      <c r="AK81" s="47">
        <v>1E-4</v>
      </c>
      <c r="AL81" s="48">
        <f t="shared" si="20"/>
        <v>1.0001</v>
      </c>
      <c r="AM81" s="49">
        <f t="shared" si="21"/>
        <v>1645428000</v>
      </c>
      <c r="AN81" s="50"/>
      <c r="AO81" s="51"/>
      <c r="AP81" s="51"/>
      <c r="AQ81" s="51"/>
      <c r="AR81" s="51"/>
      <c r="AS81" s="52"/>
      <c r="AT81" s="53">
        <f t="shared" si="17"/>
        <v>0</v>
      </c>
    </row>
    <row r="82" spans="1:46" s="54" customFormat="1" ht="36" customHeight="1" thickBot="1">
      <c r="A82" s="27"/>
      <c r="B82" s="56"/>
      <c r="C82" s="91"/>
      <c r="D82" s="95"/>
      <c r="E82" s="95"/>
      <c r="F82" s="101"/>
      <c r="G82" s="55"/>
      <c r="H82" s="60"/>
      <c r="I82" s="30">
        <v>0.51</v>
      </c>
      <c r="J82" s="119">
        <v>0.49</v>
      </c>
      <c r="K82" s="32"/>
      <c r="L82" s="57"/>
      <c r="M82" s="33"/>
      <c r="N82" s="34">
        <f t="shared" si="11"/>
        <v>1</v>
      </c>
      <c r="O82" s="35"/>
      <c r="P82" s="167">
        <v>15</v>
      </c>
      <c r="Q82" s="168">
        <v>15</v>
      </c>
      <c r="R82" s="38"/>
      <c r="S82" s="38"/>
      <c r="T82" s="37"/>
      <c r="U82" s="39">
        <f t="shared" si="12"/>
        <v>15</v>
      </c>
      <c r="V82" s="40">
        <f t="shared" si="18"/>
        <v>15</v>
      </c>
      <c r="W82" s="112"/>
      <c r="X82" s="96"/>
      <c r="Y82" s="96"/>
      <c r="Z82" s="104"/>
      <c r="AA82" s="99"/>
      <c r="AB82" s="41">
        <f t="shared" si="13"/>
        <v>0</v>
      </c>
      <c r="AC82" s="40">
        <f t="shared" si="14"/>
        <v>0</v>
      </c>
      <c r="AD82" s="42"/>
      <c r="AE82" s="128"/>
      <c r="AF82" s="37">
        <f t="shared" si="15"/>
        <v>15</v>
      </c>
      <c r="AG82" s="43">
        <v>65</v>
      </c>
      <c r="AH82" s="44">
        <f t="shared" si="16"/>
        <v>80</v>
      </c>
      <c r="AI82" s="45">
        <f t="shared" si="19"/>
        <v>0.93</v>
      </c>
      <c r="AJ82" s="46"/>
      <c r="AK82" s="47">
        <v>1E-4</v>
      </c>
      <c r="AL82" s="48">
        <f t="shared" si="20"/>
        <v>1.0001</v>
      </c>
      <c r="AM82" s="49">
        <f t="shared" si="21"/>
        <v>1645428000</v>
      </c>
      <c r="AN82" s="50"/>
      <c r="AO82" s="51"/>
      <c r="AP82" s="51"/>
      <c r="AQ82" s="51"/>
      <c r="AR82" s="51"/>
      <c r="AS82" s="52"/>
      <c r="AT82" s="53">
        <f t="shared" si="17"/>
        <v>0</v>
      </c>
    </row>
    <row r="83" spans="1:46" s="54" customFormat="1" ht="36" customHeight="1" thickBot="1">
      <c r="A83" s="27"/>
      <c r="B83" s="56"/>
      <c r="C83" s="91"/>
      <c r="D83" s="95"/>
      <c r="E83" s="95"/>
      <c r="F83" s="101"/>
      <c r="G83" s="55"/>
      <c r="H83" s="60"/>
      <c r="I83" s="30">
        <v>0.51</v>
      </c>
      <c r="J83" s="119">
        <v>0.49</v>
      </c>
      <c r="K83" s="32"/>
      <c r="L83" s="57"/>
      <c r="M83" s="33"/>
      <c r="N83" s="34">
        <f t="shared" si="11"/>
        <v>1</v>
      </c>
      <c r="O83" s="35"/>
      <c r="P83" s="167">
        <v>15</v>
      </c>
      <c r="Q83" s="168">
        <v>15</v>
      </c>
      <c r="R83" s="38"/>
      <c r="S83" s="38"/>
      <c r="T83" s="37"/>
      <c r="U83" s="39">
        <f t="shared" si="12"/>
        <v>15</v>
      </c>
      <c r="V83" s="40">
        <f t="shared" si="18"/>
        <v>15</v>
      </c>
      <c r="W83" s="112"/>
      <c r="X83" s="96"/>
      <c r="Y83" s="96"/>
      <c r="Z83" s="104"/>
      <c r="AA83" s="99"/>
      <c r="AB83" s="41">
        <f t="shared" si="13"/>
        <v>0</v>
      </c>
      <c r="AC83" s="40">
        <f t="shared" si="14"/>
        <v>0</v>
      </c>
      <c r="AD83" s="42"/>
      <c r="AE83" s="128"/>
      <c r="AF83" s="37">
        <f t="shared" si="15"/>
        <v>15</v>
      </c>
      <c r="AG83" s="43">
        <v>65</v>
      </c>
      <c r="AH83" s="44">
        <f t="shared" si="16"/>
        <v>80</v>
      </c>
      <c r="AI83" s="45">
        <f t="shared" si="19"/>
        <v>0.93</v>
      </c>
      <c r="AJ83" s="46"/>
      <c r="AK83" s="47">
        <v>1E-4</v>
      </c>
      <c r="AL83" s="48">
        <f t="shared" si="20"/>
        <v>1.0001</v>
      </c>
      <c r="AM83" s="49">
        <f t="shared" si="21"/>
        <v>1645428000</v>
      </c>
      <c r="AN83" s="50"/>
      <c r="AO83" s="51"/>
      <c r="AP83" s="51"/>
      <c r="AQ83" s="51"/>
      <c r="AR83" s="51"/>
      <c r="AS83" s="52"/>
      <c r="AT83" s="53">
        <f t="shared" si="17"/>
        <v>0</v>
      </c>
    </row>
    <row r="84" spans="1:46" s="54" customFormat="1" ht="36" customHeight="1" thickBot="1">
      <c r="A84" s="27"/>
      <c r="B84" s="56"/>
      <c r="C84" s="91"/>
      <c r="D84" s="95"/>
      <c r="E84" s="95"/>
      <c r="F84" s="101"/>
      <c r="G84" s="55"/>
      <c r="H84" s="60"/>
      <c r="I84" s="30">
        <v>0.51</v>
      </c>
      <c r="J84" s="119">
        <v>0.49</v>
      </c>
      <c r="K84" s="32"/>
      <c r="L84" s="57"/>
      <c r="M84" s="33"/>
      <c r="N84" s="34">
        <f t="shared" si="11"/>
        <v>1</v>
      </c>
      <c r="O84" s="35"/>
      <c r="P84" s="167">
        <v>15</v>
      </c>
      <c r="Q84" s="168">
        <v>15</v>
      </c>
      <c r="R84" s="38"/>
      <c r="S84" s="38"/>
      <c r="T84" s="37"/>
      <c r="U84" s="39">
        <f t="shared" si="12"/>
        <v>15</v>
      </c>
      <c r="V84" s="40">
        <f t="shared" si="18"/>
        <v>15</v>
      </c>
      <c r="W84" s="112"/>
      <c r="X84" s="96"/>
      <c r="Y84" s="96"/>
      <c r="Z84" s="104"/>
      <c r="AA84" s="99"/>
      <c r="AB84" s="41">
        <f t="shared" si="13"/>
        <v>0</v>
      </c>
      <c r="AC84" s="40">
        <f t="shared" si="14"/>
        <v>0</v>
      </c>
      <c r="AD84" s="42"/>
      <c r="AE84" s="128"/>
      <c r="AF84" s="37">
        <f t="shared" si="15"/>
        <v>15</v>
      </c>
      <c r="AG84" s="43">
        <v>65</v>
      </c>
      <c r="AH84" s="44">
        <f t="shared" si="16"/>
        <v>80</v>
      </c>
      <c r="AI84" s="45">
        <f t="shared" si="19"/>
        <v>0.93</v>
      </c>
      <c r="AJ84" s="46"/>
      <c r="AK84" s="47">
        <v>1E-4</v>
      </c>
      <c r="AL84" s="48">
        <f t="shared" si="20"/>
        <v>1.0001</v>
      </c>
      <c r="AM84" s="49">
        <f t="shared" si="21"/>
        <v>1645428000</v>
      </c>
      <c r="AN84" s="50"/>
      <c r="AO84" s="51"/>
      <c r="AP84" s="51"/>
      <c r="AQ84" s="51"/>
      <c r="AR84" s="51"/>
      <c r="AS84" s="52"/>
      <c r="AT84" s="53">
        <f t="shared" si="17"/>
        <v>0</v>
      </c>
    </row>
    <row r="85" spans="1:46" s="54" customFormat="1" ht="36" customHeight="1" thickBot="1">
      <c r="A85" s="27"/>
      <c r="B85" s="56"/>
      <c r="C85" s="91"/>
      <c r="D85" s="95"/>
      <c r="E85" s="95"/>
      <c r="F85" s="101"/>
      <c r="G85" s="55"/>
      <c r="H85" s="60"/>
      <c r="I85" s="30">
        <v>0.51</v>
      </c>
      <c r="J85" s="119">
        <v>0.49</v>
      </c>
      <c r="K85" s="32"/>
      <c r="L85" s="57"/>
      <c r="M85" s="33"/>
      <c r="N85" s="34">
        <f t="shared" si="11"/>
        <v>1</v>
      </c>
      <c r="O85" s="35"/>
      <c r="P85" s="167">
        <v>15</v>
      </c>
      <c r="Q85" s="168">
        <v>15</v>
      </c>
      <c r="R85" s="38"/>
      <c r="S85" s="38"/>
      <c r="T85" s="37"/>
      <c r="U85" s="39">
        <f t="shared" si="12"/>
        <v>15</v>
      </c>
      <c r="V85" s="40">
        <f t="shared" si="18"/>
        <v>15</v>
      </c>
      <c r="W85" s="112"/>
      <c r="X85" s="96"/>
      <c r="Y85" s="96"/>
      <c r="Z85" s="104"/>
      <c r="AA85" s="99"/>
      <c r="AB85" s="41">
        <f t="shared" si="13"/>
        <v>0</v>
      </c>
      <c r="AC85" s="40">
        <f t="shared" si="14"/>
        <v>0</v>
      </c>
      <c r="AD85" s="42"/>
      <c r="AE85" s="128"/>
      <c r="AF85" s="37">
        <f t="shared" si="15"/>
        <v>15</v>
      </c>
      <c r="AG85" s="43">
        <v>65</v>
      </c>
      <c r="AH85" s="44">
        <f t="shared" si="16"/>
        <v>80</v>
      </c>
      <c r="AI85" s="45">
        <f t="shared" si="19"/>
        <v>0.93</v>
      </c>
      <c r="AJ85" s="46"/>
      <c r="AK85" s="47">
        <v>1E-4</v>
      </c>
      <c r="AL85" s="48">
        <f t="shared" si="20"/>
        <v>1.0001</v>
      </c>
      <c r="AM85" s="49">
        <f t="shared" si="21"/>
        <v>1645428000</v>
      </c>
      <c r="AN85" s="50"/>
      <c r="AO85" s="51"/>
      <c r="AP85" s="51"/>
      <c r="AQ85" s="51"/>
      <c r="AR85" s="51"/>
      <c r="AS85" s="52"/>
      <c r="AT85" s="53">
        <f t="shared" si="17"/>
        <v>0</v>
      </c>
    </row>
    <row r="86" spans="1:46" s="54" customFormat="1" ht="36" customHeight="1" thickBot="1">
      <c r="A86" s="27"/>
      <c r="B86" s="56"/>
      <c r="C86" s="91"/>
      <c r="D86" s="95"/>
      <c r="E86" s="95"/>
      <c r="F86" s="101"/>
      <c r="G86" s="55"/>
      <c r="H86" s="60"/>
      <c r="I86" s="30">
        <v>0.51</v>
      </c>
      <c r="J86" s="119">
        <v>0.49</v>
      </c>
      <c r="K86" s="32"/>
      <c r="L86" s="57"/>
      <c r="M86" s="33"/>
      <c r="N86" s="34">
        <f t="shared" si="11"/>
        <v>1</v>
      </c>
      <c r="O86" s="35"/>
      <c r="P86" s="167">
        <v>15</v>
      </c>
      <c r="Q86" s="168">
        <v>15</v>
      </c>
      <c r="R86" s="38"/>
      <c r="S86" s="38"/>
      <c r="T86" s="37"/>
      <c r="U86" s="39">
        <f t="shared" si="12"/>
        <v>15</v>
      </c>
      <c r="V86" s="40">
        <f t="shared" si="18"/>
        <v>15</v>
      </c>
      <c r="W86" s="112"/>
      <c r="X86" s="96"/>
      <c r="Y86" s="96"/>
      <c r="Z86" s="104"/>
      <c r="AA86" s="99"/>
      <c r="AB86" s="41">
        <f t="shared" si="13"/>
        <v>0</v>
      </c>
      <c r="AC86" s="40">
        <f t="shared" si="14"/>
        <v>0</v>
      </c>
      <c r="AD86" s="42"/>
      <c r="AE86" s="128"/>
      <c r="AF86" s="37">
        <f t="shared" si="15"/>
        <v>15</v>
      </c>
      <c r="AG86" s="43">
        <v>65</v>
      </c>
      <c r="AH86" s="44">
        <f t="shared" si="16"/>
        <v>80</v>
      </c>
      <c r="AI86" s="45">
        <f t="shared" si="19"/>
        <v>0.93</v>
      </c>
      <c r="AJ86" s="46"/>
      <c r="AK86" s="47">
        <v>1E-4</v>
      </c>
      <c r="AL86" s="48">
        <f t="shared" si="20"/>
        <v>1.0001</v>
      </c>
      <c r="AM86" s="49">
        <f t="shared" si="21"/>
        <v>1645428000</v>
      </c>
      <c r="AN86" s="50"/>
      <c r="AO86" s="51"/>
      <c r="AP86" s="51"/>
      <c r="AQ86" s="51"/>
      <c r="AR86" s="51"/>
      <c r="AS86" s="52"/>
      <c r="AT86" s="53">
        <f t="shared" si="17"/>
        <v>0</v>
      </c>
    </row>
    <row r="87" spans="1:46" s="54" customFormat="1" ht="36" customHeight="1" thickBot="1">
      <c r="A87" s="27"/>
      <c r="B87" s="56"/>
      <c r="C87" s="91"/>
      <c r="D87" s="95"/>
      <c r="E87" s="95"/>
      <c r="F87" s="101"/>
      <c r="G87" s="55"/>
      <c r="H87" s="60"/>
      <c r="I87" s="30">
        <v>0.51</v>
      </c>
      <c r="J87" s="119">
        <v>0.49</v>
      </c>
      <c r="K87" s="32"/>
      <c r="L87" s="57"/>
      <c r="M87" s="33"/>
      <c r="N87" s="34">
        <f t="shared" si="11"/>
        <v>1</v>
      </c>
      <c r="O87" s="35"/>
      <c r="P87" s="167">
        <v>15</v>
      </c>
      <c r="Q87" s="168">
        <v>15</v>
      </c>
      <c r="R87" s="38"/>
      <c r="S87" s="38"/>
      <c r="T87" s="37"/>
      <c r="U87" s="39">
        <f t="shared" si="12"/>
        <v>15</v>
      </c>
      <c r="V87" s="40">
        <f t="shared" si="18"/>
        <v>15</v>
      </c>
      <c r="W87" s="112"/>
      <c r="X87" s="96"/>
      <c r="Y87" s="96"/>
      <c r="Z87" s="104"/>
      <c r="AA87" s="99"/>
      <c r="AB87" s="41">
        <f t="shared" si="13"/>
        <v>0</v>
      </c>
      <c r="AC87" s="40">
        <f t="shared" si="14"/>
        <v>0</v>
      </c>
      <c r="AD87" s="42"/>
      <c r="AE87" s="128"/>
      <c r="AF87" s="37">
        <f t="shared" si="15"/>
        <v>15</v>
      </c>
      <c r="AG87" s="43">
        <v>65</v>
      </c>
      <c r="AH87" s="44">
        <f t="shared" si="16"/>
        <v>80</v>
      </c>
      <c r="AI87" s="45">
        <f t="shared" si="19"/>
        <v>0.93</v>
      </c>
      <c r="AJ87" s="46"/>
      <c r="AK87" s="47">
        <v>1E-4</v>
      </c>
      <c r="AL87" s="48">
        <f t="shared" si="20"/>
        <v>1.0001</v>
      </c>
      <c r="AM87" s="49">
        <f t="shared" si="21"/>
        <v>1645428000</v>
      </c>
      <c r="AN87" s="50"/>
      <c r="AO87" s="51"/>
      <c r="AP87" s="51"/>
      <c r="AQ87" s="51"/>
      <c r="AR87" s="51"/>
      <c r="AS87" s="52"/>
      <c r="AT87" s="53">
        <f t="shared" si="17"/>
        <v>0</v>
      </c>
    </row>
    <row r="88" spans="1:46" s="54" customFormat="1" ht="36" customHeight="1" thickBot="1">
      <c r="A88" s="27"/>
      <c r="B88" s="56"/>
      <c r="C88" s="91"/>
      <c r="D88" s="95"/>
      <c r="E88" s="95"/>
      <c r="F88" s="101"/>
      <c r="G88" s="55"/>
      <c r="H88" s="60"/>
      <c r="I88" s="30">
        <v>0.51</v>
      </c>
      <c r="J88" s="119">
        <v>0.49</v>
      </c>
      <c r="K88" s="32"/>
      <c r="L88" s="57"/>
      <c r="M88" s="33"/>
      <c r="N88" s="34">
        <f t="shared" si="11"/>
        <v>1</v>
      </c>
      <c r="O88" s="35"/>
      <c r="P88" s="167">
        <v>15</v>
      </c>
      <c r="Q88" s="168">
        <v>15</v>
      </c>
      <c r="R88" s="38"/>
      <c r="S88" s="38"/>
      <c r="T88" s="37"/>
      <c r="U88" s="39">
        <f t="shared" si="12"/>
        <v>15</v>
      </c>
      <c r="V88" s="40">
        <f t="shared" si="18"/>
        <v>15</v>
      </c>
      <c r="W88" s="112"/>
      <c r="X88" s="96"/>
      <c r="Y88" s="96"/>
      <c r="Z88" s="104"/>
      <c r="AA88" s="99"/>
      <c r="AB88" s="41">
        <f t="shared" si="13"/>
        <v>0</v>
      </c>
      <c r="AC88" s="40">
        <f t="shared" si="14"/>
        <v>0</v>
      </c>
      <c r="AD88" s="42"/>
      <c r="AE88" s="128"/>
      <c r="AF88" s="37">
        <f t="shared" si="15"/>
        <v>15</v>
      </c>
      <c r="AG88" s="43">
        <v>65</v>
      </c>
      <c r="AH88" s="44">
        <f t="shared" si="16"/>
        <v>80</v>
      </c>
      <c r="AI88" s="45">
        <f t="shared" si="19"/>
        <v>0.93</v>
      </c>
      <c r="AJ88" s="46"/>
      <c r="AK88" s="47">
        <v>1E-4</v>
      </c>
      <c r="AL88" s="48">
        <f t="shared" si="20"/>
        <v>1.0001</v>
      </c>
      <c r="AM88" s="49">
        <f t="shared" si="21"/>
        <v>1645428000</v>
      </c>
      <c r="AN88" s="50"/>
      <c r="AO88" s="51"/>
      <c r="AP88" s="51"/>
      <c r="AQ88" s="51"/>
      <c r="AR88" s="51"/>
      <c r="AS88" s="52"/>
      <c r="AT88" s="53">
        <f t="shared" si="17"/>
        <v>0</v>
      </c>
    </row>
    <row r="89" spans="1:46" s="54" customFormat="1" ht="36" customHeight="1" thickBot="1">
      <c r="A89" s="27"/>
      <c r="B89" s="56"/>
      <c r="C89" s="91"/>
      <c r="D89" s="95"/>
      <c r="E89" s="95"/>
      <c r="F89" s="101"/>
      <c r="G89" s="55"/>
      <c r="H89" s="60"/>
      <c r="I89" s="30">
        <v>0.51</v>
      </c>
      <c r="J89" s="119">
        <v>0.49</v>
      </c>
      <c r="K89" s="32"/>
      <c r="L89" s="57"/>
      <c r="M89" s="33"/>
      <c r="N89" s="34">
        <f t="shared" si="11"/>
        <v>1</v>
      </c>
      <c r="O89" s="35"/>
      <c r="P89" s="167">
        <v>15</v>
      </c>
      <c r="Q89" s="168">
        <v>15</v>
      </c>
      <c r="R89" s="38"/>
      <c r="S89" s="38"/>
      <c r="T89" s="37"/>
      <c r="U89" s="39">
        <f t="shared" si="12"/>
        <v>15</v>
      </c>
      <c r="V89" s="40">
        <f t="shared" si="18"/>
        <v>15</v>
      </c>
      <c r="W89" s="112"/>
      <c r="X89" s="96"/>
      <c r="Y89" s="96"/>
      <c r="Z89" s="104"/>
      <c r="AA89" s="99"/>
      <c r="AB89" s="41">
        <f t="shared" si="13"/>
        <v>0</v>
      </c>
      <c r="AC89" s="40">
        <f t="shared" si="14"/>
        <v>0</v>
      </c>
      <c r="AD89" s="42"/>
      <c r="AE89" s="128"/>
      <c r="AF89" s="37">
        <f t="shared" si="15"/>
        <v>15</v>
      </c>
      <c r="AG89" s="43">
        <v>65</v>
      </c>
      <c r="AH89" s="44">
        <f t="shared" si="16"/>
        <v>80</v>
      </c>
      <c r="AI89" s="45">
        <f t="shared" si="19"/>
        <v>0.93</v>
      </c>
      <c r="AJ89" s="46"/>
      <c r="AK89" s="47">
        <v>1E-4</v>
      </c>
      <c r="AL89" s="48">
        <f t="shared" si="20"/>
        <v>1.0001</v>
      </c>
      <c r="AM89" s="49">
        <f t="shared" si="21"/>
        <v>1645428000</v>
      </c>
      <c r="AN89" s="50"/>
      <c r="AO89" s="51"/>
      <c r="AP89" s="51"/>
      <c r="AQ89" s="51"/>
      <c r="AR89" s="51"/>
      <c r="AS89" s="52"/>
      <c r="AT89" s="53">
        <f t="shared" si="17"/>
        <v>0</v>
      </c>
    </row>
    <row r="90" spans="1:46" s="54" customFormat="1" ht="36" customHeight="1" thickBot="1">
      <c r="A90" s="27"/>
      <c r="B90" s="56"/>
      <c r="C90" s="91"/>
      <c r="D90" s="95"/>
      <c r="E90" s="95"/>
      <c r="F90" s="101"/>
      <c r="G90" s="55"/>
      <c r="H90" s="60"/>
      <c r="I90" s="30">
        <v>0.51</v>
      </c>
      <c r="J90" s="119">
        <v>0.49</v>
      </c>
      <c r="K90" s="32"/>
      <c r="L90" s="57"/>
      <c r="M90" s="33"/>
      <c r="N90" s="34">
        <f t="shared" si="11"/>
        <v>1</v>
      </c>
      <c r="O90" s="35"/>
      <c r="P90" s="167">
        <v>15</v>
      </c>
      <c r="Q90" s="168">
        <v>15</v>
      </c>
      <c r="R90" s="38"/>
      <c r="S90" s="38"/>
      <c r="T90" s="37"/>
      <c r="U90" s="39">
        <f t="shared" si="12"/>
        <v>15</v>
      </c>
      <c r="V90" s="40">
        <f t="shared" si="18"/>
        <v>15</v>
      </c>
      <c r="W90" s="112"/>
      <c r="X90" s="96"/>
      <c r="Y90" s="96"/>
      <c r="Z90" s="104"/>
      <c r="AA90" s="99"/>
      <c r="AB90" s="41">
        <f t="shared" si="13"/>
        <v>0</v>
      </c>
      <c r="AC90" s="40">
        <f t="shared" si="14"/>
        <v>0</v>
      </c>
      <c r="AD90" s="42"/>
      <c r="AE90" s="128"/>
      <c r="AF90" s="37">
        <f t="shared" si="15"/>
        <v>15</v>
      </c>
      <c r="AG90" s="43">
        <v>65</v>
      </c>
      <c r="AH90" s="44">
        <f t="shared" si="16"/>
        <v>80</v>
      </c>
      <c r="AI90" s="45">
        <f t="shared" si="19"/>
        <v>0.93</v>
      </c>
      <c r="AJ90" s="46"/>
      <c r="AK90" s="47">
        <v>1E-4</v>
      </c>
      <c r="AL90" s="48">
        <f t="shared" si="20"/>
        <v>1.0001</v>
      </c>
      <c r="AM90" s="49">
        <f t="shared" si="21"/>
        <v>1645428000</v>
      </c>
      <c r="AN90" s="50"/>
      <c r="AO90" s="51"/>
      <c r="AP90" s="51"/>
      <c r="AQ90" s="51"/>
      <c r="AR90" s="51"/>
      <c r="AS90" s="52"/>
      <c r="AT90" s="53">
        <f t="shared" si="17"/>
        <v>0</v>
      </c>
    </row>
    <row r="91" spans="1:46" s="54" customFormat="1" ht="36" customHeight="1" thickBot="1">
      <c r="A91" s="27"/>
      <c r="B91" s="56"/>
      <c r="C91" s="91"/>
      <c r="D91" s="95"/>
      <c r="E91" s="95"/>
      <c r="F91" s="101"/>
      <c r="G91" s="55"/>
      <c r="H91" s="60"/>
      <c r="I91" s="30">
        <v>0.51</v>
      </c>
      <c r="J91" s="119">
        <v>0.49</v>
      </c>
      <c r="K91" s="32"/>
      <c r="L91" s="57"/>
      <c r="M91" s="33"/>
      <c r="N91" s="34">
        <f t="shared" si="11"/>
        <v>1</v>
      </c>
      <c r="O91" s="35"/>
      <c r="P91" s="167">
        <v>15</v>
      </c>
      <c r="Q91" s="168">
        <v>15</v>
      </c>
      <c r="R91" s="38"/>
      <c r="S91" s="38"/>
      <c r="T91" s="37"/>
      <c r="U91" s="39">
        <f t="shared" si="12"/>
        <v>15</v>
      </c>
      <c r="V91" s="40">
        <f t="shared" si="18"/>
        <v>15</v>
      </c>
      <c r="W91" s="112"/>
      <c r="X91" s="96"/>
      <c r="Y91" s="96"/>
      <c r="Z91" s="104"/>
      <c r="AA91" s="99"/>
      <c r="AB91" s="41">
        <f t="shared" si="13"/>
        <v>0</v>
      </c>
      <c r="AC91" s="40">
        <f t="shared" si="14"/>
        <v>0</v>
      </c>
      <c r="AD91" s="42"/>
      <c r="AE91" s="128"/>
      <c r="AF91" s="37">
        <f t="shared" si="15"/>
        <v>15</v>
      </c>
      <c r="AG91" s="43">
        <v>65</v>
      </c>
      <c r="AH91" s="44">
        <f t="shared" si="16"/>
        <v>80</v>
      </c>
      <c r="AI91" s="45">
        <f t="shared" si="19"/>
        <v>0.93</v>
      </c>
      <c r="AJ91" s="46"/>
      <c r="AK91" s="47">
        <v>1E-4</v>
      </c>
      <c r="AL91" s="48">
        <f t="shared" si="20"/>
        <v>1.0001</v>
      </c>
      <c r="AM91" s="49">
        <f t="shared" si="21"/>
        <v>1645428000</v>
      </c>
      <c r="AN91" s="50"/>
      <c r="AO91" s="51"/>
      <c r="AP91" s="51"/>
      <c r="AQ91" s="51"/>
      <c r="AR91" s="51"/>
      <c r="AS91" s="52"/>
      <c r="AT91" s="53">
        <f t="shared" si="17"/>
        <v>0</v>
      </c>
    </row>
    <row r="92" spans="1:46" s="54" customFormat="1" ht="36" customHeight="1" thickBot="1">
      <c r="A92" s="27"/>
      <c r="B92" s="56"/>
      <c r="C92" s="91"/>
      <c r="D92" s="95"/>
      <c r="E92" s="95"/>
      <c r="F92" s="101"/>
      <c r="G92" s="55"/>
      <c r="H92" s="60"/>
      <c r="I92" s="30">
        <v>0.51</v>
      </c>
      <c r="J92" s="119">
        <v>0.49</v>
      </c>
      <c r="K92" s="32"/>
      <c r="L92" s="57"/>
      <c r="M92" s="33"/>
      <c r="N92" s="34">
        <f t="shared" si="11"/>
        <v>1</v>
      </c>
      <c r="O92" s="35"/>
      <c r="P92" s="167">
        <v>15</v>
      </c>
      <c r="Q92" s="168">
        <v>15</v>
      </c>
      <c r="R92" s="38"/>
      <c r="S92" s="38"/>
      <c r="T92" s="37"/>
      <c r="U92" s="39">
        <f t="shared" si="12"/>
        <v>15</v>
      </c>
      <c r="V92" s="40">
        <f t="shared" si="18"/>
        <v>15</v>
      </c>
      <c r="W92" s="112"/>
      <c r="X92" s="96"/>
      <c r="Y92" s="96"/>
      <c r="Z92" s="104"/>
      <c r="AA92" s="99"/>
      <c r="AB92" s="41">
        <f t="shared" si="13"/>
        <v>0</v>
      </c>
      <c r="AC92" s="40">
        <f t="shared" si="14"/>
        <v>0</v>
      </c>
      <c r="AD92" s="42"/>
      <c r="AE92" s="128"/>
      <c r="AF92" s="37">
        <f t="shared" si="15"/>
        <v>15</v>
      </c>
      <c r="AG92" s="43">
        <v>65</v>
      </c>
      <c r="AH92" s="44">
        <f t="shared" si="16"/>
        <v>80</v>
      </c>
      <c r="AI92" s="45">
        <f t="shared" si="19"/>
        <v>0.93</v>
      </c>
      <c r="AJ92" s="46"/>
      <c r="AK92" s="47">
        <v>1E-4</v>
      </c>
      <c r="AL92" s="48">
        <f t="shared" si="20"/>
        <v>1.0001</v>
      </c>
      <c r="AM92" s="49">
        <f t="shared" si="21"/>
        <v>1645428000</v>
      </c>
      <c r="AN92" s="50"/>
      <c r="AO92" s="51"/>
      <c r="AP92" s="51"/>
      <c r="AQ92" s="51"/>
      <c r="AR92" s="51"/>
      <c r="AS92" s="52"/>
      <c r="AT92" s="53">
        <f t="shared" si="17"/>
        <v>0</v>
      </c>
    </row>
    <row r="93" spans="1:46" s="54" customFormat="1" ht="47.25" customHeight="1" thickBot="1">
      <c r="A93" s="27"/>
      <c r="B93" s="56"/>
      <c r="C93" s="91"/>
      <c r="D93" s="95"/>
      <c r="E93" s="95"/>
      <c r="F93" s="101"/>
      <c r="G93" s="55"/>
      <c r="H93" s="60"/>
      <c r="I93" s="30">
        <v>0.51</v>
      </c>
      <c r="J93" s="119">
        <v>0.49</v>
      </c>
      <c r="K93" s="32"/>
      <c r="L93" s="57"/>
      <c r="M93" s="33"/>
      <c r="N93" s="34">
        <f t="shared" si="11"/>
        <v>1</v>
      </c>
      <c r="O93" s="35"/>
      <c r="P93" s="167">
        <v>15</v>
      </c>
      <c r="Q93" s="168">
        <v>15</v>
      </c>
      <c r="R93" s="38"/>
      <c r="S93" s="38"/>
      <c r="T93" s="37"/>
      <c r="U93" s="39">
        <f t="shared" si="12"/>
        <v>15</v>
      </c>
      <c r="V93" s="40">
        <f t="shared" si="18"/>
        <v>15</v>
      </c>
      <c r="W93" s="112"/>
      <c r="X93" s="96"/>
      <c r="Y93" s="96"/>
      <c r="Z93" s="104"/>
      <c r="AA93" s="99"/>
      <c r="AB93" s="41">
        <f t="shared" si="13"/>
        <v>0</v>
      </c>
      <c r="AC93" s="40">
        <f t="shared" si="14"/>
        <v>0</v>
      </c>
      <c r="AD93" s="42"/>
      <c r="AE93" s="128"/>
      <c r="AF93" s="37">
        <f t="shared" si="15"/>
        <v>15</v>
      </c>
      <c r="AG93" s="43">
        <v>65</v>
      </c>
      <c r="AH93" s="44">
        <f t="shared" si="16"/>
        <v>80</v>
      </c>
      <c r="AI93" s="45">
        <f t="shared" si="19"/>
        <v>0.93</v>
      </c>
      <c r="AJ93" s="46"/>
      <c r="AK93" s="47">
        <v>1E-4</v>
      </c>
      <c r="AL93" s="48">
        <f t="shared" si="20"/>
        <v>1.0001</v>
      </c>
      <c r="AM93" s="49">
        <f t="shared" si="21"/>
        <v>1645428000</v>
      </c>
      <c r="AN93" s="50"/>
      <c r="AO93" s="51"/>
      <c r="AP93" s="51"/>
      <c r="AQ93" s="51"/>
      <c r="AR93" s="51"/>
      <c r="AS93" s="52"/>
      <c r="AT93" s="53">
        <f t="shared" si="17"/>
        <v>0</v>
      </c>
    </row>
    <row r="94" spans="1:46" s="54" customFormat="1" ht="36" customHeight="1" thickBot="1">
      <c r="A94" s="27"/>
      <c r="B94" s="56"/>
      <c r="C94" s="91"/>
      <c r="D94" s="95"/>
      <c r="E94" s="95"/>
      <c r="F94" s="101"/>
      <c r="G94" s="55"/>
      <c r="H94" s="60"/>
      <c r="I94" s="30">
        <v>0.51</v>
      </c>
      <c r="J94" s="119">
        <v>0.49</v>
      </c>
      <c r="K94" s="32"/>
      <c r="L94" s="57"/>
      <c r="M94" s="33"/>
      <c r="N94" s="34">
        <f t="shared" si="11"/>
        <v>1</v>
      </c>
      <c r="O94" s="35"/>
      <c r="P94" s="167">
        <v>15</v>
      </c>
      <c r="Q94" s="168">
        <v>15</v>
      </c>
      <c r="R94" s="38"/>
      <c r="S94" s="38"/>
      <c r="T94" s="37"/>
      <c r="U94" s="39">
        <f t="shared" si="12"/>
        <v>15</v>
      </c>
      <c r="V94" s="40">
        <f t="shared" si="18"/>
        <v>15</v>
      </c>
      <c r="W94" s="112"/>
      <c r="X94" s="96"/>
      <c r="Y94" s="96"/>
      <c r="Z94" s="104"/>
      <c r="AA94" s="99"/>
      <c r="AB94" s="41">
        <f t="shared" si="13"/>
        <v>0</v>
      </c>
      <c r="AC94" s="40">
        <f t="shared" si="14"/>
        <v>0</v>
      </c>
      <c r="AD94" s="42"/>
      <c r="AE94" s="128"/>
      <c r="AF94" s="37">
        <f t="shared" si="15"/>
        <v>15</v>
      </c>
      <c r="AG94" s="43">
        <v>65</v>
      </c>
      <c r="AH94" s="44">
        <f t="shared" si="16"/>
        <v>80</v>
      </c>
      <c r="AI94" s="45">
        <f t="shared" si="19"/>
        <v>0.93</v>
      </c>
      <c r="AJ94" s="46"/>
      <c r="AK94" s="47">
        <v>1E-4</v>
      </c>
      <c r="AL94" s="48">
        <f t="shared" si="20"/>
        <v>1.0001</v>
      </c>
      <c r="AM94" s="49">
        <f t="shared" si="21"/>
        <v>1645428000</v>
      </c>
      <c r="AN94" s="50"/>
      <c r="AO94" s="51"/>
      <c r="AP94" s="51"/>
      <c r="AQ94" s="51"/>
      <c r="AR94" s="51"/>
      <c r="AS94" s="52"/>
      <c r="AT94" s="53">
        <f t="shared" si="17"/>
        <v>0</v>
      </c>
    </row>
    <row r="95" spans="1:46" s="54" customFormat="1" ht="47.25" customHeight="1" thickBot="1">
      <c r="A95" s="27"/>
      <c r="B95" s="56"/>
      <c r="C95" s="91"/>
      <c r="D95" s="95"/>
      <c r="E95" s="95"/>
      <c r="F95" s="101"/>
      <c r="G95" s="55"/>
      <c r="H95" s="60"/>
      <c r="I95" s="30">
        <v>0.51</v>
      </c>
      <c r="J95" s="119">
        <v>0.49</v>
      </c>
      <c r="K95" s="32"/>
      <c r="L95" s="57"/>
      <c r="M95" s="33"/>
      <c r="N95" s="34">
        <f t="shared" si="11"/>
        <v>1</v>
      </c>
      <c r="O95" s="35"/>
      <c r="P95" s="167">
        <v>15</v>
      </c>
      <c r="Q95" s="168">
        <v>15</v>
      </c>
      <c r="R95" s="38"/>
      <c r="S95" s="38"/>
      <c r="T95" s="37"/>
      <c r="U95" s="39">
        <f t="shared" si="12"/>
        <v>15</v>
      </c>
      <c r="V95" s="40">
        <f t="shared" si="18"/>
        <v>15</v>
      </c>
      <c r="W95" s="112"/>
      <c r="X95" s="96"/>
      <c r="Y95" s="96"/>
      <c r="Z95" s="104"/>
      <c r="AA95" s="99"/>
      <c r="AB95" s="41">
        <f t="shared" si="13"/>
        <v>0</v>
      </c>
      <c r="AC95" s="40">
        <f t="shared" si="14"/>
        <v>0</v>
      </c>
      <c r="AD95" s="42"/>
      <c r="AE95" s="128"/>
      <c r="AF95" s="37">
        <f t="shared" si="15"/>
        <v>15</v>
      </c>
      <c r="AG95" s="43">
        <v>65</v>
      </c>
      <c r="AH95" s="44">
        <f t="shared" si="16"/>
        <v>80</v>
      </c>
      <c r="AI95" s="45">
        <f t="shared" si="19"/>
        <v>0.93</v>
      </c>
      <c r="AJ95" s="46"/>
      <c r="AK95" s="47">
        <v>1E-4</v>
      </c>
      <c r="AL95" s="48">
        <f t="shared" si="20"/>
        <v>1.0001</v>
      </c>
      <c r="AM95" s="49">
        <f t="shared" si="21"/>
        <v>1645428000</v>
      </c>
      <c r="AN95" s="50"/>
      <c r="AO95" s="51"/>
      <c r="AP95" s="51"/>
      <c r="AQ95" s="51"/>
      <c r="AR95" s="51"/>
      <c r="AS95" s="52"/>
      <c r="AT95" s="53">
        <f t="shared" si="17"/>
        <v>0</v>
      </c>
    </row>
    <row r="96" spans="1:46" s="54" customFormat="1" ht="36" customHeight="1" thickBot="1">
      <c r="A96" s="27"/>
      <c r="B96" s="56"/>
      <c r="C96" s="91"/>
      <c r="D96" s="95"/>
      <c r="E96" s="95"/>
      <c r="F96" s="101"/>
      <c r="G96" s="55"/>
      <c r="H96" s="60"/>
      <c r="I96" s="30">
        <v>0.51</v>
      </c>
      <c r="J96" s="119">
        <v>0.49</v>
      </c>
      <c r="K96" s="32"/>
      <c r="L96" s="57"/>
      <c r="M96" s="33"/>
      <c r="N96" s="34">
        <f t="shared" si="11"/>
        <v>1</v>
      </c>
      <c r="O96" s="35"/>
      <c r="P96" s="167">
        <v>15</v>
      </c>
      <c r="Q96" s="168">
        <v>15</v>
      </c>
      <c r="R96" s="38"/>
      <c r="S96" s="38"/>
      <c r="T96" s="37"/>
      <c r="U96" s="39">
        <f t="shared" si="12"/>
        <v>15</v>
      </c>
      <c r="V96" s="40">
        <f t="shared" si="18"/>
        <v>15</v>
      </c>
      <c r="W96" s="112"/>
      <c r="X96" s="96"/>
      <c r="Y96" s="96"/>
      <c r="Z96" s="104"/>
      <c r="AA96" s="99"/>
      <c r="AB96" s="41">
        <f t="shared" si="13"/>
        <v>0</v>
      </c>
      <c r="AC96" s="40">
        <f t="shared" si="14"/>
        <v>0</v>
      </c>
      <c r="AD96" s="42"/>
      <c r="AE96" s="128"/>
      <c r="AF96" s="37">
        <f t="shared" si="15"/>
        <v>15</v>
      </c>
      <c r="AG96" s="43">
        <v>65</v>
      </c>
      <c r="AH96" s="44">
        <f t="shared" si="16"/>
        <v>80</v>
      </c>
      <c r="AI96" s="45">
        <f t="shared" si="19"/>
        <v>0.93</v>
      </c>
      <c r="AJ96" s="46"/>
      <c r="AK96" s="47">
        <v>1E-4</v>
      </c>
      <c r="AL96" s="48">
        <f t="shared" si="20"/>
        <v>1.0001</v>
      </c>
      <c r="AM96" s="49">
        <f t="shared" si="21"/>
        <v>1645428000</v>
      </c>
      <c r="AN96" s="50"/>
      <c r="AO96" s="51"/>
      <c r="AP96" s="51"/>
      <c r="AQ96" s="51"/>
      <c r="AR96" s="51"/>
      <c r="AS96" s="52"/>
      <c r="AT96" s="53">
        <f t="shared" si="17"/>
        <v>0</v>
      </c>
    </row>
    <row r="97" spans="1:46" s="54" customFormat="1" ht="36" customHeight="1" thickBot="1">
      <c r="A97" s="27"/>
      <c r="B97" s="56"/>
      <c r="C97" s="91"/>
      <c r="D97" s="95"/>
      <c r="E97" s="95"/>
      <c r="F97" s="101"/>
      <c r="G97" s="55"/>
      <c r="H97" s="60"/>
      <c r="I97" s="30">
        <v>0.51</v>
      </c>
      <c r="J97" s="119">
        <v>0.49</v>
      </c>
      <c r="K97" s="32"/>
      <c r="L97" s="57"/>
      <c r="M97" s="33"/>
      <c r="N97" s="34">
        <f t="shared" si="11"/>
        <v>1</v>
      </c>
      <c r="O97" s="35"/>
      <c r="P97" s="167">
        <v>15</v>
      </c>
      <c r="Q97" s="168">
        <v>15</v>
      </c>
      <c r="R97" s="38"/>
      <c r="S97" s="38"/>
      <c r="T97" s="37"/>
      <c r="U97" s="39">
        <f t="shared" si="12"/>
        <v>15</v>
      </c>
      <c r="V97" s="40">
        <f t="shared" si="18"/>
        <v>15</v>
      </c>
      <c r="W97" s="112"/>
      <c r="X97" s="96"/>
      <c r="Y97" s="96"/>
      <c r="Z97" s="104"/>
      <c r="AA97" s="99"/>
      <c r="AB97" s="41">
        <f t="shared" si="13"/>
        <v>0</v>
      </c>
      <c r="AC97" s="40">
        <f t="shared" si="14"/>
        <v>0</v>
      </c>
      <c r="AD97" s="42"/>
      <c r="AE97" s="128"/>
      <c r="AF97" s="37">
        <f t="shared" si="15"/>
        <v>15</v>
      </c>
      <c r="AG97" s="43">
        <v>65</v>
      </c>
      <c r="AH97" s="44">
        <f t="shared" si="16"/>
        <v>80</v>
      </c>
      <c r="AI97" s="45">
        <f t="shared" si="19"/>
        <v>0.93</v>
      </c>
      <c r="AJ97" s="46"/>
      <c r="AK97" s="47">
        <v>1E-4</v>
      </c>
      <c r="AL97" s="48">
        <f t="shared" si="20"/>
        <v>1.0001</v>
      </c>
      <c r="AM97" s="49">
        <f t="shared" si="21"/>
        <v>1645428000</v>
      </c>
      <c r="AN97" s="50"/>
      <c r="AO97" s="51"/>
      <c r="AP97" s="51"/>
      <c r="AQ97" s="51"/>
      <c r="AR97" s="51"/>
      <c r="AS97" s="52"/>
      <c r="AT97" s="53">
        <f t="shared" si="17"/>
        <v>0</v>
      </c>
    </row>
    <row r="98" spans="1:46" s="54" customFormat="1" ht="36" customHeight="1" thickBot="1">
      <c r="A98" s="27"/>
      <c r="B98" s="56"/>
      <c r="C98" s="91"/>
      <c r="D98" s="95"/>
      <c r="E98" s="95"/>
      <c r="F98" s="101"/>
      <c r="G98" s="55"/>
      <c r="H98" s="60"/>
      <c r="I98" s="30">
        <v>0.51</v>
      </c>
      <c r="J98" s="119">
        <v>0.49</v>
      </c>
      <c r="K98" s="32"/>
      <c r="L98" s="57"/>
      <c r="M98" s="33"/>
      <c r="N98" s="34">
        <f t="shared" si="11"/>
        <v>1</v>
      </c>
      <c r="O98" s="35"/>
      <c r="P98" s="167">
        <v>15</v>
      </c>
      <c r="Q98" s="168">
        <v>15</v>
      </c>
      <c r="R98" s="38"/>
      <c r="S98" s="38"/>
      <c r="T98" s="37"/>
      <c r="U98" s="39">
        <f t="shared" si="12"/>
        <v>15</v>
      </c>
      <c r="V98" s="40">
        <f t="shared" si="18"/>
        <v>15</v>
      </c>
      <c r="W98" s="112"/>
      <c r="X98" s="96"/>
      <c r="Y98" s="96"/>
      <c r="Z98" s="104"/>
      <c r="AA98" s="99"/>
      <c r="AB98" s="41">
        <f t="shared" si="13"/>
        <v>0</v>
      </c>
      <c r="AC98" s="40">
        <f t="shared" si="14"/>
        <v>0</v>
      </c>
      <c r="AD98" s="42"/>
      <c r="AE98" s="128"/>
      <c r="AF98" s="37">
        <f t="shared" si="15"/>
        <v>15</v>
      </c>
      <c r="AG98" s="43">
        <v>65</v>
      </c>
      <c r="AH98" s="44">
        <f t="shared" si="16"/>
        <v>80</v>
      </c>
      <c r="AI98" s="45">
        <f t="shared" si="19"/>
        <v>0.93</v>
      </c>
      <c r="AJ98" s="46"/>
      <c r="AK98" s="47">
        <v>1E-4</v>
      </c>
      <c r="AL98" s="48">
        <f t="shared" si="20"/>
        <v>1.0001</v>
      </c>
      <c r="AM98" s="49">
        <f t="shared" si="21"/>
        <v>1645428000</v>
      </c>
      <c r="AN98" s="50"/>
      <c r="AO98" s="51"/>
      <c r="AP98" s="51"/>
      <c r="AQ98" s="51"/>
      <c r="AR98" s="51"/>
      <c r="AS98" s="52"/>
      <c r="AT98" s="53">
        <f t="shared" si="17"/>
        <v>0</v>
      </c>
    </row>
    <row r="99" spans="1:46" s="54" customFormat="1" ht="36" customHeight="1" thickBot="1">
      <c r="A99" s="27"/>
      <c r="B99" s="56"/>
      <c r="C99" s="91"/>
      <c r="D99" s="95"/>
      <c r="E99" s="95"/>
      <c r="F99" s="101"/>
      <c r="G99" s="55"/>
      <c r="H99" s="60"/>
      <c r="I99" s="30">
        <v>0.51</v>
      </c>
      <c r="J99" s="119">
        <v>0.49</v>
      </c>
      <c r="K99" s="32"/>
      <c r="L99" s="57"/>
      <c r="M99" s="33"/>
      <c r="N99" s="34">
        <f t="shared" si="11"/>
        <v>1</v>
      </c>
      <c r="O99" s="35"/>
      <c r="P99" s="167">
        <v>15</v>
      </c>
      <c r="Q99" s="168">
        <v>15</v>
      </c>
      <c r="R99" s="38"/>
      <c r="S99" s="38"/>
      <c r="T99" s="37"/>
      <c r="U99" s="39">
        <f t="shared" si="12"/>
        <v>15</v>
      </c>
      <c r="V99" s="40">
        <f t="shared" si="18"/>
        <v>15</v>
      </c>
      <c r="W99" s="112"/>
      <c r="X99" s="96"/>
      <c r="Y99" s="96"/>
      <c r="Z99" s="104"/>
      <c r="AA99" s="99"/>
      <c r="AB99" s="41">
        <f t="shared" si="13"/>
        <v>0</v>
      </c>
      <c r="AC99" s="40">
        <f t="shared" si="14"/>
        <v>0</v>
      </c>
      <c r="AD99" s="42"/>
      <c r="AE99" s="128"/>
      <c r="AF99" s="37">
        <f t="shared" si="15"/>
        <v>15</v>
      </c>
      <c r="AG99" s="43">
        <v>65</v>
      </c>
      <c r="AH99" s="44">
        <f t="shared" si="16"/>
        <v>80</v>
      </c>
      <c r="AI99" s="45">
        <f t="shared" si="19"/>
        <v>0.93</v>
      </c>
      <c r="AJ99" s="46"/>
      <c r="AK99" s="47">
        <v>1E-4</v>
      </c>
      <c r="AL99" s="48">
        <f t="shared" si="20"/>
        <v>1.0001</v>
      </c>
      <c r="AM99" s="49">
        <f t="shared" si="21"/>
        <v>1645428000</v>
      </c>
      <c r="AN99" s="50"/>
      <c r="AO99" s="51"/>
      <c r="AP99" s="51"/>
      <c r="AQ99" s="51"/>
      <c r="AR99" s="51"/>
      <c r="AS99" s="52"/>
      <c r="AT99" s="53">
        <f t="shared" si="17"/>
        <v>0</v>
      </c>
    </row>
    <row r="100" spans="1:46" s="54" customFormat="1" ht="36" customHeight="1" thickBot="1">
      <c r="A100" s="27"/>
      <c r="B100" s="56"/>
      <c r="C100" s="91"/>
      <c r="D100" s="95"/>
      <c r="E100" s="95"/>
      <c r="F100" s="101"/>
      <c r="G100" s="55"/>
      <c r="H100" s="60"/>
      <c r="I100" s="30">
        <v>0.51</v>
      </c>
      <c r="J100" s="119">
        <v>0.49</v>
      </c>
      <c r="K100" s="32"/>
      <c r="L100" s="57"/>
      <c r="M100" s="33"/>
      <c r="N100" s="34">
        <f t="shared" si="11"/>
        <v>1</v>
      </c>
      <c r="O100" s="35"/>
      <c r="P100" s="167">
        <v>15</v>
      </c>
      <c r="Q100" s="168">
        <v>15</v>
      </c>
      <c r="R100" s="38"/>
      <c r="S100" s="38"/>
      <c r="T100" s="37"/>
      <c r="U100" s="39">
        <f t="shared" si="12"/>
        <v>15</v>
      </c>
      <c r="V100" s="40">
        <f t="shared" si="18"/>
        <v>15</v>
      </c>
      <c r="W100" s="112"/>
      <c r="X100" s="96"/>
      <c r="Y100" s="96"/>
      <c r="Z100" s="104"/>
      <c r="AA100" s="99"/>
      <c r="AB100" s="41">
        <f t="shared" si="13"/>
        <v>0</v>
      </c>
      <c r="AC100" s="40">
        <f t="shared" si="14"/>
        <v>0</v>
      </c>
      <c r="AD100" s="42"/>
      <c r="AE100" s="128"/>
      <c r="AF100" s="37">
        <f t="shared" si="15"/>
        <v>15</v>
      </c>
      <c r="AG100" s="43">
        <v>65</v>
      </c>
      <c r="AH100" s="44">
        <f t="shared" si="16"/>
        <v>80</v>
      </c>
      <c r="AI100" s="45">
        <f t="shared" si="19"/>
        <v>0.93</v>
      </c>
      <c r="AJ100" s="46"/>
      <c r="AK100" s="47">
        <v>1E-4</v>
      </c>
      <c r="AL100" s="48">
        <f t="shared" si="20"/>
        <v>1.0001</v>
      </c>
      <c r="AM100" s="49">
        <f t="shared" si="21"/>
        <v>1645428000</v>
      </c>
      <c r="AN100" s="50"/>
      <c r="AO100" s="51"/>
      <c r="AP100" s="51"/>
      <c r="AQ100" s="51"/>
      <c r="AR100" s="51"/>
      <c r="AS100" s="52"/>
      <c r="AT100" s="53">
        <f t="shared" si="17"/>
        <v>0</v>
      </c>
    </row>
    <row r="101" spans="1:46" s="54" customFormat="1" ht="36" customHeight="1" thickBot="1">
      <c r="A101" s="27"/>
      <c r="B101" s="56"/>
      <c r="C101" s="91"/>
      <c r="D101" s="95"/>
      <c r="E101" s="95"/>
      <c r="F101" s="101"/>
      <c r="G101" s="55"/>
      <c r="H101" s="60"/>
      <c r="I101" s="30">
        <v>0.51</v>
      </c>
      <c r="J101" s="119">
        <v>0.49</v>
      </c>
      <c r="K101" s="32"/>
      <c r="L101" s="57"/>
      <c r="M101" s="33"/>
      <c r="N101" s="34">
        <f t="shared" si="11"/>
        <v>1</v>
      </c>
      <c r="O101" s="35"/>
      <c r="P101" s="167">
        <v>15</v>
      </c>
      <c r="Q101" s="168">
        <v>15</v>
      </c>
      <c r="R101" s="38"/>
      <c r="S101" s="38"/>
      <c r="T101" s="37"/>
      <c r="U101" s="39">
        <f t="shared" si="12"/>
        <v>15</v>
      </c>
      <c r="V101" s="40">
        <f t="shared" si="18"/>
        <v>15</v>
      </c>
      <c r="W101" s="112"/>
      <c r="X101" s="96"/>
      <c r="Y101" s="96"/>
      <c r="Z101" s="104"/>
      <c r="AA101" s="99"/>
      <c r="AB101" s="41">
        <f t="shared" si="13"/>
        <v>0</v>
      </c>
      <c r="AC101" s="40">
        <f t="shared" si="14"/>
        <v>0</v>
      </c>
      <c r="AD101" s="42"/>
      <c r="AE101" s="128"/>
      <c r="AF101" s="37">
        <f t="shared" si="15"/>
        <v>15</v>
      </c>
      <c r="AG101" s="43">
        <v>65</v>
      </c>
      <c r="AH101" s="44">
        <f t="shared" si="16"/>
        <v>80</v>
      </c>
      <c r="AI101" s="45">
        <f t="shared" si="19"/>
        <v>0.93</v>
      </c>
      <c r="AJ101" s="46"/>
      <c r="AK101" s="47">
        <v>1E-4</v>
      </c>
      <c r="AL101" s="48">
        <f t="shared" si="20"/>
        <v>1.0001</v>
      </c>
      <c r="AM101" s="49">
        <f t="shared" si="21"/>
        <v>1645428000</v>
      </c>
      <c r="AN101" s="50"/>
      <c r="AO101" s="51"/>
      <c r="AP101" s="51"/>
      <c r="AQ101" s="51"/>
      <c r="AR101" s="51"/>
      <c r="AS101" s="52"/>
      <c r="AT101" s="53">
        <f t="shared" si="17"/>
        <v>0</v>
      </c>
    </row>
    <row r="102" spans="1:46" s="54" customFormat="1" ht="36" customHeight="1" thickBot="1">
      <c r="A102" s="27"/>
      <c r="B102" s="56"/>
      <c r="C102" s="91"/>
      <c r="D102" s="95"/>
      <c r="E102" s="95"/>
      <c r="F102" s="101"/>
      <c r="G102" s="55"/>
      <c r="H102" s="60"/>
      <c r="I102" s="30">
        <v>0.51</v>
      </c>
      <c r="J102" s="119">
        <v>0.49</v>
      </c>
      <c r="K102" s="32"/>
      <c r="L102" s="57"/>
      <c r="M102" s="33"/>
      <c r="N102" s="34">
        <f t="shared" si="11"/>
        <v>1</v>
      </c>
      <c r="O102" s="35"/>
      <c r="P102" s="167">
        <v>15</v>
      </c>
      <c r="Q102" s="168">
        <v>15</v>
      </c>
      <c r="R102" s="38"/>
      <c r="S102" s="38"/>
      <c r="T102" s="37"/>
      <c r="U102" s="39">
        <f t="shared" si="12"/>
        <v>15</v>
      </c>
      <c r="V102" s="40">
        <f t="shared" si="18"/>
        <v>15</v>
      </c>
      <c r="W102" s="112"/>
      <c r="X102" s="96"/>
      <c r="Y102" s="96"/>
      <c r="Z102" s="104"/>
      <c r="AA102" s="99"/>
      <c r="AB102" s="41">
        <f t="shared" si="13"/>
        <v>0</v>
      </c>
      <c r="AC102" s="40">
        <f t="shared" si="14"/>
        <v>0</v>
      </c>
      <c r="AD102" s="42"/>
      <c r="AE102" s="128"/>
      <c r="AF102" s="37">
        <f t="shared" si="15"/>
        <v>15</v>
      </c>
      <c r="AG102" s="43">
        <v>65</v>
      </c>
      <c r="AH102" s="44">
        <f t="shared" si="16"/>
        <v>80</v>
      </c>
      <c r="AI102" s="45">
        <f t="shared" si="19"/>
        <v>0.93</v>
      </c>
      <c r="AJ102" s="46"/>
      <c r="AK102" s="47">
        <v>1E-4</v>
      </c>
      <c r="AL102" s="48">
        <f t="shared" si="20"/>
        <v>1.0001</v>
      </c>
      <c r="AM102" s="49">
        <f t="shared" si="21"/>
        <v>1645428000</v>
      </c>
      <c r="AN102" s="50"/>
      <c r="AO102" s="51"/>
      <c r="AP102" s="51"/>
      <c r="AQ102" s="51"/>
      <c r="AR102" s="51"/>
      <c r="AS102" s="52"/>
      <c r="AT102" s="53">
        <f t="shared" si="17"/>
        <v>0</v>
      </c>
    </row>
    <row r="103" spans="1:46" s="54" customFormat="1" ht="36" customHeight="1" thickBot="1">
      <c r="A103" s="27"/>
      <c r="B103" s="56"/>
      <c r="C103" s="91"/>
      <c r="D103" s="95"/>
      <c r="E103" s="95"/>
      <c r="F103" s="101"/>
      <c r="G103" s="55"/>
      <c r="H103" s="60"/>
      <c r="I103" s="30">
        <v>0.51</v>
      </c>
      <c r="J103" s="119">
        <v>0.49</v>
      </c>
      <c r="K103" s="32"/>
      <c r="L103" s="57"/>
      <c r="M103" s="33"/>
      <c r="N103" s="34">
        <f t="shared" si="11"/>
        <v>1</v>
      </c>
      <c r="O103" s="35"/>
      <c r="P103" s="167">
        <v>15</v>
      </c>
      <c r="Q103" s="168">
        <v>15</v>
      </c>
      <c r="R103" s="38"/>
      <c r="S103" s="38"/>
      <c r="T103" s="37"/>
      <c r="U103" s="39">
        <f t="shared" si="12"/>
        <v>15</v>
      </c>
      <c r="V103" s="40">
        <f t="shared" si="18"/>
        <v>15</v>
      </c>
      <c r="W103" s="112"/>
      <c r="X103" s="96"/>
      <c r="Y103" s="96"/>
      <c r="Z103" s="104"/>
      <c r="AA103" s="99"/>
      <c r="AB103" s="41">
        <f t="shared" si="13"/>
        <v>0</v>
      </c>
      <c r="AC103" s="40">
        <f t="shared" si="14"/>
        <v>0</v>
      </c>
      <c r="AD103" s="42"/>
      <c r="AE103" s="128"/>
      <c r="AF103" s="37">
        <f t="shared" si="15"/>
        <v>15</v>
      </c>
      <c r="AG103" s="43">
        <v>65</v>
      </c>
      <c r="AH103" s="44">
        <f t="shared" si="16"/>
        <v>80</v>
      </c>
      <c r="AI103" s="45">
        <f t="shared" si="19"/>
        <v>0.93</v>
      </c>
      <c r="AJ103" s="46"/>
      <c r="AK103" s="47">
        <v>1E-4</v>
      </c>
      <c r="AL103" s="48">
        <f t="shared" si="20"/>
        <v>1.0001</v>
      </c>
      <c r="AM103" s="49">
        <f t="shared" si="21"/>
        <v>1645428000</v>
      </c>
      <c r="AN103" s="50"/>
      <c r="AO103" s="51"/>
      <c r="AP103" s="51"/>
      <c r="AQ103" s="51"/>
      <c r="AR103" s="51"/>
      <c r="AS103" s="52"/>
      <c r="AT103" s="53">
        <f t="shared" si="17"/>
        <v>0</v>
      </c>
    </row>
    <row r="104" spans="1:46" s="54" customFormat="1" ht="36" customHeight="1" thickBot="1">
      <c r="A104" s="27"/>
      <c r="B104" s="56"/>
      <c r="C104" s="91"/>
      <c r="D104" s="95"/>
      <c r="E104" s="95"/>
      <c r="F104" s="101"/>
      <c r="G104" s="55"/>
      <c r="H104" s="60"/>
      <c r="I104" s="30">
        <v>0.51</v>
      </c>
      <c r="J104" s="119">
        <v>0.49</v>
      </c>
      <c r="K104" s="32"/>
      <c r="L104" s="57"/>
      <c r="M104" s="33"/>
      <c r="N104" s="34">
        <f t="shared" si="11"/>
        <v>1</v>
      </c>
      <c r="O104" s="35"/>
      <c r="P104" s="167">
        <v>15</v>
      </c>
      <c r="Q104" s="168">
        <v>15</v>
      </c>
      <c r="R104" s="38"/>
      <c r="S104" s="38"/>
      <c r="T104" s="37"/>
      <c r="U104" s="39">
        <f t="shared" si="12"/>
        <v>15</v>
      </c>
      <c r="V104" s="40">
        <f t="shared" si="18"/>
        <v>15</v>
      </c>
      <c r="W104" s="112"/>
      <c r="X104" s="96"/>
      <c r="Y104" s="96"/>
      <c r="Z104" s="104"/>
      <c r="AA104" s="99"/>
      <c r="AB104" s="41">
        <f t="shared" si="13"/>
        <v>0</v>
      </c>
      <c r="AC104" s="40">
        <f t="shared" si="14"/>
        <v>0</v>
      </c>
      <c r="AD104" s="42"/>
      <c r="AE104" s="128"/>
      <c r="AF104" s="37">
        <f t="shared" si="15"/>
        <v>15</v>
      </c>
      <c r="AG104" s="43">
        <v>65</v>
      </c>
      <c r="AH104" s="44">
        <f t="shared" si="16"/>
        <v>80</v>
      </c>
      <c r="AI104" s="45">
        <f t="shared" si="19"/>
        <v>0.93</v>
      </c>
      <c r="AJ104" s="46"/>
      <c r="AK104" s="47">
        <v>1E-4</v>
      </c>
      <c r="AL104" s="48">
        <f t="shared" si="20"/>
        <v>1.0001</v>
      </c>
      <c r="AM104" s="49">
        <f t="shared" si="21"/>
        <v>1645428000</v>
      </c>
      <c r="AN104" s="50"/>
      <c r="AO104" s="51"/>
      <c r="AP104" s="51"/>
      <c r="AQ104" s="51"/>
      <c r="AR104" s="51"/>
      <c r="AS104" s="52"/>
      <c r="AT104" s="53">
        <f t="shared" si="17"/>
        <v>0</v>
      </c>
    </row>
    <row r="105" spans="1:46" s="54" customFormat="1" ht="36" customHeight="1" thickBot="1">
      <c r="A105" s="27"/>
      <c r="B105" s="56"/>
      <c r="C105" s="91"/>
      <c r="D105" s="95"/>
      <c r="E105" s="95"/>
      <c r="F105" s="101"/>
      <c r="G105" s="55"/>
      <c r="H105" s="60"/>
      <c r="I105" s="30">
        <v>0.51</v>
      </c>
      <c r="J105" s="119">
        <v>0.49</v>
      </c>
      <c r="K105" s="32"/>
      <c r="L105" s="57"/>
      <c r="M105" s="33"/>
      <c r="N105" s="34">
        <f t="shared" si="11"/>
        <v>1</v>
      </c>
      <c r="O105" s="35"/>
      <c r="P105" s="167">
        <v>15</v>
      </c>
      <c r="Q105" s="168">
        <v>15</v>
      </c>
      <c r="R105" s="38"/>
      <c r="S105" s="38"/>
      <c r="T105" s="37"/>
      <c r="U105" s="39">
        <f t="shared" si="12"/>
        <v>15</v>
      </c>
      <c r="V105" s="40">
        <f t="shared" si="18"/>
        <v>15</v>
      </c>
      <c r="W105" s="112"/>
      <c r="X105" s="96"/>
      <c r="Y105" s="96"/>
      <c r="Z105" s="104"/>
      <c r="AA105" s="99"/>
      <c r="AB105" s="41">
        <f t="shared" si="13"/>
        <v>0</v>
      </c>
      <c r="AC105" s="40">
        <f t="shared" si="14"/>
        <v>0</v>
      </c>
      <c r="AD105" s="42"/>
      <c r="AE105" s="128"/>
      <c r="AF105" s="37">
        <f t="shared" si="15"/>
        <v>15</v>
      </c>
      <c r="AG105" s="43">
        <v>65</v>
      </c>
      <c r="AH105" s="44">
        <f t="shared" si="16"/>
        <v>80</v>
      </c>
      <c r="AI105" s="45">
        <f t="shared" si="19"/>
        <v>0.93</v>
      </c>
      <c r="AJ105" s="46"/>
      <c r="AK105" s="47">
        <v>1E-4</v>
      </c>
      <c r="AL105" s="48">
        <f t="shared" si="20"/>
        <v>1.0001</v>
      </c>
      <c r="AM105" s="49">
        <f t="shared" si="21"/>
        <v>1645428000</v>
      </c>
      <c r="AN105" s="50"/>
      <c r="AO105" s="51"/>
      <c r="AP105" s="51"/>
      <c r="AQ105" s="51"/>
      <c r="AR105" s="51"/>
      <c r="AS105" s="52"/>
      <c r="AT105" s="53">
        <f t="shared" si="17"/>
        <v>0</v>
      </c>
    </row>
    <row r="106" spans="1:46" s="54" customFormat="1" ht="36" customHeight="1" thickBot="1">
      <c r="A106" s="27"/>
      <c r="B106" s="56"/>
      <c r="C106" s="91"/>
      <c r="D106" s="95"/>
      <c r="E106" s="95"/>
      <c r="F106" s="101"/>
      <c r="G106" s="55"/>
      <c r="H106" s="60"/>
      <c r="I106" s="30">
        <v>0.51</v>
      </c>
      <c r="J106" s="119">
        <v>0.49</v>
      </c>
      <c r="K106" s="32"/>
      <c r="L106" s="57"/>
      <c r="M106" s="33"/>
      <c r="N106" s="34">
        <f t="shared" si="11"/>
        <v>1</v>
      </c>
      <c r="O106" s="35"/>
      <c r="P106" s="167">
        <v>15</v>
      </c>
      <c r="Q106" s="168">
        <v>15</v>
      </c>
      <c r="R106" s="38"/>
      <c r="S106" s="38"/>
      <c r="T106" s="37"/>
      <c r="U106" s="39">
        <f t="shared" si="12"/>
        <v>15</v>
      </c>
      <c r="V106" s="40">
        <f t="shared" si="18"/>
        <v>15</v>
      </c>
      <c r="W106" s="112"/>
      <c r="X106" s="96"/>
      <c r="Y106" s="96"/>
      <c r="Z106" s="104"/>
      <c r="AA106" s="99"/>
      <c r="AB106" s="41">
        <f t="shared" si="13"/>
        <v>0</v>
      </c>
      <c r="AC106" s="40">
        <f t="shared" si="14"/>
        <v>0</v>
      </c>
      <c r="AD106" s="42"/>
      <c r="AE106" s="128"/>
      <c r="AF106" s="37">
        <f t="shared" si="15"/>
        <v>15</v>
      </c>
      <c r="AG106" s="43">
        <v>65</v>
      </c>
      <c r="AH106" s="44">
        <f t="shared" si="16"/>
        <v>80</v>
      </c>
      <c r="AI106" s="45">
        <f t="shared" si="19"/>
        <v>0.93</v>
      </c>
      <c r="AJ106" s="46"/>
      <c r="AK106" s="47">
        <v>1E-4</v>
      </c>
      <c r="AL106" s="48">
        <f t="shared" si="20"/>
        <v>1.0001</v>
      </c>
      <c r="AM106" s="49">
        <f t="shared" si="21"/>
        <v>1645428000</v>
      </c>
      <c r="AN106" s="50"/>
      <c r="AO106" s="51"/>
      <c r="AP106" s="51"/>
      <c r="AQ106" s="51"/>
      <c r="AR106" s="51"/>
      <c r="AS106" s="52"/>
      <c r="AT106" s="53">
        <f t="shared" si="17"/>
        <v>0</v>
      </c>
    </row>
    <row r="107" spans="1:46" s="54" customFormat="1" ht="36" customHeight="1" thickBot="1">
      <c r="A107" s="27"/>
      <c r="B107" s="56"/>
      <c r="C107" s="91"/>
      <c r="D107" s="95"/>
      <c r="E107" s="95"/>
      <c r="F107" s="101"/>
      <c r="G107" s="55"/>
      <c r="H107" s="60"/>
      <c r="I107" s="30">
        <v>0.51</v>
      </c>
      <c r="J107" s="119">
        <v>0.49</v>
      </c>
      <c r="K107" s="32"/>
      <c r="L107" s="57"/>
      <c r="M107" s="33"/>
      <c r="N107" s="34">
        <f t="shared" si="11"/>
        <v>1</v>
      </c>
      <c r="O107" s="35"/>
      <c r="P107" s="167">
        <v>15</v>
      </c>
      <c r="Q107" s="168">
        <v>15</v>
      </c>
      <c r="R107" s="38"/>
      <c r="S107" s="38"/>
      <c r="T107" s="37"/>
      <c r="U107" s="39">
        <f t="shared" si="12"/>
        <v>15</v>
      </c>
      <c r="V107" s="40">
        <f t="shared" si="18"/>
        <v>15</v>
      </c>
      <c r="W107" s="112"/>
      <c r="X107" s="96"/>
      <c r="Y107" s="96"/>
      <c r="Z107" s="104"/>
      <c r="AA107" s="99"/>
      <c r="AB107" s="41">
        <f t="shared" si="13"/>
        <v>0</v>
      </c>
      <c r="AC107" s="40">
        <f t="shared" si="14"/>
        <v>0</v>
      </c>
      <c r="AD107" s="42"/>
      <c r="AE107" s="128"/>
      <c r="AF107" s="37">
        <f t="shared" si="15"/>
        <v>15</v>
      </c>
      <c r="AG107" s="43">
        <v>65</v>
      </c>
      <c r="AH107" s="44">
        <f t="shared" si="16"/>
        <v>80</v>
      </c>
      <c r="AI107" s="45">
        <f t="shared" si="19"/>
        <v>0.93</v>
      </c>
      <c r="AJ107" s="46"/>
      <c r="AK107" s="47">
        <v>1E-4</v>
      </c>
      <c r="AL107" s="48">
        <f t="shared" si="20"/>
        <v>1.0001</v>
      </c>
      <c r="AM107" s="49">
        <f t="shared" si="21"/>
        <v>1645428000</v>
      </c>
      <c r="AN107" s="50"/>
      <c r="AO107" s="51"/>
      <c r="AP107" s="51"/>
      <c r="AQ107" s="51"/>
      <c r="AR107" s="51"/>
      <c r="AS107" s="52"/>
      <c r="AT107" s="53">
        <f t="shared" si="17"/>
        <v>0</v>
      </c>
    </row>
    <row r="108" spans="1:46" s="54" customFormat="1" ht="36" customHeight="1" thickBot="1">
      <c r="A108" s="27"/>
      <c r="B108" s="56"/>
      <c r="C108" s="91"/>
      <c r="D108" s="95"/>
      <c r="E108" s="95"/>
      <c r="F108" s="101"/>
      <c r="G108" s="55"/>
      <c r="H108" s="60"/>
      <c r="I108" s="30">
        <v>0.51</v>
      </c>
      <c r="J108" s="119">
        <v>0.49</v>
      </c>
      <c r="K108" s="32"/>
      <c r="L108" s="57"/>
      <c r="M108" s="33"/>
      <c r="N108" s="34">
        <f t="shared" si="11"/>
        <v>1</v>
      </c>
      <c r="O108" s="35"/>
      <c r="P108" s="167">
        <v>15</v>
      </c>
      <c r="Q108" s="168">
        <v>15</v>
      </c>
      <c r="R108" s="38"/>
      <c r="S108" s="38"/>
      <c r="T108" s="37"/>
      <c r="U108" s="39">
        <f t="shared" si="12"/>
        <v>15</v>
      </c>
      <c r="V108" s="40">
        <f t="shared" si="18"/>
        <v>15</v>
      </c>
      <c r="W108" s="112"/>
      <c r="X108" s="96"/>
      <c r="Y108" s="96"/>
      <c r="Z108" s="104"/>
      <c r="AA108" s="99"/>
      <c r="AB108" s="41">
        <f t="shared" si="13"/>
        <v>0</v>
      </c>
      <c r="AC108" s="40">
        <f t="shared" si="14"/>
        <v>0</v>
      </c>
      <c r="AD108" s="42"/>
      <c r="AE108" s="128"/>
      <c r="AF108" s="37">
        <f t="shared" si="15"/>
        <v>15</v>
      </c>
      <c r="AG108" s="43">
        <v>65</v>
      </c>
      <c r="AH108" s="44">
        <f t="shared" si="16"/>
        <v>80</v>
      </c>
      <c r="AI108" s="45">
        <f t="shared" si="19"/>
        <v>0.93</v>
      </c>
      <c r="AJ108" s="46"/>
      <c r="AK108" s="47">
        <v>1E-4</v>
      </c>
      <c r="AL108" s="48">
        <f t="shared" si="20"/>
        <v>1.0001</v>
      </c>
      <c r="AM108" s="49">
        <f t="shared" si="21"/>
        <v>1645428000</v>
      </c>
      <c r="AN108" s="50"/>
      <c r="AO108" s="51"/>
      <c r="AP108" s="51"/>
      <c r="AQ108" s="51"/>
      <c r="AR108" s="51"/>
      <c r="AS108" s="52"/>
      <c r="AT108" s="53">
        <f t="shared" si="17"/>
        <v>0</v>
      </c>
    </row>
    <row r="109" spans="1:46" s="54" customFormat="1" ht="36" customHeight="1" thickBot="1">
      <c r="A109" s="27"/>
      <c r="B109" s="56"/>
      <c r="C109" s="91"/>
      <c r="D109" s="95"/>
      <c r="E109" s="95"/>
      <c r="F109" s="101"/>
      <c r="G109" s="55"/>
      <c r="H109" s="60"/>
      <c r="I109" s="30">
        <v>0.51</v>
      </c>
      <c r="J109" s="119">
        <v>0.49</v>
      </c>
      <c r="K109" s="32"/>
      <c r="L109" s="57"/>
      <c r="M109" s="33"/>
      <c r="N109" s="34">
        <f t="shared" si="11"/>
        <v>1</v>
      </c>
      <c r="O109" s="35"/>
      <c r="P109" s="167">
        <v>15</v>
      </c>
      <c r="Q109" s="168">
        <v>15</v>
      </c>
      <c r="R109" s="38"/>
      <c r="S109" s="38"/>
      <c r="T109" s="37"/>
      <c r="U109" s="39">
        <f t="shared" si="12"/>
        <v>15</v>
      </c>
      <c r="V109" s="40">
        <f t="shared" si="18"/>
        <v>15</v>
      </c>
      <c r="W109" s="112"/>
      <c r="X109" s="96"/>
      <c r="Y109" s="96"/>
      <c r="Z109" s="104"/>
      <c r="AA109" s="99"/>
      <c r="AB109" s="41">
        <f t="shared" si="13"/>
        <v>0</v>
      </c>
      <c r="AC109" s="40">
        <f t="shared" si="14"/>
        <v>0</v>
      </c>
      <c r="AD109" s="42"/>
      <c r="AE109" s="128"/>
      <c r="AF109" s="37">
        <f t="shared" si="15"/>
        <v>15</v>
      </c>
      <c r="AG109" s="43">
        <v>65</v>
      </c>
      <c r="AH109" s="44">
        <f t="shared" si="16"/>
        <v>80</v>
      </c>
      <c r="AI109" s="45">
        <f t="shared" si="19"/>
        <v>0.93</v>
      </c>
      <c r="AJ109" s="46"/>
      <c r="AK109" s="47">
        <v>1E-4</v>
      </c>
      <c r="AL109" s="48">
        <f t="shared" si="20"/>
        <v>1.0001</v>
      </c>
      <c r="AM109" s="49">
        <f t="shared" si="21"/>
        <v>1645428000</v>
      </c>
      <c r="AN109" s="50"/>
      <c r="AO109" s="51"/>
      <c r="AP109" s="51"/>
      <c r="AQ109" s="51"/>
      <c r="AR109" s="51"/>
      <c r="AS109" s="52"/>
      <c r="AT109" s="53">
        <f t="shared" si="17"/>
        <v>0</v>
      </c>
    </row>
    <row r="110" spans="1:46" s="54" customFormat="1" ht="36" customHeight="1" thickBot="1">
      <c r="A110" s="27"/>
      <c r="B110" s="56"/>
      <c r="C110" s="91"/>
      <c r="D110" s="95"/>
      <c r="E110" s="95"/>
      <c r="F110" s="101"/>
      <c r="G110" s="55"/>
      <c r="H110" s="60"/>
      <c r="I110" s="30">
        <v>0.51</v>
      </c>
      <c r="J110" s="119">
        <v>0.49</v>
      </c>
      <c r="K110" s="32"/>
      <c r="L110" s="57"/>
      <c r="M110" s="33"/>
      <c r="N110" s="34">
        <f t="shared" si="11"/>
        <v>1</v>
      </c>
      <c r="O110" s="35"/>
      <c r="P110" s="167">
        <v>15</v>
      </c>
      <c r="Q110" s="168">
        <v>15</v>
      </c>
      <c r="R110" s="38"/>
      <c r="S110" s="38"/>
      <c r="T110" s="37"/>
      <c r="U110" s="39">
        <f t="shared" si="12"/>
        <v>15</v>
      </c>
      <c r="V110" s="40">
        <f t="shared" si="18"/>
        <v>15</v>
      </c>
      <c r="W110" s="112"/>
      <c r="X110" s="96"/>
      <c r="Y110" s="96"/>
      <c r="Z110" s="104"/>
      <c r="AA110" s="99"/>
      <c r="AB110" s="41">
        <f t="shared" si="13"/>
        <v>0</v>
      </c>
      <c r="AC110" s="40">
        <f t="shared" si="14"/>
        <v>0</v>
      </c>
      <c r="AD110" s="42">
        <v>0</v>
      </c>
      <c r="AE110" s="128"/>
      <c r="AF110" s="37">
        <f t="shared" si="15"/>
        <v>15</v>
      </c>
      <c r="AG110" s="43">
        <v>65</v>
      </c>
      <c r="AH110" s="44">
        <f t="shared" si="16"/>
        <v>80</v>
      </c>
      <c r="AI110" s="45">
        <f t="shared" si="19"/>
        <v>0.93</v>
      </c>
      <c r="AJ110" s="46"/>
      <c r="AK110" s="47">
        <v>1E-4</v>
      </c>
      <c r="AL110" s="48">
        <f t="shared" si="20"/>
        <v>1.0001</v>
      </c>
      <c r="AM110" s="49">
        <f t="shared" si="21"/>
        <v>1645428000</v>
      </c>
      <c r="AN110" s="50"/>
      <c r="AO110" s="51"/>
      <c r="AP110" s="51"/>
      <c r="AQ110" s="51"/>
      <c r="AR110" s="51"/>
      <c r="AS110" s="52"/>
      <c r="AT110" s="53">
        <f t="shared" si="17"/>
        <v>0</v>
      </c>
    </row>
    <row r="111" spans="1:46" s="54" customFormat="1" ht="36" customHeight="1" thickBot="1">
      <c r="A111" s="27"/>
      <c r="B111" s="56"/>
      <c r="C111" s="91"/>
      <c r="D111" s="95"/>
      <c r="E111" s="95"/>
      <c r="F111" s="101"/>
      <c r="G111" s="55"/>
      <c r="H111" s="60"/>
      <c r="I111" s="30">
        <v>0.51</v>
      </c>
      <c r="J111" s="119">
        <v>0.49</v>
      </c>
      <c r="K111" s="32"/>
      <c r="L111" s="57"/>
      <c r="M111" s="33"/>
      <c r="N111" s="34">
        <f t="shared" si="11"/>
        <v>1</v>
      </c>
      <c r="O111" s="35"/>
      <c r="P111" s="167">
        <v>15</v>
      </c>
      <c r="Q111" s="168">
        <v>15</v>
      </c>
      <c r="R111" s="38"/>
      <c r="S111" s="38"/>
      <c r="T111" s="37"/>
      <c r="U111" s="39">
        <f t="shared" si="12"/>
        <v>15</v>
      </c>
      <c r="V111" s="40">
        <f t="shared" si="18"/>
        <v>15</v>
      </c>
      <c r="W111" s="112"/>
      <c r="X111" s="96"/>
      <c r="Y111" s="96"/>
      <c r="Z111" s="104"/>
      <c r="AA111" s="99"/>
      <c r="AB111" s="41">
        <f t="shared" si="13"/>
        <v>0</v>
      </c>
      <c r="AC111" s="40">
        <f t="shared" si="14"/>
        <v>0</v>
      </c>
      <c r="AD111" s="42"/>
      <c r="AE111" s="128"/>
      <c r="AF111" s="37">
        <f t="shared" si="15"/>
        <v>15</v>
      </c>
      <c r="AG111" s="43">
        <v>65</v>
      </c>
      <c r="AH111" s="44">
        <f t="shared" si="16"/>
        <v>80</v>
      </c>
      <c r="AI111" s="45">
        <f t="shared" si="19"/>
        <v>0.93</v>
      </c>
      <c r="AJ111" s="46"/>
      <c r="AK111" s="47">
        <v>1E-4</v>
      </c>
      <c r="AL111" s="48">
        <f t="shared" si="20"/>
        <v>1.0001</v>
      </c>
      <c r="AM111" s="49">
        <f t="shared" si="21"/>
        <v>1645428000</v>
      </c>
      <c r="AN111" s="50"/>
      <c r="AO111" s="51"/>
      <c r="AP111" s="51"/>
      <c r="AQ111" s="51"/>
      <c r="AR111" s="51"/>
      <c r="AS111" s="52"/>
      <c r="AT111" s="53">
        <f t="shared" si="17"/>
        <v>0</v>
      </c>
    </row>
    <row r="112" spans="1:46" s="54" customFormat="1" ht="36" customHeight="1" thickBot="1">
      <c r="A112" s="27"/>
      <c r="B112" s="56"/>
      <c r="C112" s="91"/>
      <c r="D112" s="95"/>
      <c r="E112" s="95"/>
      <c r="F112" s="101"/>
      <c r="G112" s="55"/>
      <c r="H112" s="60"/>
      <c r="I112" s="30">
        <v>0.51</v>
      </c>
      <c r="J112" s="119">
        <v>0.49</v>
      </c>
      <c r="K112" s="32"/>
      <c r="L112" s="57"/>
      <c r="M112" s="33"/>
      <c r="N112" s="34">
        <f t="shared" si="11"/>
        <v>1</v>
      </c>
      <c r="O112" s="35"/>
      <c r="P112" s="167">
        <v>15</v>
      </c>
      <c r="Q112" s="168">
        <v>15</v>
      </c>
      <c r="R112" s="38"/>
      <c r="S112" s="38"/>
      <c r="T112" s="37"/>
      <c r="U112" s="39">
        <f t="shared" si="12"/>
        <v>15</v>
      </c>
      <c r="V112" s="40">
        <f t="shared" si="18"/>
        <v>15</v>
      </c>
      <c r="W112" s="112"/>
      <c r="X112" s="96"/>
      <c r="Y112" s="96"/>
      <c r="Z112" s="104"/>
      <c r="AA112" s="99"/>
      <c r="AB112" s="41">
        <f t="shared" si="13"/>
        <v>0</v>
      </c>
      <c r="AC112" s="40">
        <f t="shared" si="14"/>
        <v>0</v>
      </c>
      <c r="AD112" s="42"/>
      <c r="AE112" s="128"/>
      <c r="AF112" s="37">
        <f t="shared" si="15"/>
        <v>15</v>
      </c>
      <c r="AG112" s="43">
        <v>65</v>
      </c>
      <c r="AH112" s="44">
        <f t="shared" si="16"/>
        <v>80</v>
      </c>
      <c r="AI112" s="45">
        <f t="shared" si="19"/>
        <v>0.93</v>
      </c>
      <c r="AJ112" s="46"/>
      <c r="AK112" s="47">
        <v>1E-4</v>
      </c>
      <c r="AL112" s="48">
        <f t="shared" si="20"/>
        <v>1.0001</v>
      </c>
      <c r="AM112" s="49">
        <f t="shared" si="21"/>
        <v>1645428000</v>
      </c>
      <c r="AN112" s="50"/>
      <c r="AO112" s="51"/>
      <c r="AP112" s="51"/>
      <c r="AQ112" s="51"/>
      <c r="AR112" s="51"/>
      <c r="AS112" s="52"/>
      <c r="AT112" s="53">
        <f t="shared" si="17"/>
        <v>0</v>
      </c>
    </row>
    <row r="113" spans="1:46" s="54" customFormat="1" ht="36" customHeight="1" thickBot="1">
      <c r="A113" s="27"/>
      <c r="B113" s="56"/>
      <c r="C113" s="91"/>
      <c r="D113" s="95"/>
      <c r="E113" s="95"/>
      <c r="F113" s="101"/>
      <c r="G113" s="55"/>
      <c r="H113" s="60"/>
      <c r="I113" s="30">
        <v>0.51</v>
      </c>
      <c r="J113" s="119">
        <v>0.49</v>
      </c>
      <c r="K113" s="32"/>
      <c r="L113" s="57"/>
      <c r="M113" s="33"/>
      <c r="N113" s="34">
        <f t="shared" si="11"/>
        <v>1</v>
      </c>
      <c r="O113" s="35"/>
      <c r="P113" s="167">
        <v>15</v>
      </c>
      <c r="Q113" s="168">
        <v>15</v>
      </c>
      <c r="R113" s="38"/>
      <c r="S113" s="38"/>
      <c r="T113" s="37"/>
      <c r="U113" s="39">
        <f t="shared" si="12"/>
        <v>15</v>
      </c>
      <c r="V113" s="40">
        <f t="shared" si="18"/>
        <v>15</v>
      </c>
      <c r="W113" s="112"/>
      <c r="X113" s="96"/>
      <c r="Y113" s="96"/>
      <c r="Z113" s="104"/>
      <c r="AA113" s="99"/>
      <c r="AB113" s="41">
        <f t="shared" si="13"/>
        <v>0</v>
      </c>
      <c r="AC113" s="40">
        <f t="shared" si="14"/>
        <v>0</v>
      </c>
      <c r="AD113" s="42"/>
      <c r="AE113" s="128"/>
      <c r="AF113" s="37">
        <f t="shared" si="15"/>
        <v>15</v>
      </c>
      <c r="AG113" s="43">
        <v>65</v>
      </c>
      <c r="AH113" s="44">
        <f t="shared" si="16"/>
        <v>80</v>
      </c>
      <c r="AI113" s="45">
        <f t="shared" si="19"/>
        <v>0.93</v>
      </c>
      <c r="AJ113" s="46"/>
      <c r="AK113" s="47">
        <v>1E-4</v>
      </c>
      <c r="AL113" s="48">
        <f t="shared" si="20"/>
        <v>1.0001</v>
      </c>
      <c r="AM113" s="49">
        <f t="shared" si="21"/>
        <v>1645428000</v>
      </c>
      <c r="AN113" s="50"/>
      <c r="AO113" s="51"/>
      <c r="AP113" s="51"/>
      <c r="AQ113" s="51"/>
      <c r="AR113" s="51"/>
      <c r="AS113" s="52"/>
      <c r="AT113" s="53">
        <f t="shared" si="17"/>
        <v>0</v>
      </c>
    </row>
    <row r="114" spans="1:46" s="54" customFormat="1" ht="36" customHeight="1" thickBot="1">
      <c r="A114" s="27"/>
      <c r="B114" s="56"/>
      <c r="C114" s="91"/>
      <c r="D114" s="95"/>
      <c r="E114" s="95"/>
      <c r="F114" s="101"/>
      <c r="G114" s="55"/>
      <c r="H114" s="60"/>
      <c r="I114" s="30">
        <v>0.51</v>
      </c>
      <c r="J114" s="119">
        <v>0.49</v>
      </c>
      <c r="K114" s="32"/>
      <c r="L114" s="57"/>
      <c r="M114" s="33"/>
      <c r="N114" s="34">
        <f t="shared" si="11"/>
        <v>1</v>
      </c>
      <c r="O114" s="35"/>
      <c r="P114" s="167">
        <v>15</v>
      </c>
      <c r="Q114" s="168">
        <v>15</v>
      </c>
      <c r="R114" s="38"/>
      <c r="S114" s="38"/>
      <c r="T114" s="37"/>
      <c r="U114" s="39">
        <f t="shared" si="12"/>
        <v>15</v>
      </c>
      <c r="V114" s="40">
        <f t="shared" si="18"/>
        <v>15</v>
      </c>
      <c r="W114" s="112"/>
      <c r="X114" s="96"/>
      <c r="Y114" s="96"/>
      <c r="Z114" s="104"/>
      <c r="AA114" s="99"/>
      <c r="AB114" s="41">
        <f t="shared" si="13"/>
        <v>0</v>
      </c>
      <c r="AC114" s="40">
        <f t="shared" si="14"/>
        <v>0</v>
      </c>
      <c r="AD114" s="42"/>
      <c r="AE114" s="128"/>
      <c r="AF114" s="37">
        <f t="shared" si="15"/>
        <v>15</v>
      </c>
      <c r="AG114" s="43">
        <v>65</v>
      </c>
      <c r="AH114" s="44">
        <f t="shared" si="16"/>
        <v>80</v>
      </c>
      <c r="AI114" s="45">
        <f t="shared" si="19"/>
        <v>0.93</v>
      </c>
      <c r="AJ114" s="46"/>
      <c r="AK114" s="47">
        <v>1E-4</v>
      </c>
      <c r="AL114" s="48">
        <f t="shared" si="20"/>
        <v>1.0001</v>
      </c>
      <c r="AM114" s="49">
        <f t="shared" si="21"/>
        <v>1645428000</v>
      </c>
      <c r="AN114" s="50"/>
      <c r="AO114" s="51"/>
      <c r="AP114" s="51"/>
      <c r="AQ114" s="51"/>
      <c r="AR114" s="51"/>
      <c r="AS114" s="52"/>
      <c r="AT114" s="53">
        <f t="shared" si="17"/>
        <v>0</v>
      </c>
    </row>
    <row r="115" spans="1:46" s="54" customFormat="1" ht="47.25" customHeight="1" thickBot="1">
      <c r="A115" s="27"/>
      <c r="B115" s="56"/>
      <c r="C115" s="91"/>
      <c r="D115" s="95"/>
      <c r="E115" s="95"/>
      <c r="F115" s="101"/>
      <c r="G115" s="55"/>
      <c r="H115" s="60"/>
      <c r="I115" s="30">
        <v>0.51</v>
      </c>
      <c r="J115" s="119">
        <v>0.49</v>
      </c>
      <c r="K115" s="32"/>
      <c r="L115" s="57"/>
      <c r="M115" s="33"/>
      <c r="N115" s="34">
        <f t="shared" si="11"/>
        <v>1</v>
      </c>
      <c r="O115" s="35"/>
      <c r="P115" s="167">
        <v>15</v>
      </c>
      <c r="Q115" s="168">
        <v>15</v>
      </c>
      <c r="R115" s="38"/>
      <c r="S115" s="38"/>
      <c r="T115" s="37"/>
      <c r="U115" s="39">
        <f t="shared" si="12"/>
        <v>15</v>
      </c>
      <c r="V115" s="40">
        <f t="shared" si="18"/>
        <v>15</v>
      </c>
      <c r="W115" s="112"/>
      <c r="X115" s="96"/>
      <c r="Y115" s="96"/>
      <c r="Z115" s="104"/>
      <c r="AA115" s="99"/>
      <c r="AB115" s="41">
        <f t="shared" si="13"/>
        <v>0</v>
      </c>
      <c r="AC115" s="40">
        <f t="shared" si="14"/>
        <v>0</v>
      </c>
      <c r="AD115" s="42"/>
      <c r="AE115" s="128"/>
      <c r="AF115" s="37">
        <f t="shared" si="15"/>
        <v>15</v>
      </c>
      <c r="AG115" s="43">
        <v>65</v>
      </c>
      <c r="AH115" s="44">
        <f t="shared" si="16"/>
        <v>80</v>
      </c>
      <c r="AI115" s="45">
        <f t="shared" si="19"/>
        <v>0.93</v>
      </c>
      <c r="AJ115" s="46"/>
      <c r="AK115" s="47">
        <v>1E-4</v>
      </c>
      <c r="AL115" s="48">
        <f t="shared" si="20"/>
        <v>1.0001</v>
      </c>
      <c r="AM115" s="49">
        <f t="shared" si="21"/>
        <v>1645428000</v>
      </c>
      <c r="AN115" s="50"/>
      <c r="AO115" s="51"/>
      <c r="AP115" s="51"/>
      <c r="AQ115" s="51"/>
      <c r="AR115" s="51"/>
      <c r="AS115" s="52"/>
      <c r="AT115" s="53">
        <f t="shared" si="17"/>
        <v>0</v>
      </c>
    </row>
    <row r="116" spans="1:46" s="54" customFormat="1" ht="36" customHeight="1" thickBot="1">
      <c r="A116" s="27"/>
      <c r="B116" s="56"/>
      <c r="C116" s="91"/>
      <c r="D116" s="95"/>
      <c r="E116" s="95"/>
      <c r="F116" s="101"/>
      <c r="G116" s="55"/>
      <c r="H116" s="60"/>
      <c r="I116" s="30">
        <v>0.51</v>
      </c>
      <c r="J116" s="119">
        <v>0.49</v>
      </c>
      <c r="K116" s="32"/>
      <c r="L116" s="57"/>
      <c r="M116" s="33"/>
      <c r="N116" s="34">
        <f t="shared" si="11"/>
        <v>1</v>
      </c>
      <c r="O116" s="35"/>
      <c r="P116" s="167">
        <v>15</v>
      </c>
      <c r="Q116" s="168">
        <v>15</v>
      </c>
      <c r="R116" s="38"/>
      <c r="S116" s="38"/>
      <c r="T116" s="37"/>
      <c r="U116" s="39">
        <f t="shared" si="12"/>
        <v>15</v>
      </c>
      <c r="V116" s="40">
        <f t="shared" si="18"/>
        <v>15</v>
      </c>
      <c r="W116" s="112"/>
      <c r="X116" s="96"/>
      <c r="Y116" s="96"/>
      <c r="Z116" s="104"/>
      <c r="AA116" s="99"/>
      <c r="AB116" s="41">
        <f t="shared" si="13"/>
        <v>0</v>
      </c>
      <c r="AC116" s="40">
        <f t="shared" si="14"/>
        <v>0</v>
      </c>
      <c r="AD116" s="42"/>
      <c r="AE116" s="128"/>
      <c r="AF116" s="37">
        <f t="shared" si="15"/>
        <v>15</v>
      </c>
      <c r="AG116" s="43">
        <v>65</v>
      </c>
      <c r="AH116" s="44">
        <f t="shared" si="16"/>
        <v>80</v>
      </c>
      <c r="AI116" s="45">
        <f t="shared" si="19"/>
        <v>0.93</v>
      </c>
      <c r="AJ116" s="46"/>
      <c r="AK116" s="47">
        <v>1E-4</v>
      </c>
      <c r="AL116" s="48">
        <f t="shared" si="20"/>
        <v>1.0001</v>
      </c>
      <c r="AM116" s="49">
        <f t="shared" si="21"/>
        <v>1645428000</v>
      </c>
      <c r="AN116" s="50"/>
      <c r="AO116" s="51"/>
      <c r="AP116" s="51"/>
      <c r="AQ116" s="51"/>
      <c r="AR116" s="51"/>
      <c r="AS116" s="52"/>
      <c r="AT116" s="53">
        <f t="shared" si="17"/>
        <v>0</v>
      </c>
    </row>
    <row r="117" spans="1:46" s="54" customFormat="1" ht="36" customHeight="1" thickBot="1">
      <c r="A117" s="27"/>
      <c r="B117" s="56"/>
      <c r="C117" s="91"/>
      <c r="D117" s="95"/>
      <c r="E117" s="95"/>
      <c r="F117" s="101"/>
      <c r="G117" s="55"/>
      <c r="H117" s="64"/>
      <c r="I117" s="30">
        <v>0.51</v>
      </c>
      <c r="J117" s="119">
        <v>0.49</v>
      </c>
      <c r="K117" s="32"/>
      <c r="L117" s="57"/>
      <c r="M117" s="33"/>
      <c r="N117" s="34">
        <f t="shared" si="11"/>
        <v>1</v>
      </c>
      <c r="O117" s="35"/>
      <c r="P117" s="167">
        <v>15</v>
      </c>
      <c r="Q117" s="168">
        <v>15</v>
      </c>
      <c r="R117" s="38"/>
      <c r="S117" s="38"/>
      <c r="T117" s="37"/>
      <c r="U117" s="39">
        <f t="shared" si="12"/>
        <v>15</v>
      </c>
      <c r="V117" s="40">
        <f t="shared" si="18"/>
        <v>15</v>
      </c>
      <c r="W117" s="112"/>
      <c r="X117" s="96"/>
      <c r="Y117" s="96"/>
      <c r="Z117" s="104"/>
      <c r="AA117" s="99"/>
      <c r="AB117" s="41">
        <f t="shared" si="13"/>
        <v>0</v>
      </c>
      <c r="AC117" s="40">
        <f t="shared" si="14"/>
        <v>0</v>
      </c>
      <c r="AD117" s="42"/>
      <c r="AE117" s="128"/>
      <c r="AF117" s="37">
        <f t="shared" si="15"/>
        <v>15</v>
      </c>
      <c r="AG117" s="43">
        <v>65</v>
      </c>
      <c r="AH117" s="44">
        <f t="shared" si="16"/>
        <v>80</v>
      </c>
      <c r="AI117" s="45">
        <f t="shared" si="19"/>
        <v>0.93</v>
      </c>
      <c r="AJ117" s="46"/>
      <c r="AK117" s="47">
        <v>1E-4</v>
      </c>
      <c r="AL117" s="48">
        <f t="shared" si="20"/>
        <v>1.0001</v>
      </c>
      <c r="AM117" s="49">
        <f t="shared" si="21"/>
        <v>1645428000</v>
      </c>
      <c r="AN117" s="50"/>
      <c r="AO117" s="51"/>
      <c r="AP117" s="51"/>
      <c r="AQ117" s="51"/>
      <c r="AR117" s="51"/>
      <c r="AS117" s="52"/>
      <c r="AT117" s="53">
        <f t="shared" si="17"/>
        <v>0</v>
      </c>
    </row>
    <row r="118" spans="1:46" s="54" customFormat="1" ht="36" customHeight="1" thickBot="1">
      <c r="A118" s="27"/>
      <c r="B118" s="56"/>
      <c r="C118" s="91"/>
      <c r="D118" s="95"/>
      <c r="E118" s="95"/>
      <c r="F118" s="101"/>
      <c r="G118" s="55"/>
      <c r="H118" s="60"/>
      <c r="I118" s="30">
        <v>0.51</v>
      </c>
      <c r="J118" s="119">
        <v>0.49</v>
      </c>
      <c r="K118" s="32"/>
      <c r="L118" s="57"/>
      <c r="M118" s="33"/>
      <c r="N118" s="34">
        <f t="shared" si="11"/>
        <v>1</v>
      </c>
      <c r="O118" s="35"/>
      <c r="P118" s="167">
        <v>15</v>
      </c>
      <c r="Q118" s="168">
        <v>15</v>
      </c>
      <c r="R118" s="38"/>
      <c r="S118" s="38"/>
      <c r="T118" s="37"/>
      <c r="U118" s="39">
        <f t="shared" si="12"/>
        <v>15</v>
      </c>
      <c r="V118" s="40">
        <f t="shared" si="18"/>
        <v>15</v>
      </c>
      <c r="W118" s="112"/>
      <c r="X118" s="96"/>
      <c r="Y118" s="96"/>
      <c r="Z118" s="104"/>
      <c r="AA118" s="99"/>
      <c r="AB118" s="41">
        <f t="shared" si="13"/>
        <v>0</v>
      </c>
      <c r="AC118" s="40">
        <f t="shared" si="14"/>
        <v>0</v>
      </c>
      <c r="AD118" s="42"/>
      <c r="AE118" s="128"/>
      <c r="AF118" s="37">
        <f t="shared" si="15"/>
        <v>15</v>
      </c>
      <c r="AG118" s="43">
        <v>65</v>
      </c>
      <c r="AH118" s="44">
        <f t="shared" si="16"/>
        <v>80</v>
      </c>
      <c r="AI118" s="45">
        <f t="shared" si="19"/>
        <v>0.93</v>
      </c>
      <c r="AJ118" s="46"/>
      <c r="AK118" s="47">
        <v>1E-4</v>
      </c>
      <c r="AL118" s="48">
        <f t="shared" si="20"/>
        <v>1.0001</v>
      </c>
      <c r="AM118" s="49">
        <f t="shared" si="21"/>
        <v>1645428000</v>
      </c>
      <c r="AN118" s="50"/>
      <c r="AO118" s="51"/>
      <c r="AP118" s="51"/>
      <c r="AQ118" s="51"/>
      <c r="AR118" s="51"/>
      <c r="AS118" s="52"/>
      <c r="AT118" s="53">
        <f t="shared" si="17"/>
        <v>0</v>
      </c>
    </row>
    <row r="119" spans="1:46" s="54" customFormat="1" ht="36" customHeight="1" thickBot="1">
      <c r="A119" s="27"/>
      <c r="B119" s="56"/>
      <c r="C119" s="91"/>
      <c r="D119" s="95"/>
      <c r="E119" s="95"/>
      <c r="F119" s="101"/>
      <c r="G119" s="55"/>
      <c r="H119" s="64"/>
      <c r="I119" s="30">
        <v>0.51</v>
      </c>
      <c r="J119" s="119">
        <v>0.49</v>
      </c>
      <c r="K119" s="32"/>
      <c r="L119" s="57"/>
      <c r="M119" s="65"/>
      <c r="N119" s="34">
        <f t="shared" si="11"/>
        <v>1</v>
      </c>
      <c r="O119" s="66"/>
      <c r="P119" s="167">
        <v>15</v>
      </c>
      <c r="Q119" s="168">
        <v>15</v>
      </c>
      <c r="R119" s="38"/>
      <c r="S119" s="38"/>
      <c r="T119" s="67"/>
      <c r="U119" s="39">
        <f t="shared" si="12"/>
        <v>15</v>
      </c>
      <c r="V119" s="40">
        <f t="shared" si="18"/>
        <v>15</v>
      </c>
      <c r="W119" s="112"/>
      <c r="X119" s="96"/>
      <c r="Y119" s="96"/>
      <c r="Z119" s="104"/>
      <c r="AA119" s="108"/>
      <c r="AB119" s="41">
        <f t="shared" si="13"/>
        <v>0</v>
      </c>
      <c r="AC119" s="40">
        <f t="shared" si="14"/>
        <v>0</v>
      </c>
      <c r="AD119" s="69"/>
      <c r="AE119" s="129"/>
      <c r="AF119" s="37">
        <f t="shared" si="15"/>
        <v>15</v>
      </c>
      <c r="AG119" s="43">
        <v>65</v>
      </c>
      <c r="AH119" s="44">
        <f t="shared" si="16"/>
        <v>80</v>
      </c>
      <c r="AI119" s="45">
        <f t="shared" si="19"/>
        <v>0.93</v>
      </c>
      <c r="AJ119" s="46"/>
      <c r="AK119" s="47">
        <v>1E-4</v>
      </c>
      <c r="AL119" s="48">
        <f t="shared" si="20"/>
        <v>1.0001</v>
      </c>
      <c r="AM119" s="49">
        <f t="shared" si="21"/>
        <v>1645428000</v>
      </c>
      <c r="AN119" s="70"/>
      <c r="AO119" s="71"/>
      <c r="AP119" s="71"/>
      <c r="AQ119" s="71"/>
      <c r="AR119" s="71"/>
      <c r="AS119" s="72"/>
      <c r="AT119" s="53">
        <f t="shared" si="17"/>
        <v>0</v>
      </c>
    </row>
    <row r="120" spans="1:46" s="54" customFormat="1" ht="36" customHeight="1" thickBot="1">
      <c r="A120" s="27"/>
      <c r="B120" s="56"/>
      <c r="C120" s="91"/>
      <c r="D120" s="95"/>
      <c r="E120" s="95"/>
      <c r="F120" s="101"/>
      <c r="G120" s="55"/>
      <c r="H120" s="60"/>
      <c r="I120" s="30">
        <v>0.51</v>
      </c>
      <c r="J120" s="119">
        <v>0.49</v>
      </c>
      <c r="K120" s="32"/>
      <c r="L120" s="57"/>
      <c r="M120" s="33"/>
      <c r="N120" s="34">
        <f t="shared" si="11"/>
        <v>1</v>
      </c>
      <c r="O120" s="35"/>
      <c r="P120" s="167">
        <v>15</v>
      </c>
      <c r="Q120" s="168">
        <v>15</v>
      </c>
      <c r="R120" s="38"/>
      <c r="S120" s="38"/>
      <c r="T120" s="37"/>
      <c r="U120" s="39">
        <f t="shared" si="12"/>
        <v>15</v>
      </c>
      <c r="V120" s="40">
        <f t="shared" si="18"/>
        <v>15</v>
      </c>
      <c r="W120" s="112"/>
      <c r="X120" s="96"/>
      <c r="Y120" s="96"/>
      <c r="Z120" s="104"/>
      <c r="AA120" s="99"/>
      <c r="AB120" s="41">
        <f t="shared" si="13"/>
        <v>0</v>
      </c>
      <c r="AC120" s="40">
        <f t="shared" si="14"/>
        <v>0</v>
      </c>
      <c r="AD120" s="42"/>
      <c r="AE120" s="128"/>
      <c r="AF120" s="37">
        <f t="shared" si="15"/>
        <v>15</v>
      </c>
      <c r="AG120" s="43">
        <v>65</v>
      </c>
      <c r="AH120" s="44">
        <f t="shared" si="16"/>
        <v>80</v>
      </c>
      <c r="AI120" s="45">
        <f t="shared" si="19"/>
        <v>0.93</v>
      </c>
      <c r="AJ120" s="46"/>
      <c r="AK120" s="47">
        <v>1E-4</v>
      </c>
      <c r="AL120" s="48">
        <f t="shared" si="20"/>
        <v>1.0001</v>
      </c>
      <c r="AM120" s="49">
        <f t="shared" si="21"/>
        <v>1645428000</v>
      </c>
      <c r="AN120" s="50"/>
      <c r="AO120" s="51"/>
      <c r="AP120" s="51"/>
      <c r="AQ120" s="51"/>
      <c r="AR120" s="51"/>
      <c r="AS120" s="52"/>
      <c r="AT120" s="53">
        <f t="shared" si="17"/>
        <v>0</v>
      </c>
    </row>
    <row r="121" spans="1:46" s="54" customFormat="1" ht="36" customHeight="1" thickBot="1">
      <c r="A121" s="27"/>
      <c r="B121" s="56"/>
      <c r="C121" s="91"/>
      <c r="D121" s="95"/>
      <c r="E121" s="95"/>
      <c r="F121" s="101"/>
      <c r="G121" s="55"/>
      <c r="H121" s="60"/>
      <c r="I121" s="30">
        <v>0.51</v>
      </c>
      <c r="J121" s="119">
        <v>0.49</v>
      </c>
      <c r="K121" s="32"/>
      <c r="L121" s="57"/>
      <c r="M121" s="33"/>
      <c r="N121" s="34">
        <f t="shared" si="11"/>
        <v>1</v>
      </c>
      <c r="O121" s="35"/>
      <c r="P121" s="167">
        <v>15</v>
      </c>
      <c r="Q121" s="168">
        <v>15</v>
      </c>
      <c r="R121" s="38"/>
      <c r="S121" s="38"/>
      <c r="T121" s="37"/>
      <c r="U121" s="39">
        <f t="shared" si="12"/>
        <v>15</v>
      </c>
      <c r="V121" s="40">
        <f t="shared" si="18"/>
        <v>15</v>
      </c>
      <c r="W121" s="112"/>
      <c r="X121" s="96"/>
      <c r="Y121" s="96"/>
      <c r="Z121" s="104"/>
      <c r="AA121" s="99"/>
      <c r="AB121" s="41">
        <f t="shared" si="13"/>
        <v>0</v>
      </c>
      <c r="AC121" s="40">
        <f t="shared" si="14"/>
        <v>0</v>
      </c>
      <c r="AD121" s="42"/>
      <c r="AE121" s="128"/>
      <c r="AF121" s="37">
        <f t="shared" si="15"/>
        <v>15</v>
      </c>
      <c r="AG121" s="43">
        <v>65</v>
      </c>
      <c r="AH121" s="44">
        <f t="shared" si="16"/>
        <v>80</v>
      </c>
      <c r="AI121" s="45">
        <f t="shared" si="19"/>
        <v>0.93</v>
      </c>
      <c r="AJ121" s="46"/>
      <c r="AK121" s="47">
        <v>1E-4</v>
      </c>
      <c r="AL121" s="48">
        <f t="shared" si="20"/>
        <v>1.0001</v>
      </c>
      <c r="AM121" s="49">
        <f t="shared" si="21"/>
        <v>1645428000</v>
      </c>
      <c r="AN121" s="50"/>
      <c r="AO121" s="51"/>
      <c r="AP121" s="51"/>
      <c r="AQ121" s="51"/>
      <c r="AR121" s="51"/>
      <c r="AS121" s="52"/>
      <c r="AT121" s="53">
        <f t="shared" si="17"/>
        <v>0</v>
      </c>
    </row>
    <row r="122" spans="1:46" s="54" customFormat="1" ht="36" customHeight="1" thickBot="1">
      <c r="A122" s="27"/>
      <c r="B122" s="56"/>
      <c r="C122" s="91"/>
      <c r="D122" s="95"/>
      <c r="E122" s="95"/>
      <c r="F122" s="101"/>
      <c r="G122" s="55"/>
      <c r="H122" s="64"/>
      <c r="I122" s="30">
        <v>0.51</v>
      </c>
      <c r="J122" s="119">
        <v>0.49</v>
      </c>
      <c r="K122" s="32"/>
      <c r="L122" s="57"/>
      <c r="M122" s="73"/>
      <c r="N122" s="34">
        <f t="shared" si="11"/>
        <v>1</v>
      </c>
      <c r="O122" s="35"/>
      <c r="P122" s="167">
        <v>15</v>
      </c>
      <c r="Q122" s="168">
        <v>15</v>
      </c>
      <c r="R122" s="38"/>
      <c r="S122" s="38"/>
      <c r="T122" s="68"/>
      <c r="U122" s="120">
        <f t="shared" si="12"/>
        <v>15</v>
      </c>
      <c r="V122" s="40">
        <f t="shared" si="18"/>
        <v>15</v>
      </c>
      <c r="W122" s="112"/>
      <c r="X122" s="96"/>
      <c r="Y122" s="96"/>
      <c r="Z122" s="104"/>
      <c r="AA122" s="108"/>
      <c r="AB122" s="41">
        <f t="shared" si="13"/>
        <v>0</v>
      </c>
      <c r="AC122" s="40">
        <f t="shared" si="14"/>
        <v>0</v>
      </c>
      <c r="AD122" s="42"/>
      <c r="AE122" s="128"/>
      <c r="AF122" s="37">
        <f t="shared" si="15"/>
        <v>15</v>
      </c>
      <c r="AG122" s="43">
        <v>65</v>
      </c>
      <c r="AH122" s="44">
        <f t="shared" si="16"/>
        <v>80</v>
      </c>
      <c r="AI122" s="45">
        <f t="shared" si="19"/>
        <v>0.93</v>
      </c>
      <c r="AJ122" s="46"/>
      <c r="AK122" s="47">
        <v>1E-4</v>
      </c>
      <c r="AL122" s="48">
        <f t="shared" si="20"/>
        <v>1.0001</v>
      </c>
      <c r="AM122" s="49">
        <f t="shared" si="21"/>
        <v>1645428000</v>
      </c>
      <c r="AN122" s="74"/>
      <c r="AO122" s="51"/>
      <c r="AP122" s="51"/>
      <c r="AQ122" s="51"/>
      <c r="AR122" s="51"/>
      <c r="AS122" s="52"/>
      <c r="AT122" s="53">
        <f t="shared" si="17"/>
        <v>0</v>
      </c>
    </row>
    <row r="123" spans="1:46" s="54" customFormat="1" ht="36" customHeight="1" thickBot="1">
      <c r="A123" s="27"/>
      <c r="B123" s="56"/>
      <c r="C123" s="91"/>
      <c r="D123" s="95"/>
      <c r="E123" s="95"/>
      <c r="F123" s="101"/>
      <c r="G123" s="55"/>
      <c r="H123" s="60"/>
      <c r="I123" s="30">
        <v>0.51</v>
      </c>
      <c r="J123" s="119">
        <v>0.49</v>
      </c>
      <c r="K123" s="32"/>
      <c r="L123" s="57"/>
      <c r="M123" s="33"/>
      <c r="N123" s="34">
        <f t="shared" si="11"/>
        <v>1</v>
      </c>
      <c r="O123" s="35"/>
      <c r="P123" s="167">
        <v>15</v>
      </c>
      <c r="Q123" s="168">
        <v>15</v>
      </c>
      <c r="R123" s="38"/>
      <c r="S123" s="38"/>
      <c r="T123" s="37"/>
      <c r="U123" s="39">
        <f t="shared" si="12"/>
        <v>15</v>
      </c>
      <c r="V123" s="40">
        <f t="shared" si="18"/>
        <v>15</v>
      </c>
      <c r="W123" s="112"/>
      <c r="X123" s="96"/>
      <c r="Y123" s="96"/>
      <c r="Z123" s="104"/>
      <c r="AA123" s="99"/>
      <c r="AB123" s="41">
        <f t="shared" si="13"/>
        <v>0</v>
      </c>
      <c r="AC123" s="40">
        <f t="shared" si="14"/>
        <v>0</v>
      </c>
      <c r="AD123" s="42"/>
      <c r="AE123" s="128"/>
      <c r="AF123" s="37">
        <f t="shared" si="15"/>
        <v>15</v>
      </c>
      <c r="AG123" s="43">
        <v>65</v>
      </c>
      <c r="AH123" s="44">
        <f t="shared" si="16"/>
        <v>80</v>
      </c>
      <c r="AI123" s="45">
        <f t="shared" si="19"/>
        <v>0.93</v>
      </c>
      <c r="AJ123" s="46"/>
      <c r="AK123" s="47">
        <v>1E-4</v>
      </c>
      <c r="AL123" s="48">
        <f t="shared" si="20"/>
        <v>1.0001</v>
      </c>
      <c r="AM123" s="49">
        <f t="shared" si="21"/>
        <v>1645428000</v>
      </c>
      <c r="AN123" s="50"/>
      <c r="AO123" s="51"/>
      <c r="AP123" s="51"/>
      <c r="AQ123" s="51"/>
      <c r="AR123" s="51"/>
      <c r="AS123" s="52"/>
      <c r="AT123" s="53">
        <f t="shared" si="17"/>
        <v>0</v>
      </c>
    </row>
    <row r="124" spans="1:46" s="17" customFormat="1" ht="39.75" customHeight="1" thickBot="1">
      <c r="A124" s="27"/>
      <c r="B124" s="56"/>
      <c r="C124" s="91"/>
      <c r="D124" s="95"/>
      <c r="E124" s="95"/>
      <c r="F124" s="101"/>
      <c r="G124" s="55"/>
      <c r="H124" s="76"/>
      <c r="I124" s="30">
        <v>0.51</v>
      </c>
      <c r="J124" s="119">
        <v>0.49</v>
      </c>
      <c r="K124" s="32"/>
      <c r="L124" s="57"/>
      <c r="M124" s="75"/>
      <c r="N124" s="34">
        <f t="shared" si="11"/>
        <v>1</v>
      </c>
      <c r="O124" s="76"/>
      <c r="P124" s="167">
        <v>15</v>
      </c>
      <c r="Q124" s="168">
        <v>15</v>
      </c>
      <c r="R124" s="38"/>
      <c r="S124" s="38"/>
      <c r="T124" s="235"/>
      <c r="U124" s="39">
        <f t="shared" si="12"/>
        <v>15</v>
      </c>
      <c r="V124" s="40">
        <f t="shared" si="18"/>
        <v>15</v>
      </c>
      <c r="W124" s="112"/>
      <c r="X124" s="96"/>
      <c r="Y124" s="96"/>
      <c r="Z124" s="104"/>
      <c r="AA124" s="132"/>
      <c r="AB124" s="41">
        <f t="shared" si="13"/>
        <v>0</v>
      </c>
      <c r="AC124" s="40">
        <f t="shared" si="14"/>
        <v>0</v>
      </c>
      <c r="AD124" s="77"/>
      <c r="AE124" s="130"/>
      <c r="AF124" s="37">
        <f t="shared" si="15"/>
        <v>15</v>
      </c>
      <c r="AG124" s="43">
        <v>65</v>
      </c>
      <c r="AH124" s="44">
        <f t="shared" si="16"/>
        <v>80</v>
      </c>
      <c r="AI124" s="45">
        <f t="shared" si="19"/>
        <v>0.93</v>
      </c>
      <c r="AJ124" s="46"/>
      <c r="AK124" s="47">
        <v>1E-4</v>
      </c>
      <c r="AL124" s="48">
        <f t="shared" si="20"/>
        <v>1.0001</v>
      </c>
      <c r="AM124" s="49">
        <f t="shared" si="21"/>
        <v>1645428000</v>
      </c>
      <c r="AN124" s="75"/>
      <c r="AO124" s="78"/>
      <c r="AP124" s="78"/>
      <c r="AQ124" s="78"/>
      <c r="AR124" s="78"/>
      <c r="AS124" s="78"/>
      <c r="AT124" s="53">
        <f t="shared" si="17"/>
        <v>0</v>
      </c>
    </row>
    <row r="125" spans="1:46" s="54" customFormat="1" ht="47.25" customHeight="1" thickBot="1">
      <c r="A125" s="27"/>
      <c r="B125" s="56"/>
      <c r="C125" s="91"/>
      <c r="D125" s="95"/>
      <c r="E125" s="95"/>
      <c r="F125" s="101"/>
      <c r="G125" s="55"/>
      <c r="H125" s="60"/>
      <c r="I125" s="30">
        <v>0.51</v>
      </c>
      <c r="J125" s="119">
        <v>0.49</v>
      </c>
      <c r="K125" s="32"/>
      <c r="L125" s="57"/>
      <c r="M125" s="33"/>
      <c r="N125" s="34">
        <f t="shared" si="11"/>
        <v>1</v>
      </c>
      <c r="O125" s="35"/>
      <c r="P125" s="167">
        <v>15</v>
      </c>
      <c r="Q125" s="168">
        <v>15</v>
      </c>
      <c r="R125" s="38"/>
      <c r="S125" s="38"/>
      <c r="T125" s="37"/>
      <c r="U125" s="39">
        <f t="shared" si="12"/>
        <v>15</v>
      </c>
      <c r="V125" s="40">
        <f t="shared" si="18"/>
        <v>15</v>
      </c>
      <c r="W125" s="112"/>
      <c r="X125" s="96"/>
      <c r="Y125" s="96"/>
      <c r="Z125" s="104"/>
      <c r="AA125" s="99"/>
      <c r="AB125" s="41">
        <f t="shared" si="13"/>
        <v>0</v>
      </c>
      <c r="AC125" s="40">
        <f t="shared" si="14"/>
        <v>0</v>
      </c>
      <c r="AD125" s="42"/>
      <c r="AE125" s="128"/>
      <c r="AF125" s="37">
        <f t="shared" si="15"/>
        <v>15</v>
      </c>
      <c r="AG125" s="43">
        <v>65</v>
      </c>
      <c r="AH125" s="44">
        <f t="shared" si="16"/>
        <v>80</v>
      </c>
      <c r="AI125" s="45">
        <f t="shared" si="19"/>
        <v>0.93</v>
      </c>
      <c r="AJ125" s="46"/>
      <c r="AK125" s="47">
        <v>1E-4</v>
      </c>
      <c r="AL125" s="48">
        <f t="shared" si="20"/>
        <v>1.0001</v>
      </c>
      <c r="AM125" s="49">
        <f t="shared" si="21"/>
        <v>1645428000</v>
      </c>
      <c r="AN125" s="50"/>
      <c r="AO125" s="51"/>
      <c r="AP125" s="51"/>
      <c r="AQ125" s="51"/>
      <c r="AR125" s="51"/>
      <c r="AS125" s="52"/>
      <c r="AT125" s="53">
        <f t="shared" si="17"/>
        <v>0</v>
      </c>
    </row>
    <row r="126" spans="1:46" s="54" customFormat="1" ht="36" customHeight="1" thickBot="1">
      <c r="A126" s="27"/>
      <c r="B126" s="56"/>
      <c r="C126" s="91"/>
      <c r="D126" s="95"/>
      <c r="E126" s="95"/>
      <c r="F126" s="101"/>
      <c r="G126" s="55"/>
      <c r="H126" s="60"/>
      <c r="I126" s="30">
        <v>0.51</v>
      </c>
      <c r="J126" s="119">
        <v>0.49</v>
      </c>
      <c r="K126" s="32"/>
      <c r="L126" s="57"/>
      <c r="M126" s="33"/>
      <c r="N126" s="34">
        <f t="shared" si="11"/>
        <v>1</v>
      </c>
      <c r="O126" s="35"/>
      <c r="P126" s="167">
        <v>15</v>
      </c>
      <c r="Q126" s="168">
        <v>15</v>
      </c>
      <c r="R126" s="38"/>
      <c r="S126" s="38"/>
      <c r="T126" s="37"/>
      <c r="U126" s="39">
        <f t="shared" si="12"/>
        <v>15</v>
      </c>
      <c r="V126" s="40">
        <f t="shared" si="18"/>
        <v>15</v>
      </c>
      <c r="W126" s="112"/>
      <c r="X126" s="96"/>
      <c r="Y126" s="96"/>
      <c r="Z126" s="104"/>
      <c r="AA126" s="99"/>
      <c r="AB126" s="41">
        <f t="shared" si="13"/>
        <v>0</v>
      </c>
      <c r="AC126" s="40">
        <f t="shared" si="14"/>
        <v>0</v>
      </c>
      <c r="AD126" s="42"/>
      <c r="AE126" s="128"/>
      <c r="AF126" s="37">
        <f t="shared" si="15"/>
        <v>15</v>
      </c>
      <c r="AG126" s="43">
        <v>65</v>
      </c>
      <c r="AH126" s="44">
        <f t="shared" si="16"/>
        <v>80</v>
      </c>
      <c r="AI126" s="45">
        <f t="shared" si="19"/>
        <v>0.93</v>
      </c>
      <c r="AJ126" s="46"/>
      <c r="AK126" s="47">
        <v>1E-4</v>
      </c>
      <c r="AL126" s="48">
        <f t="shared" si="20"/>
        <v>1.0001</v>
      </c>
      <c r="AM126" s="49">
        <f t="shared" si="21"/>
        <v>1645428000</v>
      </c>
      <c r="AN126" s="50"/>
      <c r="AO126" s="51"/>
      <c r="AP126" s="51"/>
      <c r="AQ126" s="51"/>
      <c r="AR126" s="51"/>
      <c r="AS126" s="52"/>
      <c r="AT126" s="53">
        <f t="shared" si="17"/>
        <v>0</v>
      </c>
    </row>
    <row r="127" spans="1:46" s="54" customFormat="1" ht="36" customHeight="1" thickBot="1">
      <c r="A127" s="27"/>
      <c r="B127" s="56"/>
      <c r="C127" s="91"/>
      <c r="D127" s="95"/>
      <c r="E127" s="95"/>
      <c r="F127" s="101"/>
      <c r="G127" s="55"/>
      <c r="H127" s="60"/>
      <c r="I127" s="30">
        <v>0.51</v>
      </c>
      <c r="J127" s="119">
        <v>0.49</v>
      </c>
      <c r="K127" s="32"/>
      <c r="L127" s="57"/>
      <c r="M127" s="33"/>
      <c r="N127" s="34">
        <f t="shared" si="11"/>
        <v>1</v>
      </c>
      <c r="O127" s="35"/>
      <c r="P127" s="167">
        <v>15</v>
      </c>
      <c r="Q127" s="168">
        <v>15</v>
      </c>
      <c r="R127" s="38"/>
      <c r="S127" s="38"/>
      <c r="T127" s="37"/>
      <c r="U127" s="39">
        <f t="shared" si="12"/>
        <v>15</v>
      </c>
      <c r="V127" s="40">
        <f t="shared" si="18"/>
        <v>15</v>
      </c>
      <c r="W127" s="112"/>
      <c r="X127" s="96"/>
      <c r="Y127" s="96"/>
      <c r="Z127" s="104"/>
      <c r="AA127" s="99"/>
      <c r="AB127" s="41">
        <f t="shared" si="13"/>
        <v>0</v>
      </c>
      <c r="AC127" s="40">
        <f t="shared" si="14"/>
        <v>0</v>
      </c>
      <c r="AD127" s="42"/>
      <c r="AE127" s="128"/>
      <c r="AF127" s="37">
        <f t="shared" si="15"/>
        <v>15</v>
      </c>
      <c r="AG127" s="43">
        <v>65</v>
      </c>
      <c r="AH127" s="44">
        <f t="shared" si="16"/>
        <v>80</v>
      </c>
      <c r="AI127" s="45">
        <f t="shared" si="19"/>
        <v>0.93</v>
      </c>
      <c r="AJ127" s="46"/>
      <c r="AK127" s="47">
        <v>1E-4</v>
      </c>
      <c r="AL127" s="48">
        <f t="shared" si="20"/>
        <v>1.0001</v>
      </c>
      <c r="AM127" s="49">
        <f t="shared" si="21"/>
        <v>1645428000</v>
      </c>
      <c r="AN127" s="50"/>
      <c r="AO127" s="51"/>
      <c r="AP127" s="51"/>
      <c r="AQ127" s="51"/>
      <c r="AR127" s="51"/>
      <c r="AS127" s="52"/>
      <c r="AT127" s="53">
        <f t="shared" si="17"/>
        <v>0</v>
      </c>
    </row>
    <row r="128" spans="1:46" s="54" customFormat="1" ht="36" customHeight="1" thickBot="1">
      <c r="A128" s="27"/>
      <c r="B128" s="56"/>
      <c r="C128" s="91"/>
      <c r="D128" s="95"/>
      <c r="E128" s="95"/>
      <c r="F128" s="101"/>
      <c r="G128" s="55"/>
      <c r="H128" s="60"/>
      <c r="I128" s="30">
        <v>0.51</v>
      </c>
      <c r="J128" s="119">
        <v>0.49</v>
      </c>
      <c r="K128" s="32"/>
      <c r="L128" s="57"/>
      <c r="M128" s="33"/>
      <c r="N128" s="34">
        <f t="shared" si="11"/>
        <v>1</v>
      </c>
      <c r="O128" s="35"/>
      <c r="P128" s="167">
        <v>15</v>
      </c>
      <c r="Q128" s="168">
        <v>15</v>
      </c>
      <c r="R128" s="38"/>
      <c r="S128" s="38"/>
      <c r="T128" s="37"/>
      <c r="U128" s="39">
        <f t="shared" si="12"/>
        <v>15</v>
      </c>
      <c r="V128" s="40">
        <f t="shared" si="18"/>
        <v>15</v>
      </c>
      <c r="W128" s="112"/>
      <c r="X128" s="96"/>
      <c r="Y128" s="96"/>
      <c r="Z128" s="104"/>
      <c r="AA128" s="99"/>
      <c r="AB128" s="41">
        <f t="shared" si="13"/>
        <v>0</v>
      </c>
      <c r="AC128" s="40">
        <f t="shared" si="14"/>
        <v>0</v>
      </c>
      <c r="AD128" s="42"/>
      <c r="AE128" s="128"/>
      <c r="AF128" s="37">
        <f t="shared" si="15"/>
        <v>15</v>
      </c>
      <c r="AG128" s="43">
        <v>65</v>
      </c>
      <c r="AH128" s="44">
        <f t="shared" si="16"/>
        <v>80</v>
      </c>
      <c r="AI128" s="45">
        <f t="shared" si="19"/>
        <v>0.93</v>
      </c>
      <c r="AJ128" s="46"/>
      <c r="AK128" s="47">
        <v>1E-4</v>
      </c>
      <c r="AL128" s="48">
        <f t="shared" si="20"/>
        <v>1.0001</v>
      </c>
      <c r="AM128" s="49">
        <f t="shared" si="21"/>
        <v>1645428000</v>
      </c>
      <c r="AN128" s="50"/>
      <c r="AO128" s="51"/>
      <c r="AP128" s="51"/>
      <c r="AQ128" s="51"/>
      <c r="AR128" s="51"/>
      <c r="AS128" s="52"/>
      <c r="AT128" s="53">
        <f t="shared" si="17"/>
        <v>0</v>
      </c>
    </row>
    <row r="129" spans="1:46" s="54" customFormat="1" ht="36" customHeight="1" thickBot="1">
      <c r="A129" s="27"/>
      <c r="B129" s="56"/>
      <c r="C129" s="91"/>
      <c r="D129" s="95"/>
      <c r="E129" s="95"/>
      <c r="F129" s="101"/>
      <c r="G129" s="55"/>
      <c r="H129" s="60"/>
      <c r="I129" s="30">
        <v>0.51</v>
      </c>
      <c r="J129" s="119">
        <v>0.49</v>
      </c>
      <c r="K129" s="32"/>
      <c r="L129" s="57"/>
      <c r="M129" s="33"/>
      <c r="N129" s="34">
        <f t="shared" si="11"/>
        <v>1</v>
      </c>
      <c r="O129" s="35"/>
      <c r="P129" s="167">
        <v>15</v>
      </c>
      <c r="Q129" s="168">
        <v>15</v>
      </c>
      <c r="R129" s="38"/>
      <c r="S129" s="38"/>
      <c r="T129" s="37"/>
      <c r="U129" s="39">
        <f t="shared" si="12"/>
        <v>15</v>
      </c>
      <c r="V129" s="40">
        <f t="shared" si="18"/>
        <v>15</v>
      </c>
      <c r="W129" s="112"/>
      <c r="X129" s="96"/>
      <c r="Y129" s="96"/>
      <c r="Z129" s="104"/>
      <c r="AA129" s="99"/>
      <c r="AB129" s="41">
        <f t="shared" si="13"/>
        <v>0</v>
      </c>
      <c r="AC129" s="40">
        <f t="shared" si="14"/>
        <v>0</v>
      </c>
      <c r="AD129" s="42"/>
      <c r="AE129" s="128"/>
      <c r="AF129" s="37">
        <f t="shared" si="15"/>
        <v>15</v>
      </c>
      <c r="AG129" s="43">
        <v>65</v>
      </c>
      <c r="AH129" s="44">
        <f t="shared" si="16"/>
        <v>80</v>
      </c>
      <c r="AI129" s="45">
        <f t="shared" si="19"/>
        <v>0.93</v>
      </c>
      <c r="AJ129" s="46"/>
      <c r="AK129" s="47">
        <v>1E-4</v>
      </c>
      <c r="AL129" s="48">
        <f t="shared" si="20"/>
        <v>1.0001</v>
      </c>
      <c r="AM129" s="49">
        <f t="shared" si="21"/>
        <v>1645428000</v>
      </c>
      <c r="AN129" s="50"/>
      <c r="AO129" s="51"/>
      <c r="AP129" s="51"/>
      <c r="AQ129" s="51"/>
      <c r="AR129" s="51"/>
      <c r="AS129" s="52"/>
      <c r="AT129" s="53">
        <f t="shared" si="17"/>
        <v>0</v>
      </c>
    </row>
    <row r="130" spans="1:46" s="54" customFormat="1" ht="36" customHeight="1" thickBot="1">
      <c r="A130" s="27"/>
      <c r="B130" s="56"/>
      <c r="C130" s="91"/>
      <c r="D130" s="95"/>
      <c r="E130" s="95"/>
      <c r="F130" s="101"/>
      <c r="G130" s="55"/>
      <c r="H130" s="60"/>
      <c r="I130" s="30">
        <v>0.51</v>
      </c>
      <c r="J130" s="119">
        <v>0.49</v>
      </c>
      <c r="K130" s="32"/>
      <c r="L130" s="57"/>
      <c r="M130" s="33"/>
      <c r="N130" s="34">
        <f t="shared" si="11"/>
        <v>1</v>
      </c>
      <c r="O130" s="35"/>
      <c r="P130" s="167">
        <v>15</v>
      </c>
      <c r="Q130" s="168">
        <v>15</v>
      </c>
      <c r="R130" s="38"/>
      <c r="S130" s="38"/>
      <c r="T130" s="37"/>
      <c r="U130" s="39">
        <f t="shared" si="12"/>
        <v>15</v>
      </c>
      <c r="V130" s="40">
        <f t="shared" si="18"/>
        <v>15</v>
      </c>
      <c r="W130" s="112"/>
      <c r="X130" s="96"/>
      <c r="Y130" s="96"/>
      <c r="Z130" s="104"/>
      <c r="AA130" s="99"/>
      <c r="AB130" s="41">
        <f t="shared" si="13"/>
        <v>0</v>
      </c>
      <c r="AC130" s="40">
        <f t="shared" si="14"/>
        <v>0</v>
      </c>
      <c r="AD130" s="42"/>
      <c r="AE130" s="128"/>
      <c r="AF130" s="37">
        <f t="shared" si="15"/>
        <v>15</v>
      </c>
      <c r="AG130" s="43">
        <v>65</v>
      </c>
      <c r="AH130" s="44">
        <f t="shared" si="16"/>
        <v>80</v>
      </c>
      <c r="AI130" s="45">
        <f t="shared" si="19"/>
        <v>0.93</v>
      </c>
      <c r="AJ130" s="46"/>
      <c r="AK130" s="47">
        <v>1E-4</v>
      </c>
      <c r="AL130" s="48">
        <f t="shared" si="20"/>
        <v>1.0001</v>
      </c>
      <c r="AM130" s="49">
        <f t="shared" si="21"/>
        <v>1645428000</v>
      </c>
      <c r="AN130" s="50"/>
      <c r="AO130" s="51"/>
      <c r="AP130" s="51"/>
      <c r="AQ130" s="51"/>
      <c r="AR130" s="51"/>
      <c r="AS130" s="52"/>
      <c r="AT130" s="53">
        <f t="shared" si="17"/>
        <v>0</v>
      </c>
    </row>
    <row r="131" spans="1:46" s="54" customFormat="1" ht="36" customHeight="1" thickBot="1">
      <c r="A131" s="27"/>
      <c r="B131" s="56"/>
      <c r="C131" s="91"/>
      <c r="D131" s="95"/>
      <c r="E131" s="95"/>
      <c r="F131" s="101"/>
      <c r="G131" s="55"/>
      <c r="H131" s="60"/>
      <c r="I131" s="30">
        <v>0.51</v>
      </c>
      <c r="J131" s="119">
        <v>0.49</v>
      </c>
      <c r="K131" s="32"/>
      <c r="L131" s="57"/>
      <c r="M131" s="33"/>
      <c r="N131" s="34">
        <f t="shared" si="11"/>
        <v>1</v>
      </c>
      <c r="O131" s="35"/>
      <c r="P131" s="105">
        <v>15</v>
      </c>
      <c r="Q131" s="106">
        <v>15</v>
      </c>
      <c r="R131" s="38"/>
      <c r="S131" s="38"/>
      <c r="T131" s="37"/>
      <c r="U131" s="39">
        <f t="shared" si="12"/>
        <v>15</v>
      </c>
      <c r="V131" s="40">
        <f t="shared" si="18"/>
        <v>15</v>
      </c>
      <c r="W131" s="112"/>
      <c r="X131" s="96"/>
      <c r="Y131" s="96"/>
      <c r="Z131" s="104"/>
      <c r="AA131" s="99"/>
      <c r="AB131" s="41">
        <f t="shared" si="13"/>
        <v>0</v>
      </c>
      <c r="AC131" s="40">
        <f t="shared" si="14"/>
        <v>0</v>
      </c>
      <c r="AD131" s="42"/>
      <c r="AE131" s="128"/>
      <c r="AF131" s="37">
        <f t="shared" si="15"/>
        <v>15</v>
      </c>
      <c r="AG131" s="43">
        <v>65</v>
      </c>
      <c r="AH131" s="44">
        <f t="shared" si="16"/>
        <v>80</v>
      </c>
      <c r="AI131" s="45">
        <f t="shared" si="19"/>
        <v>0.93</v>
      </c>
      <c r="AJ131" s="46"/>
      <c r="AK131" s="47">
        <v>1E-4</v>
      </c>
      <c r="AL131" s="48">
        <f t="shared" si="20"/>
        <v>1.0001</v>
      </c>
      <c r="AM131" s="49">
        <f t="shared" si="21"/>
        <v>1645428000</v>
      </c>
      <c r="AN131" s="50"/>
      <c r="AO131" s="51"/>
      <c r="AP131" s="51"/>
      <c r="AQ131" s="51"/>
      <c r="AR131" s="51"/>
      <c r="AS131" s="52"/>
      <c r="AT131" s="53">
        <f t="shared" si="17"/>
        <v>0</v>
      </c>
    </row>
    <row r="132" spans="1:46" s="54" customFormat="1" ht="36" customHeight="1" thickBot="1">
      <c r="A132" s="27"/>
      <c r="B132" s="56"/>
      <c r="C132" s="91"/>
      <c r="D132" s="95"/>
      <c r="E132" s="95"/>
      <c r="F132" s="101"/>
      <c r="G132" s="55"/>
      <c r="H132" s="60"/>
      <c r="I132" s="30">
        <v>0.51</v>
      </c>
      <c r="J132" s="119">
        <v>0.49</v>
      </c>
      <c r="K132" s="32"/>
      <c r="L132" s="57"/>
      <c r="M132" s="33"/>
      <c r="N132" s="34">
        <f t="shared" si="11"/>
        <v>1</v>
      </c>
      <c r="O132" s="35"/>
      <c r="P132" s="105">
        <v>15</v>
      </c>
      <c r="Q132" s="106">
        <v>15</v>
      </c>
      <c r="R132" s="38"/>
      <c r="S132" s="38"/>
      <c r="T132" s="37"/>
      <c r="U132" s="39">
        <f t="shared" si="12"/>
        <v>15</v>
      </c>
      <c r="V132" s="40">
        <f t="shared" si="18"/>
        <v>15</v>
      </c>
      <c r="W132" s="112"/>
      <c r="X132" s="96"/>
      <c r="Y132" s="96"/>
      <c r="Z132" s="104"/>
      <c r="AA132" s="99"/>
      <c r="AB132" s="41">
        <f t="shared" si="13"/>
        <v>0</v>
      </c>
      <c r="AC132" s="40">
        <f t="shared" si="14"/>
        <v>0</v>
      </c>
      <c r="AD132" s="42"/>
      <c r="AE132" s="128"/>
      <c r="AF132" s="37">
        <f t="shared" si="15"/>
        <v>15</v>
      </c>
      <c r="AG132" s="43">
        <v>65</v>
      </c>
      <c r="AH132" s="44">
        <f t="shared" si="16"/>
        <v>80</v>
      </c>
      <c r="AI132" s="45">
        <f t="shared" si="19"/>
        <v>0.93</v>
      </c>
      <c r="AJ132" s="46"/>
      <c r="AK132" s="47">
        <v>1E-4</v>
      </c>
      <c r="AL132" s="48">
        <f t="shared" si="20"/>
        <v>1.0001</v>
      </c>
      <c r="AM132" s="49">
        <f t="shared" si="21"/>
        <v>1645428000</v>
      </c>
      <c r="AN132" s="50"/>
      <c r="AO132" s="51"/>
      <c r="AP132" s="51"/>
      <c r="AQ132" s="51"/>
      <c r="AR132" s="51"/>
      <c r="AS132" s="52"/>
      <c r="AT132" s="53">
        <f t="shared" si="17"/>
        <v>0</v>
      </c>
    </row>
    <row r="133" spans="1:46" s="54" customFormat="1" ht="36" customHeight="1" thickBot="1">
      <c r="A133" s="27"/>
      <c r="B133" s="56"/>
      <c r="C133" s="91"/>
      <c r="D133" s="95"/>
      <c r="E133" s="95"/>
      <c r="F133" s="101"/>
      <c r="G133" s="55"/>
      <c r="H133" s="60"/>
      <c r="I133" s="30">
        <v>0.51</v>
      </c>
      <c r="J133" s="119">
        <v>0.49</v>
      </c>
      <c r="K133" s="32"/>
      <c r="L133" s="57"/>
      <c r="M133" s="33"/>
      <c r="N133" s="34">
        <f t="shared" si="11"/>
        <v>1</v>
      </c>
      <c r="O133" s="35"/>
      <c r="P133" s="105">
        <v>15</v>
      </c>
      <c r="Q133" s="106">
        <v>15</v>
      </c>
      <c r="R133" s="38"/>
      <c r="S133" s="38"/>
      <c r="T133" s="37"/>
      <c r="U133" s="39">
        <f t="shared" si="12"/>
        <v>15</v>
      </c>
      <c r="V133" s="40">
        <f t="shared" si="18"/>
        <v>15</v>
      </c>
      <c r="W133" s="112"/>
      <c r="X133" s="96"/>
      <c r="Y133" s="96"/>
      <c r="Z133" s="104"/>
      <c r="AA133" s="99"/>
      <c r="AB133" s="41">
        <f t="shared" si="13"/>
        <v>0</v>
      </c>
      <c r="AC133" s="40">
        <f t="shared" si="14"/>
        <v>0</v>
      </c>
      <c r="AD133" s="42"/>
      <c r="AE133" s="128"/>
      <c r="AF133" s="37">
        <f t="shared" si="15"/>
        <v>15</v>
      </c>
      <c r="AG133" s="43">
        <v>65</v>
      </c>
      <c r="AH133" s="44">
        <f t="shared" si="16"/>
        <v>80</v>
      </c>
      <c r="AI133" s="45">
        <f t="shared" si="19"/>
        <v>0.93</v>
      </c>
      <c r="AJ133" s="46"/>
      <c r="AK133" s="47">
        <v>1E-4</v>
      </c>
      <c r="AL133" s="48">
        <f t="shared" si="20"/>
        <v>1.0001</v>
      </c>
      <c r="AM133" s="49">
        <f t="shared" si="21"/>
        <v>1645428000</v>
      </c>
      <c r="AN133" s="50"/>
      <c r="AO133" s="51"/>
      <c r="AP133" s="51"/>
      <c r="AQ133" s="51"/>
      <c r="AR133" s="51"/>
      <c r="AS133" s="52"/>
      <c r="AT133" s="53">
        <f t="shared" si="17"/>
        <v>0</v>
      </c>
    </row>
    <row r="134" spans="1:46" s="54" customFormat="1" ht="36" customHeight="1" thickBot="1">
      <c r="A134" s="27"/>
      <c r="B134" s="56"/>
      <c r="C134" s="91"/>
      <c r="D134" s="95"/>
      <c r="E134" s="95"/>
      <c r="F134" s="101"/>
      <c r="G134" s="55"/>
      <c r="H134" s="60"/>
      <c r="I134" s="30">
        <v>0.51</v>
      </c>
      <c r="J134" s="119">
        <v>0.49</v>
      </c>
      <c r="K134" s="32"/>
      <c r="L134" s="57"/>
      <c r="M134" s="33"/>
      <c r="N134" s="34">
        <f t="shared" ref="N134:N140" si="22">SUM(I134:M134)</f>
        <v>1</v>
      </c>
      <c r="O134" s="35"/>
      <c r="P134" s="105">
        <v>15</v>
      </c>
      <c r="Q134" s="106">
        <v>15</v>
      </c>
      <c r="R134" s="38"/>
      <c r="S134" s="38"/>
      <c r="T134" s="37"/>
      <c r="U134" s="39">
        <f t="shared" ref="U134:U140" si="23">ROUNDUP(((P134*I134)+(Q134*J134)+(R134*K134)+(S134*L134)+(T134*M134)),2)</f>
        <v>15</v>
      </c>
      <c r="V134" s="40">
        <f t="shared" si="18"/>
        <v>15</v>
      </c>
      <c r="W134" s="112"/>
      <c r="X134" s="96"/>
      <c r="Y134" s="96"/>
      <c r="Z134" s="104"/>
      <c r="AA134" s="99"/>
      <c r="AB134" s="41">
        <f t="shared" ref="AB134:AB140" si="24">ROUNDUP((((W134*I134)+(X134*J134)+(Y134*K134)+(Z134*L134)+(AA134*M134))/$I$2*15),2)</f>
        <v>0</v>
      </c>
      <c r="AC134" s="40">
        <f t="shared" ref="AC134:AC140" si="25">IF(AB134&gt;=15,15,AB134)</f>
        <v>0</v>
      </c>
      <c r="AD134" s="42"/>
      <c r="AE134" s="128"/>
      <c r="AF134" s="37">
        <f t="shared" ref="AF134:AF140" si="26">IF((V134+AC134+AD134)&gt;=30,30,(V134+AC134+AD134))</f>
        <v>15</v>
      </c>
      <c r="AG134" s="43">
        <v>65</v>
      </c>
      <c r="AH134" s="44">
        <f t="shared" ref="AH134:AH140" si="27">AF134+AG134+AE134</f>
        <v>80</v>
      </c>
      <c r="AI134" s="45">
        <f t="shared" si="19"/>
        <v>0.93</v>
      </c>
      <c r="AJ134" s="46"/>
      <c r="AK134" s="47">
        <v>1E-4</v>
      </c>
      <c r="AL134" s="48">
        <f t="shared" si="20"/>
        <v>1.0001</v>
      </c>
      <c r="AM134" s="49">
        <f t="shared" si="21"/>
        <v>1645428000</v>
      </c>
      <c r="AN134" s="50"/>
      <c r="AO134" s="51"/>
      <c r="AP134" s="51"/>
      <c r="AQ134" s="51"/>
      <c r="AR134" s="51"/>
      <c r="AS134" s="52"/>
      <c r="AT134" s="53">
        <f t="shared" ref="AT134:AT140" si="28">(AO134*I134)+(AP134*J134)+(AQ134*K134)+(AR134*L134)+(AS134*M134)</f>
        <v>0</v>
      </c>
    </row>
    <row r="135" spans="1:46" s="54" customFormat="1" ht="36" customHeight="1" thickBot="1">
      <c r="A135" s="27"/>
      <c r="B135" s="56"/>
      <c r="C135" s="91"/>
      <c r="D135" s="95"/>
      <c r="E135" s="95"/>
      <c r="F135" s="101"/>
      <c r="G135" s="55"/>
      <c r="H135" s="60"/>
      <c r="I135" s="30">
        <v>0.51</v>
      </c>
      <c r="J135" s="119">
        <v>0.49</v>
      </c>
      <c r="K135" s="32"/>
      <c r="L135" s="57"/>
      <c r="M135" s="33"/>
      <c r="N135" s="34">
        <f t="shared" si="22"/>
        <v>1</v>
      </c>
      <c r="O135" s="35"/>
      <c r="P135" s="105">
        <v>15</v>
      </c>
      <c r="Q135" s="106">
        <v>15</v>
      </c>
      <c r="R135" s="38"/>
      <c r="S135" s="38"/>
      <c r="T135" s="37"/>
      <c r="U135" s="39">
        <f t="shared" si="23"/>
        <v>15</v>
      </c>
      <c r="V135" s="40">
        <f t="shared" si="18"/>
        <v>15</v>
      </c>
      <c r="W135" s="112"/>
      <c r="X135" s="96"/>
      <c r="Y135" s="96"/>
      <c r="Z135" s="104"/>
      <c r="AA135" s="99"/>
      <c r="AB135" s="41">
        <f t="shared" si="24"/>
        <v>0</v>
      </c>
      <c r="AC135" s="40">
        <f t="shared" si="25"/>
        <v>0</v>
      </c>
      <c r="AD135" s="42"/>
      <c r="AE135" s="128"/>
      <c r="AF135" s="37">
        <f t="shared" si="26"/>
        <v>15</v>
      </c>
      <c r="AG135" s="43">
        <v>65</v>
      </c>
      <c r="AH135" s="44">
        <f t="shared" si="27"/>
        <v>80</v>
      </c>
      <c r="AI135" s="45">
        <f t="shared" si="19"/>
        <v>0.93</v>
      </c>
      <c r="AJ135" s="46"/>
      <c r="AK135" s="47">
        <v>1E-4</v>
      </c>
      <c r="AL135" s="48">
        <f t="shared" si="20"/>
        <v>1.0001</v>
      </c>
      <c r="AM135" s="49">
        <f t="shared" si="21"/>
        <v>1645428000</v>
      </c>
      <c r="AN135" s="50"/>
      <c r="AO135" s="51"/>
      <c r="AP135" s="51"/>
      <c r="AQ135" s="51"/>
      <c r="AR135" s="51"/>
      <c r="AS135" s="52"/>
      <c r="AT135" s="53">
        <f t="shared" si="28"/>
        <v>0</v>
      </c>
    </row>
    <row r="136" spans="1:46" s="54" customFormat="1" ht="44.25" customHeight="1" thickBot="1">
      <c r="A136" s="27"/>
      <c r="B136" s="56"/>
      <c r="C136" s="91"/>
      <c r="D136" s="95"/>
      <c r="E136" s="95"/>
      <c r="F136" s="101"/>
      <c r="G136" s="55"/>
      <c r="H136" s="60"/>
      <c r="I136" s="30">
        <v>0.51</v>
      </c>
      <c r="J136" s="119">
        <v>0.49</v>
      </c>
      <c r="K136" s="32"/>
      <c r="L136" s="57"/>
      <c r="M136" s="33"/>
      <c r="N136" s="34">
        <f t="shared" si="22"/>
        <v>1</v>
      </c>
      <c r="O136" s="35"/>
      <c r="P136" s="105">
        <v>15</v>
      </c>
      <c r="Q136" s="106">
        <v>15</v>
      </c>
      <c r="R136" s="38"/>
      <c r="S136" s="38"/>
      <c r="T136" s="37"/>
      <c r="U136" s="39">
        <f t="shared" si="23"/>
        <v>15</v>
      </c>
      <c r="V136" s="40">
        <f>IF(U136&gt;=15,15,U136)</f>
        <v>15</v>
      </c>
      <c r="W136" s="112"/>
      <c r="X136" s="96"/>
      <c r="Y136" s="96"/>
      <c r="Z136" s="104"/>
      <c r="AA136" s="99"/>
      <c r="AB136" s="41">
        <f t="shared" si="24"/>
        <v>0</v>
      </c>
      <c r="AC136" s="40">
        <f t="shared" si="25"/>
        <v>0</v>
      </c>
      <c r="AD136" s="42"/>
      <c r="AE136" s="128"/>
      <c r="AF136" s="37">
        <f t="shared" si="26"/>
        <v>15</v>
      </c>
      <c r="AG136" s="43">
        <v>65</v>
      </c>
      <c r="AH136" s="44">
        <f t="shared" si="27"/>
        <v>80</v>
      </c>
      <c r="AI136" s="45">
        <f>-((50-((176+(45+(30-AF136)))))/200)</f>
        <v>0.93</v>
      </c>
      <c r="AJ136" s="46"/>
      <c r="AK136" s="47">
        <v>1E-4</v>
      </c>
      <c r="AL136" s="48">
        <f>100%+AK136</f>
        <v>1.0001</v>
      </c>
      <c r="AM136" s="49">
        <f>ROUNDUP($D$2*AI136*AL136,-3)</f>
        <v>1645428000</v>
      </c>
      <c r="AN136" s="50"/>
      <c r="AO136" s="51"/>
      <c r="AP136" s="51"/>
      <c r="AQ136" s="51"/>
      <c r="AR136" s="51"/>
      <c r="AS136" s="52"/>
      <c r="AT136" s="53">
        <f t="shared" si="28"/>
        <v>0</v>
      </c>
    </row>
    <row r="137" spans="1:46" s="54" customFormat="1" ht="36" customHeight="1" thickBot="1">
      <c r="A137" s="27"/>
      <c r="B137" s="56"/>
      <c r="C137" s="91"/>
      <c r="D137" s="95"/>
      <c r="E137" s="95"/>
      <c r="F137" s="101"/>
      <c r="G137" s="55"/>
      <c r="H137" s="79"/>
      <c r="I137" s="30">
        <v>0.51</v>
      </c>
      <c r="J137" s="119">
        <v>0.49</v>
      </c>
      <c r="K137" s="32"/>
      <c r="L137" s="57"/>
      <c r="M137" s="80"/>
      <c r="N137" s="34">
        <f t="shared" si="22"/>
        <v>1</v>
      </c>
      <c r="O137" s="81"/>
      <c r="P137" s="105">
        <v>15</v>
      </c>
      <c r="Q137" s="106">
        <v>15</v>
      </c>
      <c r="R137" s="38"/>
      <c r="S137" s="38"/>
      <c r="T137" s="58"/>
      <c r="U137" s="39">
        <f t="shared" si="23"/>
        <v>15</v>
      </c>
      <c r="V137" s="82">
        <f>IF(U137&gt;=15,15,U137)</f>
        <v>15</v>
      </c>
      <c r="W137" s="112"/>
      <c r="X137" s="96"/>
      <c r="Y137" s="96"/>
      <c r="Z137" s="104"/>
      <c r="AA137" s="133"/>
      <c r="AB137" s="41">
        <f t="shared" si="24"/>
        <v>0</v>
      </c>
      <c r="AC137" s="40">
        <f t="shared" si="25"/>
        <v>0</v>
      </c>
      <c r="AD137" s="83"/>
      <c r="AE137" s="131"/>
      <c r="AF137" s="37">
        <f t="shared" si="26"/>
        <v>15</v>
      </c>
      <c r="AG137" s="43">
        <v>65</v>
      </c>
      <c r="AH137" s="44">
        <f t="shared" si="27"/>
        <v>80</v>
      </c>
      <c r="AI137" s="45">
        <f>-((50-((176+(45+(30-AF137)))))/200)</f>
        <v>0.93</v>
      </c>
      <c r="AJ137" s="46"/>
      <c r="AK137" s="47">
        <v>1E-4</v>
      </c>
      <c r="AL137" s="48">
        <f>100%+AK137</f>
        <v>1.0001</v>
      </c>
      <c r="AM137" s="49">
        <f>ROUNDUP($D$2*AI137*AL137,-3)</f>
        <v>1645428000</v>
      </c>
      <c r="AN137" s="84"/>
      <c r="AO137" s="85"/>
      <c r="AP137" s="85"/>
      <c r="AQ137" s="85"/>
      <c r="AR137" s="85"/>
      <c r="AS137" s="86"/>
      <c r="AT137" s="53">
        <f t="shared" si="28"/>
        <v>0</v>
      </c>
    </row>
    <row r="138" spans="1:46" s="54" customFormat="1" ht="36" customHeight="1" thickBot="1">
      <c r="A138" s="27"/>
      <c r="B138" s="56"/>
      <c r="C138" s="91"/>
      <c r="D138" s="95"/>
      <c r="E138" s="95"/>
      <c r="F138" s="101"/>
      <c r="G138" s="55"/>
      <c r="H138" s="60"/>
      <c r="I138" s="30">
        <v>0.51</v>
      </c>
      <c r="J138" s="119">
        <v>0.49</v>
      </c>
      <c r="K138" s="32"/>
      <c r="L138" s="57"/>
      <c r="M138" s="33"/>
      <c r="N138" s="34">
        <f t="shared" si="22"/>
        <v>1</v>
      </c>
      <c r="O138" s="35"/>
      <c r="P138" s="105">
        <v>15</v>
      </c>
      <c r="Q138" s="106">
        <v>15</v>
      </c>
      <c r="R138" s="38"/>
      <c r="S138" s="38"/>
      <c r="T138" s="37"/>
      <c r="U138" s="39">
        <f t="shared" si="23"/>
        <v>15</v>
      </c>
      <c r="V138" s="40">
        <f>IF(U138&gt;=15,15,U138)</f>
        <v>15</v>
      </c>
      <c r="W138" s="112"/>
      <c r="X138" s="96"/>
      <c r="Y138" s="96"/>
      <c r="Z138" s="104"/>
      <c r="AA138" s="99"/>
      <c r="AB138" s="41">
        <f t="shared" si="24"/>
        <v>0</v>
      </c>
      <c r="AC138" s="40">
        <f t="shared" si="25"/>
        <v>0</v>
      </c>
      <c r="AD138" s="42"/>
      <c r="AE138" s="128"/>
      <c r="AF138" s="37">
        <f t="shared" si="26"/>
        <v>15</v>
      </c>
      <c r="AG138" s="43">
        <v>65</v>
      </c>
      <c r="AH138" s="44">
        <f t="shared" si="27"/>
        <v>80</v>
      </c>
      <c r="AI138" s="45">
        <f>-((50-((176+(45+(30-AF138)))))/200)</f>
        <v>0.93</v>
      </c>
      <c r="AJ138" s="46"/>
      <c r="AK138" s="47">
        <v>1E-4</v>
      </c>
      <c r="AL138" s="48">
        <f>100%+AK138</f>
        <v>1.0001</v>
      </c>
      <c r="AM138" s="49">
        <f>ROUNDUP($D$2*AI138*AL138,-3)</f>
        <v>1645428000</v>
      </c>
      <c r="AN138" s="50"/>
      <c r="AO138" s="51"/>
      <c r="AP138" s="51"/>
      <c r="AQ138" s="51"/>
      <c r="AR138" s="51"/>
      <c r="AS138" s="52"/>
      <c r="AT138" s="53">
        <f t="shared" si="28"/>
        <v>0</v>
      </c>
    </row>
    <row r="139" spans="1:46" s="54" customFormat="1" ht="36" customHeight="1" thickBot="1">
      <c r="A139" s="27"/>
      <c r="B139" s="56"/>
      <c r="C139" s="91"/>
      <c r="D139" s="95"/>
      <c r="E139" s="95"/>
      <c r="F139" s="101"/>
      <c r="G139" s="55"/>
      <c r="H139" s="60"/>
      <c r="I139" s="30">
        <v>0.51</v>
      </c>
      <c r="J139" s="119">
        <v>0.49</v>
      </c>
      <c r="K139" s="32"/>
      <c r="L139" s="57"/>
      <c r="M139" s="33"/>
      <c r="N139" s="34">
        <f t="shared" si="22"/>
        <v>1</v>
      </c>
      <c r="O139" s="35"/>
      <c r="P139" s="105">
        <v>15</v>
      </c>
      <c r="Q139" s="106">
        <v>15</v>
      </c>
      <c r="R139" s="38"/>
      <c r="S139" s="38"/>
      <c r="T139" s="37"/>
      <c r="U139" s="39">
        <f t="shared" si="23"/>
        <v>15</v>
      </c>
      <c r="V139" s="40">
        <f>IF(U139&gt;=15,15,U139)</f>
        <v>15</v>
      </c>
      <c r="W139" s="112"/>
      <c r="X139" s="96"/>
      <c r="Y139" s="96"/>
      <c r="Z139" s="104"/>
      <c r="AA139" s="99"/>
      <c r="AB139" s="41">
        <f t="shared" si="24"/>
        <v>0</v>
      </c>
      <c r="AC139" s="40">
        <f t="shared" si="25"/>
        <v>0</v>
      </c>
      <c r="AD139" s="42"/>
      <c r="AE139" s="128"/>
      <c r="AF139" s="37">
        <f t="shared" si="26"/>
        <v>15</v>
      </c>
      <c r="AG139" s="43">
        <v>65</v>
      </c>
      <c r="AH139" s="44">
        <f t="shared" si="27"/>
        <v>80</v>
      </c>
      <c r="AI139" s="45">
        <f>-((50-((176+(45+(30-AF139)))))/200)</f>
        <v>0.93</v>
      </c>
      <c r="AJ139" s="46"/>
      <c r="AK139" s="47">
        <v>1E-4</v>
      </c>
      <c r="AL139" s="48">
        <f>100%+AK139</f>
        <v>1.0001</v>
      </c>
      <c r="AM139" s="49">
        <f>ROUNDUP($D$2*AI139*AL139,-3)</f>
        <v>1645428000</v>
      </c>
      <c r="AN139" s="50"/>
      <c r="AO139" s="51"/>
      <c r="AP139" s="51"/>
      <c r="AQ139" s="51"/>
      <c r="AR139" s="51"/>
      <c r="AS139" s="52"/>
      <c r="AT139" s="53">
        <f t="shared" si="28"/>
        <v>0</v>
      </c>
    </row>
    <row r="140" spans="1:46" s="54" customFormat="1" ht="36" customHeight="1" thickBot="1">
      <c r="A140" s="27"/>
      <c r="B140" s="56"/>
      <c r="C140" s="91"/>
      <c r="D140" s="95"/>
      <c r="E140" s="95"/>
      <c r="F140" s="101"/>
      <c r="G140" s="55"/>
      <c r="H140" s="28"/>
      <c r="I140" s="30">
        <v>0.51</v>
      </c>
      <c r="J140" s="119">
        <v>0.49</v>
      </c>
      <c r="K140" s="32"/>
      <c r="L140" s="57"/>
      <c r="M140" s="31"/>
      <c r="N140" s="34">
        <f t="shared" si="22"/>
        <v>1</v>
      </c>
      <c r="O140" s="37"/>
      <c r="P140" s="105">
        <v>15</v>
      </c>
      <c r="Q140" s="106">
        <v>15</v>
      </c>
      <c r="R140" s="38"/>
      <c r="S140" s="38"/>
      <c r="T140" s="37"/>
      <c r="U140" s="39">
        <f t="shared" si="23"/>
        <v>15</v>
      </c>
      <c r="V140" s="40">
        <f>IF(U140&gt;=15,15,U140)</f>
        <v>15</v>
      </c>
      <c r="W140" s="112"/>
      <c r="X140" s="96"/>
      <c r="Y140" s="96"/>
      <c r="Z140" s="104"/>
      <c r="AA140" s="99"/>
      <c r="AB140" s="41">
        <f t="shared" si="24"/>
        <v>0</v>
      </c>
      <c r="AC140" s="40">
        <f t="shared" si="25"/>
        <v>0</v>
      </c>
      <c r="AD140" s="87"/>
      <c r="AE140" s="128"/>
      <c r="AF140" s="37">
        <f t="shared" si="26"/>
        <v>15</v>
      </c>
      <c r="AG140" s="43">
        <v>65</v>
      </c>
      <c r="AH140" s="44">
        <f t="shared" si="27"/>
        <v>80</v>
      </c>
      <c r="AI140" s="45">
        <f>-((50-((176+(45+(30-AF140)))))/200)</f>
        <v>0.93</v>
      </c>
      <c r="AJ140" s="46"/>
      <c r="AK140" s="47">
        <v>1E-4</v>
      </c>
      <c r="AL140" s="48">
        <f>100%+AK140</f>
        <v>1.0001</v>
      </c>
      <c r="AM140" s="49">
        <f>ROUNDUP($D$2*AI140*AL140,-3)</f>
        <v>1645428000</v>
      </c>
      <c r="AN140" s="88"/>
      <c r="AO140" s="51"/>
      <c r="AP140" s="51"/>
      <c r="AQ140" s="51"/>
      <c r="AR140" s="51"/>
      <c r="AS140" s="52"/>
      <c r="AT140" s="53">
        <f t="shared" si="28"/>
        <v>0</v>
      </c>
    </row>
  </sheetData>
  <mergeCells count="28">
    <mergeCell ref="D1:E1"/>
    <mergeCell ref="I1:J1"/>
    <mergeCell ref="L1:AB1"/>
    <mergeCell ref="AE1:AK1"/>
    <mergeCell ref="D2:E2"/>
    <mergeCell ref="F2:G2"/>
    <mergeCell ref="I2:J2"/>
    <mergeCell ref="P2:U2"/>
    <mergeCell ref="AL3:AL4"/>
    <mergeCell ref="A3:A4"/>
    <mergeCell ref="B3:B4"/>
    <mergeCell ref="C3:H3"/>
    <mergeCell ref="I3:M3"/>
    <mergeCell ref="N3:N4"/>
    <mergeCell ref="O3:O4"/>
    <mergeCell ref="P3:U3"/>
    <mergeCell ref="W3:AB3"/>
    <mergeCell ref="AI3:AI4"/>
    <mergeCell ref="AJ3:AJ4"/>
    <mergeCell ref="AK3:AK4"/>
    <mergeCell ref="AS3:AS4"/>
    <mergeCell ref="AT3:AT4"/>
    <mergeCell ref="AM3:AM4"/>
    <mergeCell ref="AN3:AN4"/>
    <mergeCell ref="AO3:AO4"/>
    <mergeCell ref="AP3:AP4"/>
    <mergeCell ref="AQ3:AQ4"/>
    <mergeCell ref="AR3:AR4"/>
  </mergeCells>
  <phoneticPr fontId="3" type="noConversion"/>
  <printOptions horizontalCentered="1"/>
  <pageMargins left="0.17" right="0.17" top="0.33" bottom="0.24" header="0.26" footer="0.18"/>
  <pageSetup paperSize="9" scale="57" orientation="landscape" r:id="rId1"/>
  <headerFooter alignWithMargins="0"/>
  <rowBreaks count="1" manualBreakCount="1">
    <brk id="31" max="41" man="1"/>
  </rowBreaks>
  <colBreaks count="1" manualBreakCount="1">
    <brk id="29" max="139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AT140"/>
  <sheetViews>
    <sheetView showZeros="0" view="pageBreakPreview" zoomScale="80" workbookViewId="0">
      <selection activeCell="W7" sqref="W7"/>
    </sheetView>
  </sheetViews>
  <sheetFormatPr defaultColWidth="8.88671875" defaultRowHeight="13.5"/>
  <cols>
    <col min="1" max="1" width="5" style="1" customWidth="1"/>
    <col min="2" max="2" width="5.109375" style="2" customWidth="1"/>
    <col min="3" max="3" width="9.21875" style="89" customWidth="1"/>
    <col min="4" max="7" width="9.21875" style="1" customWidth="1"/>
    <col min="8" max="8" width="6.6640625" style="1" customWidth="1"/>
    <col min="9" max="10" width="7.33203125" style="1" customWidth="1"/>
    <col min="11" max="11" width="7.6640625" style="1" customWidth="1"/>
    <col min="12" max="13" width="6.77734375" style="1" customWidth="1"/>
    <col min="14" max="14" width="6.44140625" style="1" customWidth="1"/>
    <col min="15" max="15" width="5.109375" style="1" customWidth="1"/>
    <col min="16" max="16" width="7.109375" style="1" customWidth="1"/>
    <col min="17" max="17" width="6.77734375" style="1" customWidth="1"/>
    <col min="18" max="20" width="6.6640625" style="1" customWidth="1"/>
    <col min="21" max="21" width="7.109375" style="1" customWidth="1"/>
    <col min="22" max="22" width="10.44140625" style="90" hidden="1" customWidth="1"/>
    <col min="23" max="24" width="8" style="1" customWidth="1"/>
    <col min="25" max="27" width="7.21875" style="1" customWidth="1"/>
    <col min="28" max="28" width="9.6640625" style="1" customWidth="1"/>
    <col min="29" max="29" width="2" style="90" hidden="1" customWidth="1"/>
    <col min="30" max="31" width="6.21875" style="1" customWidth="1"/>
    <col min="32" max="32" width="7" style="1" customWidth="1"/>
    <col min="33" max="33" width="4.6640625" style="1" customWidth="1"/>
    <col min="34" max="34" width="8.21875" style="1" customWidth="1"/>
    <col min="35" max="35" width="8.77734375" style="1" customWidth="1"/>
    <col min="36" max="36" width="7.5546875" style="1" customWidth="1"/>
    <col min="37" max="38" width="8.33203125" style="1" customWidth="1"/>
    <col min="39" max="39" width="20.21875" style="1" customWidth="1"/>
    <col min="40" max="40" width="8.33203125" style="1" customWidth="1"/>
    <col min="41" max="42" width="17.6640625" style="1" customWidth="1"/>
    <col min="43" max="45" width="17.6640625" style="1" hidden="1" customWidth="1"/>
    <col min="46" max="46" width="17.6640625" style="1" customWidth="1"/>
    <col min="47" max="16384" width="8.88671875" style="1"/>
  </cols>
  <sheetData>
    <row r="1" spans="1:46" ht="33.75" customHeight="1">
      <c r="C1" s="3" t="s">
        <v>62</v>
      </c>
      <c r="D1" s="353">
        <v>1691652000</v>
      </c>
      <c r="E1" s="353"/>
      <c r="F1" s="4"/>
      <c r="G1" s="4"/>
      <c r="H1" s="3" t="s">
        <v>63</v>
      </c>
      <c r="I1" s="354">
        <v>1054822000</v>
      </c>
      <c r="J1" s="354"/>
      <c r="K1" s="118">
        <f>TRUNC(I1/F2,7)</f>
        <v>0.64192340000000003</v>
      </c>
      <c r="L1" s="385" t="s">
        <v>355</v>
      </c>
      <c r="M1" s="386"/>
      <c r="N1" s="386"/>
      <c r="O1" s="386"/>
      <c r="P1" s="386"/>
      <c r="Q1" s="386"/>
      <c r="R1" s="386"/>
      <c r="S1" s="386"/>
      <c r="T1" s="386"/>
      <c r="U1" s="386"/>
      <c r="V1" s="386"/>
      <c r="W1" s="386"/>
      <c r="X1" s="386"/>
      <c r="Y1" s="386"/>
      <c r="Z1" s="386"/>
      <c r="AA1" s="386"/>
      <c r="AB1" s="386"/>
      <c r="AC1" s="148"/>
      <c r="AD1" s="148"/>
      <c r="AE1" s="356" t="s">
        <v>116</v>
      </c>
      <c r="AF1" s="356"/>
      <c r="AG1" s="356"/>
      <c r="AH1" s="356"/>
      <c r="AI1" s="356"/>
      <c r="AJ1" s="356"/>
      <c r="AK1" s="356"/>
      <c r="AL1" s="145"/>
      <c r="AM1" s="145"/>
      <c r="AN1" s="145"/>
      <c r="AO1" s="122"/>
      <c r="AP1" s="122"/>
      <c r="AQ1" s="122"/>
      <c r="AR1" s="122"/>
      <c r="AS1" s="122"/>
      <c r="AT1" s="122"/>
    </row>
    <row r="2" spans="1:46" s="11" customFormat="1" ht="30" customHeight="1" thickBot="1">
      <c r="A2" s="6"/>
      <c r="B2" s="7"/>
      <c r="C2" s="8" t="s">
        <v>64</v>
      </c>
      <c r="D2" s="357">
        <f>D1*1.1</f>
        <v>1860817200.0000002</v>
      </c>
      <c r="E2" s="358"/>
      <c r="F2" s="357">
        <f>D2*86.745%*101.8%</f>
        <v>1643220865.9825203</v>
      </c>
      <c r="G2" s="358"/>
      <c r="H2" s="3" t="s">
        <v>65</v>
      </c>
      <c r="I2" s="359">
        <f>D2*1</f>
        <v>1860817200.0000002</v>
      </c>
      <c r="J2" s="360"/>
      <c r="K2" s="117" t="s">
        <v>29</v>
      </c>
      <c r="L2" s="4"/>
      <c r="M2" s="4"/>
      <c r="N2" s="4"/>
      <c r="O2" s="9" t="s">
        <v>67</v>
      </c>
      <c r="P2" s="361">
        <v>45945.458333333336</v>
      </c>
      <c r="Q2" s="361"/>
      <c r="R2" s="361"/>
      <c r="S2" s="361"/>
      <c r="T2" s="361"/>
      <c r="U2" s="361"/>
      <c r="V2" s="10"/>
      <c r="W2" s="10"/>
      <c r="X2" s="6"/>
      <c r="Y2" s="6"/>
      <c r="Z2" s="6"/>
      <c r="AA2" s="6"/>
      <c r="AB2" s="6"/>
      <c r="AC2" s="10"/>
      <c r="AD2" s="6"/>
      <c r="AE2" s="6"/>
      <c r="AF2" s="6"/>
      <c r="AG2" s="6"/>
      <c r="AH2" s="6"/>
      <c r="AJ2" s="12"/>
      <c r="AK2" s="13"/>
      <c r="AL2" s="13"/>
      <c r="AM2" s="14" t="s">
        <v>52</v>
      </c>
      <c r="AO2" s="63" t="s">
        <v>69</v>
      </c>
      <c r="AP2" s="63"/>
      <c r="AQ2" s="123"/>
      <c r="AR2" s="124"/>
      <c r="AS2" s="126"/>
      <c r="AT2" s="125"/>
    </row>
    <row r="3" spans="1:46" s="17" customFormat="1" ht="24.95" customHeight="1" thickBot="1">
      <c r="A3" s="364" t="s">
        <v>70</v>
      </c>
      <c r="B3" s="366" t="s">
        <v>71</v>
      </c>
      <c r="C3" s="368" t="s">
        <v>72</v>
      </c>
      <c r="D3" s="369"/>
      <c r="E3" s="369"/>
      <c r="F3" s="369"/>
      <c r="G3" s="369"/>
      <c r="H3" s="370"/>
      <c r="I3" s="371" t="s">
        <v>73</v>
      </c>
      <c r="J3" s="369"/>
      <c r="K3" s="369"/>
      <c r="L3" s="369"/>
      <c r="M3" s="370"/>
      <c r="N3" s="372" t="s">
        <v>74</v>
      </c>
      <c r="O3" s="374" t="s">
        <v>75</v>
      </c>
      <c r="P3" s="371" t="s">
        <v>76</v>
      </c>
      <c r="Q3" s="369"/>
      <c r="R3" s="369"/>
      <c r="S3" s="369"/>
      <c r="T3" s="369"/>
      <c r="U3" s="370"/>
      <c r="V3" s="15"/>
      <c r="W3" s="371" t="s">
        <v>77</v>
      </c>
      <c r="X3" s="369"/>
      <c r="Y3" s="369"/>
      <c r="Z3" s="369"/>
      <c r="AA3" s="369"/>
      <c r="AB3" s="370"/>
      <c r="AC3" s="15"/>
      <c r="AD3" s="15"/>
      <c r="AE3" s="15"/>
      <c r="AF3" s="15"/>
      <c r="AG3" s="15"/>
      <c r="AH3" s="16"/>
      <c r="AI3" s="376" t="s">
        <v>78</v>
      </c>
      <c r="AJ3" s="366" t="s">
        <v>79</v>
      </c>
      <c r="AK3" s="378" t="s">
        <v>80</v>
      </c>
      <c r="AL3" s="362" t="s">
        <v>81</v>
      </c>
      <c r="AM3" s="381" t="s">
        <v>82</v>
      </c>
      <c r="AN3" s="383" t="s">
        <v>83</v>
      </c>
      <c r="AO3" s="380" t="s">
        <v>84</v>
      </c>
      <c r="AP3" s="380" t="s">
        <v>85</v>
      </c>
      <c r="AQ3" s="380" t="s">
        <v>86</v>
      </c>
      <c r="AR3" s="380" t="s">
        <v>87</v>
      </c>
      <c r="AS3" s="380" t="s">
        <v>88</v>
      </c>
      <c r="AT3" s="380" t="s">
        <v>89</v>
      </c>
    </row>
    <row r="4" spans="1:46" s="17" customFormat="1" ht="39.75" customHeight="1" thickBot="1">
      <c r="A4" s="365"/>
      <c r="B4" s="367"/>
      <c r="C4" s="103" t="s">
        <v>90</v>
      </c>
      <c r="D4" s="19" t="s">
        <v>91</v>
      </c>
      <c r="E4" s="20" t="s">
        <v>92</v>
      </c>
      <c r="F4" s="20" t="s">
        <v>93</v>
      </c>
      <c r="G4" s="20" t="s">
        <v>94</v>
      </c>
      <c r="H4" s="21" t="s">
        <v>95</v>
      </c>
      <c r="I4" s="18" t="s">
        <v>96</v>
      </c>
      <c r="J4" s="19" t="s">
        <v>91</v>
      </c>
      <c r="K4" s="20" t="s">
        <v>97</v>
      </c>
      <c r="L4" s="103" t="s">
        <v>93</v>
      </c>
      <c r="M4" s="20" t="s">
        <v>94</v>
      </c>
      <c r="N4" s="373"/>
      <c r="O4" s="375"/>
      <c r="P4" s="18" t="s">
        <v>96</v>
      </c>
      <c r="Q4" s="19" t="s">
        <v>91</v>
      </c>
      <c r="R4" s="20" t="s">
        <v>97</v>
      </c>
      <c r="S4" s="103" t="s">
        <v>93</v>
      </c>
      <c r="T4" s="20" t="s">
        <v>94</v>
      </c>
      <c r="U4" s="22" t="s">
        <v>99</v>
      </c>
      <c r="V4" s="23" t="s">
        <v>100</v>
      </c>
      <c r="W4" s="18" t="s">
        <v>96</v>
      </c>
      <c r="X4" s="19" t="s">
        <v>91</v>
      </c>
      <c r="Y4" s="20" t="s">
        <v>97</v>
      </c>
      <c r="Z4" s="103" t="s">
        <v>93</v>
      </c>
      <c r="AA4" s="20" t="s">
        <v>94</v>
      </c>
      <c r="AB4" s="24" t="s">
        <v>102</v>
      </c>
      <c r="AC4" s="23" t="s">
        <v>103</v>
      </c>
      <c r="AD4" s="121" t="s">
        <v>104</v>
      </c>
      <c r="AE4" s="127" t="s">
        <v>105</v>
      </c>
      <c r="AF4" s="25" t="s">
        <v>106</v>
      </c>
      <c r="AG4" s="26" t="s">
        <v>107</v>
      </c>
      <c r="AH4" s="26" t="s">
        <v>108</v>
      </c>
      <c r="AI4" s="377"/>
      <c r="AJ4" s="367"/>
      <c r="AK4" s="379"/>
      <c r="AL4" s="363"/>
      <c r="AM4" s="382"/>
      <c r="AN4" s="384"/>
      <c r="AO4" s="380"/>
      <c r="AP4" s="380"/>
      <c r="AQ4" s="380"/>
      <c r="AR4" s="380"/>
      <c r="AS4" s="380"/>
      <c r="AT4" s="380"/>
    </row>
    <row r="5" spans="1:46" s="54" customFormat="1" ht="40.5" customHeight="1" thickBot="1">
      <c r="A5" s="27">
        <v>1</v>
      </c>
      <c r="B5" s="28"/>
      <c r="C5" s="95" t="s">
        <v>120</v>
      </c>
      <c r="D5" s="93" t="s">
        <v>38</v>
      </c>
      <c r="E5" s="95"/>
      <c r="F5" s="91"/>
      <c r="G5" s="91"/>
      <c r="H5" s="115"/>
      <c r="I5" s="109">
        <v>0.51</v>
      </c>
      <c r="J5" s="31">
        <v>0.49</v>
      </c>
      <c r="K5" s="31"/>
      <c r="L5" s="31"/>
      <c r="M5" s="33"/>
      <c r="N5" s="34">
        <f>SUM(I5:M5)</f>
        <v>1</v>
      </c>
      <c r="O5" s="35"/>
      <c r="P5" s="105">
        <v>15</v>
      </c>
      <c r="Q5" s="155">
        <v>15</v>
      </c>
      <c r="R5" s="37"/>
      <c r="S5" s="38"/>
      <c r="T5" s="37"/>
      <c r="U5" s="39">
        <f>ROUNDUP(((P5*I5)+(Q5*J5)+(R5*K5)+(S5*L5)+(T5*M5)),2)</f>
        <v>15</v>
      </c>
      <c r="V5" s="40">
        <f>IF(U5&gt;=15,15,U5)</f>
        <v>15</v>
      </c>
      <c r="W5" s="97">
        <v>34748832000</v>
      </c>
      <c r="X5" s="156">
        <v>328448752000</v>
      </c>
      <c r="Y5" s="157"/>
      <c r="Z5" s="107"/>
      <c r="AA5" s="99"/>
      <c r="AB5" s="41">
        <f>ROUNDUP((((W5*I5)+(X5*J5)+(Y5*K5)+(Z5*L5)+(AA5*M5))/$I$2*15),2)</f>
        <v>1440.19</v>
      </c>
      <c r="AC5" s="40">
        <f>IF(AB5&gt;=15,15,AB5)</f>
        <v>15</v>
      </c>
      <c r="AD5" s="42"/>
      <c r="AE5" s="128"/>
      <c r="AF5" s="98">
        <f>IF((V5+AC5+AD5)&gt;=30,30,(V5+AC5+AD5))</f>
        <v>30</v>
      </c>
      <c r="AG5" s="43">
        <v>65</v>
      </c>
      <c r="AH5" s="44">
        <f>AF5+AG5+AE5</f>
        <v>95</v>
      </c>
      <c r="AI5" s="45">
        <f>-((50-((176+(45+(30-AF5)))))/200)</f>
        <v>0.85499999999999998</v>
      </c>
      <c r="AJ5" s="46"/>
      <c r="AK5" s="47">
        <v>1E-4</v>
      </c>
      <c r="AL5" s="48">
        <f>100%+AK5</f>
        <v>1.0001</v>
      </c>
      <c r="AM5" s="49">
        <f>ROUNDUP($D$2*AI5*AL5,-3)</f>
        <v>1591158000</v>
      </c>
      <c r="AN5" s="50"/>
      <c r="AO5" s="51"/>
      <c r="AP5" s="51"/>
      <c r="AQ5" s="51"/>
      <c r="AR5" s="51"/>
      <c r="AS5" s="52"/>
      <c r="AT5" s="53">
        <f>(AO5*I5)+(AP5*J5)+(AQ5*K5)+(AR5*L5)+(AS5*M5)</f>
        <v>0</v>
      </c>
    </row>
    <row r="6" spans="1:46" s="54" customFormat="1" ht="40.5" customHeight="1" thickBot="1">
      <c r="A6" s="27">
        <v>2</v>
      </c>
      <c r="B6" s="28"/>
      <c r="C6" s="94" t="s">
        <v>109</v>
      </c>
      <c r="D6" s="93" t="s">
        <v>110</v>
      </c>
      <c r="E6" s="95"/>
      <c r="F6" s="91"/>
      <c r="G6" s="29"/>
      <c r="H6" s="29"/>
      <c r="I6" s="109">
        <v>0.51</v>
      </c>
      <c r="J6" s="31">
        <v>0.49</v>
      </c>
      <c r="K6" s="31"/>
      <c r="L6" s="31"/>
      <c r="M6" s="33"/>
      <c r="N6" s="34">
        <f t="shared" ref="N6:N69" si="0">SUM(I6:M6)</f>
        <v>1</v>
      </c>
      <c r="O6" s="35"/>
      <c r="P6" s="105">
        <v>15</v>
      </c>
      <c r="Q6" s="58">
        <v>15</v>
      </c>
      <c r="R6" s="106"/>
      <c r="S6" s="38"/>
      <c r="T6" s="37"/>
      <c r="U6" s="39">
        <f t="shared" ref="U6:U69" si="1">ROUNDUP(((P6*I6)+(Q6*J6)+(R6*K6)+(S6*L6)+(T6*M6)),2)</f>
        <v>15</v>
      </c>
      <c r="V6" s="40">
        <f>IF(U6&gt;=15,15,U6)</f>
        <v>15</v>
      </c>
      <c r="W6" s="140">
        <v>59183685000</v>
      </c>
      <c r="X6" s="96">
        <v>130509297000</v>
      </c>
      <c r="Y6" s="100"/>
      <c r="Z6" s="96"/>
      <c r="AA6" s="99"/>
      <c r="AB6" s="41">
        <f t="shared" ref="AB6:AB69" si="2">ROUNDUP((((W6*I6)+(X6*J6)+(Y6*K6)+(Z6*L6)+(AA6*M6))/$I$2*15),2)</f>
        <v>758.81</v>
      </c>
      <c r="AC6" s="40">
        <f t="shared" ref="AC6:AC69" si="3">IF(AB6&gt;=15,15,AB6)</f>
        <v>15</v>
      </c>
      <c r="AD6" s="42"/>
      <c r="AE6" s="128"/>
      <c r="AF6" s="37">
        <f t="shared" ref="AF6:AF69" si="4">IF((V6+AC6+AD6)&gt;=30,30,(V6+AC6+AD6))</f>
        <v>30</v>
      </c>
      <c r="AG6" s="43">
        <v>65</v>
      </c>
      <c r="AH6" s="44">
        <f t="shared" ref="AH6:AH69" si="5">AF6+AG6+AE6</f>
        <v>95</v>
      </c>
      <c r="AI6" s="45">
        <f>-((50-((176+(45+(30-AF6)))))/200)</f>
        <v>0.85499999999999998</v>
      </c>
      <c r="AJ6" s="46"/>
      <c r="AK6" s="47">
        <v>1E-4</v>
      </c>
      <c r="AL6" s="48">
        <f>100%+AK6</f>
        <v>1.0001</v>
      </c>
      <c r="AM6" s="49">
        <f>ROUNDUP($D$2*AI6*AL6,-3)</f>
        <v>1591158000</v>
      </c>
      <c r="AN6" s="50"/>
      <c r="AO6" s="51"/>
      <c r="AP6" s="51"/>
      <c r="AQ6" s="51"/>
      <c r="AR6" s="51"/>
      <c r="AS6" s="52"/>
      <c r="AT6" s="53">
        <f t="shared" ref="AT6:AT69" si="6">(AO6*I6)+(AP6*J6)+(AQ6*K6)+(AR6*L6)+(AS6*M6)</f>
        <v>0</v>
      </c>
    </row>
    <row r="7" spans="1:46" s="54" customFormat="1" ht="40.5" customHeight="1" thickBot="1">
      <c r="A7" s="27">
        <v>3</v>
      </c>
      <c r="B7" s="28"/>
      <c r="C7" s="94" t="s">
        <v>111</v>
      </c>
      <c r="D7" s="152" t="s">
        <v>341</v>
      </c>
      <c r="E7" s="95"/>
      <c r="F7" s="91"/>
      <c r="G7" s="55"/>
      <c r="H7" s="29"/>
      <c r="I7" s="109">
        <v>0.51</v>
      </c>
      <c r="J7" s="31">
        <v>0.49</v>
      </c>
      <c r="K7" s="31"/>
      <c r="L7" s="57"/>
      <c r="M7" s="33"/>
      <c r="N7" s="34">
        <f t="shared" si="0"/>
        <v>1</v>
      </c>
      <c r="O7" s="35"/>
      <c r="P7" s="105">
        <v>15</v>
      </c>
      <c r="Q7" s="153">
        <v>14.2</v>
      </c>
      <c r="R7" s="106"/>
      <c r="S7" s="38"/>
      <c r="T7" s="37"/>
      <c r="U7" s="39">
        <f t="shared" si="1"/>
        <v>14.61</v>
      </c>
      <c r="V7" s="40">
        <f>IF(U7&gt;=15,15,U7)</f>
        <v>14.61</v>
      </c>
      <c r="W7" s="96">
        <v>57539030000</v>
      </c>
      <c r="X7" s="96">
        <v>454395000</v>
      </c>
      <c r="Y7" s="100"/>
      <c r="Z7" s="96"/>
      <c r="AA7" s="99"/>
      <c r="AB7" s="41">
        <f t="shared" si="2"/>
        <v>238.35</v>
      </c>
      <c r="AC7" s="40">
        <f t="shared" si="3"/>
        <v>15</v>
      </c>
      <c r="AD7" s="42">
        <f>3*I7</f>
        <v>1.53</v>
      </c>
      <c r="AE7" s="128"/>
      <c r="AF7" s="37">
        <f t="shared" si="4"/>
        <v>30</v>
      </c>
      <c r="AG7" s="43">
        <v>65</v>
      </c>
      <c r="AH7" s="44">
        <f t="shared" si="5"/>
        <v>95</v>
      </c>
      <c r="AI7" s="45">
        <f>-((50-((176+(45+(30-AF7)))))/200)</f>
        <v>0.85499999999999998</v>
      </c>
      <c r="AJ7" s="46"/>
      <c r="AK7" s="47">
        <v>1E-4</v>
      </c>
      <c r="AL7" s="48">
        <f>100%+AK7</f>
        <v>1.0001</v>
      </c>
      <c r="AM7" s="49">
        <f>ROUNDUP($D$2*AI7*AL7,-3)</f>
        <v>1591158000</v>
      </c>
      <c r="AN7" s="50"/>
      <c r="AO7" s="51"/>
      <c r="AP7" s="51"/>
      <c r="AQ7" s="51"/>
      <c r="AR7" s="51"/>
      <c r="AS7" s="52"/>
      <c r="AT7" s="53">
        <f t="shared" si="6"/>
        <v>0</v>
      </c>
    </row>
    <row r="8" spans="1:46" s="54" customFormat="1" ht="40.5" customHeight="1" thickBot="1">
      <c r="A8" s="27">
        <v>4</v>
      </c>
      <c r="B8" s="56"/>
      <c r="C8" s="95" t="s">
        <v>112</v>
      </c>
      <c r="D8" s="93" t="s">
        <v>115</v>
      </c>
      <c r="E8" s="91"/>
      <c r="F8" s="91"/>
      <c r="G8" s="92"/>
      <c r="H8" s="135"/>
      <c r="I8" s="109">
        <v>0.51</v>
      </c>
      <c r="J8" s="31">
        <v>0.49</v>
      </c>
      <c r="K8" s="31"/>
      <c r="L8" s="57"/>
      <c r="M8" s="33"/>
      <c r="N8" s="34">
        <f t="shared" si="0"/>
        <v>1</v>
      </c>
      <c r="O8" s="35"/>
      <c r="P8" s="105">
        <v>15</v>
      </c>
      <c r="Q8" s="58">
        <v>15</v>
      </c>
      <c r="R8" s="38"/>
      <c r="S8" s="38"/>
      <c r="T8" s="37"/>
      <c r="U8" s="39">
        <f t="shared" si="1"/>
        <v>15</v>
      </c>
      <c r="V8" s="40">
        <f t="shared" ref="V8:V71" si="7">IF(U8&gt;=15,15,U8)</f>
        <v>15</v>
      </c>
      <c r="W8" s="136">
        <v>39361754000</v>
      </c>
      <c r="X8" s="96">
        <v>920681000</v>
      </c>
      <c r="Y8" s="100"/>
      <c r="Z8" s="96"/>
      <c r="AA8" s="108"/>
      <c r="AB8" s="41">
        <f t="shared" si="2"/>
        <v>165.45999999999998</v>
      </c>
      <c r="AC8" s="40">
        <f t="shared" si="3"/>
        <v>15</v>
      </c>
      <c r="AD8" s="42"/>
      <c r="AE8" s="128"/>
      <c r="AF8" s="37">
        <f t="shared" si="4"/>
        <v>30</v>
      </c>
      <c r="AG8" s="43">
        <v>65</v>
      </c>
      <c r="AH8" s="44">
        <f t="shared" si="5"/>
        <v>95</v>
      </c>
      <c r="AI8" s="45">
        <f t="shared" ref="AI8:AI71" si="8">-((50-((176+(45+(30-AF8)))))/200)</f>
        <v>0.85499999999999998</v>
      </c>
      <c r="AJ8" s="46"/>
      <c r="AK8" s="47">
        <v>1E-4</v>
      </c>
      <c r="AL8" s="48">
        <f t="shared" ref="AL8:AL71" si="9">100%+AK8</f>
        <v>1.0001</v>
      </c>
      <c r="AM8" s="49">
        <f t="shared" ref="AM8:AM71" si="10">ROUNDUP($D$2*AI8*AL8,-3)</f>
        <v>1591158000</v>
      </c>
      <c r="AN8" s="50"/>
      <c r="AO8" s="51"/>
      <c r="AP8" s="51"/>
      <c r="AQ8" s="51"/>
      <c r="AR8" s="51"/>
      <c r="AS8" s="52"/>
      <c r="AT8" s="53">
        <f t="shared" si="6"/>
        <v>0</v>
      </c>
    </row>
    <row r="9" spans="1:46" s="54" customFormat="1" ht="40.5" customHeight="1" thickBot="1">
      <c r="A9" s="27">
        <v>5</v>
      </c>
      <c r="B9" s="56"/>
      <c r="C9" s="95" t="s">
        <v>118</v>
      </c>
      <c r="D9" s="93" t="s">
        <v>342</v>
      </c>
      <c r="E9" s="91"/>
      <c r="F9" s="91"/>
      <c r="G9" s="92"/>
      <c r="H9" s="116"/>
      <c r="I9" s="109">
        <v>0.51</v>
      </c>
      <c r="J9" s="31">
        <v>0.49</v>
      </c>
      <c r="K9" s="137"/>
      <c r="L9" s="31"/>
      <c r="M9" s="33"/>
      <c r="N9" s="34">
        <f t="shared" si="0"/>
        <v>1</v>
      </c>
      <c r="O9" s="35"/>
      <c r="P9" s="36">
        <v>15</v>
      </c>
      <c r="Q9" s="142">
        <v>15</v>
      </c>
      <c r="R9" s="38"/>
      <c r="S9" s="38"/>
      <c r="T9" s="37"/>
      <c r="U9" s="39">
        <f t="shared" si="1"/>
        <v>15</v>
      </c>
      <c r="V9" s="40">
        <f t="shared" si="7"/>
        <v>15</v>
      </c>
      <c r="W9" s="136">
        <v>8139504000</v>
      </c>
      <c r="X9" s="96">
        <v>679768000</v>
      </c>
      <c r="Y9" s="96"/>
      <c r="Z9" s="96"/>
      <c r="AA9" s="99"/>
      <c r="AB9" s="41">
        <f t="shared" si="2"/>
        <v>36.15</v>
      </c>
      <c r="AC9" s="40">
        <f t="shared" si="3"/>
        <v>15</v>
      </c>
      <c r="AD9" s="42"/>
      <c r="AE9" s="128"/>
      <c r="AF9" s="37">
        <f t="shared" si="4"/>
        <v>30</v>
      </c>
      <c r="AG9" s="43">
        <v>65</v>
      </c>
      <c r="AH9" s="44">
        <f t="shared" si="5"/>
        <v>95</v>
      </c>
      <c r="AI9" s="45">
        <f t="shared" si="8"/>
        <v>0.85499999999999998</v>
      </c>
      <c r="AJ9" s="46"/>
      <c r="AK9" s="47">
        <v>1E-4</v>
      </c>
      <c r="AL9" s="48">
        <f t="shared" si="9"/>
        <v>1.0001</v>
      </c>
      <c r="AM9" s="49">
        <f t="shared" si="10"/>
        <v>1591158000</v>
      </c>
      <c r="AN9" s="50"/>
      <c r="AO9" s="51"/>
      <c r="AP9" s="51"/>
      <c r="AQ9" s="51"/>
      <c r="AR9" s="51"/>
      <c r="AS9" s="52"/>
      <c r="AT9" s="53">
        <f t="shared" si="6"/>
        <v>0</v>
      </c>
    </row>
    <row r="10" spans="1:46" s="54" customFormat="1" ht="40.5" customHeight="1" thickBot="1">
      <c r="A10" s="27">
        <v>6</v>
      </c>
      <c r="B10" s="56"/>
      <c r="C10" s="95" t="s">
        <v>34</v>
      </c>
      <c r="D10" s="93" t="s">
        <v>343</v>
      </c>
      <c r="E10" s="94"/>
      <c r="F10" s="101"/>
      <c r="G10" s="55"/>
      <c r="H10" s="116"/>
      <c r="I10" s="30">
        <v>0.51</v>
      </c>
      <c r="J10" s="31">
        <v>0.49</v>
      </c>
      <c r="K10" s="31"/>
      <c r="L10" s="57"/>
      <c r="M10" s="33"/>
      <c r="N10" s="34">
        <f t="shared" si="0"/>
        <v>1</v>
      </c>
      <c r="O10" s="35"/>
      <c r="P10" s="105">
        <v>15</v>
      </c>
      <c r="Q10" s="153">
        <v>14.9</v>
      </c>
      <c r="R10" s="38"/>
      <c r="S10" s="38"/>
      <c r="T10" s="37"/>
      <c r="U10" s="39">
        <f t="shared" si="1"/>
        <v>14.959999999999999</v>
      </c>
      <c r="V10" s="40">
        <f>IF(U10&gt;=15,15,U10)</f>
        <v>14.959999999999999</v>
      </c>
      <c r="W10" s="97">
        <v>8216820000</v>
      </c>
      <c r="X10" s="112">
        <v>1224996000</v>
      </c>
      <c r="Y10" s="96"/>
      <c r="Z10" s="96"/>
      <c r="AA10" s="99"/>
      <c r="AB10" s="41">
        <f t="shared" si="2"/>
        <v>38.619999999999997</v>
      </c>
      <c r="AC10" s="40">
        <f t="shared" si="3"/>
        <v>15</v>
      </c>
      <c r="AD10" s="42">
        <f>0.5*I10</f>
        <v>0.255</v>
      </c>
      <c r="AE10" s="128"/>
      <c r="AF10" s="37">
        <f t="shared" si="4"/>
        <v>30</v>
      </c>
      <c r="AG10" s="43">
        <v>65</v>
      </c>
      <c r="AH10" s="44">
        <f t="shared" si="5"/>
        <v>95</v>
      </c>
      <c r="AI10" s="45">
        <f>-((50-((176+(45+(30-AF10)))))/200)</f>
        <v>0.85499999999999998</v>
      </c>
      <c r="AJ10" s="46"/>
      <c r="AK10" s="47">
        <v>1E-4</v>
      </c>
      <c r="AL10" s="48">
        <f>100%+AK10</f>
        <v>1.0001</v>
      </c>
      <c r="AM10" s="49">
        <f>ROUNDUP($D$2*AI10*AL10,-3)</f>
        <v>1591158000</v>
      </c>
      <c r="AN10" s="50"/>
      <c r="AO10" s="51"/>
      <c r="AP10" s="51"/>
      <c r="AQ10" s="51"/>
      <c r="AR10" s="51"/>
      <c r="AS10" s="52"/>
      <c r="AT10" s="53">
        <f t="shared" si="6"/>
        <v>0</v>
      </c>
    </row>
    <row r="11" spans="1:46" s="54" customFormat="1" ht="40.5" customHeight="1" thickBot="1">
      <c r="A11" s="27">
        <v>7</v>
      </c>
      <c r="B11" s="56"/>
      <c r="C11" s="95" t="s">
        <v>189</v>
      </c>
      <c r="D11" s="93" t="s">
        <v>187</v>
      </c>
      <c r="E11" s="91"/>
      <c r="F11" s="101"/>
      <c r="G11" s="29"/>
      <c r="H11" s="29"/>
      <c r="I11" s="30">
        <v>0.51</v>
      </c>
      <c r="J11" s="31">
        <v>0.49</v>
      </c>
      <c r="K11" s="31"/>
      <c r="L11" s="31"/>
      <c r="M11" s="33"/>
      <c r="N11" s="34">
        <f t="shared" si="0"/>
        <v>1</v>
      </c>
      <c r="O11" s="35"/>
      <c r="P11" s="105">
        <v>15</v>
      </c>
      <c r="Q11" s="106">
        <v>15</v>
      </c>
      <c r="R11" s="106"/>
      <c r="S11" s="38"/>
      <c r="T11" s="37"/>
      <c r="U11" s="39">
        <f t="shared" si="1"/>
        <v>15</v>
      </c>
      <c r="V11" s="40">
        <f t="shared" si="7"/>
        <v>15</v>
      </c>
      <c r="W11" s="97">
        <v>14977246000</v>
      </c>
      <c r="X11" s="149">
        <v>11176571000</v>
      </c>
      <c r="Y11" s="112"/>
      <c r="Z11" s="96"/>
      <c r="AA11" s="99"/>
      <c r="AB11" s="41">
        <f t="shared" si="2"/>
        <v>105.72</v>
      </c>
      <c r="AC11" s="40">
        <f t="shared" si="3"/>
        <v>15</v>
      </c>
      <c r="AD11" s="42"/>
      <c r="AE11" s="128"/>
      <c r="AF11" s="37">
        <f t="shared" si="4"/>
        <v>30</v>
      </c>
      <c r="AG11" s="43">
        <v>65</v>
      </c>
      <c r="AH11" s="44">
        <f t="shared" si="5"/>
        <v>95</v>
      </c>
      <c r="AI11" s="45">
        <f t="shared" si="8"/>
        <v>0.85499999999999998</v>
      </c>
      <c r="AJ11" s="46"/>
      <c r="AK11" s="47">
        <v>1E-4</v>
      </c>
      <c r="AL11" s="48">
        <f t="shared" si="9"/>
        <v>1.0001</v>
      </c>
      <c r="AM11" s="49">
        <f t="shared" si="10"/>
        <v>1591158000</v>
      </c>
      <c r="AN11" s="50"/>
      <c r="AO11" s="51"/>
      <c r="AP11" s="51"/>
      <c r="AQ11" s="51"/>
      <c r="AR11" s="51"/>
      <c r="AS11" s="52"/>
      <c r="AT11" s="53">
        <f t="shared" si="6"/>
        <v>0</v>
      </c>
    </row>
    <row r="12" spans="1:46" s="54" customFormat="1" ht="40.5" customHeight="1" thickBot="1">
      <c r="A12" s="27"/>
      <c r="B12" s="56"/>
      <c r="C12" s="95"/>
      <c r="D12" s="95"/>
      <c r="E12" s="94"/>
      <c r="F12" s="101"/>
      <c r="G12" s="55"/>
      <c r="H12" s="29"/>
      <c r="I12" s="30"/>
      <c r="J12" s="31"/>
      <c r="K12" s="32"/>
      <c r="L12" s="57"/>
      <c r="M12" s="33"/>
      <c r="N12" s="34">
        <f t="shared" si="0"/>
        <v>0</v>
      </c>
      <c r="O12" s="35"/>
      <c r="P12" s="105"/>
      <c r="Q12" s="155"/>
      <c r="R12" s="38"/>
      <c r="S12" s="38"/>
      <c r="T12" s="37"/>
      <c r="U12" s="39">
        <f t="shared" si="1"/>
        <v>0</v>
      </c>
      <c r="V12" s="40">
        <f t="shared" si="7"/>
        <v>0</v>
      </c>
      <c r="W12" s="97"/>
      <c r="X12" s="112"/>
      <c r="Y12" s="112"/>
      <c r="Z12" s="96"/>
      <c r="AA12" s="99"/>
      <c r="AB12" s="41">
        <f t="shared" si="2"/>
        <v>0</v>
      </c>
      <c r="AC12" s="40">
        <f t="shared" si="3"/>
        <v>0</v>
      </c>
      <c r="AD12" s="42"/>
      <c r="AE12" s="128"/>
      <c r="AF12" s="37">
        <f t="shared" si="4"/>
        <v>0</v>
      </c>
      <c r="AG12" s="43">
        <v>65</v>
      </c>
      <c r="AH12" s="44">
        <f t="shared" si="5"/>
        <v>65</v>
      </c>
      <c r="AI12" s="45">
        <f t="shared" si="8"/>
        <v>1.0049999999999999</v>
      </c>
      <c r="AJ12" s="46"/>
      <c r="AK12" s="47">
        <v>1E-4</v>
      </c>
      <c r="AL12" s="48">
        <f t="shared" si="9"/>
        <v>1.0001</v>
      </c>
      <c r="AM12" s="49">
        <f t="shared" si="10"/>
        <v>1870309000</v>
      </c>
      <c r="AN12" s="50"/>
      <c r="AO12" s="51"/>
      <c r="AP12" s="51"/>
      <c r="AQ12" s="51"/>
      <c r="AR12" s="51"/>
      <c r="AS12" s="52"/>
      <c r="AT12" s="53">
        <f t="shared" si="6"/>
        <v>0</v>
      </c>
    </row>
    <row r="13" spans="1:46" s="54" customFormat="1" ht="40.5" customHeight="1" thickBot="1">
      <c r="A13" s="27"/>
      <c r="B13" s="56"/>
      <c r="C13" s="95"/>
      <c r="D13" s="95"/>
      <c r="E13" s="91"/>
      <c r="F13" s="101"/>
      <c r="G13" s="55"/>
      <c r="H13" s="29"/>
      <c r="I13" s="30"/>
      <c r="J13" s="31"/>
      <c r="K13" s="32"/>
      <c r="L13" s="57"/>
      <c r="M13" s="33"/>
      <c r="N13" s="34">
        <f t="shared" si="0"/>
        <v>0</v>
      </c>
      <c r="O13" s="35"/>
      <c r="P13" s="105"/>
      <c r="Q13" s="106"/>
      <c r="R13" s="38"/>
      <c r="S13" s="38"/>
      <c r="T13" s="37"/>
      <c r="U13" s="39">
        <f t="shared" si="1"/>
        <v>0</v>
      </c>
      <c r="V13" s="40">
        <f t="shared" si="7"/>
        <v>0</v>
      </c>
      <c r="W13" s="97"/>
      <c r="X13" s="149"/>
      <c r="Y13" s="100"/>
      <c r="Z13" s="96"/>
      <c r="AA13" s="99"/>
      <c r="AB13" s="41">
        <f t="shared" si="2"/>
        <v>0</v>
      </c>
      <c r="AC13" s="40">
        <f t="shared" si="3"/>
        <v>0</v>
      </c>
      <c r="AD13" s="42"/>
      <c r="AE13" s="128"/>
      <c r="AF13" s="37">
        <f t="shared" si="4"/>
        <v>0</v>
      </c>
      <c r="AG13" s="43">
        <v>65</v>
      </c>
      <c r="AH13" s="44">
        <f t="shared" si="5"/>
        <v>65</v>
      </c>
      <c r="AI13" s="45">
        <f t="shared" si="8"/>
        <v>1.0049999999999999</v>
      </c>
      <c r="AJ13" s="46"/>
      <c r="AK13" s="47">
        <v>1E-4</v>
      </c>
      <c r="AL13" s="48">
        <f t="shared" si="9"/>
        <v>1.0001</v>
      </c>
      <c r="AM13" s="49">
        <f t="shared" si="10"/>
        <v>1870309000</v>
      </c>
      <c r="AN13" s="50"/>
      <c r="AO13" s="51"/>
      <c r="AP13" s="51"/>
      <c r="AQ13" s="51"/>
      <c r="AR13" s="51"/>
      <c r="AS13" s="52"/>
      <c r="AT13" s="53">
        <f t="shared" si="6"/>
        <v>0</v>
      </c>
    </row>
    <row r="14" spans="1:46" s="54" customFormat="1" ht="40.5" customHeight="1" thickBot="1">
      <c r="A14" s="27"/>
      <c r="B14" s="28"/>
      <c r="C14" s="95"/>
      <c r="D14" s="95"/>
      <c r="E14" s="28"/>
      <c r="F14" s="28"/>
      <c r="G14" s="59"/>
      <c r="H14" s="60"/>
      <c r="I14" s="30"/>
      <c r="J14" s="31"/>
      <c r="K14" s="32"/>
      <c r="L14" s="57"/>
      <c r="M14" s="33"/>
      <c r="N14" s="34">
        <f t="shared" si="0"/>
        <v>0</v>
      </c>
      <c r="O14" s="35"/>
      <c r="P14" s="36"/>
      <c r="Q14" s="58"/>
      <c r="R14" s="38"/>
      <c r="S14" s="38"/>
      <c r="T14" s="37"/>
      <c r="U14" s="39">
        <f t="shared" si="1"/>
        <v>0</v>
      </c>
      <c r="V14" s="40">
        <f t="shared" si="7"/>
        <v>0</v>
      </c>
      <c r="W14" s="97"/>
      <c r="X14" s="112"/>
      <c r="Y14" s="134"/>
      <c r="Z14" s="96"/>
      <c r="AA14" s="99"/>
      <c r="AB14" s="41">
        <f t="shared" si="2"/>
        <v>0</v>
      </c>
      <c r="AC14" s="40">
        <f t="shared" si="3"/>
        <v>0</v>
      </c>
      <c r="AD14" s="42"/>
      <c r="AE14" s="128"/>
      <c r="AF14" s="37">
        <f t="shared" si="4"/>
        <v>0</v>
      </c>
      <c r="AG14" s="43">
        <v>65</v>
      </c>
      <c r="AH14" s="44">
        <f t="shared" si="5"/>
        <v>65</v>
      </c>
      <c r="AI14" s="45">
        <f t="shared" si="8"/>
        <v>1.0049999999999999</v>
      </c>
      <c r="AJ14" s="46"/>
      <c r="AK14" s="47">
        <v>1E-4</v>
      </c>
      <c r="AL14" s="48">
        <f t="shared" si="9"/>
        <v>1.0001</v>
      </c>
      <c r="AM14" s="49">
        <f t="shared" si="10"/>
        <v>1870309000</v>
      </c>
      <c r="AN14" s="50"/>
      <c r="AO14" s="51"/>
      <c r="AP14" s="51"/>
      <c r="AQ14" s="51"/>
      <c r="AR14" s="51"/>
      <c r="AS14" s="52"/>
      <c r="AT14" s="53">
        <f t="shared" si="6"/>
        <v>0</v>
      </c>
    </row>
    <row r="15" spans="1:46" s="54" customFormat="1" ht="40.5" customHeight="1" thickBot="1">
      <c r="A15" s="27"/>
      <c r="B15" s="56"/>
      <c r="C15" s="95"/>
      <c r="D15" s="28"/>
      <c r="E15" s="91"/>
      <c r="F15" s="91"/>
      <c r="G15" s="59"/>
      <c r="H15" s="60"/>
      <c r="I15" s="30"/>
      <c r="J15" s="31"/>
      <c r="K15" s="32"/>
      <c r="L15" s="57"/>
      <c r="M15" s="33"/>
      <c r="N15" s="34">
        <f t="shared" si="0"/>
        <v>0</v>
      </c>
      <c r="O15" s="35"/>
      <c r="P15" s="36"/>
      <c r="Q15" s="58"/>
      <c r="R15" s="38"/>
      <c r="S15" s="38"/>
      <c r="T15" s="37"/>
      <c r="U15" s="39">
        <f t="shared" si="1"/>
        <v>0</v>
      </c>
      <c r="V15" s="40">
        <f t="shared" si="7"/>
        <v>0</v>
      </c>
      <c r="W15" s="97"/>
      <c r="X15" s="112"/>
      <c r="Y15" s="112"/>
      <c r="Z15" s="96"/>
      <c r="AA15" s="99"/>
      <c r="AB15" s="41">
        <f t="shared" si="2"/>
        <v>0</v>
      </c>
      <c r="AC15" s="40">
        <f t="shared" si="3"/>
        <v>0</v>
      </c>
      <c r="AD15" s="42"/>
      <c r="AE15" s="128"/>
      <c r="AF15" s="37">
        <f t="shared" si="4"/>
        <v>0</v>
      </c>
      <c r="AG15" s="43">
        <v>65</v>
      </c>
      <c r="AH15" s="44">
        <f t="shared" si="5"/>
        <v>65</v>
      </c>
      <c r="AI15" s="45">
        <f t="shared" si="8"/>
        <v>1.0049999999999999</v>
      </c>
      <c r="AJ15" s="46"/>
      <c r="AK15" s="47">
        <v>1E-4</v>
      </c>
      <c r="AL15" s="48">
        <f t="shared" si="9"/>
        <v>1.0001</v>
      </c>
      <c r="AM15" s="49">
        <f t="shared" si="10"/>
        <v>1870309000</v>
      </c>
      <c r="AN15" s="50"/>
      <c r="AO15" s="51"/>
      <c r="AP15" s="51"/>
      <c r="AQ15" s="51"/>
      <c r="AR15" s="51"/>
      <c r="AS15" s="52"/>
      <c r="AT15" s="53">
        <f t="shared" si="6"/>
        <v>0</v>
      </c>
    </row>
    <row r="16" spans="1:46" s="54" customFormat="1" ht="40.5" customHeight="1" thickBot="1">
      <c r="A16" s="27"/>
      <c r="B16" s="56"/>
      <c r="C16" s="91"/>
      <c r="D16" s="91"/>
      <c r="E16" s="94"/>
      <c r="F16" s="94"/>
      <c r="G16" s="59"/>
      <c r="H16" s="60"/>
      <c r="I16" s="30"/>
      <c r="J16" s="31"/>
      <c r="K16" s="32"/>
      <c r="L16" s="57"/>
      <c r="M16" s="33"/>
      <c r="N16" s="34">
        <f t="shared" si="0"/>
        <v>0</v>
      </c>
      <c r="O16" s="35"/>
      <c r="P16" s="150">
        <v>14.9</v>
      </c>
      <c r="Q16" s="58">
        <v>15</v>
      </c>
      <c r="R16" s="58">
        <v>15</v>
      </c>
      <c r="S16" s="38"/>
      <c r="T16" s="37"/>
      <c r="U16" s="39">
        <f t="shared" si="1"/>
        <v>0</v>
      </c>
      <c r="V16" s="40">
        <f t="shared" si="7"/>
        <v>0</v>
      </c>
      <c r="W16" s="100"/>
      <c r="X16" s="96"/>
      <c r="Y16" s="100"/>
      <c r="Z16" s="96"/>
      <c r="AA16" s="99"/>
      <c r="AB16" s="41">
        <f t="shared" si="2"/>
        <v>0</v>
      </c>
      <c r="AC16" s="40">
        <f t="shared" si="3"/>
        <v>0</v>
      </c>
      <c r="AD16" s="42"/>
      <c r="AE16" s="128"/>
      <c r="AF16" s="37">
        <f t="shared" si="4"/>
        <v>0</v>
      </c>
      <c r="AG16" s="43">
        <v>65</v>
      </c>
      <c r="AH16" s="44">
        <f t="shared" si="5"/>
        <v>65</v>
      </c>
      <c r="AI16" s="45">
        <f t="shared" si="8"/>
        <v>1.0049999999999999</v>
      </c>
      <c r="AJ16" s="46"/>
      <c r="AK16" s="47">
        <v>1E-4</v>
      </c>
      <c r="AL16" s="48">
        <f t="shared" si="9"/>
        <v>1.0001</v>
      </c>
      <c r="AM16" s="49">
        <f t="shared" si="10"/>
        <v>1870309000</v>
      </c>
      <c r="AN16" s="50"/>
      <c r="AO16" s="51"/>
      <c r="AP16" s="51"/>
      <c r="AQ16" s="51"/>
      <c r="AR16" s="51"/>
      <c r="AS16" s="52"/>
      <c r="AT16" s="53">
        <f t="shared" si="6"/>
        <v>0</v>
      </c>
    </row>
    <row r="17" spans="1:46" s="54" customFormat="1" ht="40.5" customHeight="1" thickBot="1">
      <c r="A17" s="27"/>
      <c r="B17" s="56"/>
      <c r="C17" s="95"/>
      <c r="D17" s="95"/>
      <c r="E17" s="94"/>
      <c r="F17" s="94"/>
      <c r="G17" s="59"/>
      <c r="H17" s="60"/>
      <c r="I17" s="30">
        <v>0.51</v>
      </c>
      <c r="J17" s="31">
        <v>0.49</v>
      </c>
      <c r="K17" s="32"/>
      <c r="L17" s="57"/>
      <c r="M17" s="33"/>
      <c r="N17" s="34">
        <f t="shared" si="0"/>
        <v>1</v>
      </c>
      <c r="O17" s="35"/>
      <c r="P17" s="36">
        <v>15</v>
      </c>
      <c r="Q17" s="37">
        <v>15</v>
      </c>
      <c r="R17" s="38"/>
      <c r="S17" s="38"/>
      <c r="T17" s="37"/>
      <c r="U17" s="39">
        <f t="shared" si="1"/>
        <v>15</v>
      </c>
      <c r="V17" s="40">
        <f t="shared" si="7"/>
        <v>15</v>
      </c>
      <c r="W17" s="96"/>
      <c r="X17" s="104"/>
      <c r="Y17" s="96"/>
      <c r="Z17" s="104"/>
      <c r="AA17" s="99"/>
      <c r="AB17" s="41">
        <f t="shared" si="2"/>
        <v>0</v>
      </c>
      <c r="AC17" s="40">
        <f t="shared" si="3"/>
        <v>0</v>
      </c>
      <c r="AD17" s="42"/>
      <c r="AE17" s="128"/>
      <c r="AF17" s="37">
        <f t="shared" si="4"/>
        <v>15</v>
      </c>
      <c r="AG17" s="43">
        <v>65</v>
      </c>
      <c r="AH17" s="44">
        <f t="shared" si="5"/>
        <v>80</v>
      </c>
      <c r="AI17" s="45">
        <f t="shared" si="8"/>
        <v>0.93</v>
      </c>
      <c r="AJ17" s="46"/>
      <c r="AK17" s="47">
        <v>1E-4</v>
      </c>
      <c r="AL17" s="48">
        <f t="shared" si="9"/>
        <v>1.0001</v>
      </c>
      <c r="AM17" s="49">
        <f t="shared" si="10"/>
        <v>1730734000</v>
      </c>
      <c r="AN17" s="50"/>
      <c r="AO17" s="51"/>
      <c r="AP17" s="51"/>
      <c r="AQ17" s="51"/>
      <c r="AR17" s="51"/>
      <c r="AS17" s="52"/>
      <c r="AT17" s="53">
        <f t="shared" si="6"/>
        <v>0</v>
      </c>
    </row>
    <row r="18" spans="1:46" s="54" customFormat="1" ht="40.5" customHeight="1" thickBot="1">
      <c r="A18" s="27"/>
      <c r="B18" s="56"/>
      <c r="C18" s="95" t="s">
        <v>57</v>
      </c>
      <c r="D18" s="28" t="s">
        <v>113</v>
      </c>
      <c r="E18" s="94"/>
      <c r="F18" s="101"/>
      <c r="G18" s="29"/>
      <c r="H18" s="29"/>
      <c r="I18" s="30">
        <v>0.51</v>
      </c>
      <c r="J18" s="119">
        <v>0.49</v>
      </c>
      <c r="K18" s="32"/>
      <c r="L18" s="57"/>
      <c r="M18" s="33"/>
      <c r="N18" s="34">
        <f t="shared" si="0"/>
        <v>1</v>
      </c>
      <c r="O18" s="35"/>
      <c r="P18" s="105">
        <v>15</v>
      </c>
      <c r="Q18" s="106">
        <v>15</v>
      </c>
      <c r="R18" s="38"/>
      <c r="S18" s="38"/>
      <c r="T18" s="37"/>
      <c r="U18" s="39">
        <f t="shared" si="1"/>
        <v>15</v>
      </c>
      <c r="V18" s="40">
        <f t="shared" si="7"/>
        <v>15</v>
      </c>
      <c r="W18" s="113"/>
      <c r="X18" s="96"/>
      <c r="Y18" s="96"/>
      <c r="Z18" s="104"/>
      <c r="AA18" s="99"/>
      <c r="AB18" s="41">
        <f t="shared" si="2"/>
        <v>0</v>
      </c>
      <c r="AC18" s="40">
        <f t="shared" si="3"/>
        <v>0</v>
      </c>
      <c r="AD18" s="42"/>
      <c r="AE18" s="128"/>
      <c r="AF18" s="37">
        <f t="shared" si="4"/>
        <v>15</v>
      </c>
      <c r="AG18" s="43">
        <v>65</v>
      </c>
      <c r="AH18" s="44">
        <f t="shared" si="5"/>
        <v>80</v>
      </c>
      <c r="AI18" s="45">
        <f t="shared" si="8"/>
        <v>0.93</v>
      </c>
      <c r="AJ18" s="46"/>
      <c r="AK18" s="47">
        <v>1E-4</v>
      </c>
      <c r="AL18" s="48">
        <f t="shared" si="9"/>
        <v>1.0001</v>
      </c>
      <c r="AM18" s="49">
        <f t="shared" si="10"/>
        <v>1730734000</v>
      </c>
      <c r="AN18" s="50"/>
      <c r="AO18" s="51"/>
      <c r="AP18" s="51"/>
      <c r="AQ18" s="51"/>
      <c r="AR18" s="51"/>
      <c r="AS18" s="52"/>
      <c r="AT18" s="53">
        <f t="shared" si="6"/>
        <v>0</v>
      </c>
    </row>
    <row r="19" spans="1:46" s="54" customFormat="1" ht="40.5" customHeight="1" thickBot="1">
      <c r="A19" s="27"/>
      <c r="B19" s="28"/>
      <c r="C19" s="95"/>
      <c r="D19" s="93" t="s">
        <v>340</v>
      </c>
      <c r="E19" s="28"/>
      <c r="F19" s="94"/>
      <c r="G19" s="29"/>
      <c r="H19" s="60"/>
      <c r="I19" s="30">
        <v>0.51</v>
      </c>
      <c r="J19" s="119">
        <v>0.49</v>
      </c>
      <c r="K19" s="32"/>
      <c r="L19" s="57"/>
      <c r="M19" s="33"/>
      <c r="N19" s="34">
        <f t="shared" si="0"/>
        <v>1</v>
      </c>
      <c r="O19" s="35"/>
      <c r="P19" s="105">
        <v>15</v>
      </c>
      <c r="Q19" s="106">
        <v>15</v>
      </c>
      <c r="R19" s="38"/>
      <c r="S19" s="38"/>
      <c r="T19" s="37"/>
      <c r="U19" s="39">
        <f t="shared" si="1"/>
        <v>15</v>
      </c>
      <c r="V19" s="40">
        <f t="shared" si="7"/>
        <v>15</v>
      </c>
      <c r="W19" s="112"/>
      <c r="X19" s="96"/>
      <c r="Y19" s="96"/>
      <c r="Z19" s="104"/>
      <c r="AA19" s="99"/>
      <c r="AB19" s="41">
        <f t="shared" si="2"/>
        <v>0</v>
      </c>
      <c r="AC19" s="40">
        <f t="shared" si="3"/>
        <v>0</v>
      </c>
      <c r="AD19" s="42"/>
      <c r="AE19" s="128"/>
      <c r="AF19" s="37">
        <f t="shared" si="4"/>
        <v>15</v>
      </c>
      <c r="AG19" s="43">
        <v>65</v>
      </c>
      <c r="AH19" s="44">
        <f t="shared" si="5"/>
        <v>80</v>
      </c>
      <c r="AI19" s="45">
        <f t="shared" si="8"/>
        <v>0.93</v>
      </c>
      <c r="AJ19" s="46"/>
      <c r="AK19" s="47">
        <v>1E-4</v>
      </c>
      <c r="AL19" s="48">
        <f t="shared" si="9"/>
        <v>1.0001</v>
      </c>
      <c r="AM19" s="49">
        <f t="shared" si="10"/>
        <v>1730734000</v>
      </c>
      <c r="AN19" s="50"/>
      <c r="AO19" s="51"/>
      <c r="AP19" s="51"/>
      <c r="AQ19" s="51"/>
      <c r="AR19" s="51"/>
      <c r="AS19" s="52"/>
      <c r="AT19" s="53">
        <f t="shared" si="6"/>
        <v>0</v>
      </c>
    </row>
    <row r="20" spans="1:46" s="54" customFormat="1" ht="40.5" customHeight="1" thickBot="1">
      <c r="A20" s="27"/>
      <c r="B20" s="56"/>
      <c r="C20" s="91"/>
      <c r="D20" s="91"/>
      <c r="E20" s="56"/>
      <c r="F20" s="28"/>
      <c r="G20" s="59"/>
      <c r="H20" s="60"/>
      <c r="I20" s="30">
        <v>0.51</v>
      </c>
      <c r="J20" s="119">
        <v>0.49</v>
      </c>
      <c r="K20" s="32"/>
      <c r="L20" s="57"/>
      <c r="M20" s="33"/>
      <c r="N20" s="34">
        <f t="shared" si="0"/>
        <v>1</v>
      </c>
      <c r="O20" s="35"/>
      <c r="P20" s="105">
        <v>15</v>
      </c>
      <c r="Q20" s="106">
        <v>15</v>
      </c>
      <c r="R20" s="38"/>
      <c r="S20" s="38"/>
      <c r="T20" s="37"/>
      <c r="U20" s="39">
        <f t="shared" si="1"/>
        <v>15</v>
      </c>
      <c r="V20" s="40">
        <f t="shared" si="7"/>
        <v>15</v>
      </c>
      <c r="W20" s="112"/>
      <c r="X20" s="96"/>
      <c r="Y20" s="96"/>
      <c r="Z20" s="104"/>
      <c r="AA20" s="99"/>
      <c r="AB20" s="41">
        <f t="shared" si="2"/>
        <v>0</v>
      </c>
      <c r="AC20" s="40">
        <f t="shared" si="3"/>
        <v>0</v>
      </c>
      <c r="AD20" s="42"/>
      <c r="AE20" s="128"/>
      <c r="AF20" s="37">
        <f t="shared" si="4"/>
        <v>15</v>
      </c>
      <c r="AG20" s="43">
        <v>65</v>
      </c>
      <c r="AH20" s="44">
        <f t="shared" si="5"/>
        <v>80</v>
      </c>
      <c r="AI20" s="45">
        <f t="shared" si="8"/>
        <v>0.93</v>
      </c>
      <c r="AJ20" s="46"/>
      <c r="AK20" s="47">
        <v>1E-4</v>
      </c>
      <c r="AL20" s="48">
        <f t="shared" si="9"/>
        <v>1.0001</v>
      </c>
      <c r="AM20" s="49">
        <f t="shared" si="10"/>
        <v>1730734000</v>
      </c>
      <c r="AN20" s="50"/>
      <c r="AO20" s="51"/>
      <c r="AP20" s="51"/>
      <c r="AQ20" s="51"/>
      <c r="AR20" s="51"/>
      <c r="AS20" s="52"/>
      <c r="AT20" s="53">
        <f t="shared" si="6"/>
        <v>0</v>
      </c>
    </row>
    <row r="21" spans="1:46" s="54" customFormat="1" ht="40.5" customHeight="1" thickBot="1">
      <c r="A21" s="27"/>
      <c r="B21" s="56"/>
      <c r="C21" s="95"/>
      <c r="D21" s="91"/>
      <c r="E21" s="56"/>
      <c r="F21" s="28"/>
      <c r="G21" s="55"/>
      <c r="H21" s="60"/>
      <c r="I21" s="30">
        <v>0.51</v>
      </c>
      <c r="J21" s="119">
        <v>0.49</v>
      </c>
      <c r="K21" s="32"/>
      <c r="L21" s="57"/>
      <c r="M21" s="33"/>
      <c r="N21" s="34">
        <f t="shared" si="0"/>
        <v>1</v>
      </c>
      <c r="O21" s="35"/>
      <c r="P21" s="105">
        <v>15</v>
      </c>
      <c r="Q21" s="106">
        <v>15</v>
      </c>
      <c r="R21" s="38"/>
      <c r="S21" s="38"/>
      <c r="T21" s="37"/>
      <c r="U21" s="39">
        <f t="shared" si="1"/>
        <v>15</v>
      </c>
      <c r="V21" s="40">
        <f t="shared" si="7"/>
        <v>15</v>
      </c>
      <c r="W21" s="112"/>
      <c r="X21" s="96"/>
      <c r="Y21" s="96"/>
      <c r="Z21" s="104"/>
      <c r="AA21" s="99"/>
      <c r="AB21" s="41">
        <f t="shared" si="2"/>
        <v>0</v>
      </c>
      <c r="AC21" s="40">
        <f t="shared" si="3"/>
        <v>0</v>
      </c>
      <c r="AD21" s="42"/>
      <c r="AE21" s="128"/>
      <c r="AF21" s="37">
        <f t="shared" si="4"/>
        <v>15</v>
      </c>
      <c r="AG21" s="43">
        <v>65</v>
      </c>
      <c r="AH21" s="44">
        <f t="shared" si="5"/>
        <v>80</v>
      </c>
      <c r="AI21" s="45">
        <f t="shared" si="8"/>
        <v>0.93</v>
      </c>
      <c r="AJ21" s="46"/>
      <c r="AK21" s="47">
        <v>1E-4</v>
      </c>
      <c r="AL21" s="48">
        <f t="shared" si="9"/>
        <v>1.0001</v>
      </c>
      <c r="AM21" s="49">
        <f t="shared" si="10"/>
        <v>1730734000</v>
      </c>
      <c r="AN21" s="50"/>
      <c r="AO21" s="51"/>
      <c r="AP21" s="51"/>
      <c r="AQ21" s="51"/>
      <c r="AR21" s="51"/>
      <c r="AS21" s="52"/>
      <c r="AT21" s="53">
        <f t="shared" si="6"/>
        <v>0</v>
      </c>
    </row>
    <row r="22" spans="1:46" s="54" customFormat="1" ht="40.5" customHeight="1" thickBot="1">
      <c r="A22" s="27"/>
      <c r="B22" s="61"/>
      <c r="C22" s="91"/>
      <c r="D22" s="91"/>
      <c r="E22" s="28"/>
      <c r="F22" s="28"/>
      <c r="G22" s="59"/>
      <c r="H22" s="60"/>
      <c r="I22" s="30">
        <v>0.51</v>
      </c>
      <c r="J22" s="119">
        <v>0.49</v>
      </c>
      <c r="K22" s="32"/>
      <c r="L22" s="57"/>
      <c r="M22" s="33"/>
      <c r="N22" s="34">
        <f t="shared" si="0"/>
        <v>1</v>
      </c>
      <c r="O22" s="35"/>
      <c r="P22" s="105">
        <v>15</v>
      </c>
      <c r="Q22" s="106">
        <v>15</v>
      </c>
      <c r="R22" s="38"/>
      <c r="S22" s="38"/>
      <c r="T22" s="37"/>
      <c r="U22" s="39">
        <f t="shared" si="1"/>
        <v>15</v>
      </c>
      <c r="V22" s="40">
        <f t="shared" si="7"/>
        <v>15</v>
      </c>
      <c r="W22" s="112"/>
      <c r="X22" s="96"/>
      <c r="Y22" s="96"/>
      <c r="Z22" s="104"/>
      <c r="AA22" s="99"/>
      <c r="AB22" s="41">
        <f t="shared" si="2"/>
        <v>0</v>
      </c>
      <c r="AC22" s="40">
        <f t="shared" si="3"/>
        <v>0</v>
      </c>
      <c r="AD22" s="42"/>
      <c r="AE22" s="128"/>
      <c r="AF22" s="37">
        <f t="shared" si="4"/>
        <v>15</v>
      </c>
      <c r="AG22" s="43">
        <v>65</v>
      </c>
      <c r="AH22" s="44">
        <f t="shared" si="5"/>
        <v>80</v>
      </c>
      <c r="AI22" s="45">
        <f t="shared" si="8"/>
        <v>0.93</v>
      </c>
      <c r="AJ22" s="46"/>
      <c r="AK22" s="47">
        <v>1E-4</v>
      </c>
      <c r="AL22" s="48">
        <f t="shared" si="9"/>
        <v>1.0001</v>
      </c>
      <c r="AM22" s="49">
        <f t="shared" si="10"/>
        <v>1730734000</v>
      </c>
      <c r="AN22" s="50"/>
      <c r="AO22" s="51"/>
      <c r="AP22" s="51"/>
      <c r="AQ22" s="51"/>
      <c r="AR22" s="51"/>
      <c r="AS22" s="52"/>
      <c r="AT22" s="53">
        <f t="shared" si="6"/>
        <v>0</v>
      </c>
    </row>
    <row r="23" spans="1:46" s="54" customFormat="1" ht="40.5" customHeight="1" thickBot="1">
      <c r="A23" s="27"/>
      <c r="B23" s="61"/>
      <c r="C23" s="28"/>
      <c r="D23" s="28"/>
      <c r="E23" s="56"/>
      <c r="F23" s="28"/>
      <c r="G23" s="55"/>
      <c r="H23" s="29"/>
      <c r="I23" s="30">
        <v>0.51</v>
      </c>
      <c r="J23" s="119">
        <v>0.49</v>
      </c>
      <c r="K23" s="32"/>
      <c r="L23" s="57"/>
      <c r="M23" s="33"/>
      <c r="N23" s="34">
        <f t="shared" si="0"/>
        <v>1</v>
      </c>
      <c r="O23" s="35"/>
      <c r="P23" s="105">
        <v>15</v>
      </c>
      <c r="Q23" s="106">
        <v>15</v>
      </c>
      <c r="R23" s="38"/>
      <c r="S23" s="38"/>
      <c r="T23" s="37"/>
      <c r="U23" s="39">
        <f t="shared" si="1"/>
        <v>15</v>
      </c>
      <c r="V23" s="40">
        <f t="shared" si="7"/>
        <v>15</v>
      </c>
      <c r="W23" s="112"/>
      <c r="X23" s="96"/>
      <c r="Y23" s="96"/>
      <c r="Z23" s="104"/>
      <c r="AA23" s="99"/>
      <c r="AB23" s="41">
        <f t="shared" si="2"/>
        <v>0</v>
      </c>
      <c r="AC23" s="40">
        <f t="shared" si="3"/>
        <v>0</v>
      </c>
      <c r="AD23" s="42"/>
      <c r="AE23" s="128"/>
      <c r="AF23" s="37">
        <f t="shared" si="4"/>
        <v>15</v>
      </c>
      <c r="AG23" s="43">
        <v>65</v>
      </c>
      <c r="AH23" s="44">
        <f t="shared" si="5"/>
        <v>80</v>
      </c>
      <c r="AI23" s="45">
        <f t="shared" si="8"/>
        <v>0.93</v>
      </c>
      <c r="AJ23" s="46"/>
      <c r="AK23" s="47">
        <v>1E-4</v>
      </c>
      <c r="AL23" s="48">
        <f t="shared" si="9"/>
        <v>1.0001</v>
      </c>
      <c r="AM23" s="49">
        <f t="shared" si="10"/>
        <v>1730734000</v>
      </c>
      <c r="AN23" s="50"/>
      <c r="AO23" s="51"/>
      <c r="AP23" s="51"/>
      <c r="AQ23" s="51"/>
      <c r="AR23" s="51"/>
      <c r="AS23" s="52"/>
      <c r="AT23" s="53">
        <f t="shared" si="6"/>
        <v>0</v>
      </c>
    </row>
    <row r="24" spans="1:46" s="54" customFormat="1" ht="40.5" customHeight="1" thickBot="1">
      <c r="A24" s="27"/>
      <c r="B24" s="61"/>
      <c r="C24" s="28"/>
      <c r="D24" s="28"/>
      <c r="E24" s="28"/>
      <c r="F24" s="28"/>
      <c r="G24" s="55"/>
      <c r="H24" s="29"/>
      <c r="I24" s="30">
        <v>0.51</v>
      </c>
      <c r="J24" s="119">
        <v>0.49</v>
      </c>
      <c r="K24" s="32"/>
      <c r="L24" s="57"/>
      <c r="M24" s="33"/>
      <c r="N24" s="34">
        <f t="shared" si="0"/>
        <v>1</v>
      </c>
      <c r="O24" s="35"/>
      <c r="P24" s="105">
        <v>15</v>
      </c>
      <c r="Q24" s="106">
        <v>15</v>
      </c>
      <c r="R24" s="38"/>
      <c r="S24" s="38"/>
      <c r="T24" s="37"/>
      <c r="U24" s="39">
        <f t="shared" si="1"/>
        <v>15</v>
      </c>
      <c r="V24" s="40">
        <f t="shared" si="7"/>
        <v>15</v>
      </c>
      <c r="W24" s="112"/>
      <c r="X24" s="96"/>
      <c r="Y24" s="96"/>
      <c r="Z24" s="104"/>
      <c r="AA24" s="99"/>
      <c r="AB24" s="41">
        <f t="shared" si="2"/>
        <v>0</v>
      </c>
      <c r="AC24" s="40">
        <f t="shared" si="3"/>
        <v>0</v>
      </c>
      <c r="AD24" s="42"/>
      <c r="AE24" s="128"/>
      <c r="AF24" s="37">
        <f t="shared" si="4"/>
        <v>15</v>
      </c>
      <c r="AG24" s="43">
        <v>65</v>
      </c>
      <c r="AH24" s="44">
        <f t="shared" si="5"/>
        <v>80</v>
      </c>
      <c r="AI24" s="45">
        <f t="shared" si="8"/>
        <v>0.93</v>
      </c>
      <c r="AJ24" s="46"/>
      <c r="AK24" s="47">
        <v>1E-4</v>
      </c>
      <c r="AL24" s="48">
        <f t="shared" si="9"/>
        <v>1.0001</v>
      </c>
      <c r="AM24" s="49">
        <f t="shared" si="10"/>
        <v>1730734000</v>
      </c>
      <c r="AN24" s="50"/>
      <c r="AO24" s="51"/>
      <c r="AP24" s="51"/>
      <c r="AQ24" s="51"/>
      <c r="AR24" s="51"/>
      <c r="AS24" s="52"/>
      <c r="AT24" s="53">
        <f t="shared" si="6"/>
        <v>0</v>
      </c>
    </row>
    <row r="25" spans="1:46" s="54" customFormat="1" ht="40.5" customHeight="1" thickBot="1">
      <c r="A25" s="27"/>
      <c r="B25" s="61"/>
      <c r="C25" s="28"/>
      <c r="D25" s="28"/>
      <c r="E25" s="28"/>
      <c r="F25" s="28"/>
      <c r="G25" s="55"/>
      <c r="H25" s="29"/>
      <c r="I25" s="30">
        <v>0.51</v>
      </c>
      <c r="J25" s="119">
        <v>0.49</v>
      </c>
      <c r="K25" s="32"/>
      <c r="L25" s="57"/>
      <c r="M25" s="33"/>
      <c r="N25" s="34">
        <f t="shared" si="0"/>
        <v>1</v>
      </c>
      <c r="O25" s="35"/>
      <c r="P25" s="105">
        <v>15</v>
      </c>
      <c r="Q25" s="106">
        <v>15</v>
      </c>
      <c r="R25" s="38"/>
      <c r="S25" s="38"/>
      <c r="T25" s="37"/>
      <c r="U25" s="39">
        <f t="shared" si="1"/>
        <v>15</v>
      </c>
      <c r="V25" s="40">
        <f t="shared" si="7"/>
        <v>15</v>
      </c>
      <c r="W25" s="112"/>
      <c r="X25" s="96"/>
      <c r="Y25" s="96"/>
      <c r="Z25" s="104"/>
      <c r="AA25" s="99"/>
      <c r="AB25" s="41">
        <f t="shared" si="2"/>
        <v>0</v>
      </c>
      <c r="AC25" s="40">
        <f t="shared" si="3"/>
        <v>0</v>
      </c>
      <c r="AD25" s="42"/>
      <c r="AE25" s="128"/>
      <c r="AF25" s="37">
        <f t="shared" si="4"/>
        <v>15</v>
      </c>
      <c r="AG25" s="43">
        <v>65</v>
      </c>
      <c r="AH25" s="44">
        <f t="shared" si="5"/>
        <v>80</v>
      </c>
      <c r="AI25" s="45">
        <f t="shared" si="8"/>
        <v>0.93</v>
      </c>
      <c r="AJ25" s="46"/>
      <c r="AK25" s="47">
        <v>1E-4</v>
      </c>
      <c r="AL25" s="48">
        <f t="shared" si="9"/>
        <v>1.0001</v>
      </c>
      <c r="AM25" s="49">
        <f t="shared" si="10"/>
        <v>1730734000</v>
      </c>
      <c r="AN25" s="50"/>
      <c r="AO25" s="51"/>
      <c r="AP25" s="51"/>
      <c r="AQ25" s="51"/>
      <c r="AR25" s="51"/>
      <c r="AS25" s="52"/>
      <c r="AT25" s="53">
        <f t="shared" si="6"/>
        <v>0</v>
      </c>
    </row>
    <row r="26" spans="1:46" s="54" customFormat="1" ht="36" customHeight="1" thickBot="1">
      <c r="A26" s="27"/>
      <c r="B26" s="61"/>
      <c r="C26" s="28"/>
      <c r="D26" s="91"/>
      <c r="E26" s="28"/>
      <c r="F26" s="28"/>
      <c r="G26" s="55"/>
      <c r="H26" s="60"/>
      <c r="I26" s="30">
        <v>0.51</v>
      </c>
      <c r="J26" s="119">
        <v>0.49</v>
      </c>
      <c r="K26" s="32"/>
      <c r="L26" s="57"/>
      <c r="M26" s="33"/>
      <c r="N26" s="34">
        <f t="shared" si="0"/>
        <v>1</v>
      </c>
      <c r="O26" s="35"/>
      <c r="P26" s="105">
        <v>15</v>
      </c>
      <c r="Q26" s="106">
        <v>15</v>
      </c>
      <c r="R26" s="38"/>
      <c r="S26" s="38"/>
      <c r="T26" s="37"/>
      <c r="U26" s="39">
        <f t="shared" si="1"/>
        <v>15</v>
      </c>
      <c r="V26" s="40">
        <f t="shared" si="7"/>
        <v>15</v>
      </c>
      <c r="W26" s="112"/>
      <c r="X26" s="96"/>
      <c r="Y26" s="96"/>
      <c r="Z26" s="104"/>
      <c r="AA26" s="99"/>
      <c r="AB26" s="41">
        <f t="shared" si="2"/>
        <v>0</v>
      </c>
      <c r="AC26" s="40">
        <f t="shared" si="3"/>
        <v>0</v>
      </c>
      <c r="AD26" s="42"/>
      <c r="AE26" s="128"/>
      <c r="AF26" s="37">
        <f t="shared" si="4"/>
        <v>15</v>
      </c>
      <c r="AG26" s="43">
        <v>65</v>
      </c>
      <c r="AH26" s="44">
        <f t="shared" si="5"/>
        <v>80</v>
      </c>
      <c r="AI26" s="45">
        <f t="shared" si="8"/>
        <v>0.93</v>
      </c>
      <c r="AJ26" s="46"/>
      <c r="AK26" s="47">
        <v>1E-4</v>
      </c>
      <c r="AL26" s="48">
        <f t="shared" si="9"/>
        <v>1.0001</v>
      </c>
      <c r="AM26" s="49">
        <f t="shared" si="10"/>
        <v>1730734000</v>
      </c>
      <c r="AN26" s="50"/>
      <c r="AO26" s="51"/>
      <c r="AP26" s="51"/>
      <c r="AQ26" s="51"/>
      <c r="AR26" s="51"/>
      <c r="AS26" s="52"/>
      <c r="AT26" s="53">
        <f t="shared" si="6"/>
        <v>0</v>
      </c>
    </row>
    <row r="27" spans="1:46" s="54" customFormat="1" ht="36" customHeight="1" thickBot="1">
      <c r="A27" s="27"/>
      <c r="B27" s="61"/>
      <c r="C27" s="28"/>
      <c r="D27" s="91"/>
      <c r="E27" s="28"/>
      <c r="F27" s="28"/>
      <c r="G27" s="55"/>
      <c r="H27" s="29"/>
      <c r="I27" s="30">
        <v>0.51</v>
      </c>
      <c r="J27" s="119">
        <v>0.49</v>
      </c>
      <c r="K27" s="32"/>
      <c r="L27" s="57"/>
      <c r="M27" s="33"/>
      <c r="N27" s="34">
        <f t="shared" si="0"/>
        <v>1</v>
      </c>
      <c r="O27" s="35"/>
      <c r="P27" s="105">
        <v>15</v>
      </c>
      <c r="Q27" s="106">
        <v>15</v>
      </c>
      <c r="R27" s="38"/>
      <c r="S27" s="38"/>
      <c r="T27" s="37"/>
      <c r="U27" s="39">
        <f t="shared" si="1"/>
        <v>15</v>
      </c>
      <c r="V27" s="40">
        <f t="shared" si="7"/>
        <v>15</v>
      </c>
      <c r="W27" s="112"/>
      <c r="X27" s="96"/>
      <c r="Y27" s="96"/>
      <c r="Z27" s="104"/>
      <c r="AA27" s="99"/>
      <c r="AB27" s="41">
        <f t="shared" si="2"/>
        <v>0</v>
      </c>
      <c r="AC27" s="40">
        <f t="shared" si="3"/>
        <v>0</v>
      </c>
      <c r="AD27" s="42"/>
      <c r="AE27" s="128"/>
      <c r="AF27" s="37">
        <f t="shared" si="4"/>
        <v>15</v>
      </c>
      <c r="AG27" s="43">
        <v>65</v>
      </c>
      <c r="AH27" s="44">
        <f t="shared" si="5"/>
        <v>80</v>
      </c>
      <c r="AI27" s="45">
        <f t="shared" si="8"/>
        <v>0.93</v>
      </c>
      <c r="AJ27" s="46"/>
      <c r="AK27" s="47">
        <v>1E-4</v>
      </c>
      <c r="AL27" s="48">
        <f t="shared" si="9"/>
        <v>1.0001</v>
      </c>
      <c r="AM27" s="49">
        <f t="shared" si="10"/>
        <v>1730734000</v>
      </c>
      <c r="AN27" s="50"/>
      <c r="AO27" s="51"/>
      <c r="AP27" s="51"/>
      <c r="AQ27" s="51"/>
      <c r="AR27" s="51"/>
      <c r="AS27" s="52"/>
      <c r="AT27" s="53">
        <f t="shared" si="6"/>
        <v>0</v>
      </c>
    </row>
    <row r="28" spans="1:46" s="54" customFormat="1" ht="36" customHeight="1" thickBot="1">
      <c r="A28" s="27"/>
      <c r="B28" s="61"/>
      <c r="C28" s="28"/>
      <c r="D28" s="91"/>
      <c r="E28" s="91"/>
      <c r="F28" s="91"/>
      <c r="G28" s="92"/>
      <c r="H28" s="60"/>
      <c r="I28" s="30">
        <v>0.51</v>
      </c>
      <c r="J28" s="119">
        <v>0.49</v>
      </c>
      <c r="K28" s="32"/>
      <c r="L28" s="57"/>
      <c r="M28" s="33"/>
      <c r="N28" s="34">
        <f t="shared" si="0"/>
        <v>1</v>
      </c>
      <c r="O28" s="35"/>
      <c r="P28" s="105">
        <v>15</v>
      </c>
      <c r="Q28" s="106">
        <v>15</v>
      </c>
      <c r="R28" s="38"/>
      <c r="S28" s="38"/>
      <c r="T28" s="37"/>
      <c r="U28" s="39">
        <f t="shared" si="1"/>
        <v>15</v>
      </c>
      <c r="V28" s="40">
        <f t="shared" si="7"/>
        <v>15</v>
      </c>
      <c r="W28" s="112"/>
      <c r="X28" s="96"/>
      <c r="Y28" s="96"/>
      <c r="Z28" s="104"/>
      <c r="AA28" s="99"/>
      <c r="AB28" s="41">
        <f t="shared" si="2"/>
        <v>0</v>
      </c>
      <c r="AC28" s="40">
        <f t="shared" si="3"/>
        <v>0</v>
      </c>
      <c r="AD28" s="42"/>
      <c r="AE28" s="128"/>
      <c r="AF28" s="37">
        <f t="shared" si="4"/>
        <v>15</v>
      </c>
      <c r="AG28" s="43">
        <v>65</v>
      </c>
      <c r="AH28" s="44">
        <f t="shared" si="5"/>
        <v>80</v>
      </c>
      <c r="AI28" s="45">
        <f t="shared" si="8"/>
        <v>0.93</v>
      </c>
      <c r="AJ28" s="46"/>
      <c r="AK28" s="47">
        <v>1E-4</v>
      </c>
      <c r="AL28" s="48">
        <f t="shared" si="9"/>
        <v>1.0001</v>
      </c>
      <c r="AM28" s="49">
        <f t="shared" si="10"/>
        <v>1730734000</v>
      </c>
      <c r="AN28" s="50"/>
      <c r="AO28" s="51"/>
      <c r="AP28" s="51"/>
      <c r="AQ28" s="51"/>
      <c r="AR28" s="51"/>
      <c r="AS28" s="52"/>
      <c r="AT28" s="53">
        <f t="shared" si="6"/>
        <v>0</v>
      </c>
    </row>
    <row r="29" spans="1:46" s="54" customFormat="1" ht="36" customHeight="1" thickBot="1">
      <c r="A29" s="27"/>
      <c r="B29" s="61"/>
      <c r="C29" s="28"/>
      <c r="D29" s="91"/>
      <c r="E29" s="91"/>
      <c r="F29" s="91"/>
      <c r="G29" s="92"/>
      <c r="H29" s="60"/>
      <c r="I29" s="30">
        <v>0.51</v>
      </c>
      <c r="J29" s="119">
        <v>0.49</v>
      </c>
      <c r="K29" s="32"/>
      <c r="L29" s="57"/>
      <c r="M29" s="33"/>
      <c r="N29" s="34">
        <f t="shared" si="0"/>
        <v>1</v>
      </c>
      <c r="O29" s="35"/>
      <c r="P29" s="105">
        <v>15</v>
      </c>
      <c r="Q29" s="106">
        <v>15</v>
      </c>
      <c r="R29" s="38"/>
      <c r="S29" s="38"/>
      <c r="T29" s="37"/>
      <c r="U29" s="39">
        <f t="shared" si="1"/>
        <v>15</v>
      </c>
      <c r="V29" s="40">
        <f t="shared" si="7"/>
        <v>15</v>
      </c>
      <c r="W29" s="112"/>
      <c r="X29" s="96"/>
      <c r="Y29" s="96"/>
      <c r="Z29" s="104"/>
      <c r="AA29" s="99"/>
      <c r="AB29" s="41">
        <f t="shared" si="2"/>
        <v>0</v>
      </c>
      <c r="AC29" s="40">
        <f t="shared" si="3"/>
        <v>0</v>
      </c>
      <c r="AD29" s="42"/>
      <c r="AE29" s="128"/>
      <c r="AF29" s="37">
        <f t="shared" si="4"/>
        <v>15</v>
      </c>
      <c r="AG29" s="43">
        <v>65</v>
      </c>
      <c r="AH29" s="44">
        <f t="shared" si="5"/>
        <v>80</v>
      </c>
      <c r="AI29" s="45">
        <f t="shared" si="8"/>
        <v>0.93</v>
      </c>
      <c r="AJ29" s="46"/>
      <c r="AK29" s="47">
        <v>1E-4</v>
      </c>
      <c r="AL29" s="48">
        <f t="shared" si="9"/>
        <v>1.0001</v>
      </c>
      <c r="AM29" s="49">
        <f t="shared" si="10"/>
        <v>1730734000</v>
      </c>
      <c r="AN29" s="50"/>
      <c r="AO29" s="51"/>
      <c r="AP29" s="51"/>
      <c r="AQ29" s="51"/>
      <c r="AR29" s="51"/>
      <c r="AS29" s="52"/>
      <c r="AT29" s="53">
        <f t="shared" si="6"/>
        <v>0</v>
      </c>
    </row>
    <row r="30" spans="1:46" s="54" customFormat="1" ht="36" customHeight="1" thickBot="1">
      <c r="A30" s="27"/>
      <c r="B30" s="61"/>
      <c r="C30" s="28"/>
      <c r="D30" s="91"/>
      <c r="E30" s="91"/>
      <c r="F30" s="91"/>
      <c r="G30" s="92"/>
      <c r="H30" s="29"/>
      <c r="I30" s="30">
        <v>0.51</v>
      </c>
      <c r="J30" s="119">
        <v>0.49</v>
      </c>
      <c r="K30" s="32"/>
      <c r="L30" s="57"/>
      <c r="M30" s="33"/>
      <c r="N30" s="34">
        <f t="shared" si="0"/>
        <v>1</v>
      </c>
      <c r="O30" s="35"/>
      <c r="P30" s="105">
        <v>15</v>
      </c>
      <c r="Q30" s="106">
        <v>15</v>
      </c>
      <c r="R30" s="38"/>
      <c r="S30" s="38"/>
      <c r="T30" s="37"/>
      <c r="U30" s="39">
        <f t="shared" si="1"/>
        <v>15</v>
      </c>
      <c r="V30" s="40">
        <f t="shared" si="7"/>
        <v>15</v>
      </c>
      <c r="W30" s="112"/>
      <c r="X30" s="96"/>
      <c r="Y30" s="96"/>
      <c r="Z30" s="104"/>
      <c r="AA30" s="99"/>
      <c r="AB30" s="41">
        <f t="shared" si="2"/>
        <v>0</v>
      </c>
      <c r="AC30" s="40">
        <f t="shared" si="3"/>
        <v>0</v>
      </c>
      <c r="AD30" s="42"/>
      <c r="AE30" s="128"/>
      <c r="AF30" s="37">
        <f t="shared" si="4"/>
        <v>15</v>
      </c>
      <c r="AG30" s="43">
        <v>65</v>
      </c>
      <c r="AH30" s="44">
        <f t="shared" si="5"/>
        <v>80</v>
      </c>
      <c r="AI30" s="45">
        <f t="shared" si="8"/>
        <v>0.93</v>
      </c>
      <c r="AJ30" s="46"/>
      <c r="AK30" s="47">
        <v>1E-4</v>
      </c>
      <c r="AL30" s="48">
        <f t="shared" si="9"/>
        <v>1.0001</v>
      </c>
      <c r="AM30" s="49">
        <f t="shared" si="10"/>
        <v>1730734000</v>
      </c>
      <c r="AN30" s="50"/>
      <c r="AO30" s="51"/>
      <c r="AP30" s="51"/>
      <c r="AQ30" s="51"/>
      <c r="AR30" s="51"/>
      <c r="AS30" s="52"/>
      <c r="AT30" s="53">
        <f t="shared" si="6"/>
        <v>0</v>
      </c>
    </row>
    <row r="31" spans="1:46" s="54" customFormat="1" ht="36" customHeight="1" thickBot="1">
      <c r="A31" s="27"/>
      <c r="B31" s="61"/>
      <c r="C31" s="28"/>
      <c r="D31" s="91"/>
      <c r="E31" s="91"/>
      <c r="F31" s="91"/>
      <c r="G31" s="92"/>
      <c r="H31" s="29"/>
      <c r="I31" s="30">
        <v>0.51</v>
      </c>
      <c r="J31" s="119">
        <v>0.49</v>
      </c>
      <c r="K31" s="32"/>
      <c r="L31" s="57"/>
      <c r="M31" s="33"/>
      <c r="N31" s="34">
        <f t="shared" si="0"/>
        <v>1</v>
      </c>
      <c r="O31" s="35"/>
      <c r="P31" s="105">
        <v>15</v>
      </c>
      <c r="Q31" s="106">
        <v>15</v>
      </c>
      <c r="R31" s="38"/>
      <c r="S31" s="38"/>
      <c r="T31" s="37"/>
      <c r="U31" s="39">
        <f t="shared" si="1"/>
        <v>15</v>
      </c>
      <c r="V31" s="40">
        <f t="shared" si="7"/>
        <v>15</v>
      </c>
      <c r="W31" s="112"/>
      <c r="X31" s="96"/>
      <c r="Y31" s="96"/>
      <c r="Z31" s="104"/>
      <c r="AA31" s="99"/>
      <c r="AB31" s="41">
        <f t="shared" si="2"/>
        <v>0</v>
      </c>
      <c r="AC31" s="40">
        <f t="shared" si="3"/>
        <v>0</v>
      </c>
      <c r="AD31" s="42"/>
      <c r="AE31" s="128"/>
      <c r="AF31" s="37">
        <f t="shared" si="4"/>
        <v>15</v>
      </c>
      <c r="AG31" s="43">
        <v>65</v>
      </c>
      <c r="AH31" s="44">
        <f t="shared" si="5"/>
        <v>80</v>
      </c>
      <c r="AI31" s="45">
        <f t="shared" si="8"/>
        <v>0.93</v>
      </c>
      <c r="AJ31" s="46"/>
      <c r="AK31" s="47">
        <v>1E-4</v>
      </c>
      <c r="AL31" s="48">
        <f t="shared" si="9"/>
        <v>1.0001</v>
      </c>
      <c r="AM31" s="49">
        <f t="shared" si="10"/>
        <v>1730734000</v>
      </c>
      <c r="AN31" s="50"/>
      <c r="AO31" s="51"/>
      <c r="AP31" s="51"/>
      <c r="AQ31" s="51"/>
      <c r="AR31" s="51"/>
      <c r="AS31" s="52"/>
      <c r="AT31" s="53">
        <f t="shared" si="6"/>
        <v>0</v>
      </c>
    </row>
    <row r="32" spans="1:46" s="54" customFormat="1" ht="36" customHeight="1" thickBot="1">
      <c r="A32" s="27"/>
      <c r="B32" s="61"/>
      <c r="C32" s="28"/>
      <c r="D32" s="91"/>
      <c r="E32" s="91"/>
      <c r="F32" s="91"/>
      <c r="G32" s="92"/>
      <c r="H32" s="29"/>
      <c r="I32" s="30">
        <v>0.51</v>
      </c>
      <c r="J32" s="119">
        <v>0.49</v>
      </c>
      <c r="K32" s="32"/>
      <c r="L32" s="57"/>
      <c r="M32" s="33"/>
      <c r="N32" s="34">
        <f t="shared" si="0"/>
        <v>1</v>
      </c>
      <c r="O32" s="35"/>
      <c r="P32" s="105">
        <v>15</v>
      </c>
      <c r="Q32" s="106">
        <v>15</v>
      </c>
      <c r="R32" s="38"/>
      <c r="S32" s="38"/>
      <c r="T32" s="37"/>
      <c r="U32" s="39">
        <f t="shared" si="1"/>
        <v>15</v>
      </c>
      <c r="V32" s="40">
        <f t="shared" si="7"/>
        <v>15</v>
      </c>
      <c r="W32" s="112"/>
      <c r="X32" s="96"/>
      <c r="Y32" s="96"/>
      <c r="Z32" s="104"/>
      <c r="AA32" s="99"/>
      <c r="AB32" s="41">
        <f t="shared" si="2"/>
        <v>0</v>
      </c>
      <c r="AC32" s="40">
        <f t="shared" si="3"/>
        <v>0</v>
      </c>
      <c r="AD32" s="42"/>
      <c r="AE32" s="128"/>
      <c r="AF32" s="37">
        <f t="shared" si="4"/>
        <v>15</v>
      </c>
      <c r="AG32" s="43">
        <v>65</v>
      </c>
      <c r="AH32" s="44">
        <f t="shared" si="5"/>
        <v>80</v>
      </c>
      <c r="AI32" s="45">
        <f t="shared" si="8"/>
        <v>0.93</v>
      </c>
      <c r="AJ32" s="46"/>
      <c r="AK32" s="47">
        <v>1E-4</v>
      </c>
      <c r="AL32" s="48">
        <f t="shared" si="9"/>
        <v>1.0001</v>
      </c>
      <c r="AM32" s="49">
        <f t="shared" si="10"/>
        <v>1730734000</v>
      </c>
      <c r="AN32" s="50"/>
      <c r="AO32" s="51"/>
      <c r="AP32" s="51"/>
      <c r="AQ32" s="51"/>
      <c r="AR32" s="51"/>
      <c r="AS32" s="52"/>
      <c r="AT32" s="53">
        <f t="shared" si="6"/>
        <v>0</v>
      </c>
    </row>
    <row r="33" spans="1:46" s="54" customFormat="1" ht="36" customHeight="1" thickBot="1">
      <c r="A33" s="27"/>
      <c r="B33" s="61"/>
      <c r="C33" s="28"/>
      <c r="D33" s="91"/>
      <c r="E33" s="91"/>
      <c r="F33" s="91"/>
      <c r="G33" s="92"/>
      <c r="H33" s="29"/>
      <c r="I33" s="30">
        <v>0.51</v>
      </c>
      <c r="J33" s="119">
        <v>0.49</v>
      </c>
      <c r="K33" s="32"/>
      <c r="L33" s="57"/>
      <c r="M33" s="33"/>
      <c r="N33" s="34">
        <f t="shared" si="0"/>
        <v>1</v>
      </c>
      <c r="O33" s="35"/>
      <c r="P33" s="105">
        <v>15</v>
      </c>
      <c r="Q33" s="106">
        <v>15</v>
      </c>
      <c r="R33" s="38"/>
      <c r="S33" s="38"/>
      <c r="T33" s="37"/>
      <c r="U33" s="39">
        <f t="shared" si="1"/>
        <v>15</v>
      </c>
      <c r="V33" s="40">
        <f t="shared" si="7"/>
        <v>15</v>
      </c>
      <c r="W33" s="112"/>
      <c r="X33" s="96"/>
      <c r="Y33" s="96"/>
      <c r="Z33" s="104"/>
      <c r="AA33" s="99"/>
      <c r="AB33" s="41">
        <f t="shared" si="2"/>
        <v>0</v>
      </c>
      <c r="AC33" s="40">
        <f t="shared" si="3"/>
        <v>0</v>
      </c>
      <c r="AD33" s="42"/>
      <c r="AE33" s="128"/>
      <c r="AF33" s="37">
        <f t="shared" si="4"/>
        <v>15</v>
      </c>
      <c r="AG33" s="43">
        <v>65</v>
      </c>
      <c r="AH33" s="44">
        <f t="shared" si="5"/>
        <v>80</v>
      </c>
      <c r="AI33" s="45">
        <f t="shared" si="8"/>
        <v>0.93</v>
      </c>
      <c r="AJ33" s="46"/>
      <c r="AK33" s="47">
        <v>1E-4</v>
      </c>
      <c r="AL33" s="48">
        <f t="shared" si="9"/>
        <v>1.0001</v>
      </c>
      <c r="AM33" s="49">
        <f t="shared" si="10"/>
        <v>1730734000</v>
      </c>
      <c r="AN33" s="50"/>
      <c r="AO33" s="51"/>
      <c r="AP33" s="51"/>
      <c r="AQ33" s="51"/>
      <c r="AR33" s="51"/>
      <c r="AS33" s="52"/>
      <c r="AT33" s="53">
        <f t="shared" si="6"/>
        <v>0</v>
      </c>
    </row>
    <row r="34" spans="1:46" s="54" customFormat="1" ht="36" customHeight="1" thickBot="1">
      <c r="A34" s="27"/>
      <c r="B34" s="56"/>
      <c r="C34" s="91"/>
      <c r="D34" s="95"/>
      <c r="E34" s="95"/>
      <c r="F34" s="101"/>
      <c r="G34" s="55"/>
      <c r="H34" s="29"/>
      <c r="I34" s="30">
        <v>0.51</v>
      </c>
      <c r="J34" s="119">
        <v>0.49</v>
      </c>
      <c r="K34" s="32"/>
      <c r="L34" s="57"/>
      <c r="M34" s="33"/>
      <c r="N34" s="34">
        <f t="shared" si="0"/>
        <v>1</v>
      </c>
      <c r="O34" s="35"/>
      <c r="P34" s="105">
        <v>15</v>
      </c>
      <c r="Q34" s="106">
        <v>15</v>
      </c>
      <c r="R34" s="38"/>
      <c r="S34" s="38"/>
      <c r="T34" s="37"/>
      <c r="U34" s="39">
        <f t="shared" si="1"/>
        <v>15</v>
      </c>
      <c r="V34" s="40">
        <f t="shared" si="7"/>
        <v>15</v>
      </c>
      <c r="W34" s="112"/>
      <c r="X34" s="96"/>
      <c r="Y34" s="96"/>
      <c r="Z34" s="104"/>
      <c r="AA34" s="99"/>
      <c r="AB34" s="41">
        <f t="shared" si="2"/>
        <v>0</v>
      </c>
      <c r="AC34" s="40">
        <f t="shared" si="3"/>
        <v>0</v>
      </c>
      <c r="AD34" s="42"/>
      <c r="AE34" s="128"/>
      <c r="AF34" s="37">
        <f t="shared" si="4"/>
        <v>15</v>
      </c>
      <c r="AG34" s="43">
        <v>65</v>
      </c>
      <c r="AH34" s="44">
        <f t="shared" si="5"/>
        <v>80</v>
      </c>
      <c r="AI34" s="45">
        <f t="shared" si="8"/>
        <v>0.93</v>
      </c>
      <c r="AJ34" s="46"/>
      <c r="AK34" s="47">
        <v>1E-4</v>
      </c>
      <c r="AL34" s="48">
        <f t="shared" si="9"/>
        <v>1.0001</v>
      </c>
      <c r="AM34" s="49">
        <f t="shared" si="10"/>
        <v>1730734000</v>
      </c>
      <c r="AN34" s="50"/>
      <c r="AO34" s="51"/>
      <c r="AP34" s="51"/>
      <c r="AQ34" s="51"/>
      <c r="AR34" s="51"/>
      <c r="AS34" s="52"/>
      <c r="AT34" s="53">
        <f t="shared" si="6"/>
        <v>0</v>
      </c>
    </row>
    <row r="35" spans="1:46" s="54" customFormat="1" ht="36" customHeight="1" thickBot="1">
      <c r="A35" s="27"/>
      <c r="B35" s="56"/>
      <c r="C35" s="91"/>
      <c r="D35" s="95"/>
      <c r="E35" s="95"/>
      <c r="F35" s="101"/>
      <c r="G35" s="55"/>
      <c r="H35" s="29"/>
      <c r="I35" s="30">
        <v>0.51</v>
      </c>
      <c r="J35" s="119">
        <v>0.49</v>
      </c>
      <c r="K35" s="32"/>
      <c r="L35" s="57"/>
      <c r="M35" s="33"/>
      <c r="N35" s="34">
        <f t="shared" si="0"/>
        <v>1</v>
      </c>
      <c r="O35" s="35"/>
      <c r="P35" s="105">
        <v>15</v>
      </c>
      <c r="Q35" s="106">
        <v>15</v>
      </c>
      <c r="R35" s="38"/>
      <c r="S35" s="38"/>
      <c r="T35" s="37"/>
      <c r="U35" s="39">
        <f t="shared" si="1"/>
        <v>15</v>
      </c>
      <c r="V35" s="40">
        <f t="shared" si="7"/>
        <v>15</v>
      </c>
      <c r="W35" s="112"/>
      <c r="X35" s="96"/>
      <c r="Y35" s="96"/>
      <c r="Z35" s="104"/>
      <c r="AA35" s="99"/>
      <c r="AB35" s="41">
        <f t="shared" si="2"/>
        <v>0</v>
      </c>
      <c r="AC35" s="40">
        <f t="shared" si="3"/>
        <v>0</v>
      </c>
      <c r="AD35" s="42"/>
      <c r="AE35" s="128"/>
      <c r="AF35" s="37">
        <f t="shared" si="4"/>
        <v>15</v>
      </c>
      <c r="AG35" s="43">
        <v>65</v>
      </c>
      <c r="AH35" s="44">
        <f t="shared" si="5"/>
        <v>80</v>
      </c>
      <c r="AI35" s="45">
        <f t="shared" si="8"/>
        <v>0.93</v>
      </c>
      <c r="AJ35" s="46"/>
      <c r="AK35" s="47">
        <v>1E-4</v>
      </c>
      <c r="AL35" s="48">
        <f t="shared" si="9"/>
        <v>1.0001</v>
      </c>
      <c r="AM35" s="49">
        <f t="shared" si="10"/>
        <v>1730734000</v>
      </c>
      <c r="AN35" s="50"/>
      <c r="AO35" s="51"/>
      <c r="AP35" s="51"/>
      <c r="AQ35" s="51"/>
      <c r="AR35" s="51"/>
      <c r="AS35" s="52"/>
      <c r="AT35" s="53">
        <f t="shared" si="6"/>
        <v>0</v>
      </c>
    </row>
    <row r="36" spans="1:46" s="54" customFormat="1" ht="36" customHeight="1" thickBot="1">
      <c r="A36" s="27"/>
      <c r="B36" s="56"/>
      <c r="C36" s="91"/>
      <c r="D36" s="95"/>
      <c r="E36" s="95"/>
      <c r="F36" s="101"/>
      <c r="G36" s="55"/>
      <c r="H36" s="29"/>
      <c r="I36" s="30">
        <v>0.51</v>
      </c>
      <c r="J36" s="119">
        <v>0.49</v>
      </c>
      <c r="K36" s="32"/>
      <c r="L36" s="57"/>
      <c r="M36" s="33"/>
      <c r="N36" s="34">
        <f t="shared" si="0"/>
        <v>1</v>
      </c>
      <c r="O36" s="35"/>
      <c r="P36" s="105">
        <v>15</v>
      </c>
      <c r="Q36" s="106">
        <v>15</v>
      </c>
      <c r="R36" s="38"/>
      <c r="S36" s="38"/>
      <c r="T36" s="37"/>
      <c r="U36" s="39">
        <f t="shared" si="1"/>
        <v>15</v>
      </c>
      <c r="V36" s="40">
        <f t="shared" si="7"/>
        <v>15</v>
      </c>
      <c r="W36" s="112"/>
      <c r="X36" s="96"/>
      <c r="Y36" s="96"/>
      <c r="Z36" s="104"/>
      <c r="AA36" s="99"/>
      <c r="AB36" s="41">
        <f t="shared" si="2"/>
        <v>0</v>
      </c>
      <c r="AC36" s="40">
        <f t="shared" si="3"/>
        <v>0</v>
      </c>
      <c r="AD36" s="42"/>
      <c r="AE36" s="128"/>
      <c r="AF36" s="37">
        <f t="shared" si="4"/>
        <v>15</v>
      </c>
      <c r="AG36" s="43">
        <v>65</v>
      </c>
      <c r="AH36" s="44">
        <f t="shared" si="5"/>
        <v>80</v>
      </c>
      <c r="AI36" s="45">
        <f t="shared" si="8"/>
        <v>0.93</v>
      </c>
      <c r="AJ36" s="46"/>
      <c r="AK36" s="47">
        <v>1E-4</v>
      </c>
      <c r="AL36" s="48">
        <f t="shared" si="9"/>
        <v>1.0001</v>
      </c>
      <c r="AM36" s="49">
        <f t="shared" si="10"/>
        <v>1730734000</v>
      </c>
      <c r="AN36" s="50"/>
      <c r="AO36" s="51"/>
      <c r="AP36" s="51"/>
      <c r="AQ36" s="51"/>
      <c r="AR36" s="51"/>
      <c r="AS36" s="52"/>
      <c r="AT36" s="53">
        <f t="shared" si="6"/>
        <v>0</v>
      </c>
    </row>
    <row r="37" spans="1:46" s="54" customFormat="1" ht="36" customHeight="1" thickBot="1">
      <c r="A37" s="27"/>
      <c r="B37" s="56"/>
      <c r="C37" s="91"/>
      <c r="D37" s="95"/>
      <c r="E37" s="95"/>
      <c r="F37" s="101"/>
      <c r="G37" s="55"/>
      <c r="H37" s="29"/>
      <c r="I37" s="30">
        <v>0.51</v>
      </c>
      <c r="J37" s="119">
        <v>0.49</v>
      </c>
      <c r="K37" s="32"/>
      <c r="L37" s="57"/>
      <c r="M37" s="33"/>
      <c r="N37" s="34">
        <f t="shared" si="0"/>
        <v>1</v>
      </c>
      <c r="O37" s="35"/>
      <c r="P37" s="105">
        <v>15</v>
      </c>
      <c r="Q37" s="106">
        <v>15</v>
      </c>
      <c r="R37" s="38"/>
      <c r="S37" s="38"/>
      <c r="T37" s="37"/>
      <c r="U37" s="39">
        <f t="shared" si="1"/>
        <v>15</v>
      </c>
      <c r="V37" s="40">
        <f t="shared" si="7"/>
        <v>15</v>
      </c>
      <c r="W37" s="112"/>
      <c r="X37" s="96"/>
      <c r="Y37" s="96"/>
      <c r="Z37" s="104"/>
      <c r="AA37" s="99"/>
      <c r="AB37" s="41">
        <f t="shared" si="2"/>
        <v>0</v>
      </c>
      <c r="AC37" s="40">
        <f t="shared" si="3"/>
        <v>0</v>
      </c>
      <c r="AD37" s="42"/>
      <c r="AE37" s="128"/>
      <c r="AF37" s="37">
        <f t="shared" si="4"/>
        <v>15</v>
      </c>
      <c r="AG37" s="43">
        <v>65</v>
      </c>
      <c r="AH37" s="44">
        <f t="shared" si="5"/>
        <v>80</v>
      </c>
      <c r="AI37" s="45">
        <f t="shared" si="8"/>
        <v>0.93</v>
      </c>
      <c r="AJ37" s="46"/>
      <c r="AK37" s="47">
        <v>1E-4</v>
      </c>
      <c r="AL37" s="48">
        <f t="shared" si="9"/>
        <v>1.0001</v>
      </c>
      <c r="AM37" s="49">
        <f t="shared" si="10"/>
        <v>1730734000</v>
      </c>
      <c r="AN37" s="50"/>
      <c r="AO37" s="51"/>
      <c r="AP37" s="51"/>
      <c r="AQ37" s="51"/>
      <c r="AR37" s="51"/>
      <c r="AS37" s="52"/>
      <c r="AT37" s="53">
        <f t="shared" si="6"/>
        <v>0</v>
      </c>
    </row>
    <row r="38" spans="1:46" s="54" customFormat="1" ht="36" customHeight="1" thickBot="1">
      <c r="A38" s="27"/>
      <c r="B38" s="56"/>
      <c r="C38" s="91"/>
      <c r="D38" s="95"/>
      <c r="E38" s="95"/>
      <c r="F38" s="101"/>
      <c r="G38" s="55"/>
      <c r="H38" s="29"/>
      <c r="I38" s="30">
        <v>0.51</v>
      </c>
      <c r="J38" s="119">
        <v>0.49</v>
      </c>
      <c r="K38" s="32"/>
      <c r="L38" s="57"/>
      <c r="M38" s="33"/>
      <c r="N38" s="34">
        <f t="shared" si="0"/>
        <v>1</v>
      </c>
      <c r="O38" s="35"/>
      <c r="P38" s="105">
        <v>15</v>
      </c>
      <c r="Q38" s="106">
        <v>15</v>
      </c>
      <c r="R38" s="38"/>
      <c r="S38" s="38"/>
      <c r="T38" s="37"/>
      <c r="U38" s="39">
        <f t="shared" si="1"/>
        <v>15</v>
      </c>
      <c r="V38" s="40">
        <f t="shared" si="7"/>
        <v>15</v>
      </c>
      <c r="W38" s="112"/>
      <c r="X38" s="96"/>
      <c r="Y38" s="96"/>
      <c r="Z38" s="104"/>
      <c r="AA38" s="99"/>
      <c r="AB38" s="41">
        <f t="shared" si="2"/>
        <v>0</v>
      </c>
      <c r="AC38" s="40">
        <f t="shared" si="3"/>
        <v>0</v>
      </c>
      <c r="AD38" s="42"/>
      <c r="AE38" s="128"/>
      <c r="AF38" s="37">
        <f t="shared" si="4"/>
        <v>15</v>
      </c>
      <c r="AG38" s="43">
        <v>65</v>
      </c>
      <c r="AH38" s="44">
        <f t="shared" si="5"/>
        <v>80</v>
      </c>
      <c r="AI38" s="45">
        <f t="shared" si="8"/>
        <v>0.93</v>
      </c>
      <c r="AJ38" s="46"/>
      <c r="AK38" s="47">
        <v>1E-4</v>
      </c>
      <c r="AL38" s="48">
        <f t="shared" si="9"/>
        <v>1.0001</v>
      </c>
      <c r="AM38" s="49">
        <f t="shared" si="10"/>
        <v>1730734000</v>
      </c>
      <c r="AN38" s="50"/>
      <c r="AO38" s="51"/>
      <c r="AP38" s="51"/>
      <c r="AQ38" s="51"/>
      <c r="AR38" s="51"/>
      <c r="AS38" s="52"/>
      <c r="AT38" s="53">
        <f t="shared" si="6"/>
        <v>0</v>
      </c>
    </row>
    <row r="39" spans="1:46" s="54" customFormat="1" ht="47.25" customHeight="1" thickBot="1">
      <c r="A39" s="27"/>
      <c r="B39" s="56"/>
      <c r="C39" s="91"/>
      <c r="D39" s="95"/>
      <c r="E39" s="95"/>
      <c r="F39" s="101"/>
      <c r="G39" s="55"/>
      <c r="H39" s="29"/>
      <c r="I39" s="30">
        <v>0.51</v>
      </c>
      <c r="J39" s="119">
        <v>0.49</v>
      </c>
      <c r="K39" s="32"/>
      <c r="L39" s="57"/>
      <c r="M39" s="33"/>
      <c r="N39" s="34">
        <f t="shared" si="0"/>
        <v>1</v>
      </c>
      <c r="O39" s="35"/>
      <c r="P39" s="105">
        <v>15</v>
      </c>
      <c r="Q39" s="106">
        <v>15</v>
      </c>
      <c r="R39" s="38"/>
      <c r="S39" s="38"/>
      <c r="T39" s="37"/>
      <c r="U39" s="39">
        <f t="shared" si="1"/>
        <v>15</v>
      </c>
      <c r="V39" s="40">
        <f t="shared" si="7"/>
        <v>15</v>
      </c>
      <c r="W39" s="112"/>
      <c r="X39" s="96"/>
      <c r="Y39" s="96"/>
      <c r="Z39" s="104"/>
      <c r="AA39" s="99"/>
      <c r="AB39" s="41">
        <f t="shared" si="2"/>
        <v>0</v>
      </c>
      <c r="AC39" s="40">
        <f t="shared" si="3"/>
        <v>0</v>
      </c>
      <c r="AD39" s="42"/>
      <c r="AE39" s="128"/>
      <c r="AF39" s="37">
        <f t="shared" si="4"/>
        <v>15</v>
      </c>
      <c r="AG39" s="43">
        <v>65</v>
      </c>
      <c r="AH39" s="44">
        <f t="shared" si="5"/>
        <v>80</v>
      </c>
      <c r="AI39" s="45">
        <f t="shared" si="8"/>
        <v>0.93</v>
      </c>
      <c r="AJ39" s="46"/>
      <c r="AK39" s="47">
        <v>1E-4</v>
      </c>
      <c r="AL39" s="48">
        <f t="shared" si="9"/>
        <v>1.0001</v>
      </c>
      <c r="AM39" s="49">
        <f t="shared" si="10"/>
        <v>1730734000</v>
      </c>
      <c r="AN39" s="50"/>
      <c r="AO39" s="51"/>
      <c r="AP39" s="51"/>
      <c r="AQ39" s="51"/>
      <c r="AR39" s="51"/>
      <c r="AS39" s="52"/>
      <c r="AT39" s="53">
        <f t="shared" si="6"/>
        <v>0</v>
      </c>
    </row>
    <row r="40" spans="1:46" s="54" customFormat="1" ht="47.25" customHeight="1" thickBot="1">
      <c r="A40" s="27"/>
      <c r="B40" s="56"/>
      <c r="C40" s="91"/>
      <c r="D40" s="95"/>
      <c r="E40" s="95"/>
      <c r="F40" s="101"/>
      <c r="G40" s="55"/>
      <c r="H40" s="60"/>
      <c r="I40" s="30">
        <v>0.51</v>
      </c>
      <c r="J40" s="119">
        <v>0.49</v>
      </c>
      <c r="K40" s="32"/>
      <c r="L40" s="57"/>
      <c r="M40" s="33"/>
      <c r="N40" s="34">
        <f t="shared" si="0"/>
        <v>1</v>
      </c>
      <c r="O40" s="35"/>
      <c r="P40" s="105">
        <v>15</v>
      </c>
      <c r="Q40" s="106">
        <v>15</v>
      </c>
      <c r="R40" s="38"/>
      <c r="S40" s="38"/>
      <c r="T40" s="37"/>
      <c r="U40" s="39">
        <f t="shared" si="1"/>
        <v>15</v>
      </c>
      <c r="V40" s="40">
        <f t="shared" si="7"/>
        <v>15</v>
      </c>
      <c r="W40" s="112"/>
      <c r="X40" s="96"/>
      <c r="Y40" s="96"/>
      <c r="Z40" s="104"/>
      <c r="AA40" s="99"/>
      <c r="AB40" s="41">
        <f t="shared" si="2"/>
        <v>0</v>
      </c>
      <c r="AC40" s="40">
        <f t="shared" si="3"/>
        <v>0</v>
      </c>
      <c r="AD40" s="42"/>
      <c r="AE40" s="128"/>
      <c r="AF40" s="37">
        <f t="shared" si="4"/>
        <v>15</v>
      </c>
      <c r="AG40" s="43">
        <v>65</v>
      </c>
      <c r="AH40" s="44">
        <f t="shared" si="5"/>
        <v>80</v>
      </c>
      <c r="AI40" s="45">
        <f t="shared" si="8"/>
        <v>0.93</v>
      </c>
      <c r="AJ40" s="46"/>
      <c r="AK40" s="47">
        <v>1E-4</v>
      </c>
      <c r="AL40" s="48">
        <f t="shared" si="9"/>
        <v>1.0001</v>
      </c>
      <c r="AM40" s="49">
        <f t="shared" si="10"/>
        <v>1730734000</v>
      </c>
      <c r="AN40" s="50"/>
      <c r="AO40" s="51"/>
      <c r="AP40" s="51"/>
      <c r="AQ40" s="51"/>
      <c r="AR40" s="51"/>
      <c r="AS40" s="52"/>
      <c r="AT40" s="53">
        <f t="shared" si="6"/>
        <v>0</v>
      </c>
    </row>
    <row r="41" spans="1:46" s="54" customFormat="1" ht="47.25" customHeight="1" thickBot="1">
      <c r="A41" s="27"/>
      <c r="B41" s="56"/>
      <c r="C41" s="91"/>
      <c r="D41" s="95"/>
      <c r="E41" s="95"/>
      <c r="F41" s="101"/>
      <c r="G41" s="55"/>
      <c r="H41" s="60"/>
      <c r="I41" s="30">
        <v>0.51</v>
      </c>
      <c r="J41" s="119">
        <v>0.49</v>
      </c>
      <c r="K41" s="32"/>
      <c r="L41" s="57"/>
      <c r="M41" s="33"/>
      <c r="N41" s="34">
        <f t="shared" si="0"/>
        <v>1</v>
      </c>
      <c r="O41" s="35"/>
      <c r="P41" s="105">
        <v>15</v>
      </c>
      <c r="Q41" s="106">
        <v>15</v>
      </c>
      <c r="R41" s="38"/>
      <c r="S41" s="38"/>
      <c r="T41" s="37"/>
      <c r="U41" s="39">
        <f t="shared" si="1"/>
        <v>15</v>
      </c>
      <c r="V41" s="40">
        <f t="shared" si="7"/>
        <v>15</v>
      </c>
      <c r="W41" s="112"/>
      <c r="X41" s="96"/>
      <c r="Y41" s="96"/>
      <c r="Z41" s="104"/>
      <c r="AA41" s="99"/>
      <c r="AB41" s="41">
        <f t="shared" si="2"/>
        <v>0</v>
      </c>
      <c r="AC41" s="40">
        <f t="shared" si="3"/>
        <v>0</v>
      </c>
      <c r="AD41" s="42"/>
      <c r="AE41" s="128"/>
      <c r="AF41" s="37">
        <f t="shared" si="4"/>
        <v>15</v>
      </c>
      <c r="AG41" s="43">
        <v>65</v>
      </c>
      <c r="AH41" s="44">
        <f t="shared" si="5"/>
        <v>80</v>
      </c>
      <c r="AI41" s="45">
        <f t="shared" si="8"/>
        <v>0.93</v>
      </c>
      <c r="AJ41" s="46"/>
      <c r="AK41" s="47">
        <v>1E-4</v>
      </c>
      <c r="AL41" s="48">
        <f t="shared" si="9"/>
        <v>1.0001</v>
      </c>
      <c r="AM41" s="49">
        <f t="shared" si="10"/>
        <v>1730734000</v>
      </c>
      <c r="AN41" s="50"/>
      <c r="AO41" s="51"/>
      <c r="AP41" s="51"/>
      <c r="AQ41" s="51"/>
      <c r="AR41" s="51"/>
      <c r="AS41" s="52"/>
      <c r="AT41" s="53">
        <f t="shared" si="6"/>
        <v>0</v>
      </c>
    </row>
    <row r="42" spans="1:46" s="54" customFormat="1" ht="47.25" customHeight="1" thickBot="1">
      <c r="A42" s="27"/>
      <c r="B42" s="56"/>
      <c r="C42" s="91"/>
      <c r="D42" s="95"/>
      <c r="E42" s="95"/>
      <c r="F42" s="101"/>
      <c r="G42" s="55"/>
      <c r="H42" s="29"/>
      <c r="I42" s="30">
        <v>0.51</v>
      </c>
      <c r="J42" s="119">
        <v>0.49</v>
      </c>
      <c r="K42" s="32"/>
      <c r="L42" s="57"/>
      <c r="M42" s="33"/>
      <c r="N42" s="34">
        <f t="shared" si="0"/>
        <v>1</v>
      </c>
      <c r="O42" s="35"/>
      <c r="P42" s="105">
        <v>15</v>
      </c>
      <c r="Q42" s="106">
        <v>15</v>
      </c>
      <c r="R42" s="38"/>
      <c r="S42" s="38"/>
      <c r="T42" s="37"/>
      <c r="U42" s="39">
        <f t="shared" si="1"/>
        <v>15</v>
      </c>
      <c r="V42" s="40">
        <f t="shared" si="7"/>
        <v>15</v>
      </c>
      <c r="W42" s="112"/>
      <c r="X42" s="96"/>
      <c r="Y42" s="96"/>
      <c r="Z42" s="104"/>
      <c r="AA42" s="99"/>
      <c r="AB42" s="41">
        <f t="shared" si="2"/>
        <v>0</v>
      </c>
      <c r="AC42" s="40">
        <f t="shared" si="3"/>
        <v>0</v>
      </c>
      <c r="AD42" s="42"/>
      <c r="AE42" s="128"/>
      <c r="AF42" s="37">
        <f t="shared" si="4"/>
        <v>15</v>
      </c>
      <c r="AG42" s="43">
        <v>65</v>
      </c>
      <c r="AH42" s="44">
        <f t="shared" si="5"/>
        <v>80</v>
      </c>
      <c r="AI42" s="45">
        <f t="shared" si="8"/>
        <v>0.93</v>
      </c>
      <c r="AJ42" s="46"/>
      <c r="AK42" s="47">
        <v>1E-4</v>
      </c>
      <c r="AL42" s="48">
        <f t="shared" si="9"/>
        <v>1.0001</v>
      </c>
      <c r="AM42" s="49">
        <f t="shared" si="10"/>
        <v>1730734000</v>
      </c>
      <c r="AN42" s="50"/>
      <c r="AO42" s="51"/>
      <c r="AP42" s="51"/>
      <c r="AQ42" s="51"/>
      <c r="AR42" s="51"/>
      <c r="AS42" s="52"/>
      <c r="AT42" s="53">
        <f t="shared" si="6"/>
        <v>0</v>
      </c>
    </row>
    <row r="43" spans="1:46" s="54" customFormat="1" ht="36" customHeight="1" thickBot="1">
      <c r="A43" s="27"/>
      <c r="B43" s="56"/>
      <c r="C43" s="91"/>
      <c r="D43" s="95"/>
      <c r="E43" s="95"/>
      <c r="F43" s="101"/>
      <c r="G43" s="55"/>
      <c r="H43" s="60"/>
      <c r="I43" s="30">
        <v>0.51</v>
      </c>
      <c r="J43" s="119">
        <v>0.49</v>
      </c>
      <c r="K43" s="32"/>
      <c r="L43" s="57"/>
      <c r="M43" s="33"/>
      <c r="N43" s="34">
        <f t="shared" si="0"/>
        <v>1</v>
      </c>
      <c r="O43" s="35"/>
      <c r="P43" s="105">
        <v>15</v>
      </c>
      <c r="Q43" s="106">
        <v>15</v>
      </c>
      <c r="R43" s="38"/>
      <c r="S43" s="38"/>
      <c r="T43" s="37"/>
      <c r="U43" s="39">
        <f t="shared" si="1"/>
        <v>15</v>
      </c>
      <c r="V43" s="40">
        <f t="shared" si="7"/>
        <v>15</v>
      </c>
      <c r="W43" s="112"/>
      <c r="X43" s="96"/>
      <c r="Y43" s="96"/>
      <c r="Z43" s="104"/>
      <c r="AA43" s="99"/>
      <c r="AB43" s="41">
        <f t="shared" si="2"/>
        <v>0</v>
      </c>
      <c r="AC43" s="40">
        <f t="shared" si="3"/>
        <v>0</v>
      </c>
      <c r="AD43" s="42"/>
      <c r="AE43" s="128"/>
      <c r="AF43" s="37">
        <f t="shared" si="4"/>
        <v>15</v>
      </c>
      <c r="AG43" s="43">
        <v>65</v>
      </c>
      <c r="AH43" s="44">
        <f t="shared" si="5"/>
        <v>80</v>
      </c>
      <c r="AI43" s="45">
        <f t="shared" si="8"/>
        <v>0.93</v>
      </c>
      <c r="AJ43" s="46"/>
      <c r="AK43" s="47">
        <v>1E-4</v>
      </c>
      <c r="AL43" s="48">
        <f t="shared" si="9"/>
        <v>1.0001</v>
      </c>
      <c r="AM43" s="49">
        <f t="shared" si="10"/>
        <v>1730734000</v>
      </c>
      <c r="AN43" s="50"/>
      <c r="AO43" s="51"/>
      <c r="AP43" s="51"/>
      <c r="AQ43" s="51"/>
      <c r="AR43" s="51"/>
      <c r="AS43" s="52"/>
      <c r="AT43" s="53">
        <f t="shared" si="6"/>
        <v>0</v>
      </c>
    </row>
    <row r="44" spans="1:46" s="54" customFormat="1" ht="47.25" customHeight="1" thickBot="1">
      <c r="A44" s="27"/>
      <c r="B44" s="56"/>
      <c r="C44" s="91"/>
      <c r="D44" s="95"/>
      <c r="E44" s="95"/>
      <c r="F44" s="101"/>
      <c r="G44" s="55"/>
      <c r="H44" s="29"/>
      <c r="I44" s="30">
        <v>0.51</v>
      </c>
      <c r="J44" s="119">
        <v>0.49</v>
      </c>
      <c r="K44" s="32"/>
      <c r="L44" s="57"/>
      <c r="M44" s="33"/>
      <c r="N44" s="34">
        <f t="shared" si="0"/>
        <v>1</v>
      </c>
      <c r="O44" s="35"/>
      <c r="P44" s="105">
        <v>15</v>
      </c>
      <c r="Q44" s="106">
        <v>15</v>
      </c>
      <c r="R44" s="38"/>
      <c r="S44" s="38"/>
      <c r="T44" s="37"/>
      <c r="U44" s="39">
        <f t="shared" si="1"/>
        <v>15</v>
      </c>
      <c r="V44" s="40">
        <f t="shared" si="7"/>
        <v>15</v>
      </c>
      <c r="W44" s="112"/>
      <c r="X44" s="96"/>
      <c r="Y44" s="96"/>
      <c r="Z44" s="104"/>
      <c r="AA44" s="99"/>
      <c r="AB44" s="41">
        <f t="shared" si="2"/>
        <v>0</v>
      </c>
      <c r="AC44" s="40">
        <f t="shared" si="3"/>
        <v>0</v>
      </c>
      <c r="AD44" s="42"/>
      <c r="AE44" s="128"/>
      <c r="AF44" s="37">
        <f t="shared" si="4"/>
        <v>15</v>
      </c>
      <c r="AG44" s="43">
        <v>65</v>
      </c>
      <c r="AH44" s="44">
        <f t="shared" si="5"/>
        <v>80</v>
      </c>
      <c r="AI44" s="45">
        <f t="shared" si="8"/>
        <v>0.93</v>
      </c>
      <c r="AJ44" s="46"/>
      <c r="AK44" s="47">
        <v>1E-4</v>
      </c>
      <c r="AL44" s="48">
        <f t="shared" si="9"/>
        <v>1.0001</v>
      </c>
      <c r="AM44" s="49">
        <f t="shared" si="10"/>
        <v>1730734000</v>
      </c>
      <c r="AN44" s="50"/>
      <c r="AO44" s="51"/>
      <c r="AP44" s="51"/>
      <c r="AQ44" s="51"/>
      <c r="AR44" s="51"/>
      <c r="AS44" s="52"/>
      <c r="AT44" s="53">
        <f t="shared" si="6"/>
        <v>0</v>
      </c>
    </row>
    <row r="45" spans="1:46" s="54" customFormat="1" ht="47.25" customHeight="1" thickBot="1">
      <c r="A45" s="27"/>
      <c r="B45" s="56"/>
      <c r="C45" s="91"/>
      <c r="D45" s="95"/>
      <c r="E45" s="95"/>
      <c r="F45" s="101"/>
      <c r="G45" s="55"/>
      <c r="H45" s="60"/>
      <c r="I45" s="30">
        <v>0.51</v>
      </c>
      <c r="J45" s="119">
        <v>0.49</v>
      </c>
      <c r="K45" s="32"/>
      <c r="L45" s="57"/>
      <c r="M45" s="33"/>
      <c r="N45" s="34">
        <f t="shared" si="0"/>
        <v>1</v>
      </c>
      <c r="O45" s="35"/>
      <c r="P45" s="105">
        <v>15</v>
      </c>
      <c r="Q45" s="106">
        <v>15</v>
      </c>
      <c r="R45" s="38"/>
      <c r="S45" s="38"/>
      <c r="T45" s="37"/>
      <c r="U45" s="39">
        <f t="shared" si="1"/>
        <v>15</v>
      </c>
      <c r="V45" s="40">
        <f t="shared" si="7"/>
        <v>15</v>
      </c>
      <c r="W45" s="112"/>
      <c r="X45" s="96"/>
      <c r="Y45" s="96"/>
      <c r="Z45" s="104"/>
      <c r="AA45" s="99"/>
      <c r="AB45" s="41">
        <f t="shared" si="2"/>
        <v>0</v>
      </c>
      <c r="AC45" s="40">
        <f t="shared" si="3"/>
        <v>0</v>
      </c>
      <c r="AD45" s="42"/>
      <c r="AE45" s="128"/>
      <c r="AF45" s="37">
        <f t="shared" si="4"/>
        <v>15</v>
      </c>
      <c r="AG45" s="43">
        <v>65</v>
      </c>
      <c r="AH45" s="44">
        <f t="shared" si="5"/>
        <v>80</v>
      </c>
      <c r="AI45" s="45">
        <f t="shared" si="8"/>
        <v>0.93</v>
      </c>
      <c r="AJ45" s="46"/>
      <c r="AK45" s="47">
        <v>1E-4</v>
      </c>
      <c r="AL45" s="48">
        <f t="shared" si="9"/>
        <v>1.0001</v>
      </c>
      <c r="AM45" s="49">
        <f t="shared" si="10"/>
        <v>1730734000</v>
      </c>
      <c r="AN45" s="50"/>
      <c r="AO45" s="51"/>
      <c r="AP45" s="51"/>
      <c r="AQ45" s="51"/>
      <c r="AR45" s="51"/>
      <c r="AS45" s="52"/>
      <c r="AT45" s="53">
        <f t="shared" si="6"/>
        <v>0</v>
      </c>
    </row>
    <row r="46" spans="1:46" s="54" customFormat="1" ht="36" customHeight="1" thickBot="1">
      <c r="A46" s="27"/>
      <c r="B46" s="56"/>
      <c r="C46" s="91"/>
      <c r="D46" s="95"/>
      <c r="E46" s="95"/>
      <c r="F46" s="101"/>
      <c r="G46" s="55"/>
      <c r="H46" s="60"/>
      <c r="I46" s="30">
        <v>0.51</v>
      </c>
      <c r="J46" s="119">
        <v>0.49</v>
      </c>
      <c r="K46" s="32"/>
      <c r="L46" s="57"/>
      <c r="M46" s="33"/>
      <c r="N46" s="34">
        <f t="shared" si="0"/>
        <v>1</v>
      </c>
      <c r="O46" s="35"/>
      <c r="P46" s="105">
        <v>15</v>
      </c>
      <c r="Q46" s="106">
        <v>15</v>
      </c>
      <c r="R46" s="38"/>
      <c r="S46" s="38"/>
      <c r="T46" s="37"/>
      <c r="U46" s="39">
        <f t="shared" si="1"/>
        <v>15</v>
      </c>
      <c r="V46" s="40">
        <f t="shared" si="7"/>
        <v>15</v>
      </c>
      <c r="W46" s="112"/>
      <c r="X46" s="96"/>
      <c r="Y46" s="96"/>
      <c r="Z46" s="104"/>
      <c r="AA46" s="99"/>
      <c r="AB46" s="41">
        <f t="shared" si="2"/>
        <v>0</v>
      </c>
      <c r="AC46" s="40">
        <f t="shared" si="3"/>
        <v>0</v>
      </c>
      <c r="AD46" s="42"/>
      <c r="AE46" s="128"/>
      <c r="AF46" s="37">
        <f t="shared" si="4"/>
        <v>15</v>
      </c>
      <c r="AG46" s="43">
        <v>65</v>
      </c>
      <c r="AH46" s="44">
        <f t="shared" si="5"/>
        <v>80</v>
      </c>
      <c r="AI46" s="45">
        <f t="shared" si="8"/>
        <v>0.93</v>
      </c>
      <c r="AJ46" s="46"/>
      <c r="AK46" s="47">
        <v>1E-4</v>
      </c>
      <c r="AL46" s="48">
        <f t="shared" si="9"/>
        <v>1.0001</v>
      </c>
      <c r="AM46" s="49">
        <f t="shared" si="10"/>
        <v>1730734000</v>
      </c>
      <c r="AN46" s="50"/>
      <c r="AO46" s="51"/>
      <c r="AP46" s="51"/>
      <c r="AQ46" s="51"/>
      <c r="AR46" s="51"/>
      <c r="AS46" s="52"/>
      <c r="AT46" s="53">
        <f t="shared" si="6"/>
        <v>0</v>
      </c>
    </row>
    <row r="47" spans="1:46" s="54" customFormat="1" ht="36" customHeight="1" thickBot="1">
      <c r="A47" s="27"/>
      <c r="B47" s="56"/>
      <c r="C47" s="91"/>
      <c r="D47" s="95"/>
      <c r="E47" s="95"/>
      <c r="F47" s="101"/>
      <c r="G47" s="55"/>
      <c r="H47" s="60"/>
      <c r="I47" s="30">
        <v>0.51</v>
      </c>
      <c r="J47" s="119">
        <v>0.49</v>
      </c>
      <c r="K47" s="32"/>
      <c r="L47" s="57"/>
      <c r="M47" s="33"/>
      <c r="N47" s="34">
        <f t="shared" si="0"/>
        <v>1</v>
      </c>
      <c r="O47" s="35"/>
      <c r="P47" s="105">
        <v>15</v>
      </c>
      <c r="Q47" s="106">
        <v>15</v>
      </c>
      <c r="R47" s="38"/>
      <c r="S47" s="38"/>
      <c r="T47" s="37"/>
      <c r="U47" s="39">
        <f t="shared" si="1"/>
        <v>15</v>
      </c>
      <c r="V47" s="40">
        <f t="shared" si="7"/>
        <v>15</v>
      </c>
      <c r="W47" s="112"/>
      <c r="X47" s="96"/>
      <c r="Y47" s="96"/>
      <c r="Z47" s="104"/>
      <c r="AA47" s="99"/>
      <c r="AB47" s="41">
        <f t="shared" si="2"/>
        <v>0</v>
      </c>
      <c r="AC47" s="40">
        <f t="shared" si="3"/>
        <v>0</v>
      </c>
      <c r="AD47" s="42"/>
      <c r="AE47" s="128"/>
      <c r="AF47" s="37">
        <f t="shared" si="4"/>
        <v>15</v>
      </c>
      <c r="AG47" s="43">
        <v>65</v>
      </c>
      <c r="AH47" s="44">
        <f t="shared" si="5"/>
        <v>80</v>
      </c>
      <c r="AI47" s="45">
        <f t="shared" si="8"/>
        <v>0.93</v>
      </c>
      <c r="AJ47" s="46"/>
      <c r="AK47" s="47">
        <v>1E-4</v>
      </c>
      <c r="AL47" s="48">
        <f t="shared" si="9"/>
        <v>1.0001</v>
      </c>
      <c r="AM47" s="49">
        <f t="shared" si="10"/>
        <v>1730734000</v>
      </c>
      <c r="AN47" s="50"/>
      <c r="AO47" s="51"/>
      <c r="AP47" s="51"/>
      <c r="AQ47" s="51"/>
      <c r="AR47" s="51"/>
      <c r="AS47" s="52"/>
      <c r="AT47" s="53">
        <f t="shared" si="6"/>
        <v>0</v>
      </c>
    </row>
    <row r="48" spans="1:46" s="54" customFormat="1" ht="36" customHeight="1" thickBot="1">
      <c r="A48" s="27"/>
      <c r="B48" s="56"/>
      <c r="C48" s="91"/>
      <c r="D48" s="95"/>
      <c r="E48" s="95"/>
      <c r="F48" s="101"/>
      <c r="G48" s="55"/>
      <c r="H48" s="60"/>
      <c r="I48" s="30">
        <v>0.51</v>
      </c>
      <c r="J48" s="119">
        <v>0.49</v>
      </c>
      <c r="K48" s="32"/>
      <c r="L48" s="57"/>
      <c r="M48" s="33"/>
      <c r="N48" s="34">
        <f t="shared" si="0"/>
        <v>1</v>
      </c>
      <c r="O48" s="35"/>
      <c r="P48" s="105">
        <v>15</v>
      </c>
      <c r="Q48" s="106">
        <v>15</v>
      </c>
      <c r="R48" s="38"/>
      <c r="S48" s="38"/>
      <c r="T48" s="37"/>
      <c r="U48" s="39">
        <f t="shared" si="1"/>
        <v>15</v>
      </c>
      <c r="V48" s="40">
        <f t="shared" si="7"/>
        <v>15</v>
      </c>
      <c r="W48" s="112"/>
      <c r="X48" s="96"/>
      <c r="Y48" s="96"/>
      <c r="Z48" s="104"/>
      <c r="AA48" s="99"/>
      <c r="AB48" s="41">
        <f t="shared" si="2"/>
        <v>0</v>
      </c>
      <c r="AC48" s="40">
        <f t="shared" si="3"/>
        <v>0</v>
      </c>
      <c r="AD48" s="42"/>
      <c r="AE48" s="128"/>
      <c r="AF48" s="37">
        <f t="shared" si="4"/>
        <v>15</v>
      </c>
      <c r="AG48" s="43">
        <v>65</v>
      </c>
      <c r="AH48" s="44">
        <f t="shared" si="5"/>
        <v>80</v>
      </c>
      <c r="AI48" s="45">
        <f t="shared" si="8"/>
        <v>0.93</v>
      </c>
      <c r="AJ48" s="46"/>
      <c r="AK48" s="47">
        <v>1E-4</v>
      </c>
      <c r="AL48" s="48">
        <f t="shared" si="9"/>
        <v>1.0001</v>
      </c>
      <c r="AM48" s="49">
        <f t="shared" si="10"/>
        <v>1730734000</v>
      </c>
      <c r="AN48" s="50"/>
      <c r="AO48" s="51"/>
      <c r="AP48" s="51"/>
      <c r="AQ48" s="51"/>
      <c r="AR48" s="51"/>
      <c r="AS48" s="52"/>
      <c r="AT48" s="53">
        <f t="shared" si="6"/>
        <v>0</v>
      </c>
    </row>
    <row r="49" spans="1:46" s="54" customFormat="1" ht="36" customHeight="1" thickBot="1">
      <c r="A49" s="27"/>
      <c r="B49" s="56"/>
      <c r="C49" s="91"/>
      <c r="D49" s="95"/>
      <c r="E49" s="95"/>
      <c r="F49" s="101"/>
      <c r="G49" s="55"/>
      <c r="H49" s="29"/>
      <c r="I49" s="30">
        <v>0.51</v>
      </c>
      <c r="J49" s="119">
        <v>0.49</v>
      </c>
      <c r="K49" s="32"/>
      <c r="L49" s="57"/>
      <c r="M49" s="33"/>
      <c r="N49" s="34">
        <f t="shared" si="0"/>
        <v>1</v>
      </c>
      <c r="O49" s="35"/>
      <c r="P49" s="105">
        <v>15</v>
      </c>
      <c r="Q49" s="106">
        <v>15</v>
      </c>
      <c r="R49" s="38"/>
      <c r="S49" s="38"/>
      <c r="T49" s="37"/>
      <c r="U49" s="39">
        <f t="shared" si="1"/>
        <v>15</v>
      </c>
      <c r="V49" s="40">
        <f t="shared" si="7"/>
        <v>15</v>
      </c>
      <c r="W49" s="112"/>
      <c r="X49" s="96"/>
      <c r="Y49" s="96"/>
      <c r="Z49" s="104"/>
      <c r="AA49" s="99"/>
      <c r="AB49" s="41">
        <f t="shared" si="2"/>
        <v>0</v>
      </c>
      <c r="AC49" s="40">
        <f t="shared" si="3"/>
        <v>0</v>
      </c>
      <c r="AD49" s="42"/>
      <c r="AE49" s="128"/>
      <c r="AF49" s="37">
        <f t="shared" si="4"/>
        <v>15</v>
      </c>
      <c r="AG49" s="43">
        <v>65</v>
      </c>
      <c r="AH49" s="44">
        <f t="shared" si="5"/>
        <v>80</v>
      </c>
      <c r="AI49" s="45">
        <f t="shared" si="8"/>
        <v>0.93</v>
      </c>
      <c r="AJ49" s="46"/>
      <c r="AK49" s="47">
        <v>1E-4</v>
      </c>
      <c r="AL49" s="48">
        <f t="shared" si="9"/>
        <v>1.0001</v>
      </c>
      <c r="AM49" s="49">
        <f t="shared" si="10"/>
        <v>1730734000</v>
      </c>
      <c r="AN49" s="50"/>
      <c r="AO49" s="51"/>
      <c r="AP49" s="51"/>
      <c r="AQ49" s="51"/>
      <c r="AR49" s="51"/>
      <c r="AS49" s="52"/>
      <c r="AT49" s="53">
        <f t="shared" si="6"/>
        <v>0</v>
      </c>
    </row>
    <row r="50" spans="1:46" s="54" customFormat="1" ht="36" customHeight="1" thickBot="1">
      <c r="A50" s="27"/>
      <c r="B50" s="56"/>
      <c r="C50" s="91"/>
      <c r="D50" s="95"/>
      <c r="E50" s="95"/>
      <c r="F50" s="101"/>
      <c r="G50" s="55"/>
      <c r="H50" s="29"/>
      <c r="I50" s="30">
        <v>0.51</v>
      </c>
      <c r="J50" s="119">
        <v>0.49</v>
      </c>
      <c r="K50" s="32"/>
      <c r="L50" s="57"/>
      <c r="M50" s="33"/>
      <c r="N50" s="34">
        <f t="shared" si="0"/>
        <v>1</v>
      </c>
      <c r="O50" s="35"/>
      <c r="P50" s="105">
        <v>15</v>
      </c>
      <c r="Q50" s="106">
        <v>15</v>
      </c>
      <c r="R50" s="38"/>
      <c r="S50" s="38"/>
      <c r="T50" s="37"/>
      <c r="U50" s="39">
        <f t="shared" si="1"/>
        <v>15</v>
      </c>
      <c r="V50" s="40">
        <f t="shared" si="7"/>
        <v>15</v>
      </c>
      <c r="W50" s="112"/>
      <c r="X50" s="96"/>
      <c r="Y50" s="96"/>
      <c r="Z50" s="104"/>
      <c r="AA50" s="99"/>
      <c r="AB50" s="41">
        <f t="shared" si="2"/>
        <v>0</v>
      </c>
      <c r="AC50" s="40">
        <f t="shared" si="3"/>
        <v>0</v>
      </c>
      <c r="AD50" s="42"/>
      <c r="AE50" s="128"/>
      <c r="AF50" s="37">
        <f t="shared" si="4"/>
        <v>15</v>
      </c>
      <c r="AG50" s="43">
        <v>65</v>
      </c>
      <c r="AH50" s="44">
        <f t="shared" si="5"/>
        <v>80</v>
      </c>
      <c r="AI50" s="45">
        <f t="shared" si="8"/>
        <v>0.93</v>
      </c>
      <c r="AJ50" s="46"/>
      <c r="AK50" s="47">
        <v>1E-4</v>
      </c>
      <c r="AL50" s="48">
        <f t="shared" si="9"/>
        <v>1.0001</v>
      </c>
      <c r="AM50" s="49">
        <f t="shared" si="10"/>
        <v>1730734000</v>
      </c>
      <c r="AN50" s="50"/>
      <c r="AO50" s="51"/>
      <c r="AP50" s="51"/>
      <c r="AQ50" s="51"/>
      <c r="AR50" s="51"/>
      <c r="AS50" s="52"/>
      <c r="AT50" s="53">
        <f t="shared" si="6"/>
        <v>0</v>
      </c>
    </row>
    <row r="51" spans="1:46" s="54" customFormat="1" ht="36" customHeight="1" thickBot="1">
      <c r="A51" s="27"/>
      <c r="B51" s="56"/>
      <c r="C51" s="91"/>
      <c r="D51" s="95"/>
      <c r="E51" s="95"/>
      <c r="F51" s="101"/>
      <c r="G51" s="55"/>
      <c r="H51" s="29"/>
      <c r="I51" s="30">
        <v>0.51</v>
      </c>
      <c r="J51" s="119">
        <v>0.49</v>
      </c>
      <c r="K51" s="32"/>
      <c r="L51" s="57"/>
      <c r="M51" s="33"/>
      <c r="N51" s="34">
        <f t="shared" si="0"/>
        <v>1</v>
      </c>
      <c r="O51" s="35"/>
      <c r="P51" s="105">
        <v>15</v>
      </c>
      <c r="Q51" s="106">
        <v>15</v>
      </c>
      <c r="R51" s="38"/>
      <c r="S51" s="38"/>
      <c r="T51" s="37"/>
      <c r="U51" s="39">
        <f t="shared" si="1"/>
        <v>15</v>
      </c>
      <c r="V51" s="40">
        <f t="shared" si="7"/>
        <v>15</v>
      </c>
      <c r="W51" s="112"/>
      <c r="X51" s="96"/>
      <c r="Y51" s="96"/>
      <c r="Z51" s="104"/>
      <c r="AA51" s="99"/>
      <c r="AB51" s="41">
        <f t="shared" si="2"/>
        <v>0</v>
      </c>
      <c r="AC51" s="40">
        <f t="shared" si="3"/>
        <v>0</v>
      </c>
      <c r="AD51" s="42"/>
      <c r="AE51" s="128"/>
      <c r="AF51" s="37">
        <f t="shared" si="4"/>
        <v>15</v>
      </c>
      <c r="AG51" s="43">
        <v>65</v>
      </c>
      <c r="AH51" s="44">
        <f t="shared" si="5"/>
        <v>80</v>
      </c>
      <c r="AI51" s="45">
        <f t="shared" si="8"/>
        <v>0.93</v>
      </c>
      <c r="AJ51" s="46"/>
      <c r="AK51" s="47">
        <v>1E-4</v>
      </c>
      <c r="AL51" s="48">
        <f t="shared" si="9"/>
        <v>1.0001</v>
      </c>
      <c r="AM51" s="49">
        <f t="shared" si="10"/>
        <v>1730734000</v>
      </c>
      <c r="AN51" s="50"/>
      <c r="AO51" s="51"/>
      <c r="AP51" s="51"/>
      <c r="AQ51" s="51"/>
      <c r="AR51" s="51"/>
      <c r="AS51" s="52"/>
      <c r="AT51" s="53">
        <f t="shared" si="6"/>
        <v>0</v>
      </c>
    </row>
    <row r="52" spans="1:46" s="54" customFormat="1" ht="36" customHeight="1" thickBot="1">
      <c r="A52" s="27"/>
      <c r="B52" s="56"/>
      <c r="C52" s="91"/>
      <c r="D52" s="95"/>
      <c r="E52" s="95"/>
      <c r="F52" s="101"/>
      <c r="G52" s="55"/>
      <c r="H52" s="29"/>
      <c r="I52" s="30">
        <v>0.51</v>
      </c>
      <c r="J52" s="119">
        <v>0.49</v>
      </c>
      <c r="K52" s="32"/>
      <c r="L52" s="57"/>
      <c r="M52" s="33"/>
      <c r="N52" s="34">
        <f t="shared" si="0"/>
        <v>1</v>
      </c>
      <c r="O52" s="35"/>
      <c r="P52" s="105">
        <v>15</v>
      </c>
      <c r="Q52" s="106">
        <v>15</v>
      </c>
      <c r="R52" s="38"/>
      <c r="S52" s="38"/>
      <c r="T52" s="37"/>
      <c r="U52" s="39">
        <f t="shared" si="1"/>
        <v>15</v>
      </c>
      <c r="V52" s="40">
        <f t="shared" si="7"/>
        <v>15</v>
      </c>
      <c r="W52" s="112"/>
      <c r="X52" s="96"/>
      <c r="Y52" s="96"/>
      <c r="Z52" s="104"/>
      <c r="AA52" s="99"/>
      <c r="AB52" s="41">
        <f t="shared" si="2"/>
        <v>0</v>
      </c>
      <c r="AC52" s="40">
        <f t="shared" si="3"/>
        <v>0</v>
      </c>
      <c r="AD52" s="42"/>
      <c r="AE52" s="128"/>
      <c r="AF52" s="37">
        <f t="shared" si="4"/>
        <v>15</v>
      </c>
      <c r="AG52" s="43">
        <v>65</v>
      </c>
      <c r="AH52" s="44">
        <f t="shared" si="5"/>
        <v>80</v>
      </c>
      <c r="AI52" s="45">
        <f t="shared" si="8"/>
        <v>0.93</v>
      </c>
      <c r="AJ52" s="46"/>
      <c r="AK52" s="47">
        <v>1E-4</v>
      </c>
      <c r="AL52" s="48">
        <f t="shared" si="9"/>
        <v>1.0001</v>
      </c>
      <c r="AM52" s="49">
        <f t="shared" si="10"/>
        <v>1730734000</v>
      </c>
      <c r="AN52" s="50"/>
      <c r="AO52" s="51"/>
      <c r="AP52" s="51"/>
      <c r="AQ52" s="51"/>
      <c r="AR52" s="51"/>
      <c r="AS52" s="52"/>
      <c r="AT52" s="53">
        <f t="shared" si="6"/>
        <v>0</v>
      </c>
    </row>
    <row r="53" spans="1:46" s="54" customFormat="1" ht="51.75" customHeight="1" thickBot="1">
      <c r="A53" s="27"/>
      <c r="B53" s="56"/>
      <c r="C53" s="91"/>
      <c r="D53" s="95"/>
      <c r="E53" s="95"/>
      <c r="F53" s="101"/>
      <c r="G53" s="55"/>
      <c r="H53" s="29"/>
      <c r="I53" s="30">
        <v>0.51</v>
      </c>
      <c r="J53" s="119">
        <v>0.49</v>
      </c>
      <c r="K53" s="32"/>
      <c r="L53" s="57"/>
      <c r="M53" s="33"/>
      <c r="N53" s="34">
        <f t="shared" si="0"/>
        <v>1</v>
      </c>
      <c r="O53" s="35"/>
      <c r="P53" s="105">
        <v>15</v>
      </c>
      <c r="Q53" s="106">
        <v>15</v>
      </c>
      <c r="R53" s="38"/>
      <c r="S53" s="38"/>
      <c r="T53" s="37"/>
      <c r="U53" s="39">
        <f t="shared" si="1"/>
        <v>15</v>
      </c>
      <c r="V53" s="40">
        <f t="shared" si="7"/>
        <v>15</v>
      </c>
      <c r="W53" s="112"/>
      <c r="X53" s="96"/>
      <c r="Y53" s="96"/>
      <c r="Z53" s="104"/>
      <c r="AA53" s="99"/>
      <c r="AB53" s="41">
        <f t="shared" si="2"/>
        <v>0</v>
      </c>
      <c r="AC53" s="40">
        <f t="shared" si="3"/>
        <v>0</v>
      </c>
      <c r="AD53" s="42"/>
      <c r="AE53" s="128"/>
      <c r="AF53" s="37">
        <f t="shared" si="4"/>
        <v>15</v>
      </c>
      <c r="AG53" s="43">
        <v>65</v>
      </c>
      <c r="AH53" s="44">
        <f t="shared" si="5"/>
        <v>80</v>
      </c>
      <c r="AI53" s="45">
        <f t="shared" si="8"/>
        <v>0.93</v>
      </c>
      <c r="AJ53" s="46"/>
      <c r="AK53" s="47">
        <v>1E-4</v>
      </c>
      <c r="AL53" s="48">
        <f t="shared" si="9"/>
        <v>1.0001</v>
      </c>
      <c r="AM53" s="49">
        <f t="shared" si="10"/>
        <v>1730734000</v>
      </c>
      <c r="AN53" s="50"/>
      <c r="AO53" s="51"/>
      <c r="AP53" s="51"/>
      <c r="AQ53" s="51"/>
      <c r="AR53" s="51"/>
      <c r="AS53" s="52"/>
      <c r="AT53" s="53">
        <f t="shared" si="6"/>
        <v>0</v>
      </c>
    </row>
    <row r="54" spans="1:46" s="54" customFormat="1" ht="51.75" customHeight="1" thickBot="1">
      <c r="A54" s="27"/>
      <c r="B54" s="56"/>
      <c r="C54" s="91"/>
      <c r="D54" s="95"/>
      <c r="E54" s="95"/>
      <c r="F54" s="101"/>
      <c r="G54" s="55"/>
      <c r="H54" s="29"/>
      <c r="I54" s="30">
        <v>0.51</v>
      </c>
      <c r="J54" s="119">
        <v>0.49</v>
      </c>
      <c r="K54" s="32"/>
      <c r="L54" s="57"/>
      <c r="M54" s="33"/>
      <c r="N54" s="34">
        <f t="shared" si="0"/>
        <v>1</v>
      </c>
      <c r="O54" s="35"/>
      <c r="P54" s="105">
        <v>15</v>
      </c>
      <c r="Q54" s="106">
        <v>15</v>
      </c>
      <c r="R54" s="38"/>
      <c r="S54" s="38"/>
      <c r="T54" s="37"/>
      <c r="U54" s="39">
        <f t="shared" si="1"/>
        <v>15</v>
      </c>
      <c r="V54" s="40">
        <f t="shared" si="7"/>
        <v>15</v>
      </c>
      <c r="W54" s="112"/>
      <c r="X54" s="96"/>
      <c r="Y54" s="96"/>
      <c r="Z54" s="104"/>
      <c r="AA54" s="99"/>
      <c r="AB54" s="41">
        <f t="shared" si="2"/>
        <v>0</v>
      </c>
      <c r="AC54" s="40">
        <f t="shared" si="3"/>
        <v>0</v>
      </c>
      <c r="AD54" s="42"/>
      <c r="AE54" s="128"/>
      <c r="AF54" s="37">
        <f t="shared" si="4"/>
        <v>15</v>
      </c>
      <c r="AG54" s="43">
        <v>65</v>
      </c>
      <c r="AH54" s="44">
        <f t="shared" si="5"/>
        <v>80</v>
      </c>
      <c r="AI54" s="45">
        <f t="shared" si="8"/>
        <v>0.93</v>
      </c>
      <c r="AJ54" s="46"/>
      <c r="AK54" s="47">
        <v>1E-4</v>
      </c>
      <c r="AL54" s="48">
        <f t="shared" si="9"/>
        <v>1.0001</v>
      </c>
      <c r="AM54" s="49">
        <f t="shared" si="10"/>
        <v>1730734000</v>
      </c>
      <c r="AN54" s="50"/>
      <c r="AO54" s="51"/>
      <c r="AP54" s="51"/>
      <c r="AQ54" s="51"/>
      <c r="AR54" s="51"/>
      <c r="AS54" s="52"/>
      <c r="AT54" s="53">
        <f t="shared" si="6"/>
        <v>0</v>
      </c>
    </row>
    <row r="55" spans="1:46" s="54" customFormat="1" ht="36" customHeight="1" thickBot="1">
      <c r="A55" s="27"/>
      <c r="B55" s="56"/>
      <c r="C55" s="91"/>
      <c r="D55" s="95"/>
      <c r="E55" s="95"/>
      <c r="F55" s="101"/>
      <c r="G55" s="55"/>
      <c r="H55" s="29"/>
      <c r="I55" s="30">
        <v>0.51</v>
      </c>
      <c r="J55" s="119">
        <v>0.49</v>
      </c>
      <c r="K55" s="32"/>
      <c r="L55" s="57"/>
      <c r="M55" s="33"/>
      <c r="N55" s="34">
        <f t="shared" si="0"/>
        <v>1</v>
      </c>
      <c r="O55" s="35"/>
      <c r="P55" s="105">
        <v>15</v>
      </c>
      <c r="Q55" s="106">
        <v>15</v>
      </c>
      <c r="R55" s="38"/>
      <c r="S55" s="38"/>
      <c r="T55" s="37"/>
      <c r="U55" s="39">
        <f t="shared" si="1"/>
        <v>15</v>
      </c>
      <c r="V55" s="40">
        <f t="shared" si="7"/>
        <v>15</v>
      </c>
      <c r="W55" s="112"/>
      <c r="X55" s="96"/>
      <c r="Y55" s="96"/>
      <c r="Z55" s="104"/>
      <c r="AA55" s="99"/>
      <c r="AB55" s="41">
        <f t="shared" si="2"/>
        <v>0</v>
      </c>
      <c r="AC55" s="40">
        <f t="shared" si="3"/>
        <v>0</v>
      </c>
      <c r="AD55" s="42"/>
      <c r="AE55" s="128"/>
      <c r="AF55" s="37">
        <f t="shared" si="4"/>
        <v>15</v>
      </c>
      <c r="AG55" s="43">
        <v>65</v>
      </c>
      <c r="AH55" s="44">
        <f t="shared" si="5"/>
        <v>80</v>
      </c>
      <c r="AI55" s="45">
        <f t="shared" si="8"/>
        <v>0.93</v>
      </c>
      <c r="AJ55" s="46"/>
      <c r="AK55" s="47">
        <v>1E-4</v>
      </c>
      <c r="AL55" s="48">
        <f t="shared" si="9"/>
        <v>1.0001</v>
      </c>
      <c r="AM55" s="49">
        <f t="shared" si="10"/>
        <v>1730734000</v>
      </c>
      <c r="AN55" s="50"/>
      <c r="AO55" s="51"/>
      <c r="AP55" s="51"/>
      <c r="AQ55" s="51"/>
      <c r="AR55" s="51"/>
      <c r="AS55" s="52"/>
      <c r="AT55" s="53">
        <f t="shared" si="6"/>
        <v>0</v>
      </c>
    </row>
    <row r="56" spans="1:46" s="54" customFormat="1" ht="36" customHeight="1" thickBot="1">
      <c r="A56" s="27"/>
      <c r="B56" s="56"/>
      <c r="C56" s="91"/>
      <c r="D56" s="95"/>
      <c r="E56" s="95"/>
      <c r="F56" s="101"/>
      <c r="G56" s="55"/>
      <c r="H56" s="29"/>
      <c r="I56" s="30">
        <v>0.51</v>
      </c>
      <c r="J56" s="119">
        <v>0.49</v>
      </c>
      <c r="K56" s="32"/>
      <c r="L56" s="57"/>
      <c r="M56" s="33"/>
      <c r="N56" s="34">
        <f t="shared" si="0"/>
        <v>1</v>
      </c>
      <c r="O56" s="35"/>
      <c r="P56" s="105">
        <v>15</v>
      </c>
      <c r="Q56" s="106">
        <v>15</v>
      </c>
      <c r="R56" s="38"/>
      <c r="S56" s="38"/>
      <c r="T56" s="37"/>
      <c r="U56" s="39">
        <f t="shared" si="1"/>
        <v>15</v>
      </c>
      <c r="V56" s="40">
        <f t="shared" si="7"/>
        <v>15</v>
      </c>
      <c r="W56" s="112"/>
      <c r="X56" s="96"/>
      <c r="Y56" s="96"/>
      <c r="Z56" s="104"/>
      <c r="AA56" s="99"/>
      <c r="AB56" s="41">
        <f t="shared" si="2"/>
        <v>0</v>
      </c>
      <c r="AC56" s="40">
        <f t="shared" si="3"/>
        <v>0</v>
      </c>
      <c r="AD56" s="42"/>
      <c r="AE56" s="128"/>
      <c r="AF56" s="37">
        <f t="shared" si="4"/>
        <v>15</v>
      </c>
      <c r="AG56" s="43">
        <v>65</v>
      </c>
      <c r="AH56" s="44">
        <f t="shared" si="5"/>
        <v>80</v>
      </c>
      <c r="AI56" s="45">
        <f t="shared" si="8"/>
        <v>0.93</v>
      </c>
      <c r="AJ56" s="46"/>
      <c r="AK56" s="47">
        <v>1E-4</v>
      </c>
      <c r="AL56" s="48">
        <f t="shared" si="9"/>
        <v>1.0001</v>
      </c>
      <c r="AM56" s="49">
        <f t="shared" si="10"/>
        <v>1730734000</v>
      </c>
      <c r="AN56" s="50"/>
      <c r="AO56" s="51"/>
      <c r="AP56" s="51"/>
      <c r="AQ56" s="51"/>
      <c r="AR56" s="51"/>
      <c r="AS56" s="52"/>
      <c r="AT56" s="53">
        <f t="shared" si="6"/>
        <v>0</v>
      </c>
    </row>
    <row r="57" spans="1:46" s="54" customFormat="1" ht="36" customHeight="1" thickBot="1">
      <c r="A57" s="27"/>
      <c r="B57" s="56"/>
      <c r="C57" s="91"/>
      <c r="D57" s="95"/>
      <c r="E57" s="95"/>
      <c r="F57" s="101"/>
      <c r="G57" s="55"/>
      <c r="H57" s="29"/>
      <c r="I57" s="30">
        <v>0.51</v>
      </c>
      <c r="J57" s="119">
        <v>0.49</v>
      </c>
      <c r="K57" s="32"/>
      <c r="L57" s="57"/>
      <c r="M57" s="33"/>
      <c r="N57" s="34">
        <f t="shared" si="0"/>
        <v>1</v>
      </c>
      <c r="O57" s="35"/>
      <c r="P57" s="105">
        <v>15</v>
      </c>
      <c r="Q57" s="106">
        <v>15</v>
      </c>
      <c r="R57" s="38"/>
      <c r="S57" s="38"/>
      <c r="T57" s="37"/>
      <c r="U57" s="39">
        <f t="shared" si="1"/>
        <v>15</v>
      </c>
      <c r="V57" s="40">
        <f t="shared" si="7"/>
        <v>15</v>
      </c>
      <c r="W57" s="112"/>
      <c r="X57" s="96"/>
      <c r="Y57" s="96"/>
      <c r="Z57" s="104"/>
      <c r="AA57" s="99"/>
      <c r="AB57" s="41">
        <f t="shared" si="2"/>
        <v>0</v>
      </c>
      <c r="AC57" s="40">
        <f t="shared" si="3"/>
        <v>0</v>
      </c>
      <c r="AD57" s="42"/>
      <c r="AE57" s="128"/>
      <c r="AF57" s="37">
        <f t="shared" si="4"/>
        <v>15</v>
      </c>
      <c r="AG57" s="43">
        <v>65</v>
      </c>
      <c r="AH57" s="44">
        <f t="shared" si="5"/>
        <v>80</v>
      </c>
      <c r="AI57" s="45">
        <f t="shared" si="8"/>
        <v>0.93</v>
      </c>
      <c r="AJ57" s="46"/>
      <c r="AK57" s="47">
        <v>1E-4</v>
      </c>
      <c r="AL57" s="48">
        <f t="shared" si="9"/>
        <v>1.0001</v>
      </c>
      <c r="AM57" s="49">
        <f t="shared" si="10"/>
        <v>1730734000</v>
      </c>
      <c r="AN57" s="50"/>
      <c r="AO57" s="51"/>
      <c r="AP57" s="51"/>
      <c r="AQ57" s="51"/>
      <c r="AR57" s="51"/>
      <c r="AS57" s="52"/>
      <c r="AT57" s="53">
        <f t="shared" si="6"/>
        <v>0</v>
      </c>
    </row>
    <row r="58" spans="1:46" s="54" customFormat="1" ht="36" customHeight="1" thickBot="1">
      <c r="A58" s="27"/>
      <c r="B58" s="56"/>
      <c r="C58" s="91"/>
      <c r="D58" s="95"/>
      <c r="E58" s="95"/>
      <c r="F58" s="101"/>
      <c r="G58" s="55"/>
      <c r="H58" s="29"/>
      <c r="I58" s="30">
        <v>0.51</v>
      </c>
      <c r="J58" s="119">
        <v>0.49</v>
      </c>
      <c r="K58" s="32"/>
      <c r="L58" s="57"/>
      <c r="M58" s="33"/>
      <c r="N58" s="34">
        <f t="shared" si="0"/>
        <v>1</v>
      </c>
      <c r="O58" s="35"/>
      <c r="P58" s="105">
        <v>15</v>
      </c>
      <c r="Q58" s="106">
        <v>15</v>
      </c>
      <c r="R58" s="38"/>
      <c r="S58" s="38"/>
      <c r="T58" s="37"/>
      <c r="U58" s="39">
        <f t="shared" si="1"/>
        <v>15</v>
      </c>
      <c r="V58" s="40">
        <f t="shared" si="7"/>
        <v>15</v>
      </c>
      <c r="W58" s="112"/>
      <c r="X58" s="96"/>
      <c r="Y58" s="96"/>
      <c r="Z58" s="104"/>
      <c r="AA58" s="99"/>
      <c r="AB58" s="41">
        <f t="shared" si="2"/>
        <v>0</v>
      </c>
      <c r="AC58" s="40">
        <f t="shared" si="3"/>
        <v>0</v>
      </c>
      <c r="AD58" s="42"/>
      <c r="AE58" s="128"/>
      <c r="AF58" s="37">
        <f t="shared" si="4"/>
        <v>15</v>
      </c>
      <c r="AG58" s="43">
        <v>65</v>
      </c>
      <c r="AH58" s="44">
        <f t="shared" si="5"/>
        <v>80</v>
      </c>
      <c r="AI58" s="45">
        <f t="shared" si="8"/>
        <v>0.93</v>
      </c>
      <c r="AJ58" s="46"/>
      <c r="AK58" s="47">
        <v>1E-4</v>
      </c>
      <c r="AL58" s="48">
        <f t="shared" si="9"/>
        <v>1.0001</v>
      </c>
      <c r="AM58" s="49">
        <f t="shared" si="10"/>
        <v>1730734000</v>
      </c>
      <c r="AN58" s="50"/>
      <c r="AO58" s="51"/>
      <c r="AP58" s="51"/>
      <c r="AQ58" s="51"/>
      <c r="AR58" s="51"/>
      <c r="AS58" s="52"/>
      <c r="AT58" s="53">
        <f t="shared" si="6"/>
        <v>0</v>
      </c>
    </row>
    <row r="59" spans="1:46" s="54" customFormat="1" ht="47.25" customHeight="1" thickBot="1">
      <c r="A59" s="27"/>
      <c r="B59" s="56"/>
      <c r="C59" s="91"/>
      <c r="D59" s="95"/>
      <c r="E59" s="95"/>
      <c r="F59" s="101"/>
      <c r="G59" s="55"/>
      <c r="H59" s="60"/>
      <c r="I59" s="30">
        <v>0.51</v>
      </c>
      <c r="J59" s="119">
        <v>0.49</v>
      </c>
      <c r="K59" s="32"/>
      <c r="L59" s="57"/>
      <c r="M59" s="33"/>
      <c r="N59" s="34">
        <f t="shared" si="0"/>
        <v>1</v>
      </c>
      <c r="O59" s="35"/>
      <c r="P59" s="105">
        <v>15</v>
      </c>
      <c r="Q59" s="106">
        <v>15</v>
      </c>
      <c r="R59" s="38"/>
      <c r="S59" s="38"/>
      <c r="T59" s="37"/>
      <c r="U59" s="39">
        <f t="shared" si="1"/>
        <v>15</v>
      </c>
      <c r="V59" s="40">
        <f t="shared" si="7"/>
        <v>15</v>
      </c>
      <c r="W59" s="112"/>
      <c r="X59" s="96"/>
      <c r="Y59" s="96"/>
      <c r="Z59" s="104"/>
      <c r="AA59" s="99"/>
      <c r="AB59" s="41">
        <f t="shared" si="2"/>
        <v>0</v>
      </c>
      <c r="AC59" s="40">
        <f t="shared" si="3"/>
        <v>0</v>
      </c>
      <c r="AD59" s="42"/>
      <c r="AE59" s="128"/>
      <c r="AF59" s="37">
        <f t="shared" si="4"/>
        <v>15</v>
      </c>
      <c r="AG59" s="43">
        <v>65</v>
      </c>
      <c r="AH59" s="44">
        <f t="shared" si="5"/>
        <v>80</v>
      </c>
      <c r="AI59" s="45">
        <f t="shared" si="8"/>
        <v>0.93</v>
      </c>
      <c r="AJ59" s="46"/>
      <c r="AK59" s="47">
        <v>1E-4</v>
      </c>
      <c r="AL59" s="48">
        <f t="shared" si="9"/>
        <v>1.0001</v>
      </c>
      <c r="AM59" s="49">
        <f t="shared" si="10"/>
        <v>1730734000</v>
      </c>
      <c r="AN59" s="50"/>
      <c r="AO59" s="51"/>
      <c r="AP59" s="51"/>
      <c r="AQ59" s="51"/>
      <c r="AR59" s="51"/>
      <c r="AS59" s="52"/>
      <c r="AT59" s="53">
        <f t="shared" si="6"/>
        <v>0</v>
      </c>
    </row>
    <row r="60" spans="1:46" s="54" customFormat="1" ht="47.25" customHeight="1" thickBot="1">
      <c r="A60" s="27"/>
      <c r="B60" s="56"/>
      <c r="C60" s="91"/>
      <c r="D60" s="95"/>
      <c r="E60" s="95"/>
      <c r="F60" s="101"/>
      <c r="G60" s="55"/>
      <c r="H60" s="29"/>
      <c r="I60" s="30">
        <v>0.51</v>
      </c>
      <c r="J60" s="119">
        <v>0.49</v>
      </c>
      <c r="K60" s="32"/>
      <c r="L60" s="57"/>
      <c r="M60" s="33"/>
      <c r="N60" s="34">
        <f t="shared" si="0"/>
        <v>1</v>
      </c>
      <c r="O60" s="35"/>
      <c r="P60" s="105">
        <v>15</v>
      </c>
      <c r="Q60" s="106">
        <v>15</v>
      </c>
      <c r="R60" s="38"/>
      <c r="S60" s="38"/>
      <c r="T60" s="37"/>
      <c r="U60" s="39">
        <f t="shared" si="1"/>
        <v>15</v>
      </c>
      <c r="V60" s="40">
        <f t="shared" si="7"/>
        <v>15</v>
      </c>
      <c r="W60" s="112"/>
      <c r="X60" s="96"/>
      <c r="Y60" s="96"/>
      <c r="Z60" s="104"/>
      <c r="AA60" s="99"/>
      <c r="AB60" s="41">
        <f t="shared" si="2"/>
        <v>0</v>
      </c>
      <c r="AC60" s="40">
        <f t="shared" si="3"/>
        <v>0</v>
      </c>
      <c r="AD60" s="42"/>
      <c r="AE60" s="128"/>
      <c r="AF60" s="37">
        <f t="shared" si="4"/>
        <v>15</v>
      </c>
      <c r="AG60" s="43">
        <v>65</v>
      </c>
      <c r="AH60" s="44">
        <f t="shared" si="5"/>
        <v>80</v>
      </c>
      <c r="AI60" s="45">
        <f t="shared" si="8"/>
        <v>0.93</v>
      </c>
      <c r="AJ60" s="46"/>
      <c r="AK60" s="47">
        <v>1E-4</v>
      </c>
      <c r="AL60" s="48">
        <f t="shared" si="9"/>
        <v>1.0001</v>
      </c>
      <c r="AM60" s="49">
        <f t="shared" si="10"/>
        <v>1730734000</v>
      </c>
      <c r="AN60" s="50"/>
      <c r="AO60" s="51"/>
      <c r="AP60" s="51"/>
      <c r="AQ60" s="51"/>
      <c r="AR60" s="51"/>
      <c r="AS60" s="52"/>
      <c r="AT60" s="53">
        <f t="shared" si="6"/>
        <v>0</v>
      </c>
    </row>
    <row r="61" spans="1:46" s="54" customFormat="1" ht="47.25" customHeight="1" thickBot="1">
      <c r="A61" s="27"/>
      <c r="B61" s="56"/>
      <c r="C61" s="91"/>
      <c r="D61" s="95"/>
      <c r="E61" s="95"/>
      <c r="F61" s="101"/>
      <c r="G61" s="55"/>
      <c r="H61" s="60"/>
      <c r="I61" s="30">
        <v>0.51</v>
      </c>
      <c r="J61" s="119">
        <v>0.49</v>
      </c>
      <c r="K61" s="32"/>
      <c r="L61" s="57"/>
      <c r="M61" s="33"/>
      <c r="N61" s="34">
        <f t="shared" si="0"/>
        <v>1</v>
      </c>
      <c r="O61" s="35"/>
      <c r="P61" s="105">
        <v>15</v>
      </c>
      <c r="Q61" s="106">
        <v>15</v>
      </c>
      <c r="R61" s="38"/>
      <c r="S61" s="38"/>
      <c r="T61" s="37"/>
      <c r="U61" s="39">
        <f t="shared" si="1"/>
        <v>15</v>
      </c>
      <c r="V61" s="40">
        <f t="shared" si="7"/>
        <v>15</v>
      </c>
      <c r="W61" s="112"/>
      <c r="X61" s="96"/>
      <c r="Y61" s="96"/>
      <c r="Z61" s="104"/>
      <c r="AA61" s="99"/>
      <c r="AB61" s="41">
        <f t="shared" si="2"/>
        <v>0</v>
      </c>
      <c r="AC61" s="40">
        <f t="shared" si="3"/>
        <v>0</v>
      </c>
      <c r="AD61" s="42"/>
      <c r="AE61" s="128"/>
      <c r="AF61" s="37">
        <f t="shared" si="4"/>
        <v>15</v>
      </c>
      <c r="AG61" s="43">
        <v>65</v>
      </c>
      <c r="AH61" s="44">
        <f t="shared" si="5"/>
        <v>80</v>
      </c>
      <c r="AI61" s="45">
        <f t="shared" si="8"/>
        <v>0.93</v>
      </c>
      <c r="AJ61" s="46"/>
      <c r="AK61" s="47">
        <v>1E-4</v>
      </c>
      <c r="AL61" s="48">
        <f t="shared" si="9"/>
        <v>1.0001</v>
      </c>
      <c r="AM61" s="49">
        <f t="shared" si="10"/>
        <v>1730734000</v>
      </c>
      <c r="AN61" s="50"/>
      <c r="AO61" s="51"/>
      <c r="AP61" s="51"/>
      <c r="AQ61" s="51"/>
      <c r="AR61" s="51"/>
      <c r="AS61" s="52"/>
      <c r="AT61" s="53">
        <f t="shared" si="6"/>
        <v>0</v>
      </c>
    </row>
    <row r="62" spans="1:46" s="54" customFormat="1" ht="36" customHeight="1" thickBot="1">
      <c r="A62" s="27"/>
      <c r="B62" s="56"/>
      <c r="C62" s="91"/>
      <c r="D62" s="95"/>
      <c r="E62" s="95"/>
      <c r="F62" s="101"/>
      <c r="G62" s="55"/>
      <c r="H62" s="60"/>
      <c r="I62" s="30">
        <v>0.51</v>
      </c>
      <c r="J62" s="119">
        <v>0.49</v>
      </c>
      <c r="K62" s="32"/>
      <c r="L62" s="57"/>
      <c r="M62" s="33"/>
      <c r="N62" s="34">
        <f t="shared" si="0"/>
        <v>1</v>
      </c>
      <c r="O62" s="35"/>
      <c r="P62" s="105">
        <v>15</v>
      </c>
      <c r="Q62" s="106">
        <v>15</v>
      </c>
      <c r="R62" s="38"/>
      <c r="S62" s="38"/>
      <c r="T62" s="37"/>
      <c r="U62" s="39">
        <f t="shared" si="1"/>
        <v>15</v>
      </c>
      <c r="V62" s="40">
        <f t="shared" si="7"/>
        <v>15</v>
      </c>
      <c r="W62" s="112"/>
      <c r="X62" s="96"/>
      <c r="Y62" s="96"/>
      <c r="Z62" s="104"/>
      <c r="AA62" s="99"/>
      <c r="AB62" s="41">
        <f t="shared" si="2"/>
        <v>0</v>
      </c>
      <c r="AC62" s="40">
        <f t="shared" si="3"/>
        <v>0</v>
      </c>
      <c r="AD62" s="42"/>
      <c r="AE62" s="128"/>
      <c r="AF62" s="37">
        <f t="shared" si="4"/>
        <v>15</v>
      </c>
      <c r="AG62" s="43">
        <v>65</v>
      </c>
      <c r="AH62" s="44">
        <f t="shared" si="5"/>
        <v>80</v>
      </c>
      <c r="AI62" s="45">
        <f t="shared" si="8"/>
        <v>0.93</v>
      </c>
      <c r="AJ62" s="46"/>
      <c r="AK62" s="47">
        <v>1E-4</v>
      </c>
      <c r="AL62" s="48">
        <f t="shared" si="9"/>
        <v>1.0001</v>
      </c>
      <c r="AM62" s="49">
        <f t="shared" si="10"/>
        <v>1730734000</v>
      </c>
      <c r="AN62" s="50"/>
      <c r="AO62" s="51"/>
      <c r="AP62" s="51"/>
      <c r="AQ62" s="51"/>
      <c r="AR62" s="51"/>
      <c r="AS62" s="52"/>
      <c r="AT62" s="53">
        <f t="shared" si="6"/>
        <v>0</v>
      </c>
    </row>
    <row r="63" spans="1:46" s="54" customFormat="1" ht="36" customHeight="1" thickBot="1">
      <c r="A63" s="27"/>
      <c r="B63" s="56"/>
      <c r="C63" s="91"/>
      <c r="D63" s="95"/>
      <c r="E63" s="95"/>
      <c r="F63" s="101"/>
      <c r="G63" s="55"/>
      <c r="H63" s="60"/>
      <c r="I63" s="30">
        <v>0.51</v>
      </c>
      <c r="J63" s="119">
        <v>0.49</v>
      </c>
      <c r="K63" s="32"/>
      <c r="L63" s="57"/>
      <c r="M63" s="33"/>
      <c r="N63" s="34">
        <f t="shared" si="0"/>
        <v>1</v>
      </c>
      <c r="O63" s="35"/>
      <c r="P63" s="105">
        <v>15</v>
      </c>
      <c r="Q63" s="106">
        <v>15</v>
      </c>
      <c r="R63" s="38"/>
      <c r="S63" s="38"/>
      <c r="T63" s="37"/>
      <c r="U63" s="39">
        <f t="shared" si="1"/>
        <v>15</v>
      </c>
      <c r="V63" s="40">
        <f t="shared" si="7"/>
        <v>15</v>
      </c>
      <c r="W63" s="112"/>
      <c r="X63" s="96"/>
      <c r="Y63" s="96"/>
      <c r="Z63" s="104"/>
      <c r="AA63" s="99"/>
      <c r="AB63" s="41">
        <f t="shared" si="2"/>
        <v>0</v>
      </c>
      <c r="AC63" s="40">
        <f t="shared" si="3"/>
        <v>0</v>
      </c>
      <c r="AD63" s="42"/>
      <c r="AE63" s="128"/>
      <c r="AF63" s="37">
        <f t="shared" si="4"/>
        <v>15</v>
      </c>
      <c r="AG63" s="43">
        <v>65</v>
      </c>
      <c r="AH63" s="44">
        <f t="shared" si="5"/>
        <v>80</v>
      </c>
      <c r="AI63" s="45">
        <f t="shared" si="8"/>
        <v>0.93</v>
      </c>
      <c r="AJ63" s="46"/>
      <c r="AK63" s="47">
        <v>1E-4</v>
      </c>
      <c r="AL63" s="48">
        <f t="shared" si="9"/>
        <v>1.0001</v>
      </c>
      <c r="AM63" s="49">
        <f t="shared" si="10"/>
        <v>1730734000</v>
      </c>
      <c r="AN63" s="50"/>
      <c r="AO63" s="51"/>
      <c r="AP63" s="51"/>
      <c r="AQ63" s="51"/>
      <c r="AR63" s="51"/>
      <c r="AS63" s="52"/>
      <c r="AT63" s="53">
        <f t="shared" si="6"/>
        <v>0</v>
      </c>
    </row>
    <row r="64" spans="1:46" s="54" customFormat="1" ht="36" customHeight="1" thickBot="1">
      <c r="A64" s="27"/>
      <c r="B64" s="56"/>
      <c r="C64" s="91"/>
      <c r="D64" s="95"/>
      <c r="E64" s="95"/>
      <c r="F64" s="101"/>
      <c r="G64" s="55"/>
      <c r="H64" s="60"/>
      <c r="I64" s="30">
        <v>0.51</v>
      </c>
      <c r="J64" s="119">
        <v>0.49</v>
      </c>
      <c r="K64" s="32"/>
      <c r="L64" s="57"/>
      <c r="M64" s="33"/>
      <c r="N64" s="34">
        <f t="shared" si="0"/>
        <v>1</v>
      </c>
      <c r="O64" s="35"/>
      <c r="P64" s="105">
        <v>15</v>
      </c>
      <c r="Q64" s="106">
        <v>15</v>
      </c>
      <c r="R64" s="38"/>
      <c r="S64" s="38"/>
      <c r="T64" s="37"/>
      <c r="U64" s="39">
        <f t="shared" si="1"/>
        <v>15</v>
      </c>
      <c r="V64" s="40">
        <f t="shared" si="7"/>
        <v>15</v>
      </c>
      <c r="W64" s="112"/>
      <c r="X64" s="96"/>
      <c r="Y64" s="96"/>
      <c r="Z64" s="104"/>
      <c r="AA64" s="99"/>
      <c r="AB64" s="41">
        <f t="shared" si="2"/>
        <v>0</v>
      </c>
      <c r="AC64" s="40">
        <f t="shared" si="3"/>
        <v>0</v>
      </c>
      <c r="AD64" s="42"/>
      <c r="AE64" s="128"/>
      <c r="AF64" s="37">
        <f t="shared" si="4"/>
        <v>15</v>
      </c>
      <c r="AG64" s="43">
        <v>65</v>
      </c>
      <c r="AH64" s="44">
        <f t="shared" si="5"/>
        <v>80</v>
      </c>
      <c r="AI64" s="45">
        <f t="shared" si="8"/>
        <v>0.93</v>
      </c>
      <c r="AJ64" s="46"/>
      <c r="AK64" s="47">
        <v>1E-4</v>
      </c>
      <c r="AL64" s="48">
        <f t="shared" si="9"/>
        <v>1.0001</v>
      </c>
      <c r="AM64" s="49">
        <f t="shared" si="10"/>
        <v>1730734000</v>
      </c>
      <c r="AN64" s="50"/>
      <c r="AO64" s="51"/>
      <c r="AP64" s="51"/>
      <c r="AQ64" s="51"/>
      <c r="AR64" s="51"/>
      <c r="AS64" s="52"/>
      <c r="AT64" s="53">
        <f t="shared" si="6"/>
        <v>0</v>
      </c>
    </row>
    <row r="65" spans="1:46" s="54" customFormat="1" ht="36" customHeight="1" thickBot="1">
      <c r="A65" s="27"/>
      <c r="B65" s="56"/>
      <c r="C65" s="91"/>
      <c r="D65" s="95"/>
      <c r="E65" s="95"/>
      <c r="F65" s="101"/>
      <c r="G65" s="55"/>
      <c r="H65" s="60"/>
      <c r="I65" s="30">
        <v>0.51</v>
      </c>
      <c r="J65" s="119">
        <v>0.49</v>
      </c>
      <c r="K65" s="32"/>
      <c r="L65" s="57"/>
      <c r="M65" s="33"/>
      <c r="N65" s="34">
        <f t="shared" si="0"/>
        <v>1</v>
      </c>
      <c r="O65" s="35"/>
      <c r="P65" s="105">
        <v>15</v>
      </c>
      <c r="Q65" s="106">
        <v>15</v>
      </c>
      <c r="R65" s="38"/>
      <c r="S65" s="38"/>
      <c r="T65" s="37"/>
      <c r="U65" s="39">
        <f t="shared" si="1"/>
        <v>15</v>
      </c>
      <c r="V65" s="40">
        <f t="shared" si="7"/>
        <v>15</v>
      </c>
      <c r="W65" s="112"/>
      <c r="X65" s="96"/>
      <c r="Y65" s="96"/>
      <c r="Z65" s="104"/>
      <c r="AA65" s="99"/>
      <c r="AB65" s="41">
        <f t="shared" si="2"/>
        <v>0</v>
      </c>
      <c r="AC65" s="40">
        <f t="shared" si="3"/>
        <v>0</v>
      </c>
      <c r="AD65" s="42"/>
      <c r="AE65" s="128"/>
      <c r="AF65" s="37">
        <f t="shared" si="4"/>
        <v>15</v>
      </c>
      <c r="AG65" s="43">
        <v>65</v>
      </c>
      <c r="AH65" s="44">
        <f t="shared" si="5"/>
        <v>80</v>
      </c>
      <c r="AI65" s="45">
        <f t="shared" si="8"/>
        <v>0.93</v>
      </c>
      <c r="AJ65" s="46"/>
      <c r="AK65" s="47">
        <v>1E-4</v>
      </c>
      <c r="AL65" s="48">
        <f t="shared" si="9"/>
        <v>1.0001</v>
      </c>
      <c r="AM65" s="49">
        <f t="shared" si="10"/>
        <v>1730734000</v>
      </c>
      <c r="AN65" s="50"/>
      <c r="AO65" s="51"/>
      <c r="AP65" s="51"/>
      <c r="AQ65" s="51"/>
      <c r="AR65" s="51"/>
      <c r="AS65" s="52"/>
      <c r="AT65" s="53">
        <f t="shared" si="6"/>
        <v>0</v>
      </c>
    </row>
    <row r="66" spans="1:46" s="54" customFormat="1" ht="36" customHeight="1" thickBot="1">
      <c r="A66" s="27"/>
      <c r="B66" s="56"/>
      <c r="C66" s="91"/>
      <c r="D66" s="95"/>
      <c r="E66" s="95"/>
      <c r="F66" s="101"/>
      <c r="G66" s="55"/>
      <c r="H66" s="60"/>
      <c r="I66" s="30">
        <v>0.51</v>
      </c>
      <c r="J66" s="119">
        <v>0.49</v>
      </c>
      <c r="K66" s="32"/>
      <c r="L66" s="57"/>
      <c r="M66" s="33"/>
      <c r="N66" s="34">
        <f t="shared" si="0"/>
        <v>1</v>
      </c>
      <c r="O66" s="35"/>
      <c r="P66" s="105">
        <v>15</v>
      </c>
      <c r="Q66" s="106">
        <v>15</v>
      </c>
      <c r="R66" s="38"/>
      <c r="S66" s="38"/>
      <c r="T66" s="37"/>
      <c r="U66" s="39">
        <f t="shared" si="1"/>
        <v>15</v>
      </c>
      <c r="V66" s="40">
        <f t="shared" si="7"/>
        <v>15</v>
      </c>
      <c r="W66" s="112"/>
      <c r="X66" s="96"/>
      <c r="Y66" s="96"/>
      <c r="Z66" s="104"/>
      <c r="AA66" s="99"/>
      <c r="AB66" s="41">
        <f t="shared" si="2"/>
        <v>0</v>
      </c>
      <c r="AC66" s="40">
        <f t="shared" si="3"/>
        <v>0</v>
      </c>
      <c r="AD66" s="42"/>
      <c r="AE66" s="128"/>
      <c r="AF66" s="37">
        <f t="shared" si="4"/>
        <v>15</v>
      </c>
      <c r="AG66" s="43">
        <v>65</v>
      </c>
      <c r="AH66" s="44">
        <f t="shared" si="5"/>
        <v>80</v>
      </c>
      <c r="AI66" s="45">
        <f t="shared" si="8"/>
        <v>0.93</v>
      </c>
      <c r="AJ66" s="46"/>
      <c r="AK66" s="47">
        <v>1E-4</v>
      </c>
      <c r="AL66" s="48">
        <f t="shared" si="9"/>
        <v>1.0001</v>
      </c>
      <c r="AM66" s="49">
        <f t="shared" si="10"/>
        <v>1730734000</v>
      </c>
      <c r="AN66" s="50"/>
      <c r="AO66" s="51"/>
      <c r="AP66" s="51"/>
      <c r="AQ66" s="51"/>
      <c r="AR66" s="51"/>
      <c r="AS66" s="52"/>
      <c r="AT66" s="53">
        <f t="shared" si="6"/>
        <v>0</v>
      </c>
    </row>
    <row r="67" spans="1:46" s="54" customFormat="1" ht="36" customHeight="1" thickBot="1">
      <c r="A67" s="27"/>
      <c r="B67" s="56"/>
      <c r="C67" s="91"/>
      <c r="D67" s="95"/>
      <c r="E67" s="95"/>
      <c r="F67" s="101"/>
      <c r="G67" s="55"/>
      <c r="H67" s="60"/>
      <c r="I67" s="30">
        <v>0.51</v>
      </c>
      <c r="J67" s="119">
        <v>0.49</v>
      </c>
      <c r="K67" s="32"/>
      <c r="L67" s="57"/>
      <c r="M67" s="33"/>
      <c r="N67" s="34">
        <f t="shared" si="0"/>
        <v>1</v>
      </c>
      <c r="O67" s="35"/>
      <c r="P67" s="105">
        <v>15</v>
      </c>
      <c r="Q67" s="106">
        <v>15</v>
      </c>
      <c r="R67" s="38"/>
      <c r="S67" s="38"/>
      <c r="T67" s="37"/>
      <c r="U67" s="39">
        <f t="shared" si="1"/>
        <v>15</v>
      </c>
      <c r="V67" s="40">
        <f t="shared" si="7"/>
        <v>15</v>
      </c>
      <c r="W67" s="112"/>
      <c r="X67" s="96"/>
      <c r="Y67" s="96"/>
      <c r="Z67" s="104"/>
      <c r="AA67" s="99"/>
      <c r="AB67" s="41">
        <f t="shared" si="2"/>
        <v>0</v>
      </c>
      <c r="AC67" s="40">
        <f t="shared" si="3"/>
        <v>0</v>
      </c>
      <c r="AD67" s="42"/>
      <c r="AE67" s="128"/>
      <c r="AF67" s="37">
        <f t="shared" si="4"/>
        <v>15</v>
      </c>
      <c r="AG67" s="43">
        <v>65</v>
      </c>
      <c r="AH67" s="44">
        <f t="shared" si="5"/>
        <v>80</v>
      </c>
      <c r="AI67" s="45">
        <f t="shared" si="8"/>
        <v>0.93</v>
      </c>
      <c r="AJ67" s="46"/>
      <c r="AK67" s="47">
        <v>1E-4</v>
      </c>
      <c r="AL67" s="48">
        <f t="shared" si="9"/>
        <v>1.0001</v>
      </c>
      <c r="AM67" s="49">
        <f t="shared" si="10"/>
        <v>1730734000</v>
      </c>
      <c r="AN67" s="50"/>
      <c r="AO67" s="51"/>
      <c r="AP67" s="51"/>
      <c r="AQ67" s="51"/>
      <c r="AR67" s="51"/>
      <c r="AS67" s="52"/>
      <c r="AT67" s="53">
        <f t="shared" si="6"/>
        <v>0</v>
      </c>
    </row>
    <row r="68" spans="1:46" s="54" customFormat="1" ht="36" customHeight="1" thickBot="1">
      <c r="A68" s="27"/>
      <c r="B68" s="56"/>
      <c r="C68" s="91"/>
      <c r="D68" s="95"/>
      <c r="E68" s="95"/>
      <c r="F68" s="101"/>
      <c r="G68" s="55"/>
      <c r="H68" s="60"/>
      <c r="I68" s="30">
        <v>0.51</v>
      </c>
      <c r="J68" s="119">
        <v>0.49</v>
      </c>
      <c r="K68" s="32"/>
      <c r="L68" s="57"/>
      <c r="M68" s="33"/>
      <c r="N68" s="34">
        <f t="shared" si="0"/>
        <v>1</v>
      </c>
      <c r="O68" s="35"/>
      <c r="P68" s="105">
        <v>15</v>
      </c>
      <c r="Q68" s="106">
        <v>15</v>
      </c>
      <c r="R68" s="38"/>
      <c r="S68" s="38"/>
      <c r="T68" s="37"/>
      <c r="U68" s="39">
        <f t="shared" si="1"/>
        <v>15</v>
      </c>
      <c r="V68" s="40">
        <f t="shared" si="7"/>
        <v>15</v>
      </c>
      <c r="W68" s="112"/>
      <c r="X68" s="96"/>
      <c r="Y68" s="96"/>
      <c r="Z68" s="104"/>
      <c r="AA68" s="99"/>
      <c r="AB68" s="41">
        <f t="shared" si="2"/>
        <v>0</v>
      </c>
      <c r="AC68" s="40">
        <f t="shared" si="3"/>
        <v>0</v>
      </c>
      <c r="AD68" s="42"/>
      <c r="AE68" s="128"/>
      <c r="AF68" s="37">
        <f t="shared" si="4"/>
        <v>15</v>
      </c>
      <c r="AG68" s="43">
        <v>65</v>
      </c>
      <c r="AH68" s="44">
        <f t="shared" si="5"/>
        <v>80</v>
      </c>
      <c r="AI68" s="45">
        <f t="shared" si="8"/>
        <v>0.93</v>
      </c>
      <c r="AJ68" s="46"/>
      <c r="AK68" s="47">
        <v>1E-4</v>
      </c>
      <c r="AL68" s="48">
        <f t="shared" si="9"/>
        <v>1.0001</v>
      </c>
      <c r="AM68" s="49">
        <f t="shared" si="10"/>
        <v>1730734000</v>
      </c>
      <c r="AN68" s="50"/>
      <c r="AO68" s="51"/>
      <c r="AP68" s="51"/>
      <c r="AQ68" s="51"/>
      <c r="AR68" s="51"/>
      <c r="AS68" s="52"/>
      <c r="AT68" s="53">
        <f t="shared" si="6"/>
        <v>0</v>
      </c>
    </row>
    <row r="69" spans="1:46" s="54" customFormat="1" ht="36" customHeight="1" thickBot="1">
      <c r="A69" s="27"/>
      <c r="B69" s="56"/>
      <c r="C69" s="91"/>
      <c r="D69" s="95"/>
      <c r="E69" s="95"/>
      <c r="F69" s="101"/>
      <c r="G69" s="55"/>
      <c r="H69" s="60"/>
      <c r="I69" s="30">
        <v>0.51</v>
      </c>
      <c r="J69" s="119">
        <v>0.49</v>
      </c>
      <c r="K69" s="32"/>
      <c r="L69" s="57"/>
      <c r="M69" s="33"/>
      <c r="N69" s="34">
        <f t="shared" si="0"/>
        <v>1</v>
      </c>
      <c r="O69" s="35"/>
      <c r="P69" s="105">
        <v>15</v>
      </c>
      <c r="Q69" s="106">
        <v>15</v>
      </c>
      <c r="R69" s="38"/>
      <c r="S69" s="38"/>
      <c r="T69" s="37"/>
      <c r="U69" s="39">
        <f t="shared" si="1"/>
        <v>15</v>
      </c>
      <c r="V69" s="40">
        <f t="shared" si="7"/>
        <v>15</v>
      </c>
      <c r="W69" s="112"/>
      <c r="X69" s="96"/>
      <c r="Y69" s="96"/>
      <c r="Z69" s="104"/>
      <c r="AA69" s="99"/>
      <c r="AB69" s="41">
        <f t="shared" si="2"/>
        <v>0</v>
      </c>
      <c r="AC69" s="40">
        <f t="shared" si="3"/>
        <v>0</v>
      </c>
      <c r="AD69" s="42"/>
      <c r="AE69" s="128"/>
      <c r="AF69" s="37">
        <f t="shared" si="4"/>
        <v>15</v>
      </c>
      <c r="AG69" s="43">
        <v>65</v>
      </c>
      <c r="AH69" s="44">
        <f t="shared" si="5"/>
        <v>80</v>
      </c>
      <c r="AI69" s="45">
        <f t="shared" si="8"/>
        <v>0.93</v>
      </c>
      <c r="AJ69" s="46"/>
      <c r="AK69" s="47">
        <v>1E-4</v>
      </c>
      <c r="AL69" s="48">
        <f t="shared" si="9"/>
        <v>1.0001</v>
      </c>
      <c r="AM69" s="49">
        <f t="shared" si="10"/>
        <v>1730734000</v>
      </c>
      <c r="AN69" s="50"/>
      <c r="AO69" s="51"/>
      <c r="AP69" s="51"/>
      <c r="AQ69" s="51"/>
      <c r="AR69" s="51"/>
      <c r="AS69" s="52"/>
      <c r="AT69" s="53">
        <f t="shared" si="6"/>
        <v>0</v>
      </c>
    </row>
    <row r="70" spans="1:46" s="54" customFormat="1" ht="36" customHeight="1" thickBot="1">
      <c r="A70" s="27"/>
      <c r="B70" s="56"/>
      <c r="C70" s="91"/>
      <c r="D70" s="95"/>
      <c r="E70" s="95"/>
      <c r="F70" s="101"/>
      <c r="G70" s="55"/>
      <c r="H70" s="60"/>
      <c r="I70" s="30">
        <v>0.51</v>
      </c>
      <c r="J70" s="119">
        <v>0.49</v>
      </c>
      <c r="K70" s="32"/>
      <c r="L70" s="57"/>
      <c r="M70" s="33"/>
      <c r="N70" s="34">
        <f t="shared" ref="N70:N133" si="11">SUM(I70:M70)</f>
        <v>1</v>
      </c>
      <c r="O70" s="35"/>
      <c r="P70" s="105">
        <v>15</v>
      </c>
      <c r="Q70" s="106">
        <v>15</v>
      </c>
      <c r="R70" s="38"/>
      <c r="S70" s="38"/>
      <c r="T70" s="37"/>
      <c r="U70" s="39">
        <f t="shared" ref="U70:U133" si="12">ROUNDUP(((P70*I70)+(Q70*J70)+(R70*K70)+(S70*L70)+(T70*M70)),2)</f>
        <v>15</v>
      </c>
      <c r="V70" s="40">
        <f t="shared" si="7"/>
        <v>15</v>
      </c>
      <c r="W70" s="112"/>
      <c r="X70" s="96"/>
      <c r="Y70" s="96"/>
      <c r="Z70" s="104"/>
      <c r="AA70" s="99"/>
      <c r="AB70" s="41">
        <f t="shared" ref="AB70:AB133" si="13">ROUNDUP((((W70*I70)+(X70*J70)+(Y70*K70)+(Z70*L70)+(AA70*M70))/$I$2*15),2)</f>
        <v>0</v>
      </c>
      <c r="AC70" s="40">
        <f t="shared" ref="AC70:AC133" si="14">IF(AB70&gt;=15,15,AB70)</f>
        <v>0</v>
      </c>
      <c r="AD70" s="42"/>
      <c r="AE70" s="128"/>
      <c r="AF70" s="37">
        <f t="shared" ref="AF70:AF133" si="15">IF((V70+AC70+AD70)&gt;=30,30,(V70+AC70+AD70))</f>
        <v>15</v>
      </c>
      <c r="AG70" s="43">
        <v>65</v>
      </c>
      <c r="AH70" s="44">
        <f t="shared" ref="AH70:AH133" si="16">AF70+AG70+AE70</f>
        <v>80</v>
      </c>
      <c r="AI70" s="45">
        <f t="shared" si="8"/>
        <v>0.93</v>
      </c>
      <c r="AJ70" s="46"/>
      <c r="AK70" s="47">
        <v>1E-4</v>
      </c>
      <c r="AL70" s="48">
        <f t="shared" si="9"/>
        <v>1.0001</v>
      </c>
      <c r="AM70" s="49">
        <f t="shared" si="10"/>
        <v>1730734000</v>
      </c>
      <c r="AN70" s="50"/>
      <c r="AO70" s="51"/>
      <c r="AP70" s="51"/>
      <c r="AQ70" s="51"/>
      <c r="AR70" s="51"/>
      <c r="AS70" s="52"/>
      <c r="AT70" s="53">
        <f t="shared" ref="AT70:AT133" si="17">(AO70*I70)+(AP70*J70)+(AQ70*K70)+(AR70*L70)+(AS70*M70)</f>
        <v>0</v>
      </c>
    </row>
    <row r="71" spans="1:46" s="54" customFormat="1" ht="36" customHeight="1" thickBot="1">
      <c r="A71" s="27"/>
      <c r="B71" s="56"/>
      <c r="C71" s="91"/>
      <c r="D71" s="95"/>
      <c r="E71" s="95"/>
      <c r="F71" s="101"/>
      <c r="G71" s="55"/>
      <c r="H71" s="60"/>
      <c r="I71" s="30">
        <v>0.51</v>
      </c>
      <c r="J71" s="119">
        <v>0.49</v>
      </c>
      <c r="K71" s="32"/>
      <c r="L71" s="57"/>
      <c r="M71" s="33"/>
      <c r="N71" s="34">
        <f t="shared" si="11"/>
        <v>1</v>
      </c>
      <c r="O71" s="35"/>
      <c r="P71" s="105">
        <v>15</v>
      </c>
      <c r="Q71" s="106">
        <v>15</v>
      </c>
      <c r="R71" s="38"/>
      <c r="S71" s="38"/>
      <c r="T71" s="37"/>
      <c r="U71" s="39">
        <f t="shared" si="12"/>
        <v>15</v>
      </c>
      <c r="V71" s="40">
        <f t="shared" si="7"/>
        <v>15</v>
      </c>
      <c r="W71" s="112"/>
      <c r="X71" s="96"/>
      <c r="Y71" s="96"/>
      <c r="Z71" s="104"/>
      <c r="AA71" s="99"/>
      <c r="AB71" s="41">
        <f t="shared" si="13"/>
        <v>0</v>
      </c>
      <c r="AC71" s="40">
        <f t="shared" si="14"/>
        <v>0</v>
      </c>
      <c r="AD71" s="42"/>
      <c r="AE71" s="128"/>
      <c r="AF71" s="37">
        <f t="shared" si="15"/>
        <v>15</v>
      </c>
      <c r="AG71" s="43">
        <v>65</v>
      </c>
      <c r="AH71" s="44">
        <f t="shared" si="16"/>
        <v>80</v>
      </c>
      <c r="AI71" s="45">
        <f t="shared" si="8"/>
        <v>0.93</v>
      </c>
      <c r="AJ71" s="46"/>
      <c r="AK71" s="47">
        <v>1E-4</v>
      </c>
      <c r="AL71" s="48">
        <f t="shared" si="9"/>
        <v>1.0001</v>
      </c>
      <c r="AM71" s="49">
        <f t="shared" si="10"/>
        <v>1730734000</v>
      </c>
      <c r="AN71" s="50"/>
      <c r="AO71" s="51"/>
      <c r="AP71" s="51"/>
      <c r="AQ71" s="51"/>
      <c r="AR71" s="51"/>
      <c r="AS71" s="52"/>
      <c r="AT71" s="53">
        <f t="shared" si="17"/>
        <v>0</v>
      </c>
    </row>
    <row r="72" spans="1:46" s="54" customFormat="1" ht="36" customHeight="1" thickBot="1">
      <c r="A72" s="27"/>
      <c r="B72" s="56"/>
      <c r="C72" s="91"/>
      <c r="D72" s="95"/>
      <c r="E72" s="95"/>
      <c r="F72" s="101"/>
      <c r="G72" s="55"/>
      <c r="H72" s="60"/>
      <c r="I72" s="30">
        <v>0.51</v>
      </c>
      <c r="J72" s="119">
        <v>0.49</v>
      </c>
      <c r="K72" s="32"/>
      <c r="L72" s="57"/>
      <c r="M72" s="33"/>
      <c r="N72" s="34">
        <f t="shared" si="11"/>
        <v>1</v>
      </c>
      <c r="O72" s="35"/>
      <c r="P72" s="105">
        <v>15</v>
      </c>
      <c r="Q72" s="106">
        <v>15</v>
      </c>
      <c r="R72" s="38"/>
      <c r="S72" s="38"/>
      <c r="T72" s="37"/>
      <c r="U72" s="39">
        <f t="shared" si="12"/>
        <v>15</v>
      </c>
      <c r="V72" s="40">
        <f t="shared" ref="V72:V135" si="18">IF(U72&gt;=15,15,U72)</f>
        <v>15</v>
      </c>
      <c r="W72" s="112"/>
      <c r="X72" s="96"/>
      <c r="Y72" s="96"/>
      <c r="Z72" s="104"/>
      <c r="AA72" s="99"/>
      <c r="AB72" s="41">
        <f t="shared" si="13"/>
        <v>0</v>
      </c>
      <c r="AC72" s="40">
        <f t="shared" si="14"/>
        <v>0</v>
      </c>
      <c r="AD72" s="42"/>
      <c r="AE72" s="128"/>
      <c r="AF72" s="37">
        <f t="shared" si="15"/>
        <v>15</v>
      </c>
      <c r="AG72" s="43">
        <v>65</v>
      </c>
      <c r="AH72" s="44">
        <f t="shared" si="16"/>
        <v>80</v>
      </c>
      <c r="AI72" s="45">
        <f t="shared" ref="AI72:AI135" si="19">-((50-((176+(45+(30-AF72)))))/200)</f>
        <v>0.93</v>
      </c>
      <c r="AJ72" s="46"/>
      <c r="AK72" s="47">
        <v>1E-4</v>
      </c>
      <c r="AL72" s="48">
        <f t="shared" ref="AL72:AL135" si="20">100%+AK72</f>
        <v>1.0001</v>
      </c>
      <c r="AM72" s="49">
        <f t="shared" ref="AM72:AM135" si="21">ROUNDUP($D$2*AI72*AL72,-3)</f>
        <v>1730734000</v>
      </c>
      <c r="AN72" s="50"/>
      <c r="AO72" s="51"/>
      <c r="AP72" s="51"/>
      <c r="AQ72" s="51"/>
      <c r="AR72" s="51"/>
      <c r="AS72" s="52"/>
      <c r="AT72" s="53">
        <f t="shared" si="17"/>
        <v>0</v>
      </c>
    </row>
    <row r="73" spans="1:46" s="54" customFormat="1" ht="36" customHeight="1" thickBot="1">
      <c r="A73" s="27"/>
      <c r="B73" s="56"/>
      <c r="C73" s="91"/>
      <c r="D73" s="95"/>
      <c r="E73" s="95"/>
      <c r="F73" s="101"/>
      <c r="G73" s="55"/>
      <c r="H73" s="60"/>
      <c r="I73" s="30">
        <v>0.51</v>
      </c>
      <c r="J73" s="119">
        <v>0.49</v>
      </c>
      <c r="K73" s="32"/>
      <c r="L73" s="57"/>
      <c r="M73" s="33"/>
      <c r="N73" s="34">
        <f t="shared" si="11"/>
        <v>1</v>
      </c>
      <c r="O73" s="35"/>
      <c r="P73" s="105">
        <v>15</v>
      </c>
      <c r="Q73" s="106">
        <v>15</v>
      </c>
      <c r="R73" s="38"/>
      <c r="S73" s="38"/>
      <c r="T73" s="37"/>
      <c r="U73" s="39">
        <f t="shared" si="12"/>
        <v>15</v>
      </c>
      <c r="V73" s="40">
        <f t="shared" si="18"/>
        <v>15</v>
      </c>
      <c r="W73" s="112"/>
      <c r="X73" s="96"/>
      <c r="Y73" s="96"/>
      <c r="Z73" s="104"/>
      <c r="AA73" s="99"/>
      <c r="AB73" s="41">
        <f t="shared" si="13"/>
        <v>0</v>
      </c>
      <c r="AC73" s="40">
        <f t="shared" si="14"/>
        <v>0</v>
      </c>
      <c r="AD73" s="42"/>
      <c r="AE73" s="128"/>
      <c r="AF73" s="37">
        <f t="shared" si="15"/>
        <v>15</v>
      </c>
      <c r="AG73" s="43">
        <v>65</v>
      </c>
      <c r="AH73" s="44">
        <f t="shared" si="16"/>
        <v>80</v>
      </c>
      <c r="AI73" s="45">
        <f t="shared" si="19"/>
        <v>0.93</v>
      </c>
      <c r="AJ73" s="46"/>
      <c r="AK73" s="47">
        <v>1E-4</v>
      </c>
      <c r="AL73" s="48">
        <f t="shared" si="20"/>
        <v>1.0001</v>
      </c>
      <c r="AM73" s="49">
        <f t="shared" si="21"/>
        <v>1730734000</v>
      </c>
      <c r="AN73" s="50"/>
      <c r="AO73" s="51"/>
      <c r="AP73" s="51"/>
      <c r="AQ73" s="51"/>
      <c r="AR73" s="51"/>
      <c r="AS73" s="52"/>
      <c r="AT73" s="53">
        <f t="shared" si="17"/>
        <v>0</v>
      </c>
    </row>
    <row r="74" spans="1:46" s="54" customFormat="1" ht="36" customHeight="1" thickBot="1">
      <c r="A74" s="27"/>
      <c r="B74" s="56"/>
      <c r="C74" s="91"/>
      <c r="D74" s="95"/>
      <c r="E74" s="95"/>
      <c r="F74" s="101"/>
      <c r="G74" s="55"/>
      <c r="H74" s="60"/>
      <c r="I74" s="30">
        <v>0.51</v>
      </c>
      <c r="J74" s="119">
        <v>0.49</v>
      </c>
      <c r="K74" s="32"/>
      <c r="L74" s="57"/>
      <c r="M74" s="33"/>
      <c r="N74" s="34">
        <f t="shared" si="11"/>
        <v>1</v>
      </c>
      <c r="O74" s="35"/>
      <c r="P74" s="105">
        <v>15</v>
      </c>
      <c r="Q74" s="106">
        <v>15</v>
      </c>
      <c r="R74" s="38"/>
      <c r="S74" s="38"/>
      <c r="T74" s="37"/>
      <c r="U74" s="39">
        <f t="shared" si="12"/>
        <v>15</v>
      </c>
      <c r="V74" s="40">
        <f t="shared" si="18"/>
        <v>15</v>
      </c>
      <c r="W74" s="112"/>
      <c r="X74" s="96"/>
      <c r="Y74" s="96"/>
      <c r="Z74" s="104"/>
      <c r="AA74" s="99"/>
      <c r="AB74" s="41">
        <f t="shared" si="13"/>
        <v>0</v>
      </c>
      <c r="AC74" s="40">
        <f t="shared" si="14"/>
        <v>0</v>
      </c>
      <c r="AD74" s="42">
        <v>0</v>
      </c>
      <c r="AE74" s="128"/>
      <c r="AF74" s="37">
        <f t="shared" si="15"/>
        <v>15</v>
      </c>
      <c r="AG74" s="43">
        <v>65</v>
      </c>
      <c r="AH74" s="44">
        <f t="shared" si="16"/>
        <v>80</v>
      </c>
      <c r="AI74" s="45">
        <f t="shared" si="19"/>
        <v>0.93</v>
      </c>
      <c r="AJ74" s="46"/>
      <c r="AK74" s="47">
        <v>1E-4</v>
      </c>
      <c r="AL74" s="48">
        <f t="shared" si="20"/>
        <v>1.0001</v>
      </c>
      <c r="AM74" s="49">
        <f t="shared" si="21"/>
        <v>1730734000</v>
      </c>
      <c r="AN74" s="50"/>
      <c r="AO74" s="51"/>
      <c r="AP74" s="51"/>
      <c r="AQ74" s="51"/>
      <c r="AR74" s="51"/>
      <c r="AS74" s="52"/>
      <c r="AT74" s="53">
        <f t="shared" si="17"/>
        <v>0</v>
      </c>
    </row>
    <row r="75" spans="1:46" s="54" customFormat="1" ht="36" customHeight="1" thickBot="1">
      <c r="A75" s="27"/>
      <c r="B75" s="56"/>
      <c r="C75" s="91"/>
      <c r="D75" s="95"/>
      <c r="E75" s="95"/>
      <c r="F75" s="101"/>
      <c r="G75" s="55"/>
      <c r="H75" s="60"/>
      <c r="I75" s="30">
        <v>0.51</v>
      </c>
      <c r="J75" s="119">
        <v>0.49</v>
      </c>
      <c r="K75" s="32"/>
      <c r="L75" s="57"/>
      <c r="M75" s="33"/>
      <c r="N75" s="34">
        <f t="shared" si="11"/>
        <v>1</v>
      </c>
      <c r="O75" s="35"/>
      <c r="P75" s="105">
        <v>15</v>
      </c>
      <c r="Q75" s="106">
        <v>15</v>
      </c>
      <c r="R75" s="38"/>
      <c r="S75" s="38"/>
      <c r="T75" s="37"/>
      <c r="U75" s="39">
        <f t="shared" si="12"/>
        <v>15</v>
      </c>
      <c r="V75" s="40">
        <f t="shared" si="18"/>
        <v>15</v>
      </c>
      <c r="W75" s="112"/>
      <c r="X75" s="96"/>
      <c r="Y75" s="96"/>
      <c r="Z75" s="104"/>
      <c r="AA75" s="99"/>
      <c r="AB75" s="41">
        <f t="shared" si="13"/>
        <v>0</v>
      </c>
      <c r="AC75" s="40">
        <f t="shared" si="14"/>
        <v>0</v>
      </c>
      <c r="AD75" s="42"/>
      <c r="AE75" s="128"/>
      <c r="AF75" s="37">
        <f t="shared" si="15"/>
        <v>15</v>
      </c>
      <c r="AG75" s="43">
        <v>65</v>
      </c>
      <c r="AH75" s="44">
        <f t="shared" si="16"/>
        <v>80</v>
      </c>
      <c r="AI75" s="45">
        <f t="shared" si="19"/>
        <v>0.93</v>
      </c>
      <c r="AJ75" s="46"/>
      <c r="AK75" s="47">
        <v>1E-4</v>
      </c>
      <c r="AL75" s="48">
        <f t="shared" si="20"/>
        <v>1.0001</v>
      </c>
      <c r="AM75" s="49">
        <f t="shared" si="21"/>
        <v>1730734000</v>
      </c>
      <c r="AN75" s="50"/>
      <c r="AO75" s="51"/>
      <c r="AP75" s="51"/>
      <c r="AQ75" s="51"/>
      <c r="AR75" s="51"/>
      <c r="AS75" s="52"/>
      <c r="AT75" s="53">
        <f t="shared" si="17"/>
        <v>0</v>
      </c>
    </row>
    <row r="76" spans="1:46" s="54" customFormat="1" ht="36" customHeight="1" thickBot="1">
      <c r="A76" s="27"/>
      <c r="B76" s="56"/>
      <c r="C76" s="91"/>
      <c r="D76" s="95"/>
      <c r="E76" s="95"/>
      <c r="F76" s="101"/>
      <c r="G76" s="55"/>
      <c r="H76" s="60"/>
      <c r="I76" s="30">
        <v>0.51</v>
      </c>
      <c r="J76" s="119">
        <v>0.49</v>
      </c>
      <c r="K76" s="32"/>
      <c r="L76" s="57"/>
      <c r="M76" s="33"/>
      <c r="N76" s="34">
        <f t="shared" si="11"/>
        <v>1</v>
      </c>
      <c r="O76" s="35"/>
      <c r="P76" s="105">
        <v>15</v>
      </c>
      <c r="Q76" s="106">
        <v>15</v>
      </c>
      <c r="R76" s="38"/>
      <c r="S76" s="38"/>
      <c r="T76" s="37"/>
      <c r="U76" s="39">
        <f t="shared" si="12"/>
        <v>15</v>
      </c>
      <c r="V76" s="40">
        <f t="shared" si="18"/>
        <v>15</v>
      </c>
      <c r="W76" s="112"/>
      <c r="X76" s="96"/>
      <c r="Y76" s="96"/>
      <c r="Z76" s="104"/>
      <c r="AA76" s="99"/>
      <c r="AB76" s="41">
        <f t="shared" si="13"/>
        <v>0</v>
      </c>
      <c r="AC76" s="40">
        <f t="shared" si="14"/>
        <v>0</v>
      </c>
      <c r="AD76" s="42"/>
      <c r="AE76" s="128"/>
      <c r="AF76" s="37">
        <f t="shared" si="15"/>
        <v>15</v>
      </c>
      <c r="AG76" s="43">
        <v>65</v>
      </c>
      <c r="AH76" s="44">
        <f t="shared" si="16"/>
        <v>80</v>
      </c>
      <c r="AI76" s="45">
        <f t="shared" si="19"/>
        <v>0.93</v>
      </c>
      <c r="AJ76" s="46"/>
      <c r="AK76" s="47">
        <v>1E-4</v>
      </c>
      <c r="AL76" s="48">
        <f t="shared" si="20"/>
        <v>1.0001</v>
      </c>
      <c r="AM76" s="49">
        <f t="shared" si="21"/>
        <v>1730734000</v>
      </c>
      <c r="AN76" s="50"/>
      <c r="AO76" s="51"/>
      <c r="AP76" s="51"/>
      <c r="AQ76" s="51"/>
      <c r="AR76" s="51"/>
      <c r="AS76" s="52"/>
      <c r="AT76" s="53">
        <f t="shared" si="17"/>
        <v>0</v>
      </c>
    </row>
    <row r="77" spans="1:46" s="54" customFormat="1" ht="36" customHeight="1" thickBot="1">
      <c r="A77" s="27"/>
      <c r="B77" s="56"/>
      <c r="C77" s="91"/>
      <c r="D77" s="95"/>
      <c r="E77" s="95"/>
      <c r="F77" s="101"/>
      <c r="G77" s="55"/>
      <c r="H77" s="60"/>
      <c r="I77" s="30">
        <v>0.51</v>
      </c>
      <c r="J77" s="119">
        <v>0.49</v>
      </c>
      <c r="K77" s="32"/>
      <c r="L77" s="57"/>
      <c r="M77" s="33"/>
      <c r="N77" s="34">
        <f t="shared" si="11"/>
        <v>1</v>
      </c>
      <c r="O77" s="35"/>
      <c r="P77" s="105">
        <v>15</v>
      </c>
      <c r="Q77" s="106">
        <v>15</v>
      </c>
      <c r="R77" s="38"/>
      <c r="S77" s="38"/>
      <c r="T77" s="37"/>
      <c r="U77" s="39">
        <f t="shared" si="12"/>
        <v>15</v>
      </c>
      <c r="V77" s="40">
        <f t="shared" si="18"/>
        <v>15</v>
      </c>
      <c r="W77" s="112"/>
      <c r="X77" s="96"/>
      <c r="Y77" s="96"/>
      <c r="Z77" s="104"/>
      <c r="AA77" s="99"/>
      <c r="AB77" s="41">
        <f t="shared" si="13"/>
        <v>0</v>
      </c>
      <c r="AC77" s="40">
        <f t="shared" si="14"/>
        <v>0</v>
      </c>
      <c r="AD77" s="42"/>
      <c r="AE77" s="128"/>
      <c r="AF77" s="37">
        <f t="shared" si="15"/>
        <v>15</v>
      </c>
      <c r="AG77" s="43">
        <v>65</v>
      </c>
      <c r="AH77" s="44">
        <f t="shared" si="16"/>
        <v>80</v>
      </c>
      <c r="AI77" s="45">
        <f t="shared" si="19"/>
        <v>0.93</v>
      </c>
      <c r="AJ77" s="46"/>
      <c r="AK77" s="47">
        <v>1E-4</v>
      </c>
      <c r="AL77" s="48">
        <f t="shared" si="20"/>
        <v>1.0001</v>
      </c>
      <c r="AM77" s="49">
        <f t="shared" si="21"/>
        <v>1730734000</v>
      </c>
      <c r="AN77" s="50"/>
      <c r="AO77" s="51"/>
      <c r="AP77" s="51"/>
      <c r="AQ77" s="51"/>
      <c r="AR77" s="51"/>
      <c r="AS77" s="52"/>
      <c r="AT77" s="53">
        <f t="shared" si="17"/>
        <v>0</v>
      </c>
    </row>
    <row r="78" spans="1:46" s="54" customFormat="1" ht="36" customHeight="1" thickBot="1">
      <c r="A78" s="27"/>
      <c r="B78" s="56"/>
      <c r="C78" s="91"/>
      <c r="D78" s="95"/>
      <c r="E78" s="95"/>
      <c r="F78" s="101"/>
      <c r="G78" s="55"/>
      <c r="H78" s="60"/>
      <c r="I78" s="30">
        <v>0.51</v>
      </c>
      <c r="J78" s="119">
        <v>0.49</v>
      </c>
      <c r="K78" s="32"/>
      <c r="L78" s="57"/>
      <c r="M78" s="33"/>
      <c r="N78" s="34">
        <f t="shared" si="11"/>
        <v>1</v>
      </c>
      <c r="O78" s="35"/>
      <c r="P78" s="105">
        <v>15</v>
      </c>
      <c r="Q78" s="106">
        <v>15</v>
      </c>
      <c r="R78" s="38"/>
      <c r="S78" s="38"/>
      <c r="T78" s="37"/>
      <c r="U78" s="39">
        <f t="shared" si="12"/>
        <v>15</v>
      </c>
      <c r="V78" s="40">
        <f t="shared" si="18"/>
        <v>15</v>
      </c>
      <c r="W78" s="112"/>
      <c r="X78" s="96"/>
      <c r="Y78" s="96"/>
      <c r="Z78" s="104"/>
      <c r="AA78" s="99"/>
      <c r="AB78" s="41">
        <f t="shared" si="13"/>
        <v>0</v>
      </c>
      <c r="AC78" s="40">
        <f t="shared" si="14"/>
        <v>0</v>
      </c>
      <c r="AD78" s="42"/>
      <c r="AE78" s="128"/>
      <c r="AF78" s="37">
        <f t="shared" si="15"/>
        <v>15</v>
      </c>
      <c r="AG78" s="43">
        <v>65</v>
      </c>
      <c r="AH78" s="44">
        <f t="shared" si="16"/>
        <v>80</v>
      </c>
      <c r="AI78" s="45">
        <f t="shared" si="19"/>
        <v>0.93</v>
      </c>
      <c r="AJ78" s="46"/>
      <c r="AK78" s="47">
        <v>1E-4</v>
      </c>
      <c r="AL78" s="48">
        <f t="shared" si="20"/>
        <v>1.0001</v>
      </c>
      <c r="AM78" s="49">
        <f t="shared" si="21"/>
        <v>1730734000</v>
      </c>
      <c r="AN78" s="50"/>
      <c r="AO78" s="51"/>
      <c r="AP78" s="51"/>
      <c r="AQ78" s="51"/>
      <c r="AR78" s="51"/>
      <c r="AS78" s="52"/>
      <c r="AT78" s="53">
        <f t="shared" si="17"/>
        <v>0</v>
      </c>
    </row>
    <row r="79" spans="1:46" s="54" customFormat="1" ht="47.25" customHeight="1" thickBot="1">
      <c r="A79" s="27"/>
      <c r="B79" s="56"/>
      <c r="C79" s="91"/>
      <c r="D79" s="95"/>
      <c r="E79" s="95"/>
      <c r="F79" s="101"/>
      <c r="G79" s="55"/>
      <c r="H79" s="60"/>
      <c r="I79" s="30">
        <v>0.51</v>
      </c>
      <c r="J79" s="119">
        <v>0.49</v>
      </c>
      <c r="K79" s="32"/>
      <c r="L79" s="57"/>
      <c r="M79" s="33"/>
      <c r="N79" s="34">
        <f t="shared" si="11"/>
        <v>1</v>
      </c>
      <c r="O79" s="35"/>
      <c r="P79" s="105">
        <v>15</v>
      </c>
      <c r="Q79" s="106">
        <v>15</v>
      </c>
      <c r="R79" s="38"/>
      <c r="S79" s="38"/>
      <c r="T79" s="37"/>
      <c r="U79" s="39">
        <f t="shared" si="12"/>
        <v>15</v>
      </c>
      <c r="V79" s="40">
        <f t="shared" si="18"/>
        <v>15</v>
      </c>
      <c r="W79" s="112"/>
      <c r="X79" s="96"/>
      <c r="Y79" s="96"/>
      <c r="Z79" s="104"/>
      <c r="AA79" s="99"/>
      <c r="AB79" s="41">
        <f t="shared" si="13"/>
        <v>0</v>
      </c>
      <c r="AC79" s="40">
        <f t="shared" si="14"/>
        <v>0</v>
      </c>
      <c r="AD79" s="42"/>
      <c r="AE79" s="128"/>
      <c r="AF79" s="37">
        <f t="shared" si="15"/>
        <v>15</v>
      </c>
      <c r="AG79" s="43">
        <v>65</v>
      </c>
      <c r="AH79" s="44">
        <f t="shared" si="16"/>
        <v>80</v>
      </c>
      <c r="AI79" s="45">
        <f t="shared" si="19"/>
        <v>0.93</v>
      </c>
      <c r="AJ79" s="46"/>
      <c r="AK79" s="47">
        <v>1E-4</v>
      </c>
      <c r="AL79" s="48">
        <f t="shared" si="20"/>
        <v>1.0001</v>
      </c>
      <c r="AM79" s="49">
        <f t="shared" si="21"/>
        <v>1730734000</v>
      </c>
      <c r="AN79" s="50"/>
      <c r="AO79" s="51"/>
      <c r="AP79" s="51"/>
      <c r="AQ79" s="51"/>
      <c r="AR79" s="51"/>
      <c r="AS79" s="52"/>
      <c r="AT79" s="53">
        <f t="shared" si="17"/>
        <v>0</v>
      </c>
    </row>
    <row r="80" spans="1:46" s="54" customFormat="1" ht="36" customHeight="1" thickBot="1">
      <c r="A80" s="27"/>
      <c r="B80" s="56"/>
      <c r="C80" s="91"/>
      <c r="D80" s="95"/>
      <c r="E80" s="95"/>
      <c r="F80" s="101"/>
      <c r="G80" s="55"/>
      <c r="H80" s="60"/>
      <c r="I80" s="30">
        <v>0.51</v>
      </c>
      <c r="J80" s="119">
        <v>0.49</v>
      </c>
      <c r="K80" s="32"/>
      <c r="L80" s="57"/>
      <c r="M80" s="33"/>
      <c r="N80" s="34">
        <f t="shared" si="11"/>
        <v>1</v>
      </c>
      <c r="O80" s="35"/>
      <c r="P80" s="105">
        <v>15</v>
      </c>
      <c r="Q80" s="106">
        <v>15</v>
      </c>
      <c r="R80" s="38"/>
      <c r="S80" s="38"/>
      <c r="T80" s="37"/>
      <c r="U80" s="39">
        <f t="shared" si="12"/>
        <v>15</v>
      </c>
      <c r="V80" s="40">
        <f t="shared" si="18"/>
        <v>15</v>
      </c>
      <c r="W80" s="112"/>
      <c r="X80" s="96"/>
      <c r="Y80" s="96"/>
      <c r="Z80" s="104"/>
      <c r="AA80" s="99"/>
      <c r="AB80" s="41">
        <f t="shared" si="13"/>
        <v>0</v>
      </c>
      <c r="AC80" s="40">
        <f t="shared" si="14"/>
        <v>0</v>
      </c>
      <c r="AD80" s="42"/>
      <c r="AE80" s="128"/>
      <c r="AF80" s="37">
        <f t="shared" si="15"/>
        <v>15</v>
      </c>
      <c r="AG80" s="43">
        <v>65</v>
      </c>
      <c r="AH80" s="44">
        <f t="shared" si="16"/>
        <v>80</v>
      </c>
      <c r="AI80" s="45">
        <f t="shared" si="19"/>
        <v>0.93</v>
      </c>
      <c r="AJ80" s="46"/>
      <c r="AK80" s="47">
        <v>1E-4</v>
      </c>
      <c r="AL80" s="48">
        <f t="shared" si="20"/>
        <v>1.0001</v>
      </c>
      <c r="AM80" s="49">
        <f t="shared" si="21"/>
        <v>1730734000</v>
      </c>
      <c r="AN80" s="50"/>
      <c r="AO80" s="51"/>
      <c r="AP80" s="51"/>
      <c r="AQ80" s="51"/>
      <c r="AR80" s="51"/>
      <c r="AS80" s="52"/>
      <c r="AT80" s="53">
        <f t="shared" si="17"/>
        <v>0</v>
      </c>
    </row>
    <row r="81" spans="1:46" s="54" customFormat="1" ht="36" customHeight="1" thickBot="1">
      <c r="A81" s="27"/>
      <c r="B81" s="56"/>
      <c r="C81" s="91"/>
      <c r="D81" s="95"/>
      <c r="E81" s="95"/>
      <c r="F81" s="101"/>
      <c r="G81" s="55"/>
      <c r="H81" s="64"/>
      <c r="I81" s="30">
        <v>0.51</v>
      </c>
      <c r="J81" s="119">
        <v>0.49</v>
      </c>
      <c r="K81" s="32"/>
      <c r="L81" s="57"/>
      <c r="M81" s="33"/>
      <c r="N81" s="34">
        <f t="shared" si="11"/>
        <v>1</v>
      </c>
      <c r="O81" s="35"/>
      <c r="P81" s="105">
        <v>15</v>
      </c>
      <c r="Q81" s="106">
        <v>15</v>
      </c>
      <c r="R81" s="38"/>
      <c r="S81" s="38"/>
      <c r="T81" s="37"/>
      <c r="U81" s="39">
        <f t="shared" si="12"/>
        <v>15</v>
      </c>
      <c r="V81" s="40">
        <f t="shared" si="18"/>
        <v>15</v>
      </c>
      <c r="W81" s="112"/>
      <c r="X81" s="96"/>
      <c r="Y81" s="96"/>
      <c r="Z81" s="104"/>
      <c r="AA81" s="99"/>
      <c r="AB81" s="41">
        <f t="shared" si="13"/>
        <v>0</v>
      </c>
      <c r="AC81" s="40">
        <f t="shared" si="14"/>
        <v>0</v>
      </c>
      <c r="AD81" s="42"/>
      <c r="AE81" s="128"/>
      <c r="AF81" s="37">
        <f t="shared" si="15"/>
        <v>15</v>
      </c>
      <c r="AG81" s="43">
        <v>65</v>
      </c>
      <c r="AH81" s="44">
        <f t="shared" si="16"/>
        <v>80</v>
      </c>
      <c r="AI81" s="45">
        <f t="shared" si="19"/>
        <v>0.93</v>
      </c>
      <c r="AJ81" s="46"/>
      <c r="AK81" s="47">
        <v>1E-4</v>
      </c>
      <c r="AL81" s="48">
        <f t="shared" si="20"/>
        <v>1.0001</v>
      </c>
      <c r="AM81" s="49">
        <f t="shared" si="21"/>
        <v>1730734000</v>
      </c>
      <c r="AN81" s="50"/>
      <c r="AO81" s="51"/>
      <c r="AP81" s="51"/>
      <c r="AQ81" s="51"/>
      <c r="AR81" s="51"/>
      <c r="AS81" s="52"/>
      <c r="AT81" s="53">
        <f t="shared" si="17"/>
        <v>0</v>
      </c>
    </row>
    <row r="82" spans="1:46" s="54" customFormat="1" ht="36" customHeight="1" thickBot="1">
      <c r="A82" s="27"/>
      <c r="B82" s="56"/>
      <c r="C82" s="91"/>
      <c r="D82" s="95"/>
      <c r="E82" s="95"/>
      <c r="F82" s="101"/>
      <c r="G82" s="55"/>
      <c r="H82" s="60"/>
      <c r="I82" s="30">
        <v>0.51</v>
      </c>
      <c r="J82" s="119">
        <v>0.49</v>
      </c>
      <c r="K82" s="32"/>
      <c r="L82" s="57"/>
      <c r="M82" s="33"/>
      <c r="N82" s="34">
        <f t="shared" si="11"/>
        <v>1</v>
      </c>
      <c r="O82" s="35"/>
      <c r="P82" s="105">
        <v>15</v>
      </c>
      <c r="Q82" s="106">
        <v>15</v>
      </c>
      <c r="R82" s="38"/>
      <c r="S82" s="38"/>
      <c r="T82" s="37"/>
      <c r="U82" s="39">
        <f t="shared" si="12"/>
        <v>15</v>
      </c>
      <c r="V82" s="40">
        <f t="shared" si="18"/>
        <v>15</v>
      </c>
      <c r="W82" s="112"/>
      <c r="X82" s="96"/>
      <c r="Y82" s="96"/>
      <c r="Z82" s="104"/>
      <c r="AA82" s="99"/>
      <c r="AB82" s="41">
        <f t="shared" si="13"/>
        <v>0</v>
      </c>
      <c r="AC82" s="40">
        <f t="shared" si="14"/>
        <v>0</v>
      </c>
      <c r="AD82" s="42"/>
      <c r="AE82" s="128"/>
      <c r="AF82" s="37">
        <f t="shared" si="15"/>
        <v>15</v>
      </c>
      <c r="AG82" s="43">
        <v>65</v>
      </c>
      <c r="AH82" s="44">
        <f t="shared" si="16"/>
        <v>80</v>
      </c>
      <c r="AI82" s="45">
        <f t="shared" si="19"/>
        <v>0.93</v>
      </c>
      <c r="AJ82" s="46"/>
      <c r="AK82" s="47">
        <v>1E-4</v>
      </c>
      <c r="AL82" s="48">
        <f t="shared" si="20"/>
        <v>1.0001</v>
      </c>
      <c r="AM82" s="49">
        <f t="shared" si="21"/>
        <v>1730734000</v>
      </c>
      <c r="AN82" s="50"/>
      <c r="AO82" s="51"/>
      <c r="AP82" s="51"/>
      <c r="AQ82" s="51"/>
      <c r="AR82" s="51"/>
      <c r="AS82" s="52"/>
      <c r="AT82" s="53">
        <f t="shared" si="17"/>
        <v>0</v>
      </c>
    </row>
    <row r="83" spans="1:46" s="54" customFormat="1" ht="36" customHeight="1" thickBot="1">
      <c r="A83" s="27"/>
      <c r="B83" s="56"/>
      <c r="C83" s="91"/>
      <c r="D83" s="95"/>
      <c r="E83" s="95"/>
      <c r="F83" s="101"/>
      <c r="G83" s="55"/>
      <c r="H83" s="60"/>
      <c r="I83" s="30">
        <v>0.51</v>
      </c>
      <c r="J83" s="119">
        <v>0.49</v>
      </c>
      <c r="K83" s="32"/>
      <c r="L83" s="57"/>
      <c r="M83" s="33"/>
      <c r="N83" s="34">
        <f t="shared" si="11"/>
        <v>1</v>
      </c>
      <c r="O83" s="35"/>
      <c r="P83" s="105">
        <v>15</v>
      </c>
      <c r="Q83" s="106">
        <v>15</v>
      </c>
      <c r="R83" s="38"/>
      <c r="S83" s="38"/>
      <c r="T83" s="37"/>
      <c r="U83" s="39">
        <f t="shared" si="12"/>
        <v>15</v>
      </c>
      <c r="V83" s="40">
        <f t="shared" si="18"/>
        <v>15</v>
      </c>
      <c r="W83" s="112"/>
      <c r="X83" s="96"/>
      <c r="Y83" s="96"/>
      <c r="Z83" s="104"/>
      <c r="AA83" s="99"/>
      <c r="AB83" s="41">
        <f t="shared" si="13"/>
        <v>0</v>
      </c>
      <c r="AC83" s="40">
        <f t="shared" si="14"/>
        <v>0</v>
      </c>
      <c r="AD83" s="42"/>
      <c r="AE83" s="128"/>
      <c r="AF83" s="37">
        <f t="shared" si="15"/>
        <v>15</v>
      </c>
      <c r="AG83" s="43">
        <v>65</v>
      </c>
      <c r="AH83" s="44">
        <f t="shared" si="16"/>
        <v>80</v>
      </c>
      <c r="AI83" s="45">
        <f t="shared" si="19"/>
        <v>0.93</v>
      </c>
      <c r="AJ83" s="46"/>
      <c r="AK83" s="47">
        <v>1E-4</v>
      </c>
      <c r="AL83" s="48">
        <f t="shared" si="20"/>
        <v>1.0001</v>
      </c>
      <c r="AM83" s="49">
        <f t="shared" si="21"/>
        <v>1730734000</v>
      </c>
      <c r="AN83" s="50"/>
      <c r="AO83" s="51"/>
      <c r="AP83" s="51"/>
      <c r="AQ83" s="51"/>
      <c r="AR83" s="51"/>
      <c r="AS83" s="52"/>
      <c r="AT83" s="53">
        <f t="shared" si="17"/>
        <v>0</v>
      </c>
    </row>
    <row r="84" spans="1:46" s="54" customFormat="1" ht="36" customHeight="1" thickBot="1">
      <c r="A84" s="27"/>
      <c r="B84" s="56"/>
      <c r="C84" s="91"/>
      <c r="D84" s="95"/>
      <c r="E84" s="95"/>
      <c r="F84" s="101"/>
      <c r="G84" s="55"/>
      <c r="H84" s="60"/>
      <c r="I84" s="30">
        <v>0.51</v>
      </c>
      <c r="J84" s="119">
        <v>0.49</v>
      </c>
      <c r="K84" s="32"/>
      <c r="L84" s="57"/>
      <c r="M84" s="33"/>
      <c r="N84" s="34">
        <f t="shared" si="11"/>
        <v>1</v>
      </c>
      <c r="O84" s="35"/>
      <c r="P84" s="105">
        <v>15</v>
      </c>
      <c r="Q84" s="106">
        <v>15</v>
      </c>
      <c r="R84" s="38"/>
      <c r="S84" s="38"/>
      <c r="T84" s="37"/>
      <c r="U84" s="39">
        <f t="shared" si="12"/>
        <v>15</v>
      </c>
      <c r="V84" s="40">
        <f t="shared" si="18"/>
        <v>15</v>
      </c>
      <c r="W84" s="112"/>
      <c r="X84" s="96"/>
      <c r="Y84" s="96"/>
      <c r="Z84" s="104"/>
      <c r="AA84" s="99"/>
      <c r="AB84" s="41">
        <f t="shared" si="13"/>
        <v>0</v>
      </c>
      <c r="AC84" s="40">
        <f t="shared" si="14"/>
        <v>0</v>
      </c>
      <c r="AD84" s="42"/>
      <c r="AE84" s="128"/>
      <c r="AF84" s="37">
        <f t="shared" si="15"/>
        <v>15</v>
      </c>
      <c r="AG84" s="43">
        <v>65</v>
      </c>
      <c r="AH84" s="44">
        <f t="shared" si="16"/>
        <v>80</v>
      </c>
      <c r="AI84" s="45">
        <f t="shared" si="19"/>
        <v>0.93</v>
      </c>
      <c r="AJ84" s="46"/>
      <c r="AK84" s="47">
        <v>1E-4</v>
      </c>
      <c r="AL84" s="48">
        <f t="shared" si="20"/>
        <v>1.0001</v>
      </c>
      <c r="AM84" s="49">
        <f t="shared" si="21"/>
        <v>1730734000</v>
      </c>
      <c r="AN84" s="50"/>
      <c r="AO84" s="51"/>
      <c r="AP84" s="51"/>
      <c r="AQ84" s="51"/>
      <c r="AR84" s="51"/>
      <c r="AS84" s="52"/>
      <c r="AT84" s="53">
        <f t="shared" si="17"/>
        <v>0</v>
      </c>
    </row>
    <row r="85" spans="1:46" s="54" customFormat="1" ht="36" customHeight="1" thickBot="1">
      <c r="A85" s="27"/>
      <c r="B85" s="56"/>
      <c r="C85" s="91"/>
      <c r="D85" s="95"/>
      <c r="E85" s="95"/>
      <c r="F85" s="101"/>
      <c r="G85" s="55"/>
      <c r="H85" s="60"/>
      <c r="I85" s="30">
        <v>0.51</v>
      </c>
      <c r="J85" s="119">
        <v>0.49</v>
      </c>
      <c r="K85" s="32"/>
      <c r="L85" s="57"/>
      <c r="M85" s="33"/>
      <c r="N85" s="34">
        <f t="shared" si="11"/>
        <v>1</v>
      </c>
      <c r="O85" s="35"/>
      <c r="P85" s="105">
        <v>15</v>
      </c>
      <c r="Q85" s="106">
        <v>15</v>
      </c>
      <c r="R85" s="38"/>
      <c r="S85" s="38"/>
      <c r="T85" s="37"/>
      <c r="U85" s="39">
        <f t="shared" si="12"/>
        <v>15</v>
      </c>
      <c r="V85" s="40">
        <f t="shared" si="18"/>
        <v>15</v>
      </c>
      <c r="W85" s="112"/>
      <c r="X85" s="96"/>
      <c r="Y85" s="96"/>
      <c r="Z85" s="104"/>
      <c r="AA85" s="99"/>
      <c r="AB85" s="41">
        <f t="shared" si="13"/>
        <v>0</v>
      </c>
      <c r="AC85" s="40">
        <f t="shared" si="14"/>
        <v>0</v>
      </c>
      <c r="AD85" s="42"/>
      <c r="AE85" s="128"/>
      <c r="AF85" s="37">
        <f t="shared" si="15"/>
        <v>15</v>
      </c>
      <c r="AG85" s="43">
        <v>65</v>
      </c>
      <c r="AH85" s="44">
        <f t="shared" si="16"/>
        <v>80</v>
      </c>
      <c r="AI85" s="45">
        <f t="shared" si="19"/>
        <v>0.93</v>
      </c>
      <c r="AJ85" s="46"/>
      <c r="AK85" s="47">
        <v>1E-4</v>
      </c>
      <c r="AL85" s="48">
        <f t="shared" si="20"/>
        <v>1.0001</v>
      </c>
      <c r="AM85" s="49">
        <f t="shared" si="21"/>
        <v>1730734000</v>
      </c>
      <c r="AN85" s="50"/>
      <c r="AO85" s="51"/>
      <c r="AP85" s="51"/>
      <c r="AQ85" s="51"/>
      <c r="AR85" s="51"/>
      <c r="AS85" s="52"/>
      <c r="AT85" s="53">
        <f t="shared" si="17"/>
        <v>0</v>
      </c>
    </row>
    <row r="86" spans="1:46" s="54" customFormat="1" ht="36" customHeight="1" thickBot="1">
      <c r="A86" s="27"/>
      <c r="B86" s="56"/>
      <c r="C86" s="91"/>
      <c r="D86" s="95"/>
      <c r="E86" s="95"/>
      <c r="F86" s="101"/>
      <c r="G86" s="55"/>
      <c r="H86" s="60"/>
      <c r="I86" s="30">
        <v>0.51</v>
      </c>
      <c r="J86" s="119">
        <v>0.49</v>
      </c>
      <c r="K86" s="32"/>
      <c r="L86" s="57"/>
      <c r="M86" s="33"/>
      <c r="N86" s="34">
        <f t="shared" si="11"/>
        <v>1</v>
      </c>
      <c r="O86" s="35"/>
      <c r="P86" s="105">
        <v>15</v>
      </c>
      <c r="Q86" s="106">
        <v>15</v>
      </c>
      <c r="R86" s="38"/>
      <c r="S86" s="38"/>
      <c r="T86" s="37"/>
      <c r="U86" s="39">
        <f t="shared" si="12"/>
        <v>15</v>
      </c>
      <c r="V86" s="40">
        <f t="shared" si="18"/>
        <v>15</v>
      </c>
      <c r="W86" s="112"/>
      <c r="X86" s="96"/>
      <c r="Y86" s="96"/>
      <c r="Z86" s="104"/>
      <c r="AA86" s="99"/>
      <c r="AB86" s="41">
        <f t="shared" si="13"/>
        <v>0</v>
      </c>
      <c r="AC86" s="40">
        <f t="shared" si="14"/>
        <v>0</v>
      </c>
      <c r="AD86" s="42"/>
      <c r="AE86" s="128"/>
      <c r="AF86" s="37">
        <f t="shared" si="15"/>
        <v>15</v>
      </c>
      <c r="AG86" s="43">
        <v>65</v>
      </c>
      <c r="AH86" s="44">
        <f t="shared" si="16"/>
        <v>80</v>
      </c>
      <c r="AI86" s="45">
        <f t="shared" si="19"/>
        <v>0.93</v>
      </c>
      <c r="AJ86" s="46"/>
      <c r="AK86" s="47">
        <v>1E-4</v>
      </c>
      <c r="AL86" s="48">
        <f t="shared" si="20"/>
        <v>1.0001</v>
      </c>
      <c r="AM86" s="49">
        <f t="shared" si="21"/>
        <v>1730734000</v>
      </c>
      <c r="AN86" s="50"/>
      <c r="AO86" s="51"/>
      <c r="AP86" s="51"/>
      <c r="AQ86" s="51"/>
      <c r="AR86" s="51"/>
      <c r="AS86" s="52"/>
      <c r="AT86" s="53">
        <f t="shared" si="17"/>
        <v>0</v>
      </c>
    </row>
    <row r="87" spans="1:46" s="54" customFormat="1" ht="36" customHeight="1" thickBot="1">
      <c r="A87" s="27"/>
      <c r="B87" s="56"/>
      <c r="C87" s="91"/>
      <c r="D87" s="95"/>
      <c r="E87" s="95"/>
      <c r="F87" s="101"/>
      <c r="G87" s="55"/>
      <c r="H87" s="60"/>
      <c r="I87" s="30">
        <v>0.51</v>
      </c>
      <c r="J87" s="119">
        <v>0.49</v>
      </c>
      <c r="K87" s="32"/>
      <c r="L87" s="57"/>
      <c r="M87" s="33"/>
      <c r="N87" s="34">
        <f t="shared" si="11"/>
        <v>1</v>
      </c>
      <c r="O87" s="35"/>
      <c r="P87" s="105">
        <v>15</v>
      </c>
      <c r="Q87" s="106">
        <v>15</v>
      </c>
      <c r="R87" s="38"/>
      <c r="S87" s="38"/>
      <c r="T87" s="37"/>
      <c r="U87" s="39">
        <f t="shared" si="12"/>
        <v>15</v>
      </c>
      <c r="V87" s="40">
        <f t="shared" si="18"/>
        <v>15</v>
      </c>
      <c r="W87" s="112"/>
      <c r="X87" s="96"/>
      <c r="Y87" s="96"/>
      <c r="Z87" s="104"/>
      <c r="AA87" s="99"/>
      <c r="AB87" s="41">
        <f t="shared" si="13"/>
        <v>0</v>
      </c>
      <c r="AC87" s="40">
        <f t="shared" si="14"/>
        <v>0</v>
      </c>
      <c r="AD87" s="42"/>
      <c r="AE87" s="128"/>
      <c r="AF87" s="37">
        <f t="shared" si="15"/>
        <v>15</v>
      </c>
      <c r="AG87" s="43">
        <v>65</v>
      </c>
      <c r="AH87" s="44">
        <f t="shared" si="16"/>
        <v>80</v>
      </c>
      <c r="AI87" s="45">
        <f t="shared" si="19"/>
        <v>0.93</v>
      </c>
      <c r="AJ87" s="46"/>
      <c r="AK87" s="47">
        <v>1E-4</v>
      </c>
      <c r="AL87" s="48">
        <f t="shared" si="20"/>
        <v>1.0001</v>
      </c>
      <c r="AM87" s="49">
        <f t="shared" si="21"/>
        <v>1730734000</v>
      </c>
      <c r="AN87" s="50"/>
      <c r="AO87" s="51"/>
      <c r="AP87" s="51"/>
      <c r="AQ87" s="51"/>
      <c r="AR87" s="51"/>
      <c r="AS87" s="52"/>
      <c r="AT87" s="53">
        <f t="shared" si="17"/>
        <v>0</v>
      </c>
    </row>
    <row r="88" spans="1:46" s="54" customFormat="1" ht="36" customHeight="1" thickBot="1">
      <c r="A88" s="27"/>
      <c r="B88" s="56"/>
      <c r="C88" s="91"/>
      <c r="D88" s="95"/>
      <c r="E88" s="95"/>
      <c r="F88" s="101"/>
      <c r="G88" s="55"/>
      <c r="H88" s="60"/>
      <c r="I88" s="30">
        <v>0.51</v>
      </c>
      <c r="J88" s="119">
        <v>0.49</v>
      </c>
      <c r="K88" s="32"/>
      <c r="L88" s="57"/>
      <c r="M88" s="33"/>
      <c r="N88" s="34">
        <f t="shared" si="11"/>
        <v>1</v>
      </c>
      <c r="O88" s="35"/>
      <c r="P88" s="105">
        <v>15</v>
      </c>
      <c r="Q88" s="106">
        <v>15</v>
      </c>
      <c r="R88" s="38"/>
      <c r="S88" s="38"/>
      <c r="T88" s="37"/>
      <c r="U88" s="39">
        <f t="shared" si="12"/>
        <v>15</v>
      </c>
      <c r="V88" s="40">
        <f t="shared" si="18"/>
        <v>15</v>
      </c>
      <c r="W88" s="112"/>
      <c r="X88" s="96"/>
      <c r="Y88" s="96"/>
      <c r="Z88" s="104"/>
      <c r="AA88" s="99"/>
      <c r="AB88" s="41">
        <f t="shared" si="13"/>
        <v>0</v>
      </c>
      <c r="AC88" s="40">
        <f t="shared" si="14"/>
        <v>0</v>
      </c>
      <c r="AD88" s="42"/>
      <c r="AE88" s="128"/>
      <c r="AF88" s="37">
        <f t="shared" si="15"/>
        <v>15</v>
      </c>
      <c r="AG88" s="43">
        <v>65</v>
      </c>
      <c r="AH88" s="44">
        <f t="shared" si="16"/>
        <v>80</v>
      </c>
      <c r="AI88" s="45">
        <f t="shared" si="19"/>
        <v>0.93</v>
      </c>
      <c r="AJ88" s="46"/>
      <c r="AK88" s="47">
        <v>1E-4</v>
      </c>
      <c r="AL88" s="48">
        <f t="shared" si="20"/>
        <v>1.0001</v>
      </c>
      <c r="AM88" s="49">
        <f t="shared" si="21"/>
        <v>1730734000</v>
      </c>
      <c r="AN88" s="50"/>
      <c r="AO88" s="51"/>
      <c r="AP88" s="51"/>
      <c r="AQ88" s="51"/>
      <c r="AR88" s="51"/>
      <c r="AS88" s="52"/>
      <c r="AT88" s="53">
        <f t="shared" si="17"/>
        <v>0</v>
      </c>
    </row>
    <row r="89" spans="1:46" s="54" customFormat="1" ht="36" customHeight="1" thickBot="1">
      <c r="A89" s="27"/>
      <c r="B89" s="56"/>
      <c r="C89" s="91"/>
      <c r="D89" s="95"/>
      <c r="E89" s="95"/>
      <c r="F89" s="101"/>
      <c r="G89" s="55"/>
      <c r="H89" s="60"/>
      <c r="I89" s="30">
        <v>0.51</v>
      </c>
      <c r="J89" s="119">
        <v>0.49</v>
      </c>
      <c r="K89" s="32"/>
      <c r="L89" s="57"/>
      <c r="M89" s="33"/>
      <c r="N89" s="34">
        <f t="shared" si="11"/>
        <v>1</v>
      </c>
      <c r="O89" s="35"/>
      <c r="P89" s="105">
        <v>15</v>
      </c>
      <c r="Q89" s="106">
        <v>15</v>
      </c>
      <c r="R89" s="38"/>
      <c r="S89" s="38"/>
      <c r="T89" s="37"/>
      <c r="U89" s="39">
        <f t="shared" si="12"/>
        <v>15</v>
      </c>
      <c r="V89" s="40">
        <f t="shared" si="18"/>
        <v>15</v>
      </c>
      <c r="W89" s="112"/>
      <c r="X89" s="96"/>
      <c r="Y89" s="96"/>
      <c r="Z89" s="104"/>
      <c r="AA89" s="99"/>
      <c r="AB89" s="41">
        <f t="shared" si="13"/>
        <v>0</v>
      </c>
      <c r="AC89" s="40">
        <f t="shared" si="14"/>
        <v>0</v>
      </c>
      <c r="AD89" s="42"/>
      <c r="AE89" s="128"/>
      <c r="AF89" s="37">
        <f t="shared" si="15"/>
        <v>15</v>
      </c>
      <c r="AG89" s="43">
        <v>65</v>
      </c>
      <c r="AH89" s="44">
        <f t="shared" si="16"/>
        <v>80</v>
      </c>
      <c r="AI89" s="45">
        <f t="shared" si="19"/>
        <v>0.93</v>
      </c>
      <c r="AJ89" s="46"/>
      <c r="AK89" s="47">
        <v>1E-4</v>
      </c>
      <c r="AL89" s="48">
        <f t="shared" si="20"/>
        <v>1.0001</v>
      </c>
      <c r="AM89" s="49">
        <f t="shared" si="21"/>
        <v>1730734000</v>
      </c>
      <c r="AN89" s="50"/>
      <c r="AO89" s="51"/>
      <c r="AP89" s="51"/>
      <c r="AQ89" s="51"/>
      <c r="AR89" s="51"/>
      <c r="AS89" s="52"/>
      <c r="AT89" s="53">
        <f t="shared" si="17"/>
        <v>0</v>
      </c>
    </row>
    <row r="90" spans="1:46" s="54" customFormat="1" ht="36" customHeight="1" thickBot="1">
      <c r="A90" s="27"/>
      <c r="B90" s="56"/>
      <c r="C90" s="91"/>
      <c r="D90" s="95"/>
      <c r="E90" s="95"/>
      <c r="F90" s="101"/>
      <c r="G90" s="55"/>
      <c r="H90" s="60"/>
      <c r="I90" s="30">
        <v>0.51</v>
      </c>
      <c r="J90" s="119">
        <v>0.49</v>
      </c>
      <c r="K90" s="32"/>
      <c r="L90" s="57"/>
      <c r="M90" s="33"/>
      <c r="N90" s="34">
        <f t="shared" si="11"/>
        <v>1</v>
      </c>
      <c r="O90" s="35"/>
      <c r="P90" s="105">
        <v>15</v>
      </c>
      <c r="Q90" s="106">
        <v>15</v>
      </c>
      <c r="R90" s="38"/>
      <c r="S90" s="38"/>
      <c r="T90" s="37"/>
      <c r="U90" s="39">
        <f t="shared" si="12"/>
        <v>15</v>
      </c>
      <c r="V90" s="40">
        <f t="shared" si="18"/>
        <v>15</v>
      </c>
      <c r="W90" s="112"/>
      <c r="X90" s="96"/>
      <c r="Y90" s="96"/>
      <c r="Z90" s="104"/>
      <c r="AA90" s="99"/>
      <c r="AB90" s="41">
        <f t="shared" si="13"/>
        <v>0</v>
      </c>
      <c r="AC90" s="40">
        <f t="shared" si="14"/>
        <v>0</v>
      </c>
      <c r="AD90" s="42"/>
      <c r="AE90" s="128"/>
      <c r="AF90" s="37">
        <f t="shared" si="15"/>
        <v>15</v>
      </c>
      <c r="AG90" s="43">
        <v>65</v>
      </c>
      <c r="AH90" s="44">
        <f t="shared" si="16"/>
        <v>80</v>
      </c>
      <c r="AI90" s="45">
        <f t="shared" si="19"/>
        <v>0.93</v>
      </c>
      <c r="AJ90" s="46"/>
      <c r="AK90" s="47">
        <v>1E-4</v>
      </c>
      <c r="AL90" s="48">
        <f t="shared" si="20"/>
        <v>1.0001</v>
      </c>
      <c r="AM90" s="49">
        <f t="shared" si="21"/>
        <v>1730734000</v>
      </c>
      <c r="AN90" s="50"/>
      <c r="AO90" s="51"/>
      <c r="AP90" s="51"/>
      <c r="AQ90" s="51"/>
      <c r="AR90" s="51"/>
      <c r="AS90" s="52"/>
      <c r="AT90" s="53">
        <f t="shared" si="17"/>
        <v>0</v>
      </c>
    </row>
    <row r="91" spans="1:46" s="54" customFormat="1" ht="36" customHeight="1" thickBot="1">
      <c r="A91" s="27"/>
      <c r="B91" s="56"/>
      <c r="C91" s="91"/>
      <c r="D91" s="95"/>
      <c r="E91" s="95"/>
      <c r="F91" s="101"/>
      <c r="G91" s="55"/>
      <c r="H91" s="60"/>
      <c r="I91" s="30">
        <v>0.51</v>
      </c>
      <c r="J91" s="119">
        <v>0.49</v>
      </c>
      <c r="K91" s="32"/>
      <c r="L91" s="57"/>
      <c r="M91" s="33"/>
      <c r="N91" s="34">
        <f t="shared" si="11"/>
        <v>1</v>
      </c>
      <c r="O91" s="35"/>
      <c r="P91" s="105">
        <v>15</v>
      </c>
      <c r="Q91" s="106">
        <v>15</v>
      </c>
      <c r="R91" s="38"/>
      <c r="S91" s="38"/>
      <c r="T91" s="37"/>
      <c r="U91" s="39">
        <f t="shared" si="12"/>
        <v>15</v>
      </c>
      <c r="V91" s="40">
        <f t="shared" si="18"/>
        <v>15</v>
      </c>
      <c r="W91" s="112"/>
      <c r="X91" s="96"/>
      <c r="Y91" s="96"/>
      <c r="Z91" s="104"/>
      <c r="AA91" s="99"/>
      <c r="AB91" s="41">
        <f t="shared" si="13"/>
        <v>0</v>
      </c>
      <c r="AC91" s="40">
        <f t="shared" si="14"/>
        <v>0</v>
      </c>
      <c r="AD91" s="42"/>
      <c r="AE91" s="128"/>
      <c r="AF91" s="37">
        <f t="shared" si="15"/>
        <v>15</v>
      </c>
      <c r="AG91" s="43">
        <v>65</v>
      </c>
      <c r="AH91" s="44">
        <f t="shared" si="16"/>
        <v>80</v>
      </c>
      <c r="AI91" s="45">
        <f t="shared" si="19"/>
        <v>0.93</v>
      </c>
      <c r="AJ91" s="46"/>
      <c r="AK91" s="47">
        <v>1E-4</v>
      </c>
      <c r="AL91" s="48">
        <f t="shared" si="20"/>
        <v>1.0001</v>
      </c>
      <c r="AM91" s="49">
        <f t="shared" si="21"/>
        <v>1730734000</v>
      </c>
      <c r="AN91" s="50"/>
      <c r="AO91" s="51"/>
      <c r="AP91" s="51"/>
      <c r="AQ91" s="51"/>
      <c r="AR91" s="51"/>
      <c r="AS91" s="52"/>
      <c r="AT91" s="53">
        <f t="shared" si="17"/>
        <v>0</v>
      </c>
    </row>
    <row r="92" spans="1:46" s="54" customFormat="1" ht="36" customHeight="1" thickBot="1">
      <c r="A92" s="27"/>
      <c r="B92" s="56"/>
      <c r="C92" s="91"/>
      <c r="D92" s="95"/>
      <c r="E92" s="95"/>
      <c r="F92" s="101"/>
      <c r="G92" s="55"/>
      <c r="H92" s="60"/>
      <c r="I92" s="30">
        <v>0.51</v>
      </c>
      <c r="J92" s="119">
        <v>0.49</v>
      </c>
      <c r="K92" s="32"/>
      <c r="L92" s="57"/>
      <c r="M92" s="33"/>
      <c r="N92" s="34">
        <f t="shared" si="11"/>
        <v>1</v>
      </c>
      <c r="O92" s="35"/>
      <c r="P92" s="105">
        <v>15</v>
      </c>
      <c r="Q92" s="106">
        <v>15</v>
      </c>
      <c r="R92" s="38"/>
      <c r="S92" s="38"/>
      <c r="T92" s="37"/>
      <c r="U92" s="39">
        <f t="shared" si="12"/>
        <v>15</v>
      </c>
      <c r="V92" s="40">
        <f t="shared" si="18"/>
        <v>15</v>
      </c>
      <c r="W92" s="112"/>
      <c r="X92" s="96"/>
      <c r="Y92" s="96"/>
      <c r="Z92" s="104"/>
      <c r="AA92" s="99"/>
      <c r="AB92" s="41">
        <f t="shared" si="13"/>
        <v>0</v>
      </c>
      <c r="AC92" s="40">
        <f t="shared" si="14"/>
        <v>0</v>
      </c>
      <c r="AD92" s="42"/>
      <c r="AE92" s="128"/>
      <c r="AF92" s="37">
        <f t="shared" si="15"/>
        <v>15</v>
      </c>
      <c r="AG92" s="43">
        <v>65</v>
      </c>
      <c r="AH92" s="44">
        <f t="shared" si="16"/>
        <v>80</v>
      </c>
      <c r="AI92" s="45">
        <f t="shared" si="19"/>
        <v>0.93</v>
      </c>
      <c r="AJ92" s="46"/>
      <c r="AK92" s="47">
        <v>1E-4</v>
      </c>
      <c r="AL92" s="48">
        <f t="shared" si="20"/>
        <v>1.0001</v>
      </c>
      <c r="AM92" s="49">
        <f t="shared" si="21"/>
        <v>1730734000</v>
      </c>
      <c r="AN92" s="50"/>
      <c r="AO92" s="51"/>
      <c r="AP92" s="51"/>
      <c r="AQ92" s="51"/>
      <c r="AR92" s="51"/>
      <c r="AS92" s="52"/>
      <c r="AT92" s="53">
        <f t="shared" si="17"/>
        <v>0</v>
      </c>
    </row>
    <row r="93" spans="1:46" s="54" customFormat="1" ht="47.25" customHeight="1" thickBot="1">
      <c r="A93" s="27"/>
      <c r="B93" s="56"/>
      <c r="C93" s="91"/>
      <c r="D93" s="95"/>
      <c r="E93" s="95"/>
      <c r="F93" s="101"/>
      <c r="G93" s="55"/>
      <c r="H93" s="60"/>
      <c r="I93" s="30">
        <v>0.51</v>
      </c>
      <c r="J93" s="119">
        <v>0.49</v>
      </c>
      <c r="K93" s="32"/>
      <c r="L93" s="57"/>
      <c r="M93" s="33"/>
      <c r="N93" s="34">
        <f t="shared" si="11"/>
        <v>1</v>
      </c>
      <c r="O93" s="35"/>
      <c r="P93" s="105">
        <v>15</v>
      </c>
      <c r="Q93" s="106">
        <v>15</v>
      </c>
      <c r="R93" s="38"/>
      <c r="S93" s="38"/>
      <c r="T93" s="37"/>
      <c r="U93" s="39">
        <f t="shared" si="12"/>
        <v>15</v>
      </c>
      <c r="V93" s="40">
        <f t="shared" si="18"/>
        <v>15</v>
      </c>
      <c r="W93" s="112"/>
      <c r="X93" s="96"/>
      <c r="Y93" s="96"/>
      <c r="Z93" s="104"/>
      <c r="AA93" s="99"/>
      <c r="AB93" s="41">
        <f t="shared" si="13"/>
        <v>0</v>
      </c>
      <c r="AC93" s="40">
        <f t="shared" si="14"/>
        <v>0</v>
      </c>
      <c r="AD93" s="42"/>
      <c r="AE93" s="128"/>
      <c r="AF93" s="37">
        <f t="shared" si="15"/>
        <v>15</v>
      </c>
      <c r="AG93" s="43">
        <v>65</v>
      </c>
      <c r="AH93" s="44">
        <f t="shared" si="16"/>
        <v>80</v>
      </c>
      <c r="AI93" s="45">
        <f t="shared" si="19"/>
        <v>0.93</v>
      </c>
      <c r="AJ93" s="46"/>
      <c r="AK93" s="47">
        <v>1E-4</v>
      </c>
      <c r="AL93" s="48">
        <f t="shared" si="20"/>
        <v>1.0001</v>
      </c>
      <c r="AM93" s="49">
        <f t="shared" si="21"/>
        <v>1730734000</v>
      </c>
      <c r="AN93" s="50"/>
      <c r="AO93" s="51"/>
      <c r="AP93" s="51"/>
      <c r="AQ93" s="51"/>
      <c r="AR93" s="51"/>
      <c r="AS93" s="52"/>
      <c r="AT93" s="53">
        <f t="shared" si="17"/>
        <v>0</v>
      </c>
    </row>
    <row r="94" spans="1:46" s="54" customFormat="1" ht="36" customHeight="1" thickBot="1">
      <c r="A94" s="27"/>
      <c r="B94" s="56"/>
      <c r="C94" s="91"/>
      <c r="D94" s="95"/>
      <c r="E94" s="95"/>
      <c r="F94" s="101"/>
      <c r="G94" s="55"/>
      <c r="H94" s="60"/>
      <c r="I94" s="30">
        <v>0.51</v>
      </c>
      <c r="J94" s="119">
        <v>0.49</v>
      </c>
      <c r="K94" s="32"/>
      <c r="L94" s="57"/>
      <c r="M94" s="33"/>
      <c r="N94" s="34">
        <f t="shared" si="11"/>
        <v>1</v>
      </c>
      <c r="O94" s="35"/>
      <c r="P94" s="105">
        <v>15</v>
      </c>
      <c r="Q94" s="106">
        <v>15</v>
      </c>
      <c r="R94" s="38"/>
      <c r="S94" s="38"/>
      <c r="T94" s="37"/>
      <c r="U94" s="39">
        <f t="shared" si="12"/>
        <v>15</v>
      </c>
      <c r="V94" s="40">
        <f t="shared" si="18"/>
        <v>15</v>
      </c>
      <c r="W94" s="112"/>
      <c r="X94" s="96"/>
      <c r="Y94" s="96"/>
      <c r="Z94" s="104"/>
      <c r="AA94" s="99"/>
      <c r="AB94" s="41">
        <f t="shared" si="13"/>
        <v>0</v>
      </c>
      <c r="AC94" s="40">
        <f t="shared" si="14"/>
        <v>0</v>
      </c>
      <c r="AD94" s="42"/>
      <c r="AE94" s="128"/>
      <c r="AF94" s="37">
        <f t="shared" si="15"/>
        <v>15</v>
      </c>
      <c r="AG94" s="43">
        <v>65</v>
      </c>
      <c r="AH94" s="44">
        <f t="shared" si="16"/>
        <v>80</v>
      </c>
      <c r="AI94" s="45">
        <f t="shared" si="19"/>
        <v>0.93</v>
      </c>
      <c r="AJ94" s="46"/>
      <c r="AK94" s="47">
        <v>1E-4</v>
      </c>
      <c r="AL94" s="48">
        <f t="shared" si="20"/>
        <v>1.0001</v>
      </c>
      <c r="AM94" s="49">
        <f t="shared" si="21"/>
        <v>1730734000</v>
      </c>
      <c r="AN94" s="50"/>
      <c r="AO94" s="51"/>
      <c r="AP94" s="51"/>
      <c r="AQ94" s="51"/>
      <c r="AR94" s="51"/>
      <c r="AS94" s="52"/>
      <c r="AT94" s="53">
        <f t="shared" si="17"/>
        <v>0</v>
      </c>
    </row>
    <row r="95" spans="1:46" s="54" customFormat="1" ht="47.25" customHeight="1" thickBot="1">
      <c r="A95" s="27"/>
      <c r="B95" s="56"/>
      <c r="C95" s="91"/>
      <c r="D95" s="95"/>
      <c r="E95" s="95"/>
      <c r="F95" s="101"/>
      <c r="G95" s="55"/>
      <c r="H95" s="60"/>
      <c r="I95" s="30">
        <v>0.51</v>
      </c>
      <c r="J95" s="119">
        <v>0.49</v>
      </c>
      <c r="K95" s="32"/>
      <c r="L95" s="57"/>
      <c r="M95" s="33"/>
      <c r="N95" s="34">
        <f t="shared" si="11"/>
        <v>1</v>
      </c>
      <c r="O95" s="35"/>
      <c r="P95" s="105">
        <v>15</v>
      </c>
      <c r="Q95" s="106">
        <v>15</v>
      </c>
      <c r="R95" s="38"/>
      <c r="S95" s="38"/>
      <c r="T95" s="37"/>
      <c r="U95" s="39">
        <f t="shared" si="12"/>
        <v>15</v>
      </c>
      <c r="V95" s="40">
        <f t="shared" si="18"/>
        <v>15</v>
      </c>
      <c r="W95" s="112"/>
      <c r="X95" s="96"/>
      <c r="Y95" s="96"/>
      <c r="Z95" s="104"/>
      <c r="AA95" s="99"/>
      <c r="AB95" s="41">
        <f t="shared" si="13"/>
        <v>0</v>
      </c>
      <c r="AC95" s="40">
        <f t="shared" si="14"/>
        <v>0</v>
      </c>
      <c r="AD95" s="42"/>
      <c r="AE95" s="128"/>
      <c r="AF95" s="37">
        <f t="shared" si="15"/>
        <v>15</v>
      </c>
      <c r="AG95" s="43">
        <v>65</v>
      </c>
      <c r="AH95" s="44">
        <f t="shared" si="16"/>
        <v>80</v>
      </c>
      <c r="AI95" s="45">
        <f t="shared" si="19"/>
        <v>0.93</v>
      </c>
      <c r="AJ95" s="46"/>
      <c r="AK95" s="47">
        <v>1E-4</v>
      </c>
      <c r="AL95" s="48">
        <f t="shared" si="20"/>
        <v>1.0001</v>
      </c>
      <c r="AM95" s="49">
        <f t="shared" si="21"/>
        <v>1730734000</v>
      </c>
      <c r="AN95" s="50"/>
      <c r="AO95" s="51"/>
      <c r="AP95" s="51"/>
      <c r="AQ95" s="51"/>
      <c r="AR95" s="51"/>
      <c r="AS95" s="52"/>
      <c r="AT95" s="53">
        <f t="shared" si="17"/>
        <v>0</v>
      </c>
    </row>
    <row r="96" spans="1:46" s="54" customFormat="1" ht="36" customHeight="1" thickBot="1">
      <c r="A96" s="27"/>
      <c r="B96" s="56"/>
      <c r="C96" s="91"/>
      <c r="D96" s="95"/>
      <c r="E96" s="95"/>
      <c r="F96" s="101"/>
      <c r="G96" s="55"/>
      <c r="H96" s="60"/>
      <c r="I96" s="30">
        <v>0.51</v>
      </c>
      <c r="J96" s="119">
        <v>0.49</v>
      </c>
      <c r="K96" s="32"/>
      <c r="L96" s="57"/>
      <c r="M96" s="33"/>
      <c r="N96" s="34">
        <f t="shared" si="11"/>
        <v>1</v>
      </c>
      <c r="O96" s="35"/>
      <c r="P96" s="105">
        <v>15</v>
      </c>
      <c r="Q96" s="106">
        <v>15</v>
      </c>
      <c r="R96" s="38"/>
      <c r="S96" s="38"/>
      <c r="T96" s="37"/>
      <c r="U96" s="39">
        <f t="shared" si="12"/>
        <v>15</v>
      </c>
      <c r="V96" s="40">
        <f t="shared" si="18"/>
        <v>15</v>
      </c>
      <c r="W96" s="112"/>
      <c r="X96" s="96"/>
      <c r="Y96" s="96"/>
      <c r="Z96" s="104"/>
      <c r="AA96" s="99"/>
      <c r="AB96" s="41">
        <f t="shared" si="13"/>
        <v>0</v>
      </c>
      <c r="AC96" s="40">
        <f t="shared" si="14"/>
        <v>0</v>
      </c>
      <c r="AD96" s="42"/>
      <c r="AE96" s="128"/>
      <c r="AF96" s="37">
        <f t="shared" si="15"/>
        <v>15</v>
      </c>
      <c r="AG96" s="43">
        <v>65</v>
      </c>
      <c r="AH96" s="44">
        <f t="shared" si="16"/>
        <v>80</v>
      </c>
      <c r="AI96" s="45">
        <f t="shared" si="19"/>
        <v>0.93</v>
      </c>
      <c r="AJ96" s="46"/>
      <c r="AK96" s="47">
        <v>1E-4</v>
      </c>
      <c r="AL96" s="48">
        <f t="shared" si="20"/>
        <v>1.0001</v>
      </c>
      <c r="AM96" s="49">
        <f t="shared" si="21"/>
        <v>1730734000</v>
      </c>
      <c r="AN96" s="50"/>
      <c r="AO96" s="51"/>
      <c r="AP96" s="51"/>
      <c r="AQ96" s="51"/>
      <c r="AR96" s="51"/>
      <c r="AS96" s="52"/>
      <c r="AT96" s="53">
        <f t="shared" si="17"/>
        <v>0</v>
      </c>
    </row>
    <row r="97" spans="1:46" s="54" customFormat="1" ht="36" customHeight="1" thickBot="1">
      <c r="A97" s="27"/>
      <c r="B97" s="56"/>
      <c r="C97" s="91"/>
      <c r="D97" s="95"/>
      <c r="E97" s="95"/>
      <c r="F97" s="101"/>
      <c r="G97" s="55"/>
      <c r="H97" s="60"/>
      <c r="I97" s="30">
        <v>0.51</v>
      </c>
      <c r="J97" s="119">
        <v>0.49</v>
      </c>
      <c r="K97" s="32"/>
      <c r="L97" s="57"/>
      <c r="M97" s="33"/>
      <c r="N97" s="34">
        <f t="shared" si="11"/>
        <v>1</v>
      </c>
      <c r="O97" s="35"/>
      <c r="P97" s="105">
        <v>15</v>
      </c>
      <c r="Q97" s="106">
        <v>15</v>
      </c>
      <c r="R97" s="38"/>
      <c r="S97" s="38"/>
      <c r="T97" s="37"/>
      <c r="U97" s="39">
        <f t="shared" si="12"/>
        <v>15</v>
      </c>
      <c r="V97" s="40">
        <f t="shared" si="18"/>
        <v>15</v>
      </c>
      <c r="W97" s="112"/>
      <c r="X97" s="96"/>
      <c r="Y97" s="96"/>
      <c r="Z97" s="104"/>
      <c r="AA97" s="99"/>
      <c r="AB97" s="41">
        <f t="shared" si="13"/>
        <v>0</v>
      </c>
      <c r="AC97" s="40">
        <f t="shared" si="14"/>
        <v>0</v>
      </c>
      <c r="AD97" s="42"/>
      <c r="AE97" s="128"/>
      <c r="AF97" s="37">
        <f t="shared" si="15"/>
        <v>15</v>
      </c>
      <c r="AG97" s="43">
        <v>65</v>
      </c>
      <c r="AH97" s="44">
        <f t="shared" si="16"/>
        <v>80</v>
      </c>
      <c r="AI97" s="45">
        <f t="shared" si="19"/>
        <v>0.93</v>
      </c>
      <c r="AJ97" s="46"/>
      <c r="AK97" s="47">
        <v>1E-4</v>
      </c>
      <c r="AL97" s="48">
        <f t="shared" si="20"/>
        <v>1.0001</v>
      </c>
      <c r="AM97" s="49">
        <f t="shared" si="21"/>
        <v>1730734000</v>
      </c>
      <c r="AN97" s="50"/>
      <c r="AO97" s="51"/>
      <c r="AP97" s="51"/>
      <c r="AQ97" s="51"/>
      <c r="AR97" s="51"/>
      <c r="AS97" s="52"/>
      <c r="AT97" s="53">
        <f t="shared" si="17"/>
        <v>0</v>
      </c>
    </row>
    <row r="98" spans="1:46" s="54" customFormat="1" ht="36" customHeight="1" thickBot="1">
      <c r="A98" s="27"/>
      <c r="B98" s="56"/>
      <c r="C98" s="91"/>
      <c r="D98" s="95"/>
      <c r="E98" s="95"/>
      <c r="F98" s="101"/>
      <c r="G98" s="55"/>
      <c r="H98" s="60"/>
      <c r="I98" s="30">
        <v>0.51</v>
      </c>
      <c r="J98" s="119">
        <v>0.49</v>
      </c>
      <c r="K98" s="32"/>
      <c r="L98" s="57"/>
      <c r="M98" s="33"/>
      <c r="N98" s="34">
        <f t="shared" si="11"/>
        <v>1</v>
      </c>
      <c r="O98" s="35"/>
      <c r="P98" s="105">
        <v>15</v>
      </c>
      <c r="Q98" s="106">
        <v>15</v>
      </c>
      <c r="R98" s="38"/>
      <c r="S98" s="38"/>
      <c r="T98" s="37"/>
      <c r="U98" s="39">
        <f t="shared" si="12"/>
        <v>15</v>
      </c>
      <c r="V98" s="40">
        <f t="shared" si="18"/>
        <v>15</v>
      </c>
      <c r="W98" s="112"/>
      <c r="X98" s="96"/>
      <c r="Y98" s="96"/>
      <c r="Z98" s="104"/>
      <c r="AA98" s="99"/>
      <c r="AB98" s="41">
        <f t="shared" si="13"/>
        <v>0</v>
      </c>
      <c r="AC98" s="40">
        <f t="shared" si="14"/>
        <v>0</v>
      </c>
      <c r="AD98" s="42"/>
      <c r="AE98" s="128"/>
      <c r="AF98" s="37">
        <f t="shared" si="15"/>
        <v>15</v>
      </c>
      <c r="AG98" s="43">
        <v>65</v>
      </c>
      <c r="AH98" s="44">
        <f t="shared" si="16"/>
        <v>80</v>
      </c>
      <c r="AI98" s="45">
        <f t="shared" si="19"/>
        <v>0.93</v>
      </c>
      <c r="AJ98" s="46"/>
      <c r="AK98" s="47">
        <v>1E-4</v>
      </c>
      <c r="AL98" s="48">
        <f t="shared" si="20"/>
        <v>1.0001</v>
      </c>
      <c r="AM98" s="49">
        <f t="shared" si="21"/>
        <v>1730734000</v>
      </c>
      <c r="AN98" s="50"/>
      <c r="AO98" s="51"/>
      <c r="AP98" s="51"/>
      <c r="AQ98" s="51"/>
      <c r="AR98" s="51"/>
      <c r="AS98" s="52"/>
      <c r="AT98" s="53">
        <f t="shared" si="17"/>
        <v>0</v>
      </c>
    </row>
    <row r="99" spans="1:46" s="54" customFormat="1" ht="36" customHeight="1" thickBot="1">
      <c r="A99" s="27"/>
      <c r="B99" s="56"/>
      <c r="C99" s="91"/>
      <c r="D99" s="95"/>
      <c r="E99" s="95"/>
      <c r="F99" s="101"/>
      <c r="G99" s="55"/>
      <c r="H99" s="60"/>
      <c r="I99" s="30">
        <v>0.51</v>
      </c>
      <c r="J99" s="119">
        <v>0.49</v>
      </c>
      <c r="K99" s="32"/>
      <c r="L99" s="57"/>
      <c r="M99" s="33"/>
      <c r="N99" s="34">
        <f t="shared" si="11"/>
        <v>1</v>
      </c>
      <c r="O99" s="35"/>
      <c r="P99" s="105">
        <v>15</v>
      </c>
      <c r="Q99" s="106">
        <v>15</v>
      </c>
      <c r="R99" s="38"/>
      <c r="S99" s="38"/>
      <c r="T99" s="37"/>
      <c r="U99" s="39">
        <f t="shared" si="12"/>
        <v>15</v>
      </c>
      <c r="V99" s="40">
        <f t="shared" si="18"/>
        <v>15</v>
      </c>
      <c r="W99" s="112"/>
      <c r="X99" s="96"/>
      <c r="Y99" s="96"/>
      <c r="Z99" s="104"/>
      <c r="AA99" s="99"/>
      <c r="AB99" s="41">
        <f t="shared" si="13"/>
        <v>0</v>
      </c>
      <c r="AC99" s="40">
        <f t="shared" si="14"/>
        <v>0</v>
      </c>
      <c r="AD99" s="42"/>
      <c r="AE99" s="128"/>
      <c r="AF99" s="37">
        <f t="shared" si="15"/>
        <v>15</v>
      </c>
      <c r="AG99" s="43">
        <v>65</v>
      </c>
      <c r="AH99" s="44">
        <f t="shared" si="16"/>
        <v>80</v>
      </c>
      <c r="AI99" s="45">
        <f t="shared" si="19"/>
        <v>0.93</v>
      </c>
      <c r="AJ99" s="46"/>
      <c r="AK99" s="47">
        <v>1E-4</v>
      </c>
      <c r="AL99" s="48">
        <f t="shared" si="20"/>
        <v>1.0001</v>
      </c>
      <c r="AM99" s="49">
        <f t="shared" si="21"/>
        <v>1730734000</v>
      </c>
      <c r="AN99" s="50"/>
      <c r="AO99" s="51"/>
      <c r="AP99" s="51"/>
      <c r="AQ99" s="51"/>
      <c r="AR99" s="51"/>
      <c r="AS99" s="52"/>
      <c r="AT99" s="53">
        <f t="shared" si="17"/>
        <v>0</v>
      </c>
    </row>
    <row r="100" spans="1:46" s="54" customFormat="1" ht="36" customHeight="1" thickBot="1">
      <c r="A100" s="27"/>
      <c r="B100" s="56"/>
      <c r="C100" s="91"/>
      <c r="D100" s="95"/>
      <c r="E100" s="95"/>
      <c r="F100" s="101"/>
      <c r="G100" s="55"/>
      <c r="H100" s="60"/>
      <c r="I100" s="30">
        <v>0.51</v>
      </c>
      <c r="J100" s="119">
        <v>0.49</v>
      </c>
      <c r="K100" s="32"/>
      <c r="L100" s="57"/>
      <c r="M100" s="33"/>
      <c r="N100" s="34">
        <f t="shared" si="11"/>
        <v>1</v>
      </c>
      <c r="O100" s="35"/>
      <c r="P100" s="105">
        <v>15</v>
      </c>
      <c r="Q100" s="106">
        <v>15</v>
      </c>
      <c r="R100" s="38"/>
      <c r="S100" s="38"/>
      <c r="T100" s="37"/>
      <c r="U100" s="39">
        <f t="shared" si="12"/>
        <v>15</v>
      </c>
      <c r="V100" s="40">
        <f t="shared" si="18"/>
        <v>15</v>
      </c>
      <c r="W100" s="112"/>
      <c r="X100" s="96"/>
      <c r="Y100" s="96"/>
      <c r="Z100" s="104"/>
      <c r="AA100" s="99"/>
      <c r="AB100" s="41">
        <f t="shared" si="13"/>
        <v>0</v>
      </c>
      <c r="AC100" s="40">
        <f t="shared" si="14"/>
        <v>0</v>
      </c>
      <c r="AD100" s="42"/>
      <c r="AE100" s="128"/>
      <c r="AF100" s="37">
        <f t="shared" si="15"/>
        <v>15</v>
      </c>
      <c r="AG100" s="43">
        <v>65</v>
      </c>
      <c r="AH100" s="44">
        <f t="shared" si="16"/>
        <v>80</v>
      </c>
      <c r="AI100" s="45">
        <f t="shared" si="19"/>
        <v>0.93</v>
      </c>
      <c r="AJ100" s="46"/>
      <c r="AK100" s="47">
        <v>1E-4</v>
      </c>
      <c r="AL100" s="48">
        <f t="shared" si="20"/>
        <v>1.0001</v>
      </c>
      <c r="AM100" s="49">
        <f t="shared" si="21"/>
        <v>1730734000</v>
      </c>
      <c r="AN100" s="50"/>
      <c r="AO100" s="51"/>
      <c r="AP100" s="51"/>
      <c r="AQ100" s="51"/>
      <c r="AR100" s="51"/>
      <c r="AS100" s="52"/>
      <c r="AT100" s="53">
        <f t="shared" si="17"/>
        <v>0</v>
      </c>
    </row>
    <row r="101" spans="1:46" s="54" customFormat="1" ht="36" customHeight="1" thickBot="1">
      <c r="A101" s="27"/>
      <c r="B101" s="56"/>
      <c r="C101" s="91"/>
      <c r="D101" s="95"/>
      <c r="E101" s="95"/>
      <c r="F101" s="101"/>
      <c r="G101" s="55"/>
      <c r="H101" s="60"/>
      <c r="I101" s="30">
        <v>0.51</v>
      </c>
      <c r="J101" s="119">
        <v>0.49</v>
      </c>
      <c r="K101" s="32"/>
      <c r="L101" s="57"/>
      <c r="M101" s="33"/>
      <c r="N101" s="34">
        <f t="shared" si="11"/>
        <v>1</v>
      </c>
      <c r="O101" s="35"/>
      <c r="P101" s="105">
        <v>15</v>
      </c>
      <c r="Q101" s="106">
        <v>15</v>
      </c>
      <c r="R101" s="38"/>
      <c r="S101" s="38"/>
      <c r="T101" s="37"/>
      <c r="U101" s="39">
        <f t="shared" si="12"/>
        <v>15</v>
      </c>
      <c r="V101" s="40">
        <f t="shared" si="18"/>
        <v>15</v>
      </c>
      <c r="W101" s="112"/>
      <c r="X101" s="96"/>
      <c r="Y101" s="96"/>
      <c r="Z101" s="104"/>
      <c r="AA101" s="99"/>
      <c r="AB101" s="41">
        <f t="shared" si="13"/>
        <v>0</v>
      </c>
      <c r="AC101" s="40">
        <f t="shared" si="14"/>
        <v>0</v>
      </c>
      <c r="AD101" s="42"/>
      <c r="AE101" s="128"/>
      <c r="AF101" s="37">
        <f t="shared" si="15"/>
        <v>15</v>
      </c>
      <c r="AG101" s="43">
        <v>65</v>
      </c>
      <c r="AH101" s="44">
        <f t="shared" si="16"/>
        <v>80</v>
      </c>
      <c r="AI101" s="45">
        <f t="shared" si="19"/>
        <v>0.93</v>
      </c>
      <c r="AJ101" s="46"/>
      <c r="AK101" s="47">
        <v>1E-4</v>
      </c>
      <c r="AL101" s="48">
        <f t="shared" si="20"/>
        <v>1.0001</v>
      </c>
      <c r="AM101" s="49">
        <f t="shared" si="21"/>
        <v>1730734000</v>
      </c>
      <c r="AN101" s="50"/>
      <c r="AO101" s="51"/>
      <c r="AP101" s="51"/>
      <c r="AQ101" s="51"/>
      <c r="AR101" s="51"/>
      <c r="AS101" s="52"/>
      <c r="AT101" s="53">
        <f t="shared" si="17"/>
        <v>0</v>
      </c>
    </row>
    <row r="102" spans="1:46" s="54" customFormat="1" ht="36" customHeight="1" thickBot="1">
      <c r="A102" s="27"/>
      <c r="B102" s="56"/>
      <c r="C102" s="91"/>
      <c r="D102" s="95"/>
      <c r="E102" s="95"/>
      <c r="F102" s="101"/>
      <c r="G102" s="55"/>
      <c r="H102" s="60"/>
      <c r="I102" s="30">
        <v>0.51</v>
      </c>
      <c r="J102" s="119">
        <v>0.49</v>
      </c>
      <c r="K102" s="32"/>
      <c r="L102" s="57"/>
      <c r="M102" s="33"/>
      <c r="N102" s="34">
        <f t="shared" si="11"/>
        <v>1</v>
      </c>
      <c r="O102" s="35"/>
      <c r="P102" s="105">
        <v>15</v>
      </c>
      <c r="Q102" s="106">
        <v>15</v>
      </c>
      <c r="R102" s="38"/>
      <c r="S102" s="38"/>
      <c r="T102" s="37"/>
      <c r="U102" s="39">
        <f t="shared" si="12"/>
        <v>15</v>
      </c>
      <c r="V102" s="40">
        <f t="shared" si="18"/>
        <v>15</v>
      </c>
      <c r="W102" s="112"/>
      <c r="X102" s="96"/>
      <c r="Y102" s="96"/>
      <c r="Z102" s="104"/>
      <c r="AA102" s="99"/>
      <c r="AB102" s="41">
        <f t="shared" si="13"/>
        <v>0</v>
      </c>
      <c r="AC102" s="40">
        <f t="shared" si="14"/>
        <v>0</v>
      </c>
      <c r="AD102" s="42"/>
      <c r="AE102" s="128"/>
      <c r="AF102" s="37">
        <f t="shared" si="15"/>
        <v>15</v>
      </c>
      <c r="AG102" s="43">
        <v>65</v>
      </c>
      <c r="AH102" s="44">
        <f t="shared" si="16"/>
        <v>80</v>
      </c>
      <c r="AI102" s="45">
        <f t="shared" si="19"/>
        <v>0.93</v>
      </c>
      <c r="AJ102" s="46"/>
      <c r="AK102" s="47">
        <v>1E-4</v>
      </c>
      <c r="AL102" s="48">
        <f t="shared" si="20"/>
        <v>1.0001</v>
      </c>
      <c r="AM102" s="49">
        <f t="shared" si="21"/>
        <v>1730734000</v>
      </c>
      <c r="AN102" s="50"/>
      <c r="AO102" s="51"/>
      <c r="AP102" s="51"/>
      <c r="AQ102" s="51"/>
      <c r="AR102" s="51"/>
      <c r="AS102" s="52"/>
      <c r="AT102" s="53">
        <f t="shared" si="17"/>
        <v>0</v>
      </c>
    </row>
    <row r="103" spans="1:46" s="54" customFormat="1" ht="36" customHeight="1" thickBot="1">
      <c r="A103" s="27"/>
      <c r="B103" s="56"/>
      <c r="C103" s="91"/>
      <c r="D103" s="95"/>
      <c r="E103" s="95"/>
      <c r="F103" s="101"/>
      <c r="G103" s="55"/>
      <c r="H103" s="60"/>
      <c r="I103" s="30">
        <v>0.51</v>
      </c>
      <c r="J103" s="119">
        <v>0.49</v>
      </c>
      <c r="K103" s="32"/>
      <c r="L103" s="57"/>
      <c r="M103" s="33"/>
      <c r="N103" s="34">
        <f t="shared" si="11"/>
        <v>1</v>
      </c>
      <c r="O103" s="35"/>
      <c r="P103" s="105">
        <v>15</v>
      </c>
      <c r="Q103" s="106">
        <v>15</v>
      </c>
      <c r="R103" s="38"/>
      <c r="S103" s="38"/>
      <c r="T103" s="37"/>
      <c r="U103" s="39">
        <f t="shared" si="12"/>
        <v>15</v>
      </c>
      <c r="V103" s="40">
        <f t="shared" si="18"/>
        <v>15</v>
      </c>
      <c r="W103" s="112"/>
      <c r="X103" s="96"/>
      <c r="Y103" s="96"/>
      <c r="Z103" s="104"/>
      <c r="AA103" s="99"/>
      <c r="AB103" s="41">
        <f t="shared" si="13"/>
        <v>0</v>
      </c>
      <c r="AC103" s="40">
        <f t="shared" si="14"/>
        <v>0</v>
      </c>
      <c r="AD103" s="42"/>
      <c r="AE103" s="128"/>
      <c r="AF103" s="37">
        <f t="shared" si="15"/>
        <v>15</v>
      </c>
      <c r="AG103" s="43">
        <v>65</v>
      </c>
      <c r="AH103" s="44">
        <f t="shared" si="16"/>
        <v>80</v>
      </c>
      <c r="AI103" s="45">
        <f t="shared" si="19"/>
        <v>0.93</v>
      </c>
      <c r="AJ103" s="46"/>
      <c r="AK103" s="47">
        <v>1E-4</v>
      </c>
      <c r="AL103" s="48">
        <f t="shared" si="20"/>
        <v>1.0001</v>
      </c>
      <c r="AM103" s="49">
        <f t="shared" si="21"/>
        <v>1730734000</v>
      </c>
      <c r="AN103" s="50"/>
      <c r="AO103" s="51"/>
      <c r="AP103" s="51"/>
      <c r="AQ103" s="51"/>
      <c r="AR103" s="51"/>
      <c r="AS103" s="52"/>
      <c r="AT103" s="53">
        <f t="shared" si="17"/>
        <v>0</v>
      </c>
    </row>
    <row r="104" spans="1:46" s="54" customFormat="1" ht="36" customHeight="1" thickBot="1">
      <c r="A104" s="27"/>
      <c r="B104" s="56"/>
      <c r="C104" s="91"/>
      <c r="D104" s="95"/>
      <c r="E104" s="95"/>
      <c r="F104" s="101"/>
      <c r="G104" s="55"/>
      <c r="H104" s="60"/>
      <c r="I104" s="30">
        <v>0.51</v>
      </c>
      <c r="J104" s="119">
        <v>0.49</v>
      </c>
      <c r="K104" s="32"/>
      <c r="L104" s="57"/>
      <c r="M104" s="33"/>
      <c r="N104" s="34">
        <f t="shared" si="11"/>
        <v>1</v>
      </c>
      <c r="O104" s="35"/>
      <c r="P104" s="105">
        <v>15</v>
      </c>
      <c r="Q104" s="106">
        <v>15</v>
      </c>
      <c r="R104" s="38"/>
      <c r="S104" s="38"/>
      <c r="T104" s="37"/>
      <c r="U104" s="39">
        <f t="shared" si="12"/>
        <v>15</v>
      </c>
      <c r="V104" s="40">
        <f t="shared" si="18"/>
        <v>15</v>
      </c>
      <c r="W104" s="112"/>
      <c r="X104" s="96"/>
      <c r="Y104" s="96"/>
      <c r="Z104" s="104"/>
      <c r="AA104" s="99"/>
      <c r="AB104" s="41">
        <f t="shared" si="13"/>
        <v>0</v>
      </c>
      <c r="AC104" s="40">
        <f t="shared" si="14"/>
        <v>0</v>
      </c>
      <c r="AD104" s="42"/>
      <c r="AE104" s="128"/>
      <c r="AF104" s="37">
        <f t="shared" si="15"/>
        <v>15</v>
      </c>
      <c r="AG104" s="43">
        <v>65</v>
      </c>
      <c r="AH104" s="44">
        <f t="shared" si="16"/>
        <v>80</v>
      </c>
      <c r="AI104" s="45">
        <f t="shared" si="19"/>
        <v>0.93</v>
      </c>
      <c r="AJ104" s="46"/>
      <c r="AK104" s="47">
        <v>1E-4</v>
      </c>
      <c r="AL104" s="48">
        <f t="shared" si="20"/>
        <v>1.0001</v>
      </c>
      <c r="AM104" s="49">
        <f t="shared" si="21"/>
        <v>1730734000</v>
      </c>
      <c r="AN104" s="50"/>
      <c r="AO104" s="51"/>
      <c r="AP104" s="51"/>
      <c r="AQ104" s="51"/>
      <c r="AR104" s="51"/>
      <c r="AS104" s="52"/>
      <c r="AT104" s="53">
        <f t="shared" si="17"/>
        <v>0</v>
      </c>
    </row>
    <row r="105" spans="1:46" s="54" customFormat="1" ht="36" customHeight="1" thickBot="1">
      <c r="A105" s="27"/>
      <c r="B105" s="56"/>
      <c r="C105" s="91"/>
      <c r="D105" s="95"/>
      <c r="E105" s="95"/>
      <c r="F105" s="101"/>
      <c r="G105" s="55"/>
      <c r="H105" s="60"/>
      <c r="I105" s="30">
        <v>0.51</v>
      </c>
      <c r="J105" s="119">
        <v>0.49</v>
      </c>
      <c r="K105" s="32"/>
      <c r="L105" s="57"/>
      <c r="M105" s="33"/>
      <c r="N105" s="34">
        <f t="shared" si="11"/>
        <v>1</v>
      </c>
      <c r="O105" s="35"/>
      <c r="P105" s="105">
        <v>15</v>
      </c>
      <c r="Q105" s="106">
        <v>15</v>
      </c>
      <c r="R105" s="38"/>
      <c r="S105" s="38"/>
      <c r="T105" s="37"/>
      <c r="U105" s="39">
        <f t="shared" si="12"/>
        <v>15</v>
      </c>
      <c r="V105" s="40">
        <f t="shared" si="18"/>
        <v>15</v>
      </c>
      <c r="W105" s="112"/>
      <c r="X105" s="96"/>
      <c r="Y105" s="96"/>
      <c r="Z105" s="104"/>
      <c r="AA105" s="99"/>
      <c r="AB105" s="41">
        <f t="shared" si="13"/>
        <v>0</v>
      </c>
      <c r="AC105" s="40">
        <f t="shared" si="14"/>
        <v>0</v>
      </c>
      <c r="AD105" s="42"/>
      <c r="AE105" s="128"/>
      <c r="AF105" s="37">
        <f t="shared" si="15"/>
        <v>15</v>
      </c>
      <c r="AG105" s="43">
        <v>65</v>
      </c>
      <c r="AH105" s="44">
        <f t="shared" si="16"/>
        <v>80</v>
      </c>
      <c r="AI105" s="45">
        <f t="shared" si="19"/>
        <v>0.93</v>
      </c>
      <c r="AJ105" s="46"/>
      <c r="AK105" s="47">
        <v>1E-4</v>
      </c>
      <c r="AL105" s="48">
        <f t="shared" si="20"/>
        <v>1.0001</v>
      </c>
      <c r="AM105" s="49">
        <f t="shared" si="21"/>
        <v>1730734000</v>
      </c>
      <c r="AN105" s="50"/>
      <c r="AO105" s="51"/>
      <c r="AP105" s="51"/>
      <c r="AQ105" s="51"/>
      <c r="AR105" s="51"/>
      <c r="AS105" s="52"/>
      <c r="AT105" s="53">
        <f t="shared" si="17"/>
        <v>0</v>
      </c>
    </row>
    <row r="106" spans="1:46" s="54" customFormat="1" ht="36" customHeight="1" thickBot="1">
      <c r="A106" s="27"/>
      <c r="B106" s="56"/>
      <c r="C106" s="91"/>
      <c r="D106" s="95"/>
      <c r="E106" s="95"/>
      <c r="F106" s="101"/>
      <c r="G106" s="55"/>
      <c r="H106" s="60"/>
      <c r="I106" s="30">
        <v>0.51</v>
      </c>
      <c r="J106" s="119">
        <v>0.49</v>
      </c>
      <c r="K106" s="32"/>
      <c r="L106" s="57"/>
      <c r="M106" s="33"/>
      <c r="N106" s="34">
        <f t="shared" si="11"/>
        <v>1</v>
      </c>
      <c r="O106" s="35"/>
      <c r="P106" s="105">
        <v>15</v>
      </c>
      <c r="Q106" s="106">
        <v>15</v>
      </c>
      <c r="R106" s="38"/>
      <c r="S106" s="38"/>
      <c r="T106" s="37"/>
      <c r="U106" s="39">
        <f t="shared" si="12"/>
        <v>15</v>
      </c>
      <c r="V106" s="40">
        <f t="shared" si="18"/>
        <v>15</v>
      </c>
      <c r="W106" s="112"/>
      <c r="X106" s="96"/>
      <c r="Y106" s="96"/>
      <c r="Z106" s="104"/>
      <c r="AA106" s="99"/>
      <c r="AB106" s="41">
        <f t="shared" si="13"/>
        <v>0</v>
      </c>
      <c r="AC106" s="40">
        <f t="shared" si="14"/>
        <v>0</v>
      </c>
      <c r="AD106" s="42"/>
      <c r="AE106" s="128"/>
      <c r="AF106" s="37">
        <f t="shared" si="15"/>
        <v>15</v>
      </c>
      <c r="AG106" s="43">
        <v>65</v>
      </c>
      <c r="AH106" s="44">
        <f t="shared" si="16"/>
        <v>80</v>
      </c>
      <c r="AI106" s="45">
        <f t="shared" si="19"/>
        <v>0.93</v>
      </c>
      <c r="AJ106" s="46"/>
      <c r="AK106" s="47">
        <v>1E-4</v>
      </c>
      <c r="AL106" s="48">
        <f t="shared" si="20"/>
        <v>1.0001</v>
      </c>
      <c r="AM106" s="49">
        <f t="shared" si="21"/>
        <v>1730734000</v>
      </c>
      <c r="AN106" s="50"/>
      <c r="AO106" s="51"/>
      <c r="AP106" s="51"/>
      <c r="AQ106" s="51"/>
      <c r="AR106" s="51"/>
      <c r="AS106" s="52"/>
      <c r="AT106" s="53">
        <f t="shared" si="17"/>
        <v>0</v>
      </c>
    </row>
    <row r="107" spans="1:46" s="54" customFormat="1" ht="36" customHeight="1" thickBot="1">
      <c r="A107" s="27"/>
      <c r="B107" s="56"/>
      <c r="C107" s="91"/>
      <c r="D107" s="95"/>
      <c r="E107" s="95"/>
      <c r="F107" s="101"/>
      <c r="G107" s="55"/>
      <c r="H107" s="60"/>
      <c r="I107" s="30">
        <v>0.51</v>
      </c>
      <c r="J107" s="119">
        <v>0.49</v>
      </c>
      <c r="K107" s="32"/>
      <c r="L107" s="57"/>
      <c r="M107" s="33"/>
      <c r="N107" s="34">
        <f t="shared" si="11"/>
        <v>1</v>
      </c>
      <c r="O107" s="35"/>
      <c r="P107" s="105">
        <v>15</v>
      </c>
      <c r="Q107" s="106">
        <v>15</v>
      </c>
      <c r="R107" s="38"/>
      <c r="S107" s="38"/>
      <c r="T107" s="37"/>
      <c r="U107" s="39">
        <f t="shared" si="12"/>
        <v>15</v>
      </c>
      <c r="V107" s="40">
        <f t="shared" si="18"/>
        <v>15</v>
      </c>
      <c r="W107" s="112"/>
      <c r="X107" s="96"/>
      <c r="Y107" s="96"/>
      <c r="Z107" s="104"/>
      <c r="AA107" s="99"/>
      <c r="AB107" s="41">
        <f t="shared" si="13"/>
        <v>0</v>
      </c>
      <c r="AC107" s="40">
        <f t="shared" si="14"/>
        <v>0</v>
      </c>
      <c r="AD107" s="42"/>
      <c r="AE107" s="128"/>
      <c r="AF107" s="37">
        <f t="shared" si="15"/>
        <v>15</v>
      </c>
      <c r="AG107" s="43">
        <v>65</v>
      </c>
      <c r="AH107" s="44">
        <f t="shared" si="16"/>
        <v>80</v>
      </c>
      <c r="AI107" s="45">
        <f t="shared" si="19"/>
        <v>0.93</v>
      </c>
      <c r="AJ107" s="46"/>
      <c r="AK107" s="47">
        <v>1E-4</v>
      </c>
      <c r="AL107" s="48">
        <f t="shared" si="20"/>
        <v>1.0001</v>
      </c>
      <c r="AM107" s="49">
        <f t="shared" si="21"/>
        <v>1730734000</v>
      </c>
      <c r="AN107" s="50"/>
      <c r="AO107" s="51"/>
      <c r="AP107" s="51"/>
      <c r="AQ107" s="51"/>
      <c r="AR107" s="51"/>
      <c r="AS107" s="52"/>
      <c r="AT107" s="53">
        <f t="shared" si="17"/>
        <v>0</v>
      </c>
    </row>
    <row r="108" spans="1:46" s="54" customFormat="1" ht="36" customHeight="1" thickBot="1">
      <c r="A108" s="27"/>
      <c r="B108" s="56"/>
      <c r="C108" s="91"/>
      <c r="D108" s="95"/>
      <c r="E108" s="95"/>
      <c r="F108" s="101"/>
      <c r="G108" s="55"/>
      <c r="H108" s="60"/>
      <c r="I108" s="30">
        <v>0.51</v>
      </c>
      <c r="J108" s="119">
        <v>0.49</v>
      </c>
      <c r="K108" s="32"/>
      <c r="L108" s="57"/>
      <c r="M108" s="33"/>
      <c r="N108" s="34">
        <f t="shared" si="11"/>
        <v>1</v>
      </c>
      <c r="O108" s="35"/>
      <c r="P108" s="105">
        <v>15</v>
      </c>
      <c r="Q108" s="106">
        <v>15</v>
      </c>
      <c r="R108" s="38"/>
      <c r="S108" s="38"/>
      <c r="T108" s="37"/>
      <c r="U108" s="39">
        <f t="shared" si="12"/>
        <v>15</v>
      </c>
      <c r="V108" s="40">
        <f t="shared" si="18"/>
        <v>15</v>
      </c>
      <c r="W108" s="112"/>
      <c r="X108" s="96"/>
      <c r="Y108" s="96"/>
      <c r="Z108" s="104"/>
      <c r="AA108" s="99"/>
      <c r="AB108" s="41">
        <f t="shared" si="13"/>
        <v>0</v>
      </c>
      <c r="AC108" s="40">
        <f t="shared" si="14"/>
        <v>0</v>
      </c>
      <c r="AD108" s="42"/>
      <c r="AE108" s="128"/>
      <c r="AF108" s="37">
        <f t="shared" si="15"/>
        <v>15</v>
      </c>
      <c r="AG108" s="43">
        <v>65</v>
      </c>
      <c r="AH108" s="44">
        <f t="shared" si="16"/>
        <v>80</v>
      </c>
      <c r="AI108" s="45">
        <f t="shared" si="19"/>
        <v>0.93</v>
      </c>
      <c r="AJ108" s="46"/>
      <c r="AK108" s="47">
        <v>1E-4</v>
      </c>
      <c r="AL108" s="48">
        <f t="shared" si="20"/>
        <v>1.0001</v>
      </c>
      <c r="AM108" s="49">
        <f t="shared" si="21"/>
        <v>1730734000</v>
      </c>
      <c r="AN108" s="50"/>
      <c r="AO108" s="51"/>
      <c r="AP108" s="51"/>
      <c r="AQ108" s="51"/>
      <c r="AR108" s="51"/>
      <c r="AS108" s="52"/>
      <c r="AT108" s="53">
        <f t="shared" si="17"/>
        <v>0</v>
      </c>
    </row>
    <row r="109" spans="1:46" s="54" customFormat="1" ht="36" customHeight="1" thickBot="1">
      <c r="A109" s="27"/>
      <c r="B109" s="56"/>
      <c r="C109" s="91"/>
      <c r="D109" s="95"/>
      <c r="E109" s="95"/>
      <c r="F109" s="101"/>
      <c r="G109" s="55"/>
      <c r="H109" s="60"/>
      <c r="I109" s="30">
        <v>0.51</v>
      </c>
      <c r="J109" s="119">
        <v>0.49</v>
      </c>
      <c r="K109" s="32"/>
      <c r="L109" s="57"/>
      <c r="M109" s="33"/>
      <c r="N109" s="34">
        <f t="shared" si="11"/>
        <v>1</v>
      </c>
      <c r="O109" s="35"/>
      <c r="P109" s="105">
        <v>15</v>
      </c>
      <c r="Q109" s="106">
        <v>15</v>
      </c>
      <c r="R109" s="38"/>
      <c r="S109" s="38"/>
      <c r="T109" s="37"/>
      <c r="U109" s="39">
        <f t="shared" si="12"/>
        <v>15</v>
      </c>
      <c r="V109" s="40">
        <f t="shared" si="18"/>
        <v>15</v>
      </c>
      <c r="W109" s="112"/>
      <c r="X109" s="96"/>
      <c r="Y109" s="96"/>
      <c r="Z109" s="104"/>
      <c r="AA109" s="99"/>
      <c r="AB109" s="41">
        <f t="shared" si="13"/>
        <v>0</v>
      </c>
      <c r="AC109" s="40">
        <f t="shared" si="14"/>
        <v>0</v>
      </c>
      <c r="AD109" s="42"/>
      <c r="AE109" s="128"/>
      <c r="AF109" s="37">
        <f t="shared" si="15"/>
        <v>15</v>
      </c>
      <c r="AG109" s="43">
        <v>65</v>
      </c>
      <c r="AH109" s="44">
        <f t="shared" si="16"/>
        <v>80</v>
      </c>
      <c r="AI109" s="45">
        <f t="shared" si="19"/>
        <v>0.93</v>
      </c>
      <c r="AJ109" s="46"/>
      <c r="AK109" s="47">
        <v>1E-4</v>
      </c>
      <c r="AL109" s="48">
        <f t="shared" si="20"/>
        <v>1.0001</v>
      </c>
      <c r="AM109" s="49">
        <f t="shared" si="21"/>
        <v>1730734000</v>
      </c>
      <c r="AN109" s="50"/>
      <c r="AO109" s="51"/>
      <c r="AP109" s="51"/>
      <c r="AQ109" s="51"/>
      <c r="AR109" s="51"/>
      <c r="AS109" s="52"/>
      <c r="AT109" s="53">
        <f t="shared" si="17"/>
        <v>0</v>
      </c>
    </row>
    <row r="110" spans="1:46" s="54" customFormat="1" ht="36" customHeight="1" thickBot="1">
      <c r="A110" s="27"/>
      <c r="B110" s="56"/>
      <c r="C110" s="91"/>
      <c r="D110" s="95"/>
      <c r="E110" s="95"/>
      <c r="F110" s="101"/>
      <c r="G110" s="55"/>
      <c r="H110" s="60"/>
      <c r="I110" s="30">
        <v>0.51</v>
      </c>
      <c r="J110" s="119">
        <v>0.49</v>
      </c>
      <c r="K110" s="32"/>
      <c r="L110" s="57"/>
      <c r="M110" s="33"/>
      <c r="N110" s="34">
        <f t="shared" si="11"/>
        <v>1</v>
      </c>
      <c r="O110" s="35"/>
      <c r="P110" s="105">
        <v>15</v>
      </c>
      <c r="Q110" s="106">
        <v>15</v>
      </c>
      <c r="R110" s="38"/>
      <c r="S110" s="38"/>
      <c r="T110" s="37"/>
      <c r="U110" s="39">
        <f t="shared" si="12"/>
        <v>15</v>
      </c>
      <c r="V110" s="40">
        <f t="shared" si="18"/>
        <v>15</v>
      </c>
      <c r="W110" s="112"/>
      <c r="X110" s="96"/>
      <c r="Y110" s="96"/>
      <c r="Z110" s="104"/>
      <c r="AA110" s="99"/>
      <c r="AB110" s="41">
        <f t="shared" si="13"/>
        <v>0</v>
      </c>
      <c r="AC110" s="40">
        <f t="shared" si="14"/>
        <v>0</v>
      </c>
      <c r="AD110" s="42">
        <v>0</v>
      </c>
      <c r="AE110" s="128"/>
      <c r="AF110" s="37">
        <f t="shared" si="15"/>
        <v>15</v>
      </c>
      <c r="AG110" s="43">
        <v>65</v>
      </c>
      <c r="AH110" s="44">
        <f t="shared" si="16"/>
        <v>80</v>
      </c>
      <c r="AI110" s="45">
        <f t="shared" si="19"/>
        <v>0.93</v>
      </c>
      <c r="AJ110" s="46"/>
      <c r="AK110" s="47">
        <v>1E-4</v>
      </c>
      <c r="AL110" s="48">
        <f t="shared" si="20"/>
        <v>1.0001</v>
      </c>
      <c r="AM110" s="49">
        <f t="shared" si="21"/>
        <v>1730734000</v>
      </c>
      <c r="AN110" s="50"/>
      <c r="AO110" s="51"/>
      <c r="AP110" s="51"/>
      <c r="AQ110" s="51"/>
      <c r="AR110" s="51"/>
      <c r="AS110" s="52"/>
      <c r="AT110" s="53">
        <f t="shared" si="17"/>
        <v>0</v>
      </c>
    </row>
    <row r="111" spans="1:46" s="54" customFormat="1" ht="36" customHeight="1" thickBot="1">
      <c r="A111" s="27"/>
      <c r="B111" s="56"/>
      <c r="C111" s="91"/>
      <c r="D111" s="95"/>
      <c r="E111" s="95"/>
      <c r="F111" s="101"/>
      <c r="G111" s="55"/>
      <c r="H111" s="60"/>
      <c r="I111" s="30">
        <v>0.51</v>
      </c>
      <c r="J111" s="119">
        <v>0.49</v>
      </c>
      <c r="K111" s="32"/>
      <c r="L111" s="57"/>
      <c r="M111" s="33"/>
      <c r="N111" s="34">
        <f t="shared" si="11"/>
        <v>1</v>
      </c>
      <c r="O111" s="35"/>
      <c r="P111" s="105">
        <v>15</v>
      </c>
      <c r="Q111" s="106">
        <v>15</v>
      </c>
      <c r="R111" s="38"/>
      <c r="S111" s="38"/>
      <c r="T111" s="37"/>
      <c r="U111" s="39">
        <f t="shared" si="12"/>
        <v>15</v>
      </c>
      <c r="V111" s="40">
        <f t="shared" si="18"/>
        <v>15</v>
      </c>
      <c r="W111" s="112"/>
      <c r="X111" s="96"/>
      <c r="Y111" s="96"/>
      <c r="Z111" s="104"/>
      <c r="AA111" s="99"/>
      <c r="AB111" s="41">
        <f t="shared" si="13"/>
        <v>0</v>
      </c>
      <c r="AC111" s="40">
        <f t="shared" si="14"/>
        <v>0</v>
      </c>
      <c r="AD111" s="42"/>
      <c r="AE111" s="128"/>
      <c r="AF111" s="37">
        <f t="shared" si="15"/>
        <v>15</v>
      </c>
      <c r="AG111" s="43">
        <v>65</v>
      </c>
      <c r="AH111" s="44">
        <f t="shared" si="16"/>
        <v>80</v>
      </c>
      <c r="AI111" s="45">
        <f t="shared" si="19"/>
        <v>0.93</v>
      </c>
      <c r="AJ111" s="46"/>
      <c r="AK111" s="47">
        <v>1E-4</v>
      </c>
      <c r="AL111" s="48">
        <f t="shared" si="20"/>
        <v>1.0001</v>
      </c>
      <c r="AM111" s="49">
        <f t="shared" si="21"/>
        <v>1730734000</v>
      </c>
      <c r="AN111" s="50"/>
      <c r="AO111" s="51"/>
      <c r="AP111" s="51"/>
      <c r="AQ111" s="51"/>
      <c r="AR111" s="51"/>
      <c r="AS111" s="52"/>
      <c r="AT111" s="53">
        <f t="shared" si="17"/>
        <v>0</v>
      </c>
    </row>
    <row r="112" spans="1:46" s="54" customFormat="1" ht="36" customHeight="1" thickBot="1">
      <c r="A112" s="27"/>
      <c r="B112" s="56"/>
      <c r="C112" s="91"/>
      <c r="D112" s="95"/>
      <c r="E112" s="95"/>
      <c r="F112" s="101"/>
      <c r="G112" s="55"/>
      <c r="H112" s="60"/>
      <c r="I112" s="30">
        <v>0.51</v>
      </c>
      <c r="J112" s="119">
        <v>0.49</v>
      </c>
      <c r="K112" s="32"/>
      <c r="L112" s="57"/>
      <c r="M112" s="33"/>
      <c r="N112" s="34">
        <f t="shared" si="11"/>
        <v>1</v>
      </c>
      <c r="O112" s="35"/>
      <c r="P112" s="105">
        <v>15</v>
      </c>
      <c r="Q112" s="106">
        <v>15</v>
      </c>
      <c r="R112" s="38"/>
      <c r="S112" s="38"/>
      <c r="T112" s="37"/>
      <c r="U112" s="39">
        <f t="shared" si="12"/>
        <v>15</v>
      </c>
      <c r="V112" s="40">
        <f t="shared" si="18"/>
        <v>15</v>
      </c>
      <c r="W112" s="112"/>
      <c r="X112" s="96"/>
      <c r="Y112" s="96"/>
      <c r="Z112" s="104"/>
      <c r="AA112" s="99"/>
      <c r="AB112" s="41">
        <f t="shared" si="13"/>
        <v>0</v>
      </c>
      <c r="AC112" s="40">
        <f t="shared" si="14"/>
        <v>0</v>
      </c>
      <c r="AD112" s="42"/>
      <c r="AE112" s="128"/>
      <c r="AF112" s="37">
        <f t="shared" si="15"/>
        <v>15</v>
      </c>
      <c r="AG112" s="43">
        <v>65</v>
      </c>
      <c r="AH112" s="44">
        <f t="shared" si="16"/>
        <v>80</v>
      </c>
      <c r="AI112" s="45">
        <f t="shared" si="19"/>
        <v>0.93</v>
      </c>
      <c r="AJ112" s="46"/>
      <c r="AK112" s="47">
        <v>1E-4</v>
      </c>
      <c r="AL112" s="48">
        <f t="shared" si="20"/>
        <v>1.0001</v>
      </c>
      <c r="AM112" s="49">
        <f t="shared" si="21"/>
        <v>1730734000</v>
      </c>
      <c r="AN112" s="50"/>
      <c r="AO112" s="51"/>
      <c r="AP112" s="51"/>
      <c r="AQ112" s="51"/>
      <c r="AR112" s="51"/>
      <c r="AS112" s="52"/>
      <c r="AT112" s="53">
        <f t="shared" si="17"/>
        <v>0</v>
      </c>
    </row>
    <row r="113" spans="1:46" s="54" customFormat="1" ht="36" customHeight="1" thickBot="1">
      <c r="A113" s="27"/>
      <c r="B113" s="56"/>
      <c r="C113" s="91"/>
      <c r="D113" s="95"/>
      <c r="E113" s="95"/>
      <c r="F113" s="101"/>
      <c r="G113" s="55"/>
      <c r="H113" s="60"/>
      <c r="I113" s="30">
        <v>0.51</v>
      </c>
      <c r="J113" s="119">
        <v>0.49</v>
      </c>
      <c r="K113" s="32"/>
      <c r="L113" s="57"/>
      <c r="M113" s="33"/>
      <c r="N113" s="34">
        <f t="shared" si="11"/>
        <v>1</v>
      </c>
      <c r="O113" s="35"/>
      <c r="P113" s="105">
        <v>15</v>
      </c>
      <c r="Q113" s="106">
        <v>15</v>
      </c>
      <c r="R113" s="38"/>
      <c r="S113" s="38"/>
      <c r="T113" s="37"/>
      <c r="U113" s="39">
        <f t="shared" si="12"/>
        <v>15</v>
      </c>
      <c r="V113" s="40">
        <f t="shared" si="18"/>
        <v>15</v>
      </c>
      <c r="W113" s="112"/>
      <c r="X113" s="96"/>
      <c r="Y113" s="96"/>
      <c r="Z113" s="104"/>
      <c r="AA113" s="99"/>
      <c r="AB113" s="41">
        <f t="shared" si="13"/>
        <v>0</v>
      </c>
      <c r="AC113" s="40">
        <f t="shared" si="14"/>
        <v>0</v>
      </c>
      <c r="AD113" s="42"/>
      <c r="AE113" s="128"/>
      <c r="AF113" s="37">
        <f t="shared" si="15"/>
        <v>15</v>
      </c>
      <c r="AG113" s="43">
        <v>65</v>
      </c>
      <c r="AH113" s="44">
        <f t="shared" si="16"/>
        <v>80</v>
      </c>
      <c r="AI113" s="45">
        <f t="shared" si="19"/>
        <v>0.93</v>
      </c>
      <c r="AJ113" s="46"/>
      <c r="AK113" s="47">
        <v>1E-4</v>
      </c>
      <c r="AL113" s="48">
        <f t="shared" si="20"/>
        <v>1.0001</v>
      </c>
      <c r="AM113" s="49">
        <f t="shared" si="21"/>
        <v>1730734000</v>
      </c>
      <c r="AN113" s="50"/>
      <c r="AO113" s="51"/>
      <c r="AP113" s="51"/>
      <c r="AQ113" s="51"/>
      <c r="AR113" s="51"/>
      <c r="AS113" s="52"/>
      <c r="AT113" s="53">
        <f t="shared" si="17"/>
        <v>0</v>
      </c>
    </row>
    <row r="114" spans="1:46" s="54" customFormat="1" ht="36" customHeight="1" thickBot="1">
      <c r="A114" s="27"/>
      <c r="B114" s="56"/>
      <c r="C114" s="91"/>
      <c r="D114" s="95"/>
      <c r="E114" s="95"/>
      <c r="F114" s="101"/>
      <c r="G114" s="55"/>
      <c r="H114" s="60"/>
      <c r="I114" s="30">
        <v>0.51</v>
      </c>
      <c r="J114" s="119">
        <v>0.49</v>
      </c>
      <c r="K114" s="32"/>
      <c r="L114" s="57"/>
      <c r="M114" s="33"/>
      <c r="N114" s="34">
        <f t="shared" si="11"/>
        <v>1</v>
      </c>
      <c r="O114" s="35"/>
      <c r="P114" s="105">
        <v>15</v>
      </c>
      <c r="Q114" s="106">
        <v>15</v>
      </c>
      <c r="R114" s="38"/>
      <c r="S114" s="38"/>
      <c r="T114" s="37"/>
      <c r="U114" s="39">
        <f t="shared" si="12"/>
        <v>15</v>
      </c>
      <c r="V114" s="40">
        <f t="shared" si="18"/>
        <v>15</v>
      </c>
      <c r="W114" s="112"/>
      <c r="X114" s="96"/>
      <c r="Y114" s="96"/>
      <c r="Z114" s="104"/>
      <c r="AA114" s="99"/>
      <c r="AB114" s="41">
        <f t="shared" si="13"/>
        <v>0</v>
      </c>
      <c r="AC114" s="40">
        <f t="shared" si="14"/>
        <v>0</v>
      </c>
      <c r="AD114" s="42"/>
      <c r="AE114" s="128"/>
      <c r="AF114" s="37">
        <f t="shared" si="15"/>
        <v>15</v>
      </c>
      <c r="AG114" s="43">
        <v>65</v>
      </c>
      <c r="AH114" s="44">
        <f t="shared" si="16"/>
        <v>80</v>
      </c>
      <c r="AI114" s="45">
        <f t="shared" si="19"/>
        <v>0.93</v>
      </c>
      <c r="AJ114" s="46"/>
      <c r="AK114" s="47">
        <v>1E-4</v>
      </c>
      <c r="AL114" s="48">
        <f t="shared" si="20"/>
        <v>1.0001</v>
      </c>
      <c r="AM114" s="49">
        <f t="shared" si="21"/>
        <v>1730734000</v>
      </c>
      <c r="AN114" s="50"/>
      <c r="AO114" s="51"/>
      <c r="AP114" s="51"/>
      <c r="AQ114" s="51"/>
      <c r="AR114" s="51"/>
      <c r="AS114" s="52"/>
      <c r="AT114" s="53">
        <f t="shared" si="17"/>
        <v>0</v>
      </c>
    </row>
    <row r="115" spans="1:46" s="54" customFormat="1" ht="47.25" customHeight="1" thickBot="1">
      <c r="A115" s="27"/>
      <c r="B115" s="56"/>
      <c r="C115" s="91"/>
      <c r="D115" s="95"/>
      <c r="E115" s="95"/>
      <c r="F115" s="101"/>
      <c r="G115" s="55"/>
      <c r="H115" s="60"/>
      <c r="I115" s="30">
        <v>0.51</v>
      </c>
      <c r="J115" s="119">
        <v>0.49</v>
      </c>
      <c r="K115" s="32"/>
      <c r="L115" s="57"/>
      <c r="M115" s="33"/>
      <c r="N115" s="34">
        <f t="shared" si="11"/>
        <v>1</v>
      </c>
      <c r="O115" s="35"/>
      <c r="P115" s="105">
        <v>15</v>
      </c>
      <c r="Q115" s="106">
        <v>15</v>
      </c>
      <c r="R115" s="38"/>
      <c r="S115" s="38"/>
      <c r="T115" s="37"/>
      <c r="U115" s="39">
        <f t="shared" si="12"/>
        <v>15</v>
      </c>
      <c r="V115" s="40">
        <f t="shared" si="18"/>
        <v>15</v>
      </c>
      <c r="W115" s="112"/>
      <c r="X115" s="96"/>
      <c r="Y115" s="96"/>
      <c r="Z115" s="104"/>
      <c r="AA115" s="99"/>
      <c r="AB115" s="41">
        <f t="shared" si="13"/>
        <v>0</v>
      </c>
      <c r="AC115" s="40">
        <f t="shared" si="14"/>
        <v>0</v>
      </c>
      <c r="AD115" s="42"/>
      <c r="AE115" s="128"/>
      <c r="AF115" s="37">
        <f t="shared" si="15"/>
        <v>15</v>
      </c>
      <c r="AG115" s="43">
        <v>65</v>
      </c>
      <c r="AH115" s="44">
        <f t="shared" si="16"/>
        <v>80</v>
      </c>
      <c r="AI115" s="45">
        <f t="shared" si="19"/>
        <v>0.93</v>
      </c>
      <c r="AJ115" s="46"/>
      <c r="AK115" s="47">
        <v>1E-4</v>
      </c>
      <c r="AL115" s="48">
        <f t="shared" si="20"/>
        <v>1.0001</v>
      </c>
      <c r="AM115" s="49">
        <f t="shared" si="21"/>
        <v>1730734000</v>
      </c>
      <c r="AN115" s="50"/>
      <c r="AO115" s="51"/>
      <c r="AP115" s="51"/>
      <c r="AQ115" s="51"/>
      <c r="AR115" s="51"/>
      <c r="AS115" s="52"/>
      <c r="AT115" s="53">
        <f t="shared" si="17"/>
        <v>0</v>
      </c>
    </row>
    <row r="116" spans="1:46" s="54" customFormat="1" ht="36" customHeight="1" thickBot="1">
      <c r="A116" s="27"/>
      <c r="B116" s="56"/>
      <c r="C116" s="91"/>
      <c r="D116" s="95"/>
      <c r="E116" s="95"/>
      <c r="F116" s="101"/>
      <c r="G116" s="55"/>
      <c r="H116" s="60"/>
      <c r="I116" s="30">
        <v>0.51</v>
      </c>
      <c r="J116" s="119">
        <v>0.49</v>
      </c>
      <c r="K116" s="32"/>
      <c r="L116" s="57"/>
      <c r="M116" s="33"/>
      <c r="N116" s="34">
        <f t="shared" si="11"/>
        <v>1</v>
      </c>
      <c r="O116" s="35"/>
      <c r="P116" s="105">
        <v>15</v>
      </c>
      <c r="Q116" s="106">
        <v>15</v>
      </c>
      <c r="R116" s="38"/>
      <c r="S116" s="38"/>
      <c r="T116" s="37"/>
      <c r="U116" s="39">
        <f t="shared" si="12"/>
        <v>15</v>
      </c>
      <c r="V116" s="40">
        <f t="shared" si="18"/>
        <v>15</v>
      </c>
      <c r="W116" s="112"/>
      <c r="X116" s="96"/>
      <c r="Y116" s="96"/>
      <c r="Z116" s="104"/>
      <c r="AA116" s="99"/>
      <c r="AB116" s="41">
        <f t="shared" si="13"/>
        <v>0</v>
      </c>
      <c r="AC116" s="40">
        <f t="shared" si="14"/>
        <v>0</v>
      </c>
      <c r="AD116" s="42"/>
      <c r="AE116" s="128"/>
      <c r="AF116" s="37">
        <f t="shared" si="15"/>
        <v>15</v>
      </c>
      <c r="AG116" s="43">
        <v>65</v>
      </c>
      <c r="AH116" s="44">
        <f t="shared" si="16"/>
        <v>80</v>
      </c>
      <c r="AI116" s="45">
        <f t="shared" si="19"/>
        <v>0.93</v>
      </c>
      <c r="AJ116" s="46"/>
      <c r="AK116" s="47">
        <v>1E-4</v>
      </c>
      <c r="AL116" s="48">
        <f t="shared" si="20"/>
        <v>1.0001</v>
      </c>
      <c r="AM116" s="49">
        <f t="shared" si="21"/>
        <v>1730734000</v>
      </c>
      <c r="AN116" s="50"/>
      <c r="AO116" s="51"/>
      <c r="AP116" s="51"/>
      <c r="AQ116" s="51"/>
      <c r="AR116" s="51"/>
      <c r="AS116" s="52"/>
      <c r="AT116" s="53">
        <f t="shared" si="17"/>
        <v>0</v>
      </c>
    </row>
    <row r="117" spans="1:46" s="54" customFormat="1" ht="36" customHeight="1" thickBot="1">
      <c r="A117" s="27"/>
      <c r="B117" s="56"/>
      <c r="C117" s="91"/>
      <c r="D117" s="95"/>
      <c r="E117" s="95"/>
      <c r="F117" s="101"/>
      <c r="G117" s="55"/>
      <c r="H117" s="64"/>
      <c r="I117" s="30">
        <v>0.51</v>
      </c>
      <c r="J117" s="119">
        <v>0.49</v>
      </c>
      <c r="K117" s="32"/>
      <c r="L117" s="57"/>
      <c r="M117" s="33"/>
      <c r="N117" s="34">
        <f t="shared" si="11"/>
        <v>1</v>
      </c>
      <c r="O117" s="35"/>
      <c r="P117" s="105">
        <v>15</v>
      </c>
      <c r="Q117" s="106">
        <v>15</v>
      </c>
      <c r="R117" s="38"/>
      <c r="S117" s="38"/>
      <c r="T117" s="37"/>
      <c r="U117" s="39">
        <f t="shared" si="12"/>
        <v>15</v>
      </c>
      <c r="V117" s="40">
        <f t="shared" si="18"/>
        <v>15</v>
      </c>
      <c r="W117" s="112"/>
      <c r="X117" s="96"/>
      <c r="Y117" s="96"/>
      <c r="Z117" s="104"/>
      <c r="AA117" s="99"/>
      <c r="AB117" s="41">
        <f t="shared" si="13"/>
        <v>0</v>
      </c>
      <c r="AC117" s="40">
        <f t="shared" si="14"/>
        <v>0</v>
      </c>
      <c r="AD117" s="42"/>
      <c r="AE117" s="128"/>
      <c r="AF117" s="37">
        <f t="shared" si="15"/>
        <v>15</v>
      </c>
      <c r="AG117" s="43">
        <v>65</v>
      </c>
      <c r="AH117" s="44">
        <f t="shared" si="16"/>
        <v>80</v>
      </c>
      <c r="AI117" s="45">
        <f t="shared" si="19"/>
        <v>0.93</v>
      </c>
      <c r="AJ117" s="46"/>
      <c r="AK117" s="47">
        <v>1E-4</v>
      </c>
      <c r="AL117" s="48">
        <f t="shared" si="20"/>
        <v>1.0001</v>
      </c>
      <c r="AM117" s="49">
        <f t="shared" si="21"/>
        <v>1730734000</v>
      </c>
      <c r="AN117" s="50"/>
      <c r="AO117" s="51"/>
      <c r="AP117" s="51"/>
      <c r="AQ117" s="51"/>
      <c r="AR117" s="51"/>
      <c r="AS117" s="52"/>
      <c r="AT117" s="53">
        <f t="shared" si="17"/>
        <v>0</v>
      </c>
    </row>
    <row r="118" spans="1:46" s="54" customFormat="1" ht="36" customHeight="1" thickBot="1">
      <c r="A118" s="27"/>
      <c r="B118" s="56"/>
      <c r="C118" s="91"/>
      <c r="D118" s="95"/>
      <c r="E118" s="95"/>
      <c r="F118" s="101"/>
      <c r="G118" s="55"/>
      <c r="H118" s="60"/>
      <c r="I118" s="30">
        <v>0.51</v>
      </c>
      <c r="J118" s="119">
        <v>0.49</v>
      </c>
      <c r="K118" s="32"/>
      <c r="L118" s="57"/>
      <c r="M118" s="33"/>
      <c r="N118" s="34">
        <f t="shared" si="11"/>
        <v>1</v>
      </c>
      <c r="O118" s="35"/>
      <c r="P118" s="105">
        <v>15</v>
      </c>
      <c r="Q118" s="106">
        <v>15</v>
      </c>
      <c r="R118" s="38"/>
      <c r="S118" s="38"/>
      <c r="T118" s="37"/>
      <c r="U118" s="39">
        <f t="shared" si="12"/>
        <v>15</v>
      </c>
      <c r="V118" s="40">
        <f t="shared" si="18"/>
        <v>15</v>
      </c>
      <c r="W118" s="112"/>
      <c r="X118" s="96"/>
      <c r="Y118" s="96"/>
      <c r="Z118" s="104"/>
      <c r="AA118" s="99"/>
      <c r="AB118" s="41">
        <f t="shared" si="13"/>
        <v>0</v>
      </c>
      <c r="AC118" s="40">
        <f t="shared" si="14"/>
        <v>0</v>
      </c>
      <c r="AD118" s="42"/>
      <c r="AE118" s="128"/>
      <c r="AF118" s="37">
        <f t="shared" si="15"/>
        <v>15</v>
      </c>
      <c r="AG118" s="43">
        <v>65</v>
      </c>
      <c r="AH118" s="44">
        <f t="shared" si="16"/>
        <v>80</v>
      </c>
      <c r="AI118" s="45">
        <f t="shared" si="19"/>
        <v>0.93</v>
      </c>
      <c r="AJ118" s="46"/>
      <c r="AK118" s="47">
        <v>1E-4</v>
      </c>
      <c r="AL118" s="48">
        <f t="shared" si="20"/>
        <v>1.0001</v>
      </c>
      <c r="AM118" s="49">
        <f t="shared" si="21"/>
        <v>1730734000</v>
      </c>
      <c r="AN118" s="50"/>
      <c r="AO118" s="51"/>
      <c r="AP118" s="51"/>
      <c r="AQ118" s="51"/>
      <c r="AR118" s="51"/>
      <c r="AS118" s="52"/>
      <c r="AT118" s="53">
        <f t="shared" si="17"/>
        <v>0</v>
      </c>
    </row>
    <row r="119" spans="1:46" s="54" customFormat="1" ht="36" customHeight="1" thickBot="1">
      <c r="A119" s="27"/>
      <c r="B119" s="56"/>
      <c r="C119" s="91"/>
      <c r="D119" s="95"/>
      <c r="E119" s="95"/>
      <c r="F119" s="101"/>
      <c r="G119" s="55"/>
      <c r="H119" s="64"/>
      <c r="I119" s="30">
        <v>0.51</v>
      </c>
      <c r="J119" s="119">
        <v>0.49</v>
      </c>
      <c r="K119" s="32"/>
      <c r="L119" s="57"/>
      <c r="M119" s="65"/>
      <c r="N119" s="34">
        <f t="shared" si="11"/>
        <v>1</v>
      </c>
      <c r="O119" s="66"/>
      <c r="P119" s="105">
        <v>15</v>
      </c>
      <c r="Q119" s="106">
        <v>15</v>
      </c>
      <c r="R119" s="38"/>
      <c r="S119" s="38"/>
      <c r="T119" s="67"/>
      <c r="U119" s="39">
        <f t="shared" si="12"/>
        <v>15</v>
      </c>
      <c r="V119" s="40">
        <f t="shared" si="18"/>
        <v>15</v>
      </c>
      <c r="W119" s="112"/>
      <c r="X119" s="96"/>
      <c r="Y119" s="96"/>
      <c r="Z119" s="104"/>
      <c r="AA119" s="108"/>
      <c r="AB119" s="41">
        <f t="shared" si="13"/>
        <v>0</v>
      </c>
      <c r="AC119" s="40">
        <f t="shared" si="14"/>
        <v>0</v>
      </c>
      <c r="AD119" s="69"/>
      <c r="AE119" s="129"/>
      <c r="AF119" s="37">
        <f t="shared" si="15"/>
        <v>15</v>
      </c>
      <c r="AG119" s="43">
        <v>65</v>
      </c>
      <c r="AH119" s="44">
        <f t="shared" si="16"/>
        <v>80</v>
      </c>
      <c r="AI119" s="45">
        <f t="shared" si="19"/>
        <v>0.93</v>
      </c>
      <c r="AJ119" s="46"/>
      <c r="AK119" s="47">
        <v>1E-4</v>
      </c>
      <c r="AL119" s="48">
        <f t="shared" si="20"/>
        <v>1.0001</v>
      </c>
      <c r="AM119" s="49">
        <f t="shared" si="21"/>
        <v>1730734000</v>
      </c>
      <c r="AN119" s="70"/>
      <c r="AO119" s="71"/>
      <c r="AP119" s="71"/>
      <c r="AQ119" s="71"/>
      <c r="AR119" s="71"/>
      <c r="AS119" s="72"/>
      <c r="AT119" s="53">
        <f t="shared" si="17"/>
        <v>0</v>
      </c>
    </row>
    <row r="120" spans="1:46" s="54" customFormat="1" ht="36" customHeight="1" thickBot="1">
      <c r="A120" s="27"/>
      <c r="B120" s="56"/>
      <c r="C120" s="91"/>
      <c r="D120" s="95"/>
      <c r="E120" s="95"/>
      <c r="F120" s="101"/>
      <c r="G120" s="55"/>
      <c r="H120" s="60"/>
      <c r="I120" s="30">
        <v>0.51</v>
      </c>
      <c r="J120" s="119">
        <v>0.49</v>
      </c>
      <c r="K120" s="32"/>
      <c r="L120" s="57"/>
      <c r="M120" s="33"/>
      <c r="N120" s="34">
        <f t="shared" si="11"/>
        <v>1</v>
      </c>
      <c r="O120" s="35"/>
      <c r="P120" s="105">
        <v>15</v>
      </c>
      <c r="Q120" s="106">
        <v>15</v>
      </c>
      <c r="R120" s="38"/>
      <c r="S120" s="38"/>
      <c r="T120" s="37"/>
      <c r="U120" s="39">
        <f t="shared" si="12"/>
        <v>15</v>
      </c>
      <c r="V120" s="40">
        <f t="shared" si="18"/>
        <v>15</v>
      </c>
      <c r="W120" s="112"/>
      <c r="X120" s="96"/>
      <c r="Y120" s="96"/>
      <c r="Z120" s="104"/>
      <c r="AA120" s="99"/>
      <c r="AB120" s="41">
        <f t="shared" si="13"/>
        <v>0</v>
      </c>
      <c r="AC120" s="40">
        <f t="shared" si="14"/>
        <v>0</v>
      </c>
      <c r="AD120" s="42"/>
      <c r="AE120" s="128"/>
      <c r="AF120" s="37">
        <f t="shared" si="15"/>
        <v>15</v>
      </c>
      <c r="AG120" s="43">
        <v>65</v>
      </c>
      <c r="AH120" s="44">
        <f t="shared" si="16"/>
        <v>80</v>
      </c>
      <c r="AI120" s="45">
        <f t="shared" si="19"/>
        <v>0.93</v>
      </c>
      <c r="AJ120" s="46"/>
      <c r="AK120" s="47">
        <v>1E-4</v>
      </c>
      <c r="AL120" s="48">
        <f t="shared" si="20"/>
        <v>1.0001</v>
      </c>
      <c r="AM120" s="49">
        <f t="shared" si="21"/>
        <v>1730734000</v>
      </c>
      <c r="AN120" s="50"/>
      <c r="AO120" s="51"/>
      <c r="AP120" s="51"/>
      <c r="AQ120" s="51"/>
      <c r="AR120" s="51"/>
      <c r="AS120" s="52"/>
      <c r="AT120" s="53">
        <f t="shared" si="17"/>
        <v>0</v>
      </c>
    </row>
    <row r="121" spans="1:46" s="54" customFormat="1" ht="36" customHeight="1" thickBot="1">
      <c r="A121" s="27"/>
      <c r="B121" s="56"/>
      <c r="C121" s="91"/>
      <c r="D121" s="95"/>
      <c r="E121" s="95"/>
      <c r="F121" s="101"/>
      <c r="G121" s="55"/>
      <c r="H121" s="60"/>
      <c r="I121" s="30">
        <v>0.51</v>
      </c>
      <c r="J121" s="119">
        <v>0.49</v>
      </c>
      <c r="K121" s="32"/>
      <c r="L121" s="57"/>
      <c r="M121" s="33"/>
      <c r="N121" s="34">
        <f t="shared" si="11"/>
        <v>1</v>
      </c>
      <c r="O121" s="35"/>
      <c r="P121" s="105">
        <v>15</v>
      </c>
      <c r="Q121" s="106">
        <v>15</v>
      </c>
      <c r="R121" s="38"/>
      <c r="S121" s="38"/>
      <c r="T121" s="37"/>
      <c r="U121" s="39">
        <f t="shared" si="12"/>
        <v>15</v>
      </c>
      <c r="V121" s="40">
        <f t="shared" si="18"/>
        <v>15</v>
      </c>
      <c r="W121" s="112"/>
      <c r="X121" s="96"/>
      <c r="Y121" s="96"/>
      <c r="Z121" s="104"/>
      <c r="AA121" s="99"/>
      <c r="AB121" s="41">
        <f t="shared" si="13"/>
        <v>0</v>
      </c>
      <c r="AC121" s="40">
        <f t="shared" si="14"/>
        <v>0</v>
      </c>
      <c r="AD121" s="42"/>
      <c r="AE121" s="128"/>
      <c r="AF121" s="37">
        <f t="shared" si="15"/>
        <v>15</v>
      </c>
      <c r="AG121" s="43">
        <v>65</v>
      </c>
      <c r="AH121" s="44">
        <f t="shared" si="16"/>
        <v>80</v>
      </c>
      <c r="AI121" s="45">
        <f t="shared" si="19"/>
        <v>0.93</v>
      </c>
      <c r="AJ121" s="46"/>
      <c r="AK121" s="47">
        <v>1E-4</v>
      </c>
      <c r="AL121" s="48">
        <f t="shared" si="20"/>
        <v>1.0001</v>
      </c>
      <c r="AM121" s="49">
        <f t="shared" si="21"/>
        <v>1730734000</v>
      </c>
      <c r="AN121" s="50"/>
      <c r="AO121" s="51"/>
      <c r="AP121" s="51"/>
      <c r="AQ121" s="51"/>
      <c r="AR121" s="51"/>
      <c r="AS121" s="52"/>
      <c r="AT121" s="53">
        <f t="shared" si="17"/>
        <v>0</v>
      </c>
    </row>
    <row r="122" spans="1:46" s="54" customFormat="1" ht="36" customHeight="1" thickBot="1">
      <c r="A122" s="27"/>
      <c r="B122" s="56"/>
      <c r="C122" s="91"/>
      <c r="D122" s="95"/>
      <c r="E122" s="95"/>
      <c r="F122" s="101"/>
      <c r="G122" s="55"/>
      <c r="H122" s="64"/>
      <c r="I122" s="30">
        <v>0.51</v>
      </c>
      <c r="J122" s="119">
        <v>0.49</v>
      </c>
      <c r="K122" s="32"/>
      <c r="L122" s="57"/>
      <c r="M122" s="73"/>
      <c r="N122" s="34">
        <f t="shared" si="11"/>
        <v>1</v>
      </c>
      <c r="O122" s="35"/>
      <c r="P122" s="105">
        <v>15</v>
      </c>
      <c r="Q122" s="106">
        <v>15</v>
      </c>
      <c r="R122" s="38"/>
      <c r="S122" s="38"/>
      <c r="T122" s="68"/>
      <c r="U122" s="120">
        <f t="shared" si="12"/>
        <v>15</v>
      </c>
      <c r="V122" s="40">
        <f t="shared" si="18"/>
        <v>15</v>
      </c>
      <c r="W122" s="112"/>
      <c r="X122" s="96"/>
      <c r="Y122" s="96"/>
      <c r="Z122" s="104"/>
      <c r="AA122" s="108"/>
      <c r="AB122" s="41">
        <f t="shared" si="13"/>
        <v>0</v>
      </c>
      <c r="AC122" s="40">
        <f t="shared" si="14"/>
        <v>0</v>
      </c>
      <c r="AD122" s="42"/>
      <c r="AE122" s="128"/>
      <c r="AF122" s="37">
        <f t="shared" si="15"/>
        <v>15</v>
      </c>
      <c r="AG122" s="43">
        <v>65</v>
      </c>
      <c r="AH122" s="44">
        <f t="shared" si="16"/>
        <v>80</v>
      </c>
      <c r="AI122" s="45">
        <f t="shared" si="19"/>
        <v>0.93</v>
      </c>
      <c r="AJ122" s="46"/>
      <c r="AK122" s="47">
        <v>1E-4</v>
      </c>
      <c r="AL122" s="48">
        <f t="shared" si="20"/>
        <v>1.0001</v>
      </c>
      <c r="AM122" s="49">
        <f t="shared" si="21"/>
        <v>1730734000</v>
      </c>
      <c r="AN122" s="74"/>
      <c r="AO122" s="51"/>
      <c r="AP122" s="51"/>
      <c r="AQ122" s="51"/>
      <c r="AR122" s="51"/>
      <c r="AS122" s="52"/>
      <c r="AT122" s="53">
        <f t="shared" si="17"/>
        <v>0</v>
      </c>
    </row>
    <row r="123" spans="1:46" s="54" customFormat="1" ht="36" customHeight="1" thickBot="1">
      <c r="A123" s="27"/>
      <c r="B123" s="56"/>
      <c r="C123" s="91"/>
      <c r="D123" s="95"/>
      <c r="E123" s="95"/>
      <c r="F123" s="101"/>
      <c r="G123" s="55"/>
      <c r="H123" s="60"/>
      <c r="I123" s="30">
        <v>0.51</v>
      </c>
      <c r="J123" s="119">
        <v>0.49</v>
      </c>
      <c r="K123" s="32"/>
      <c r="L123" s="57"/>
      <c r="M123" s="33"/>
      <c r="N123" s="34">
        <f t="shared" si="11"/>
        <v>1</v>
      </c>
      <c r="O123" s="35"/>
      <c r="P123" s="105">
        <v>15</v>
      </c>
      <c r="Q123" s="106">
        <v>15</v>
      </c>
      <c r="R123" s="38"/>
      <c r="S123" s="38"/>
      <c r="T123" s="37"/>
      <c r="U123" s="39">
        <f t="shared" si="12"/>
        <v>15</v>
      </c>
      <c r="V123" s="40">
        <f t="shared" si="18"/>
        <v>15</v>
      </c>
      <c r="W123" s="112"/>
      <c r="X123" s="96"/>
      <c r="Y123" s="96"/>
      <c r="Z123" s="104"/>
      <c r="AA123" s="99"/>
      <c r="AB123" s="41">
        <f t="shared" si="13"/>
        <v>0</v>
      </c>
      <c r="AC123" s="40">
        <f t="shared" si="14"/>
        <v>0</v>
      </c>
      <c r="AD123" s="42"/>
      <c r="AE123" s="128"/>
      <c r="AF123" s="37">
        <f t="shared" si="15"/>
        <v>15</v>
      </c>
      <c r="AG123" s="43">
        <v>65</v>
      </c>
      <c r="AH123" s="44">
        <f t="shared" si="16"/>
        <v>80</v>
      </c>
      <c r="AI123" s="45">
        <f t="shared" si="19"/>
        <v>0.93</v>
      </c>
      <c r="AJ123" s="46"/>
      <c r="AK123" s="47">
        <v>1E-4</v>
      </c>
      <c r="AL123" s="48">
        <f t="shared" si="20"/>
        <v>1.0001</v>
      </c>
      <c r="AM123" s="49">
        <f t="shared" si="21"/>
        <v>1730734000</v>
      </c>
      <c r="AN123" s="50"/>
      <c r="AO123" s="51"/>
      <c r="AP123" s="51"/>
      <c r="AQ123" s="51"/>
      <c r="AR123" s="51"/>
      <c r="AS123" s="52"/>
      <c r="AT123" s="53">
        <f t="shared" si="17"/>
        <v>0</v>
      </c>
    </row>
    <row r="124" spans="1:46" s="17" customFormat="1" ht="39.75" customHeight="1" thickBot="1">
      <c r="A124" s="27"/>
      <c r="B124" s="56"/>
      <c r="C124" s="91"/>
      <c r="D124" s="95"/>
      <c r="E124" s="95"/>
      <c r="F124" s="101"/>
      <c r="G124" s="55"/>
      <c r="H124" s="76"/>
      <c r="I124" s="30">
        <v>0.51</v>
      </c>
      <c r="J124" s="119">
        <v>0.49</v>
      </c>
      <c r="K124" s="32"/>
      <c r="L124" s="57"/>
      <c r="M124" s="75"/>
      <c r="N124" s="34">
        <f t="shared" si="11"/>
        <v>1</v>
      </c>
      <c r="O124" s="76"/>
      <c r="P124" s="105">
        <v>15</v>
      </c>
      <c r="Q124" s="106">
        <v>15</v>
      </c>
      <c r="R124" s="38"/>
      <c r="S124" s="38"/>
      <c r="T124" s="235"/>
      <c r="U124" s="39">
        <f t="shared" si="12"/>
        <v>15</v>
      </c>
      <c r="V124" s="40">
        <f t="shared" si="18"/>
        <v>15</v>
      </c>
      <c r="W124" s="112"/>
      <c r="X124" s="96"/>
      <c r="Y124" s="96"/>
      <c r="Z124" s="104"/>
      <c r="AA124" s="132"/>
      <c r="AB124" s="41">
        <f t="shared" si="13"/>
        <v>0</v>
      </c>
      <c r="AC124" s="40">
        <f t="shared" si="14"/>
        <v>0</v>
      </c>
      <c r="AD124" s="77"/>
      <c r="AE124" s="130"/>
      <c r="AF124" s="37">
        <f t="shared" si="15"/>
        <v>15</v>
      </c>
      <c r="AG124" s="43">
        <v>65</v>
      </c>
      <c r="AH124" s="44">
        <f t="shared" si="16"/>
        <v>80</v>
      </c>
      <c r="AI124" s="45">
        <f t="shared" si="19"/>
        <v>0.93</v>
      </c>
      <c r="AJ124" s="46"/>
      <c r="AK124" s="47">
        <v>1E-4</v>
      </c>
      <c r="AL124" s="48">
        <f t="shared" si="20"/>
        <v>1.0001</v>
      </c>
      <c r="AM124" s="49">
        <f t="shared" si="21"/>
        <v>1730734000</v>
      </c>
      <c r="AN124" s="75"/>
      <c r="AO124" s="78"/>
      <c r="AP124" s="78"/>
      <c r="AQ124" s="78"/>
      <c r="AR124" s="78"/>
      <c r="AS124" s="78"/>
      <c r="AT124" s="53">
        <f t="shared" si="17"/>
        <v>0</v>
      </c>
    </row>
    <row r="125" spans="1:46" s="54" customFormat="1" ht="47.25" customHeight="1" thickBot="1">
      <c r="A125" s="27"/>
      <c r="B125" s="56"/>
      <c r="C125" s="91"/>
      <c r="D125" s="95"/>
      <c r="E125" s="95"/>
      <c r="F125" s="101"/>
      <c r="G125" s="55"/>
      <c r="H125" s="60"/>
      <c r="I125" s="30">
        <v>0.51</v>
      </c>
      <c r="J125" s="119">
        <v>0.49</v>
      </c>
      <c r="K125" s="32"/>
      <c r="L125" s="57"/>
      <c r="M125" s="33"/>
      <c r="N125" s="34">
        <f t="shared" si="11"/>
        <v>1</v>
      </c>
      <c r="O125" s="35"/>
      <c r="P125" s="105">
        <v>15</v>
      </c>
      <c r="Q125" s="106">
        <v>15</v>
      </c>
      <c r="R125" s="38"/>
      <c r="S125" s="38"/>
      <c r="T125" s="37"/>
      <c r="U125" s="39">
        <f t="shared" si="12"/>
        <v>15</v>
      </c>
      <c r="V125" s="40">
        <f t="shared" si="18"/>
        <v>15</v>
      </c>
      <c r="W125" s="112"/>
      <c r="X125" s="96"/>
      <c r="Y125" s="96"/>
      <c r="Z125" s="104"/>
      <c r="AA125" s="99"/>
      <c r="AB125" s="41">
        <f t="shared" si="13"/>
        <v>0</v>
      </c>
      <c r="AC125" s="40">
        <f t="shared" si="14"/>
        <v>0</v>
      </c>
      <c r="AD125" s="42"/>
      <c r="AE125" s="128"/>
      <c r="AF125" s="37">
        <f t="shared" si="15"/>
        <v>15</v>
      </c>
      <c r="AG125" s="43">
        <v>65</v>
      </c>
      <c r="AH125" s="44">
        <f t="shared" si="16"/>
        <v>80</v>
      </c>
      <c r="AI125" s="45">
        <f t="shared" si="19"/>
        <v>0.93</v>
      </c>
      <c r="AJ125" s="46"/>
      <c r="AK125" s="47">
        <v>1E-4</v>
      </c>
      <c r="AL125" s="48">
        <f t="shared" si="20"/>
        <v>1.0001</v>
      </c>
      <c r="AM125" s="49">
        <f t="shared" si="21"/>
        <v>1730734000</v>
      </c>
      <c r="AN125" s="50"/>
      <c r="AO125" s="51"/>
      <c r="AP125" s="51"/>
      <c r="AQ125" s="51"/>
      <c r="AR125" s="51"/>
      <c r="AS125" s="52"/>
      <c r="AT125" s="53">
        <f t="shared" si="17"/>
        <v>0</v>
      </c>
    </row>
    <row r="126" spans="1:46" s="54" customFormat="1" ht="36" customHeight="1" thickBot="1">
      <c r="A126" s="27"/>
      <c r="B126" s="56"/>
      <c r="C126" s="91"/>
      <c r="D126" s="95"/>
      <c r="E126" s="95"/>
      <c r="F126" s="101"/>
      <c r="G126" s="55"/>
      <c r="H126" s="60"/>
      <c r="I126" s="30">
        <v>0.51</v>
      </c>
      <c r="J126" s="119">
        <v>0.49</v>
      </c>
      <c r="K126" s="32"/>
      <c r="L126" s="57"/>
      <c r="M126" s="33"/>
      <c r="N126" s="34">
        <f t="shared" si="11"/>
        <v>1</v>
      </c>
      <c r="O126" s="35"/>
      <c r="P126" s="105">
        <v>15</v>
      </c>
      <c r="Q126" s="106">
        <v>15</v>
      </c>
      <c r="R126" s="38"/>
      <c r="S126" s="38"/>
      <c r="T126" s="37"/>
      <c r="U126" s="39">
        <f t="shared" si="12"/>
        <v>15</v>
      </c>
      <c r="V126" s="40">
        <f t="shared" si="18"/>
        <v>15</v>
      </c>
      <c r="W126" s="112"/>
      <c r="X126" s="96"/>
      <c r="Y126" s="96"/>
      <c r="Z126" s="104"/>
      <c r="AA126" s="99"/>
      <c r="AB126" s="41">
        <f t="shared" si="13"/>
        <v>0</v>
      </c>
      <c r="AC126" s="40">
        <f t="shared" si="14"/>
        <v>0</v>
      </c>
      <c r="AD126" s="42"/>
      <c r="AE126" s="128"/>
      <c r="AF126" s="37">
        <f t="shared" si="15"/>
        <v>15</v>
      </c>
      <c r="AG126" s="43">
        <v>65</v>
      </c>
      <c r="AH126" s="44">
        <f t="shared" si="16"/>
        <v>80</v>
      </c>
      <c r="AI126" s="45">
        <f t="shared" si="19"/>
        <v>0.93</v>
      </c>
      <c r="AJ126" s="46"/>
      <c r="AK126" s="47">
        <v>1E-4</v>
      </c>
      <c r="AL126" s="48">
        <f t="shared" si="20"/>
        <v>1.0001</v>
      </c>
      <c r="AM126" s="49">
        <f t="shared" si="21"/>
        <v>1730734000</v>
      </c>
      <c r="AN126" s="50"/>
      <c r="AO126" s="51"/>
      <c r="AP126" s="51"/>
      <c r="AQ126" s="51"/>
      <c r="AR126" s="51"/>
      <c r="AS126" s="52"/>
      <c r="AT126" s="53">
        <f t="shared" si="17"/>
        <v>0</v>
      </c>
    </row>
    <row r="127" spans="1:46" s="54" customFormat="1" ht="36" customHeight="1" thickBot="1">
      <c r="A127" s="27"/>
      <c r="B127" s="56"/>
      <c r="C127" s="91"/>
      <c r="D127" s="95"/>
      <c r="E127" s="95"/>
      <c r="F127" s="101"/>
      <c r="G127" s="55"/>
      <c r="H127" s="60"/>
      <c r="I127" s="30">
        <v>0.51</v>
      </c>
      <c r="J127" s="119">
        <v>0.49</v>
      </c>
      <c r="K127" s="32"/>
      <c r="L127" s="57"/>
      <c r="M127" s="33"/>
      <c r="N127" s="34">
        <f t="shared" si="11"/>
        <v>1</v>
      </c>
      <c r="O127" s="35"/>
      <c r="P127" s="105">
        <v>15</v>
      </c>
      <c r="Q127" s="106">
        <v>15</v>
      </c>
      <c r="R127" s="38"/>
      <c r="S127" s="38"/>
      <c r="T127" s="37"/>
      <c r="U127" s="39">
        <f t="shared" si="12"/>
        <v>15</v>
      </c>
      <c r="V127" s="40">
        <f t="shared" si="18"/>
        <v>15</v>
      </c>
      <c r="W127" s="112"/>
      <c r="X127" s="96"/>
      <c r="Y127" s="96"/>
      <c r="Z127" s="104"/>
      <c r="AA127" s="99"/>
      <c r="AB127" s="41">
        <f t="shared" si="13"/>
        <v>0</v>
      </c>
      <c r="AC127" s="40">
        <f t="shared" si="14"/>
        <v>0</v>
      </c>
      <c r="AD127" s="42"/>
      <c r="AE127" s="128"/>
      <c r="AF127" s="37">
        <f t="shared" si="15"/>
        <v>15</v>
      </c>
      <c r="AG127" s="43">
        <v>65</v>
      </c>
      <c r="AH127" s="44">
        <f t="shared" si="16"/>
        <v>80</v>
      </c>
      <c r="AI127" s="45">
        <f t="shared" si="19"/>
        <v>0.93</v>
      </c>
      <c r="AJ127" s="46"/>
      <c r="AK127" s="47">
        <v>1E-4</v>
      </c>
      <c r="AL127" s="48">
        <f t="shared" si="20"/>
        <v>1.0001</v>
      </c>
      <c r="AM127" s="49">
        <f t="shared" si="21"/>
        <v>1730734000</v>
      </c>
      <c r="AN127" s="50"/>
      <c r="AO127" s="51"/>
      <c r="AP127" s="51"/>
      <c r="AQ127" s="51"/>
      <c r="AR127" s="51"/>
      <c r="AS127" s="52"/>
      <c r="AT127" s="53">
        <f t="shared" si="17"/>
        <v>0</v>
      </c>
    </row>
    <row r="128" spans="1:46" s="54" customFormat="1" ht="36" customHeight="1" thickBot="1">
      <c r="A128" s="27"/>
      <c r="B128" s="56"/>
      <c r="C128" s="91"/>
      <c r="D128" s="95"/>
      <c r="E128" s="95"/>
      <c r="F128" s="101"/>
      <c r="G128" s="55"/>
      <c r="H128" s="60"/>
      <c r="I128" s="30">
        <v>0.51</v>
      </c>
      <c r="J128" s="119">
        <v>0.49</v>
      </c>
      <c r="K128" s="32"/>
      <c r="L128" s="57"/>
      <c r="M128" s="33"/>
      <c r="N128" s="34">
        <f t="shared" si="11"/>
        <v>1</v>
      </c>
      <c r="O128" s="35"/>
      <c r="P128" s="105">
        <v>15</v>
      </c>
      <c r="Q128" s="106">
        <v>15</v>
      </c>
      <c r="R128" s="38"/>
      <c r="S128" s="38"/>
      <c r="T128" s="37"/>
      <c r="U128" s="39">
        <f t="shared" si="12"/>
        <v>15</v>
      </c>
      <c r="V128" s="40">
        <f t="shared" si="18"/>
        <v>15</v>
      </c>
      <c r="W128" s="112"/>
      <c r="X128" s="96"/>
      <c r="Y128" s="96"/>
      <c r="Z128" s="104"/>
      <c r="AA128" s="99"/>
      <c r="AB128" s="41">
        <f t="shared" si="13"/>
        <v>0</v>
      </c>
      <c r="AC128" s="40">
        <f t="shared" si="14"/>
        <v>0</v>
      </c>
      <c r="AD128" s="42"/>
      <c r="AE128" s="128"/>
      <c r="AF128" s="37">
        <f t="shared" si="15"/>
        <v>15</v>
      </c>
      <c r="AG128" s="43">
        <v>65</v>
      </c>
      <c r="AH128" s="44">
        <f t="shared" si="16"/>
        <v>80</v>
      </c>
      <c r="AI128" s="45">
        <f t="shared" si="19"/>
        <v>0.93</v>
      </c>
      <c r="AJ128" s="46"/>
      <c r="AK128" s="47">
        <v>1E-4</v>
      </c>
      <c r="AL128" s="48">
        <f t="shared" si="20"/>
        <v>1.0001</v>
      </c>
      <c r="AM128" s="49">
        <f t="shared" si="21"/>
        <v>1730734000</v>
      </c>
      <c r="AN128" s="50"/>
      <c r="AO128" s="51"/>
      <c r="AP128" s="51"/>
      <c r="AQ128" s="51"/>
      <c r="AR128" s="51"/>
      <c r="AS128" s="52"/>
      <c r="AT128" s="53">
        <f t="shared" si="17"/>
        <v>0</v>
      </c>
    </row>
    <row r="129" spans="1:46" s="54" customFormat="1" ht="36" customHeight="1" thickBot="1">
      <c r="A129" s="27"/>
      <c r="B129" s="56"/>
      <c r="C129" s="91"/>
      <c r="D129" s="95"/>
      <c r="E129" s="95"/>
      <c r="F129" s="101"/>
      <c r="G129" s="55"/>
      <c r="H129" s="60"/>
      <c r="I129" s="30">
        <v>0.51</v>
      </c>
      <c r="J129" s="119">
        <v>0.49</v>
      </c>
      <c r="K129" s="32"/>
      <c r="L129" s="57"/>
      <c r="M129" s="33"/>
      <c r="N129" s="34">
        <f t="shared" si="11"/>
        <v>1</v>
      </c>
      <c r="O129" s="35"/>
      <c r="P129" s="105">
        <v>15</v>
      </c>
      <c r="Q129" s="106">
        <v>15</v>
      </c>
      <c r="R129" s="38"/>
      <c r="S129" s="38"/>
      <c r="T129" s="37"/>
      <c r="U129" s="39">
        <f t="shared" si="12"/>
        <v>15</v>
      </c>
      <c r="V129" s="40">
        <f t="shared" si="18"/>
        <v>15</v>
      </c>
      <c r="W129" s="112"/>
      <c r="X129" s="96"/>
      <c r="Y129" s="96"/>
      <c r="Z129" s="104"/>
      <c r="AA129" s="99"/>
      <c r="AB129" s="41">
        <f t="shared" si="13"/>
        <v>0</v>
      </c>
      <c r="AC129" s="40">
        <f t="shared" si="14"/>
        <v>0</v>
      </c>
      <c r="AD129" s="42"/>
      <c r="AE129" s="128"/>
      <c r="AF129" s="37">
        <f t="shared" si="15"/>
        <v>15</v>
      </c>
      <c r="AG129" s="43">
        <v>65</v>
      </c>
      <c r="AH129" s="44">
        <f t="shared" si="16"/>
        <v>80</v>
      </c>
      <c r="AI129" s="45">
        <f t="shared" si="19"/>
        <v>0.93</v>
      </c>
      <c r="AJ129" s="46"/>
      <c r="AK129" s="47">
        <v>1E-4</v>
      </c>
      <c r="AL129" s="48">
        <f t="shared" si="20"/>
        <v>1.0001</v>
      </c>
      <c r="AM129" s="49">
        <f t="shared" si="21"/>
        <v>1730734000</v>
      </c>
      <c r="AN129" s="50"/>
      <c r="AO129" s="51"/>
      <c r="AP129" s="51"/>
      <c r="AQ129" s="51"/>
      <c r="AR129" s="51"/>
      <c r="AS129" s="52"/>
      <c r="AT129" s="53">
        <f t="shared" si="17"/>
        <v>0</v>
      </c>
    </row>
    <row r="130" spans="1:46" s="54" customFormat="1" ht="36" customHeight="1" thickBot="1">
      <c r="A130" s="27"/>
      <c r="B130" s="56"/>
      <c r="C130" s="91"/>
      <c r="D130" s="95"/>
      <c r="E130" s="95"/>
      <c r="F130" s="101"/>
      <c r="G130" s="55"/>
      <c r="H130" s="60"/>
      <c r="I130" s="30">
        <v>0.51</v>
      </c>
      <c r="J130" s="119">
        <v>0.49</v>
      </c>
      <c r="K130" s="32"/>
      <c r="L130" s="57"/>
      <c r="M130" s="33"/>
      <c r="N130" s="34">
        <f t="shared" si="11"/>
        <v>1</v>
      </c>
      <c r="O130" s="35"/>
      <c r="P130" s="105">
        <v>15</v>
      </c>
      <c r="Q130" s="106">
        <v>15</v>
      </c>
      <c r="R130" s="38"/>
      <c r="S130" s="38"/>
      <c r="T130" s="37"/>
      <c r="U130" s="39">
        <f t="shared" si="12"/>
        <v>15</v>
      </c>
      <c r="V130" s="40">
        <f t="shared" si="18"/>
        <v>15</v>
      </c>
      <c r="W130" s="112"/>
      <c r="X130" s="96"/>
      <c r="Y130" s="96"/>
      <c r="Z130" s="104"/>
      <c r="AA130" s="99"/>
      <c r="AB130" s="41">
        <f t="shared" si="13"/>
        <v>0</v>
      </c>
      <c r="AC130" s="40">
        <f t="shared" si="14"/>
        <v>0</v>
      </c>
      <c r="AD130" s="42"/>
      <c r="AE130" s="128"/>
      <c r="AF130" s="37">
        <f t="shared" si="15"/>
        <v>15</v>
      </c>
      <c r="AG130" s="43">
        <v>65</v>
      </c>
      <c r="AH130" s="44">
        <f t="shared" si="16"/>
        <v>80</v>
      </c>
      <c r="AI130" s="45">
        <f t="shared" si="19"/>
        <v>0.93</v>
      </c>
      <c r="AJ130" s="46"/>
      <c r="AK130" s="47">
        <v>1E-4</v>
      </c>
      <c r="AL130" s="48">
        <f t="shared" si="20"/>
        <v>1.0001</v>
      </c>
      <c r="AM130" s="49">
        <f t="shared" si="21"/>
        <v>1730734000</v>
      </c>
      <c r="AN130" s="50"/>
      <c r="AO130" s="51"/>
      <c r="AP130" s="51"/>
      <c r="AQ130" s="51"/>
      <c r="AR130" s="51"/>
      <c r="AS130" s="52"/>
      <c r="AT130" s="53">
        <f t="shared" si="17"/>
        <v>0</v>
      </c>
    </row>
    <row r="131" spans="1:46" s="54" customFormat="1" ht="36" customHeight="1" thickBot="1">
      <c r="A131" s="27"/>
      <c r="B131" s="56"/>
      <c r="C131" s="91"/>
      <c r="D131" s="95"/>
      <c r="E131" s="95"/>
      <c r="F131" s="101"/>
      <c r="G131" s="55"/>
      <c r="H131" s="60"/>
      <c r="I131" s="30">
        <v>0.51</v>
      </c>
      <c r="J131" s="119">
        <v>0.49</v>
      </c>
      <c r="K131" s="32"/>
      <c r="L131" s="57"/>
      <c r="M131" s="33"/>
      <c r="N131" s="34">
        <f t="shared" si="11"/>
        <v>1</v>
      </c>
      <c r="O131" s="35"/>
      <c r="P131" s="105">
        <v>15</v>
      </c>
      <c r="Q131" s="106">
        <v>15</v>
      </c>
      <c r="R131" s="38"/>
      <c r="S131" s="38"/>
      <c r="T131" s="37"/>
      <c r="U131" s="39">
        <f t="shared" si="12"/>
        <v>15</v>
      </c>
      <c r="V131" s="40">
        <f t="shared" si="18"/>
        <v>15</v>
      </c>
      <c r="W131" s="112"/>
      <c r="X131" s="96"/>
      <c r="Y131" s="96"/>
      <c r="Z131" s="104"/>
      <c r="AA131" s="99"/>
      <c r="AB131" s="41">
        <f t="shared" si="13"/>
        <v>0</v>
      </c>
      <c r="AC131" s="40">
        <f t="shared" si="14"/>
        <v>0</v>
      </c>
      <c r="AD131" s="42"/>
      <c r="AE131" s="128"/>
      <c r="AF131" s="37">
        <f t="shared" si="15"/>
        <v>15</v>
      </c>
      <c r="AG131" s="43">
        <v>65</v>
      </c>
      <c r="AH131" s="44">
        <f t="shared" si="16"/>
        <v>80</v>
      </c>
      <c r="AI131" s="45">
        <f t="shared" si="19"/>
        <v>0.93</v>
      </c>
      <c r="AJ131" s="46"/>
      <c r="AK131" s="47">
        <v>1E-4</v>
      </c>
      <c r="AL131" s="48">
        <f t="shared" si="20"/>
        <v>1.0001</v>
      </c>
      <c r="AM131" s="49">
        <f t="shared" si="21"/>
        <v>1730734000</v>
      </c>
      <c r="AN131" s="50"/>
      <c r="AO131" s="51"/>
      <c r="AP131" s="51"/>
      <c r="AQ131" s="51"/>
      <c r="AR131" s="51"/>
      <c r="AS131" s="52"/>
      <c r="AT131" s="53">
        <f t="shared" si="17"/>
        <v>0</v>
      </c>
    </row>
    <row r="132" spans="1:46" s="54" customFormat="1" ht="36" customHeight="1" thickBot="1">
      <c r="A132" s="27"/>
      <c r="B132" s="56"/>
      <c r="C132" s="91"/>
      <c r="D132" s="95"/>
      <c r="E132" s="95"/>
      <c r="F132" s="101"/>
      <c r="G132" s="55"/>
      <c r="H132" s="60"/>
      <c r="I132" s="30">
        <v>0.51</v>
      </c>
      <c r="J132" s="119">
        <v>0.49</v>
      </c>
      <c r="K132" s="32"/>
      <c r="L132" s="57"/>
      <c r="M132" s="33"/>
      <c r="N132" s="34">
        <f t="shared" si="11"/>
        <v>1</v>
      </c>
      <c r="O132" s="35"/>
      <c r="P132" s="105">
        <v>15</v>
      </c>
      <c r="Q132" s="106">
        <v>15</v>
      </c>
      <c r="R132" s="38"/>
      <c r="S132" s="38"/>
      <c r="T132" s="37"/>
      <c r="U132" s="39">
        <f t="shared" si="12"/>
        <v>15</v>
      </c>
      <c r="V132" s="40">
        <f t="shared" si="18"/>
        <v>15</v>
      </c>
      <c r="W132" s="112"/>
      <c r="X132" s="96"/>
      <c r="Y132" s="96"/>
      <c r="Z132" s="104"/>
      <c r="AA132" s="99"/>
      <c r="AB132" s="41">
        <f t="shared" si="13"/>
        <v>0</v>
      </c>
      <c r="AC132" s="40">
        <f t="shared" si="14"/>
        <v>0</v>
      </c>
      <c r="AD132" s="42"/>
      <c r="AE132" s="128"/>
      <c r="AF132" s="37">
        <f t="shared" si="15"/>
        <v>15</v>
      </c>
      <c r="AG132" s="43">
        <v>65</v>
      </c>
      <c r="AH132" s="44">
        <f t="shared" si="16"/>
        <v>80</v>
      </c>
      <c r="AI132" s="45">
        <f t="shared" si="19"/>
        <v>0.93</v>
      </c>
      <c r="AJ132" s="46"/>
      <c r="AK132" s="47">
        <v>1E-4</v>
      </c>
      <c r="AL132" s="48">
        <f t="shared" si="20"/>
        <v>1.0001</v>
      </c>
      <c r="AM132" s="49">
        <f t="shared" si="21"/>
        <v>1730734000</v>
      </c>
      <c r="AN132" s="50"/>
      <c r="AO132" s="51"/>
      <c r="AP132" s="51"/>
      <c r="AQ132" s="51"/>
      <c r="AR132" s="51"/>
      <c r="AS132" s="52"/>
      <c r="AT132" s="53">
        <f t="shared" si="17"/>
        <v>0</v>
      </c>
    </row>
    <row r="133" spans="1:46" s="54" customFormat="1" ht="36" customHeight="1" thickBot="1">
      <c r="A133" s="27"/>
      <c r="B133" s="56"/>
      <c r="C133" s="91"/>
      <c r="D133" s="95"/>
      <c r="E133" s="95"/>
      <c r="F133" s="101"/>
      <c r="G133" s="55"/>
      <c r="H133" s="60"/>
      <c r="I133" s="30">
        <v>0.51</v>
      </c>
      <c r="J133" s="119">
        <v>0.49</v>
      </c>
      <c r="K133" s="32"/>
      <c r="L133" s="57"/>
      <c r="M133" s="33"/>
      <c r="N133" s="34">
        <f t="shared" si="11"/>
        <v>1</v>
      </c>
      <c r="O133" s="35"/>
      <c r="P133" s="105">
        <v>15</v>
      </c>
      <c r="Q133" s="106">
        <v>15</v>
      </c>
      <c r="R133" s="38"/>
      <c r="S133" s="38"/>
      <c r="T133" s="37"/>
      <c r="U133" s="39">
        <f t="shared" si="12"/>
        <v>15</v>
      </c>
      <c r="V133" s="40">
        <f t="shared" si="18"/>
        <v>15</v>
      </c>
      <c r="W133" s="112"/>
      <c r="X133" s="96"/>
      <c r="Y133" s="96"/>
      <c r="Z133" s="104"/>
      <c r="AA133" s="99"/>
      <c r="AB133" s="41">
        <f t="shared" si="13"/>
        <v>0</v>
      </c>
      <c r="AC133" s="40">
        <f t="shared" si="14"/>
        <v>0</v>
      </c>
      <c r="AD133" s="42"/>
      <c r="AE133" s="128"/>
      <c r="AF133" s="37">
        <f t="shared" si="15"/>
        <v>15</v>
      </c>
      <c r="AG133" s="43">
        <v>65</v>
      </c>
      <c r="AH133" s="44">
        <f t="shared" si="16"/>
        <v>80</v>
      </c>
      <c r="AI133" s="45">
        <f t="shared" si="19"/>
        <v>0.93</v>
      </c>
      <c r="AJ133" s="46"/>
      <c r="AK133" s="47">
        <v>1E-4</v>
      </c>
      <c r="AL133" s="48">
        <f t="shared" si="20"/>
        <v>1.0001</v>
      </c>
      <c r="AM133" s="49">
        <f t="shared" si="21"/>
        <v>1730734000</v>
      </c>
      <c r="AN133" s="50"/>
      <c r="AO133" s="51"/>
      <c r="AP133" s="51"/>
      <c r="AQ133" s="51"/>
      <c r="AR133" s="51"/>
      <c r="AS133" s="52"/>
      <c r="AT133" s="53">
        <f t="shared" si="17"/>
        <v>0</v>
      </c>
    </row>
    <row r="134" spans="1:46" s="54" customFormat="1" ht="36" customHeight="1" thickBot="1">
      <c r="A134" s="27"/>
      <c r="B134" s="56"/>
      <c r="C134" s="91"/>
      <c r="D134" s="95"/>
      <c r="E134" s="95"/>
      <c r="F134" s="101"/>
      <c r="G134" s="55"/>
      <c r="H134" s="60"/>
      <c r="I134" s="30">
        <v>0.51</v>
      </c>
      <c r="J134" s="119">
        <v>0.49</v>
      </c>
      <c r="K134" s="32"/>
      <c r="L134" s="57"/>
      <c r="M134" s="33"/>
      <c r="N134" s="34">
        <f t="shared" ref="N134:N140" si="22">SUM(I134:M134)</f>
        <v>1</v>
      </c>
      <c r="O134" s="35"/>
      <c r="P134" s="105">
        <v>15</v>
      </c>
      <c r="Q134" s="106">
        <v>15</v>
      </c>
      <c r="R134" s="38"/>
      <c r="S134" s="38"/>
      <c r="T134" s="37"/>
      <c r="U134" s="39">
        <f t="shared" ref="U134:U140" si="23">ROUNDUP(((P134*I134)+(Q134*J134)+(R134*K134)+(S134*L134)+(T134*M134)),2)</f>
        <v>15</v>
      </c>
      <c r="V134" s="40">
        <f t="shared" si="18"/>
        <v>15</v>
      </c>
      <c r="W134" s="112"/>
      <c r="X134" s="96"/>
      <c r="Y134" s="96"/>
      <c r="Z134" s="104"/>
      <c r="AA134" s="99"/>
      <c r="AB134" s="41">
        <f t="shared" ref="AB134:AB140" si="24">ROUNDUP((((W134*I134)+(X134*J134)+(Y134*K134)+(Z134*L134)+(AA134*M134))/$I$2*15),2)</f>
        <v>0</v>
      </c>
      <c r="AC134" s="40">
        <f t="shared" ref="AC134:AC140" si="25">IF(AB134&gt;=15,15,AB134)</f>
        <v>0</v>
      </c>
      <c r="AD134" s="42"/>
      <c r="AE134" s="128"/>
      <c r="AF134" s="37">
        <f t="shared" ref="AF134:AF140" si="26">IF((V134+AC134+AD134)&gt;=30,30,(V134+AC134+AD134))</f>
        <v>15</v>
      </c>
      <c r="AG134" s="43">
        <v>65</v>
      </c>
      <c r="AH134" s="44">
        <f t="shared" ref="AH134:AH140" si="27">AF134+AG134+AE134</f>
        <v>80</v>
      </c>
      <c r="AI134" s="45">
        <f t="shared" si="19"/>
        <v>0.93</v>
      </c>
      <c r="AJ134" s="46"/>
      <c r="AK134" s="47">
        <v>1E-4</v>
      </c>
      <c r="AL134" s="48">
        <f t="shared" si="20"/>
        <v>1.0001</v>
      </c>
      <c r="AM134" s="49">
        <f t="shared" si="21"/>
        <v>1730734000</v>
      </c>
      <c r="AN134" s="50"/>
      <c r="AO134" s="51"/>
      <c r="AP134" s="51"/>
      <c r="AQ134" s="51"/>
      <c r="AR134" s="51"/>
      <c r="AS134" s="52"/>
      <c r="AT134" s="53">
        <f t="shared" ref="AT134:AT140" si="28">(AO134*I134)+(AP134*J134)+(AQ134*K134)+(AR134*L134)+(AS134*M134)</f>
        <v>0</v>
      </c>
    </row>
    <row r="135" spans="1:46" s="54" customFormat="1" ht="36" customHeight="1" thickBot="1">
      <c r="A135" s="27"/>
      <c r="B135" s="56"/>
      <c r="C135" s="91"/>
      <c r="D135" s="95"/>
      <c r="E135" s="95"/>
      <c r="F135" s="101"/>
      <c r="G135" s="55"/>
      <c r="H135" s="60"/>
      <c r="I135" s="30">
        <v>0.51</v>
      </c>
      <c r="J135" s="119">
        <v>0.49</v>
      </c>
      <c r="K135" s="32"/>
      <c r="L135" s="57"/>
      <c r="M135" s="33"/>
      <c r="N135" s="34">
        <f t="shared" si="22"/>
        <v>1</v>
      </c>
      <c r="O135" s="35"/>
      <c r="P135" s="105">
        <v>15</v>
      </c>
      <c r="Q135" s="106">
        <v>15</v>
      </c>
      <c r="R135" s="38"/>
      <c r="S135" s="38"/>
      <c r="T135" s="37"/>
      <c r="U135" s="39">
        <f t="shared" si="23"/>
        <v>15</v>
      </c>
      <c r="V135" s="40">
        <f t="shared" si="18"/>
        <v>15</v>
      </c>
      <c r="W135" s="112"/>
      <c r="X135" s="96"/>
      <c r="Y135" s="96"/>
      <c r="Z135" s="104"/>
      <c r="AA135" s="99"/>
      <c r="AB135" s="41">
        <f t="shared" si="24"/>
        <v>0</v>
      </c>
      <c r="AC135" s="40">
        <f t="shared" si="25"/>
        <v>0</v>
      </c>
      <c r="AD135" s="42"/>
      <c r="AE135" s="128"/>
      <c r="AF135" s="37">
        <f t="shared" si="26"/>
        <v>15</v>
      </c>
      <c r="AG135" s="43">
        <v>65</v>
      </c>
      <c r="AH135" s="44">
        <f t="shared" si="27"/>
        <v>80</v>
      </c>
      <c r="AI135" s="45">
        <f t="shared" si="19"/>
        <v>0.93</v>
      </c>
      <c r="AJ135" s="46"/>
      <c r="AK135" s="47">
        <v>1E-4</v>
      </c>
      <c r="AL135" s="48">
        <f t="shared" si="20"/>
        <v>1.0001</v>
      </c>
      <c r="AM135" s="49">
        <f t="shared" si="21"/>
        <v>1730734000</v>
      </c>
      <c r="AN135" s="50"/>
      <c r="AO135" s="51"/>
      <c r="AP135" s="51"/>
      <c r="AQ135" s="51"/>
      <c r="AR135" s="51"/>
      <c r="AS135" s="52"/>
      <c r="AT135" s="53">
        <f t="shared" si="28"/>
        <v>0</v>
      </c>
    </row>
    <row r="136" spans="1:46" s="54" customFormat="1" ht="44.25" customHeight="1" thickBot="1">
      <c r="A136" s="27"/>
      <c r="B136" s="56"/>
      <c r="C136" s="91"/>
      <c r="D136" s="95"/>
      <c r="E136" s="95"/>
      <c r="F136" s="101"/>
      <c r="G136" s="55"/>
      <c r="H136" s="60"/>
      <c r="I136" s="30">
        <v>0.51</v>
      </c>
      <c r="J136" s="119">
        <v>0.49</v>
      </c>
      <c r="K136" s="32"/>
      <c r="L136" s="57"/>
      <c r="M136" s="33"/>
      <c r="N136" s="34">
        <f t="shared" si="22"/>
        <v>1</v>
      </c>
      <c r="O136" s="35"/>
      <c r="P136" s="105">
        <v>15</v>
      </c>
      <c r="Q136" s="106">
        <v>15</v>
      </c>
      <c r="R136" s="38"/>
      <c r="S136" s="38"/>
      <c r="T136" s="37"/>
      <c r="U136" s="39">
        <f t="shared" si="23"/>
        <v>15</v>
      </c>
      <c r="V136" s="40">
        <f>IF(U136&gt;=15,15,U136)</f>
        <v>15</v>
      </c>
      <c r="W136" s="112"/>
      <c r="X136" s="96"/>
      <c r="Y136" s="96"/>
      <c r="Z136" s="104"/>
      <c r="AA136" s="99"/>
      <c r="AB136" s="41">
        <f t="shared" si="24"/>
        <v>0</v>
      </c>
      <c r="AC136" s="40">
        <f t="shared" si="25"/>
        <v>0</v>
      </c>
      <c r="AD136" s="42"/>
      <c r="AE136" s="128"/>
      <c r="AF136" s="37">
        <f t="shared" si="26"/>
        <v>15</v>
      </c>
      <c r="AG136" s="43">
        <v>65</v>
      </c>
      <c r="AH136" s="44">
        <f t="shared" si="27"/>
        <v>80</v>
      </c>
      <c r="AI136" s="45">
        <f>-((50-((176+(45+(30-AF136)))))/200)</f>
        <v>0.93</v>
      </c>
      <c r="AJ136" s="46"/>
      <c r="AK136" s="47">
        <v>1E-4</v>
      </c>
      <c r="AL136" s="48">
        <f>100%+AK136</f>
        <v>1.0001</v>
      </c>
      <c r="AM136" s="49">
        <f>ROUNDUP($D$2*AI136*AL136,-3)</f>
        <v>1730734000</v>
      </c>
      <c r="AN136" s="50"/>
      <c r="AO136" s="51"/>
      <c r="AP136" s="51"/>
      <c r="AQ136" s="51"/>
      <c r="AR136" s="51"/>
      <c r="AS136" s="52"/>
      <c r="AT136" s="53">
        <f t="shared" si="28"/>
        <v>0</v>
      </c>
    </row>
    <row r="137" spans="1:46" s="54" customFormat="1" ht="36" customHeight="1" thickBot="1">
      <c r="A137" s="27"/>
      <c r="B137" s="56"/>
      <c r="C137" s="91"/>
      <c r="D137" s="95"/>
      <c r="E137" s="95"/>
      <c r="F137" s="101"/>
      <c r="G137" s="55"/>
      <c r="H137" s="79"/>
      <c r="I137" s="30">
        <v>0.51</v>
      </c>
      <c r="J137" s="119">
        <v>0.49</v>
      </c>
      <c r="K137" s="32"/>
      <c r="L137" s="57"/>
      <c r="M137" s="80"/>
      <c r="N137" s="34">
        <f t="shared" si="22"/>
        <v>1</v>
      </c>
      <c r="O137" s="81"/>
      <c r="P137" s="105">
        <v>15</v>
      </c>
      <c r="Q137" s="106">
        <v>15</v>
      </c>
      <c r="R137" s="38"/>
      <c r="S137" s="38"/>
      <c r="T137" s="58"/>
      <c r="U137" s="39">
        <f t="shared" si="23"/>
        <v>15</v>
      </c>
      <c r="V137" s="82">
        <f>IF(U137&gt;=15,15,U137)</f>
        <v>15</v>
      </c>
      <c r="W137" s="112"/>
      <c r="X137" s="96"/>
      <c r="Y137" s="96"/>
      <c r="Z137" s="104"/>
      <c r="AA137" s="133"/>
      <c r="AB137" s="41">
        <f t="shared" si="24"/>
        <v>0</v>
      </c>
      <c r="AC137" s="40">
        <f t="shared" si="25"/>
        <v>0</v>
      </c>
      <c r="AD137" s="83"/>
      <c r="AE137" s="131"/>
      <c r="AF137" s="37">
        <f t="shared" si="26"/>
        <v>15</v>
      </c>
      <c r="AG137" s="43">
        <v>65</v>
      </c>
      <c r="AH137" s="44">
        <f t="shared" si="27"/>
        <v>80</v>
      </c>
      <c r="AI137" s="45">
        <f>-((50-((176+(45+(30-AF137)))))/200)</f>
        <v>0.93</v>
      </c>
      <c r="AJ137" s="46"/>
      <c r="AK137" s="47">
        <v>1E-4</v>
      </c>
      <c r="AL137" s="48">
        <f>100%+AK137</f>
        <v>1.0001</v>
      </c>
      <c r="AM137" s="49">
        <f>ROUNDUP($D$2*AI137*AL137,-3)</f>
        <v>1730734000</v>
      </c>
      <c r="AN137" s="84"/>
      <c r="AO137" s="85"/>
      <c r="AP137" s="85"/>
      <c r="AQ137" s="85"/>
      <c r="AR137" s="85"/>
      <c r="AS137" s="86"/>
      <c r="AT137" s="53">
        <f t="shared" si="28"/>
        <v>0</v>
      </c>
    </row>
    <row r="138" spans="1:46" s="54" customFormat="1" ht="36" customHeight="1" thickBot="1">
      <c r="A138" s="27"/>
      <c r="B138" s="56"/>
      <c r="C138" s="91"/>
      <c r="D138" s="95"/>
      <c r="E138" s="95"/>
      <c r="F138" s="101"/>
      <c r="G138" s="55"/>
      <c r="H138" s="60"/>
      <c r="I138" s="30">
        <v>0.51</v>
      </c>
      <c r="J138" s="119">
        <v>0.49</v>
      </c>
      <c r="K138" s="32"/>
      <c r="L138" s="57"/>
      <c r="M138" s="33"/>
      <c r="N138" s="34">
        <f t="shared" si="22"/>
        <v>1</v>
      </c>
      <c r="O138" s="35"/>
      <c r="P138" s="105">
        <v>15</v>
      </c>
      <c r="Q138" s="106">
        <v>15</v>
      </c>
      <c r="R138" s="38"/>
      <c r="S138" s="38"/>
      <c r="T138" s="37"/>
      <c r="U138" s="39">
        <f t="shared" si="23"/>
        <v>15</v>
      </c>
      <c r="V138" s="40">
        <f>IF(U138&gt;=15,15,U138)</f>
        <v>15</v>
      </c>
      <c r="W138" s="112"/>
      <c r="X138" s="96"/>
      <c r="Y138" s="96"/>
      <c r="Z138" s="104"/>
      <c r="AA138" s="99"/>
      <c r="AB138" s="41">
        <f t="shared" si="24"/>
        <v>0</v>
      </c>
      <c r="AC138" s="40">
        <f t="shared" si="25"/>
        <v>0</v>
      </c>
      <c r="AD138" s="42"/>
      <c r="AE138" s="128"/>
      <c r="AF138" s="37">
        <f t="shared" si="26"/>
        <v>15</v>
      </c>
      <c r="AG138" s="43">
        <v>65</v>
      </c>
      <c r="AH138" s="44">
        <f t="shared" si="27"/>
        <v>80</v>
      </c>
      <c r="AI138" s="45">
        <f>-((50-((176+(45+(30-AF138)))))/200)</f>
        <v>0.93</v>
      </c>
      <c r="AJ138" s="46"/>
      <c r="AK138" s="47">
        <v>1E-4</v>
      </c>
      <c r="AL138" s="48">
        <f>100%+AK138</f>
        <v>1.0001</v>
      </c>
      <c r="AM138" s="49">
        <f>ROUNDUP($D$2*AI138*AL138,-3)</f>
        <v>1730734000</v>
      </c>
      <c r="AN138" s="50"/>
      <c r="AO138" s="51"/>
      <c r="AP138" s="51"/>
      <c r="AQ138" s="51"/>
      <c r="AR138" s="51"/>
      <c r="AS138" s="52"/>
      <c r="AT138" s="53">
        <f t="shared" si="28"/>
        <v>0</v>
      </c>
    </row>
    <row r="139" spans="1:46" s="54" customFormat="1" ht="36" customHeight="1" thickBot="1">
      <c r="A139" s="27"/>
      <c r="B139" s="56"/>
      <c r="C139" s="91"/>
      <c r="D139" s="95"/>
      <c r="E139" s="95"/>
      <c r="F139" s="101"/>
      <c r="G139" s="55"/>
      <c r="H139" s="60"/>
      <c r="I139" s="30">
        <v>0.51</v>
      </c>
      <c r="J139" s="119">
        <v>0.49</v>
      </c>
      <c r="K139" s="32"/>
      <c r="L139" s="57"/>
      <c r="M139" s="33"/>
      <c r="N139" s="34">
        <f t="shared" si="22"/>
        <v>1</v>
      </c>
      <c r="O139" s="35"/>
      <c r="P139" s="105">
        <v>15</v>
      </c>
      <c r="Q139" s="106">
        <v>15</v>
      </c>
      <c r="R139" s="38"/>
      <c r="S139" s="38"/>
      <c r="T139" s="37"/>
      <c r="U139" s="39">
        <f t="shared" si="23"/>
        <v>15</v>
      </c>
      <c r="V139" s="40">
        <f>IF(U139&gt;=15,15,U139)</f>
        <v>15</v>
      </c>
      <c r="W139" s="112"/>
      <c r="X139" s="96"/>
      <c r="Y139" s="96"/>
      <c r="Z139" s="104"/>
      <c r="AA139" s="99"/>
      <c r="AB139" s="41">
        <f t="shared" si="24"/>
        <v>0</v>
      </c>
      <c r="AC139" s="40">
        <f t="shared" si="25"/>
        <v>0</v>
      </c>
      <c r="AD139" s="42"/>
      <c r="AE139" s="128"/>
      <c r="AF139" s="37">
        <f t="shared" si="26"/>
        <v>15</v>
      </c>
      <c r="AG139" s="43">
        <v>65</v>
      </c>
      <c r="AH139" s="44">
        <f t="shared" si="27"/>
        <v>80</v>
      </c>
      <c r="AI139" s="45">
        <f>-((50-((176+(45+(30-AF139)))))/200)</f>
        <v>0.93</v>
      </c>
      <c r="AJ139" s="46"/>
      <c r="AK139" s="47">
        <v>1E-4</v>
      </c>
      <c r="AL139" s="48">
        <f>100%+AK139</f>
        <v>1.0001</v>
      </c>
      <c r="AM139" s="49">
        <f>ROUNDUP($D$2*AI139*AL139,-3)</f>
        <v>1730734000</v>
      </c>
      <c r="AN139" s="50"/>
      <c r="AO139" s="51"/>
      <c r="AP139" s="51"/>
      <c r="AQ139" s="51"/>
      <c r="AR139" s="51"/>
      <c r="AS139" s="52"/>
      <c r="AT139" s="53">
        <f t="shared" si="28"/>
        <v>0</v>
      </c>
    </row>
    <row r="140" spans="1:46" s="54" customFormat="1" ht="36" customHeight="1" thickBot="1">
      <c r="A140" s="27"/>
      <c r="B140" s="56"/>
      <c r="C140" s="91"/>
      <c r="D140" s="95"/>
      <c r="E140" s="95"/>
      <c r="F140" s="101"/>
      <c r="G140" s="55"/>
      <c r="H140" s="28"/>
      <c r="I140" s="30">
        <v>0.51</v>
      </c>
      <c r="J140" s="119">
        <v>0.49</v>
      </c>
      <c r="K140" s="32"/>
      <c r="L140" s="57"/>
      <c r="M140" s="31"/>
      <c r="N140" s="34">
        <f t="shared" si="22"/>
        <v>1</v>
      </c>
      <c r="O140" s="37"/>
      <c r="P140" s="105">
        <v>15</v>
      </c>
      <c r="Q140" s="106">
        <v>15</v>
      </c>
      <c r="R140" s="38"/>
      <c r="S140" s="38"/>
      <c r="T140" s="37"/>
      <c r="U140" s="39">
        <f t="shared" si="23"/>
        <v>15</v>
      </c>
      <c r="V140" s="40">
        <f>IF(U140&gt;=15,15,U140)</f>
        <v>15</v>
      </c>
      <c r="W140" s="112"/>
      <c r="X140" s="96"/>
      <c r="Y140" s="96"/>
      <c r="Z140" s="104"/>
      <c r="AA140" s="99"/>
      <c r="AB140" s="41">
        <f t="shared" si="24"/>
        <v>0</v>
      </c>
      <c r="AC140" s="40">
        <f t="shared" si="25"/>
        <v>0</v>
      </c>
      <c r="AD140" s="87"/>
      <c r="AE140" s="128"/>
      <c r="AF140" s="37">
        <f t="shared" si="26"/>
        <v>15</v>
      </c>
      <c r="AG140" s="43">
        <v>65</v>
      </c>
      <c r="AH140" s="44">
        <f t="shared" si="27"/>
        <v>80</v>
      </c>
      <c r="AI140" s="45">
        <f>-((50-((176+(45+(30-AF140)))))/200)</f>
        <v>0.93</v>
      </c>
      <c r="AJ140" s="46"/>
      <c r="AK140" s="47">
        <v>1E-4</v>
      </c>
      <c r="AL140" s="48">
        <f>100%+AK140</f>
        <v>1.0001</v>
      </c>
      <c r="AM140" s="49">
        <f>ROUNDUP($D$2*AI140*AL140,-3)</f>
        <v>1730734000</v>
      </c>
      <c r="AN140" s="88"/>
      <c r="AO140" s="51"/>
      <c r="AP140" s="51"/>
      <c r="AQ140" s="51"/>
      <c r="AR140" s="51"/>
      <c r="AS140" s="52"/>
      <c r="AT140" s="53">
        <f t="shared" si="28"/>
        <v>0</v>
      </c>
    </row>
  </sheetData>
  <mergeCells count="28">
    <mergeCell ref="D1:E1"/>
    <mergeCell ref="I1:J1"/>
    <mergeCell ref="L1:AB1"/>
    <mergeCell ref="AE1:AK1"/>
    <mergeCell ref="D2:E2"/>
    <mergeCell ref="F2:G2"/>
    <mergeCell ref="I2:J2"/>
    <mergeCell ref="P2:U2"/>
    <mergeCell ref="AL3:AL4"/>
    <mergeCell ref="A3:A4"/>
    <mergeCell ref="B3:B4"/>
    <mergeCell ref="C3:H3"/>
    <mergeCell ref="I3:M3"/>
    <mergeCell ref="N3:N4"/>
    <mergeCell ref="O3:O4"/>
    <mergeCell ref="P3:U3"/>
    <mergeCell ref="W3:AB3"/>
    <mergeCell ref="AI3:AI4"/>
    <mergeCell ref="AJ3:AJ4"/>
    <mergeCell ref="AK3:AK4"/>
    <mergeCell ref="AS3:AS4"/>
    <mergeCell ref="AT3:AT4"/>
    <mergeCell ref="AM3:AM4"/>
    <mergeCell ref="AN3:AN4"/>
    <mergeCell ref="AO3:AO4"/>
    <mergeCell ref="AP3:AP4"/>
    <mergeCell ref="AQ3:AQ4"/>
    <mergeCell ref="AR3:AR4"/>
  </mergeCells>
  <phoneticPr fontId="3" type="noConversion"/>
  <printOptions horizontalCentered="1"/>
  <pageMargins left="0.17" right="0.17" top="0.33" bottom="0.24" header="0.26" footer="0.18"/>
  <pageSetup paperSize="9" scale="57" orientation="landscape" r:id="rId1"/>
  <headerFooter alignWithMargins="0"/>
  <rowBreaks count="1" manualBreakCount="1">
    <brk id="31" max="41" man="1"/>
  </rowBreaks>
  <colBreaks count="1" manualBreakCount="1">
    <brk id="29" max="139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rgb="FF00B0F0"/>
  </sheetPr>
  <dimension ref="A1:AT140"/>
  <sheetViews>
    <sheetView showZeros="0" view="pageBreakPreview" zoomScale="80" workbookViewId="0">
      <selection activeCell="AE1" sqref="AE1:AK1"/>
    </sheetView>
  </sheetViews>
  <sheetFormatPr defaultColWidth="8.88671875" defaultRowHeight="13.5"/>
  <cols>
    <col min="1" max="1" width="5" style="1" customWidth="1"/>
    <col min="2" max="2" width="5.109375" style="2" customWidth="1"/>
    <col min="3" max="3" width="9.21875" style="89" customWidth="1"/>
    <col min="4" max="7" width="9.21875" style="1" customWidth="1"/>
    <col min="8" max="8" width="6.6640625" style="1" customWidth="1"/>
    <col min="9" max="10" width="7.33203125" style="1" customWidth="1"/>
    <col min="11" max="11" width="7.6640625" style="1" customWidth="1"/>
    <col min="12" max="13" width="6.77734375" style="1" customWidth="1"/>
    <col min="14" max="14" width="6.44140625" style="1" customWidth="1"/>
    <col min="15" max="15" width="5.109375" style="1" customWidth="1"/>
    <col min="16" max="16" width="7.109375" style="1" customWidth="1"/>
    <col min="17" max="17" width="6.77734375" style="1" customWidth="1"/>
    <col min="18" max="20" width="6.6640625" style="1" customWidth="1"/>
    <col min="21" max="21" width="7.109375" style="1" customWidth="1"/>
    <col min="22" max="22" width="10.44140625" style="90" hidden="1" customWidth="1"/>
    <col min="23" max="24" width="8" style="1" customWidth="1"/>
    <col min="25" max="27" width="7.21875" style="1" customWidth="1"/>
    <col min="28" max="28" width="9.6640625" style="1" customWidth="1"/>
    <col min="29" max="29" width="2" style="90" hidden="1" customWidth="1"/>
    <col min="30" max="31" width="6.21875" style="1" customWidth="1"/>
    <col min="32" max="32" width="7" style="1" customWidth="1"/>
    <col min="33" max="33" width="4.6640625" style="1" customWidth="1"/>
    <col min="34" max="34" width="8.21875" style="1" customWidth="1"/>
    <col min="35" max="35" width="8.77734375" style="1" customWidth="1"/>
    <col min="36" max="36" width="7.5546875" style="1" customWidth="1"/>
    <col min="37" max="38" width="8.33203125" style="1" customWidth="1"/>
    <col min="39" max="39" width="20.21875" style="1" customWidth="1"/>
    <col min="40" max="40" width="8.33203125" style="1" customWidth="1"/>
    <col min="41" max="42" width="17.6640625" style="1" customWidth="1"/>
    <col min="43" max="45" width="17.6640625" style="1" hidden="1" customWidth="1"/>
    <col min="46" max="46" width="17.6640625" style="1" customWidth="1"/>
    <col min="47" max="16384" width="8.88671875" style="1"/>
  </cols>
  <sheetData>
    <row r="1" spans="1:46" ht="33.75" customHeight="1">
      <c r="C1" s="3" t="s">
        <v>37</v>
      </c>
      <c r="D1" s="353">
        <v>1438406364</v>
      </c>
      <c r="E1" s="353"/>
      <c r="F1" s="4"/>
      <c r="G1" s="4"/>
      <c r="H1" s="3" t="s">
        <v>0</v>
      </c>
      <c r="I1" s="354">
        <v>1606300000</v>
      </c>
      <c r="J1" s="354"/>
      <c r="K1" s="118">
        <f>TRUNC(I1/F2,7)</f>
        <v>1.1415626999999999</v>
      </c>
      <c r="L1" s="385" t="s">
        <v>356</v>
      </c>
      <c r="M1" s="386"/>
      <c r="N1" s="386"/>
      <c r="O1" s="386"/>
      <c r="P1" s="386"/>
      <c r="Q1" s="386"/>
      <c r="R1" s="386"/>
      <c r="S1" s="386"/>
      <c r="T1" s="386"/>
      <c r="U1" s="386"/>
      <c r="V1" s="386"/>
      <c r="W1" s="386"/>
      <c r="X1" s="386"/>
      <c r="Y1" s="386"/>
      <c r="Z1" s="386"/>
      <c r="AA1" s="386"/>
      <c r="AB1" s="386"/>
      <c r="AC1" s="148"/>
      <c r="AD1" s="148"/>
      <c r="AE1" s="356" t="s">
        <v>202</v>
      </c>
      <c r="AF1" s="356"/>
      <c r="AG1" s="356"/>
      <c r="AH1" s="356"/>
      <c r="AI1" s="356"/>
      <c r="AJ1" s="356"/>
      <c r="AK1" s="356"/>
      <c r="AL1" s="145"/>
      <c r="AM1" s="145"/>
      <c r="AN1" s="145"/>
      <c r="AO1" s="122"/>
      <c r="AP1" s="122"/>
      <c r="AQ1" s="122"/>
      <c r="AR1" s="122"/>
      <c r="AS1" s="122"/>
      <c r="AT1" s="122"/>
    </row>
    <row r="2" spans="1:46" s="11" customFormat="1" ht="30" customHeight="1" thickBot="1">
      <c r="A2" s="6"/>
      <c r="B2" s="7"/>
      <c r="C2" s="8" t="s">
        <v>36</v>
      </c>
      <c r="D2" s="357">
        <f>D1*1.1</f>
        <v>1582247000.4000001</v>
      </c>
      <c r="E2" s="358"/>
      <c r="F2" s="357">
        <v>1407106179</v>
      </c>
      <c r="G2" s="358"/>
      <c r="H2" s="3" t="s">
        <v>32</v>
      </c>
      <c r="I2" s="359">
        <f>D2*1</f>
        <v>1582247000.4000001</v>
      </c>
      <c r="J2" s="360"/>
      <c r="K2" s="117" t="s">
        <v>29</v>
      </c>
      <c r="L2" s="4"/>
      <c r="M2" s="4"/>
      <c r="N2" s="4"/>
      <c r="O2" s="9" t="s">
        <v>35</v>
      </c>
      <c r="P2" s="361">
        <v>45930.458333333336</v>
      </c>
      <c r="Q2" s="361"/>
      <c r="R2" s="361"/>
      <c r="S2" s="361"/>
      <c r="T2" s="361"/>
      <c r="U2" s="361"/>
      <c r="V2" s="10"/>
      <c r="W2" s="10"/>
      <c r="X2" s="6"/>
      <c r="Y2" s="6"/>
      <c r="Z2" s="6"/>
      <c r="AA2" s="6"/>
      <c r="AB2" s="6"/>
      <c r="AC2" s="10"/>
      <c r="AD2" s="6"/>
      <c r="AE2" s="6"/>
      <c r="AF2" s="6"/>
      <c r="AG2" s="6"/>
      <c r="AH2" s="6"/>
      <c r="AJ2" s="12"/>
      <c r="AK2" s="13"/>
      <c r="AL2" s="13"/>
      <c r="AM2" s="14" t="s">
        <v>52</v>
      </c>
      <c r="AO2" s="63" t="s">
        <v>40</v>
      </c>
      <c r="AP2" s="63"/>
      <c r="AQ2" s="123"/>
      <c r="AR2" s="124"/>
      <c r="AS2" s="126"/>
      <c r="AT2" s="125"/>
    </row>
    <row r="3" spans="1:46" s="17" customFormat="1" ht="24.95" customHeight="1" thickBot="1">
      <c r="A3" s="364" t="s">
        <v>1</v>
      </c>
      <c r="B3" s="366" t="s">
        <v>2</v>
      </c>
      <c r="C3" s="368" t="s">
        <v>3</v>
      </c>
      <c r="D3" s="369"/>
      <c r="E3" s="369"/>
      <c r="F3" s="369"/>
      <c r="G3" s="369"/>
      <c r="H3" s="370"/>
      <c r="I3" s="371" t="s">
        <v>4</v>
      </c>
      <c r="J3" s="369"/>
      <c r="K3" s="369"/>
      <c r="L3" s="369"/>
      <c r="M3" s="370"/>
      <c r="N3" s="372" t="s">
        <v>5</v>
      </c>
      <c r="O3" s="374" t="s">
        <v>6</v>
      </c>
      <c r="P3" s="371" t="s">
        <v>7</v>
      </c>
      <c r="Q3" s="369"/>
      <c r="R3" s="369"/>
      <c r="S3" s="369"/>
      <c r="T3" s="369"/>
      <c r="U3" s="370"/>
      <c r="V3" s="15"/>
      <c r="W3" s="371" t="s">
        <v>30</v>
      </c>
      <c r="X3" s="369"/>
      <c r="Y3" s="369"/>
      <c r="Z3" s="369"/>
      <c r="AA3" s="369"/>
      <c r="AB3" s="370"/>
      <c r="AC3" s="15"/>
      <c r="AD3" s="15"/>
      <c r="AE3" s="15"/>
      <c r="AF3" s="15"/>
      <c r="AG3" s="15"/>
      <c r="AH3" s="16"/>
      <c r="AI3" s="376" t="s">
        <v>8</v>
      </c>
      <c r="AJ3" s="366" t="s">
        <v>9</v>
      </c>
      <c r="AK3" s="378" t="s">
        <v>10</v>
      </c>
      <c r="AL3" s="362" t="s">
        <v>11</v>
      </c>
      <c r="AM3" s="381" t="s">
        <v>12</v>
      </c>
      <c r="AN3" s="383" t="s">
        <v>13</v>
      </c>
      <c r="AO3" s="380" t="s">
        <v>14</v>
      </c>
      <c r="AP3" s="380" t="s">
        <v>41</v>
      </c>
      <c r="AQ3" s="380" t="s">
        <v>42</v>
      </c>
      <c r="AR3" s="380" t="s">
        <v>43</v>
      </c>
      <c r="AS3" s="380" t="s">
        <v>44</v>
      </c>
      <c r="AT3" s="380" t="s">
        <v>15</v>
      </c>
    </row>
    <row r="4" spans="1:46" s="17" customFormat="1" ht="39.75" customHeight="1" thickBot="1">
      <c r="A4" s="365"/>
      <c r="B4" s="367"/>
      <c r="C4" s="103" t="s">
        <v>16</v>
      </c>
      <c r="D4" s="19" t="s">
        <v>17</v>
      </c>
      <c r="E4" s="20" t="s">
        <v>18</v>
      </c>
      <c r="F4" s="20" t="s">
        <v>19</v>
      </c>
      <c r="G4" s="20" t="s">
        <v>20</v>
      </c>
      <c r="H4" s="21" t="s">
        <v>31</v>
      </c>
      <c r="I4" s="18" t="s">
        <v>16</v>
      </c>
      <c r="J4" s="19" t="s">
        <v>17</v>
      </c>
      <c r="K4" s="20" t="s">
        <v>18</v>
      </c>
      <c r="L4" s="103" t="s">
        <v>19</v>
      </c>
      <c r="M4" s="20" t="s">
        <v>20</v>
      </c>
      <c r="N4" s="373"/>
      <c r="O4" s="375"/>
      <c r="P4" s="18" t="s">
        <v>16</v>
      </c>
      <c r="Q4" s="19" t="s">
        <v>17</v>
      </c>
      <c r="R4" s="20" t="s">
        <v>18</v>
      </c>
      <c r="S4" s="103" t="s">
        <v>19</v>
      </c>
      <c r="T4" s="20" t="s">
        <v>20</v>
      </c>
      <c r="U4" s="22" t="s">
        <v>21</v>
      </c>
      <c r="V4" s="23" t="s">
        <v>22</v>
      </c>
      <c r="W4" s="18" t="s">
        <v>16</v>
      </c>
      <c r="X4" s="19" t="s">
        <v>17</v>
      </c>
      <c r="Y4" s="20" t="s">
        <v>18</v>
      </c>
      <c r="Z4" s="103" t="s">
        <v>19</v>
      </c>
      <c r="AA4" s="20" t="s">
        <v>20</v>
      </c>
      <c r="AB4" s="24" t="s">
        <v>23</v>
      </c>
      <c r="AC4" s="23" t="s">
        <v>46</v>
      </c>
      <c r="AD4" s="121" t="s">
        <v>47</v>
      </c>
      <c r="AE4" s="127" t="s">
        <v>48</v>
      </c>
      <c r="AF4" s="25" t="s">
        <v>24</v>
      </c>
      <c r="AG4" s="26" t="s">
        <v>25</v>
      </c>
      <c r="AH4" s="26" t="s">
        <v>26</v>
      </c>
      <c r="AI4" s="377"/>
      <c r="AJ4" s="367"/>
      <c r="AK4" s="379"/>
      <c r="AL4" s="363"/>
      <c r="AM4" s="382"/>
      <c r="AN4" s="384"/>
      <c r="AO4" s="380"/>
      <c r="AP4" s="380"/>
      <c r="AQ4" s="380"/>
      <c r="AR4" s="380"/>
      <c r="AS4" s="380"/>
      <c r="AT4" s="380"/>
    </row>
    <row r="5" spans="1:46" s="54" customFormat="1" ht="40.5" customHeight="1" thickBot="1">
      <c r="A5" s="27">
        <v>1</v>
      </c>
      <c r="B5" s="28" t="s">
        <v>357</v>
      </c>
      <c r="C5" s="95" t="s">
        <v>28</v>
      </c>
      <c r="D5" s="162" t="s">
        <v>244</v>
      </c>
      <c r="E5" s="95"/>
      <c r="F5" s="94"/>
      <c r="G5" s="91"/>
      <c r="H5" s="115"/>
      <c r="I5" s="109">
        <v>0.6</v>
      </c>
      <c r="J5" s="119">
        <v>0.4</v>
      </c>
      <c r="K5" s="31"/>
      <c r="L5" s="31"/>
      <c r="M5" s="33"/>
      <c r="N5" s="34">
        <f>SUM(I5:M5)</f>
        <v>1</v>
      </c>
      <c r="O5" s="35"/>
      <c r="P5" s="167">
        <v>15</v>
      </c>
      <c r="Q5" s="221">
        <v>11.8</v>
      </c>
      <c r="R5" s="37"/>
      <c r="S5" s="38"/>
      <c r="T5" s="37"/>
      <c r="U5" s="39">
        <f>ROUNDUP(((P5*I5)+(Q5*J5)+(R5*K5)+(S5*L5)+(T5*M5)),2)</f>
        <v>13.72</v>
      </c>
      <c r="V5" s="40">
        <f>IF(U5&gt;=15,15,U5)</f>
        <v>13.72</v>
      </c>
      <c r="W5" s="97">
        <v>28147269000</v>
      </c>
      <c r="X5" s="112">
        <v>2319414000</v>
      </c>
      <c r="Y5" s="238"/>
      <c r="Z5" s="107"/>
      <c r="AA5" s="99"/>
      <c r="AB5" s="41">
        <f>ROUNDUP((((W5*I5)+(X5*J5)+(Y5*K5)+(Z5*L5)+(AA5*M5))/$I$2*15),2)</f>
        <v>168.91</v>
      </c>
      <c r="AC5" s="40">
        <f>IF(AB5&gt;=15,15,AB5)</f>
        <v>15</v>
      </c>
      <c r="AD5" s="42">
        <f>3*I5</f>
        <v>1.7999999999999998</v>
      </c>
      <c r="AE5" s="128"/>
      <c r="AF5" s="98">
        <f>IF((V5+AC5+AD5)&gt;=30,30,(V5+AC5+AD5))</f>
        <v>30</v>
      </c>
      <c r="AG5" s="43">
        <v>65</v>
      </c>
      <c r="AH5" s="44">
        <f>AF5+AG5+AE5</f>
        <v>95</v>
      </c>
      <c r="AI5" s="45">
        <f>-((50-((176+(45+(30-AF5)))))/200)</f>
        <v>0.85499999999999998</v>
      </c>
      <c r="AJ5" s="46"/>
      <c r="AK5" s="47">
        <v>1E-4</v>
      </c>
      <c r="AL5" s="48">
        <f>100%+AK5</f>
        <v>1.0001</v>
      </c>
      <c r="AM5" s="49">
        <f>ROUNDUP($D$2*AI5*AL5,-3)</f>
        <v>1352957000</v>
      </c>
      <c r="AN5" s="50"/>
      <c r="AO5" s="51"/>
      <c r="AP5" s="51"/>
      <c r="AQ5" s="51"/>
      <c r="AR5" s="51"/>
      <c r="AS5" s="52"/>
      <c r="AT5" s="53">
        <f>(AO5*I5)+(AP5*J5)+(AQ5*K5)+(AR5*L5)+(AS5*M5)</f>
        <v>0</v>
      </c>
    </row>
    <row r="6" spans="1:46" s="54" customFormat="1" ht="40.5" customHeight="1" thickBot="1">
      <c r="A6" s="27"/>
      <c r="B6" s="28"/>
      <c r="C6" s="95"/>
      <c r="D6" s="95"/>
      <c r="E6" s="95"/>
      <c r="F6" s="94"/>
      <c r="G6" s="29"/>
      <c r="H6" s="29"/>
      <c r="I6" s="109">
        <v>0.51</v>
      </c>
      <c r="J6" s="31">
        <v>0.49</v>
      </c>
      <c r="K6" s="31"/>
      <c r="L6" s="31"/>
      <c r="M6" s="33"/>
      <c r="N6" s="34">
        <f t="shared" ref="N6:N69" si="0">SUM(I6:M6)</f>
        <v>1</v>
      </c>
      <c r="O6" s="35"/>
      <c r="P6" s="167">
        <v>15</v>
      </c>
      <c r="Q6" s="168">
        <v>15</v>
      </c>
      <c r="R6" s="106"/>
      <c r="S6" s="38"/>
      <c r="T6" s="37"/>
      <c r="U6" s="39">
        <f t="shared" ref="U6:U69" si="1">ROUNDUP(((P6*I6)+(Q6*J6)+(R6*K6)+(S6*L6)+(T6*M6)),2)</f>
        <v>15</v>
      </c>
      <c r="V6" s="40">
        <f>IF(U6&gt;=15,15,U6)</f>
        <v>15</v>
      </c>
      <c r="W6" s="172"/>
      <c r="X6" s="174"/>
      <c r="Y6" s="100"/>
      <c r="Z6" s="96"/>
      <c r="AA6" s="99"/>
      <c r="AB6" s="41">
        <f t="shared" ref="AB6:AB69" si="2">ROUNDUP((((W6*I6)+(X6*J6)+(Y6*K6)+(Z6*L6)+(AA6*M6))/$I$2*15),2)</f>
        <v>0</v>
      </c>
      <c r="AC6" s="40">
        <f t="shared" ref="AC6:AC69" si="3">IF(AB6&gt;=15,15,AB6)</f>
        <v>0</v>
      </c>
      <c r="AD6" s="42"/>
      <c r="AE6" s="128"/>
      <c r="AF6" s="37">
        <f t="shared" ref="AF6:AF69" si="4">IF((V6+AC6+AD6)&gt;=30,30,(V6+AC6+AD6))</f>
        <v>15</v>
      </c>
      <c r="AG6" s="43">
        <v>65</v>
      </c>
      <c r="AH6" s="44">
        <f t="shared" ref="AH6:AH69" si="5">AF6+AG6+AE6</f>
        <v>80</v>
      </c>
      <c r="AI6" s="45">
        <f>-((50-((176+(45+(30-AF6)))))/200)</f>
        <v>0.93</v>
      </c>
      <c r="AJ6" s="46"/>
      <c r="AK6" s="47">
        <v>1E-4</v>
      </c>
      <c r="AL6" s="48">
        <f>100%+AK6</f>
        <v>1.0001</v>
      </c>
      <c r="AM6" s="49">
        <f>ROUNDUP($D$2*AI6*AL6,-3)</f>
        <v>1471637000</v>
      </c>
      <c r="AN6" s="50"/>
      <c r="AO6" s="51"/>
      <c r="AP6" s="51"/>
      <c r="AQ6" s="51"/>
      <c r="AR6" s="51"/>
      <c r="AS6" s="52"/>
      <c r="AT6" s="53">
        <f t="shared" ref="AT6:AT69" si="6">(AO6*I6)+(AP6*J6)+(AQ6*K6)+(AR6*L6)+(AS6*M6)</f>
        <v>0</v>
      </c>
    </row>
    <row r="7" spans="1:46" s="54" customFormat="1" ht="40.5" customHeight="1" thickBot="1">
      <c r="A7" s="27"/>
      <c r="B7" s="28"/>
      <c r="C7" s="95"/>
      <c r="D7" s="95"/>
      <c r="E7" s="95"/>
      <c r="F7" s="95"/>
      <c r="G7" s="55"/>
      <c r="H7" s="29"/>
      <c r="I7" s="109">
        <v>0.51</v>
      </c>
      <c r="J7" s="119">
        <v>0.49</v>
      </c>
      <c r="K7" s="31"/>
      <c r="L7" s="57"/>
      <c r="M7" s="33"/>
      <c r="N7" s="34">
        <f t="shared" si="0"/>
        <v>1</v>
      </c>
      <c r="O7" s="35"/>
      <c r="P7" s="167">
        <v>15</v>
      </c>
      <c r="Q7" s="168">
        <v>15</v>
      </c>
      <c r="R7" s="106"/>
      <c r="S7" s="38"/>
      <c r="T7" s="37"/>
      <c r="U7" s="39">
        <f t="shared" si="1"/>
        <v>15</v>
      </c>
      <c r="V7" s="40">
        <f>IF(U7&gt;=15,15,U7)</f>
        <v>15</v>
      </c>
      <c r="W7" s="172"/>
      <c r="X7" s="174"/>
      <c r="Y7" s="100"/>
      <c r="Z7" s="96"/>
      <c r="AA7" s="99"/>
      <c r="AB7" s="41">
        <f t="shared" si="2"/>
        <v>0</v>
      </c>
      <c r="AC7" s="40">
        <f t="shared" si="3"/>
        <v>0</v>
      </c>
      <c r="AD7" s="42"/>
      <c r="AE7" s="128"/>
      <c r="AF7" s="37">
        <f t="shared" si="4"/>
        <v>15</v>
      </c>
      <c r="AG7" s="43">
        <v>65</v>
      </c>
      <c r="AH7" s="44">
        <f t="shared" si="5"/>
        <v>80</v>
      </c>
      <c r="AI7" s="45">
        <f>-((50-((176+(45+(30-AF7)))))/200)</f>
        <v>0.93</v>
      </c>
      <c r="AJ7" s="46"/>
      <c r="AK7" s="47">
        <v>1E-4</v>
      </c>
      <c r="AL7" s="48">
        <f>100%+AK7</f>
        <v>1.0001</v>
      </c>
      <c r="AM7" s="49">
        <f>ROUNDUP($D$2*AI7*AL7,-3)</f>
        <v>1471637000</v>
      </c>
      <c r="AN7" s="50"/>
      <c r="AO7" s="51"/>
      <c r="AP7" s="51"/>
      <c r="AQ7" s="51"/>
      <c r="AR7" s="51"/>
      <c r="AS7" s="52"/>
      <c r="AT7" s="53">
        <f t="shared" si="6"/>
        <v>0</v>
      </c>
    </row>
    <row r="8" spans="1:46" s="54" customFormat="1" ht="40.5" customHeight="1" thickBot="1">
      <c r="A8" s="27"/>
      <c r="B8" s="56"/>
      <c r="C8" s="94"/>
      <c r="D8" s="94"/>
      <c r="E8" s="171"/>
      <c r="F8" s="94"/>
      <c r="G8" s="92"/>
      <c r="H8" s="135"/>
      <c r="I8" s="109">
        <v>0.51</v>
      </c>
      <c r="J8" s="31">
        <v>0.49</v>
      </c>
      <c r="K8" s="31"/>
      <c r="L8" s="57"/>
      <c r="M8" s="33"/>
      <c r="N8" s="34">
        <f t="shared" si="0"/>
        <v>1</v>
      </c>
      <c r="O8" s="35"/>
      <c r="P8" s="167">
        <v>15</v>
      </c>
      <c r="Q8" s="168">
        <v>15</v>
      </c>
      <c r="R8" s="38"/>
      <c r="S8" s="38"/>
      <c r="T8" s="37"/>
      <c r="U8" s="39">
        <f t="shared" si="1"/>
        <v>15</v>
      </c>
      <c r="V8" s="40">
        <f t="shared" ref="V8:V71" si="7">IF(U8&gt;=15,15,U8)</f>
        <v>15</v>
      </c>
      <c r="W8" s="175"/>
      <c r="X8" s="112"/>
      <c r="Y8" s="100"/>
      <c r="Z8" s="96"/>
      <c r="AA8" s="108"/>
      <c r="AB8" s="41">
        <f t="shared" si="2"/>
        <v>0</v>
      </c>
      <c r="AC8" s="40">
        <f t="shared" si="3"/>
        <v>0</v>
      </c>
      <c r="AD8" s="42"/>
      <c r="AE8" s="128"/>
      <c r="AF8" s="37">
        <f t="shared" si="4"/>
        <v>15</v>
      </c>
      <c r="AG8" s="43">
        <v>65</v>
      </c>
      <c r="AH8" s="44">
        <f t="shared" si="5"/>
        <v>80</v>
      </c>
      <c r="AI8" s="45">
        <f t="shared" ref="AI8:AI71" si="8">-((50-((176+(45+(30-AF8)))))/200)</f>
        <v>0.93</v>
      </c>
      <c r="AJ8" s="46"/>
      <c r="AK8" s="47">
        <v>1E-4</v>
      </c>
      <c r="AL8" s="48">
        <f t="shared" ref="AL8:AL71" si="9">100%+AK8</f>
        <v>1.0001</v>
      </c>
      <c r="AM8" s="49">
        <f t="shared" ref="AM8:AM71" si="10">ROUNDUP($D$2*AI8*AL8,-3)</f>
        <v>1471637000</v>
      </c>
      <c r="AN8" s="50"/>
      <c r="AO8" s="51"/>
      <c r="AP8" s="51"/>
      <c r="AQ8" s="51"/>
      <c r="AR8" s="51"/>
      <c r="AS8" s="52"/>
      <c r="AT8" s="53">
        <f t="shared" si="6"/>
        <v>0</v>
      </c>
    </row>
    <row r="9" spans="1:46" s="54" customFormat="1" ht="40.5" customHeight="1" thickBot="1">
      <c r="A9" s="27"/>
      <c r="B9" s="56"/>
      <c r="C9" s="95"/>
      <c r="D9" s="95"/>
      <c r="E9" s="95"/>
      <c r="F9" s="164"/>
      <c r="G9" s="92"/>
      <c r="H9" s="116"/>
      <c r="I9" s="109">
        <v>0.51</v>
      </c>
      <c r="J9" s="31">
        <v>0.49</v>
      </c>
      <c r="K9" s="137"/>
      <c r="L9" s="31"/>
      <c r="M9" s="33"/>
      <c r="N9" s="34">
        <f t="shared" si="0"/>
        <v>1</v>
      </c>
      <c r="O9" s="35"/>
      <c r="P9" s="167">
        <v>15</v>
      </c>
      <c r="Q9" s="168">
        <v>15</v>
      </c>
      <c r="R9" s="38"/>
      <c r="S9" s="38"/>
      <c r="T9" s="37"/>
      <c r="U9" s="39">
        <f t="shared" si="1"/>
        <v>15</v>
      </c>
      <c r="V9" s="40">
        <f t="shared" si="7"/>
        <v>15</v>
      </c>
      <c r="W9" s="172"/>
      <c r="X9" s="173"/>
      <c r="Y9" s="176"/>
      <c r="Z9" s="96"/>
      <c r="AA9" s="99"/>
      <c r="AB9" s="41">
        <f t="shared" si="2"/>
        <v>0</v>
      </c>
      <c r="AC9" s="40">
        <f t="shared" si="3"/>
        <v>0</v>
      </c>
      <c r="AD9" s="42"/>
      <c r="AE9" s="128"/>
      <c r="AF9" s="37">
        <f t="shared" si="4"/>
        <v>15</v>
      </c>
      <c r="AG9" s="43">
        <v>65</v>
      </c>
      <c r="AH9" s="44">
        <f t="shared" si="5"/>
        <v>80</v>
      </c>
      <c r="AI9" s="45">
        <f t="shared" si="8"/>
        <v>0.93</v>
      </c>
      <c r="AJ9" s="46"/>
      <c r="AK9" s="47">
        <v>1E-4</v>
      </c>
      <c r="AL9" s="48">
        <f t="shared" si="9"/>
        <v>1.0001</v>
      </c>
      <c r="AM9" s="49">
        <f t="shared" si="10"/>
        <v>1471637000</v>
      </c>
      <c r="AN9" s="50"/>
      <c r="AO9" s="51"/>
      <c r="AP9" s="51"/>
      <c r="AQ9" s="51"/>
      <c r="AR9" s="51"/>
      <c r="AS9" s="52"/>
      <c r="AT9" s="53">
        <f t="shared" si="6"/>
        <v>0</v>
      </c>
    </row>
    <row r="10" spans="1:46" s="54" customFormat="1" ht="40.5" customHeight="1" thickBot="1">
      <c r="A10" s="27"/>
      <c r="B10" s="56"/>
      <c r="C10" s="95"/>
      <c r="D10" s="95"/>
      <c r="E10" s="164"/>
      <c r="F10" s="164"/>
      <c r="G10" s="55"/>
      <c r="H10" s="116"/>
      <c r="I10" s="30">
        <v>0.51</v>
      </c>
      <c r="J10" s="31">
        <v>0.49</v>
      </c>
      <c r="K10" s="31"/>
      <c r="L10" s="57"/>
      <c r="M10" s="33"/>
      <c r="N10" s="34">
        <f t="shared" si="0"/>
        <v>1</v>
      </c>
      <c r="O10" s="35"/>
      <c r="P10" s="167">
        <v>15</v>
      </c>
      <c r="Q10" s="168">
        <v>15</v>
      </c>
      <c r="R10" s="38"/>
      <c r="S10" s="38"/>
      <c r="T10" s="37"/>
      <c r="U10" s="39">
        <f t="shared" si="1"/>
        <v>15</v>
      </c>
      <c r="V10" s="40">
        <f>IF(U10&gt;=15,15,U10)</f>
        <v>15</v>
      </c>
      <c r="W10" s="97"/>
      <c r="X10" s="149"/>
      <c r="Y10" s="96"/>
      <c r="Z10" s="96"/>
      <c r="AA10" s="99"/>
      <c r="AB10" s="41">
        <f t="shared" si="2"/>
        <v>0</v>
      </c>
      <c r="AC10" s="40">
        <f t="shared" si="3"/>
        <v>0</v>
      </c>
      <c r="AD10" s="42"/>
      <c r="AE10" s="128"/>
      <c r="AF10" s="37">
        <f t="shared" si="4"/>
        <v>15</v>
      </c>
      <c r="AG10" s="43">
        <v>65</v>
      </c>
      <c r="AH10" s="44">
        <f t="shared" si="5"/>
        <v>80</v>
      </c>
      <c r="AI10" s="45">
        <f>-((50-((176+(45+(30-AF10)))))/200)</f>
        <v>0.93</v>
      </c>
      <c r="AJ10" s="46"/>
      <c r="AK10" s="47">
        <v>1E-4</v>
      </c>
      <c r="AL10" s="48">
        <f>100%+AK10</f>
        <v>1.0001</v>
      </c>
      <c r="AM10" s="49">
        <f>ROUNDUP($D$2*AI10*AL10,-3)</f>
        <v>1471637000</v>
      </c>
      <c r="AN10" s="50"/>
      <c r="AO10" s="51"/>
      <c r="AP10" s="51"/>
      <c r="AQ10" s="51"/>
      <c r="AR10" s="51"/>
      <c r="AS10" s="52"/>
      <c r="AT10" s="53">
        <f t="shared" si="6"/>
        <v>0</v>
      </c>
    </row>
    <row r="11" spans="1:46" s="54" customFormat="1" ht="40.5" customHeight="1" thickBot="1">
      <c r="A11" s="27"/>
      <c r="B11" s="56"/>
      <c r="C11" s="95"/>
      <c r="D11" s="95"/>
      <c r="E11" s="164"/>
      <c r="F11" s="171"/>
      <c r="G11" s="29"/>
      <c r="H11" s="29"/>
      <c r="I11" s="30">
        <v>0.51</v>
      </c>
      <c r="J11" s="31">
        <v>0.49</v>
      </c>
      <c r="K11" s="31"/>
      <c r="L11" s="31"/>
      <c r="M11" s="33"/>
      <c r="N11" s="34">
        <f t="shared" si="0"/>
        <v>1</v>
      </c>
      <c r="O11" s="35"/>
      <c r="P11" s="167">
        <v>15</v>
      </c>
      <c r="Q11" s="168">
        <v>15</v>
      </c>
      <c r="R11" s="106">
        <v>15</v>
      </c>
      <c r="S11" s="38"/>
      <c r="T11" s="37"/>
      <c r="U11" s="39">
        <f t="shared" si="1"/>
        <v>15</v>
      </c>
      <c r="V11" s="40">
        <f t="shared" si="7"/>
        <v>15</v>
      </c>
      <c r="W11" s="97"/>
      <c r="X11" s="149"/>
      <c r="Y11" s="112"/>
      <c r="Z11" s="96"/>
      <c r="AA11" s="99"/>
      <c r="AB11" s="41">
        <f t="shared" si="2"/>
        <v>0</v>
      </c>
      <c r="AC11" s="40">
        <f t="shared" si="3"/>
        <v>0</v>
      </c>
      <c r="AD11" s="42"/>
      <c r="AE11" s="128"/>
      <c r="AF11" s="37">
        <f t="shared" si="4"/>
        <v>15</v>
      </c>
      <c r="AG11" s="43">
        <v>65</v>
      </c>
      <c r="AH11" s="44">
        <f t="shared" si="5"/>
        <v>80</v>
      </c>
      <c r="AI11" s="45">
        <f t="shared" si="8"/>
        <v>0.93</v>
      </c>
      <c r="AJ11" s="46"/>
      <c r="AK11" s="47">
        <v>1E-4</v>
      </c>
      <c r="AL11" s="48">
        <f t="shared" si="9"/>
        <v>1.0001</v>
      </c>
      <c r="AM11" s="49">
        <f t="shared" si="10"/>
        <v>1471637000</v>
      </c>
      <c r="AN11" s="50"/>
      <c r="AO11" s="51"/>
      <c r="AP11" s="51"/>
      <c r="AQ11" s="51"/>
      <c r="AR11" s="51"/>
      <c r="AS11" s="52"/>
      <c r="AT11" s="53">
        <f t="shared" si="6"/>
        <v>0</v>
      </c>
    </row>
    <row r="12" spans="1:46" s="54" customFormat="1" ht="40.5" customHeight="1" thickBot="1">
      <c r="A12" s="27"/>
      <c r="B12" s="56"/>
      <c r="C12" s="95"/>
      <c r="D12" s="164"/>
      <c r="E12" s="164"/>
      <c r="F12" s="164"/>
      <c r="G12" s="55"/>
      <c r="H12" s="29"/>
      <c r="I12" s="30">
        <v>0.6</v>
      </c>
      <c r="J12" s="31">
        <v>0.4</v>
      </c>
      <c r="K12" s="32"/>
      <c r="L12" s="57"/>
      <c r="M12" s="33"/>
      <c r="N12" s="34">
        <f t="shared" si="0"/>
        <v>1</v>
      </c>
      <c r="O12" s="35"/>
      <c r="P12" s="167">
        <v>15</v>
      </c>
      <c r="Q12" s="220">
        <v>15</v>
      </c>
      <c r="R12" s="38"/>
      <c r="S12" s="38"/>
      <c r="T12" s="37"/>
      <c r="U12" s="39">
        <f t="shared" si="1"/>
        <v>15</v>
      </c>
      <c r="V12" s="40">
        <f t="shared" si="7"/>
        <v>15</v>
      </c>
      <c r="W12" s="97"/>
      <c r="X12" s="112"/>
      <c r="Y12" s="112"/>
      <c r="Z12" s="96"/>
      <c r="AA12" s="99"/>
      <c r="AB12" s="41">
        <f t="shared" si="2"/>
        <v>0</v>
      </c>
      <c r="AC12" s="40">
        <f t="shared" si="3"/>
        <v>0</v>
      </c>
      <c r="AD12" s="42"/>
      <c r="AE12" s="128"/>
      <c r="AF12" s="37">
        <f t="shared" si="4"/>
        <v>15</v>
      </c>
      <c r="AG12" s="43">
        <v>65</v>
      </c>
      <c r="AH12" s="44">
        <f t="shared" si="5"/>
        <v>80</v>
      </c>
      <c r="AI12" s="45">
        <f t="shared" si="8"/>
        <v>0.93</v>
      </c>
      <c r="AJ12" s="46"/>
      <c r="AK12" s="47">
        <v>1E-4</v>
      </c>
      <c r="AL12" s="48">
        <f t="shared" si="9"/>
        <v>1.0001</v>
      </c>
      <c r="AM12" s="49">
        <f t="shared" si="10"/>
        <v>1471637000</v>
      </c>
      <c r="AN12" s="50"/>
      <c r="AO12" s="51"/>
      <c r="AP12" s="51"/>
      <c r="AQ12" s="51"/>
      <c r="AR12" s="51"/>
      <c r="AS12" s="52"/>
      <c r="AT12" s="53">
        <f t="shared" si="6"/>
        <v>0</v>
      </c>
    </row>
    <row r="13" spans="1:46" s="54" customFormat="1" ht="40.5" customHeight="1" thickBot="1">
      <c r="A13" s="27"/>
      <c r="B13" s="56"/>
      <c r="C13" s="95"/>
      <c r="D13" s="95"/>
      <c r="E13" s="164"/>
      <c r="F13" s="164"/>
      <c r="G13" s="55"/>
      <c r="H13" s="29"/>
      <c r="I13" s="30">
        <v>0.7</v>
      </c>
      <c r="J13" s="31">
        <v>0.3</v>
      </c>
      <c r="K13" s="32"/>
      <c r="L13" s="57"/>
      <c r="M13" s="33"/>
      <c r="N13" s="34">
        <f t="shared" si="0"/>
        <v>1</v>
      </c>
      <c r="O13" s="35"/>
      <c r="P13" s="167">
        <v>15</v>
      </c>
      <c r="Q13" s="168">
        <v>15</v>
      </c>
      <c r="R13" s="38"/>
      <c r="S13" s="38"/>
      <c r="T13" s="37"/>
      <c r="U13" s="39">
        <f t="shared" si="1"/>
        <v>15</v>
      </c>
      <c r="V13" s="40">
        <f t="shared" si="7"/>
        <v>15</v>
      </c>
      <c r="W13" s="97"/>
      <c r="X13" s="96"/>
      <c r="Y13" s="100"/>
      <c r="Z13" s="96"/>
      <c r="AA13" s="99"/>
      <c r="AB13" s="41">
        <f t="shared" si="2"/>
        <v>0</v>
      </c>
      <c r="AC13" s="40">
        <f t="shared" si="3"/>
        <v>0</v>
      </c>
      <c r="AD13" s="42"/>
      <c r="AE13" s="128"/>
      <c r="AF13" s="37">
        <f t="shared" si="4"/>
        <v>15</v>
      </c>
      <c r="AG13" s="43">
        <v>65</v>
      </c>
      <c r="AH13" s="44">
        <f t="shared" si="5"/>
        <v>80</v>
      </c>
      <c r="AI13" s="45">
        <f t="shared" si="8"/>
        <v>0.93</v>
      </c>
      <c r="AJ13" s="46"/>
      <c r="AK13" s="47">
        <v>1E-4</v>
      </c>
      <c r="AL13" s="48">
        <f t="shared" si="9"/>
        <v>1.0001</v>
      </c>
      <c r="AM13" s="49">
        <f t="shared" si="10"/>
        <v>1471637000</v>
      </c>
      <c r="AN13" s="50"/>
      <c r="AO13" s="51"/>
      <c r="AP13" s="51"/>
      <c r="AQ13" s="51"/>
      <c r="AR13" s="51"/>
      <c r="AS13" s="52"/>
      <c r="AT13" s="53">
        <f t="shared" si="6"/>
        <v>0</v>
      </c>
    </row>
    <row r="14" spans="1:46" s="54" customFormat="1" ht="40.5" customHeight="1" thickBot="1">
      <c r="A14" s="27"/>
      <c r="B14" s="28"/>
      <c r="C14" s="95"/>
      <c r="D14" s="95"/>
      <c r="E14" s="95"/>
      <c r="F14" s="95"/>
      <c r="G14" s="59"/>
      <c r="H14" s="60"/>
      <c r="I14" s="30">
        <v>0.6</v>
      </c>
      <c r="J14" s="31">
        <v>0.4</v>
      </c>
      <c r="K14" s="32"/>
      <c r="L14" s="57"/>
      <c r="M14" s="33"/>
      <c r="N14" s="34">
        <f t="shared" si="0"/>
        <v>1</v>
      </c>
      <c r="O14" s="35"/>
      <c r="P14" s="167">
        <v>15</v>
      </c>
      <c r="Q14" s="168">
        <v>15</v>
      </c>
      <c r="R14" s="38"/>
      <c r="S14" s="38"/>
      <c r="T14" s="37"/>
      <c r="U14" s="39">
        <f t="shared" si="1"/>
        <v>15</v>
      </c>
      <c r="V14" s="40">
        <f t="shared" si="7"/>
        <v>15</v>
      </c>
      <c r="W14" s="97"/>
      <c r="X14" s="112"/>
      <c r="Y14" s="134"/>
      <c r="Z14" s="96"/>
      <c r="AA14" s="99"/>
      <c r="AB14" s="41">
        <f t="shared" si="2"/>
        <v>0</v>
      </c>
      <c r="AC14" s="40">
        <f t="shared" si="3"/>
        <v>0</v>
      </c>
      <c r="AD14" s="42"/>
      <c r="AE14" s="128"/>
      <c r="AF14" s="37">
        <f t="shared" si="4"/>
        <v>15</v>
      </c>
      <c r="AG14" s="43">
        <v>65</v>
      </c>
      <c r="AH14" s="44">
        <f t="shared" si="5"/>
        <v>80</v>
      </c>
      <c r="AI14" s="45">
        <f t="shared" si="8"/>
        <v>0.93</v>
      </c>
      <c r="AJ14" s="46"/>
      <c r="AK14" s="47">
        <v>1E-4</v>
      </c>
      <c r="AL14" s="48">
        <f t="shared" si="9"/>
        <v>1.0001</v>
      </c>
      <c r="AM14" s="49">
        <f t="shared" si="10"/>
        <v>1471637000</v>
      </c>
      <c r="AN14" s="50"/>
      <c r="AO14" s="51"/>
      <c r="AP14" s="51"/>
      <c r="AQ14" s="51"/>
      <c r="AR14" s="51"/>
      <c r="AS14" s="52"/>
      <c r="AT14" s="53">
        <f t="shared" si="6"/>
        <v>0</v>
      </c>
    </row>
    <row r="15" spans="1:46" s="54" customFormat="1" ht="40.5" customHeight="1" thickBot="1">
      <c r="A15" s="27"/>
      <c r="B15" s="56"/>
      <c r="C15" s="95"/>
      <c r="D15" s="164"/>
      <c r="E15" s="95"/>
      <c r="F15" s="164"/>
      <c r="G15" s="59"/>
      <c r="H15" s="60"/>
      <c r="I15" s="30">
        <v>0.51</v>
      </c>
      <c r="J15" s="31">
        <v>0.49</v>
      </c>
      <c r="K15" s="32"/>
      <c r="L15" s="57"/>
      <c r="M15" s="33"/>
      <c r="N15" s="34">
        <f t="shared" si="0"/>
        <v>1</v>
      </c>
      <c r="O15" s="35"/>
      <c r="P15" s="167">
        <v>15</v>
      </c>
      <c r="Q15" s="168">
        <v>15</v>
      </c>
      <c r="R15" s="38"/>
      <c r="S15" s="38"/>
      <c r="T15" s="37"/>
      <c r="U15" s="39">
        <f t="shared" si="1"/>
        <v>15</v>
      </c>
      <c r="V15" s="40">
        <f t="shared" si="7"/>
        <v>15</v>
      </c>
      <c r="W15" s="97"/>
      <c r="X15" s="112"/>
      <c r="Y15" s="112"/>
      <c r="Z15" s="96"/>
      <c r="AA15" s="99"/>
      <c r="AB15" s="41">
        <f t="shared" si="2"/>
        <v>0</v>
      </c>
      <c r="AC15" s="40">
        <f t="shared" si="3"/>
        <v>0</v>
      </c>
      <c r="AD15" s="42"/>
      <c r="AE15" s="128"/>
      <c r="AF15" s="37">
        <f t="shared" si="4"/>
        <v>15</v>
      </c>
      <c r="AG15" s="43">
        <v>65</v>
      </c>
      <c r="AH15" s="44">
        <f t="shared" si="5"/>
        <v>80</v>
      </c>
      <c r="AI15" s="45">
        <f t="shared" si="8"/>
        <v>0.93</v>
      </c>
      <c r="AJ15" s="46"/>
      <c r="AK15" s="47">
        <v>1E-4</v>
      </c>
      <c r="AL15" s="48">
        <f t="shared" si="9"/>
        <v>1.0001</v>
      </c>
      <c r="AM15" s="49">
        <f t="shared" si="10"/>
        <v>1471637000</v>
      </c>
      <c r="AN15" s="50"/>
      <c r="AO15" s="51"/>
      <c r="AP15" s="51"/>
      <c r="AQ15" s="51"/>
      <c r="AR15" s="51"/>
      <c r="AS15" s="52"/>
      <c r="AT15" s="53">
        <f t="shared" si="6"/>
        <v>0</v>
      </c>
    </row>
    <row r="16" spans="1:46" s="54" customFormat="1" ht="40.5" customHeight="1" thickBot="1">
      <c r="A16" s="27"/>
      <c r="B16" s="56"/>
      <c r="C16" s="95"/>
      <c r="D16" s="95"/>
      <c r="E16" s="164"/>
      <c r="F16" s="95"/>
      <c r="G16" s="59"/>
      <c r="H16" s="60"/>
      <c r="I16" s="30">
        <v>0.51</v>
      </c>
      <c r="J16" s="31">
        <v>0.49</v>
      </c>
      <c r="K16" s="32"/>
      <c r="L16" s="57"/>
      <c r="M16" s="33"/>
      <c r="N16" s="34">
        <f t="shared" si="0"/>
        <v>1</v>
      </c>
      <c r="O16" s="35"/>
      <c r="P16" s="167">
        <v>15</v>
      </c>
      <c r="Q16" s="168">
        <v>15</v>
      </c>
      <c r="R16" s="58">
        <v>15</v>
      </c>
      <c r="S16" s="38"/>
      <c r="T16" s="37"/>
      <c r="U16" s="39">
        <f t="shared" si="1"/>
        <v>15</v>
      </c>
      <c r="V16" s="40">
        <f t="shared" si="7"/>
        <v>15</v>
      </c>
      <c r="W16" s="100"/>
      <c r="X16" s="96"/>
      <c r="Y16" s="100"/>
      <c r="Z16" s="96"/>
      <c r="AA16" s="99"/>
      <c r="AB16" s="41">
        <f t="shared" si="2"/>
        <v>0</v>
      </c>
      <c r="AC16" s="40">
        <f t="shared" si="3"/>
        <v>0</v>
      </c>
      <c r="AD16" s="42"/>
      <c r="AE16" s="128"/>
      <c r="AF16" s="37">
        <f t="shared" si="4"/>
        <v>15</v>
      </c>
      <c r="AG16" s="43">
        <v>65</v>
      </c>
      <c r="AH16" s="44">
        <f t="shared" si="5"/>
        <v>80</v>
      </c>
      <c r="AI16" s="45">
        <f t="shared" si="8"/>
        <v>0.93</v>
      </c>
      <c r="AJ16" s="46"/>
      <c r="AK16" s="47">
        <v>1E-4</v>
      </c>
      <c r="AL16" s="48">
        <f t="shared" si="9"/>
        <v>1.0001</v>
      </c>
      <c r="AM16" s="49">
        <f t="shared" si="10"/>
        <v>1471637000</v>
      </c>
      <c r="AN16" s="50"/>
      <c r="AO16" s="51"/>
      <c r="AP16" s="51"/>
      <c r="AQ16" s="51"/>
      <c r="AR16" s="51"/>
      <c r="AS16" s="52"/>
      <c r="AT16" s="53">
        <f t="shared" si="6"/>
        <v>0</v>
      </c>
    </row>
    <row r="17" spans="1:46" s="54" customFormat="1" ht="40.5" customHeight="1" thickBot="1">
      <c r="A17" s="27"/>
      <c r="B17" s="56"/>
      <c r="C17" s="164"/>
      <c r="D17" s="95"/>
      <c r="E17" s="95"/>
      <c r="F17" s="164"/>
      <c r="G17" s="59"/>
      <c r="H17" s="60"/>
      <c r="I17" s="30">
        <v>0.51</v>
      </c>
      <c r="J17" s="31">
        <v>0.49</v>
      </c>
      <c r="K17" s="32"/>
      <c r="L17" s="57"/>
      <c r="M17" s="33"/>
      <c r="N17" s="34">
        <f t="shared" si="0"/>
        <v>1</v>
      </c>
      <c r="O17" s="35"/>
      <c r="P17" s="167">
        <v>15</v>
      </c>
      <c r="Q17" s="168">
        <v>15</v>
      </c>
      <c r="R17" s="38"/>
      <c r="S17" s="38"/>
      <c r="T17" s="37"/>
      <c r="U17" s="39">
        <f t="shared" si="1"/>
        <v>15</v>
      </c>
      <c r="V17" s="40">
        <f t="shared" si="7"/>
        <v>15</v>
      </c>
      <c r="W17" s="96"/>
      <c r="X17" s="104"/>
      <c r="Y17" s="96"/>
      <c r="Z17" s="104"/>
      <c r="AA17" s="99"/>
      <c r="AB17" s="41">
        <f t="shared" si="2"/>
        <v>0</v>
      </c>
      <c r="AC17" s="40">
        <f t="shared" si="3"/>
        <v>0</v>
      </c>
      <c r="AD17" s="42"/>
      <c r="AE17" s="128"/>
      <c r="AF17" s="37">
        <f t="shared" si="4"/>
        <v>15</v>
      </c>
      <c r="AG17" s="43">
        <v>65</v>
      </c>
      <c r="AH17" s="44">
        <f t="shared" si="5"/>
        <v>80</v>
      </c>
      <c r="AI17" s="45">
        <f t="shared" si="8"/>
        <v>0.93</v>
      </c>
      <c r="AJ17" s="46"/>
      <c r="AK17" s="47">
        <v>1E-4</v>
      </c>
      <c r="AL17" s="48">
        <f t="shared" si="9"/>
        <v>1.0001</v>
      </c>
      <c r="AM17" s="49">
        <f t="shared" si="10"/>
        <v>1471637000</v>
      </c>
      <c r="AN17" s="50"/>
      <c r="AO17" s="51"/>
      <c r="AP17" s="51"/>
      <c r="AQ17" s="51"/>
      <c r="AR17" s="51"/>
      <c r="AS17" s="52"/>
      <c r="AT17" s="53">
        <f t="shared" si="6"/>
        <v>0</v>
      </c>
    </row>
    <row r="18" spans="1:46" s="54" customFormat="1" ht="40.5" customHeight="1" thickBot="1">
      <c r="A18" s="27"/>
      <c r="B18" s="56"/>
      <c r="C18" s="95"/>
      <c r="D18" s="95"/>
      <c r="E18" s="94"/>
      <c r="F18" s="101"/>
      <c r="G18" s="29"/>
      <c r="H18" s="29"/>
      <c r="I18" s="30">
        <v>0.51</v>
      </c>
      <c r="J18" s="119">
        <v>0.49</v>
      </c>
      <c r="K18" s="32"/>
      <c r="L18" s="57"/>
      <c r="M18" s="33"/>
      <c r="N18" s="34">
        <f t="shared" si="0"/>
        <v>1</v>
      </c>
      <c r="O18" s="35"/>
      <c r="P18" s="167">
        <v>15</v>
      </c>
      <c r="Q18" s="168">
        <v>15</v>
      </c>
      <c r="R18" s="38"/>
      <c r="S18" s="38"/>
      <c r="T18" s="37"/>
      <c r="U18" s="39">
        <f t="shared" si="1"/>
        <v>15</v>
      </c>
      <c r="V18" s="40">
        <f t="shared" si="7"/>
        <v>15</v>
      </c>
      <c r="W18" s="113"/>
      <c r="X18" s="96"/>
      <c r="Y18" s="96"/>
      <c r="Z18" s="104"/>
      <c r="AA18" s="99"/>
      <c r="AB18" s="41">
        <f t="shared" si="2"/>
        <v>0</v>
      </c>
      <c r="AC18" s="40">
        <f t="shared" si="3"/>
        <v>0</v>
      </c>
      <c r="AD18" s="42"/>
      <c r="AE18" s="128"/>
      <c r="AF18" s="37">
        <f t="shared" si="4"/>
        <v>15</v>
      </c>
      <c r="AG18" s="43">
        <v>65</v>
      </c>
      <c r="AH18" s="44">
        <f t="shared" si="5"/>
        <v>80</v>
      </c>
      <c r="AI18" s="45">
        <f t="shared" si="8"/>
        <v>0.93</v>
      </c>
      <c r="AJ18" s="46"/>
      <c r="AK18" s="47">
        <v>1E-4</v>
      </c>
      <c r="AL18" s="48">
        <f t="shared" si="9"/>
        <v>1.0001</v>
      </c>
      <c r="AM18" s="49">
        <f t="shared" si="10"/>
        <v>1471637000</v>
      </c>
      <c r="AN18" s="50"/>
      <c r="AO18" s="51"/>
      <c r="AP18" s="51"/>
      <c r="AQ18" s="51"/>
      <c r="AR18" s="51"/>
      <c r="AS18" s="52"/>
      <c r="AT18" s="53">
        <f t="shared" si="6"/>
        <v>0</v>
      </c>
    </row>
    <row r="19" spans="1:46" s="54" customFormat="1" ht="40.5" customHeight="1" thickBot="1">
      <c r="A19" s="27"/>
      <c r="B19" s="28"/>
      <c r="C19" s="95"/>
      <c r="D19" s="28"/>
      <c r="E19" s="28"/>
      <c r="F19" s="94"/>
      <c r="G19" s="29"/>
      <c r="H19" s="60"/>
      <c r="I19" s="30">
        <v>0.51</v>
      </c>
      <c r="J19" s="119">
        <v>0.49</v>
      </c>
      <c r="K19" s="32"/>
      <c r="L19" s="57"/>
      <c r="M19" s="33"/>
      <c r="N19" s="34">
        <f t="shared" si="0"/>
        <v>1</v>
      </c>
      <c r="O19" s="35"/>
      <c r="P19" s="167">
        <v>15</v>
      </c>
      <c r="Q19" s="168">
        <v>15</v>
      </c>
      <c r="R19" s="38"/>
      <c r="S19" s="38"/>
      <c r="T19" s="37"/>
      <c r="U19" s="39">
        <f t="shared" si="1"/>
        <v>15</v>
      </c>
      <c r="V19" s="40">
        <f t="shared" si="7"/>
        <v>15</v>
      </c>
      <c r="W19" s="112"/>
      <c r="X19" s="96"/>
      <c r="Y19" s="96"/>
      <c r="Z19" s="104"/>
      <c r="AA19" s="99"/>
      <c r="AB19" s="41">
        <f t="shared" si="2"/>
        <v>0</v>
      </c>
      <c r="AC19" s="40">
        <f t="shared" si="3"/>
        <v>0</v>
      </c>
      <c r="AD19" s="42"/>
      <c r="AE19" s="128"/>
      <c r="AF19" s="37">
        <f t="shared" si="4"/>
        <v>15</v>
      </c>
      <c r="AG19" s="43">
        <v>65</v>
      </c>
      <c r="AH19" s="44">
        <f t="shared" si="5"/>
        <v>80</v>
      </c>
      <c r="AI19" s="45">
        <f t="shared" si="8"/>
        <v>0.93</v>
      </c>
      <c r="AJ19" s="46"/>
      <c r="AK19" s="47">
        <v>1E-4</v>
      </c>
      <c r="AL19" s="48">
        <f t="shared" si="9"/>
        <v>1.0001</v>
      </c>
      <c r="AM19" s="49">
        <f t="shared" si="10"/>
        <v>1471637000</v>
      </c>
      <c r="AN19" s="50"/>
      <c r="AO19" s="51"/>
      <c r="AP19" s="51"/>
      <c r="AQ19" s="51"/>
      <c r="AR19" s="51"/>
      <c r="AS19" s="52"/>
      <c r="AT19" s="53">
        <f t="shared" si="6"/>
        <v>0</v>
      </c>
    </row>
    <row r="20" spans="1:46" s="54" customFormat="1" ht="40.5" customHeight="1" thickBot="1">
      <c r="A20" s="27"/>
      <c r="B20" s="56"/>
      <c r="C20" s="91"/>
      <c r="D20" s="91"/>
      <c r="E20" s="56"/>
      <c r="F20" s="28"/>
      <c r="G20" s="59"/>
      <c r="H20" s="60"/>
      <c r="I20" s="30">
        <v>0.51</v>
      </c>
      <c r="J20" s="119">
        <v>0.49</v>
      </c>
      <c r="K20" s="32"/>
      <c r="L20" s="57"/>
      <c r="M20" s="33"/>
      <c r="N20" s="34">
        <f t="shared" si="0"/>
        <v>1</v>
      </c>
      <c r="O20" s="35"/>
      <c r="P20" s="167">
        <v>15</v>
      </c>
      <c r="Q20" s="168">
        <v>15</v>
      </c>
      <c r="R20" s="38"/>
      <c r="S20" s="38"/>
      <c r="T20" s="37"/>
      <c r="U20" s="39">
        <f t="shared" si="1"/>
        <v>15</v>
      </c>
      <c r="V20" s="40">
        <f t="shared" si="7"/>
        <v>15</v>
      </c>
      <c r="W20" s="112"/>
      <c r="X20" s="96"/>
      <c r="Y20" s="96"/>
      <c r="Z20" s="104"/>
      <c r="AA20" s="99"/>
      <c r="AB20" s="41">
        <f t="shared" si="2"/>
        <v>0</v>
      </c>
      <c r="AC20" s="40">
        <f t="shared" si="3"/>
        <v>0</v>
      </c>
      <c r="AD20" s="42"/>
      <c r="AE20" s="128"/>
      <c r="AF20" s="37">
        <f t="shared" si="4"/>
        <v>15</v>
      </c>
      <c r="AG20" s="43">
        <v>65</v>
      </c>
      <c r="AH20" s="44">
        <f t="shared" si="5"/>
        <v>80</v>
      </c>
      <c r="AI20" s="45">
        <f t="shared" si="8"/>
        <v>0.93</v>
      </c>
      <c r="AJ20" s="46"/>
      <c r="AK20" s="47">
        <v>1E-4</v>
      </c>
      <c r="AL20" s="48">
        <f t="shared" si="9"/>
        <v>1.0001</v>
      </c>
      <c r="AM20" s="49">
        <f t="shared" si="10"/>
        <v>1471637000</v>
      </c>
      <c r="AN20" s="50"/>
      <c r="AO20" s="51"/>
      <c r="AP20" s="51"/>
      <c r="AQ20" s="51"/>
      <c r="AR20" s="51"/>
      <c r="AS20" s="52"/>
      <c r="AT20" s="53">
        <f t="shared" si="6"/>
        <v>0</v>
      </c>
    </row>
    <row r="21" spans="1:46" s="54" customFormat="1" ht="40.5" customHeight="1" thickBot="1">
      <c r="A21" s="27"/>
      <c r="B21" s="56"/>
      <c r="C21" s="95"/>
      <c r="D21" s="91"/>
      <c r="E21" s="56"/>
      <c r="F21" s="28"/>
      <c r="G21" s="55"/>
      <c r="H21" s="60"/>
      <c r="I21" s="30">
        <v>0.51</v>
      </c>
      <c r="J21" s="119">
        <v>0.49</v>
      </c>
      <c r="K21" s="32"/>
      <c r="L21" s="57"/>
      <c r="M21" s="33"/>
      <c r="N21" s="34">
        <f t="shared" si="0"/>
        <v>1</v>
      </c>
      <c r="O21" s="35"/>
      <c r="P21" s="167">
        <v>15</v>
      </c>
      <c r="Q21" s="168">
        <v>15</v>
      </c>
      <c r="R21" s="38"/>
      <c r="S21" s="38"/>
      <c r="T21" s="37"/>
      <c r="U21" s="39">
        <f t="shared" si="1"/>
        <v>15</v>
      </c>
      <c r="V21" s="40">
        <f t="shared" si="7"/>
        <v>15</v>
      </c>
      <c r="W21" s="112"/>
      <c r="X21" s="96"/>
      <c r="Y21" s="96"/>
      <c r="Z21" s="104"/>
      <c r="AA21" s="99"/>
      <c r="AB21" s="41">
        <f t="shared" si="2"/>
        <v>0</v>
      </c>
      <c r="AC21" s="40">
        <f t="shared" si="3"/>
        <v>0</v>
      </c>
      <c r="AD21" s="42"/>
      <c r="AE21" s="128"/>
      <c r="AF21" s="37">
        <f t="shared" si="4"/>
        <v>15</v>
      </c>
      <c r="AG21" s="43">
        <v>65</v>
      </c>
      <c r="AH21" s="44">
        <f t="shared" si="5"/>
        <v>80</v>
      </c>
      <c r="AI21" s="45">
        <f t="shared" si="8"/>
        <v>0.93</v>
      </c>
      <c r="AJ21" s="46"/>
      <c r="AK21" s="47">
        <v>1E-4</v>
      </c>
      <c r="AL21" s="48">
        <f t="shared" si="9"/>
        <v>1.0001</v>
      </c>
      <c r="AM21" s="49">
        <f t="shared" si="10"/>
        <v>1471637000</v>
      </c>
      <c r="AN21" s="50"/>
      <c r="AO21" s="51"/>
      <c r="AP21" s="51"/>
      <c r="AQ21" s="51"/>
      <c r="AR21" s="51"/>
      <c r="AS21" s="52"/>
      <c r="AT21" s="53">
        <f t="shared" si="6"/>
        <v>0</v>
      </c>
    </row>
    <row r="22" spans="1:46" s="54" customFormat="1" ht="40.5" customHeight="1" thickBot="1">
      <c r="A22" s="27"/>
      <c r="B22" s="61"/>
      <c r="C22" s="91"/>
      <c r="D22" s="91"/>
      <c r="E22" s="28"/>
      <c r="F22" s="28"/>
      <c r="G22" s="59"/>
      <c r="H22" s="60"/>
      <c r="I22" s="30">
        <v>0.51</v>
      </c>
      <c r="J22" s="119">
        <v>0.49</v>
      </c>
      <c r="K22" s="32"/>
      <c r="L22" s="57"/>
      <c r="M22" s="33"/>
      <c r="N22" s="34">
        <f t="shared" si="0"/>
        <v>1</v>
      </c>
      <c r="O22" s="35"/>
      <c r="P22" s="167">
        <v>15</v>
      </c>
      <c r="Q22" s="168">
        <v>15</v>
      </c>
      <c r="R22" s="38"/>
      <c r="S22" s="38"/>
      <c r="T22" s="37"/>
      <c r="U22" s="39">
        <f t="shared" si="1"/>
        <v>15</v>
      </c>
      <c r="V22" s="40">
        <f t="shared" si="7"/>
        <v>15</v>
      </c>
      <c r="W22" s="112"/>
      <c r="X22" s="96"/>
      <c r="Y22" s="96"/>
      <c r="Z22" s="104"/>
      <c r="AA22" s="99"/>
      <c r="AB22" s="41">
        <f t="shared" si="2"/>
        <v>0</v>
      </c>
      <c r="AC22" s="40">
        <f t="shared" si="3"/>
        <v>0</v>
      </c>
      <c r="AD22" s="42"/>
      <c r="AE22" s="128"/>
      <c r="AF22" s="37">
        <f t="shared" si="4"/>
        <v>15</v>
      </c>
      <c r="AG22" s="43">
        <v>65</v>
      </c>
      <c r="AH22" s="44">
        <f t="shared" si="5"/>
        <v>80</v>
      </c>
      <c r="AI22" s="45">
        <f t="shared" si="8"/>
        <v>0.93</v>
      </c>
      <c r="AJ22" s="46"/>
      <c r="AK22" s="47">
        <v>1E-4</v>
      </c>
      <c r="AL22" s="48">
        <f t="shared" si="9"/>
        <v>1.0001</v>
      </c>
      <c r="AM22" s="49">
        <f t="shared" si="10"/>
        <v>1471637000</v>
      </c>
      <c r="AN22" s="50"/>
      <c r="AO22" s="51"/>
      <c r="AP22" s="51"/>
      <c r="AQ22" s="51"/>
      <c r="AR22" s="51"/>
      <c r="AS22" s="52"/>
      <c r="AT22" s="53">
        <f t="shared" si="6"/>
        <v>0</v>
      </c>
    </row>
    <row r="23" spans="1:46" s="54" customFormat="1" ht="40.5" customHeight="1" thickBot="1">
      <c r="A23" s="27"/>
      <c r="B23" s="61"/>
      <c r="C23" s="28"/>
      <c r="D23" s="28"/>
      <c r="E23" s="56"/>
      <c r="F23" s="28"/>
      <c r="G23" s="55"/>
      <c r="H23" s="29"/>
      <c r="I23" s="30">
        <v>0.51</v>
      </c>
      <c r="J23" s="119">
        <v>0.49</v>
      </c>
      <c r="K23" s="32"/>
      <c r="L23" s="57"/>
      <c r="M23" s="33"/>
      <c r="N23" s="34">
        <f t="shared" si="0"/>
        <v>1</v>
      </c>
      <c r="O23" s="35"/>
      <c r="P23" s="167">
        <v>15</v>
      </c>
      <c r="Q23" s="168">
        <v>15</v>
      </c>
      <c r="R23" s="38"/>
      <c r="S23" s="38"/>
      <c r="T23" s="37"/>
      <c r="U23" s="39">
        <f t="shared" si="1"/>
        <v>15</v>
      </c>
      <c r="V23" s="40">
        <f t="shared" si="7"/>
        <v>15</v>
      </c>
      <c r="W23" s="112"/>
      <c r="X23" s="96"/>
      <c r="Y23" s="96"/>
      <c r="Z23" s="104"/>
      <c r="AA23" s="99"/>
      <c r="AB23" s="41">
        <f t="shared" si="2"/>
        <v>0</v>
      </c>
      <c r="AC23" s="40">
        <f t="shared" si="3"/>
        <v>0</v>
      </c>
      <c r="AD23" s="42"/>
      <c r="AE23" s="128"/>
      <c r="AF23" s="37">
        <f t="shared" si="4"/>
        <v>15</v>
      </c>
      <c r="AG23" s="43">
        <v>65</v>
      </c>
      <c r="AH23" s="44">
        <f t="shared" si="5"/>
        <v>80</v>
      </c>
      <c r="AI23" s="45">
        <f t="shared" si="8"/>
        <v>0.93</v>
      </c>
      <c r="AJ23" s="46"/>
      <c r="AK23" s="47">
        <v>1E-4</v>
      </c>
      <c r="AL23" s="48">
        <f t="shared" si="9"/>
        <v>1.0001</v>
      </c>
      <c r="AM23" s="49">
        <f t="shared" si="10"/>
        <v>1471637000</v>
      </c>
      <c r="AN23" s="50"/>
      <c r="AO23" s="51"/>
      <c r="AP23" s="51"/>
      <c r="AQ23" s="51"/>
      <c r="AR23" s="51"/>
      <c r="AS23" s="52"/>
      <c r="AT23" s="53">
        <f t="shared" si="6"/>
        <v>0</v>
      </c>
    </row>
    <row r="24" spans="1:46" s="54" customFormat="1" ht="40.5" customHeight="1" thickBot="1">
      <c r="A24" s="27"/>
      <c r="B24" s="61"/>
      <c r="C24" s="28"/>
      <c r="D24" s="28"/>
      <c r="E24" s="28"/>
      <c r="F24" s="28"/>
      <c r="G24" s="55"/>
      <c r="H24" s="29"/>
      <c r="I24" s="30">
        <v>0.51</v>
      </c>
      <c r="J24" s="119">
        <v>0.49</v>
      </c>
      <c r="K24" s="32"/>
      <c r="L24" s="57"/>
      <c r="M24" s="33"/>
      <c r="N24" s="34">
        <f t="shared" si="0"/>
        <v>1</v>
      </c>
      <c r="O24" s="35"/>
      <c r="P24" s="167">
        <v>15</v>
      </c>
      <c r="Q24" s="168">
        <v>15</v>
      </c>
      <c r="R24" s="38"/>
      <c r="S24" s="38"/>
      <c r="T24" s="37"/>
      <c r="U24" s="39">
        <f t="shared" si="1"/>
        <v>15</v>
      </c>
      <c r="V24" s="40">
        <f t="shared" si="7"/>
        <v>15</v>
      </c>
      <c r="W24" s="112"/>
      <c r="X24" s="96"/>
      <c r="Y24" s="96"/>
      <c r="Z24" s="104"/>
      <c r="AA24" s="99"/>
      <c r="AB24" s="41">
        <f t="shared" si="2"/>
        <v>0</v>
      </c>
      <c r="AC24" s="40">
        <f t="shared" si="3"/>
        <v>0</v>
      </c>
      <c r="AD24" s="42"/>
      <c r="AE24" s="128"/>
      <c r="AF24" s="37">
        <f t="shared" si="4"/>
        <v>15</v>
      </c>
      <c r="AG24" s="43">
        <v>65</v>
      </c>
      <c r="AH24" s="44">
        <f t="shared" si="5"/>
        <v>80</v>
      </c>
      <c r="AI24" s="45">
        <f t="shared" si="8"/>
        <v>0.93</v>
      </c>
      <c r="AJ24" s="46"/>
      <c r="AK24" s="47">
        <v>1E-4</v>
      </c>
      <c r="AL24" s="48">
        <f t="shared" si="9"/>
        <v>1.0001</v>
      </c>
      <c r="AM24" s="49">
        <f t="shared" si="10"/>
        <v>1471637000</v>
      </c>
      <c r="AN24" s="50"/>
      <c r="AO24" s="51"/>
      <c r="AP24" s="51"/>
      <c r="AQ24" s="51"/>
      <c r="AR24" s="51"/>
      <c r="AS24" s="52"/>
      <c r="AT24" s="53">
        <f t="shared" si="6"/>
        <v>0</v>
      </c>
    </row>
    <row r="25" spans="1:46" s="54" customFormat="1" ht="40.5" customHeight="1" thickBot="1">
      <c r="A25" s="27"/>
      <c r="B25" s="61"/>
      <c r="C25" s="28"/>
      <c r="D25" s="28"/>
      <c r="E25" s="28"/>
      <c r="F25" s="28"/>
      <c r="G25" s="55"/>
      <c r="H25" s="29"/>
      <c r="I25" s="30">
        <v>0.51</v>
      </c>
      <c r="J25" s="119">
        <v>0.49</v>
      </c>
      <c r="K25" s="32"/>
      <c r="L25" s="57"/>
      <c r="M25" s="33"/>
      <c r="N25" s="34">
        <f t="shared" si="0"/>
        <v>1</v>
      </c>
      <c r="O25" s="35"/>
      <c r="P25" s="167">
        <v>15</v>
      </c>
      <c r="Q25" s="168">
        <v>15</v>
      </c>
      <c r="R25" s="38"/>
      <c r="S25" s="38"/>
      <c r="T25" s="37"/>
      <c r="U25" s="39">
        <f t="shared" si="1"/>
        <v>15</v>
      </c>
      <c r="V25" s="40">
        <f t="shared" si="7"/>
        <v>15</v>
      </c>
      <c r="W25" s="112"/>
      <c r="X25" s="96"/>
      <c r="Y25" s="96"/>
      <c r="Z25" s="104"/>
      <c r="AA25" s="99"/>
      <c r="AB25" s="41">
        <f t="shared" si="2"/>
        <v>0</v>
      </c>
      <c r="AC25" s="40">
        <f t="shared" si="3"/>
        <v>0</v>
      </c>
      <c r="AD25" s="42"/>
      <c r="AE25" s="128"/>
      <c r="AF25" s="37">
        <f t="shared" si="4"/>
        <v>15</v>
      </c>
      <c r="AG25" s="43">
        <v>65</v>
      </c>
      <c r="AH25" s="44">
        <f t="shared" si="5"/>
        <v>80</v>
      </c>
      <c r="AI25" s="45">
        <f t="shared" si="8"/>
        <v>0.93</v>
      </c>
      <c r="AJ25" s="46"/>
      <c r="AK25" s="47">
        <v>1E-4</v>
      </c>
      <c r="AL25" s="48">
        <f t="shared" si="9"/>
        <v>1.0001</v>
      </c>
      <c r="AM25" s="49">
        <f t="shared" si="10"/>
        <v>1471637000</v>
      </c>
      <c r="AN25" s="50"/>
      <c r="AO25" s="51"/>
      <c r="AP25" s="51"/>
      <c r="AQ25" s="51"/>
      <c r="AR25" s="51"/>
      <c r="AS25" s="52"/>
      <c r="AT25" s="53">
        <f t="shared" si="6"/>
        <v>0</v>
      </c>
    </row>
    <row r="26" spans="1:46" s="54" customFormat="1" ht="36" customHeight="1" thickBot="1">
      <c r="A26" s="27"/>
      <c r="B26" s="61"/>
      <c r="C26" s="28"/>
      <c r="D26" s="91"/>
      <c r="E26" s="28"/>
      <c r="F26" s="28"/>
      <c r="G26" s="55"/>
      <c r="H26" s="60"/>
      <c r="I26" s="30">
        <v>0.51</v>
      </c>
      <c r="J26" s="119">
        <v>0.49</v>
      </c>
      <c r="K26" s="32"/>
      <c r="L26" s="57"/>
      <c r="M26" s="33"/>
      <c r="N26" s="34">
        <f t="shared" si="0"/>
        <v>1</v>
      </c>
      <c r="O26" s="35"/>
      <c r="P26" s="167">
        <v>15</v>
      </c>
      <c r="Q26" s="168">
        <v>15</v>
      </c>
      <c r="R26" s="38"/>
      <c r="S26" s="38"/>
      <c r="T26" s="37"/>
      <c r="U26" s="39">
        <f t="shared" si="1"/>
        <v>15</v>
      </c>
      <c r="V26" s="40">
        <f t="shared" si="7"/>
        <v>15</v>
      </c>
      <c r="W26" s="112"/>
      <c r="X26" s="96"/>
      <c r="Y26" s="96"/>
      <c r="Z26" s="104"/>
      <c r="AA26" s="99"/>
      <c r="AB26" s="41">
        <f t="shared" si="2"/>
        <v>0</v>
      </c>
      <c r="AC26" s="40">
        <f t="shared" si="3"/>
        <v>0</v>
      </c>
      <c r="AD26" s="42"/>
      <c r="AE26" s="128"/>
      <c r="AF26" s="37">
        <f t="shared" si="4"/>
        <v>15</v>
      </c>
      <c r="AG26" s="43">
        <v>65</v>
      </c>
      <c r="AH26" s="44">
        <f t="shared" si="5"/>
        <v>80</v>
      </c>
      <c r="AI26" s="45">
        <f t="shared" si="8"/>
        <v>0.93</v>
      </c>
      <c r="AJ26" s="46"/>
      <c r="AK26" s="47">
        <v>1E-4</v>
      </c>
      <c r="AL26" s="48">
        <f t="shared" si="9"/>
        <v>1.0001</v>
      </c>
      <c r="AM26" s="49">
        <f t="shared" si="10"/>
        <v>1471637000</v>
      </c>
      <c r="AN26" s="50"/>
      <c r="AO26" s="51"/>
      <c r="AP26" s="51"/>
      <c r="AQ26" s="51"/>
      <c r="AR26" s="51"/>
      <c r="AS26" s="52"/>
      <c r="AT26" s="53">
        <f t="shared" si="6"/>
        <v>0</v>
      </c>
    </row>
    <row r="27" spans="1:46" s="54" customFormat="1" ht="36" customHeight="1" thickBot="1">
      <c r="A27" s="27"/>
      <c r="B27" s="61"/>
      <c r="C27" s="28"/>
      <c r="D27" s="91"/>
      <c r="E27" s="28"/>
      <c r="F27" s="28"/>
      <c r="G27" s="55"/>
      <c r="H27" s="29"/>
      <c r="I27" s="30">
        <v>0.51</v>
      </c>
      <c r="J27" s="119">
        <v>0.49</v>
      </c>
      <c r="K27" s="32"/>
      <c r="L27" s="57"/>
      <c r="M27" s="33"/>
      <c r="N27" s="34">
        <f t="shared" si="0"/>
        <v>1</v>
      </c>
      <c r="O27" s="35"/>
      <c r="P27" s="167">
        <v>15</v>
      </c>
      <c r="Q27" s="168">
        <v>15</v>
      </c>
      <c r="R27" s="38"/>
      <c r="S27" s="38"/>
      <c r="T27" s="37"/>
      <c r="U27" s="39">
        <f t="shared" si="1"/>
        <v>15</v>
      </c>
      <c r="V27" s="40">
        <f t="shared" si="7"/>
        <v>15</v>
      </c>
      <c r="W27" s="112"/>
      <c r="X27" s="96"/>
      <c r="Y27" s="96"/>
      <c r="Z27" s="104"/>
      <c r="AA27" s="99"/>
      <c r="AB27" s="41">
        <f t="shared" si="2"/>
        <v>0</v>
      </c>
      <c r="AC27" s="40">
        <f t="shared" si="3"/>
        <v>0</v>
      </c>
      <c r="AD27" s="42"/>
      <c r="AE27" s="128"/>
      <c r="AF27" s="37">
        <f t="shared" si="4"/>
        <v>15</v>
      </c>
      <c r="AG27" s="43">
        <v>65</v>
      </c>
      <c r="AH27" s="44">
        <f t="shared" si="5"/>
        <v>80</v>
      </c>
      <c r="AI27" s="45">
        <f t="shared" si="8"/>
        <v>0.93</v>
      </c>
      <c r="AJ27" s="46"/>
      <c r="AK27" s="47">
        <v>1E-4</v>
      </c>
      <c r="AL27" s="48">
        <f t="shared" si="9"/>
        <v>1.0001</v>
      </c>
      <c r="AM27" s="49">
        <f t="shared" si="10"/>
        <v>1471637000</v>
      </c>
      <c r="AN27" s="50"/>
      <c r="AO27" s="51"/>
      <c r="AP27" s="51"/>
      <c r="AQ27" s="51"/>
      <c r="AR27" s="51"/>
      <c r="AS27" s="52"/>
      <c r="AT27" s="53">
        <f t="shared" si="6"/>
        <v>0</v>
      </c>
    </row>
    <row r="28" spans="1:46" s="54" customFormat="1" ht="36" customHeight="1" thickBot="1">
      <c r="A28" s="27"/>
      <c r="B28" s="61"/>
      <c r="C28" s="28"/>
      <c r="D28" s="91"/>
      <c r="E28" s="91"/>
      <c r="F28" s="91"/>
      <c r="G28" s="92"/>
      <c r="H28" s="60"/>
      <c r="I28" s="30">
        <v>0.51</v>
      </c>
      <c r="J28" s="119">
        <v>0.49</v>
      </c>
      <c r="K28" s="32"/>
      <c r="L28" s="57"/>
      <c r="M28" s="33"/>
      <c r="N28" s="34">
        <f t="shared" si="0"/>
        <v>1</v>
      </c>
      <c r="O28" s="35"/>
      <c r="P28" s="167">
        <v>15</v>
      </c>
      <c r="Q28" s="168">
        <v>15</v>
      </c>
      <c r="R28" s="38"/>
      <c r="S28" s="38"/>
      <c r="T28" s="37"/>
      <c r="U28" s="39">
        <f t="shared" si="1"/>
        <v>15</v>
      </c>
      <c r="V28" s="40">
        <f t="shared" si="7"/>
        <v>15</v>
      </c>
      <c r="W28" s="112"/>
      <c r="X28" s="96"/>
      <c r="Y28" s="96"/>
      <c r="Z28" s="104"/>
      <c r="AA28" s="99"/>
      <c r="AB28" s="41">
        <f t="shared" si="2"/>
        <v>0</v>
      </c>
      <c r="AC28" s="40">
        <f t="shared" si="3"/>
        <v>0</v>
      </c>
      <c r="AD28" s="42"/>
      <c r="AE28" s="128"/>
      <c r="AF28" s="37">
        <f t="shared" si="4"/>
        <v>15</v>
      </c>
      <c r="AG28" s="43">
        <v>65</v>
      </c>
      <c r="AH28" s="44">
        <f t="shared" si="5"/>
        <v>80</v>
      </c>
      <c r="AI28" s="45">
        <f t="shared" si="8"/>
        <v>0.93</v>
      </c>
      <c r="AJ28" s="46"/>
      <c r="AK28" s="47">
        <v>1E-4</v>
      </c>
      <c r="AL28" s="48">
        <f t="shared" si="9"/>
        <v>1.0001</v>
      </c>
      <c r="AM28" s="49">
        <f t="shared" si="10"/>
        <v>1471637000</v>
      </c>
      <c r="AN28" s="50"/>
      <c r="AO28" s="51"/>
      <c r="AP28" s="51"/>
      <c r="AQ28" s="51"/>
      <c r="AR28" s="51"/>
      <c r="AS28" s="52"/>
      <c r="AT28" s="53">
        <f t="shared" si="6"/>
        <v>0</v>
      </c>
    </row>
    <row r="29" spans="1:46" s="54" customFormat="1" ht="36" customHeight="1" thickBot="1">
      <c r="A29" s="27"/>
      <c r="B29" s="61"/>
      <c r="C29" s="28"/>
      <c r="D29" s="91"/>
      <c r="E29" s="91"/>
      <c r="F29" s="91"/>
      <c r="G29" s="92"/>
      <c r="H29" s="60"/>
      <c r="I29" s="30">
        <v>0.51</v>
      </c>
      <c r="J29" s="119">
        <v>0.49</v>
      </c>
      <c r="K29" s="32"/>
      <c r="L29" s="57"/>
      <c r="M29" s="33"/>
      <c r="N29" s="34">
        <f t="shared" si="0"/>
        <v>1</v>
      </c>
      <c r="O29" s="35"/>
      <c r="P29" s="167">
        <v>15</v>
      </c>
      <c r="Q29" s="168">
        <v>15</v>
      </c>
      <c r="R29" s="38"/>
      <c r="S29" s="38"/>
      <c r="T29" s="37"/>
      <c r="U29" s="39">
        <f t="shared" si="1"/>
        <v>15</v>
      </c>
      <c r="V29" s="40">
        <f t="shared" si="7"/>
        <v>15</v>
      </c>
      <c r="W29" s="112"/>
      <c r="X29" s="96"/>
      <c r="Y29" s="96"/>
      <c r="Z29" s="104"/>
      <c r="AA29" s="99"/>
      <c r="AB29" s="41">
        <f t="shared" si="2"/>
        <v>0</v>
      </c>
      <c r="AC29" s="40">
        <f t="shared" si="3"/>
        <v>0</v>
      </c>
      <c r="AD29" s="42"/>
      <c r="AE29" s="128"/>
      <c r="AF29" s="37">
        <f t="shared" si="4"/>
        <v>15</v>
      </c>
      <c r="AG29" s="43">
        <v>65</v>
      </c>
      <c r="AH29" s="44">
        <f t="shared" si="5"/>
        <v>80</v>
      </c>
      <c r="AI29" s="45">
        <f t="shared" si="8"/>
        <v>0.93</v>
      </c>
      <c r="AJ29" s="46"/>
      <c r="AK29" s="47">
        <v>1E-4</v>
      </c>
      <c r="AL29" s="48">
        <f t="shared" si="9"/>
        <v>1.0001</v>
      </c>
      <c r="AM29" s="49">
        <f t="shared" si="10"/>
        <v>1471637000</v>
      </c>
      <c r="AN29" s="50"/>
      <c r="AO29" s="51"/>
      <c r="AP29" s="51"/>
      <c r="AQ29" s="51"/>
      <c r="AR29" s="51"/>
      <c r="AS29" s="52"/>
      <c r="AT29" s="53">
        <f t="shared" si="6"/>
        <v>0</v>
      </c>
    </row>
    <row r="30" spans="1:46" s="54" customFormat="1" ht="36" customHeight="1" thickBot="1">
      <c r="A30" s="27"/>
      <c r="B30" s="61"/>
      <c r="C30" s="28"/>
      <c r="D30" s="91"/>
      <c r="E30" s="91"/>
      <c r="F30" s="91"/>
      <c r="G30" s="92"/>
      <c r="H30" s="29"/>
      <c r="I30" s="30">
        <v>0.51</v>
      </c>
      <c r="J30" s="119">
        <v>0.49</v>
      </c>
      <c r="K30" s="32"/>
      <c r="L30" s="57"/>
      <c r="M30" s="33"/>
      <c r="N30" s="34">
        <f t="shared" si="0"/>
        <v>1</v>
      </c>
      <c r="O30" s="35"/>
      <c r="P30" s="167">
        <v>15</v>
      </c>
      <c r="Q30" s="168">
        <v>15</v>
      </c>
      <c r="R30" s="38"/>
      <c r="S30" s="38"/>
      <c r="T30" s="37"/>
      <c r="U30" s="39">
        <f t="shared" si="1"/>
        <v>15</v>
      </c>
      <c r="V30" s="40">
        <f t="shared" si="7"/>
        <v>15</v>
      </c>
      <c r="W30" s="112"/>
      <c r="X30" s="96"/>
      <c r="Y30" s="96"/>
      <c r="Z30" s="104"/>
      <c r="AA30" s="99"/>
      <c r="AB30" s="41">
        <f t="shared" si="2"/>
        <v>0</v>
      </c>
      <c r="AC30" s="40">
        <f t="shared" si="3"/>
        <v>0</v>
      </c>
      <c r="AD30" s="42"/>
      <c r="AE30" s="128"/>
      <c r="AF30" s="37">
        <f t="shared" si="4"/>
        <v>15</v>
      </c>
      <c r="AG30" s="43">
        <v>65</v>
      </c>
      <c r="AH30" s="44">
        <f t="shared" si="5"/>
        <v>80</v>
      </c>
      <c r="AI30" s="45">
        <f t="shared" si="8"/>
        <v>0.93</v>
      </c>
      <c r="AJ30" s="46"/>
      <c r="AK30" s="47">
        <v>1E-4</v>
      </c>
      <c r="AL30" s="48">
        <f t="shared" si="9"/>
        <v>1.0001</v>
      </c>
      <c r="AM30" s="49">
        <f t="shared" si="10"/>
        <v>1471637000</v>
      </c>
      <c r="AN30" s="50"/>
      <c r="AO30" s="51"/>
      <c r="AP30" s="51"/>
      <c r="AQ30" s="51"/>
      <c r="AR30" s="51"/>
      <c r="AS30" s="52"/>
      <c r="AT30" s="53">
        <f t="shared" si="6"/>
        <v>0</v>
      </c>
    </row>
    <row r="31" spans="1:46" s="54" customFormat="1" ht="36" customHeight="1" thickBot="1">
      <c r="A31" s="27"/>
      <c r="B31" s="61"/>
      <c r="C31" s="28"/>
      <c r="D31" s="91"/>
      <c r="E31" s="91"/>
      <c r="F31" s="91"/>
      <c r="G31" s="92"/>
      <c r="H31" s="29"/>
      <c r="I31" s="30">
        <v>0.51</v>
      </c>
      <c r="J31" s="119">
        <v>0.49</v>
      </c>
      <c r="K31" s="32"/>
      <c r="L31" s="57"/>
      <c r="M31" s="33"/>
      <c r="N31" s="34">
        <f t="shared" si="0"/>
        <v>1</v>
      </c>
      <c r="O31" s="35"/>
      <c r="P31" s="167">
        <v>15</v>
      </c>
      <c r="Q31" s="168">
        <v>15</v>
      </c>
      <c r="R31" s="38"/>
      <c r="S31" s="38"/>
      <c r="T31" s="37"/>
      <c r="U31" s="39">
        <f t="shared" si="1"/>
        <v>15</v>
      </c>
      <c r="V31" s="40">
        <f t="shared" si="7"/>
        <v>15</v>
      </c>
      <c r="W31" s="112"/>
      <c r="X31" s="96"/>
      <c r="Y31" s="96"/>
      <c r="Z31" s="104"/>
      <c r="AA31" s="99"/>
      <c r="AB31" s="41">
        <f t="shared" si="2"/>
        <v>0</v>
      </c>
      <c r="AC31" s="40">
        <f t="shared" si="3"/>
        <v>0</v>
      </c>
      <c r="AD31" s="42"/>
      <c r="AE31" s="128"/>
      <c r="AF31" s="37">
        <f t="shared" si="4"/>
        <v>15</v>
      </c>
      <c r="AG31" s="43">
        <v>65</v>
      </c>
      <c r="AH31" s="44">
        <f t="shared" si="5"/>
        <v>80</v>
      </c>
      <c r="AI31" s="45">
        <f t="shared" si="8"/>
        <v>0.93</v>
      </c>
      <c r="AJ31" s="46"/>
      <c r="AK31" s="47">
        <v>1E-4</v>
      </c>
      <c r="AL31" s="48">
        <f t="shared" si="9"/>
        <v>1.0001</v>
      </c>
      <c r="AM31" s="49">
        <f t="shared" si="10"/>
        <v>1471637000</v>
      </c>
      <c r="AN31" s="50"/>
      <c r="AO31" s="51"/>
      <c r="AP31" s="51"/>
      <c r="AQ31" s="51"/>
      <c r="AR31" s="51"/>
      <c r="AS31" s="52"/>
      <c r="AT31" s="53">
        <f t="shared" si="6"/>
        <v>0</v>
      </c>
    </row>
    <row r="32" spans="1:46" s="54" customFormat="1" ht="36" customHeight="1" thickBot="1">
      <c r="A32" s="27"/>
      <c r="B32" s="61"/>
      <c r="C32" s="28"/>
      <c r="D32" s="91"/>
      <c r="E32" s="91"/>
      <c r="F32" s="91"/>
      <c r="G32" s="92"/>
      <c r="H32" s="29"/>
      <c r="I32" s="30">
        <v>0.51</v>
      </c>
      <c r="J32" s="119">
        <v>0.49</v>
      </c>
      <c r="K32" s="32"/>
      <c r="L32" s="57"/>
      <c r="M32" s="33"/>
      <c r="N32" s="34">
        <f t="shared" si="0"/>
        <v>1</v>
      </c>
      <c r="O32" s="35"/>
      <c r="P32" s="167">
        <v>15</v>
      </c>
      <c r="Q32" s="168">
        <v>15</v>
      </c>
      <c r="R32" s="38"/>
      <c r="S32" s="38"/>
      <c r="T32" s="37"/>
      <c r="U32" s="39">
        <f t="shared" si="1"/>
        <v>15</v>
      </c>
      <c r="V32" s="40">
        <f t="shared" si="7"/>
        <v>15</v>
      </c>
      <c r="W32" s="112"/>
      <c r="X32" s="96"/>
      <c r="Y32" s="96"/>
      <c r="Z32" s="104"/>
      <c r="AA32" s="99"/>
      <c r="AB32" s="41">
        <f t="shared" si="2"/>
        <v>0</v>
      </c>
      <c r="AC32" s="40">
        <f t="shared" si="3"/>
        <v>0</v>
      </c>
      <c r="AD32" s="42"/>
      <c r="AE32" s="128"/>
      <c r="AF32" s="37">
        <f t="shared" si="4"/>
        <v>15</v>
      </c>
      <c r="AG32" s="43">
        <v>65</v>
      </c>
      <c r="AH32" s="44">
        <f t="shared" si="5"/>
        <v>80</v>
      </c>
      <c r="AI32" s="45">
        <f t="shared" si="8"/>
        <v>0.93</v>
      </c>
      <c r="AJ32" s="46"/>
      <c r="AK32" s="47">
        <v>1E-4</v>
      </c>
      <c r="AL32" s="48">
        <f t="shared" si="9"/>
        <v>1.0001</v>
      </c>
      <c r="AM32" s="49">
        <f t="shared" si="10"/>
        <v>1471637000</v>
      </c>
      <c r="AN32" s="50"/>
      <c r="AO32" s="51"/>
      <c r="AP32" s="51"/>
      <c r="AQ32" s="51"/>
      <c r="AR32" s="51"/>
      <c r="AS32" s="52"/>
      <c r="AT32" s="53">
        <f t="shared" si="6"/>
        <v>0</v>
      </c>
    </row>
    <row r="33" spans="1:46" s="54" customFormat="1" ht="36" customHeight="1" thickBot="1">
      <c r="A33" s="27"/>
      <c r="B33" s="61"/>
      <c r="C33" s="28"/>
      <c r="D33" s="91"/>
      <c r="E33" s="91"/>
      <c r="F33" s="91"/>
      <c r="G33" s="92"/>
      <c r="H33" s="29"/>
      <c r="I33" s="30">
        <v>0.51</v>
      </c>
      <c r="J33" s="119">
        <v>0.49</v>
      </c>
      <c r="K33" s="32"/>
      <c r="L33" s="57"/>
      <c r="M33" s="33"/>
      <c r="N33" s="34">
        <f t="shared" si="0"/>
        <v>1</v>
      </c>
      <c r="O33" s="35"/>
      <c r="P33" s="167">
        <v>15</v>
      </c>
      <c r="Q33" s="168">
        <v>15</v>
      </c>
      <c r="R33" s="38"/>
      <c r="S33" s="38"/>
      <c r="T33" s="37"/>
      <c r="U33" s="39">
        <f t="shared" si="1"/>
        <v>15</v>
      </c>
      <c r="V33" s="40">
        <f t="shared" si="7"/>
        <v>15</v>
      </c>
      <c r="W33" s="112"/>
      <c r="X33" s="96"/>
      <c r="Y33" s="96"/>
      <c r="Z33" s="104"/>
      <c r="AA33" s="99"/>
      <c r="AB33" s="41">
        <f t="shared" si="2"/>
        <v>0</v>
      </c>
      <c r="AC33" s="40">
        <f t="shared" si="3"/>
        <v>0</v>
      </c>
      <c r="AD33" s="42"/>
      <c r="AE33" s="128"/>
      <c r="AF33" s="37">
        <f t="shared" si="4"/>
        <v>15</v>
      </c>
      <c r="AG33" s="43">
        <v>65</v>
      </c>
      <c r="AH33" s="44">
        <f t="shared" si="5"/>
        <v>80</v>
      </c>
      <c r="AI33" s="45">
        <f t="shared" si="8"/>
        <v>0.93</v>
      </c>
      <c r="AJ33" s="46"/>
      <c r="AK33" s="47">
        <v>1E-4</v>
      </c>
      <c r="AL33" s="48">
        <f t="shared" si="9"/>
        <v>1.0001</v>
      </c>
      <c r="AM33" s="49">
        <f t="shared" si="10"/>
        <v>1471637000</v>
      </c>
      <c r="AN33" s="50"/>
      <c r="AO33" s="51"/>
      <c r="AP33" s="51"/>
      <c r="AQ33" s="51"/>
      <c r="AR33" s="51"/>
      <c r="AS33" s="52"/>
      <c r="AT33" s="53">
        <f t="shared" si="6"/>
        <v>0</v>
      </c>
    </row>
    <row r="34" spans="1:46" s="54" customFormat="1" ht="36" customHeight="1" thickBot="1">
      <c r="A34" s="27"/>
      <c r="B34" s="56"/>
      <c r="C34" s="91"/>
      <c r="D34" s="95"/>
      <c r="E34" s="95"/>
      <c r="F34" s="101"/>
      <c r="G34" s="55"/>
      <c r="H34" s="29"/>
      <c r="I34" s="30">
        <v>0.51</v>
      </c>
      <c r="J34" s="119">
        <v>0.49</v>
      </c>
      <c r="K34" s="32"/>
      <c r="L34" s="57"/>
      <c r="M34" s="33"/>
      <c r="N34" s="34">
        <f t="shared" si="0"/>
        <v>1</v>
      </c>
      <c r="O34" s="35"/>
      <c r="P34" s="167">
        <v>15</v>
      </c>
      <c r="Q34" s="168">
        <v>15</v>
      </c>
      <c r="R34" s="38"/>
      <c r="S34" s="38"/>
      <c r="T34" s="37"/>
      <c r="U34" s="39">
        <f t="shared" si="1"/>
        <v>15</v>
      </c>
      <c r="V34" s="40">
        <f t="shared" si="7"/>
        <v>15</v>
      </c>
      <c r="W34" s="112"/>
      <c r="X34" s="96"/>
      <c r="Y34" s="96"/>
      <c r="Z34" s="104"/>
      <c r="AA34" s="99"/>
      <c r="AB34" s="41">
        <f t="shared" si="2"/>
        <v>0</v>
      </c>
      <c r="AC34" s="40">
        <f t="shared" si="3"/>
        <v>0</v>
      </c>
      <c r="AD34" s="42"/>
      <c r="AE34" s="128"/>
      <c r="AF34" s="37">
        <f t="shared" si="4"/>
        <v>15</v>
      </c>
      <c r="AG34" s="43">
        <v>65</v>
      </c>
      <c r="AH34" s="44">
        <f t="shared" si="5"/>
        <v>80</v>
      </c>
      <c r="AI34" s="45">
        <f t="shared" si="8"/>
        <v>0.93</v>
      </c>
      <c r="AJ34" s="46"/>
      <c r="AK34" s="47">
        <v>1E-4</v>
      </c>
      <c r="AL34" s="48">
        <f t="shared" si="9"/>
        <v>1.0001</v>
      </c>
      <c r="AM34" s="49">
        <f t="shared" si="10"/>
        <v>1471637000</v>
      </c>
      <c r="AN34" s="50"/>
      <c r="AO34" s="51"/>
      <c r="AP34" s="51"/>
      <c r="AQ34" s="51"/>
      <c r="AR34" s="51"/>
      <c r="AS34" s="52"/>
      <c r="AT34" s="53">
        <f t="shared" si="6"/>
        <v>0</v>
      </c>
    </row>
    <row r="35" spans="1:46" s="54" customFormat="1" ht="36" customHeight="1" thickBot="1">
      <c r="A35" s="27"/>
      <c r="B35" s="56"/>
      <c r="C35" s="91"/>
      <c r="D35" s="95"/>
      <c r="E35" s="95"/>
      <c r="F35" s="101"/>
      <c r="G35" s="55"/>
      <c r="H35" s="29"/>
      <c r="I35" s="30">
        <v>0.51</v>
      </c>
      <c r="J35" s="119">
        <v>0.49</v>
      </c>
      <c r="K35" s="32"/>
      <c r="L35" s="57"/>
      <c r="M35" s="33"/>
      <c r="N35" s="34">
        <f t="shared" si="0"/>
        <v>1</v>
      </c>
      <c r="O35" s="35"/>
      <c r="P35" s="167">
        <v>15</v>
      </c>
      <c r="Q35" s="168">
        <v>15</v>
      </c>
      <c r="R35" s="38"/>
      <c r="S35" s="38"/>
      <c r="T35" s="37"/>
      <c r="U35" s="39">
        <f t="shared" si="1"/>
        <v>15</v>
      </c>
      <c r="V35" s="40">
        <f t="shared" si="7"/>
        <v>15</v>
      </c>
      <c r="W35" s="112"/>
      <c r="X35" s="96"/>
      <c r="Y35" s="96"/>
      <c r="Z35" s="104"/>
      <c r="AA35" s="99"/>
      <c r="AB35" s="41">
        <f t="shared" si="2"/>
        <v>0</v>
      </c>
      <c r="AC35" s="40">
        <f t="shared" si="3"/>
        <v>0</v>
      </c>
      <c r="AD35" s="42"/>
      <c r="AE35" s="128"/>
      <c r="AF35" s="37">
        <f t="shared" si="4"/>
        <v>15</v>
      </c>
      <c r="AG35" s="43">
        <v>65</v>
      </c>
      <c r="AH35" s="44">
        <f t="shared" si="5"/>
        <v>80</v>
      </c>
      <c r="AI35" s="45">
        <f t="shared" si="8"/>
        <v>0.93</v>
      </c>
      <c r="AJ35" s="46"/>
      <c r="AK35" s="47">
        <v>1E-4</v>
      </c>
      <c r="AL35" s="48">
        <f t="shared" si="9"/>
        <v>1.0001</v>
      </c>
      <c r="AM35" s="49">
        <f t="shared" si="10"/>
        <v>1471637000</v>
      </c>
      <c r="AN35" s="50"/>
      <c r="AO35" s="51"/>
      <c r="AP35" s="51"/>
      <c r="AQ35" s="51"/>
      <c r="AR35" s="51"/>
      <c r="AS35" s="52"/>
      <c r="AT35" s="53">
        <f t="shared" si="6"/>
        <v>0</v>
      </c>
    </row>
    <row r="36" spans="1:46" s="54" customFormat="1" ht="36" customHeight="1" thickBot="1">
      <c r="A36" s="27"/>
      <c r="B36" s="56"/>
      <c r="C36" s="91"/>
      <c r="D36" s="95"/>
      <c r="E36" s="95"/>
      <c r="F36" s="101"/>
      <c r="G36" s="55"/>
      <c r="H36" s="29"/>
      <c r="I36" s="30">
        <v>0.51</v>
      </c>
      <c r="J36" s="119">
        <v>0.49</v>
      </c>
      <c r="K36" s="32"/>
      <c r="L36" s="57"/>
      <c r="M36" s="33"/>
      <c r="N36" s="34">
        <f t="shared" si="0"/>
        <v>1</v>
      </c>
      <c r="O36" s="35"/>
      <c r="P36" s="167">
        <v>15</v>
      </c>
      <c r="Q36" s="168">
        <v>15</v>
      </c>
      <c r="R36" s="38"/>
      <c r="S36" s="38"/>
      <c r="T36" s="37"/>
      <c r="U36" s="39">
        <f t="shared" si="1"/>
        <v>15</v>
      </c>
      <c r="V36" s="40">
        <f t="shared" si="7"/>
        <v>15</v>
      </c>
      <c r="W36" s="112"/>
      <c r="X36" s="96"/>
      <c r="Y36" s="96"/>
      <c r="Z36" s="104"/>
      <c r="AA36" s="99"/>
      <c r="AB36" s="41">
        <f t="shared" si="2"/>
        <v>0</v>
      </c>
      <c r="AC36" s="40">
        <f t="shared" si="3"/>
        <v>0</v>
      </c>
      <c r="AD36" s="42"/>
      <c r="AE36" s="128"/>
      <c r="AF36" s="37">
        <f t="shared" si="4"/>
        <v>15</v>
      </c>
      <c r="AG36" s="43">
        <v>65</v>
      </c>
      <c r="AH36" s="44">
        <f t="shared" si="5"/>
        <v>80</v>
      </c>
      <c r="AI36" s="45">
        <f t="shared" si="8"/>
        <v>0.93</v>
      </c>
      <c r="AJ36" s="46"/>
      <c r="AK36" s="47">
        <v>1E-4</v>
      </c>
      <c r="AL36" s="48">
        <f t="shared" si="9"/>
        <v>1.0001</v>
      </c>
      <c r="AM36" s="49">
        <f t="shared" si="10"/>
        <v>1471637000</v>
      </c>
      <c r="AN36" s="50"/>
      <c r="AO36" s="51"/>
      <c r="AP36" s="51"/>
      <c r="AQ36" s="51"/>
      <c r="AR36" s="51"/>
      <c r="AS36" s="52"/>
      <c r="AT36" s="53">
        <f t="shared" si="6"/>
        <v>0</v>
      </c>
    </row>
    <row r="37" spans="1:46" s="54" customFormat="1" ht="36" customHeight="1" thickBot="1">
      <c r="A37" s="27"/>
      <c r="B37" s="56"/>
      <c r="C37" s="91"/>
      <c r="D37" s="95"/>
      <c r="E37" s="95"/>
      <c r="F37" s="101"/>
      <c r="G37" s="55"/>
      <c r="H37" s="29"/>
      <c r="I37" s="30">
        <v>0.51</v>
      </c>
      <c r="J37" s="119">
        <v>0.49</v>
      </c>
      <c r="K37" s="32"/>
      <c r="L37" s="57"/>
      <c r="M37" s="33"/>
      <c r="N37" s="34">
        <f t="shared" si="0"/>
        <v>1</v>
      </c>
      <c r="O37" s="35"/>
      <c r="P37" s="167">
        <v>15</v>
      </c>
      <c r="Q37" s="168">
        <v>15</v>
      </c>
      <c r="R37" s="38"/>
      <c r="S37" s="38"/>
      <c r="T37" s="37"/>
      <c r="U37" s="39">
        <f t="shared" si="1"/>
        <v>15</v>
      </c>
      <c r="V37" s="40">
        <f t="shared" si="7"/>
        <v>15</v>
      </c>
      <c r="W37" s="112"/>
      <c r="X37" s="96"/>
      <c r="Y37" s="96"/>
      <c r="Z37" s="104"/>
      <c r="AA37" s="99"/>
      <c r="AB37" s="41">
        <f t="shared" si="2"/>
        <v>0</v>
      </c>
      <c r="AC37" s="40">
        <f t="shared" si="3"/>
        <v>0</v>
      </c>
      <c r="AD37" s="42"/>
      <c r="AE37" s="128"/>
      <c r="AF37" s="37">
        <f t="shared" si="4"/>
        <v>15</v>
      </c>
      <c r="AG37" s="43">
        <v>65</v>
      </c>
      <c r="AH37" s="44">
        <f t="shared" si="5"/>
        <v>80</v>
      </c>
      <c r="AI37" s="45">
        <f t="shared" si="8"/>
        <v>0.93</v>
      </c>
      <c r="AJ37" s="46"/>
      <c r="AK37" s="47">
        <v>1E-4</v>
      </c>
      <c r="AL37" s="48">
        <f t="shared" si="9"/>
        <v>1.0001</v>
      </c>
      <c r="AM37" s="49">
        <f t="shared" si="10"/>
        <v>1471637000</v>
      </c>
      <c r="AN37" s="50"/>
      <c r="AO37" s="51"/>
      <c r="AP37" s="51"/>
      <c r="AQ37" s="51"/>
      <c r="AR37" s="51"/>
      <c r="AS37" s="52"/>
      <c r="AT37" s="53">
        <f t="shared" si="6"/>
        <v>0</v>
      </c>
    </row>
    <row r="38" spans="1:46" s="54" customFormat="1" ht="36" customHeight="1" thickBot="1">
      <c r="A38" s="27"/>
      <c r="B38" s="56"/>
      <c r="C38" s="91"/>
      <c r="D38" s="95"/>
      <c r="E38" s="95"/>
      <c r="F38" s="101"/>
      <c r="G38" s="55"/>
      <c r="H38" s="29"/>
      <c r="I38" s="30">
        <v>0.51</v>
      </c>
      <c r="J38" s="119">
        <v>0.49</v>
      </c>
      <c r="K38" s="32"/>
      <c r="L38" s="57"/>
      <c r="M38" s="33"/>
      <c r="N38" s="34">
        <f t="shared" si="0"/>
        <v>1</v>
      </c>
      <c r="O38" s="35"/>
      <c r="P38" s="167">
        <v>15</v>
      </c>
      <c r="Q38" s="168">
        <v>15</v>
      </c>
      <c r="R38" s="38"/>
      <c r="S38" s="38"/>
      <c r="T38" s="37"/>
      <c r="U38" s="39">
        <f t="shared" si="1"/>
        <v>15</v>
      </c>
      <c r="V38" s="40">
        <f t="shared" si="7"/>
        <v>15</v>
      </c>
      <c r="W38" s="112"/>
      <c r="X38" s="96"/>
      <c r="Y38" s="96"/>
      <c r="Z38" s="104"/>
      <c r="AA38" s="99"/>
      <c r="AB38" s="41">
        <f t="shared" si="2"/>
        <v>0</v>
      </c>
      <c r="AC38" s="40">
        <f t="shared" si="3"/>
        <v>0</v>
      </c>
      <c r="AD38" s="42"/>
      <c r="AE38" s="128"/>
      <c r="AF38" s="37">
        <f t="shared" si="4"/>
        <v>15</v>
      </c>
      <c r="AG38" s="43">
        <v>65</v>
      </c>
      <c r="AH38" s="44">
        <f t="shared" si="5"/>
        <v>80</v>
      </c>
      <c r="AI38" s="45">
        <f t="shared" si="8"/>
        <v>0.93</v>
      </c>
      <c r="AJ38" s="46"/>
      <c r="AK38" s="47">
        <v>1E-4</v>
      </c>
      <c r="AL38" s="48">
        <f t="shared" si="9"/>
        <v>1.0001</v>
      </c>
      <c r="AM38" s="49">
        <f t="shared" si="10"/>
        <v>1471637000</v>
      </c>
      <c r="AN38" s="50"/>
      <c r="AO38" s="51"/>
      <c r="AP38" s="51"/>
      <c r="AQ38" s="51"/>
      <c r="AR38" s="51"/>
      <c r="AS38" s="52"/>
      <c r="AT38" s="53">
        <f t="shared" si="6"/>
        <v>0</v>
      </c>
    </row>
    <row r="39" spans="1:46" s="54" customFormat="1" ht="47.25" customHeight="1" thickBot="1">
      <c r="A39" s="27"/>
      <c r="B39" s="56"/>
      <c r="C39" s="91"/>
      <c r="D39" s="95"/>
      <c r="E39" s="95"/>
      <c r="F39" s="101"/>
      <c r="G39" s="55"/>
      <c r="H39" s="29"/>
      <c r="I39" s="30">
        <v>0.51</v>
      </c>
      <c r="J39" s="119">
        <v>0.49</v>
      </c>
      <c r="K39" s="32"/>
      <c r="L39" s="57"/>
      <c r="M39" s="33"/>
      <c r="N39" s="34">
        <f t="shared" si="0"/>
        <v>1</v>
      </c>
      <c r="O39" s="35"/>
      <c r="P39" s="167">
        <v>15</v>
      </c>
      <c r="Q39" s="168">
        <v>15</v>
      </c>
      <c r="R39" s="38"/>
      <c r="S39" s="38"/>
      <c r="T39" s="37"/>
      <c r="U39" s="39">
        <f t="shared" si="1"/>
        <v>15</v>
      </c>
      <c r="V39" s="40">
        <f t="shared" si="7"/>
        <v>15</v>
      </c>
      <c r="W39" s="112"/>
      <c r="X39" s="96"/>
      <c r="Y39" s="96"/>
      <c r="Z39" s="104"/>
      <c r="AA39" s="99"/>
      <c r="AB39" s="41">
        <f t="shared" si="2"/>
        <v>0</v>
      </c>
      <c r="AC39" s="40">
        <f t="shared" si="3"/>
        <v>0</v>
      </c>
      <c r="AD39" s="42"/>
      <c r="AE39" s="128"/>
      <c r="AF39" s="37">
        <f t="shared" si="4"/>
        <v>15</v>
      </c>
      <c r="AG39" s="43">
        <v>65</v>
      </c>
      <c r="AH39" s="44">
        <f t="shared" si="5"/>
        <v>80</v>
      </c>
      <c r="AI39" s="45">
        <f t="shared" si="8"/>
        <v>0.93</v>
      </c>
      <c r="AJ39" s="46"/>
      <c r="AK39" s="47">
        <v>1E-4</v>
      </c>
      <c r="AL39" s="48">
        <f t="shared" si="9"/>
        <v>1.0001</v>
      </c>
      <c r="AM39" s="49">
        <f t="shared" si="10"/>
        <v>1471637000</v>
      </c>
      <c r="AN39" s="50"/>
      <c r="AO39" s="51"/>
      <c r="AP39" s="51"/>
      <c r="AQ39" s="51"/>
      <c r="AR39" s="51"/>
      <c r="AS39" s="52"/>
      <c r="AT39" s="53">
        <f t="shared" si="6"/>
        <v>0</v>
      </c>
    </row>
    <row r="40" spans="1:46" s="54" customFormat="1" ht="47.25" customHeight="1" thickBot="1">
      <c r="A40" s="27"/>
      <c r="B40" s="56"/>
      <c r="C40" s="91"/>
      <c r="D40" s="95"/>
      <c r="E40" s="95"/>
      <c r="F40" s="101"/>
      <c r="G40" s="55"/>
      <c r="H40" s="60"/>
      <c r="I40" s="30">
        <v>0.51</v>
      </c>
      <c r="J40" s="119">
        <v>0.49</v>
      </c>
      <c r="K40" s="32"/>
      <c r="L40" s="57"/>
      <c r="M40" s="33"/>
      <c r="N40" s="34">
        <f t="shared" si="0"/>
        <v>1</v>
      </c>
      <c r="O40" s="35"/>
      <c r="P40" s="167">
        <v>15</v>
      </c>
      <c r="Q40" s="168">
        <v>15</v>
      </c>
      <c r="R40" s="38"/>
      <c r="S40" s="38"/>
      <c r="T40" s="37"/>
      <c r="U40" s="39">
        <f t="shared" si="1"/>
        <v>15</v>
      </c>
      <c r="V40" s="40">
        <f t="shared" si="7"/>
        <v>15</v>
      </c>
      <c r="W40" s="112"/>
      <c r="X40" s="96"/>
      <c r="Y40" s="96"/>
      <c r="Z40" s="104"/>
      <c r="AA40" s="99"/>
      <c r="AB40" s="41">
        <f t="shared" si="2"/>
        <v>0</v>
      </c>
      <c r="AC40" s="40">
        <f t="shared" si="3"/>
        <v>0</v>
      </c>
      <c r="AD40" s="42"/>
      <c r="AE40" s="128"/>
      <c r="AF40" s="37">
        <f t="shared" si="4"/>
        <v>15</v>
      </c>
      <c r="AG40" s="43">
        <v>65</v>
      </c>
      <c r="AH40" s="44">
        <f t="shared" si="5"/>
        <v>80</v>
      </c>
      <c r="AI40" s="45">
        <f t="shared" si="8"/>
        <v>0.93</v>
      </c>
      <c r="AJ40" s="46"/>
      <c r="AK40" s="47">
        <v>1E-4</v>
      </c>
      <c r="AL40" s="48">
        <f t="shared" si="9"/>
        <v>1.0001</v>
      </c>
      <c r="AM40" s="49">
        <f t="shared" si="10"/>
        <v>1471637000</v>
      </c>
      <c r="AN40" s="50"/>
      <c r="AO40" s="51"/>
      <c r="AP40" s="51"/>
      <c r="AQ40" s="51"/>
      <c r="AR40" s="51"/>
      <c r="AS40" s="52"/>
      <c r="AT40" s="53">
        <f t="shared" si="6"/>
        <v>0</v>
      </c>
    </row>
    <row r="41" spans="1:46" s="54" customFormat="1" ht="47.25" customHeight="1" thickBot="1">
      <c r="A41" s="27"/>
      <c r="B41" s="56"/>
      <c r="C41" s="91"/>
      <c r="D41" s="95"/>
      <c r="E41" s="95"/>
      <c r="F41" s="101"/>
      <c r="G41" s="55"/>
      <c r="H41" s="60"/>
      <c r="I41" s="30">
        <v>0.51</v>
      </c>
      <c r="J41" s="119">
        <v>0.49</v>
      </c>
      <c r="K41" s="32"/>
      <c r="L41" s="57"/>
      <c r="M41" s="33"/>
      <c r="N41" s="34">
        <f t="shared" si="0"/>
        <v>1</v>
      </c>
      <c r="O41" s="35"/>
      <c r="P41" s="167">
        <v>15</v>
      </c>
      <c r="Q41" s="168">
        <v>15</v>
      </c>
      <c r="R41" s="38"/>
      <c r="S41" s="38"/>
      <c r="T41" s="37"/>
      <c r="U41" s="39">
        <f t="shared" si="1"/>
        <v>15</v>
      </c>
      <c r="V41" s="40">
        <f t="shared" si="7"/>
        <v>15</v>
      </c>
      <c r="W41" s="112"/>
      <c r="X41" s="96"/>
      <c r="Y41" s="96"/>
      <c r="Z41" s="104"/>
      <c r="AA41" s="99"/>
      <c r="AB41" s="41">
        <f t="shared" si="2"/>
        <v>0</v>
      </c>
      <c r="AC41" s="40">
        <f t="shared" si="3"/>
        <v>0</v>
      </c>
      <c r="AD41" s="42"/>
      <c r="AE41" s="128"/>
      <c r="AF41" s="37">
        <f t="shared" si="4"/>
        <v>15</v>
      </c>
      <c r="AG41" s="43">
        <v>65</v>
      </c>
      <c r="AH41" s="44">
        <f t="shared" si="5"/>
        <v>80</v>
      </c>
      <c r="AI41" s="45">
        <f t="shared" si="8"/>
        <v>0.93</v>
      </c>
      <c r="AJ41" s="46"/>
      <c r="AK41" s="47">
        <v>1E-4</v>
      </c>
      <c r="AL41" s="48">
        <f t="shared" si="9"/>
        <v>1.0001</v>
      </c>
      <c r="AM41" s="49">
        <f t="shared" si="10"/>
        <v>1471637000</v>
      </c>
      <c r="AN41" s="50"/>
      <c r="AO41" s="51"/>
      <c r="AP41" s="51"/>
      <c r="AQ41" s="51"/>
      <c r="AR41" s="51"/>
      <c r="AS41" s="52"/>
      <c r="AT41" s="53">
        <f t="shared" si="6"/>
        <v>0</v>
      </c>
    </row>
    <row r="42" spans="1:46" s="54" customFormat="1" ht="47.25" customHeight="1" thickBot="1">
      <c r="A42" s="27"/>
      <c r="B42" s="56"/>
      <c r="C42" s="91"/>
      <c r="D42" s="95"/>
      <c r="E42" s="95"/>
      <c r="F42" s="101"/>
      <c r="G42" s="55"/>
      <c r="H42" s="29"/>
      <c r="I42" s="30">
        <v>0.51</v>
      </c>
      <c r="J42" s="119">
        <v>0.49</v>
      </c>
      <c r="K42" s="32"/>
      <c r="L42" s="57"/>
      <c r="M42" s="33"/>
      <c r="N42" s="34">
        <f t="shared" si="0"/>
        <v>1</v>
      </c>
      <c r="O42" s="35"/>
      <c r="P42" s="167">
        <v>15</v>
      </c>
      <c r="Q42" s="168">
        <v>15</v>
      </c>
      <c r="R42" s="38"/>
      <c r="S42" s="38"/>
      <c r="T42" s="37"/>
      <c r="U42" s="39">
        <f t="shared" si="1"/>
        <v>15</v>
      </c>
      <c r="V42" s="40">
        <f t="shared" si="7"/>
        <v>15</v>
      </c>
      <c r="W42" s="112"/>
      <c r="X42" s="96"/>
      <c r="Y42" s="96"/>
      <c r="Z42" s="104"/>
      <c r="AA42" s="99"/>
      <c r="AB42" s="41">
        <f t="shared" si="2"/>
        <v>0</v>
      </c>
      <c r="AC42" s="40">
        <f t="shared" si="3"/>
        <v>0</v>
      </c>
      <c r="AD42" s="42"/>
      <c r="AE42" s="128"/>
      <c r="AF42" s="37">
        <f t="shared" si="4"/>
        <v>15</v>
      </c>
      <c r="AG42" s="43">
        <v>65</v>
      </c>
      <c r="AH42" s="44">
        <f t="shared" si="5"/>
        <v>80</v>
      </c>
      <c r="AI42" s="45">
        <f t="shared" si="8"/>
        <v>0.93</v>
      </c>
      <c r="AJ42" s="46"/>
      <c r="AK42" s="47">
        <v>1E-4</v>
      </c>
      <c r="AL42" s="48">
        <f t="shared" si="9"/>
        <v>1.0001</v>
      </c>
      <c r="AM42" s="49">
        <f t="shared" si="10"/>
        <v>1471637000</v>
      </c>
      <c r="AN42" s="50"/>
      <c r="AO42" s="51"/>
      <c r="AP42" s="51"/>
      <c r="AQ42" s="51"/>
      <c r="AR42" s="51"/>
      <c r="AS42" s="52"/>
      <c r="AT42" s="53">
        <f t="shared" si="6"/>
        <v>0</v>
      </c>
    </row>
    <row r="43" spans="1:46" s="54" customFormat="1" ht="36" customHeight="1" thickBot="1">
      <c r="A43" s="27"/>
      <c r="B43" s="56"/>
      <c r="C43" s="91"/>
      <c r="D43" s="95"/>
      <c r="E43" s="95"/>
      <c r="F43" s="101"/>
      <c r="G43" s="55"/>
      <c r="H43" s="60"/>
      <c r="I43" s="30">
        <v>0.51</v>
      </c>
      <c r="J43" s="119">
        <v>0.49</v>
      </c>
      <c r="K43" s="32"/>
      <c r="L43" s="57"/>
      <c r="M43" s="33"/>
      <c r="N43" s="34">
        <f t="shared" si="0"/>
        <v>1</v>
      </c>
      <c r="O43" s="35"/>
      <c r="P43" s="167">
        <v>15</v>
      </c>
      <c r="Q43" s="168">
        <v>15</v>
      </c>
      <c r="R43" s="38"/>
      <c r="S43" s="38"/>
      <c r="T43" s="37"/>
      <c r="U43" s="39">
        <f t="shared" si="1"/>
        <v>15</v>
      </c>
      <c r="V43" s="40">
        <f t="shared" si="7"/>
        <v>15</v>
      </c>
      <c r="W43" s="112"/>
      <c r="X43" s="96"/>
      <c r="Y43" s="96"/>
      <c r="Z43" s="104"/>
      <c r="AA43" s="99"/>
      <c r="AB43" s="41">
        <f t="shared" si="2"/>
        <v>0</v>
      </c>
      <c r="AC43" s="40">
        <f t="shared" si="3"/>
        <v>0</v>
      </c>
      <c r="AD43" s="42"/>
      <c r="AE43" s="128"/>
      <c r="AF43" s="37">
        <f t="shared" si="4"/>
        <v>15</v>
      </c>
      <c r="AG43" s="43">
        <v>65</v>
      </c>
      <c r="AH43" s="44">
        <f t="shared" si="5"/>
        <v>80</v>
      </c>
      <c r="AI43" s="45">
        <f t="shared" si="8"/>
        <v>0.93</v>
      </c>
      <c r="AJ43" s="46"/>
      <c r="AK43" s="47">
        <v>1E-4</v>
      </c>
      <c r="AL43" s="48">
        <f t="shared" si="9"/>
        <v>1.0001</v>
      </c>
      <c r="AM43" s="49">
        <f t="shared" si="10"/>
        <v>1471637000</v>
      </c>
      <c r="AN43" s="50"/>
      <c r="AO43" s="51"/>
      <c r="AP43" s="51"/>
      <c r="AQ43" s="51"/>
      <c r="AR43" s="51"/>
      <c r="AS43" s="52"/>
      <c r="AT43" s="53">
        <f t="shared" si="6"/>
        <v>0</v>
      </c>
    </row>
    <row r="44" spans="1:46" s="54" customFormat="1" ht="47.25" customHeight="1" thickBot="1">
      <c r="A44" s="27"/>
      <c r="B44" s="56"/>
      <c r="C44" s="91"/>
      <c r="D44" s="95"/>
      <c r="E44" s="95"/>
      <c r="F44" s="101"/>
      <c r="G44" s="55"/>
      <c r="H44" s="29"/>
      <c r="I44" s="30">
        <v>0.51</v>
      </c>
      <c r="J44" s="119">
        <v>0.49</v>
      </c>
      <c r="K44" s="32"/>
      <c r="L44" s="57"/>
      <c r="M44" s="33"/>
      <c r="N44" s="34">
        <f t="shared" si="0"/>
        <v>1</v>
      </c>
      <c r="O44" s="35"/>
      <c r="P44" s="167">
        <v>15</v>
      </c>
      <c r="Q44" s="168">
        <v>15</v>
      </c>
      <c r="R44" s="38"/>
      <c r="S44" s="38"/>
      <c r="T44" s="37"/>
      <c r="U44" s="39">
        <f t="shared" si="1"/>
        <v>15</v>
      </c>
      <c r="V44" s="40">
        <f t="shared" si="7"/>
        <v>15</v>
      </c>
      <c r="W44" s="112"/>
      <c r="X44" s="96"/>
      <c r="Y44" s="96"/>
      <c r="Z44" s="104"/>
      <c r="AA44" s="99"/>
      <c r="AB44" s="41">
        <f t="shared" si="2"/>
        <v>0</v>
      </c>
      <c r="AC44" s="40">
        <f t="shared" si="3"/>
        <v>0</v>
      </c>
      <c r="AD44" s="42"/>
      <c r="AE44" s="128"/>
      <c r="AF44" s="37">
        <f t="shared" si="4"/>
        <v>15</v>
      </c>
      <c r="AG44" s="43">
        <v>65</v>
      </c>
      <c r="AH44" s="44">
        <f t="shared" si="5"/>
        <v>80</v>
      </c>
      <c r="AI44" s="45">
        <f t="shared" si="8"/>
        <v>0.93</v>
      </c>
      <c r="AJ44" s="46"/>
      <c r="AK44" s="47">
        <v>1E-4</v>
      </c>
      <c r="AL44" s="48">
        <f t="shared" si="9"/>
        <v>1.0001</v>
      </c>
      <c r="AM44" s="49">
        <f t="shared" si="10"/>
        <v>1471637000</v>
      </c>
      <c r="AN44" s="50"/>
      <c r="AO44" s="51"/>
      <c r="AP44" s="51"/>
      <c r="AQ44" s="51"/>
      <c r="AR44" s="51"/>
      <c r="AS44" s="52"/>
      <c r="AT44" s="53">
        <f t="shared" si="6"/>
        <v>0</v>
      </c>
    </row>
    <row r="45" spans="1:46" s="54" customFormat="1" ht="47.25" customHeight="1" thickBot="1">
      <c r="A45" s="27"/>
      <c r="B45" s="56"/>
      <c r="C45" s="91"/>
      <c r="D45" s="95"/>
      <c r="E45" s="95"/>
      <c r="F45" s="101"/>
      <c r="G45" s="55"/>
      <c r="H45" s="60"/>
      <c r="I45" s="30">
        <v>0.51</v>
      </c>
      <c r="J45" s="119">
        <v>0.49</v>
      </c>
      <c r="K45" s="32"/>
      <c r="L45" s="57"/>
      <c r="M45" s="33"/>
      <c r="N45" s="34">
        <f t="shared" si="0"/>
        <v>1</v>
      </c>
      <c r="O45" s="35"/>
      <c r="P45" s="167">
        <v>15</v>
      </c>
      <c r="Q45" s="168">
        <v>15</v>
      </c>
      <c r="R45" s="38"/>
      <c r="S45" s="38"/>
      <c r="T45" s="37"/>
      <c r="U45" s="39">
        <f t="shared" si="1"/>
        <v>15</v>
      </c>
      <c r="V45" s="40">
        <f t="shared" si="7"/>
        <v>15</v>
      </c>
      <c r="W45" s="112"/>
      <c r="X45" s="96"/>
      <c r="Y45" s="96"/>
      <c r="Z45" s="104"/>
      <c r="AA45" s="99"/>
      <c r="AB45" s="41">
        <f t="shared" si="2"/>
        <v>0</v>
      </c>
      <c r="AC45" s="40">
        <f t="shared" si="3"/>
        <v>0</v>
      </c>
      <c r="AD45" s="42"/>
      <c r="AE45" s="128"/>
      <c r="AF45" s="37">
        <f t="shared" si="4"/>
        <v>15</v>
      </c>
      <c r="AG45" s="43">
        <v>65</v>
      </c>
      <c r="AH45" s="44">
        <f t="shared" si="5"/>
        <v>80</v>
      </c>
      <c r="AI45" s="45">
        <f t="shared" si="8"/>
        <v>0.93</v>
      </c>
      <c r="AJ45" s="46"/>
      <c r="AK45" s="47">
        <v>1E-4</v>
      </c>
      <c r="AL45" s="48">
        <f t="shared" si="9"/>
        <v>1.0001</v>
      </c>
      <c r="AM45" s="49">
        <f t="shared" si="10"/>
        <v>1471637000</v>
      </c>
      <c r="AN45" s="50"/>
      <c r="AO45" s="51"/>
      <c r="AP45" s="51"/>
      <c r="AQ45" s="51"/>
      <c r="AR45" s="51"/>
      <c r="AS45" s="52"/>
      <c r="AT45" s="53">
        <f t="shared" si="6"/>
        <v>0</v>
      </c>
    </row>
    <row r="46" spans="1:46" s="54" customFormat="1" ht="36" customHeight="1" thickBot="1">
      <c r="A46" s="27"/>
      <c r="B46" s="56"/>
      <c r="C46" s="91"/>
      <c r="D46" s="95"/>
      <c r="E46" s="95"/>
      <c r="F46" s="101"/>
      <c r="G46" s="55"/>
      <c r="H46" s="60"/>
      <c r="I46" s="30">
        <v>0.51</v>
      </c>
      <c r="J46" s="119">
        <v>0.49</v>
      </c>
      <c r="K46" s="32"/>
      <c r="L46" s="57"/>
      <c r="M46" s="33"/>
      <c r="N46" s="34">
        <f t="shared" si="0"/>
        <v>1</v>
      </c>
      <c r="O46" s="35"/>
      <c r="P46" s="167">
        <v>15</v>
      </c>
      <c r="Q46" s="168">
        <v>15</v>
      </c>
      <c r="R46" s="38"/>
      <c r="S46" s="38"/>
      <c r="T46" s="37"/>
      <c r="U46" s="39">
        <f t="shared" si="1"/>
        <v>15</v>
      </c>
      <c r="V46" s="40">
        <f t="shared" si="7"/>
        <v>15</v>
      </c>
      <c r="W46" s="112"/>
      <c r="X46" s="96"/>
      <c r="Y46" s="96"/>
      <c r="Z46" s="104"/>
      <c r="AA46" s="99"/>
      <c r="AB46" s="41">
        <f t="shared" si="2"/>
        <v>0</v>
      </c>
      <c r="AC46" s="40">
        <f t="shared" si="3"/>
        <v>0</v>
      </c>
      <c r="AD46" s="42"/>
      <c r="AE46" s="128"/>
      <c r="AF46" s="37">
        <f t="shared" si="4"/>
        <v>15</v>
      </c>
      <c r="AG46" s="43">
        <v>65</v>
      </c>
      <c r="AH46" s="44">
        <f t="shared" si="5"/>
        <v>80</v>
      </c>
      <c r="AI46" s="45">
        <f t="shared" si="8"/>
        <v>0.93</v>
      </c>
      <c r="AJ46" s="46"/>
      <c r="AK46" s="47">
        <v>1E-4</v>
      </c>
      <c r="AL46" s="48">
        <f t="shared" si="9"/>
        <v>1.0001</v>
      </c>
      <c r="AM46" s="49">
        <f t="shared" si="10"/>
        <v>1471637000</v>
      </c>
      <c r="AN46" s="50"/>
      <c r="AO46" s="51"/>
      <c r="AP46" s="51"/>
      <c r="AQ46" s="51"/>
      <c r="AR46" s="51"/>
      <c r="AS46" s="52"/>
      <c r="AT46" s="53">
        <f t="shared" si="6"/>
        <v>0</v>
      </c>
    </row>
    <row r="47" spans="1:46" s="54" customFormat="1" ht="36" customHeight="1" thickBot="1">
      <c r="A47" s="27"/>
      <c r="B47" s="56"/>
      <c r="C47" s="91"/>
      <c r="D47" s="95"/>
      <c r="E47" s="95"/>
      <c r="F47" s="101"/>
      <c r="G47" s="55"/>
      <c r="H47" s="60"/>
      <c r="I47" s="30">
        <v>0.51</v>
      </c>
      <c r="J47" s="119">
        <v>0.49</v>
      </c>
      <c r="K47" s="32"/>
      <c r="L47" s="57"/>
      <c r="M47" s="33"/>
      <c r="N47" s="34">
        <f t="shared" si="0"/>
        <v>1</v>
      </c>
      <c r="O47" s="35"/>
      <c r="P47" s="167">
        <v>15</v>
      </c>
      <c r="Q47" s="168">
        <v>15</v>
      </c>
      <c r="R47" s="38"/>
      <c r="S47" s="38"/>
      <c r="T47" s="37"/>
      <c r="U47" s="39">
        <f t="shared" si="1"/>
        <v>15</v>
      </c>
      <c r="V47" s="40">
        <f t="shared" si="7"/>
        <v>15</v>
      </c>
      <c r="W47" s="112"/>
      <c r="X47" s="96"/>
      <c r="Y47" s="96"/>
      <c r="Z47" s="104"/>
      <c r="AA47" s="99"/>
      <c r="AB47" s="41">
        <f t="shared" si="2"/>
        <v>0</v>
      </c>
      <c r="AC47" s="40">
        <f t="shared" si="3"/>
        <v>0</v>
      </c>
      <c r="AD47" s="42"/>
      <c r="AE47" s="128"/>
      <c r="AF47" s="37">
        <f t="shared" si="4"/>
        <v>15</v>
      </c>
      <c r="AG47" s="43">
        <v>65</v>
      </c>
      <c r="AH47" s="44">
        <f t="shared" si="5"/>
        <v>80</v>
      </c>
      <c r="AI47" s="45">
        <f t="shared" si="8"/>
        <v>0.93</v>
      </c>
      <c r="AJ47" s="46"/>
      <c r="AK47" s="47">
        <v>1E-4</v>
      </c>
      <c r="AL47" s="48">
        <f t="shared" si="9"/>
        <v>1.0001</v>
      </c>
      <c r="AM47" s="49">
        <f t="shared" si="10"/>
        <v>1471637000</v>
      </c>
      <c r="AN47" s="50"/>
      <c r="AO47" s="51"/>
      <c r="AP47" s="51"/>
      <c r="AQ47" s="51"/>
      <c r="AR47" s="51"/>
      <c r="AS47" s="52"/>
      <c r="AT47" s="53">
        <f t="shared" si="6"/>
        <v>0</v>
      </c>
    </row>
    <row r="48" spans="1:46" s="54" customFormat="1" ht="36" customHeight="1" thickBot="1">
      <c r="A48" s="27"/>
      <c r="B48" s="56"/>
      <c r="C48" s="91"/>
      <c r="D48" s="95"/>
      <c r="E48" s="95"/>
      <c r="F48" s="101"/>
      <c r="G48" s="55"/>
      <c r="H48" s="60"/>
      <c r="I48" s="30">
        <v>0.51</v>
      </c>
      <c r="J48" s="119">
        <v>0.49</v>
      </c>
      <c r="K48" s="32"/>
      <c r="L48" s="57"/>
      <c r="M48" s="33"/>
      <c r="N48" s="34">
        <f t="shared" si="0"/>
        <v>1</v>
      </c>
      <c r="O48" s="35"/>
      <c r="P48" s="167">
        <v>15</v>
      </c>
      <c r="Q48" s="168">
        <v>15</v>
      </c>
      <c r="R48" s="38"/>
      <c r="S48" s="38"/>
      <c r="T48" s="37"/>
      <c r="U48" s="39">
        <f t="shared" si="1"/>
        <v>15</v>
      </c>
      <c r="V48" s="40">
        <f t="shared" si="7"/>
        <v>15</v>
      </c>
      <c r="W48" s="112"/>
      <c r="X48" s="96"/>
      <c r="Y48" s="96"/>
      <c r="Z48" s="104"/>
      <c r="AA48" s="99"/>
      <c r="AB48" s="41">
        <f t="shared" si="2"/>
        <v>0</v>
      </c>
      <c r="AC48" s="40">
        <f t="shared" si="3"/>
        <v>0</v>
      </c>
      <c r="AD48" s="42"/>
      <c r="AE48" s="128"/>
      <c r="AF48" s="37">
        <f t="shared" si="4"/>
        <v>15</v>
      </c>
      <c r="AG48" s="43">
        <v>65</v>
      </c>
      <c r="AH48" s="44">
        <f t="shared" si="5"/>
        <v>80</v>
      </c>
      <c r="AI48" s="45">
        <f t="shared" si="8"/>
        <v>0.93</v>
      </c>
      <c r="AJ48" s="46"/>
      <c r="AK48" s="47">
        <v>1E-4</v>
      </c>
      <c r="AL48" s="48">
        <f t="shared" si="9"/>
        <v>1.0001</v>
      </c>
      <c r="AM48" s="49">
        <f t="shared" si="10"/>
        <v>1471637000</v>
      </c>
      <c r="AN48" s="50"/>
      <c r="AO48" s="51"/>
      <c r="AP48" s="51"/>
      <c r="AQ48" s="51"/>
      <c r="AR48" s="51"/>
      <c r="AS48" s="52"/>
      <c r="AT48" s="53">
        <f t="shared" si="6"/>
        <v>0</v>
      </c>
    </row>
    <row r="49" spans="1:46" s="54" customFormat="1" ht="36" customHeight="1" thickBot="1">
      <c r="A49" s="27"/>
      <c r="B49" s="56"/>
      <c r="C49" s="91"/>
      <c r="D49" s="95"/>
      <c r="E49" s="95"/>
      <c r="F49" s="101"/>
      <c r="G49" s="55"/>
      <c r="H49" s="29"/>
      <c r="I49" s="30">
        <v>0.51</v>
      </c>
      <c r="J49" s="119">
        <v>0.49</v>
      </c>
      <c r="K49" s="32"/>
      <c r="L49" s="57"/>
      <c r="M49" s="33"/>
      <c r="N49" s="34">
        <f t="shared" si="0"/>
        <v>1</v>
      </c>
      <c r="O49" s="35"/>
      <c r="P49" s="167">
        <v>15</v>
      </c>
      <c r="Q49" s="168">
        <v>15</v>
      </c>
      <c r="R49" s="38"/>
      <c r="S49" s="38"/>
      <c r="T49" s="37"/>
      <c r="U49" s="39">
        <f t="shared" si="1"/>
        <v>15</v>
      </c>
      <c r="V49" s="40">
        <f t="shared" si="7"/>
        <v>15</v>
      </c>
      <c r="W49" s="112"/>
      <c r="X49" s="96"/>
      <c r="Y49" s="96"/>
      <c r="Z49" s="104"/>
      <c r="AA49" s="99"/>
      <c r="AB49" s="41">
        <f t="shared" si="2"/>
        <v>0</v>
      </c>
      <c r="AC49" s="40">
        <f t="shared" si="3"/>
        <v>0</v>
      </c>
      <c r="AD49" s="42"/>
      <c r="AE49" s="128"/>
      <c r="AF49" s="37">
        <f t="shared" si="4"/>
        <v>15</v>
      </c>
      <c r="AG49" s="43">
        <v>65</v>
      </c>
      <c r="AH49" s="44">
        <f t="shared" si="5"/>
        <v>80</v>
      </c>
      <c r="AI49" s="45">
        <f t="shared" si="8"/>
        <v>0.93</v>
      </c>
      <c r="AJ49" s="46"/>
      <c r="AK49" s="47">
        <v>1E-4</v>
      </c>
      <c r="AL49" s="48">
        <f t="shared" si="9"/>
        <v>1.0001</v>
      </c>
      <c r="AM49" s="49">
        <f t="shared" si="10"/>
        <v>1471637000</v>
      </c>
      <c r="AN49" s="50"/>
      <c r="AO49" s="51"/>
      <c r="AP49" s="51"/>
      <c r="AQ49" s="51"/>
      <c r="AR49" s="51"/>
      <c r="AS49" s="52"/>
      <c r="AT49" s="53">
        <f t="shared" si="6"/>
        <v>0</v>
      </c>
    </row>
    <row r="50" spans="1:46" s="54" customFormat="1" ht="36" customHeight="1" thickBot="1">
      <c r="A50" s="27"/>
      <c r="B50" s="56"/>
      <c r="C50" s="91"/>
      <c r="D50" s="95"/>
      <c r="E50" s="95"/>
      <c r="F50" s="101"/>
      <c r="G50" s="55"/>
      <c r="H50" s="29"/>
      <c r="I50" s="30">
        <v>0.51</v>
      </c>
      <c r="J50" s="119">
        <v>0.49</v>
      </c>
      <c r="K50" s="32"/>
      <c r="L50" s="57"/>
      <c r="M50" s="33"/>
      <c r="N50" s="34">
        <f t="shared" si="0"/>
        <v>1</v>
      </c>
      <c r="O50" s="35"/>
      <c r="P50" s="167">
        <v>15</v>
      </c>
      <c r="Q50" s="168">
        <v>15</v>
      </c>
      <c r="R50" s="38"/>
      <c r="S50" s="38"/>
      <c r="T50" s="37"/>
      <c r="U50" s="39">
        <f t="shared" si="1"/>
        <v>15</v>
      </c>
      <c r="V50" s="40">
        <f t="shared" si="7"/>
        <v>15</v>
      </c>
      <c r="W50" s="112"/>
      <c r="X50" s="96"/>
      <c r="Y50" s="96"/>
      <c r="Z50" s="104"/>
      <c r="AA50" s="99"/>
      <c r="AB50" s="41">
        <f t="shared" si="2"/>
        <v>0</v>
      </c>
      <c r="AC50" s="40">
        <f t="shared" si="3"/>
        <v>0</v>
      </c>
      <c r="AD50" s="42"/>
      <c r="AE50" s="128"/>
      <c r="AF50" s="37">
        <f t="shared" si="4"/>
        <v>15</v>
      </c>
      <c r="AG50" s="43">
        <v>65</v>
      </c>
      <c r="AH50" s="44">
        <f t="shared" si="5"/>
        <v>80</v>
      </c>
      <c r="AI50" s="45">
        <f t="shared" si="8"/>
        <v>0.93</v>
      </c>
      <c r="AJ50" s="46"/>
      <c r="AK50" s="47">
        <v>1E-4</v>
      </c>
      <c r="AL50" s="48">
        <f t="shared" si="9"/>
        <v>1.0001</v>
      </c>
      <c r="AM50" s="49">
        <f t="shared" si="10"/>
        <v>1471637000</v>
      </c>
      <c r="AN50" s="50"/>
      <c r="AO50" s="51"/>
      <c r="AP50" s="51"/>
      <c r="AQ50" s="51"/>
      <c r="AR50" s="51"/>
      <c r="AS50" s="52"/>
      <c r="AT50" s="53">
        <f t="shared" si="6"/>
        <v>0</v>
      </c>
    </row>
    <row r="51" spans="1:46" s="54" customFormat="1" ht="36" customHeight="1" thickBot="1">
      <c r="A51" s="27"/>
      <c r="B51" s="56"/>
      <c r="C51" s="91"/>
      <c r="D51" s="95"/>
      <c r="E51" s="95"/>
      <c r="F51" s="101"/>
      <c r="G51" s="55"/>
      <c r="H51" s="29"/>
      <c r="I51" s="30">
        <v>0.51</v>
      </c>
      <c r="J51" s="119">
        <v>0.49</v>
      </c>
      <c r="K51" s="32"/>
      <c r="L51" s="57"/>
      <c r="M51" s="33"/>
      <c r="N51" s="34">
        <f t="shared" si="0"/>
        <v>1</v>
      </c>
      <c r="O51" s="35"/>
      <c r="P51" s="167">
        <v>15</v>
      </c>
      <c r="Q51" s="168">
        <v>15</v>
      </c>
      <c r="R51" s="38"/>
      <c r="S51" s="38"/>
      <c r="T51" s="37"/>
      <c r="U51" s="39">
        <f t="shared" si="1"/>
        <v>15</v>
      </c>
      <c r="V51" s="40">
        <f t="shared" si="7"/>
        <v>15</v>
      </c>
      <c r="W51" s="112"/>
      <c r="X51" s="96"/>
      <c r="Y51" s="96"/>
      <c r="Z51" s="104"/>
      <c r="AA51" s="99"/>
      <c r="AB51" s="41">
        <f t="shared" si="2"/>
        <v>0</v>
      </c>
      <c r="AC51" s="40">
        <f t="shared" si="3"/>
        <v>0</v>
      </c>
      <c r="AD51" s="42"/>
      <c r="AE51" s="128"/>
      <c r="AF51" s="37">
        <f t="shared" si="4"/>
        <v>15</v>
      </c>
      <c r="AG51" s="43">
        <v>65</v>
      </c>
      <c r="AH51" s="44">
        <f t="shared" si="5"/>
        <v>80</v>
      </c>
      <c r="AI51" s="45">
        <f t="shared" si="8"/>
        <v>0.93</v>
      </c>
      <c r="AJ51" s="46"/>
      <c r="AK51" s="47">
        <v>1E-4</v>
      </c>
      <c r="AL51" s="48">
        <f t="shared" si="9"/>
        <v>1.0001</v>
      </c>
      <c r="AM51" s="49">
        <f t="shared" si="10"/>
        <v>1471637000</v>
      </c>
      <c r="AN51" s="50"/>
      <c r="AO51" s="51"/>
      <c r="AP51" s="51"/>
      <c r="AQ51" s="51"/>
      <c r="AR51" s="51"/>
      <c r="AS51" s="52"/>
      <c r="AT51" s="53">
        <f t="shared" si="6"/>
        <v>0</v>
      </c>
    </row>
    <row r="52" spans="1:46" s="54" customFormat="1" ht="36" customHeight="1" thickBot="1">
      <c r="A52" s="27"/>
      <c r="B52" s="56"/>
      <c r="C52" s="91"/>
      <c r="D52" s="95"/>
      <c r="E52" s="95"/>
      <c r="F52" s="101"/>
      <c r="G52" s="55"/>
      <c r="H52" s="29"/>
      <c r="I52" s="30">
        <v>0.51</v>
      </c>
      <c r="J52" s="119">
        <v>0.49</v>
      </c>
      <c r="K52" s="32"/>
      <c r="L52" s="57"/>
      <c r="M52" s="33"/>
      <c r="N52" s="34">
        <f t="shared" si="0"/>
        <v>1</v>
      </c>
      <c r="O52" s="35"/>
      <c r="P52" s="167">
        <v>15</v>
      </c>
      <c r="Q52" s="168">
        <v>15</v>
      </c>
      <c r="R52" s="38"/>
      <c r="S52" s="38"/>
      <c r="T52" s="37"/>
      <c r="U52" s="39">
        <f t="shared" si="1"/>
        <v>15</v>
      </c>
      <c r="V52" s="40">
        <f t="shared" si="7"/>
        <v>15</v>
      </c>
      <c r="W52" s="112"/>
      <c r="X52" s="96"/>
      <c r="Y52" s="96"/>
      <c r="Z52" s="104"/>
      <c r="AA52" s="99"/>
      <c r="AB52" s="41">
        <f t="shared" si="2"/>
        <v>0</v>
      </c>
      <c r="AC52" s="40">
        <f t="shared" si="3"/>
        <v>0</v>
      </c>
      <c r="AD52" s="42"/>
      <c r="AE52" s="128"/>
      <c r="AF52" s="37">
        <f t="shared" si="4"/>
        <v>15</v>
      </c>
      <c r="AG52" s="43">
        <v>65</v>
      </c>
      <c r="AH52" s="44">
        <f t="shared" si="5"/>
        <v>80</v>
      </c>
      <c r="AI52" s="45">
        <f t="shared" si="8"/>
        <v>0.93</v>
      </c>
      <c r="AJ52" s="46"/>
      <c r="AK52" s="47">
        <v>1E-4</v>
      </c>
      <c r="AL52" s="48">
        <f t="shared" si="9"/>
        <v>1.0001</v>
      </c>
      <c r="AM52" s="49">
        <f t="shared" si="10"/>
        <v>1471637000</v>
      </c>
      <c r="AN52" s="50"/>
      <c r="AO52" s="51"/>
      <c r="AP52" s="51"/>
      <c r="AQ52" s="51"/>
      <c r="AR52" s="51"/>
      <c r="AS52" s="52"/>
      <c r="AT52" s="53">
        <f t="shared" si="6"/>
        <v>0</v>
      </c>
    </row>
    <row r="53" spans="1:46" s="54" customFormat="1" ht="51.75" customHeight="1" thickBot="1">
      <c r="A53" s="27"/>
      <c r="B53" s="56"/>
      <c r="C53" s="91"/>
      <c r="D53" s="95"/>
      <c r="E53" s="95"/>
      <c r="F53" s="101"/>
      <c r="G53" s="55"/>
      <c r="H53" s="29"/>
      <c r="I53" s="30">
        <v>0.51</v>
      </c>
      <c r="J53" s="119">
        <v>0.49</v>
      </c>
      <c r="K53" s="32"/>
      <c r="L53" s="57"/>
      <c r="M53" s="33"/>
      <c r="N53" s="34">
        <f t="shared" si="0"/>
        <v>1</v>
      </c>
      <c r="O53" s="35"/>
      <c r="P53" s="167">
        <v>15</v>
      </c>
      <c r="Q53" s="168">
        <v>15</v>
      </c>
      <c r="R53" s="38"/>
      <c r="S53" s="38"/>
      <c r="T53" s="37"/>
      <c r="U53" s="39">
        <f t="shared" si="1"/>
        <v>15</v>
      </c>
      <c r="V53" s="40">
        <f t="shared" si="7"/>
        <v>15</v>
      </c>
      <c r="W53" s="112"/>
      <c r="X53" s="96"/>
      <c r="Y53" s="96"/>
      <c r="Z53" s="104"/>
      <c r="AA53" s="99"/>
      <c r="AB53" s="41">
        <f t="shared" si="2"/>
        <v>0</v>
      </c>
      <c r="AC53" s="40">
        <f t="shared" si="3"/>
        <v>0</v>
      </c>
      <c r="AD53" s="42"/>
      <c r="AE53" s="128"/>
      <c r="AF53" s="37">
        <f t="shared" si="4"/>
        <v>15</v>
      </c>
      <c r="AG53" s="43">
        <v>65</v>
      </c>
      <c r="AH53" s="44">
        <f t="shared" si="5"/>
        <v>80</v>
      </c>
      <c r="AI53" s="45">
        <f t="shared" si="8"/>
        <v>0.93</v>
      </c>
      <c r="AJ53" s="46"/>
      <c r="AK53" s="47">
        <v>1E-4</v>
      </c>
      <c r="AL53" s="48">
        <f t="shared" si="9"/>
        <v>1.0001</v>
      </c>
      <c r="AM53" s="49">
        <f t="shared" si="10"/>
        <v>1471637000</v>
      </c>
      <c r="AN53" s="50"/>
      <c r="AO53" s="51"/>
      <c r="AP53" s="51"/>
      <c r="AQ53" s="51"/>
      <c r="AR53" s="51"/>
      <c r="AS53" s="52"/>
      <c r="AT53" s="53">
        <f t="shared" si="6"/>
        <v>0</v>
      </c>
    </row>
    <row r="54" spans="1:46" s="54" customFormat="1" ht="51.75" customHeight="1" thickBot="1">
      <c r="A54" s="27"/>
      <c r="B54" s="56"/>
      <c r="C54" s="91"/>
      <c r="D54" s="95"/>
      <c r="E54" s="95"/>
      <c r="F54" s="101"/>
      <c r="G54" s="55"/>
      <c r="H54" s="29"/>
      <c r="I54" s="30">
        <v>0.51</v>
      </c>
      <c r="J54" s="119">
        <v>0.49</v>
      </c>
      <c r="K54" s="32"/>
      <c r="L54" s="57"/>
      <c r="M54" s="33"/>
      <c r="N54" s="34">
        <f t="shared" si="0"/>
        <v>1</v>
      </c>
      <c r="O54" s="35"/>
      <c r="P54" s="167">
        <v>15</v>
      </c>
      <c r="Q54" s="168">
        <v>15</v>
      </c>
      <c r="R54" s="38"/>
      <c r="S54" s="38"/>
      <c r="T54" s="37"/>
      <c r="U54" s="39">
        <f t="shared" si="1"/>
        <v>15</v>
      </c>
      <c r="V54" s="40">
        <f t="shared" si="7"/>
        <v>15</v>
      </c>
      <c r="W54" s="112"/>
      <c r="X54" s="96"/>
      <c r="Y54" s="96"/>
      <c r="Z54" s="104"/>
      <c r="AA54" s="99"/>
      <c r="AB54" s="41">
        <f t="shared" si="2"/>
        <v>0</v>
      </c>
      <c r="AC54" s="40">
        <f t="shared" si="3"/>
        <v>0</v>
      </c>
      <c r="AD54" s="42"/>
      <c r="AE54" s="128"/>
      <c r="AF54" s="37">
        <f t="shared" si="4"/>
        <v>15</v>
      </c>
      <c r="AG54" s="43">
        <v>65</v>
      </c>
      <c r="AH54" s="44">
        <f t="shared" si="5"/>
        <v>80</v>
      </c>
      <c r="AI54" s="45">
        <f t="shared" si="8"/>
        <v>0.93</v>
      </c>
      <c r="AJ54" s="46"/>
      <c r="AK54" s="47">
        <v>1E-4</v>
      </c>
      <c r="AL54" s="48">
        <f t="shared" si="9"/>
        <v>1.0001</v>
      </c>
      <c r="AM54" s="49">
        <f t="shared" si="10"/>
        <v>1471637000</v>
      </c>
      <c r="AN54" s="50"/>
      <c r="AO54" s="51"/>
      <c r="AP54" s="51"/>
      <c r="AQ54" s="51"/>
      <c r="AR54" s="51"/>
      <c r="AS54" s="52"/>
      <c r="AT54" s="53">
        <f t="shared" si="6"/>
        <v>0</v>
      </c>
    </row>
    <row r="55" spans="1:46" s="54" customFormat="1" ht="36" customHeight="1" thickBot="1">
      <c r="A55" s="27"/>
      <c r="B55" s="56"/>
      <c r="C55" s="91"/>
      <c r="D55" s="95"/>
      <c r="E55" s="95"/>
      <c r="F55" s="101"/>
      <c r="G55" s="55"/>
      <c r="H55" s="29"/>
      <c r="I55" s="30">
        <v>0.51</v>
      </c>
      <c r="J55" s="119">
        <v>0.49</v>
      </c>
      <c r="K55" s="32"/>
      <c r="L55" s="57"/>
      <c r="M55" s="33"/>
      <c r="N55" s="34">
        <f t="shared" si="0"/>
        <v>1</v>
      </c>
      <c r="O55" s="35"/>
      <c r="P55" s="167">
        <v>15</v>
      </c>
      <c r="Q55" s="168">
        <v>15</v>
      </c>
      <c r="R55" s="38"/>
      <c r="S55" s="38"/>
      <c r="T55" s="37"/>
      <c r="U55" s="39">
        <f t="shared" si="1"/>
        <v>15</v>
      </c>
      <c r="V55" s="40">
        <f t="shared" si="7"/>
        <v>15</v>
      </c>
      <c r="W55" s="112"/>
      <c r="X55" s="96"/>
      <c r="Y55" s="96"/>
      <c r="Z55" s="104"/>
      <c r="AA55" s="99"/>
      <c r="AB55" s="41">
        <f t="shared" si="2"/>
        <v>0</v>
      </c>
      <c r="AC55" s="40">
        <f t="shared" si="3"/>
        <v>0</v>
      </c>
      <c r="AD55" s="42"/>
      <c r="AE55" s="128"/>
      <c r="AF55" s="37">
        <f t="shared" si="4"/>
        <v>15</v>
      </c>
      <c r="AG55" s="43">
        <v>65</v>
      </c>
      <c r="AH55" s="44">
        <f t="shared" si="5"/>
        <v>80</v>
      </c>
      <c r="AI55" s="45">
        <f t="shared" si="8"/>
        <v>0.93</v>
      </c>
      <c r="AJ55" s="46"/>
      <c r="AK55" s="47">
        <v>1E-4</v>
      </c>
      <c r="AL55" s="48">
        <f t="shared" si="9"/>
        <v>1.0001</v>
      </c>
      <c r="AM55" s="49">
        <f t="shared" si="10"/>
        <v>1471637000</v>
      </c>
      <c r="AN55" s="50"/>
      <c r="AO55" s="51"/>
      <c r="AP55" s="51"/>
      <c r="AQ55" s="51"/>
      <c r="AR55" s="51"/>
      <c r="AS55" s="52"/>
      <c r="AT55" s="53">
        <f t="shared" si="6"/>
        <v>0</v>
      </c>
    </row>
    <row r="56" spans="1:46" s="54" customFormat="1" ht="36" customHeight="1" thickBot="1">
      <c r="A56" s="27"/>
      <c r="B56" s="56"/>
      <c r="C56" s="91"/>
      <c r="D56" s="95"/>
      <c r="E56" s="95"/>
      <c r="F56" s="101"/>
      <c r="G56" s="55"/>
      <c r="H56" s="29"/>
      <c r="I56" s="30">
        <v>0.51</v>
      </c>
      <c r="J56" s="119">
        <v>0.49</v>
      </c>
      <c r="K56" s="32"/>
      <c r="L56" s="57"/>
      <c r="M56" s="33"/>
      <c r="N56" s="34">
        <f t="shared" si="0"/>
        <v>1</v>
      </c>
      <c r="O56" s="35"/>
      <c r="P56" s="167">
        <v>15</v>
      </c>
      <c r="Q56" s="168">
        <v>15</v>
      </c>
      <c r="R56" s="38"/>
      <c r="S56" s="38"/>
      <c r="T56" s="37"/>
      <c r="U56" s="39">
        <f t="shared" si="1"/>
        <v>15</v>
      </c>
      <c r="V56" s="40">
        <f t="shared" si="7"/>
        <v>15</v>
      </c>
      <c r="W56" s="112"/>
      <c r="X56" s="96"/>
      <c r="Y56" s="96"/>
      <c r="Z56" s="104"/>
      <c r="AA56" s="99"/>
      <c r="AB56" s="41">
        <f t="shared" si="2"/>
        <v>0</v>
      </c>
      <c r="AC56" s="40">
        <f t="shared" si="3"/>
        <v>0</v>
      </c>
      <c r="AD56" s="42"/>
      <c r="AE56" s="128"/>
      <c r="AF56" s="37">
        <f t="shared" si="4"/>
        <v>15</v>
      </c>
      <c r="AG56" s="43">
        <v>65</v>
      </c>
      <c r="AH56" s="44">
        <f t="shared" si="5"/>
        <v>80</v>
      </c>
      <c r="AI56" s="45">
        <f t="shared" si="8"/>
        <v>0.93</v>
      </c>
      <c r="AJ56" s="46"/>
      <c r="AK56" s="47">
        <v>1E-4</v>
      </c>
      <c r="AL56" s="48">
        <f t="shared" si="9"/>
        <v>1.0001</v>
      </c>
      <c r="AM56" s="49">
        <f t="shared" si="10"/>
        <v>1471637000</v>
      </c>
      <c r="AN56" s="50"/>
      <c r="AO56" s="51"/>
      <c r="AP56" s="51"/>
      <c r="AQ56" s="51"/>
      <c r="AR56" s="51"/>
      <c r="AS56" s="52"/>
      <c r="AT56" s="53">
        <f t="shared" si="6"/>
        <v>0</v>
      </c>
    </row>
    <row r="57" spans="1:46" s="54" customFormat="1" ht="36" customHeight="1" thickBot="1">
      <c r="A57" s="27"/>
      <c r="B57" s="56"/>
      <c r="C57" s="91"/>
      <c r="D57" s="95"/>
      <c r="E57" s="95"/>
      <c r="F57" s="101"/>
      <c r="G57" s="55"/>
      <c r="H57" s="29"/>
      <c r="I57" s="30">
        <v>0.51</v>
      </c>
      <c r="J57" s="119">
        <v>0.49</v>
      </c>
      <c r="K57" s="32"/>
      <c r="L57" s="57"/>
      <c r="M57" s="33"/>
      <c r="N57" s="34">
        <f t="shared" si="0"/>
        <v>1</v>
      </c>
      <c r="O57" s="35"/>
      <c r="P57" s="167">
        <v>15</v>
      </c>
      <c r="Q57" s="168">
        <v>15</v>
      </c>
      <c r="R57" s="38"/>
      <c r="S57" s="38"/>
      <c r="T57" s="37"/>
      <c r="U57" s="39">
        <f t="shared" si="1"/>
        <v>15</v>
      </c>
      <c r="V57" s="40">
        <f t="shared" si="7"/>
        <v>15</v>
      </c>
      <c r="W57" s="112"/>
      <c r="X57" s="96"/>
      <c r="Y57" s="96"/>
      <c r="Z57" s="104"/>
      <c r="AA57" s="99"/>
      <c r="AB57" s="41">
        <f t="shared" si="2"/>
        <v>0</v>
      </c>
      <c r="AC57" s="40">
        <f t="shared" si="3"/>
        <v>0</v>
      </c>
      <c r="AD57" s="42"/>
      <c r="AE57" s="128"/>
      <c r="AF57" s="37">
        <f t="shared" si="4"/>
        <v>15</v>
      </c>
      <c r="AG57" s="43">
        <v>65</v>
      </c>
      <c r="AH57" s="44">
        <f t="shared" si="5"/>
        <v>80</v>
      </c>
      <c r="AI57" s="45">
        <f t="shared" si="8"/>
        <v>0.93</v>
      </c>
      <c r="AJ57" s="46"/>
      <c r="AK57" s="47">
        <v>1E-4</v>
      </c>
      <c r="AL57" s="48">
        <f t="shared" si="9"/>
        <v>1.0001</v>
      </c>
      <c r="AM57" s="49">
        <f t="shared" si="10"/>
        <v>1471637000</v>
      </c>
      <c r="AN57" s="50"/>
      <c r="AO57" s="51"/>
      <c r="AP57" s="51"/>
      <c r="AQ57" s="51"/>
      <c r="AR57" s="51"/>
      <c r="AS57" s="52"/>
      <c r="AT57" s="53">
        <f t="shared" si="6"/>
        <v>0</v>
      </c>
    </row>
    <row r="58" spans="1:46" s="54" customFormat="1" ht="36" customHeight="1" thickBot="1">
      <c r="A58" s="27"/>
      <c r="B58" s="56"/>
      <c r="C58" s="91"/>
      <c r="D58" s="95"/>
      <c r="E58" s="95"/>
      <c r="F58" s="101"/>
      <c r="G58" s="55"/>
      <c r="H58" s="29"/>
      <c r="I58" s="30">
        <v>0.51</v>
      </c>
      <c r="J58" s="119">
        <v>0.49</v>
      </c>
      <c r="K58" s="32"/>
      <c r="L58" s="57"/>
      <c r="M58" s="33"/>
      <c r="N58" s="34">
        <f t="shared" si="0"/>
        <v>1</v>
      </c>
      <c r="O58" s="35"/>
      <c r="P58" s="167">
        <v>15</v>
      </c>
      <c r="Q58" s="168">
        <v>15</v>
      </c>
      <c r="R58" s="38"/>
      <c r="S58" s="38"/>
      <c r="T58" s="37"/>
      <c r="U58" s="39">
        <f t="shared" si="1"/>
        <v>15</v>
      </c>
      <c r="V58" s="40">
        <f t="shared" si="7"/>
        <v>15</v>
      </c>
      <c r="W58" s="112"/>
      <c r="X58" s="96"/>
      <c r="Y58" s="96"/>
      <c r="Z58" s="104"/>
      <c r="AA58" s="99"/>
      <c r="AB58" s="41">
        <f t="shared" si="2"/>
        <v>0</v>
      </c>
      <c r="AC58" s="40">
        <f t="shared" si="3"/>
        <v>0</v>
      </c>
      <c r="AD58" s="42"/>
      <c r="AE58" s="128"/>
      <c r="AF58" s="37">
        <f t="shared" si="4"/>
        <v>15</v>
      </c>
      <c r="AG58" s="43">
        <v>65</v>
      </c>
      <c r="AH58" s="44">
        <f t="shared" si="5"/>
        <v>80</v>
      </c>
      <c r="AI58" s="45">
        <f t="shared" si="8"/>
        <v>0.93</v>
      </c>
      <c r="AJ58" s="46"/>
      <c r="AK58" s="47">
        <v>1E-4</v>
      </c>
      <c r="AL58" s="48">
        <f t="shared" si="9"/>
        <v>1.0001</v>
      </c>
      <c r="AM58" s="49">
        <f t="shared" si="10"/>
        <v>1471637000</v>
      </c>
      <c r="AN58" s="50"/>
      <c r="AO58" s="51"/>
      <c r="AP58" s="51"/>
      <c r="AQ58" s="51"/>
      <c r="AR58" s="51"/>
      <c r="AS58" s="52"/>
      <c r="AT58" s="53">
        <f t="shared" si="6"/>
        <v>0</v>
      </c>
    </row>
    <row r="59" spans="1:46" s="54" customFormat="1" ht="47.25" customHeight="1" thickBot="1">
      <c r="A59" s="27"/>
      <c r="B59" s="56"/>
      <c r="C59" s="91"/>
      <c r="D59" s="95"/>
      <c r="E59" s="95"/>
      <c r="F59" s="101"/>
      <c r="G59" s="55"/>
      <c r="H59" s="60"/>
      <c r="I59" s="30">
        <v>0.51</v>
      </c>
      <c r="J59" s="119">
        <v>0.49</v>
      </c>
      <c r="K59" s="32"/>
      <c r="L59" s="57"/>
      <c r="M59" s="33"/>
      <c r="N59" s="34">
        <f t="shared" si="0"/>
        <v>1</v>
      </c>
      <c r="O59" s="35"/>
      <c r="P59" s="167">
        <v>15</v>
      </c>
      <c r="Q59" s="168">
        <v>15</v>
      </c>
      <c r="R59" s="38"/>
      <c r="S59" s="38"/>
      <c r="T59" s="37"/>
      <c r="U59" s="39">
        <f t="shared" si="1"/>
        <v>15</v>
      </c>
      <c r="V59" s="40">
        <f t="shared" si="7"/>
        <v>15</v>
      </c>
      <c r="W59" s="112"/>
      <c r="X59" s="96"/>
      <c r="Y59" s="96"/>
      <c r="Z59" s="104"/>
      <c r="AA59" s="99"/>
      <c r="AB59" s="41">
        <f t="shared" si="2"/>
        <v>0</v>
      </c>
      <c r="AC59" s="40">
        <f t="shared" si="3"/>
        <v>0</v>
      </c>
      <c r="AD59" s="42"/>
      <c r="AE59" s="128"/>
      <c r="AF59" s="37">
        <f t="shared" si="4"/>
        <v>15</v>
      </c>
      <c r="AG59" s="43">
        <v>65</v>
      </c>
      <c r="AH59" s="44">
        <f t="shared" si="5"/>
        <v>80</v>
      </c>
      <c r="AI59" s="45">
        <f t="shared" si="8"/>
        <v>0.93</v>
      </c>
      <c r="AJ59" s="46"/>
      <c r="AK59" s="47">
        <v>1E-4</v>
      </c>
      <c r="AL59" s="48">
        <f t="shared" si="9"/>
        <v>1.0001</v>
      </c>
      <c r="AM59" s="49">
        <f t="shared" si="10"/>
        <v>1471637000</v>
      </c>
      <c r="AN59" s="50"/>
      <c r="AO59" s="51"/>
      <c r="AP59" s="51"/>
      <c r="AQ59" s="51"/>
      <c r="AR59" s="51"/>
      <c r="AS59" s="52"/>
      <c r="AT59" s="53">
        <f t="shared" si="6"/>
        <v>0</v>
      </c>
    </row>
    <row r="60" spans="1:46" s="54" customFormat="1" ht="47.25" customHeight="1" thickBot="1">
      <c r="A60" s="27"/>
      <c r="B60" s="56"/>
      <c r="C60" s="91"/>
      <c r="D60" s="95"/>
      <c r="E60" s="95"/>
      <c r="F60" s="101"/>
      <c r="G60" s="55"/>
      <c r="H60" s="29"/>
      <c r="I60" s="30">
        <v>0.51</v>
      </c>
      <c r="J60" s="119">
        <v>0.49</v>
      </c>
      <c r="K60" s="32"/>
      <c r="L60" s="57"/>
      <c r="M60" s="33"/>
      <c r="N60" s="34">
        <f t="shared" si="0"/>
        <v>1</v>
      </c>
      <c r="O60" s="35"/>
      <c r="P60" s="167">
        <v>15</v>
      </c>
      <c r="Q60" s="168">
        <v>15</v>
      </c>
      <c r="R60" s="38"/>
      <c r="S60" s="38"/>
      <c r="T60" s="37"/>
      <c r="U60" s="39">
        <f t="shared" si="1"/>
        <v>15</v>
      </c>
      <c r="V60" s="40">
        <f t="shared" si="7"/>
        <v>15</v>
      </c>
      <c r="W60" s="112"/>
      <c r="X60" s="96"/>
      <c r="Y60" s="96"/>
      <c r="Z60" s="104"/>
      <c r="AA60" s="99"/>
      <c r="AB60" s="41">
        <f t="shared" si="2"/>
        <v>0</v>
      </c>
      <c r="AC60" s="40">
        <f t="shared" si="3"/>
        <v>0</v>
      </c>
      <c r="AD60" s="42"/>
      <c r="AE60" s="128"/>
      <c r="AF60" s="37">
        <f t="shared" si="4"/>
        <v>15</v>
      </c>
      <c r="AG60" s="43">
        <v>65</v>
      </c>
      <c r="AH60" s="44">
        <f t="shared" si="5"/>
        <v>80</v>
      </c>
      <c r="AI60" s="45">
        <f t="shared" si="8"/>
        <v>0.93</v>
      </c>
      <c r="AJ60" s="46"/>
      <c r="AK60" s="47">
        <v>1E-4</v>
      </c>
      <c r="AL60" s="48">
        <f t="shared" si="9"/>
        <v>1.0001</v>
      </c>
      <c r="AM60" s="49">
        <f t="shared" si="10"/>
        <v>1471637000</v>
      </c>
      <c r="AN60" s="50"/>
      <c r="AO60" s="51"/>
      <c r="AP60" s="51"/>
      <c r="AQ60" s="51"/>
      <c r="AR60" s="51"/>
      <c r="AS60" s="52"/>
      <c r="AT60" s="53">
        <f t="shared" si="6"/>
        <v>0</v>
      </c>
    </row>
    <row r="61" spans="1:46" s="54" customFormat="1" ht="47.25" customHeight="1" thickBot="1">
      <c r="A61" s="27"/>
      <c r="B61" s="56"/>
      <c r="C61" s="91"/>
      <c r="D61" s="95"/>
      <c r="E61" s="95"/>
      <c r="F61" s="101"/>
      <c r="G61" s="55"/>
      <c r="H61" s="60"/>
      <c r="I61" s="30">
        <v>0.51</v>
      </c>
      <c r="J61" s="119">
        <v>0.49</v>
      </c>
      <c r="K61" s="32"/>
      <c r="L61" s="57"/>
      <c r="M61" s="33"/>
      <c r="N61" s="34">
        <f t="shared" si="0"/>
        <v>1</v>
      </c>
      <c r="O61" s="35"/>
      <c r="P61" s="167">
        <v>15</v>
      </c>
      <c r="Q61" s="168">
        <v>15</v>
      </c>
      <c r="R61" s="38"/>
      <c r="S61" s="38"/>
      <c r="T61" s="37"/>
      <c r="U61" s="39">
        <f t="shared" si="1"/>
        <v>15</v>
      </c>
      <c r="V61" s="40">
        <f t="shared" si="7"/>
        <v>15</v>
      </c>
      <c r="W61" s="112"/>
      <c r="X61" s="96"/>
      <c r="Y61" s="96"/>
      <c r="Z61" s="104"/>
      <c r="AA61" s="99"/>
      <c r="AB61" s="41">
        <f t="shared" si="2"/>
        <v>0</v>
      </c>
      <c r="AC61" s="40">
        <f t="shared" si="3"/>
        <v>0</v>
      </c>
      <c r="AD61" s="42"/>
      <c r="AE61" s="128"/>
      <c r="AF61" s="37">
        <f t="shared" si="4"/>
        <v>15</v>
      </c>
      <c r="AG61" s="43">
        <v>65</v>
      </c>
      <c r="AH61" s="44">
        <f t="shared" si="5"/>
        <v>80</v>
      </c>
      <c r="AI61" s="45">
        <f t="shared" si="8"/>
        <v>0.93</v>
      </c>
      <c r="AJ61" s="46"/>
      <c r="AK61" s="47">
        <v>1E-4</v>
      </c>
      <c r="AL61" s="48">
        <f t="shared" si="9"/>
        <v>1.0001</v>
      </c>
      <c r="AM61" s="49">
        <f t="shared" si="10"/>
        <v>1471637000</v>
      </c>
      <c r="AN61" s="50"/>
      <c r="AO61" s="51"/>
      <c r="AP61" s="51"/>
      <c r="AQ61" s="51"/>
      <c r="AR61" s="51"/>
      <c r="AS61" s="52"/>
      <c r="AT61" s="53">
        <f t="shared" si="6"/>
        <v>0</v>
      </c>
    </row>
    <row r="62" spans="1:46" s="54" customFormat="1" ht="36" customHeight="1" thickBot="1">
      <c r="A62" s="27"/>
      <c r="B62" s="56"/>
      <c r="C62" s="91"/>
      <c r="D62" s="95"/>
      <c r="E62" s="95"/>
      <c r="F62" s="101"/>
      <c r="G62" s="55"/>
      <c r="H62" s="60"/>
      <c r="I62" s="30">
        <v>0.51</v>
      </c>
      <c r="J62" s="119">
        <v>0.49</v>
      </c>
      <c r="K62" s="32"/>
      <c r="L62" s="57"/>
      <c r="M62" s="33"/>
      <c r="N62" s="34">
        <f t="shared" si="0"/>
        <v>1</v>
      </c>
      <c r="O62" s="35"/>
      <c r="P62" s="167">
        <v>15</v>
      </c>
      <c r="Q62" s="168">
        <v>15</v>
      </c>
      <c r="R62" s="38"/>
      <c r="S62" s="38"/>
      <c r="T62" s="37"/>
      <c r="U62" s="39">
        <f t="shared" si="1"/>
        <v>15</v>
      </c>
      <c r="V62" s="40">
        <f t="shared" si="7"/>
        <v>15</v>
      </c>
      <c r="W62" s="112"/>
      <c r="X62" s="96"/>
      <c r="Y62" s="96"/>
      <c r="Z62" s="104"/>
      <c r="AA62" s="99"/>
      <c r="AB62" s="41">
        <f t="shared" si="2"/>
        <v>0</v>
      </c>
      <c r="AC62" s="40">
        <f t="shared" si="3"/>
        <v>0</v>
      </c>
      <c r="AD62" s="42"/>
      <c r="AE62" s="128"/>
      <c r="AF62" s="37">
        <f t="shared" si="4"/>
        <v>15</v>
      </c>
      <c r="AG62" s="43">
        <v>65</v>
      </c>
      <c r="AH62" s="44">
        <f t="shared" si="5"/>
        <v>80</v>
      </c>
      <c r="AI62" s="45">
        <f t="shared" si="8"/>
        <v>0.93</v>
      </c>
      <c r="AJ62" s="46"/>
      <c r="AK62" s="47">
        <v>1E-4</v>
      </c>
      <c r="AL62" s="48">
        <f t="shared" si="9"/>
        <v>1.0001</v>
      </c>
      <c r="AM62" s="49">
        <f t="shared" si="10"/>
        <v>1471637000</v>
      </c>
      <c r="AN62" s="50"/>
      <c r="AO62" s="51"/>
      <c r="AP62" s="51"/>
      <c r="AQ62" s="51"/>
      <c r="AR62" s="51"/>
      <c r="AS62" s="52"/>
      <c r="AT62" s="53">
        <f t="shared" si="6"/>
        <v>0</v>
      </c>
    </row>
    <row r="63" spans="1:46" s="54" customFormat="1" ht="36" customHeight="1" thickBot="1">
      <c r="A63" s="27"/>
      <c r="B63" s="56"/>
      <c r="C63" s="91"/>
      <c r="D63" s="95"/>
      <c r="E63" s="95"/>
      <c r="F63" s="101"/>
      <c r="G63" s="55"/>
      <c r="H63" s="60"/>
      <c r="I63" s="30">
        <v>0.51</v>
      </c>
      <c r="J63" s="119">
        <v>0.49</v>
      </c>
      <c r="K63" s="32"/>
      <c r="L63" s="57"/>
      <c r="M63" s="33"/>
      <c r="N63" s="34">
        <f t="shared" si="0"/>
        <v>1</v>
      </c>
      <c r="O63" s="35"/>
      <c r="P63" s="167">
        <v>15</v>
      </c>
      <c r="Q63" s="168">
        <v>15</v>
      </c>
      <c r="R63" s="38"/>
      <c r="S63" s="38"/>
      <c r="T63" s="37"/>
      <c r="U63" s="39">
        <f t="shared" si="1"/>
        <v>15</v>
      </c>
      <c r="V63" s="40">
        <f t="shared" si="7"/>
        <v>15</v>
      </c>
      <c r="W63" s="112"/>
      <c r="X63" s="96"/>
      <c r="Y63" s="96"/>
      <c r="Z63" s="104"/>
      <c r="AA63" s="99"/>
      <c r="AB63" s="41">
        <f t="shared" si="2"/>
        <v>0</v>
      </c>
      <c r="AC63" s="40">
        <f t="shared" si="3"/>
        <v>0</v>
      </c>
      <c r="AD63" s="42"/>
      <c r="AE63" s="128"/>
      <c r="AF63" s="37">
        <f t="shared" si="4"/>
        <v>15</v>
      </c>
      <c r="AG63" s="43">
        <v>65</v>
      </c>
      <c r="AH63" s="44">
        <f t="shared" si="5"/>
        <v>80</v>
      </c>
      <c r="AI63" s="45">
        <f t="shared" si="8"/>
        <v>0.93</v>
      </c>
      <c r="AJ63" s="46"/>
      <c r="AK63" s="47">
        <v>1E-4</v>
      </c>
      <c r="AL63" s="48">
        <f t="shared" si="9"/>
        <v>1.0001</v>
      </c>
      <c r="AM63" s="49">
        <f t="shared" si="10"/>
        <v>1471637000</v>
      </c>
      <c r="AN63" s="50"/>
      <c r="AO63" s="51"/>
      <c r="AP63" s="51"/>
      <c r="AQ63" s="51"/>
      <c r="AR63" s="51"/>
      <c r="AS63" s="52"/>
      <c r="AT63" s="53">
        <f t="shared" si="6"/>
        <v>0</v>
      </c>
    </row>
    <row r="64" spans="1:46" s="54" customFormat="1" ht="36" customHeight="1" thickBot="1">
      <c r="A64" s="27"/>
      <c r="B64" s="56"/>
      <c r="C64" s="91"/>
      <c r="D64" s="95"/>
      <c r="E64" s="95"/>
      <c r="F64" s="101"/>
      <c r="G64" s="55"/>
      <c r="H64" s="60"/>
      <c r="I64" s="30">
        <v>0.51</v>
      </c>
      <c r="J64" s="119">
        <v>0.49</v>
      </c>
      <c r="K64" s="32"/>
      <c r="L64" s="57"/>
      <c r="M64" s="33"/>
      <c r="N64" s="34">
        <f t="shared" si="0"/>
        <v>1</v>
      </c>
      <c r="O64" s="35"/>
      <c r="P64" s="167">
        <v>15</v>
      </c>
      <c r="Q64" s="168">
        <v>15</v>
      </c>
      <c r="R64" s="38"/>
      <c r="S64" s="38"/>
      <c r="T64" s="37"/>
      <c r="U64" s="39">
        <f t="shared" si="1"/>
        <v>15</v>
      </c>
      <c r="V64" s="40">
        <f t="shared" si="7"/>
        <v>15</v>
      </c>
      <c r="W64" s="112"/>
      <c r="X64" s="96"/>
      <c r="Y64" s="96"/>
      <c r="Z64" s="104"/>
      <c r="AA64" s="99"/>
      <c r="AB64" s="41">
        <f t="shared" si="2"/>
        <v>0</v>
      </c>
      <c r="AC64" s="40">
        <f t="shared" si="3"/>
        <v>0</v>
      </c>
      <c r="AD64" s="42"/>
      <c r="AE64" s="128"/>
      <c r="AF64" s="37">
        <f t="shared" si="4"/>
        <v>15</v>
      </c>
      <c r="AG64" s="43">
        <v>65</v>
      </c>
      <c r="AH64" s="44">
        <f t="shared" si="5"/>
        <v>80</v>
      </c>
      <c r="AI64" s="45">
        <f t="shared" si="8"/>
        <v>0.93</v>
      </c>
      <c r="AJ64" s="46"/>
      <c r="AK64" s="47">
        <v>1E-4</v>
      </c>
      <c r="AL64" s="48">
        <f t="shared" si="9"/>
        <v>1.0001</v>
      </c>
      <c r="AM64" s="49">
        <f t="shared" si="10"/>
        <v>1471637000</v>
      </c>
      <c r="AN64" s="50"/>
      <c r="AO64" s="51"/>
      <c r="AP64" s="51"/>
      <c r="AQ64" s="51"/>
      <c r="AR64" s="51"/>
      <c r="AS64" s="52"/>
      <c r="AT64" s="53">
        <f t="shared" si="6"/>
        <v>0</v>
      </c>
    </row>
    <row r="65" spans="1:46" s="54" customFormat="1" ht="36" customHeight="1" thickBot="1">
      <c r="A65" s="27"/>
      <c r="B65" s="56"/>
      <c r="C65" s="91"/>
      <c r="D65" s="95"/>
      <c r="E65" s="95"/>
      <c r="F65" s="101"/>
      <c r="G65" s="55"/>
      <c r="H65" s="60"/>
      <c r="I65" s="30">
        <v>0.51</v>
      </c>
      <c r="J65" s="119">
        <v>0.49</v>
      </c>
      <c r="K65" s="32"/>
      <c r="L65" s="57"/>
      <c r="M65" s="33"/>
      <c r="N65" s="34">
        <f t="shared" si="0"/>
        <v>1</v>
      </c>
      <c r="O65" s="35"/>
      <c r="P65" s="167">
        <v>15</v>
      </c>
      <c r="Q65" s="168">
        <v>15</v>
      </c>
      <c r="R65" s="38"/>
      <c r="S65" s="38"/>
      <c r="T65" s="37"/>
      <c r="U65" s="39">
        <f t="shared" si="1"/>
        <v>15</v>
      </c>
      <c r="V65" s="40">
        <f t="shared" si="7"/>
        <v>15</v>
      </c>
      <c r="W65" s="112"/>
      <c r="X65" s="96"/>
      <c r="Y65" s="96"/>
      <c r="Z65" s="104"/>
      <c r="AA65" s="99"/>
      <c r="AB65" s="41">
        <f t="shared" si="2"/>
        <v>0</v>
      </c>
      <c r="AC65" s="40">
        <f t="shared" si="3"/>
        <v>0</v>
      </c>
      <c r="AD65" s="42"/>
      <c r="AE65" s="128"/>
      <c r="AF65" s="37">
        <f t="shared" si="4"/>
        <v>15</v>
      </c>
      <c r="AG65" s="43">
        <v>65</v>
      </c>
      <c r="AH65" s="44">
        <f t="shared" si="5"/>
        <v>80</v>
      </c>
      <c r="AI65" s="45">
        <f t="shared" si="8"/>
        <v>0.93</v>
      </c>
      <c r="AJ65" s="46"/>
      <c r="AK65" s="47">
        <v>1E-4</v>
      </c>
      <c r="AL65" s="48">
        <f t="shared" si="9"/>
        <v>1.0001</v>
      </c>
      <c r="AM65" s="49">
        <f t="shared" si="10"/>
        <v>1471637000</v>
      </c>
      <c r="AN65" s="50"/>
      <c r="AO65" s="51"/>
      <c r="AP65" s="51"/>
      <c r="AQ65" s="51"/>
      <c r="AR65" s="51"/>
      <c r="AS65" s="52"/>
      <c r="AT65" s="53">
        <f t="shared" si="6"/>
        <v>0</v>
      </c>
    </row>
    <row r="66" spans="1:46" s="54" customFormat="1" ht="36" customHeight="1" thickBot="1">
      <c r="A66" s="27"/>
      <c r="B66" s="56"/>
      <c r="C66" s="91"/>
      <c r="D66" s="95"/>
      <c r="E66" s="95"/>
      <c r="F66" s="101"/>
      <c r="G66" s="55"/>
      <c r="H66" s="60"/>
      <c r="I66" s="30">
        <v>0.51</v>
      </c>
      <c r="J66" s="119">
        <v>0.49</v>
      </c>
      <c r="K66" s="32"/>
      <c r="L66" s="57"/>
      <c r="M66" s="33"/>
      <c r="N66" s="34">
        <f t="shared" si="0"/>
        <v>1</v>
      </c>
      <c r="O66" s="35"/>
      <c r="P66" s="167">
        <v>15</v>
      </c>
      <c r="Q66" s="168">
        <v>15</v>
      </c>
      <c r="R66" s="38"/>
      <c r="S66" s="38"/>
      <c r="T66" s="37"/>
      <c r="U66" s="39">
        <f t="shared" si="1"/>
        <v>15</v>
      </c>
      <c r="V66" s="40">
        <f t="shared" si="7"/>
        <v>15</v>
      </c>
      <c r="W66" s="112"/>
      <c r="X66" s="96"/>
      <c r="Y66" s="96"/>
      <c r="Z66" s="104"/>
      <c r="AA66" s="99"/>
      <c r="AB66" s="41">
        <f t="shared" si="2"/>
        <v>0</v>
      </c>
      <c r="AC66" s="40">
        <f t="shared" si="3"/>
        <v>0</v>
      </c>
      <c r="AD66" s="42"/>
      <c r="AE66" s="128"/>
      <c r="AF66" s="37">
        <f t="shared" si="4"/>
        <v>15</v>
      </c>
      <c r="AG66" s="43">
        <v>65</v>
      </c>
      <c r="AH66" s="44">
        <f t="shared" si="5"/>
        <v>80</v>
      </c>
      <c r="AI66" s="45">
        <f t="shared" si="8"/>
        <v>0.93</v>
      </c>
      <c r="AJ66" s="46"/>
      <c r="AK66" s="47">
        <v>1E-4</v>
      </c>
      <c r="AL66" s="48">
        <f t="shared" si="9"/>
        <v>1.0001</v>
      </c>
      <c r="AM66" s="49">
        <f t="shared" si="10"/>
        <v>1471637000</v>
      </c>
      <c r="AN66" s="50"/>
      <c r="AO66" s="51"/>
      <c r="AP66" s="51"/>
      <c r="AQ66" s="51"/>
      <c r="AR66" s="51"/>
      <c r="AS66" s="52"/>
      <c r="AT66" s="53">
        <f t="shared" si="6"/>
        <v>0</v>
      </c>
    </row>
    <row r="67" spans="1:46" s="54" customFormat="1" ht="36" customHeight="1" thickBot="1">
      <c r="A67" s="27"/>
      <c r="B67" s="56"/>
      <c r="C67" s="91"/>
      <c r="D67" s="95"/>
      <c r="E67" s="95"/>
      <c r="F67" s="101"/>
      <c r="G67" s="55"/>
      <c r="H67" s="60"/>
      <c r="I67" s="30">
        <v>0.51</v>
      </c>
      <c r="J67" s="119">
        <v>0.49</v>
      </c>
      <c r="K67" s="32"/>
      <c r="L67" s="57"/>
      <c r="M67" s="33"/>
      <c r="N67" s="34">
        <f t="shared" si="0"/>
        <v>1</v>
      </c>
      <c r="O67" s="35"/>
      <c r="P67" s="167">
        <v>15</v>
      </c>
      <c r="Q67" s="168">
        <v>15</v>
      </c>
      <c r="R67" s="38"/>
      <c r="S67" s="38"/>
      <c r="T67" s="37"/>
      <c r="U67" s="39">
        <f t="shared" si="1"/>
        <v>15</v>
      </c>
      <c r="V67" s="40">
        <f t="shared" si="7"/>
        <v>15</v>
      </c>
      <c r="W67" s="112"/>
      <c r="X67" s="96"/>
      <c r="Y67" s="96"/>
      <c r="Z67" s="104"/>
      <c r="AA67" s="99"/>
      <c r="AB67" s="41">
        <f t="shared" si="2"/>
        <v>0</v>
      </c>
      <c r="AC67" s="40">
        <f t="shared" si="3"/>
        <v>0</v>
      </c>
      <c r="AD67" s="42"/>
      <c r="AE67" s="128"/>
      <c r="AF67" s="37">
        <f t="shared" si="4"/>
        <v>15</v>
      </c>
      <c r="AG67" s="43">
        <v>65</v>
      </c>
      <c r="AH67" s="44">
        <f t="shared" si="5"/>
        <v>80</v>
      </c>
      <c r="AI67" s="45">
        <f t="shared" si="8"/>
        <v>0.93</v>
      </c>
      <c r="AJ67" s="46"/>
      <c r="AK67" s="47">
        <v>1E-4</v>
      </c>
      <c r="AL67" s="48">
        <f t="shared" si="9"/>
        <v>1.0001</v>
      </c>
      <c r="AM67" s="49">
        <f t="shared" si="10"/>
        <v>1471637000</v>
      </c>
      <c r="AN67" s="50"/>
      <c r="AO67" s="51"/>
      <c r="AP67" s="51"/>
      <c r="AQ67" s="51"/>
      <c r="AR67" s="51"/>
      <c r="AS67" s="52"/>
      <c r="AT67" s="53">
        <f t="shared" si="6"/>
        <v>0</v>
      </c>
    </row>
    <row r="68" spans="1:46" s="54" customFormat="1" ht="36" customHeight="1" thickBot="1">
      <c r="A68" s="27"/>
      <c r="B68" s="56"/>
      <c r="C68" s="91"/>
      <c r="D68" s="95"/>
      <c r="E68" s="95"/>
      <c r="F68" s="101"/>
      <c r="G68" s="55"/>
      <c r="H68" s="60"/>
      <c r="I68" s="30">
        <v>0.51</v>
      </c>
      <c r="J68" s="119">
        <v>0.49</v>
      </c>
      <c r="K68" s="32"/>
      <c r="L68" s="57"/>
      <c r="M68" s="33"/>
      <c r="N68" s="34">
        <f t="shared" si="0"/>
        <v>1</v>
      </c>
      <c r="O68" s="35"/>
      <c r="P68" s="167">
        <v>15</v>
      </c>
      <c r="Q68" s="168">
        <v>15</v>
      </c>
      <c r="R68" s="38"/>
      <c r="S68" s="38"/>
      <c r="T68" s="37"/>
      <c r="U68" s="39">
        <f t="shared" si="1"/>
        <v>15</v>
      </c>
      <c r="V68" s="40">
        <f t="shared" si="7"/>
        <v>15</v>
      </c>
      <c r="W68" s="112"/>
      <c r="X68" s="96"/>
      <c r="Y68" s="96"/>
      <c r="Z68" s="104"/>
      <c r="AA68" s="99"/>
      <c r="AB68" s="41">
        <f t="shared" si="2"/>
        <v>0</v>
      </c>
      <c r="AC68" s="40">
        <f t="shared" si="3"/>
        <v>0</v>
      </c>
      <c r="AD68" s="42"/>
      <c r="AE68" s="128"/>
      <c r="AF68" s="37">
        <f t="shared" si="4"/>
        <v>15</v>
      </c>
      <c r="AG68" s="43">
        <v>65</v>
      </c>
      <c r="AH68" s="44">
        <f t="shared" si="5"/>
        <v>80</v>
      </c>
      <c r="AI68" s="45">
        <f t="shared" si="8"/>
        <v>0.93</v>
      </c>
      <c r="AJ68" s="46"/>
      <c r="AK68" s="47">
        <v>1E-4</v>
      </c>
      <c r="AL68" s="48">
        <f t="shared" si="9"/>
        <v>1.0001</v>
      </c>
      <c r="AM68" s="49">
        <f t="shared" si="10"/>
        <v>1471637000</v>
      </c>
      <c r="AN68" s="50"/>
      <c r="AO68" s="51"/>
      <c r="AP68" s="51"/>
      <c r="AQ68" s="51"/>
      <c r="AR68" s="51"/>
      <c r="AS68" s="52"/>
      <c r="AT68" s="53">
        <f t="shared" si="6"/>
        <v>0</v>
      </c>
    </row>
    <row r="69" spans="1:46" s="54" customFormat="1" ht="36" customHeight="1" thickBot="1">
      <c r="A69" s="27"/>
      <c r="B69" s="56"/>
      <c r="C69" s="91"/>
      <c r="D69" s="95"/>
      <c r="E69" s="95"/>
      <c r="F69" s="101"/>
      <c r="G69" s="55"/>
      <c r="H69" s="60"/>
      <c r="I69" s="30">
        <v>0.51</v>
      </c>
      <c r="J69" s="119">
        <v>0.49</v>
      </c>
      <c r="K69" s="32"/>
      <c r="L69" s="57"/>
      <c r="M69" s="33"/>
      <c r="N69" s="34">
        <f t="shared" si="0"/>
        <v>1</v>
      </c>
      <c r="O69" s="35"/>
      <c r="P69" s="167">
        <v>15</v>
      </c>
      <c r="Q69" s="168">
        <v>15</v>
      </c>
      <c r="R69" s="38"/>
      <c r="S69" s="38"/>
      <c r="T69" s="37"/>
      <c r="U69" s="39">
        <f t="shared" si="1"/>
        <v>15</v>
      </c>
      <c r="V69" s="40">
        <f t="shared" si="7"/>
        <v>15</v>
      </c>
      <c r="W69" s="112"/>
      <c r="X69" s="96"/>
      <c r="Y69" s="96"/>
      <c r="Z69" s="104"/>
      <c r="AA69" s="99"/>
      <c r="AB69" s="41">
        <f t="shared" si="2"/>
        <v>0</v>
      </c>
      <c r="AC69" s="40">
        <f t="shared" si="3"/>
        <v>0</v>
      </c>
      <c r="AD69" s="42"/>
      <c r="AE69" s="128"/>
      <c r="AF69" s="37">
        <f t="shared" si="4"/>
        <v>15</v>
      </c>
      <c r="AG69" s="43">
        <v>65</v>
      </c>
      <c r="AH69" s="44">
        <f t="shared" si="5"/>
        <v>80</v>
      </c>
      <c r="AI69" s="45">
        <f t="shared" si="8"/>
        <v>0.93</v>
      </c>
      <c r="AJ69" s="46"/>
      <c r="AK69" s="47">
        <v>1E-4</v>
      </c>
      <c r="AL69" s="48">
        <f t="shared" si="9"/>
        <v>1.0001</v>
      </c>
      <c r="AM69" s="49">
        <f t="shared" si="10"/>
        <v>1471637000</v>
      </c>
      <c r="AN69" s="50"/>
      <c r="AO69" s="51"/>
      <c r="AP69" s="51"/>
      <c r="AQ69" s="51"/>
      <c r="AR69" s="51"/>
      <c r="AS69" s="52"/>
      <c r="AT69" s="53">
        <f t="shared" si="6"/>
        <v>0</v>
      </c>
    </row>
    <row r="70" spans="1:46" s="54" customFormat="1" ht="36" customHeight="1" thickBot="1">
      <c r="A70" s="27"/>
      <c r="B70" s="56"/>
      <c r="C70" s="91"/>
      <c r="D70" s="95"/>
      <c r="E70" s="95"/>
      <c r="F70" s="101"/>
      <c r="G70" s="55"/>
      <c r="H70" s="60"/>
      <c r="I70" s="30">
        <v>0.51</v>
      </c>
      <c r="J70" s="119">
        <v>0.49</v>
      </c>
      <c r="K70" s="32"/>
      <c r="L70" s="57"/>
      <c r="M70" s="33"/>
      <c r="N70" s="34">
        <f t="shared" ref="N70:N133" si="11">SUM(I70:M70)</f>
        <v>1</v>
      </c>
      <c r="O70" s="35"/>
      <c r="P70" s="167">
        <v>15</v>
      </c>
      <c r="Q70" s="168">
        <v>15</v>
      </c>
      <c r="R70" s="38"/>
      <c r="S70" s="38"/>
      <c r="T70" s="37"/>
      <c r="U70" s="39">
        <f t="shared" ref="U70:U133" si="12">ROUNDUP(((P70*I70)+(Q70*J70)+(R70*K70)+(S70*L70)+(T70*M70)),2)</f>
        <v>15</v>
      </c>
      <c r="V70" s="40">
        <f t="shared" si="7"/>
        <v>15</v>
      </c>
      <c r="W70" s="112"/>
      <c r="X70" s="96"/>
      <c r="Y70" s="96"/>
      <c r="Z70" s="104"/>
      <c r="AA70" s="99"/>
      <c r="AB70" s="41">
        <f t="shared" ref="AB70:AB133" si="13">ROUNDUP((((W70*I70)+(X70*J70)+(Y70*K70)+(Z70*L70)+(AA70*M70))/$I$2*15),2)</f>
        <v>0</v>
      </c>
      <c r="AC70" s="40">
        <f t="shared" ref="AC70:AC133" si="14">IF(AB70&gt;=15,15,AB70)</f>
        <v>0</v>
      </c>
      <c r="AD70" s="42"/>
      <c r="AE70" s="128"/>
      <c r="AF70" s="37">
        <f t="shared" ref="AF70:AF133" si="15">IF((V70+AC70+AD70)&gt;=30,30,(V70+AC70+AD70))</f>
        <v>15</v>
      </c>
      <c r="AG70" s="43">
        <v>65</v>
      </c>
      <c r="AH70" s="44">
        <f t="shared" ref="AH70:AH133" si="16">AF70+AG70+AE70</f>
        <v>80</v>
      </c>
      <c r="AI70" s="45">
        <f t="shared" si="8"/>
        <v>0.93</v>
      </c>
      <c r="AJ70" s="46"/>
      <c r="AK70" s="47">
        <v>1E-4</v>
      </c>
      <c r="AL70" s="48">
        <f t="shared" si="9"/>
        <v>1.0001</v>
      </c>
      <c r="AM70" s="49">
        <f t="shared" si="10"/>
        <v>1471637000</v>
      </c>
      <c r="AN70" s="50"/>
      <c r="AO70" s="51"/>
      <c r="AP70" s="51"/>
      <c r="AQ70" s="51"/>
      <c r="AR70" s="51"/>
      <c r="AS70" s="52"/>
      <c r="AT70" s="53">
        <f t="shared" ref="AT70:AT133" si="17">(AO70*I70)+(AP70*J70)+(AQ70*K70)+(AR70*L70)+(AS70*M70)</f>
        <v>0</v>
      </c>
    </row>
    <row r="71" spans="1:46" s="54" customFormat="1" ht="36" customHeight="1" thickBot="1">
      <c r="A71" s="27"/>
      <c r="B71" s="56"/>
      <c r="C71" s="91"/>
      <c r="D71" s="95"/>
      <c r="E71" s="95"/>
      <c r="F71" s="101"/>
      <c r="G71" s="55"/>
      <c r="H71" s="60"/>
      <c r="I71" s="30">
        <v>0.51</v>
      </c>
      <c r="J71" s="119">
        <v>0.49</v>
      </c>
      <c r="K71" s="32"/>
      <c r="L71" s="57"/>
      <c r="M71" s="33"/>
      <c r="N71" s="34">
        <f t="shared" si="11"/>
        <v>1</v>
      </c>
      <c r="O71" s="35"/>
      <c r="P71" s="167">
        <v>15</v>
      </c>
      <c r="Q71" s="168">
        <v>15</v>
      </c>
      <c r="R71" s="38"/>
      <c r="S71" s="38"/>
      <c r="T71" s="37"/>
      <c r="U71" s="39">
        <f t="shared" si="12"/>
        <v>15</v>
      </c>
      <c r="V71" s="40">
        <f t="shared" si="7"/>
        <v>15</v>
      </c>
      <c r="W71" s="112"/>
      <c r="X71" s="96"/>
      <c r="Y71" s="96"/>
      <c r="Z71" s="104"/>
      <c r="AA71" s="99"/>
      <c r="AB71" s="41">
        <f t="shared" si="13"/>
        <v>0</v>
      </c>
      <c r="AC71" s="40">
        <f t="shared" si="14"/>
        <v>0</v>
      </c>
      <c r="AD71" s="42"/>
      <c r="AE71" s="128"/>
      <c r="AF71" s="37">
        <f t="shared" si="15"/>
        <v>15</v>
      </c>
      <c r="AG71" s="43">
        <v>65</v>
      </c>
      <c r="AH71" s="44">
        <f t="shared" si="16"/>
        <v>80</v>
      </c>
      <c r="AI71" s="45">
        <f t="shared" si="8"/>
        <v>0.93</v>
      </c>
      <c r="AJ71" s="46"/>
      <c r="AK71" s="47">
        <v>1E-4</v>
      </c>
      <c r="AL71" s="48">
        <f t="shared" si="9"/>
        <v>1.0001</v>
      </c>
      <c r="AM71" s="49">
        <f t="shared" si="10"/>
        <v>1471637000</v>
      </c>
      <c r="AN71" s="50"/>
      <c r="AO71" s="51"/>
      <c r="AP71" s="51"/>
      <c r="AQ71" s="51"/>
      <c r="AR71" s="51"/>
      <c r="AS71" s="52"/>
      <c r="AT71" s="53">
        <f t="shared" si="17"/>
        <v>0</v>
      </c>
    </row>
    <row r="72" spans="1:46" s="54" customFormat="1" ht="36" customHeight="1" thickBot="1">
      <c r="A72" s="27"/>
      <c r="B72" s="56"/>
      <c r="C72" s="91"/>
      <c r="D72" s="95"/>
      <c r="E72" s="95"/>
      <c r="F72" s="101"/>
      <c r="G72" s="55"/>
      <c r="H72" s="60"/>
      <c r="I72" s="30">
        <v>0.51</v>
      </c>
      <c r="J72" s="119">
        <v>0.49</v>
      </c>
      <c r="K72" s="32"/>
      <c r="L72" s="57"/>
      <c r="M72" s="33"/>
      <c r="N72" s="34">
        <f t="shared" si="11"/>
        <v>1</v>
      </c>
      <c r="O72" s="35"/>
      <c r="P72" s="167">
        <v>15</v>
      </c>
      <c r="Q72" s="168">
        <v>15</v>
      </c>
      <c r="R72" s="38"/>
      <c r="S72" s="38"/>
      <c r="T72" s="37"/>
      <c r="U72" s="39">
        <f t="shared" si="12"/>
        <v>15</v>
      </c>
      <c r="V72" s="40">
        <f t="shared" ref="V72:V135" si="18">IF(U72&gt;=15,15,U72)</f>
        <v>15</v>
      </c>
      <c r="W72" s="112"/>
      <c r="X72" s="96"/>
      <c r="Y72" s="96"/>
      <c r="Z72" s="104"/>
      <c r="AA72" s="99"/>
      <c r="AB72" s="41">
        <f t="shared" si="13"/>
        <v>0</v>
      </c>
      <c r="AC72" s="40">
        <f t="shared" si="14"/>
        <v>0</v>
      </c>
      <c r="AD72" s="42"/>
      <c r="AE72" s="128"/>
      <c r="AF72" s="37">
        <f t="shared" si="15"/>
        <v>15</v>
      </c>
      <c r="AG72" s="43">
        <v>65</v>
      </c>
      <c r="AH72" s="44">
        <f t="shared" si="16"/>
        <v>80</v>
      </c>
      <c r="AI72" s="45">
        <f t="shared" ref="AI72:AI135" si="19">-((50-((176+(45+(30-AF72)))))/200)</f>
        <v>0.93</v>
      </c>
      <c r="AJ72" s="46"/>
      <c r="AK72" s="47">
        <v>1E-4</v>
      </c>
      <c r="AL72" s="48">
        <f t="shared" ref="AL72:AL135" si="20">100%+AK72</f>
        <v>1.0001</v>
      </c>
      <c r="AM72" s="49">
        <f t="shared" ref="AM72:AM135" si="21">ROUNDUP($D$2*AI72*AL72,-3)</f>
        <v>1471637000</v>
      </c>
      <c r="AN72" s="50"/>
      <c r="AO72" s="51"/>
      <c r="AP72" s="51"/>
      <c r="AQ72" s="51"/>
      <c r="AR72" s="51"/>
      <c r="AS72" s="52"/>
      <c r="AT72" s="53">
        <f t="shared" si="17"/>
        <v>0</v>
      </c>
    </row>
    <row r="73" spans="1:46" s="54" customFormat="1" ht="36" customHeight="1" thickBot="1">
      <c r="A73" s="27"/>
      <c r="B73" s="56"/>
      <c r="C73" s="91"/>
      <c r="D73" s="95"/>
      <c r="E73" s="95"/>
      <c r="F73" s="101"/>
      <c r="G73" s="55"/>
      <c r="H73" s="60"/>
      <c r="I73" s="30">
        <v>0.51</v>
      </c>
      <c r="J73" s="119">
        <v>0.49</v>
      </c>
      <c r="K73" s="32"/>
      <c r="L73" s="57"/>
      <c r="M73" s="33"/>
      <c r="N73" s="34">
        <f t="shared" si="11"/>
        <v>1</v>
      </c>
      <c r="O73" s="35"/>
      <c r="P73" s="167">
        <v>15</v>
      </c>
      <c r="Q73" s="168">
        <v>15</v>
      </c>
      <c r="R73" s="38"/>
      <c r="S73" s="38"/>
      <c r="T73" s="37"/>
      <c r="U73" s="39">
        <f t="shared" si="12"/>
        <v>15</v>
      </c>
      <c r="V73" s="40">
        <f t="shared" si="18"/>
        <v>15</v>
      </c>
      <c r="W73" s="112"/>
      <c r="X73" s="96"/>
      <c r="Y73" s="96"/>
      <c r="Z73" s="104"/>
      <c r="AA73" s="99"/>
      <c r="AB73" s="41">
        <f t="shared" si="13"/>
        <v>0</v>
      </c>
      <c r="AC73" s="40">
        <f t="shared" si="14"/>
        <v>0</v>
      </c>
      <c r="AD73" s="42"/>
      <c r="AE73" s="128"/>
      <c r="AF73" s="37">
        <f t="shared" si="15"/>
        <v>15</v>
      </c>
      <c r="AG73" s="43">
        <v>65</v>
      </c>
      <c r="AH73" s="44">
        <f t="shared" si="16"/>
        <v>80</v>
      </c>
      <c r="AI73" s="45">
        <f t="shared" si="19"/>
        <v>0.93</v>
      </c>
      <c r="AJ73" s="46"/>
      <c r="AK73" s="47">
        <v>1E-4</v>
      </c>
      <c r="AL73" s="48">
        <f t="shared" si="20"/>
        <v>1.0001</v>
      </c>
      <c r="AM73" s="49">
        <f t="shared" si="21"/>
        <v>1471637000</v>
      </c>
      <c r="AN73" s="50"/>
      <c r="AO73" s="51"/>
      <c r="AP73" s="51"/>
      <c r="AQ73" s="51"/>
      <c r="AR73" s="51"/>
      <c r="AS73" s="52"/>
      <c r="AT73" s="53">
        <f t="shared" si="17"/>
        <v>0</v>
      </c>
    </row>
    <row r="74" spans="1:46" s="54" customFormat="1" ht="36" customHeight="1" thickBot="1">
      <c r="A74" s="27"/>
      <c r="B74" s="56"/>
      <c r="C74" s="91"/>
      <c r="D74" s="95"/>
      <c r="E74" s="95"/>
      <c r="F74" s="101"/>
      <c r="G74" s="55"/>
      <c r="H74" s="60"/>
      <c r="I74" s="30">
        <v>0.51</v>
      </c>
      <c r="J74" s="119">
        <v>0.49</v>
      </c>
      <c r="K74" s="32"/>
      <c r="L74" s="57"/>
      <c r="M74" s="33"/>
      <c r="N74" s="34">
        <f t="shared" si="11"/>
        <v>1</v>
      </c>
      <c r="O74" s="35"/>
      <c r="P74" s="167">
        <v>15</v>
      </c>
      <c r="Q74" s="168">
        <v>15</v>
      </c>
      <c r="R74" s="38"/>
      <c r="S74" s="38"/>
      <c r="T74" s="37"/>
      <c r="U74" s="39">
        <f t="shared" si="12"/>
        <v>15</v>
      </c>
      <c r="V74" s="40">
        <f t="shared" si="18"/>
        <v>15</v>
      </c>
      <c r="W74" s="112"/>
      <c r="X74" s="96"/>
      <c r="Y74" s="96"/>
      <c r="Z74" s="104"/>
      <c r="AA74" s="99"/>
      <c r="AB74" s="41">
        <f t="shared" si="13"/>
        <v>0</v>
      </c>
      <c r="AC74" s="40">
        <f t="shared" si="14"/>
        <v>0</v>
      </c>
      <c r="AD74" s="42">
        <v>0</v>
      </c>
      <c r="AE74" s="128"/>
      <c r="AF74" s="37">
        <f t="shared" si="15"/>
        <v>15</v>
      </c>
      <c r="AG74" s="43">
        <v>65</v>
      </c>
      <c r="AH74" s="44">
        <f t="shared" si="16"/>
        <v>80</v>
      </c>
      <c r="AI74" s="45">
        <f t="shared" si="19"/>
        <v>0.93</v>
      </c>
      <c r="AJ74" s="46"/>
      <c r="AK74" s="47">
        <v>1E-4</v>
      </c>
      <c r="AL74" s="48">
        <f t="shared" si="20"/>
        <v>1.0001</v>
      </c>
      <c r="AM74" s="49">
        <f t="shared" si="21"/>
        <v>1471637000</v>
      </c>
      <c r="AN74" s="50"/>
      <c r="AO74" s="51"/>
      <c r="AP74" s="51"/>
      <c r="AQ74" s="51"/>
      <c r="AR74" s="51"/>
      <c r="AS74" s="52"/>
      <c r="AT74" s="53">
        <f t="shared" si="17"/>
        <v>0</v>
      </c>
    </row>
    <row r="75" spans="1:46" s="54" customFormat="1" ht="36" customHeight="1" thickBot="1">
      <c r="A75" s="27"/>
      <c r="B75" s="56"/>
      <c r="C75" s="91"/>
      <c r="D75" s="95"/>
      <c r="E75" s="95"/>
      <c r="F75" s="101"/>
      <c r="G75" s="55"/>
      <c r="H75" s="60"/>
      <c r="I75" s="30">
        <v>0.51</v>
      </c>
      <c r="J75" s="119">
        <v>0.49</v>
      </c>
      <c r="K75" s="32"/>
      <c r="L75" s="57"/>
      <c r="M75" s="33"/>
      <c r="N75" s="34">
        <f t="shared" si="11"/>
        <v>1</v>
      </c>
      <c r="O75" s="35"/>
      <c r="P75" s="167">
        <v>15</v>
      </c>
      <c r="Q75" s="168">
        <v>15</v>
      </c>
      <c r="R75" s="38"/>
      <c r="S75" s="38"/>
      <c r="T75" s="37"/>
      <c r="U75" s="39">
        <f t="shared" si="12"/>
        <v>15</v>
      </c>
      <c r="V75" s="40">
        <f t="shared" si="18"/>
        <v>15</v>
      </c>
      <c r="W75" s="112"/>
      <c r="X75" s="96"/>
      <c r="Y75" s="96"/>
      <c r="Z75" s="104"/>
      <c r="AA75" s="99"/>
      <c r="AB75" s="41">
        <f t="shared" si="13"/>
        <v>0</v>
      </c>
      <c r="AC75" s="40">
        <f t="shared" si="14"/>
        <v>0</v>
      </c>
      <c r="AD75" s="42"/>
      <c r="AE75" s="128"/>
      <c r="AF75" s="37">
        <f t="shared" si="15"/>
        <v>15</v>
      </c>
      <c r="AG75" s="43">
        <v>65</v>
      </c>
      <c r="AH75" s="44">
        <f t="shared" si="16"/>
        <v>80</v>
      </c>
      <c r="AI75" s="45">
        <f t="shared" si="19"/>
        <v>0.93</v>
      </c>
      <c r="AJ75" s="46"/>
      <c r="AK75" s="47">
        <v>1E-4</v>
      </c>
      <c r="AL75" s="48">
        <f t="shared" si="20"/>
        <v>1.0001</v>
      </c>
      <c r="AM75" s="49">
        <f t="shared" si="21"/>
        <v>1471637000</v>
      </c>
      <c r="AN75" s="50"/>
      <c r="AO75" s="51"/>
      <c r="AP75" s="51"/>
      <c r="AQ75" s="51"/>
      <c r="AR75" s="51"/>
      <c r="AS75" s="52"/>
      <c r="AT75" s="53">
        <f t="shared" si="17"/>
        <v>0</v>
      </c>
    </row>
    <row r="76" spans="1:46" s="54" customFormat="1" ht="36" customHeight="1" thickBot="1">
      <c r="A76" s="27"/>
      <c r="B76" s="56"/>
      <c r="C76" s="91"/>
      <c r="D76" s="95"/>
      <c r="E76" s="95"/>
      <c r="F76" s="101"/>
      <c r="G76" s="55"/>
      <c r="H76" s="60"/>
      <c r="I76" s="30">
        <v>0.51</v>
      </c>
      <c r="J76" s="119">
        <v>0.49</v>
      </c>
      <c r="K76" s="32"/>
      <c r="L76" s="57"/>
      <c r="M76" s="33"/>
      <c r="N76" s="34">
        <f t="shared" si="11"/>
        <v>1</v>
      </c>
      <c r="O76" s="35"/>
      <c r="P76" s="167">
        <v>15</v>
      </c>
      <c r="Q76" s="168">
        <v>15</v>
      </c>
      <c r="R76" s="38"/>
      <c r="S76" s="38"/>
      <c r="T76" s="37"/>
      <c r="U76" s="39">
        <f t="shared" si="12"/>
        <v>15</v>
      </c>
      <c r="V76" s="40">
        <f t="shared" si="18"/>
        <v>15</v>
      </c>
      <c r="W76" s="112"/>
      <c r="X76" s="96"/>
      <c r="Y76" s="96"/>
      <c r="Z76" s="104"/>
      <c r="AA76" s="99"/>
      <c r="AB76" s="41">
        <f t="shared" si="13"/>
        <v>0</v>
      </c>
      <c r="AC76" s="40">
        <f t="shared" si="14"/>
        <v>0</v>
      </c>
      <c r="AD76" s="42"/>
      <c r="AE76" s="128"/>
      <c r="AF76" s="37">
        <f t="shared" si="15"/>
        <v>15</v>
      </c>
      <c r="AG76" s="43">
        <v>65</v>
      </c>
      <c r="AH76" s="44">
        <f t="shared" si="16"/>
        <v>80</v>
      </c>
      <c r="AI76" s="45">
        <f t="shared" si="19"/>
        <v>0.93</v>
      </c>
      <c r="AJ76" s="46"/>
      <c r="AK76" s="47">
        <v>1E-4</v>
      </c>
      <c r="AL76" s="48">
        <f t="shared" si="20"/>
        <v>1.0001</v>
      </c>
      <c r="AM76" s="49">
        <f t="shared" si="21"/>
        <v>1471637000</v>
      </c>
      <c r="AN76" s="50"/>
      <c r="AO76" s="51"/>
      <c r="AP76" s="51"/>
      <c r="AQ76" s="51"/>
      <c r="AR76" s="51"/>
      <c r="AS76" s="52"/>
      <c r="AT76" s="53">
        <f t="shared" si="17"/>
        <v>0</v>
      </c>
    </row>
    <row r="77" spans="1:46" s="54" customFormat="1" ht="36" customHeight="1" thickBot="1">
      <c r="A77" s="27"/>
      <c r="B77" s="56"/>
      <c r="C77" s="91"/>
      <c r="D77" s="95"/>
      <c r="E77" s="95"/>
      <c r="F77" s="101"/>
      <c r="G77" s="55"/>
      <c r="H77" s="60"/>
      <c r="I77" s="30">
        <v>0.51</v>
      </c>
      <c r="J77" s="119">
        <v>0.49</v>
      </c>
      <c r="K77" s="32"/>
      <c r="L77" s="57"/>
      <c r="M77" s="33"/>
      <c r="N77" s="34">
        <f t="shared" si="11"/>
        <v>1</v>
      </c>
      <c r="O77" s="35"/>
      <c r="P77" s="167">
        <v>15</v>
      </c>
      <c r="Q77" s="168">
        <v>15</v>
      </c>
      <c r="R77" s="38"/>
      <c r="S77" s="38"/>
      <c r="T77" s="37"/>
      <c r="U77" s="39">
        <f t="shared" si="12"/>
        <v>15</v>
      </c>
      <c r="V77" s="40">
        <f t="shared" si="18"/>
        <v>15</v>
      </c>
      <c r="W77" s="112"/>
      <c r="X77" s="96"/>
      <c r="Y77" s="96"/>
      <c r="Z77" s="104"/>
      <c r="AA77" s="99"/>
      <c r="AB77" s="41">
        <f t="shared" si="13"/>
        <v>0</v>
      </c>
      <c r="AC77" s="40">
        <f t="shared" si="14"/>
        <v>0</v>
      </c>
      <c r="AD77" s="42"/>
      <c r="AE77" s="128"/>
      <c r="AF77" s="37">
        <f t="shared" si="15"/>
        <v>15</v>
      </c>
      <c r="AG77" s="43">
        <v>65</v>
      </c>
      <c r="AH77" s="44">
        <f t="shared" si="16"/>
        <v>80</v>
      </c>
      <c r="AI77" s="45">
        <f t="shared" si="19"/>
        <v>0.93</v>
      </c>
      <c r="AJ77" s="46"/>
      <c r="AK77" s="47">
        <v>1E-4</v>
      </c>
      <c r="AL77" s="48">
        <f t="shared" si="20"/>
        <v>1.0001</v>
      </c>
      <c r="AM77" s="49">
        <f t="shared" si="21"/>
        <v>1471637000</v>
      </c>
      <c r="AN77" s="50"/>
      <c r="AO77" s="51"/>
      <c r="AP77" s="51"/>
      <c r="AQ77" s="51"/>
      <c r="AR77" s="51"/>
      <c r="AS77" s="52"/>
      <c r="AT77" s="53">
        <f t="shared" si="17"/>
        <v>0</v>
      </c>
    </row>
    <row r="78" spans="1:46" s="54" customFormat="1" ht="36" customHeight="1" thickBot="1">
      <c r="A78" s="27"/>
      <c r="B78" s="56"/>
      <c r="C78" s="91"/>
      <c r="D78" s="95"/>
      <c r="E78" s="95"/>
      <c r="F78" s="101"/>
      <c r="G78" s="55"/>
      <c r="H78" s="60"/>
      <c r="I78" s="30">
        <v>0.51</v>
      </c>
      <c r="J78" s="119">
        <v>0.49</v>
      </c>
      <c r="K78" s="32"/>
      <c r="L78" s="57"/>
      <c r="M78" s="33"/>
      <c r="N78" s="34">
        <f t="shared" si="11"/>
        <v>1</v>
      </c>
      <c r="O78" s="35"/>
      <c r="P78" s="167">
        <v>15</v>
      </c>
      <c r="Q78" s="168">
        <v>15</v>
      </c>
      <c r="R78" s="38"/>
      <c r="S78" s="38"/>
      <c r="T78" s="37"/>
      <c r="U78" s="39">
        <f t="shared" si="12"/>
        <v>15</v>
      </c>
      <c r="V78" s="40">
        <f t="shared" si="18"/>
        <v>15</v>
      </c>
      <c r="W78" s="112"/>
      <c r="X78" s="96"/>
      <c r="Y78" s="96"/>
      <c r="Z78" s="104"/>
      <c r="AA78" s="99"/>
      <c r="AB78" s="41">
        <f t="shared" si="13"/>
        <v>0</v>
      </c>
      <c r="AC78" s="40">
        <f t="shared" si="14"/>
        <v>0</v>
      </c>
      <c r="AD78" s="42"/>
      <c r="AE78" s="128"/>
      <c r="AF78" s="37">
        <f t="shared" si="15"/>
        <v>15</v>
      </c>
      <c r="AG78" s="43">
        <v>65</v>
      </c>
      <c r="AH78" s="44">
        <f t="shared" si="16"/>
        <v>80</v>
      </c>
      <c r="AI78" s="45">
        <f t="shared" si="19"/>
        <v>0.93</v>
      </c>
      <c r="AJ78" s="46"/>
      <c r="AK78" s="47">
        <v>1E-4</v>
      </c>
      <c r="AL78" s="48">
        <f t="shared" si="20"/>
        <v>1.0001</v>
      </c>
      <c r="AM78" s="49">
        <f t="shared" si="21"/>
        <v>1471637000</v>
      </c>
      <c r="AN78" s="50"/>
      <c r="AO78" s="51"/>
      <c r="AP78" s="51"/>
      <c r="AQ78" s="51"/>
      <c r="AR78" s="51"/>
      <c r="AS78" s="52"/>
      <c r="AT78" s="53">
        <f t="shared" si="17"/>
        <v>0</v>
      </c>
    </row>
    <row r="79" spans="1:46" s="54" customFormat="1" ht="47.25" customHeight="1" thickBot="1">
      <c r="A79" s="27"/>
      <c r="B79" s="56"/>
      <c r="C79" s="91"/>
      <c r="D79" s="95"/>
      <c r="E79" s="95"/>
      <c r="F79" s="101"/>
      <c r="G79" s="55"/>
      <c r="H79" s="60"/>
      <c r="I79" s="30">
        <v>0.51</v>
      </c>
      <c r="J79" s="119">
        <v>0.49</v>
      </c>
      <c r="K79" s="32"/>
      <c r="L79" s="57"/>
      <c r="M79" s="33"/>
      <c r="N79" s="34">
        <f t="shared" si="11"/>
        <v>1</v>
      </c>
      <c r="O79" s="35"/>
      <c r="P79" s="167">
        <v>15</v>
      </c>
      <c r="Q79" s="168">
        <v>15</v>
      </c>
      <c r="R79" s="38"/>
      <c r="S79" s="38"/>
      <c r="T79" s="37"/>
      <c r="U79" s="39">
        <f t="shared" si="12"/>
        <v>15</v>
      </c>
      <c r="V79" s="40">
        <f t="shared" si="18"/>
        <v>15</v>
      </c>
      <c r="W79" s="112"/>
      <c r="X79" s="96"/>
      <c r="Y79" s="96"/>
      <c r="Z79" s="104"/>
      <c r="AA79" s="99"/>
      <c r="AB79" s="41">
        <f t="shared" si="13"/>
        <v>0</v>
      </c>
      <c r="AC79" s="40">
        <f t="shared" si="14"/>
        <v>0</v>
      </c>
      <c r="AD79" s="42"/>
      <c r="AE79" s="128"/>
      <c r="AF79" s="37">
        <f t="shared" si="15"/>
        <v>15</v>
      </c>
      <c r="AG79" s="43">
        <v>65</v>
      </c>
      <c r="AH79" s="44">
        <f t="shared" si="16"/>
        <v>80</v>
      </c>
      <c r="AI79" s="45">
        <f t="shared" si="19"/>
        <v>0.93</v>
      </c>
      <c r="AJ79" s="46"/>
      <c r="AK79" s="47">
        <v>1E-4</v>
      </c>
      <c r="AL79" s="48">
        <f t="shared" si="20"/>
        <v>1.0001</v>
      </c>
      <c r="AM79" s="49">
        <f t="shared" si="21"/>
        <v>1471637000</v>
      </c>
      <c r="AN79" s="50"/>
      <c r="AO79" s="51"/>
      <c r="AP79" s="51"/>
      <c r="AQ79" s="51"/>
      <c r="AR79" s="51"/>
      <c r="AS79" s="52"/>
      <c r="AT79" s="53">
        <f t="shared" si="17"/>
        <v>0</v>
      </c>
    </row>
    <row r="80" spans="1:46" s="54" customFormat="1" ht="36" customHeight="1" thickBot="1">
      <c r="A80" s="27"/>
      <c r="B80" s="56"/>
      <c r="C80" s="91"/>
      <c r="D80" s="95"/>
      <c r="E80" s="95"/>
      <c r="F80" s="101"/>
      <c r="G80" s="55"/>
      <c r="H80" s="60"/>
      <c r="I80" s="30">
        <v>0.51</v>
      </c>
      <c r="J80" s="119">
        <v>0.49</v>
      </c>
      <c r="K80" s="32"/>
      <c r="L80" s="57"/>
      <c r="M80" s="33"/>
      <c r="N80" s="34">
        <f t="shared" si="11"/>
        <v>1</v>
      </c>
      <c r="O80" s="35"/>
      <c r="P80" s="167">
        <v>15</v>
      </c>
      <c r="Q80" s="168">
        <v>15</v>
      </c>
      <c r="R80" s="38"/>
      <c r="S80" s="38"/>
      <c r="T80" s="37"/>
      <c r="U80" s="39">
        <f t="shared" si="12"/>
        <v>15</v>
      </c>
      <c r="V80" s="40">
        <f t="shared" si="18"/>
        <v>15</v>
      </c>
      <c r="W80" s="112"/>
      <c r="X80" s="96"/>
      <c r="Y80" s="96"/>
      <c r="Z80" s="104"/>
      <c r="AA80" s="99"/>
      <c r="AB80" s="41">
        <f t="shared" si="13"/>
        <v>0</v>
      </c>
      <c r="AC80" s="40">
        <f t="shared" si="14"/>
        <v>0</v>
      </c>
      <c r="AD80" s="42"/>
      <c r="AE80" s="128"/>
      <c r="AF80" s="37">
        <f t="shared" si="15"/>
        <v>15</v>
      </c>
      <c r="AG80" s="43">
        <v>65</v>
      </c>
      <c r="AH80" s="44">
        <f t="shared" si="16"/>
        <v>80</v>
      </c>
      <c r="AI80" s="45">
        <f t="shared" si="19"/>
        <v>0.93</v>
      </c>
      <c r="AJ80" s="46"/>
      <c r="AK80" s="47">
        <v>1E-4</v>
      </c>
      <c r="AL80" s="48">
        <f t="shared" si="20"/>
        <v>1.0001</v>
      </c>
      <c r="AM80" s="49">
        <f t="shared" si="21"/>
        <v>1471637000</v>
      </c>
      <c r="AN80" s="50"/>
      <c r="AO80" s="51"/>
      <c r="AP80" s="51"/>
      <c r="AQ80" s="51"/>
      <c r="AR80" s="51"/>
      <c r="AS80" s="52"/>
      <c r="AT80" s="53">
        <f t="shared" si="17"/>
        <v>0</v>
      </c>
    </row>
    <row r="81" spans="1:46" s="54" customFormat="1" ht="36" customHeight="1" thickBot="1">
      <c r="A81" s="27"/>
      <c r="B81" s="56"/>
      <c r="C81" s="91"/>
      <c r="D81" s="95"/>
      <c r="E81" s="95"/>
      <c r="F81" s="101"/>
      <c r="G81" s="55"/>
      <c r="H81" s="64"/>
      <c r="I81" s="30">
        <v>0.51</v>
      </c>
      <c r="J81" s="119">
        <v>0.49</v>
      </c>
      <c r="K81" s="32"/>
      <c r="L81" s="57"/>
      <c r="M81" s="33"/>
      <c r="N81" s="34">
        <f t="shared" si="11"/>
        <v>1</v>
      </c>
      <c r="O81" s="35"/>
      <c r="P81" s="167">
        <v>15</v>
      </c>
      <c r="Q81" s="168">
        <v>15</v>
      </c>
      <c r="R81" s="38"/>
      <c r="S81" s="38"/>
      <c r="T81" s="37"/>
      <c r="U81" s="39">
        <f t="shared" si="12"/>
        <v>15</v>
      </c>
      <c r="V81" s="40">
        <f t="shared" si="18"/>
        <v>15</v>
      </c>
      <c r="W81" s="112"/>
      <c r="X81" s="96"/>
      <c r="Y81" s="96"/>
      <c r="Z81" s="104"/>
      <c r="AA81" s="99"/>
      <c r="AB81" s="41">
        <f t="shared" si="13"/>
        <v>0</v>
      </c>
      <c r="AC81" s="40">
        <f t="shared" si="14"/>
        <v>0</v>
      </c>
      <c r="AD81" s="42"/>
      <c r="AE81" s="128"/>
      <c r="AF81" s="37">
        <f t="shared" si="15"/>
        <v>15</v>
      </c>
      <c r="AG81" s="43">
        <v>65</v>
      </c>
      <c r="AH81" s="44">
        <f t="shared" si="16"/>
        <v>80</v>
      </c>
      <c r="AI81" s="45">
        <f t="shared" si="19"/>
        <v>0.93</v>
      </c>
      <c r="AJ81" s="46"/>
      <c r="AK81" s="47">
        <v>1E-4</v>
      </c>
      <c r="AL81" s="48">
        <f t="shared" si="20"/>
        <v>1.0001</v>
      </c>
      <c r="AM81" s="49">
        <f t="shared" si="21"/>
        <v>1471637000</v>
      </c>
      <c r="AN81" s="50"/>
      <c r="AO81" s="51"/>
      <c r="AP81" s="51"/>
      <c r="AQ81" s="51"/>
      <c r="AR81" s="51"/>
      <c r="AS81" s="52"/>
      <c r="AT81" s="53">
        <f t="shared" si="17"/>
        <v>0</v>
      </c>
    </row>
    <row r="82" spans="1:46" s="54" customFormat="1" ht="36" customHeight="1" thickBot="1">
      <c r="A82" s="27"/>
      <c r="B82" s="56"/>
      <c r="C82" s="91"/>
      <c r="D82" s="95"/>
      <c r="E82" s="95"/>
      <c r="F82" s="101"/>
      <c r="G82" s="55"/>
      <c r="H82" s="60"/>
      <c r="I82" s="30">
        <v>0.51</v>
      </c>
      <c r="J82" s="119">
        <v>0.49</v>
      </c>
      <c r="K82" s="32"/>
      <c r="L82" s="57"/>
      <c r="M82" s="33"/>
      <c r="N82" s="34">
        <f t="shared" si="11"/>
        <v>1</v>
      </c>
      <c r="O82" s="35"/>
      <c r="P82" s="167">
        <v>15</v>
      </c>
      <c r="Q82" s="168">
        <v>15</v>
      </c>
      <c r="R82" s="38"/>
      <c r="S82" s="38"/>
      <c r="T82" s="37"/>
      <c r="U82" s="39">
        <f t="shared" si="12"/>
        <v>15</v>
      </c>
      <c r="V82" s="40">
        <f t="shared" si="18"/>
        <v>15</v>
      </c>
      <c r="W82" s="112"/>
      <c r="X82" s="96"/>
      <c r="Y82" s="96"/>
      <c r="Z82" s="104"/>
      <c r="AA82" s="99"/>
      <c r="AB82" s="41">
        <f t="shared" si="13"/>
        <v>0</v>
      </c>
      <c r="AC82" s="40">
        <f t="shared" si="14"/>
        <v>0</v>
      </c>
      <c r="AD82" s="42"/>
      <c r="AE82" s="128"/>
      <c r="AF82" s="37">
        <f t="shared" si="15"/>
        <v>15</v>
      </c>
      <c r="AG82" s="43">
        <v>65</v>
      </c>
      <c r="AH82" s="44">
        <f t="shared" si="16"/>
        <v>80</v>
      </c>
      <c r="AI82" s="45">
        <f t="shared" si="19"/>
        <v>0.93</v>
      </c>
      <c r="AJ82" s="46"/>
      <c r="AK82" s="47">
        <v>1E-4</v>
      </c>
      <c r="AL82" s="48">
        <f t="shared" si="20"/>
        <v>1.0001</v>
      </c>
      <c r="AM82" s="49">
        <f t="shared" si="21"/>
        <v>1471637000</v>
      </c>
      <c r="AN82" s="50"/>
      <c r="AO82" s="51"/>
      <c r="AP82" s="51"/>
      <c r="AQ82" s="51"/>
      <c r="AR82" s="51"/>
      <c r="AS82" s="52"/>
      <c r="AT82" s="53">
        <f t="shared" si="17"/>
        <v>0</v>
      </c>
    </row>
    <row r="83" spans="1:46" s="54" customFormat="1" ht="36" customHeight="1" thickBot="1">
      <c r="A83" s="27"/>
      <c r="B83" s="56"/>
      <c r="C83" s="91"/>
      <c r="D83" s="95"/>
      <c r="E83" s="95"/>
      <c r="F83" s="101"/>
      <c r="G83" s="55"/>
      <c r="H83" s="60"/>
      <c r="I83" s="30">
        <v>0.51</v>
      </c>
      <c r="J83" s="119">
        <v>0.49</v>
      </c>
      <c r="K83" s="32"/>
      <c r="L83" s="57"/>
      <c r="M83" s="33"/>
      <c r="N83" s="34">
        <f t="shared" si="11"/>
        <v>1</v>
      </c>
      <c r="O83" s="35"/>
      <c r="P83" s="167">
        <v>15</v>
      </c>
      <c r="Q83" s="168">
        <v>15</v>
      </c>
      <c r="R83" s="38"/>
      <c r="S83" s="38"/>
      <c r="T83" s="37"/>
      <c r="U83" s="39">
        <f t="shared" si="12"/>
        <v>15</v>
      </c>
      <c r="V83" s="40">
        <f t="shared" si="18"/>
        <v>15</v>
      </c>
      <c r="W83" s="112"/>
      <c r="X83" s="96"/>
      <c r="Y83" s="96"/>
      <c r="Z83" s="104"/>
      <c r="AA83" s="99"/>
      <c r="AB83" s="41">
        <f t="shared" si="13"/>
        <v>0</v>
      </c>
      <c r="AC83" s="40">
        <f t="shared" si="14"/>
        <v>0</v>
      </c>
      <c r="AD83" s="42"/>
      <c r="AE83" s="128"/>
      <c r="AF83" s="37">
        <f t="shared" si="15"/>
        <v>15</v>
      </c>
      <c r="AG83" s="43">
        <v>65</v>
      </c>
      <c r="AH83" s="44">
        <f t="shared" si="16"/>
        <v>80</v>
      </c>
      <c r="AI83" s="45">
        <f t="shared" si="19"/>
        <v>0.93</v>
      </c>
      <c r="AJ83" s="46"/>
      <c r="AK83" s="47">
        <v>1E-4</v>
      </c>
      <c r="AL83" s="48">
        <f t="shared" si="20"/>
        <v>1.0001</v>
      </c>
      <c r="AM83" s="49">
        <f t="shared" si="21"/>
        <v>1471637000</v>
      </c>
      <c r="AN83" s="50"/>
      <c r="AO83" s="51"/>
      <c r="AP83" s="51"/>
      <c r="AQ83" s="51"/>
      <c r="AR83" s="51"/>
      <c r="AS83" s="52"/>
      <c r="AT83" s="53">
        <f t="shared" si="17"/>
        <v>0</v>
      </c>
    </row>
    <row r="84" spans="1:46" s="54" customFormat="1" ht="36" customHeight="1" thickBot="1">
      <c r="A84" s="27"/>
      <c r="B84" s="56"/>
      <c r="C84" s="91"/>
      <c r="D84" s="95"/>
      <c r="E84" s="95"/>
      <c r="F84" s="101"/>
      <c r="G84" s="55"/>
      <c r="H84" s="60"/>
      <c r="I84" s="30">
        <v>0.51</v>
      </c>
      <c r="J84" s="119">
        <v>0.49</v>
      </c>
      <c r="K84" s="32"/>
      <c r="L84" s="57"/>
      <c r="M84" s="33"/>
      <c r="N84" s="34">
        <f t="shared" si="11"/>
        <v>1</v>
      </c>
      <c r="O84" s="35"/>
      <c r="P84" s="167">
        <v>15</v>
      </c>
      <c r="Q84" s="168">
        <v>15</v>
      </c>
      <c r="R84" s="38"/>
      <c r="S84" s="38"/>
      <c r="T84" s="37"/>
      <c r="U84" s="39">
        <f t="shared" si="12"/>
        <v>15</v>
      </c>
      <c r="V84" s="40">
        <f t="shared" si="18"/>
        <v>15</v>
      </c>
      <c r="W84" s="112"/>
      <c r="X84" s="96"/>
      <c r="Y84" s="96"/>
      <c r="Z84" s="104"/>
      <c r="AA84" s="99"/>
      <c r="AB84" s="41">
        <f t="shared" si="13"/>
        <v>0</v>
      </c>
      <c r="AC84" s="40">
        <f t="shared" si="14"/>
        <v>0</v>
      </c>
      <c r="AD84" s="42"/>
      <c r="AE84" s="128"/>
      <c r="AF84" s="37">
        <f t="shared" si="15"/>
        <v>15</v>
      </c>
      <c r="AG84" s="43">
        <v>65</v>
      </c>
      <c r="AH84" s="44">
        <f t="shared" si="16"/>
        <v>80</v>
      </c>
      <c r="AI84" s="45">
        <f t="shared" si="19"/>
        <v>0.93</v>
      </c>
      <c r="AJ84" s="46"/>
      <c r="AK84" s="47">
        <v>1E-4</v>
      </c>
      <c r="AL84" s="48">
        <f t="shared" si="20"/>
        <v>1.0001</v>
      </c>
      <c r="AM84" s="49">
        <f t="shared" si="21"/>
        <v>1471637000</v>
      </c>
      <c r="AN84" s="50"/>
      <c r="AO84" s="51"/>
      <c r="AP84" s="51"/>
      <c r="AQ84" s="51"/>
      <c r="AR84" s="51"/>
      <c r="AS84" s="52"/>
      <c r="AT84" s="53">
        <f t="shared" si="17"/>
        <v>0</v>
      </c>
    </row>
    <row r="85" spans="1:46" s="54" customFormat="1" ht="36" customHeight="1" thickBot="1">
      <c r="A85" s="27"/>
      <c r="B85" s="56"/>
      <c r="C85" s="91"/>
      <c r="D85" s="95"/>
      <c r="E85" s="95"/>
      <c r="F85" s="101"/>
      <c r="G85" s="55"/>
      <c r="H85" s="60"/>
      <c r="I85" s="30">
        <v>0.51</v>
      </c>
      <c r="J85" s="119">
        <v>0.49</v>
      </c>
      <c r="K85" s="32"/>
      <c r="L85" s="57"/>
      <c r="M85" s="33"/>
      <c r="N85" s="34">
        <f t="shared" si="11"/>
        <v>1</v>
      </c>
      <c r="O85" s="35"/>
      <c r="P85" s="167">
        <v>15</v>
      </c>
      <c r="Q85" s="168">
        <v>15</v>
      </c>
      <c r="R85" s="38"/>
      <c r="S85" s="38"/>
      <c r="T85" s="37"/>
      <c r="U85" s="39">
        <f t="shared" si="12"/>
        <v>15</v>
      </c>
      <c r="V85" s="40">
        <f t="shared" si="18"/>
        <v>15</v>
      </c>
      <c r="W85" s="112"/>
      <c r="X85" s="96"/>
      <c r="Y85" s="96"/>
      <c r="Z85" s="104"/>
      <c r="AA85" s="99"/>
      <c r="AB85" s="41">
        <f t="shared" si="13"/>
        <v>0</v>
      </c>
      <c r="AC85" s="40">
        <f t="shared" si="14"/>
        <v>0</v>
      </c>
      <c r="AD85" s="42"/>
      <c r="AE85" s="128"/>
      <c r="AF85" s="37">
        <f t="shared" si="15"/>
        <v>15</v>
      </c>
      <c r="AG85" s="43">
        <v>65</v>
      </c>
      <c r="AH85" s="44">
        <f t="shared" si="16"/>
        <v>80</v>
      </c>
      <c r="AI85" s="45">
        <f t="shared" si="19"/>
        <v>0.93</v>
      </c>
      <c r="AJ85" s="46"/>
      <c r="AK85" s="47">
        <v>1E-4</v>
      </c>
      <c r="AL85" s="48">
        <f t="shared" si="20"/>
        <v>1.0001</v>
      </c>
      <c r="AM85" s="49">
        <f t="shared" si="21"/>
        <v>1471637000</v>
      </c>
      <c r="AN85" s="50"/>
      <c r="AO85" s="51"/>
      <c r="AP85" s="51"/>
      <c r="AQ85" s="51"/>
      <c r="AR85" s="51"/>
      <c r="AS85" s="52"/>
      <c r="AT85" s="53">
        <f t="shared" si="17"/>
        <v>0</v>
      </c>
    </row>
    <row r="86" spans="1:46" s="54" customFormat="1" ht="36" customHeight="1" thickBot="1">
      <c r="A86" s="27"/>
      <c r="B86" s="56"/>
      <c r="C86" s="91"/>
      <c r="D86" s="95"/>
      <c r="E86" s="95"/>
      <c r="F86" s="101"/>
      <c r="G86" s="55"/>
      <c r="H86" s="60"/>
      <c r="I86" s="30">
        <v>0.51</v>
      </c>
      <c r="J86" s="119">
        <v>0.49</v>
      </c>
      <c r="K86" s="32"/>
      <c r="L86" s="57"/>
      <c r="M86" s="33"/>
      <c r="N86" s="34">
        <f t="shared" si="11"/>
        <v>1</v>
      </c>
      <c r="O86" s="35"/>
      <c r="P86" s="167">
        <v>15</v>
      </c>
      <c r="Q86" s="168">
        <v>15</v>
      </c>
      <c r="R86" s="38"/>
      <c r="S86" s="38"/>
      <c r="T86" s="37"/>
      <c r="U86" s="39">
        <f t="shared" si="12"/>
        <v>15</v>
      </c>
      <c r="V86" s="40">
        <f t="shared" si="18"/>
        <v>15</v>
      </c>
      <c r="W86" s="112"/>
      <c r="X86" s="96"/>
      <c r="Y86" s="96"/>
      <c r="Z86" s="104"/>
      <c r="AA86" s="99"/>
      <c r="AB86" s="41">
        <f t="shared" si="13"/>
        <v>0</v>
      </c>
      <c r="AC86" s="40">
        <f t="shared" si="14"/>
        <v>0</v>
      </c>
      <c r="AD86" s="42"/>
      <c r="AE86" s="128"/>
      <c r="AF86" s="37">
        <f t="shared" si="15"/>
        <v>15</v>
      </c>
      <c r="AG86" s="43">
        <v>65</v>
      </c>
      <c r="AH86" s="44">
        <f t="shared" si="16"/>
        <v>80</v>
      </c>
      <c r="AI86" s="45">
        <f t="shared" si="19"/>
        <v>0.93</v>
      </c>
      <c r="AJ86" s="46"/>
      <c r="AK86" s="47">
        <v>1E-4</v>
      </c>
      <c r="AL86" s="48">
        <f t="shared" si="20"/>
        <v>1.0001</v>
      </c>
      <c r="AM86" s="49">
        <f t="shared" si="21"/>
        <v>1471637000</v>
      </c>
      <c r="AN86" s="50"/>
      <c r="AO86" s="51"/>
      <c r="AP86" s="51"/>
      <c r="AQ86" s="51"/>
      <c r="AR86" s="51"/>
      <c r="AS86" s="52"/>
      <c r="AT86" s="53">
        <f t="shared" si="17"/>
        <v>0</v>
      </c>
    </row>
    <row r="87" spans="1:46" s="54" customFormat="1" ht="36" customHeight="1" thickBot="1">
      <c r="A87" s="27"/>
      <c r="B87" s="56"/>
      <c r="C87" s="91"/>
      <c r="D87" s="95"/>
      <c r="E87" s="95"/>
      <c r="F87" s="101"/>
      <c r="G87" s="55"/>
      <c r="H87" s="60"/>
      <c r="I87" s="30">
        <v>0.51</v>
      </c>
      <c r="J87" s="119">
        <v>0.49</v>
      </c>
      <c r="K87" s="32"/>
      <c r="L87" s="57"/>
      <c r="M87" s="33"/>
      <c r="N87" s="34">
        <f t="shared" si="11"/>
        <v>1</v>
      </c>
      <c r="O87" s="35"/>
      <c r="P87" s="167">
        <v>15</v>
      </c>
      <c r="Q87" s="168">
        <v>15</v>
      </c>
      <c r="R87" s="38"/>
      <c r="S87" s="38"/>
      <c r="T87" s="37"/>
      <c r="U87" s="39">
        <f t="shared" si="12"/>
        <v>15</v>
      </c>
      <c r="V87" s="40">
        <f t="shared" si="18"/>
        <v>15</v>
      </c>
      <c r="W87" s="112"/>
      <c r="X87" s="96"/>
      <c r="Y87" s="96"/>
      <c r="Z87" s="104"/>
      <c r="AA87" s="99"/>
      <c r="AB87" s="41">
        <f t="shared" si="13"/>
        <v>0</v>
      </c>
      <c r="AC87" s="40">
        <f t="shared" si="14"/>
        <v>0</v>
      </c>
      <c r="AD87" s="42"/>
      <c r="AE87" s="128"/>
      <c r="AF87" s="37">
        <f t="shared" si="15"/>
        <v>15</v>
      </c>
      <c r="AG87" s="43">
        <v>65</v>
      </c>
      <c r="AH87" s="44">
        <f t="shared" si="16"/>
        <v>80</v>
      </c>
      <c r="AI87" s="45">
        <f t="shared" si="19"/>
        <v>0.93</v>
      </c>
      <c r="AJ87" s="46"/>
      <c r="AK87" s="47">
        <v>1E-4</v>
      </c>
      <c r="AL87" s="48">
        <f t="shared" si="20"/>
        <v>1.0001</v>
      </c>
      <c r="AM87" s="49">
        <f t="shared" si="21"/>
        <v>1471637000</v>
      </c>
      <c r="AN87" s="50"/>
      <c r="AO87" s="51"/>
      <c r="AP87" s="51"/>
      <c r="AQ87" s="51"/>
      <c r="AR87" s="51"/>
      <c r="AS87" s="52"/>
      <c r="AT87" s="53">
        <f t="shared" si="17"/>
        <v>0</v>
      </c>
    </row>
    <row r="88" spans="1:46" s="54" customFormat="1" ht="36" customHeight="1" thickBot="1">
      <c r="A88" s="27"/>
      <c r="B88" s="56"/>
      <c r="C88" s="91"/>
      <c r="D88" s="95"/>
      <c r="E88" s="95"/>
      <c r="F88" s="101"/>
      <c r="G88" s="55"/>
      <c r="H88" s="60"/>
      <c r="I88" s="30">
        <v>0.51</v>
      </c>
      <c r="J88" s="119">
        <v>0.49</v>
      </c>
      <c r="K88" s="32"/>
      <c r="L88" s="57"/>
      <c r="M88" s="33"/>
      <c r="N88" s="34">
        <f t="shared" si="11"/>
        <v>1</v>
      </c>
      <c r="O88" s="35"/>
      <c r="P88" s="167">
        <v>15</v>
      </c>
      <c r="Q88" s="168">
        <v>15</v>
      </c>
      <c r="R88" s="38"/>
      <c r="S88" s="38"/>
      <c r="T88" s="37"/>
      <c r="U88" s="39">
        <f t="shared" si="12"/>
        <v>15</v>
      </c>
      <c r="V88" s="40">
        <f t="shared" si="18"/>
        <v>15</v>
      </c>
      <c r="W88" s="112"/>
      <c r="X88" s="96"/>
      <c r="Y88" s="96"/>
      <c r="Z88" s="104"/>
      <c r="AA88" s="99"/>
      <c r="AB88" s="41">
        <f t="shared" si="13"/>
        <v>0</v>
      </c>
      <c r="AC88" s="40">
        <f t="shared" si="14"/>
        <v>0</v>
      </c>
      <c r="AD88" s="42"/>
      <c r="AE88" s="128"/>
      <c r="AF88" s="37">
        <f t="shared" si="15"/>
        <v>15</v>
      </c>
      <c r="AG88" s="43">
        <v>65</v>
      </c>
      <c r="AH88" s="44">
        <f t="shared" si="16"/>
        <v>80</v>
      </c>
      <c r="AI88" s="45">
        <f t="shared" si="19"/>
        <v>0.93</v>
      </c>
      <c r="AJ88" s="46"/>
      <c r="AK88" s="47">
        <v>1E-4</v>
      </c>
      <c r="AL88" s="48">
        <f t="shared" si="20"/>
        <v>1.0001</v>
      </c>
      <c r="AM88" s="49">
        <f t="shared" si="21"/>
        <v>1471637000</v>
      </c>
      <c r="AN88" s="50"/>
      <c r="AO88" s="51"/>
      <c r="AP88" s="51"/>
      <c r="AQ88" s="51"/>
      <c r="AR88" s="51"/>
      <c r="AS88" s="52"/>
      <c r="AT88" s="53">
        <f t="shared" si="17"/>
        <v>0</v>
      </c>
    </row>
    <row r="89" spans="1:46" s="54" customFormat="1" ht="36" customHeight="1" thickBot="1">
      <c r="A89" s="27"/>
      <c r="B89" s="56"/>
      <c r="C89" s="91"/>
      <c r="D89" s="95"/>
      <c r="E89" s="95"/>
      <c r="F89" s="101"/>
      <c r="G89" s="55"/>
      <c r="H89" s="60"/>
      <c r="I89" s="30">
        <v>0.51</v>
      </c>
      <c r="J89" s="119">
        <v>0.49</v>
      </c>
      <c r="K89" s="32"/>
      <c r="L89" s="57"/>
      <c r="M89" s="33"/>
      <c r="N89" s="34">
        <f t="shared" si="11"/>
        <v>1</v>
      </c>
      <c r="O89" s="35"/>
      <c r="P89" s="167">
        <v>15</v>
      </c>
      <c r="Q89" s="168">
        <v>15</v>
      </c>
      <c r="R89" s="38"/>
      <c r="S89" s="38"/>
      <c r="T89" s="37"/>
      <c r="U89" s="39">
        <f t="shared" si="12"/>
        <v>15</v>
      </c>
      <c r="V89" s="40">
        <f t="shared" si="18"/>
        <v>15</v>
      </c>
      <c r="W89" s="112"/>
      <c r="X89" s="96"/>
      <c r="Y89" s="96"/>
      <c r="Z89" s="104"/>
      <c r="AA89" s="99"/>
      <c r="AB89" s="41">
        <f t="shared" si="13"/>
        <v>0</v>
      </c>
      <c r="AC89" s="40">
        <f t="shared" si="14"/>
        <v>0</v>
      </c>
      <c r="AD89" s="42"/>
      <c r="AE89" s="128"/>
      <c r="AF89" s="37">
        <f t="shared" si="15"/>
        <v>15</v>
      </c>
      <c r="AG89" s="43">
        <v>65</v>
      </c>
      <c r="AH89" s="44">
        <f t="shared" si="16"/>
        <v>80</v>
      </c>
      <c r="AI89" s="45">
        <f t="shared" si="19"/>
        <v>0.93</v>
      </c>
      <c r="AJ89" s="46"/>
      <c r="AK89" s="47">
        <v>1E-4</v>
      </c>
      <c r="AL89" s="48">
        <f t="shared" si="20"/>
        <v>1.0001</v>
      </c>
      <c r="AM89" s="49">
        <f t="shared" si="21"/>
        <v>1471637000</v>
      </c>
      <c r="AN89" s="50"/>
      <c r="AO89" s="51"/>
      <c r="AP89" s="51"/>
      <c r="AQ89" s="51"/>
      <c r="AR89" s="51"/>
      <c r="AS89" s="52"/>
      <c r="AT89" s="53">
        <f t="shared" si="17"/>
        <v>0</v>
      </c>
    </row>
    <row r="90" spans="1:46" s="54" customFormat="1" ht="36" customHeight="1" thickBot="1">
      <c r="A90" s="27"/>
      <c r="B90" s="56"/>
      <c r="C90" s="91"/>
      <c r="D90" s="95"/>
      <c r="E90" s="95"/>
      <c r="F90" s="101"/>
      <c r="G90" s="55"/>
      <c r="H90" s="60"/>
      <c r="I90" s="30">
        <v>0.51</v>
      </c>
      <c r="J90" s="119">
        <v>0.49</v>
      </c>
      <c r="K90" s="32"/>
      <c r="L90" s="57"/>
      <c r="M90" s="33"/>
      <c r="N90" s="34">
        <f t="shared" si="11"/>
        <v>1</v>
      </c>
      <c r="O90" s="35"/>
      <c r="P90" s="167">
        <v>15</v>
      </c>
      <c r="Q90" s="168">
        <v>15</v>
      </c>
      <c r="R90" s="38"/>
      <c r="S90" s="38"/>
      <c r="T90" s="37"/>
      <c r="U90" s="39">
        <f t="shared" si="12"/>
        <v>15</v>
      </c>
      <c r="V90" s="40">
        <f t="shared" si="18"/>
        <v>15</v>
      </c>
      <c r="W90" s="112"/>
      <c r="X90" s="96"/>
      <c r="Y90" s="96"/>
      <c r="Z90" s="104"/>
      <c r="AA90" s="99"/>
      <c r="AB90" s="41">
        <f t="shared" si="13"/>
        <v>0</v>
      </c>
      <c r="AC90" s="40">
        <f t="shared" si="14"/>
        <v>0</v>
      </c>
      <c r="AD90" s="42"/>
      <c r="AE90" s="128"/>
      <c r="AF90" s="37">
        <f t="shared" si="15"/>
        <v>15</v>
      </c>
      <c r="AG90" s="43">
        <v>65</v>
      </c>
      <c r="AH90" s="44">
        <f t="shared" si="16"/>
        <v>80</v>
      </c>
      <c r="AI90" s="45">
        <f t="shared" si="19"/>
        <v>0.93</v>
      </c>
      <c r="AJ90" s="46"/>
      <c r="AK90" s="47">
        <v>1E-4</v>
      </c>
      <c r="AL90" s="48">
        <f t="shared" si="20"/>
        <v>1.0001</v>
      </c>
      <c r="AM90" s="49">
        <f t="shared" si="21"/>
        <v>1471637000</v>
      </c>
      <c r="AN90" s="50"/>
      <c r="AO90" s="51"/>
      <c r="AP90" s="51"/>
      <c r="AQ90" s="51"/>
      <c r="AR90" s="51"/>
      <c r="AS90" s="52"/>
      <c r="AT90" s="53">
        <f t="shared" si="17"/>
        <v>0</v>
      </c>
    </row>
    <row r="91" spans="1:46" s="54" customFormat="1" ht="36" customHeight="1" thickBot="1">
      <c r="A91" s="27"/>
      <c r="B91" s="56"/>
      <c r="C91" s="91"/>
      <c r="D91" s="95"/>
      <c r="E91" s="95"/>
      <c r="F91" s="101"/>
      <c r="G91" s="55"/>
      <c r="H91" s="60"/>
      <c r="I91" s="30">
        <v>0.51</v>
      </c>
      <c r="J91" s="119">
        <v>0.49</v>
      </c>
      <c r="K91" s="32"/>
      <c r="L91" s="57"/>
      <c r="M91" s="33"/>
      <c r="N91" s="34">
        <f t="shared" si="11"/>
        <v>1</v>
      </c>
      <c r="O91" s="35"/>
      <c r="P91" s="167">
        <v>15</v>
      </c>
      <c r="Q91" s="168">
        <v>15</v>
      </c>
      <c r="R91" s="38"/>
      <c r="S91" s="38"/>
      <c r="T91" s="37"/>
      <c r="U91" s="39">
        <f t="shared" si="12"/>
        <v>15</v>
      </c>
      <c r="V91" s="40">
        <f t="shared" si="18"/>
        <v>15</v>
      </c>
      <c r="W91" s="112"/>
      <c r="X91" s="96"/>
      <c r="Y91" s="96"/>
      <c r="Z91" s="104"/>
      <c r="AA91" s="99"/>
      <c r="AB91" s="41">
        <f t="shared" si="13"/>
        <v>0</v>
      </c>
      <c r="AC91" s="40">
        <f t="shared" si="14"/>
        <v>0</v>
      </c>
      <c r="AD91" s="42"/>
      <c r="AE91" s="128"/>
      <c r="AF91" s="37">
        <f t="shared" si="15"/>
        <v>15</v>
      </c>
      <c r="AG91" s="43">
        <v>65</v>
      </c>
      <c r="AH91" s="44">
        <f t="shared" si="16"/>
        <v>80</v>
      </c>
      <c r="AI91" s="45">
        <f t="shared" si="19"/>
        <v>0.93</v>
      </c>
      <c r="AJ91" s="46"/>
      <c r="AK91" s="47">
        <v>1E-4</v>
      </c>
      <c r="AL91" s="48">
        <f t="shared" si="20"/>
        <v>1.0001</v>
      </c>
      <c r="AM91" s="49">
        <f t="shared" si="21"/>
        <v>1471637000</v>
      </c>
      <c r="AN91" s="50"/>
      <c r="AO91" s="51"/>
      <c r="AP91" s="51"/>
      <c r="AQ91" s="51"/>
      <c r="AR91" s="51"/>
      <c r="AS91" s="52"/>
      <c r="AT91" s="53">
        <f t="shared" si="17"/>
        <v>0</v>
      </c>
    </row>
    <row r="92" spans="1:46" s="54" customFormat="1" ht="36" customHeight="1" thickBot="1">
      <c r="A92" s="27"/>
      <c r="B92" s="56"/>
      <c r="C92" s="91"/>
      <c r="D92" s="95"/>
      <c r="E92" s="95"/>
      <c r="F92" s="101"/>
      <c r="G92" s="55"/>
      <c r="H92" s="60"/>
      <c r="I92" s="30">
        <v>0.51</v>
      </c>
      <c r="J92" s="119">
        <v>0.49</v>
      </c>
      <c r="K92" s="32"/>
      <c r="L92" s="57"/>
      <c r="M92" s="33"/>
      <c r="N92" s="34">
        <f t="shared" si="11"/>
        <v>1</v>
      </c>
      <c r="O92" s="35"/>
      <c r="P92" s="167">
        <v>15</v>
      </c>
      <c r="Q92" s="168">
        <v>15</v>
      </c>
      <c r="R92" s="38"/>
      <c r="S92" s="38"/>
      <c r="T92" s="37"/>
      <c r="U92" s="39">
        <f t="shared" si="12"/>
        <v>15</v>
      </c>
      <c r="V92" s="40">
        <f t="shared" si="18"/>
        <v>15</v>
      </c>
      <c r="W92" s="112"/>
      <c r="X92" s="96"/>
      <c r="Y92" s="96"/>
      <c r="Z92" s="104"/>
      <c r="AA92" s="99"/>
      <c r="AB92" s="41">
        <f t="shared" si="13"/>
        <v>0</v>
      </c>
      <c r="AC92" s="40">
        <f t="shared" si="14"/>
        <v>0</v>
      </c>
      <c r="AD92" s="42"/>
      <c r="AE92" s="128"/>
      <c r="AF92" s="37">
        <f t="shared" si="15"/>
        <v>15</v>
      </c>
      <c r="AG92" s="43">
        <v>65</v>
      </c>
      <c r="AH92" s="44">
        <f t="shared" si="16"/>
        <v>80</v>
      </c>
      <c r="AI92" s="45">
        <f t="shared" si="19"/>
        <v>0.93</v>
      </c>
      <c r="AJ92" s="46"/>
      <c r="AK92" s="47">
        <v>1E-4</v>
      </c>
      <c r="AL92" s="48">
        <f t="shared" si="20"/>
        <v>1.0001</v>
      </c>
      <c r="AM92" s="49">
        <f t="shared" si="21"/>
        <v>1471637000</v>
      </c>
      <c r="AN92" s="50"/>
      <c r="AO92" s="51"/>
      <c r="AP92" s="51"/>
      <c r="AQ92" s="51"/>
      <c r="AR92" s="51"/>
      <c r="AS92" s="52"/>
      <c r="AT92" s="53">
        <f t="shared" si="17"/>
        <v>0</v>
      </c>
    </row>
    <row r="93" spans="1:46" s="54" customFormat="1" ht="47.25" customHeight="1" thickBot="1">
      <c r="A93" s="27"/>
      <c r="B93" s="56"/>
      <c r="C93" s="91"/>
      <c r="D93" s="95"/>
      <c r="E93" s="95"/>
      <c r="F93" s="101"/>
      <c r="G93" s="55"/>
      <c r="H93" s="60"/>
      <c r="I93" s="30">
        <v>0.51</v>
      </c>
      <c r="J93" s="119">
        <v>0.49</v>
      </c>
      <c r="K93" s="32"/>
      <c r="L93" s="57"/>
      <c r="M93" s="33"/>
      <c r="N93" s="34">
        <f t="shared" si="11"/>
        <v>1</v>
      </c>
      <c r="O93" s="35"/>
      <c r="P93" s="167">
        <v>15</v>
      </c>
      <c r="Q93" s="168">
        <v>15</v>
      </c>
      <c r="R93" s="38"/>
      <c r="S93" s="38"/>
      <c r="T93" s="37"/>
      <c r="U93" s="39">
        <f t="shared" si="12"/>
        <v>15</v>
      </c>
      <c r="V93" s="40">
        <f t="shared" si="18"/>
        <v>15</v>
      </c>
      <c r="W93" s="112"/>
      <c r="X93" s="96"/>
      <c r="Y93" s="96"/>
      <c r="Z93" s="104"/>
      <c r="AA93" s="99"/>
      <c r="AB93" s="41">
        <f t="shared" si="13"/>
        <v>0</v>
      </c>
      <c r="AC93" s="40">
        <f t="shared" si="14"/>
        <v>0</v>
      </c>
      <c r="AD93" s="42"/>
      <c r="AE93" s="128"/>
      <c r="AF93" s="37">
        <f t="shared" si="15"/>
        <v>15</v>
      </c>
      <c r="AG93" s="43">
        <v>65</v>
      </c>
      <c r="AH93" s="44">
        <f t="shared" si="16"/>
        <v>80</v>
      </c>
      <c r="AI93" s="45">
        <f t="shared" si="19"/>
        <v>0.93</v>
      </c>
      <c r="AJ93" s="46"/>
      <c r="AK93" s="47">
        <v>1E-4</v>
      </c>
      <c r="AL93" s="48">
        <f t="shared" si="20"/>
        <v>1.0001</v>
      </c>
      <c r="AM93" s="49">
        <f t="shared" si="21"/>
        <v>1471637000</v>
      </c>
      <c r="AN93" s="50"/>
      <c r="AO93" s="51"/>
      <c r="AP93" s="51"/>
      <c r="AQ93" s="51"/>
      <c r="AR93" s="51"/>
      <c r="AS93" s="52"/>
      <c r="AT93" s="53">
        <f t="shared" si="17"/>
        <v>0</v>
      </c>
    </row>
    <row r="94" spans="1:46" s="54" customFormat="1" ht="36" customHeight="1" thickBot="1">
      <c r="A94" s="27"/>
      <c r="B94" s="56"/>
      <c r="C94" s="91"/>
      <c r="D94" s="95"/>
      <c r="E94" s="95"/>
      <c r="F94" s="101"/>
      <c r="G94" s="55"/>
      <c r="H94" s="60"/>
      <c r="I94" s="30">
        <v>0.51</v>
      </c>
      <c r="J94" s="119">
        <v>0.49</v>
      </c>
      <c r="K94" s="32"/>
      <c r="L94" s="57"/>
      <c r="M94" s="33"/>
      <c r="N94" s="34">
        <f t="shared" si="11"/>
        <v>1</v>
      </c>
      <c r="O94" s="35"/>
      <c r="P94" s="167">
        <v>15</v>
      </c>
      <c r="Q94" s="168">
        <v>15</v>
      </c>
      <c r="R94" s="38"/>
      <c r="S94" s="38"/>
      <c r="T94" s="37"/>
      <c r="U94" s="39">
        <f t="shared" si="12"/>
        <v>15</v>
      </c>
      <c r="V94" s="40">
        <f t="shared" si="18"/>
        <v>15</v>
      </c>
      <c r="W94" s="112"/>
      <c r="X94" s="96"/>
      <c r="Y94" s="96"/>
      <c r="Z94" s="104"/>
      <c r="AA94" s="99"/>
      <c r="AB94" s="41">
        <f t="shared" si="13"/>
        <v>0</v>
      </c>
      <c r="AC94" s="40">
        <f t="shared" si="14"/>
        <v>0</v>
      </c>
      <c r="AD94" s="42"/>
      <c r="AE94" s="128"/>
      <c r="AF94" s="37">
        <f t="shared" si="15"/>
        <v>15</v>
      </c>
      <c r="AG94" s="43">
        <v>65</v>
      </c>
      <c r="AH94" s="44">
        <f t="shared" si="16"/>
        <v>80</v>
      </c>
      <c r="AI94" s="45">
        <f t="shared" si="19"/>
        <v>0.93</v>
      </c>
      <c r="AJ94" s="46"/>
      <c r="AK94" s="47">
        <v>1E-4</v>
      </c>
      <c r="AL94" s="48">
        <f t="shared" si="20"/>
        <v>1.0001</v>
      </c>
      <c r="AM94" s="49">
        <f t="shared" si="21"/>
        <v>1471637000</v>
      </c>
      <c r="AN94" s="50"/>
      <c r="AO94" s="51"/>
      <c r="AP94" s="51"/>
      <c r="AQ94" s="51"/>
      <c r="AR94" s="51"/>
      <c r="AS94" s="52"/>
      <c r="AT94" s="53">
        <f t="shared" si="17"/>
        <v>0</v>
      </c>
    </row>
    <row r="95" spans="1:46" s="54" customFormat="1" ht="47.25" customHeight="1" thickBot="1">
      <c r="A95" s="27"/>
      <c r="B95" s="56"/>
      <c r="C95" s="91"/>
      <c r="D95" s="95"/>
      <c r="E95" s="95"/>
      <c r="F95" s="101"/>
      <c r="G95" s="55"/>
      <c r="H95" s="60"/>
      <c r="I95" s="30">
        <v>0.51</v>
      </c>
      <c r="J95" s="119">
        <v>0.49</v>
      </c>
      <c r="K95" s="32"/>
      <c r="L95" s="57"/>
      <c r="M95" s="33"/>
      <c r="N95" s="34">
        <f t="shared" si="11"/>
        <v>1</v>
      </c>
      <c r="O95" s="35"/>
      <c r="P95" s="167">
        <v>15</v>
      </c>
      <c r="Q95" s="168">
        <v>15</v>
      </c>
      <c r="R95" s="38"/>
      <c r="S95" s="38"/>
      <c r="T95" s="37"/>
      <c r="U95" s="39">
        <f t="shared" si="12"/>
        <v>15</v>
      </c>
      <c r="V95" s="40">
        <f t="shared" si="18"/>
        <v>15</v>
      </c>
      <c r="W95" s="112"/>
      <c r="X95" s="96"/>
      <c r="Y95" s="96"/>
      <c r="Z95" s="104"/>
      <c r="AA95" s="99"/>
      <c r="AB95" s="41">
        <f t="shared" si="13"/>
        <v>0</v>
      </c>
      <c r="AC95" s="40">
        <f t="shared" si="14"/>
        <v>0</v>
      </c>
      <c r="AD95" s="42"/>
      <c r="AE95" s="128"/>
      <c r="AF95" s="37">
        <f t="shared" si="15"/>
        <v>15</v>
      </c>
      <c r="AG95" s="43">
        <v>65</v>
      </c>
      <c r="AH95" s="44">
        <f t="shared" si="16"/>
        <v>80</v>
      </c>
      <c r="AI95" s="45">
        <f t="shared" si="19"/>
        <v>0.93</v>
      </c>
      <c r="AJ95" s="46"/>
      <c r="AK95" s="47">
        <v>1E-4</v>
      </c>
      <c r="AL95" s="48">
        <f t="shared" si="20"/>
        <v>1.0001</v>
      </c>
      <c r="AM95" s="49">
        <f t="shared" si="21"/>
        <v>1471637000</v>
      </c>
      <c r="AN95" s="50"/>
      <c r="AO95" s="51"/>
      <c r="AP95" s="51"/>
      <c r="AQ95" s="51"/>
      <c r="AR95" s="51"/>
      <c r="AS95" s="52"/>
      <c r="AT95" s="53">
        <f t="shared" si="17"/>
        <v>0</v>
      </c>
    </row>
    <row r="96" spans="1:46" s="54" customFormat="1" ht="36" customHeight="1" thickBot="1">
      <c r="A96" s="27"/>
      <c r="B96" s="56"/>
      <c r="C96" s="91"/>
      <c r="D96" s="95"/>
      <c r="E96" s="95"/>
      <c r="F96" s="101"/>
      <c r="G96" s="55"/>
      <c r="H96" s="60"/>
      <c r="I96" s="30">
        <v>0.51</v>
      </c>
      <c r="J96" s="119">
        <v>0.49</v>
      </c>
      <c r="K96" s="32"/>
      <c r="L96" s="57"/>
      <c r="M96" s="33"/>
      <c r="N96" s="34">
        <f t="shared" si="11"/>
        <v>1</v>
      </c>
      <c r="O96" s="35"/>
      <c r="P96" s="167">
        <v>15</v>
      </c>
      <c r="Q96" s="168">
        <v>15</v>
      </c>
      <c r="R96" s="38"/>
      <c r="S96" s="38"/>
      <c r="T96" s="37"/>
      <c r="U96" s="39">
        <f t="shared" si="12"/>
        <v>15</v>
      </c>
      <c r="V96" s="40">
        <f t="shared" si="18"/>
        <v>15</v>
      </c>
      <c r="W96" s="112"/>
      <c r="X96" s="96"/>
      <c r="Y96" s="96"/>
      <c r="Z96" s="104"/>
      <c r="AA96" s="99"/>
      <c r="AB96" s="41">
        <f t="shared" si="13"/>
        <v>0</v>
      </c>
      <c r="AC96" s="40">
        <f t="shared" si="14"/>
        <v>0</v>
      </c>
      <c r="AD96" s="42"/>
      <c r="AE96" s="128"/>
      <c r="AF96" s="37">
        <f t="shared" si="15"/>
        <v>15</v>
      </c>
      <c r="AG96" s="43">
        <v>65</v>
      </c>
      <c r="AH96" s="44">
        <f t="shared" si="16"/>
        <v>80</v>
      </c>
      <c r="AI96" s="45">
        <f t="shared" si="19"/>
        <v>0.93</v>
      </c>
      <c r="AJ96" s="46"/>
      <c r="AK96" s="47">
        <v>1E-4</v>
      </c>
      <c r="AL96" s="48">
        <f t="shared" si="20"/>
        <v>1.0001</v>
      </c>
      <c r="AM96" s="49">
        <f t="shared" si="21"/>
        <v>1471637000</v>
      </c>
      <c r="AN96" s="50"/>
      <c r="AO96" s="51"/>
      <c r="AP96" s="51"/>
      <c r="AQ96" s="51"/>
      <c r="AR96" s="51"/>
      <c r="AS96" s="52"/>
      <c r="AT96" s="53">
        <f t="shared" si="17"/>
        <v>0</v>
      </c>
    </row>
    <row r="97" spans="1:46" s="54" customFormat="1" ht="36" customHeight="1" thickBot="1">
      <c r="A97" s="27"/>
      <c r="B97" s="56"/>
      <c r="C97" s="91"/>
      <c r="D97" s="95"/>
      <c r="E97" s="95"/>
      <c r="F97" s="101"/>
      <c r="G97" s="55"/>
      <c r="H97" s="60"/>
      <c r="I97" s="30">
        <v>0.51</v>
      </c>
      <c r="J97" s="119">
        <v>0.49</v>
      </c>
      <c r="K97" s="32"/>
      <c r="L97" s="57"/>
      <c r="M97" s="33"/>
      <c r="N97" s="34">
        <f t="shared" si="11"/>
        <v>1</v>
      </c>
      <c r="O97" s="35"/>
      <c r="P97" s="167">
        <v>15</v>
      </c>
      <c r="Q97" s="168">
        <v>15</v>
      </c>
      <c r="R97" s="38"/>
      <c r="S97" s="38"/>
      <c r="T97" s="37"/>
      <c r="U97" s="39">
        <f t="shared" si="12"/>
        <v>15</v>
      </c>
      <c r="V97" s="40">
        <f t="shared" si="18"/>
        <v>15</v>
      </c>
      <c r="W97" s="112"/>
      <c r="X97" s="96"/>
      <c r="Y97" s="96"/>
      <c r="Z97" s="104"/>
      <c r="AA97" s="99"/>
      <c r="AB97" s="41">
        <f t="shared" si="13"/>
        <v>0</v>
      </c>
      <c r="AC97" s="40">
        <f t="shared" si="14"/>
        <v>0</v>
      </c>
      <c r="AD97" s="42"/>
      <c r="AE97" s="128"/>
      <c r="AF97" s="37">
        <f t="shared" si="15"/>
        <v>15</v>
      </c>
      <c r="AG97" s="43">
        <v>65</v>
      </c>
      <c r="AH97" s="44">
        <f t="shared" si="16"/>
        <v>80</v>
      </c>
      <c r="AI97" s="45">
        <f t="shared" si="19"/>
        <v>0.93</v>
      </c>
      <c r="AJ97" s="46"/>
      <c r="AK97" s="47">
        <v>1E-4</v>
      </c>
      <c r="AL97" s="48">
        <f t="shared" si="20"/>
        <v>1.0001</v>
      </c>
      <c r="AM97" s="49">
        <f t="shared" si="21"/>
        <v>1471637000</v>
      </c>
      <c r="AN97" s="50"/>
      <c r="AO97" s="51"/>
      <c r="AP97" s="51"/>
      <c r="AQ97" s="51"/>
      <c r="AR97" s="51"/>
      <c r="AS97" s="52"/>
      <c r="AT97" s="53">
        <f t="shared" si="17"/>
        <v>0</v>
      </c>
    </row>
    <row r="98" spans="1:46" s="54" customFormat="1" ht="36" customHeight="1" thickBot="1">
      <c r="A98" s="27"/>
      <c r="B98" s="56"/>
      <c r="C98" s="91"/>
      <c r="D98" s="95"/>
      <c r="E98" s="95"/>
      <c r="F98" s="101"/>
      <c r="G98" s="55"/>
      <c r="H98" s="60"/>
      <c r="I98" s="30">
        <v>0.51</v>
      </c>
      <c r="J98" s="119">
        <v>0.49</v>
      </c>
      <c r="K98" s="32"/>
      <c r="L98" s="57"/>
      <c r="M98" s="33"/>
      <c r="N98" s="34">
        <f t="shared" si="11"/>
        <v>1</v>
      </c>
      <c r="O98" s="35"/>
      <c r="P98" s="167">
        <v>15</v>
      </c>
      <c r="Q98" s="168">
        <v>15</v>
      </c>
      <c r="R98" s="38"/>
      <c r="S98" s="38"/>
      <c r="T98" s="37"/>
      <c r="U98" s="39">
        <f t="shared" si="12"/>
        <v>15</v>
      </c>
      <c r="V98" s="40">
        <f t="shared" si="18"/>
        <v>15</v>
      </c>
      <c r="W98" s="112"/>
      <c r="X98" s="96"/>
      <c r="Y98" s="96"/>
      <c r="Z98" s="104"/>
      <c r="AA98" s="99"/>
      <c r="AB98" s="41">
        <f t="shared" si="13"/>
        <v>0</v>
      </c>
      <c r="AC98" s="40">
        <f t="shared" si="14"/>
        <v>0</v>
      </c>
      <c r="AD98" s="42"/>
      <c r="AE98" s="128"/>
      <c r="AF98" s="37">
        <f t="shared" si="15"/>
        <v>15</v>
      </c>
      <c r="AG98" s="43">
        <v>65</v>
      </c>
      <c r="AH98" s="44">
        <f t="shared" si="16"/>
        <v>80</v>
      </c>
      <c r="AI98" s="45">
        <f t="shared" si="19"/>
        <v>0.93</v>
      </c>
      <c r="AJ98" s="46"/>
      <c r="AK98" s="47">
        <v>1E-4</v>
      </c>
      <c r="AL98" s="48">
        <f t="shared" si="20"/>
        <v>1.0001</v>
      </c>
      <c r="AM98" s="49">
        <f t="shared" si="21"/>
        <v>1471637000</v>
      </c>
      <c r="AN98" s="50"/>
      <c r="AO98" s="51"/>
      <c r="AP98" s="51"/>
      <c r="AQ98" s="51"/>
      <c r="AR98" s="51"/>
      <c r="AS98" s="52"/>
      <c r="AT98" s="53">
        <f t="shared" si="17"/>
        <v>0</v>
      </c>
    </row>
    <row r="99" spans="1:46" s="54" customFormat="1" ht="36" customHeight="1" thickBot="1">
      <c r="A99" s="27"/>
      <c r="B99" s="56"/>
      <c r="C99" s="91"/>
      <c r="D99" s="95"/>
      <c r="E99" s="95"/>
      <c r="F99" s="101"/>
      <c r="G99" s="55"/>
      <c r="H99" s="60"/>
      <c r="I99" s="30">
        <v>0.51</v>
      </c>
      <c r="J99" s="119">
        <v>0.49</v>
      </c>
      <c r="K99" s="32"/>
      <c r="L99" s="57"/>
      <c r="M99" s="33"/>
      <c r="N99" s="34">
        <f t="shared" si="11"/>
        <v>1</v>
      </c>
      <c r="O99" s="35"/>
      <c r="P99" s="167">
        <v>15</v>
      </c>
      <c r="Q99" s="168">
        <v>15</v>
      </c>
      <c r="R99" s="38"/>
      <c r="S99" s="38"/>
      <c r="T99" s="37"/>
      <c r="U99" s="39">
        <f t="shared" si="12"/>
        <v>15</v>
      </c>
      <c r="V99" s="40">
        <f t="shared" si="18"/>
        <v>15</v>
      </c>
      <c r="W99" s="112"/>
      <c r="X99" s="96"/>
      <c r="Y99" s="96"/>
      <c r="Z99" s="104"/>
      <c r="AA99" s="99"/>
      <c r="AB99" s="41">
        <f t="shared" si="13"/>
        <v>0</v>
      </c>
      <c r="AC99" s="40">
        <f t="shared" si="14"/>
        <v>0</v>
      </c>
      <c r="AD99" s="42"/>
      <c r="AE99" s="128"/>
      <c r="AF99" s="37">
        <f t="shared" si="15"/>
        <v>15</v>
      </c>
      <c r="AG99" s="43">
        <v>65</v>
      </c>
      <c r="AH99" s="44">
        <f t="shared" si="16"/>
        <v>80</v>
      </c>
      <c r="AI99" s="45">
        <f t="shared" si="19"/>
        <v>0.93</v>
      </c>
      <c r="AJ99" s="46"/>
      <c r="AK99" s="47">
        <v>1E-4</v>
      </c>
      <c r="AL99" s="48">
        <f t="shared" si="20"/>
        <v>1.0001</v>
      </c>
      <c r="AM99" s="49">
        <f t="shared" si="21"/>
        <v>1471637000</v>
      </c>
      <c r="AN99" s="50"/>
      <c r="AO99" s="51"/>
      <c r="AP99" s="51"/>
      <c r="AQ99" s="51"/>
      <c r="AR99" s="51"/>
      <c r="AS99" s="52"/>
      <c r="AT99" s="53">
        <f t="shared" si="17"/>
        <v>0</v>
      </c>
    </row>
    <row r="100" spans="1:46" s="54" customFormat="1" ht="36" customHeight="1" thickBot="1">
      <c r="A100" s="27"/>
      <c r="B100" s="56"/>
      <c r="C100" s="91"/>
      <c r="D100" s="95"/>
      <c r="E100" s="95"/>
      <c r="F100" s="101"/>
      <c r="G100" s="55"/>
      <c r="H100" s="60"/>
      <c r="I100" s="30">
        <v>0.51</v>
      </c>
      <c r="J100" s="119">
        <v>0.49</v>
      </c>
      <c r="K100" s="32"/>
      <c r="L100" s="57"/>
      <c r="M100" s="33"/>
      <c r="N100" s="34">
        <f t="shared" si="11"/>
        <v>1</v>
      </c>
      <c r="O100" s="35"/>
      <c r="P100" s="167">
        <v>15</v>
      </c>
      <c r="Q100" s="168">
        <v>15</v>
      </c>
      <c r="R100" s="38"/>
      <c r="S100" s="38"/>
      <c r="T100" s="37"/>
      <c r="U100" s="39">
        <f t="shared" si="12"/>
        <v>15</v>
      </c>
      <c r="V100" s="40">
        <f t="shared" si="18"/>
        <v>15</v>
      </c>
      <c r="W100" s="112"/>
      <c r="X100" s="96"/>
      <c r="Y100" s="96"/>
      <c r="Z100" s="104"/>
      <c r="AA100" s="99"/>
      <c r="AB100" s="41">
        <f t="shared" si="13"/>
        <v>0</v>
      </c>
      <c r="AC100" s="40">
        <f t="shared" si="14"/>
        <v>0</v>
      </c>
      <c r="AD100" s="42"/>
      <c r="AE100" s="128"/>
      <c r="AF100" s="37">
        <f t="shared" si="15"/>
        <v>15</v>
      </c>
      <c r="AG100" s="43">
        <v>65</v>
      </c>
      <c r="AH100" s="44">
        <f t="shared" si="16"/>
        <v>80</v>
      </c>
      <c r="AI100" s="45">
        <f t="shared" si="19"/>
        <v>0.93</v>
      </c>
      <c r="AJ100" s="46"/>
      <c r="AK100" s="47">
        <v>1E-4</v>
      </c>
      <c r="AL100" s="48">
        <f t="shared" si="20"/>
        <v>1.0001</v>
      </c>
      <c r="AM100" s="49">
        <f t="shared" si="21"/>
        <v>1471637000</v>
      </c>
      <c r="AN100" s="50"/>
      <c r="AO100" s="51"/>
      <c r="AP100" s="51"/>
      <c r="AQ100" s="51"/>
      <c r="AR100" s="51"/>
      <c r="AS100" s="52"/>
      <c r="AT100" s="53">
        <f t="shared" si="17"/>
        <v>0</v>
      </c>
    </row>
    <row r="101" spans="1:46" s="54" customFormat="1" ht="36" customHeight="1" thickBot="1">
      <c r="A101" s="27"/>
      <c r="B101" s="56"/>
      <c r="C101" s="91"/>
      <c r="D101" s="95"/>
      <c r="E101" s="95"/>
      <c r="F101" s="101"/>
      <c r="G101" s="55"/>
      <c r="H101" s="60"/>
      <c r="I101" s="30">
        <v>0.51</v>
      </c>
      <c r="J101" s="119">
        <v>0.49</v>
      </c>
      <c r="K101" s="32"/>
      <c r="L101" s="57"/>
      <c r="M101" s="33"/>
      <c r="N101" s="34">
        <f t="shared" si="11"/>
        <v>1</v>
      </c>
      <c r="O101" s="35"/>
      <c r="P101" s="167">
        <v>15</v>
      </c>
      <c r="Q101" s="168">
        <v>15</v>
      </c>
      <c r="R101" s="38"/>
      <c r="S101" s="38"/>
      <c r="T101" s="37"/>
      <c r="U101" s="39">
        <f t="shared" si="12"/>
        <v>15</v>
      </c>
      <c r="V101" s="40">
        <f t="shared" si="18"/>
        <v>15</v>
      </c>
      <c r="W101" s="112"/>
      <c r="X101" s="96"/>
      <c r="Y101" s="96"/>
      <c r="Z101" s="104"/>
      <c r="AA101" s="99"/>
      <c r="AB101" s="41">
        <f t="shared" si="13"/>
        <v>0</v>
      </c>
      <c r="AC101" s="40">
        <f t="shared" si="14"/>
        <v>0</v>
      </c>
      <c r="AD101" s="42"/>
      <c r="AE101" s="128"/>
      <c r="AF101" s="37">
        <f t="shared" si="15"/>
        <v>15</v>
      </c>
      <c r="AG101" s="43">
        <v>65</v>
      </c>
      <c r="AH101" s="44">
        <f t="shared" si="16"/>
        <v>80</v>
      </c>
      <c r="AI101" s="45">
        <f t="shared" si="19"/>
        <v>0.93</v>
      </c>
      <c r="AJ101" s="46"/>
      <c r="AK101" s="47">
        <v>1E-4</v>
      </c>
      <c r="AL101" s="48">
        <f t="shared" si="20"/>
        <v>1.0001</v>
      </c>
      <c r="AM101" s="49">
        <f t="shared" si="21"/>
        <v>1471637000</v>
      </c>
      <c r="AN101" s="50"/>
      <c r="AO101" s="51"/>
      <c r="AP101" s="51"/>
      <c r="AQ101" s="51"/>
      <c r="AR101" s="51"/>
      <c r="AS101" s="52"/>
      <c r="AT101" s="53">
        <f t="shared" si="17"/>
        <v>0</v>
      </c>
    </row>
    <row r="102" spans="1:46" s="54" customFormat="1" ht="36" customHeight="1" thickBot="1">
      <c r="A102" s="27"/>
      <c r="B102" s="56"/>
      <c r="C102" s="91"/>
      <c r="D102" s="95"/>
      <c r="E102" s="95"/>
      <c r="F102" s="101"/>
      <c r="G102" s="55"/>
      <c r="H102" s="60"/>
      <c r="I102" s="30">
        <v>0.51</v>
      </c>
      <c r="J102" s="119">
        <v>0.49</v>
      </c>
      <c r="K102" s="32"/>
      <c r="L102" s="57"/>
      <c r="M102" s="33"/>
      <c r="N102" s="34">
        <f t="shared" si="11"/>
        <v>1</v>
      </c>
      <c r="O102" s="35"/>
      <c r="P102" s="167">
        <v>15</v>
      </c>
      <c r="Q102" s="168">
        <v>15</v>
      </c>
      <c r="R102" s="38"/>
      <c r="S102" s="38"/>
      <c r="T102" s="37"/>
      <c r="U102" s="39">
        <f t="shared" si="12"/>
        <v>15</v>
      </c>
      <c r="V102" s="40">
        <f t="shared" si="18"/>
        <v>15</v>
      </c>
      <c r="W102" s="112"/>
      <c r="X102" s="96"/>
      <c r="Y102" s="96"/>
      <c r="Z102" s="104"/>
      <c r="AA102" s="99"/>
      <c r="AB102" s="41">
        <f t="shared" si="13"/>
        <v>0</v>
      </c>
      <c r="AC102" s="40">
        <f t="shared" si="14"/>
        <v>0</v>
      </c>
      <c r="AD102" s="42"/>
      <c r="AE102" s="128"/>
      <c r="AF102" s="37">
        <f t="shared" si="15"/>
        <v>15</v>
      </c>
      <c r="AG102" s="43">
        <v>65</v>
      </c>
      <c r="AH102" s="44">
        <f t="shared" si="16"/>
        <v>80</v>
      </c>
      <c r="AI102" s="45">
        <f t="shared" si="19"/>
        <v>0.93</v>
      </c>
      <c r="AJ102" s="46"/>
      <c r="AK102" s="47">
        <v>1E-4</v>
      </c>
      <c r="AL102" s="48">
        <f t="shared" si="20"/>
        <v>1.0001</v>
      </c>
      <c r="AM102" s="49">
        <f t="shared" si="21"/>
        <v>1471637000</v>
      </c>
      <c r="AN102" s="50"/>
      <c r="AO102" s="51"/>
      <c r="AP102" s="51"/>
      <c r="AQ102" s="51"/>
      <c r="AR102" s="51"/>
      <c r="AS102" s="52"/>
      <c r="AT102" s="53">
        <f t="shared" si="17"/>
        <v>0</v>
      </c>
    </row>
    <row r="103" spans="1:46" s="54" customFormat="1" ht="36" customHeight="1" thickBot="1">
      <c r="A103" s="27"/>
      <c r="B103" s="56"/>
      <c r="C103" s="91"/>
      <c r="D103" s="95"/>
      <c r="E103" s="95"/>
      <c r="F103" s="101"/>
      <c r="G103" s="55"/>
      <c r="H103" s="60"/>
      <c r="I103" s="30">
        <v>0.51</v>
      </c>
      <c r="J103" s="119">
        <v>0.49</v>
      </c>
      <c r="K103" s="32"/>
      <c r="L103" s="57"/>
      <c r="M103" s="33"/>
      <c r="N103" s="34">
        <f t="shared" si="11"/>
        <v>1</v>
      </c>
      <c r="O103" s="35"/>
      <c r="P103" s="167">
        <v>15</v>
      </c>
      <c r="Q103" s="168">
        <v>15</v>
      </c>
      <c r="R103" s="38"/>
      <c r="S103" s="38"/>
      <c r="T103" s="37"/>
      <c r="U103" s="39">
        <f t="shared" si="12"/>
        <v>15</v>
      </c>
      <c r="V103" s="40">
        <f t="shared" si="18"/>
        <v>15</v>
      </c>
      <c r="W103" s="112"/>
      <c r="X103" s="96"/>
      <c r="Y103" s="96"/>
      <c r="Z103" s="104"/>
      <c r="AA103" s="99"/>
      <c r="AB103" s="41">
        <f t="shared" si="13"/>
        <v>0</v>
      </c>
      <c r="AC103" s="40">
        <f t="shared" si="14"/>
        <v>0</v>
      </c>
      <c r="AD103" s="42"/>
      <c r="AE103" s="128"/>
      <c r="AF103" s="37">
        <f t="shared" si="15"/>
        <v>15</v>
      </c>
      <c r="AG103" s="43">
        <v>65</v>
      </c>
      <c r="AH103" s="44">
        <f t="shared" si="16"/>
        <v>80</v>
      </c>
      <c r="AI103" s="45">
        <f t="shared" si="19"/>
        <v>0.93</v>
      </c>
      <c r="AJ103" s="46"/>
      <c r="AK103" s="47">
        <v>1E-4</v>
      </c>
      <c r="AL103" s="48">
        <f t="shared" si="20"/>
        <v>1.0001</v>
      </c>
      <c r="AM103" s="49">
        <f t="shared" si="21"/>
        <v>1471637000</v>
      </c>
      <c r="AN103" s="50"/>
      <c r="AO103" s="51"/>
      <c r="AP103" s="51"/>
      <c r="AQ103" s="51"/>
      <c r="AR103" s="51"/>
      <c r="AS103" s="52"/>
      <c r="AT103" s="53">
        <f t="shared" si="17"/>
        <v>0</v>
      </c>
    </row>
    <row r="104" spans="1:46" s="54" customFormat="1" ht="36" customHeight="1" thickBot="1">
      <c r="A104" s="27"/>
      <c r="B104" s="56"/>
      <c r="C104" s="91"/>
      <c r="D104" s="95"/>
      <c r="E104" s="95"/>
      <c r="F104" s="101"/>
      <c r="G104" s="55"/>
      <c r="H104" s="60"/>
      <c r="I104" s="30">
        <v>0.51</v>
      </c>
      <c r="J104" s="119">
        <v>0.49</v>
      </c>
      <c r="K104" s="32"/>
      <c r="L104" s="57"/>
      <c r="M104" s="33"/>
      <c r="N104" s="34">
        <f t="shared" si="11"/>
        <v>1</v>
      </c>
      <c r="O104" s="35"/>
      <c r="P104" s="167">
        <v>15</v>
      </c>
      <c r="Q104" s="168">
        <v>15</v>
      </c>
      <c r="R104" s="38"/>
      <c r="S104" s="38"/>
      <c r="T104" s="37"/>
      <c r="U104" s="39">
        <f t="shared" si="12"/>
        <v>15</v>
      </c>
      <c r="V104" s="40">
        <f t="shared" si="18"/>
        <v>15</v>
      </c>
      <c r="W104" s="112"/>
      <c r="X104" s="96"/>
      <c r="Y104" s="96"/>
      <c r="Z104" s="104"/>
      <c r="AA104" s="99"/>
      <c r="AB104" s="41">
        <f t="shared" si="13"/>
        <v>0</v>
      </c>
      <c r="AC104" s="40">
        <f t="shared" si="14"/>
        <v>0</v>
      </c>
      <c r="AD104" s="42"/>
      <c r="AE104" s="128"/>
      <c r="AF104" s="37">
        <f t="shared" si="15"/>
        <v>15</v>
      </c>
      <c r="AG104" s="43">
        <v>65</v>
      </c>
      <c r="AH104" s="44">
        <f t="shared" si="16"/>
        <v>80</v>
      </c>
      <c r="AI104" s="45">
        <f t="shared" si="19"/>
        <v>0.93</v>
      </c>
      <c r="AJ104" s="46"/>
      <c r="AK104" s="47">
        <v>1E-4</v>
      </c>
      <c r="AL104" s="48">
        <f t="shared" si="20"/>
        <v>1.0001</v>
      </c>
      <c r="AM104" s="49">
        <f t="shared" si="21"/>
        <v>1471637000</v>
      </c>
      <c r="AN104" s="50"/>
      <c r="AO104" s="51"/>
      <c r="AP104" s="51"/>
      <c r="AQ104" s="51"/>
      <c r="AR104" s="51"/>
      <c r="AS104" s="52"/>
      <c r="AT104" s="53">
        <f t="shared" si="17"/>
        <v>0</v>
      </c>
    </row>
    <row r="105" spans="1:46" s="54" customFormat="1" ht="36" customHeight="1" thickBot="1">
      <c r="A105" s="27"/>
      <c r="B105" s="56"/>
      <c r="C105" s="91"/>
      <c r="D105" s="95"/>
      <c r="E105" s="95"/>
      <c r="F105" s="101"/>
      <c r="G105" s="55"/>
      <c r="H105" s="60"/>
      <c r="I105" s="30">
        <v>0.51</v>
      </c>
      <c r="J105" s="119">
        <v>0.49</v>
      </c>
      <c r="K105" s="32"/>
      <c r="L105" s="57"/>
      <c r="M105" s="33"/>
      <c r="N105" s="34">
        <f t="shared" si="11"/>
        <v>1</v>
      </c>
      <c r="O105" s="35"/>
      <c r="P105" s="167">
        <v>15</v>
      </c>
      <c r="Q105" s="168">
        <v>15</v>
      </c>
      <c r="R105" s="38"/>
      <c r="S105" s="38"/>
      <c r="T105" s="37"/>
      <c r="U105" s="39">
        <f t="shared" si="12"/>
        <v>15</v>
      </c>
      <c r="V105" s="40">
        <f t="shared" si="18"/>
        <v>15</v>
      </c>
      <c r="W105" s="112"/>
      <c r="X105" s="96"/>
      <c r="Y105" s="96"/>
      <c r="Z105" s="104"/>
      <c r="AA105" s="99"/>
      <c r="AB105" s="41">
        <f t="shared" si="13"/>
        <v>0</v>
      </c>
      <c r="AC105" s="40">
        <f t="shared" si="14"/>
        <v>0</v>
      </c>
      <c r="AD105" s="42"/>
      <c r="AE105" s="128"/>
      <c r="AF105" s="37">
        <f t="shared" si="15"/>
        <v>15</v>
      </c>
      <c r="AG105" s="43">
        <v>65</v>
      </c>
      <c r="AH105" s="44">
        <f t="shared" si="16"/>
        <v>80</v>
      </c>
      <c r="AI105" s="45">
        <f t="shared" si="19"/>
        <v>0.93</v>
      </c>
      <c r="AJ105" s="46"/>
      <c r="AK105" s="47">
        <v>1E-4</v>
      </c>
      <c r="AL105" s="48">
        <f t="shared" si="20"/>
        <v>1.0001</v>
      </c>
      <c r="AM105" s="49">
        <f t="shared" si="21"/>
        <v>1471637000</v>
      </c>
      <c r="AN105" s="50"/>
      <c r="AO105" s="51"/>
      <c r="AP105" s="51"/>
      <c r="AQ105" s="51"/>
      <c r="AR105" s="51"/>
      <c r="AS105" s="52"/>
      <c r="AT105" s="53">
        <f t="shared" si="17"/>
        <v>0</v>
      </c>
    </row>
    <row r="106" spans="1:46" s="54" customFormat="1" ht="36" customHeight="1" thickBot="1">
      <c r="A106" s="27"/>
      <c r="B106" s="56"/>
      <c r="C106" s="91"/>
      <c r="D106" s="95"/>
      <c r="E106" s="95"/>
      <c r="F106" s="101"/>
      <c r="G106" s="55"/>
      <c r="H106" s="60"/>
      <c r="I106" s="30">
        <v>0.51</v>
      </c>
      <c r="J106" s="119">
        <v>0.49</v>
      </c>
      <c r="K106" s="32"/>
      <c r="L106" s="57"/>
      <c r="M106" s="33"/>
      <c r="N106" s="34">
        <f t="shared" si="11"/>
        <v>1</v>
      </c>
      <c r="O106" s="35"/>
      <c r="P106" s="167">
        <v>15</v>
      </c>
      <c r="Q106" s="168">
        <v>15</v>
      </c>
      <c r="R106" s="38"/>
      <c r="S106" s="38"/>
      <c r="T106" s="37"/>
      <c r="U106" s="39">
        <f t="shared" si="12"/>
        <v>15</v>
      </c>
      <c r="V106" s="40">
        <f t="shared" si="18"/>
        <v>15</v>
      </c>
      <c r="W106" s="112"/>
      <c r="X106" s="96"/>
      <c r="Y106" s="96"/>
      <c r="Z106" s="104"/>
      <c r="AA106" s="99"/>
      <c r="AB106" s="41">
        <f t="shared" si="13"/>
        <v>0</v>
      </c>
      <c r="AC106" s="40">
        <f t="shared" si="14"/>
        <v>0</v>
      </c>
      <c r="AD106" s="42"/>
      <c r="AE106" s="128"/>
      <c r="AF106" s="37">
        <f t="shared" si="15"/>
        <v>15</v>
      </c>
      <c r="AG106" s="43">
        <v>65</v>
      </c>
      <c r="AH106" s="44">
        <f t="shared" si="16"/>
        <v>80</v>
      </c>
      <c r="AI106" s="45">
        <f t="shared" si="19"/>
        <v>0.93</v>
      </c>
      <c r="AJ106" s="46"/>
      <c r="AK106" s="47">
        <v>1E-4</v>
      </c>
      <c r="AL106" s="48">
        <f t="shared" si="20"/>
        <v>1.0001</v>
      </c>
      <c r="AM106" s="49">
        <f t="shared" si="21"/>
        <v>1471637000</v>
      </c>
      <c r="AN106" s="50"/>
      <c r="AO106" s="51"/>
      <c r="AP106" s="51"/>
      <c r="AQ106" s="51"/>
      <c r="AR106" s="51"/>
      <c r="AS106" s="52"/>
      <c r="AT106" s="53">
        <f t="shared" si="17"/>
        <v>0</v>
      </c>
    </row>
    <row r="107" spans="1:46" s="54" customFormat="1" ht="36" customHeight="1" thickBot="1">
      <c r="A107" s="27"/>
      <c r="B107" s="56"/>
      <c r="C107" s="91"/>
      <c r="D107" s="95"/>
      <c r="E107" s="95"/>
      <c r="F107" s="101"/>
      <c r="G107" s="55"/>
      <c r="H107" s="60"/>
      <c r="I107" s="30">
        <v>0.51</v>
      </c>
      <c r="J107" s="119">
        <v>0.49</v>
      </c>
      <c r="K107" s="32"/>
      <c r="L107" s="57"/>
      <c r="M107" s="33"/>
      <c r="N107" s="34">
        <f t="shared" si="11"/>
        <v>1</v>
      </c>
      <c r="O107" s="35"/>
      <c r="P107" s="167">
        <v>15</v>
      </c>
      <c r="Q107" s="168">
        <v>15</v>
      </c>
      <c r="R107" s="38"/>
      <c r="S107" s="38"/>
      <c r="T107" s="37"/>
      <c r="U107" s="39">
        <f t="shared" si="12"/>
        <v>15</v>
      </c>
      <c r="V107" s="40">
        <f t="shared" si="18"/>
        <v>15</v>
      </c>
      <c r="W107" s="112"/>
      <c r="X107" s="96"/>
      <c r="Y107" s="96"/>
      <c r="Z107" s="104"/>
      <c r="AA107" s="99"/>
      <c r="AB107" s="41">
        <f t="shared" si="13"/>
        <v>0</v>
      </c>
      <c r="AC107" s="40">
        <f t="shared" si="14"/>
        <v>0</v>
      </c>
      <c r="AD107" s="42"/>
      <c r="AE107" s="128"/>
      <c r="AF107" s="37">
        <f t="shared" si="15"/>
        <v>15</v>
      </c>
      <c r="AG107" s="43">
        <v>65</v>
      </c>
      <c r="AH107" s="44">
        <f t="shared" si="16"/>
        <v>80</v>
      </c>
      <c r="AI107" s="45">
        <f t="shared" si="19"/>
        <v>0.93</v>
      </c>
      <c r="AJ107" s="46"/>
      <c r="AK107" s="47">
        <v>1E-4</v>
      </c>
      <c r="AL107" s="48">
        <f t="shared" si="20"/>
        <v>1.0001</v>
      </c>
      <c r="AM107" s="49">
        <f t="shared" si="21"/>
        <v>1471637000</v>
      </c>
      <c r="AN107" s="50"/>
      <c r="AO107" s="51"/>
      <c r="AP107" s="51"/>
      <c r="AQ107" s="51"/>
      <c r="AR107" s="51"/>
      <c r="AS107" s="52"/>
      <c r="AT107" s="53">
        <f t="shared" si="17"/>
        <v>0</v>
      </c>
    </row>
    <row r="108" spans="1:46" s="54" customFormat="1" ht="36" customHeight="1" thickBot="1">
      <c r="A108" s="27"/>
      <c r="B108" s="56"/>
      <c r="C108" s="91"/>
      <c r="D108" s="95"/>
      <c r="E108" s="95"/>
      <c r="F108" s="101"/>
      <c r="G108" s="55"/>
      <c r="H108" s="60"/>
      <c r="I108" s="30">
        <v>0.51</v>
      </c>
      <c r="J108" s="119">
        <v>0.49</v>
      </c>
      <c r="K108" s="32"/>
      <c r="L108" s="57"/>
      <c r="M108" s="33"/>
      <c r="N108" s="34">
        <f t="shared" si="11"/>
        <v>1</v>
      </c>
      <c r="O108" s="35"/>
      <c r="P108" s="167">
        <v>15</v>
      </c>
      <c r="Q108" s="168">
        <v>15</v>
      </c>
      <c r="R108" s="38"/>
      <c r="S108" s="38"/>
      <c r="T108" s="37"/>
      <c r="U108" s="39">
        <f t="shared" si="12"/>
        <v>15</v>
      </c>
      <c r="V108" s="40">
        <f t="shared" si="18"/>
        <v>15</v>
      </c>
      <c r="W108" s="112"/>
      <c r="X108" s="96"/>
      <c r="Y108" s="96"/>
      <c r="Z108" s="104"/>
      <c r="AA108" s="99"/>
      <c r="AB108" s="41">
        <f t="shared" si="13"/>
        <v>0</v>
      </c>
      <c r="AC108" s="40">
        <f t="shared" si="14"/>
        <v>0</v>
      </c>
      <c r="AD108" s="42"/>
      <c r="AE108" s="128"/>
      <c r="AF108" s="37">
        <f t="shared" si="15"/>
        <v>15</v>
      </c>
      <c r="AG108" s="43">
        <v>65</v>
      </c>
      <c r="AH108" s="44">
        <f t="shared" si="16"/>
        <v>80</v>
      </c>
      <c r="AI108" s="45">
        <f t="shared" si="19"/>
        <v>0.93</v>
      </c>
      <c r="AJ108" s="46"/>
      <c r="AK108" s="47">
        <v>1E-4</v>
      </c>
      <c r="AL108" s="48">
        <f t="shared" si="20"/>
        <v>1.0001</v>
      </c>
      <c r="AM108" s="49">
        <f t="shared" si="21"/>
        <v>1471637000</v>
      </c>
      <c r="AN108" s="50"/>
      <c r="AO108" s="51"/>
      <c r="AP108" s="51"/>
      <c r="AQ108" s="51"/>
      <c r="AR108" s="51"/>
      <c r="AS108" s="52"/>
      <c r="AT108" s="53">
        <f t="shared" si="17"/>
        <v>0</v>
      </c>
    </row>
    <row r="109" spans="1:46" s="54" customFormat="1" ht="36" customHeight="1" thickBot="1">
      <c r="A109" s="27"/>
      <c r="B109" s="56"/>
      <c r="C109" s="91"/>
      <c r="D109" s="95"/>
      <c r="E109" s="95"/>
      <c r="F109" s="101"/>
      <c r="G109" s="55"/>
      <c r="H109" s="60"/>
      <c r="I109" s="30">
        <v>0.51</v>
      </c>
      <c r="J109" s="119">
        <v>0.49</v>
      </c>
      <c r="K109" s="32"/>
      <c r="L109" s="57"/>
      <c r="M109" s="33"/>
      <c r="N109" s="34">
        <f t="shared" si="11"/>
        <v>1</v>
      </c>
      <c r="O109" s="35"/>
      <c r="P109" s="167">
        <v>15</v>
      </c>
      <c r="Q109" s="168">
        <v>15</v>
      </c>
      <c r="R109" s="38"/>
      <c r="S109" s="38"/>
      <c r="T109" s="37"/>
      <c r="U109" s="39">
        <f t="shared" si="12"/>
        <v>15</v>
      </c>
      <c r="V109" s="40">
        <f t="shared" si="18"/>
        <v>15</v>
      </c>
      <c r="W109" s="112"/>
      <c r="X109" s="96"/>
      <c r="Y109" s="96"/>
      <c r="Z109" s="104"/>
      <c r="AA109" s="99"/>
      <c r="AB109" s="41">
        <f t="shared" si="13"/>
        <v>0</v>
      </c>
      <c r="AC109" s="40">
        <f t="shared" si="14"/>
        <v>0</v>
      </c>
      <c r="AD109" s="42"/>
      <c r="AE109" s="128"/>
      <c r="AF109" s="37">
        <f t="shared" si="15"/>
        <v>15</v>
      </c>
      <c r="AG109" s="43">
        <v>65</v>
      </c>
      <c r="AH109" s="44">
        <f t="shared" si="16"/>
        <v>80</v>
      </c>
      <c r="AI109" s="45">
        <f t="shared" si="19"/>
        <v>0.93</v>
      </c>
      <c r="AJ109" s="46"/>
      <c r="AK109" s="47">
        <v>1E-4</v>
      </c>
      <c r="AL109" s="48">
        <f t="shared" si="20"/>
        <v>1.0001</v>
      </c>
      <c r="AM109" s="49">
        <f t="shared" si="21"/>
        <v>1471637000</v>
      </c>
      <c r="AN109" s="50"/>
      <c r="AO109" s="51"/>
      <c r="AP109" s="51"/>
      <c r="AQ109" s="51"/>
      <c r="AR109" s="51"/>
      <c r="AS109" s="52"/>
      <c r="AT109" s="53">
        <f t="shared" si="17"/>
        <v>0</v>
      </c>
    </row>
    <row r="110" spans="1:46" s="54" customFormat="1" ht="36" customHeight="1" thickBot="1">
      <c r="A110" s="27"/>
      <c r="B110" s="56"/>
      <c r="C110" s="91"/>
      <c r="D110" s="95"/>
      <c r="E110" s="95"/>
      <c r="F110" s="101"/>
      <c r="G110" s="55"/>
      <c r="H110" s="60"/>
      <c r="I110" s="30">
        <v>0.51</v>
      </c>
      <c r="J110" s="119">
        <v>0.49</v>
      </c>
      <c r="K110" s="32"/>
      <c r="L110" s="57"/>
      <c r="M110" s="33"/>
      <c r="N110" s="34">
        <f t="shared" si="11"/>
        <v>1</v>
      </c>
      <c r="O110" s="35"/>
      <c r="P110" s="167">
        <v>15</v>
      </c>
      <c r="Q110" s="168">
        <v>15</v>
      </c>
      <c r="R110" s="38"/>
      <c r="S110" s="38"/>
      <c r="T110" s="37"/>
      <c r="U110" s="39">
        <f t="shared" si="12"/>
        <v>15</v>
      </c>
      <c r="V110" s="40">
        <f t="shared" si="18"/>
        <v>15</v>
      </c>
      <c r="W110" s="112"/>
      <c r="X110" s="96"/>
      <c r="Y110" s="96"/>
      <c r="Z110" s="104"/>
      <c r="AA110" s="99"/>
      <c r="AB110" s="41">
        <f t="shared" si="13"/>
        <v>0</v>
      </c>
      <c r="AC110" s="40">
        <f t="shared" si="14"/>
        <v>0</v>
      </c>
      <c r="AD110" s="42">
        <v>0</v>
      </c>
      <c r="AE110" s="128"/>
      <c r="AF110" s="37">
        <f t="shared" si="15"/>
        <v>15</v>
      </c>
      <c r="AG110" s="43">
        <v>65</v>
      </c>
      <c r="AH110" s="44">
        <f t="shared" si="16"/>
        <v>80</v>
      </c>
      <c r="AI110" s="45">
        <f t="shared" si="19"/>
        <v>0.93</v>
      </c>
      <c r="AJ110" s="46"/>
      <c r="AK110" s="47">
        <v>1E-4</v>
      </c>
      <c r="AL110" s="48">
        <f t="shared" si="20"/>
        <v>1.0001</v>
      </c>
      <c r="AM110" s="49">
        <f t="shared" si="21"/>
        <v>1471637000</v>
      </c>
      <c r="AN110" s="50"/>
      <c r="AO110" s="51"/>
      <c r="AP110" s="51"/>
      <c r="AQ110" s="51"/>
      <c r="AR110" s="51"/>
      <c r="AS110" s="52"/>
      <c r="AT110" s="53">
        <f t="shared" si="17"/>
        <v>0</v>
      </c>
    </row>
    <row r="111" spans="1:46" s="54" customFormat="1" ht="36" customHeight="1" thickBot="1">
      <c r="A111" s="27"/>
      <c r="B111" s="56"/>
      <c r="C111" s="91"/>
      <c r="D111" s="95"/>
      <c r="E111" s="95"/>
      <c r="F111" s="101"/>
      <c r="G111" s="55"/>
      <c r="H111" s="60"/>
      <c r="I111" s="30">
        <v>0.51</v>
      </c>
      <c r="J111" s="119">
        <v>0.49</v>
      </c>
      <c r="K111" s="32"/>
      <c r="L111" s="57"/>
      <c r="M111" s="33"/>
      <c r="N111" s="34">
        <f t="shared" si="11"/>
        <v>1</v>
      </c>
      <c r="O111" s="35"/>
      <c r="P111" s="167">
        <v>15</v>
      </c>
      <c r="Q111" s="168">
        <v>15</v>
      </c>
      <c r="R111" s="38"/>
      <c r="S111" s="38"/>
      <c r="T111" s="37"/>
      <c r="U111" s="39">
        <f t="shared" si="12"/>
        <v>15</v>
      </c>
      <c r="V111" s="40">
        <f t="shared" si="18"/>
        <v>15</v>
      </c>
      <c r="W111" s="112"/>
      <c r="X111" s="96"/>
      <c r="Y111" s="96"/>
      <c r="Z111" s="104"/>
      <c r="AA111" s="99"/>
      <c r="AB111" s="41">
        <f t="shared" si="13"/>
        <v>0</v>
      </c>
      <c r="AC111" s="40">
        <f t="shared" si="14"/>
        <v>0</v>
      </c>
      <c r="AD111" s="42"/>
      <c r="AE111" s="128"/>
      <c r="AF111" s="37">
        <f t="shared" si="15"/>
        <v>15</v>
      </c>
      <c r="AG111" s="43">
        <v>65</v>
      </c>
      <c r="AH111" s="44">
        <f t="shared" si="16"/>
        <v>80</v>
      </c>
      <c r="AI111" s="45">
        <f t="shared" si="19"/>
        <v>0.93</v>
      </c>
      <c r="AJ111" s="46"/>
      <c r="AK111" s="47">
        <v>1E-4</v>
      </c>
      <c r="AL111" s="48">
        <f t="shared" si="20"/>
        <v>1.0001</v>
      </c>
      <c r="AM111" s="49">
        <f t="shared" si="21"/>
        <v>1471637000</v>
      </c>
      <c r="AN111" s="50"/>
      <c r="AO111" s="51"/>
      <c r="AP111" s="51"/>
      <c r="AQ111" s="51"/>
      <c r="AR111" s="51"/>
      <c r="AS111" s="52"/>
      <c r="AT111" s="53">
        <f t="shared" si="17"/>
        <v>0</v>
      </c>
    </row>
    <row r="112" spans="1:46" s="54" customFormat="1" ht="36" customHeight="1" thickBot="1">
      <c r="A112" s="27"/>
      <c r="B112" s="56"/>
      <c r="C112" s="91"/>
      <c r="D112" s="95"/>
      <c r="E112" s="95"/>
      <c r="F112" s="101"/>
      <c r="G112" s="55"/>
      <c r="H112" s="60"/>
      <c r="I112" s="30">
        <v>0.51</v>
      </c>
      <c r="J112" s="119">
        <v>0.49</v>
      </c>
      <c r="K112" s="32"/>
      <c r="L112" s="57"/>
      <c r="M112" s="33"/>
      <c r="N112" s="34">
        <f t="shared" si="11"/>
        <v>1</v>
      </c>
      <c r="O112" s="35"/>
      <c r="P112" s="167">
        <v>15</v>
      </c>
      <c r="Q112" s="168">
        <v>15</v>
      </c>
      <c r="R112" s="38"/>
      <c r="S112" s="38"/>
      <c r="T112" s="37"/>
      <c r="U112" s="39">
        <f t="shared" si="12"/>
        <v>15</v>
      </c>
      <c r="V112" s="40">
        <f t="shared" si="18"/>
        <v>15</v>
      </c>
      <c r="W112" s="112"/>
      <c r="X112" s="96"/>
      <c r="Y112" s="96"/>
      <c r="Z112" s="104"/>
      <c r="AA112" s="99"/>
      <c r="AB112" s="41">
        <f t="shared" si="13"/>
        <v>0</v>
      </c>
      <c r="AC112" s="40">
        <f t="shared" si="14"/>
        <v>0</v>
      </c>
      <c r="AD112" s="42"/>
      <c r="AE112" s="128"/>
      <c r="AF112" s="37">
        <f t="shared" si="15"/>
        <v>15</v>
      </c>
      <c r="AG112" s="43">
        <v>65</v>
      </c>
      <c r="AH112" s="44">
        <f t="shared" si="16"/>
        <v>80</v>
      </c>
      <c r="AI112" s="45">
        <f t="shared" si="19"/>
        <v>0.93</v>
      </c>
      <c r="AJ112" s="46"/>
      <c r="AK112" s="47">
        <v>1E-4</v>
      </c>
      <c r="AL112" s="48">
        <f t="shared" si="20"/>
        <v>1.0001</v>
      </c>
      <c r="AM112" s="49">
        <f t="shared" si="21"/>
        <v>1471637000</v>
      </c>
      <c r="AN112" s="50"/>
      <c r="AO112" s="51"/>
      <c r="AP112" s="51"/>
      <c r="AQ112" s="51"/>
      <c r="AR112" s="51"/>
      <c r="AS112" s="52"/>
      <c r="AT112" s="53">
        <f t="shared" si="17"/>
        <v>0</v>
      </c>
    </row>
    <row r="113" spans="1:46" s="54" customFormat="1" ht="36" customHeight="1" thickBot="1">
      <c r="A113" s="27"/>
      <c r="B113" s="56"/>
      <c r="C113" s="91"/>
      <c r="D113" s="95"/>
      <c r="E113" s="95"/>
      <c r="F113" s="101"/>
      <c r="G113" s="55"/>
      <c r="H113" s="60"/>
      <c r="I113" s="30">
        <v>0.51</v>
      </c>
      <c r="J113" s="119">
        <v>0.49</v>
      </c>
      <c r="K113" s="32"/>
      <c r="L113" s="57"/>
      <c r="M113" s="33"/>
      <c r="N113" s="34">
        <f t="shared" si="11"/>
        <v>1</v>
      </c>
      <c r="O113" s="35"/>
      <c r="P113" s="167">
        <v>15</v>
      </c>
      <c r="Q113" s="168">
        <v>15</v>
      </c>
      <c r="R113" s="38"/>
      <c r="S113" s="38"/>
      <c r="T113" s="37"/>
      <c r="U113" s="39">
        <f t="shared" si="12"/>
        <v>15</v>
      </c>
      <c r="V113" s="40">
        <f t="shared" si="18"/>
        <v>15</v>
      </c>
      <c r="W113" s="112"/>
      <c r="X113" s="96"/>
      <c r="Y113" s="96"/>
      <c r="Z113" s="104"/>
      <c r="AA113" s="99"/>
      <c r="AB113" s="41">
        <f t="shared" si="13"/>
        <v>0</v>
      </c>
      <c r="AC113" s="40">
        <f t="shared" si="14"/>
        <v>0</v>
      </c>
      <c r="AD113" s="42"/>
      <c r="AE113" s="128"/>
      <c r="AF113" s="37">
        <f t="shared" si="15"/>
        <v>15</v>
      </c>
      <c r="AG113" s="43">
        <v>65</v>
      </c>
      <c r="AH113" s="44">
        <f t="shared" si="16"/>
        <v>80</v>
      </c>
      <c r="AI113" s="45">
        <f t="shared" si="19"/>
        <v>0.93</v>
      </c>
      <c r="AJ113" s="46"/>
      <c r="AK113" s="47">
        <v>1E-4</v>
      </c>
      <c r="AL113" s="48">
        <f t="shared" si="20"/>
        <v>1.0001</v>
      </c>
      <c r="AM113" s="49">
        <f t="shared" si="21"/>
        <v>1471637000</v>
      </c>
      <c r="AN113" s="50"/>
      <c r="AO113" s="51"/>
      <c r="AP113" s="51"/>
      <c r="AQ113" s="51"/>
      <c r="AR113" s="51"/>
      <c r="AS113" s="52"/>
      <c r="AT113" s="53">
        <f t="shared" si="17"/>
        <v>0</v>
      </c>
    </row>
    <row r="114" spans="1:46" s="54" customFormat="1" ht="36" customHeight="1" thickBot="1">
      <c r="A114" s="27"/>
      <c r="B114" s="56"/>
      <c r="C114" s="91"/>
      <c r="D114" s="95"/>
      <c r="E114" s="95"/>
      <c r="F114" s="101"/>
      <c r="G114" s="55"/>
      <c r="H114" s="60"/>
      <c r="I114" s="30">
        <v>0.51</v>
      </c>
      <c r="J114" s="119">
        <v>0.49</v>
      </c>
      <c r="K114" s="32"/>
      <c r="L114" s="57"/>
      <c r="M114" s="33"/>
      <c r="N114" s="34">
        <f t="shared" si="11"/>
        <v>1</v>
      </c>
      <c r="O114" s="35"/>
      <c r="P114" s="167">
        <v>15</v>
      </c>
      <c r="Q114" s="168">
        <v>15</v>
      </c>
      <c r="R114" s="38"/>
      <c r="S114" s="38"/>
      <c r="T114" s="37"/>
      <c r="U114" s="39">
        <f t="shared" si="12"/>
        <v>15</v>
      </c>
      <c r="V114" s="40">
        <f t="shared" si="18"/>
        <v>15</v>
      </c>
      <c r="W114" s="112"/>
      <c r="X114" s="96"/>
      <c r="Y114" s="96"/>
      <c r="Z114" s="104"/>
      <c r="AA114" s="99"/>
      <c r="AB114" s="41">
        <f t="shared" si="13"/>
        <v>0</v>
      </c>
      <c r="AC114" s="40">
        <f t="shared" si="14"/>
        <v>0</v>
      </c>
      <c r="AD114" s="42"/>
      <c r="AE114" s="128"/>
      <c r="AF114" s="37">
        <f t="shared" si="15"/>
        <v>15</v>
      </c>
      <c r="AG114" s="43">
        <v>65</v>
      </c>
      <c r="AH114" s="44">
        <f t="shared" si="16"/>
        <v>80</v>
      </c>
      <c r="AI114" s="45">
        <f t="shared" si="19"/>
        <v>0.93</v>
      </c>
      <c r="AJ114" s="46"/>
      <c r="AK114" s="47">
        <v>1E-4</v>
      </c>
      <c r="AL114" s="48">
        <f t="shared" si="20"/>
        <v>1.0001</v>
      </c>
      <c r="AM114" s="49">
        <f t="shared" si="21"/>
        <v>1471637000</v>
      </c>
      <c r="AN114" s="50"/>
      <c r="AO114" s="51"/>
      <c r="AP114" s="51"/>
      <c r="AQ114" s="51"/>
      <c r="AR114" s="51"/>
      <c r="AS114" s="52"/>
      <c r="AT114" s="53">
        <f t="shared" si="17"/>
        <v>0</v>
      </c>
    </row>
    <row r="115" spans="1:46" s="54" customFormat="1" ht="47.25" customHeight="1" thickBot="1">
      <c r="A115" s="27"/>
      <c r="B115" s="56"/>
      <c r="C115" s="91"/>
      <c r="D115" s="95"/>
      <c r="E115" s="95"/>
      <c r="F115" s="101"/>
      <c r="G115" s="55"/>
      <c r="H115" s="60"/>
      <c r="I115" s="30">
        <v>0.51</v>
      </c>
      <c r="J115" s="119">
        <v>0.49</v>
      </c>
      <c r="K115" s="32"/>
      <c r="L115" s="57"/>
      <c r="M115" s="33"/>
      <c r="N115" s="34">
        <f t="shared" si="11"/>
        <v>1</v>
      </c>
      <c r="O115" s="35"/>
      <c r="P115" s="167">
        <v>15</v>
      </c>
      <c r="Q115" s="168">
        <v>15</v>
      </c>
      <c r="R115" s="38"/>
      <c r="S115" s="38"/>
      <c r="T115" s="37"/>
      <c r="U115" s="39">
        <f t="shared" si="12"/>
        <v>15</v>
      </c>
      <c r="V115" s="40">
        <f t="shared" si="18"/>
        <v>15</v>
      </c>
      <c r="W115" s="112"/>
      <c r="X115" s="96"/>
      <c r="Y115" s="96"/>
      <c r="Z115" s="104"/>
      <c r="AA115" s="99"/>
      <c r="AB115" s="41">
        <f t="shared" si="13"/>
        <v>0</v>
      </c>
      <c r="AC115" s="40">
        <f t="shared" si="14"/>
        <v>0</v>
      </c>
      <c r="AD115" s="42"/>
      <c r="AE115" s="128"/>
      <c r="AF115" s="37">
        <f t="shared" si="15"/>
        <v>15</v>
      </c>
      <c r="AG115" s="43">
        <v>65</v>
      </c>
      <c r="AH115" s="44">
        <f t="shared" si="16"/>
        <v>80</v>
      </c>
      <c r="AI115" s="45">
        <f t="shared" si="19"/>
        <v>0.93</v>
      </c>
      <c r="AJ115" s="46"/>
      <c r="AK115" s="47">
        <v>1E-4</v>
      </c>
      <c r="AL115" s="48">
        <f t="shared" si="20"/>
        <v>1.0001</v>
      </c>
      <c r="AM115" s="49">
        <f t="shared" si="21"/>
        <v>1471637000</v>
      </c>
      <c r="AN115" s="50"/>
      <c r="AO115" s="51"/>
      <c r="AP115" s="51"/>
      <c r="AQ115" s="51"/>
      <c r="AR115" s="51"/>
      <c r="AS115" s="52"/>
      <c r="AT115" s="53">
        <f t="shared" si="17"/>
        <v>0</v>
      </c>
    </row>
    <row r="116" spans="1:46" s="54" customFormat="1" ht="36" customHeight="1" thickBot="1">
      <c r="A116" s="27"/>
      <c r="B116" s="56"/>
      <c r="C116" s="91"/>
      <c r="D116" s="95"/>
      <c r="E116" s="95"/>
      <c r="F116" s="101"/>
      <c r="G116" s="55"/>
      <c r="H116" s="60"/>
      <c r="I116" s="30">
        <v>0.51</v>
      </c>
      <c r="J116" s="119">
        <v>0.49</v>
      </c>
      <c r="K116" s="32"/>
      <c r="L116" s="57"/>
      <c r="M116" s="33"/>
      <c r="N116" s="34">
        <f t="shared" si="11"/>
        <v>1</v>
      </c>
      <c r="O116" s="35"/>
      <c r="P116" s="167">
        <v>15</v>
      </c>
      <c r="Q116" s="168">
        <v>15</v>
      </c>
      <c r="R116" s="38"/>
      <c r="S116" s="38"/>
      <c r="T116" s="37"/>
      <c r="U116" s="39">
        <f t="shared" si="12"/>
        <v>15</v>
      </c>
      <c r="V116" s="40">
        <f t="shared" si="18"/>
        <v>15</v>
      </c>
      <c r="W116" s="112"/>
      <c r="X116" s="96"/>
      <c r="Y116" s="96"/>
      <c r="Z116" s="104"/>
      <c r="AA116" s="99"/>
      <c r="AB116" s="41">
        <f t="shared" si="13"/>
        <v>0</v>
      </c>
      <c r="AC116" s="40">
        <f t="shared" si="14"/>
        <v>0</v>
      </c>
      <c r="AD116" s="42"/>
      <c r="AE116" s="128"/>
      <c r="AF116" s="37">
        <f t="shared" si="15"/>
        <v>15</v>
      </c>
      <c r="AG116" s="43">
        <v>65</v>
      </c>
      <c r="AH116" s="44">
        <f t="shared" si="16"/>
        <v>80</v>
      </c>
      <c r="AI116" s="45">
        <f t="shared" si="19"/>
        <v>0.93</v>
      </c>
      <c r="AJ116" s="46"/>
      <c r="AK116" s="47">
        <v>1E-4</v>
      </c>
      <c r="AL116" s="48">
        <f t="shared" si="20"/>
        <v>1.0001</v>
      </c>
      <c r="AM116" s="49">
        <f t="shared" si="21"/>
        <v>1471637000</v>
      </c>
      <c r="AN116" s="50"/>
      <c r="AO116" s="51"/>
      <c r="AP116" s="51"/>
      <c r="AQ116" s="51"/>
      <c r="AR116" s="51"/>
      <c r="AS116" s="52"/>
      <c r="AT116" s="53">
        <f t="shared" si="17"/>
        <v>0</v>
      </c>
    </row>
    <row r="117" spans="1:46" s="54" customFormat="1" ht="36" customHeight="1" thickBot="1">
      <c r="A117" s="27"/>
      <c r="B117" s="56"/>
      <c r="C117" s="91"/>
      <c r="D117" s="95"/>
      <c r="E117" s="95"/>
      <c r="F117" s="101"/>
      <c r="G117" s="55"/>
      <c r="H117" s="64"/>
      <c r="I117" s="30">
        <v>0.51</v>
      </c>
      <c r="J117" s="119">
        <v>0.49</v>
      </c>
      <c r="K117" s="32"/>
      <c r="L117" s="57"/>
      <c r="M117" s="33"/>
      <c r="N117" s="34">
        <f t="shared" si="11"/>
        <v>1</v>
      </c>
      <c r="O117" s="35"/>
      <c r="P117" s="167">
        <v>15</v>
      </c>
      <c r="Q117" s="168">
        <v>15</v>
      </c>
      <c r="R117" s="38"/>
      <c r="S117" s="38"/>
      <c r="T117" s="37"/>
      <c r="U117" s="39">
        <f t="shared" si="12"/>
        <v>15</v>
      </c>
      <c r="V117" s="40">
        <f t="shared" si="18"/>
        <v>15</v>
      </c>
      <c r="W117" s="112"/>
      <c r="X117" s="96"/>
      <c r="Y117" s="96"/>
      <c r="Z117" s="104"/>
      <c r="AA117" s="99"/>
      <c r="AB117" s="41">
        <f t="shared" si="13"/>
        <v>0</v>
      </c>
      <c r="AC117" s="40">
        <f t="shared" si="14"/>
        <v>0</v>
      </c>
      <c r="AD117" s="42"/>
      <c r="AE117" s="128"/>
      <c r="AF117" s="37">
        <f t="shared" si="15"/>
        <v>15</v>
      </c>
      <c r="AG117" s="43">
        <v>65</v>
      </c>
      <c r="AH117" s="44">
        <f t="shared" si="16"/>
        <v>80</v>
      </c>
      <c r="AI117" s="45">
        <f t="shared" si="19"/>
        <v>0.93</v>
      </c>
      <c r="AJ117" s="46"/>
      <c r="AK117" s="47">
        <v>1E-4</v>
      </c>
      <c r="AL117" s="48">
        <f t="shared" si="20"/>
        <v>1.0001</v>
      </c>
      <c r="AM117" s="49">
        <f t="shared" si="21"/>
        <v>1471637000</v>
      </c>
      <c r="AN117" s="50"/>
      <c r="AO117" s="51"/>
      <c r="AP117" s="51"/>
      <c r="AQ117" s="51"/>
      <c r="AR117" s="51"/>
      <c r="AS117" s="52"/>
      <c r="AT117" s="53">
        <f t="shared" si="17"/>
        <v>0</v>
      </c>
    </row>
    <row r="118" spans="1:46" s="54" customFormat="1" ht="36" customHeight="1" thickBot="1">
      <c r="A118" s="27"/>
      <c r="B118" s="56"/>
      <c r="C118" s="91"/>
      <c r="D118" s="95"/>
      <c r="E118" s="95"/>
      <c r="F118" s="101"/>
      <c r="G118" s="55"/>
      <c r="H118" s="60"/>
      <c r="I118" s="30">
        <v>0.51</v>
      </c>
      <c r="J118" s="119">
        <v>0.49</v>
      </c>
      <c r="K118" s="32"/>
      <c r="L118" s="57"/>
      <c r="M118" s="33"/>
      <c r="N118" s="34">
        <f t="shared" si="11"/>
        <v>1</v>
      </c>
      <c r="O118" s="35"/>
      <c r="P118" s="167">
        <v>15</v>
      </c>
      <c r="Q118" s="168">
        <v>15</v>
      </c>
      <c r="R118" s="38"/>
      <c r="S118" s="38"/>
      <c r="T118" s="37"/>
      <c r="U118" s="39">
        <f t="shared" si="12"/>
        <v>15</v>
      </c>
      <c r="V118" s="40">
        <f t="shared" si="18"/>
        <v>15</v>
      </c>
      <c r="W118" s="112"/>
      <c r="X118" s="96"/>
      <c r="Y118" s="96"/>
      <c r="Z118" s="104"/>
      <c r="AA118" s="99"/>
      <c r="AB118" s="41">
        <f t="shared" si="13"/>
        <v>0</v>
      </c>
      <c r="AC118" s="40">
        <f t="shared" si="14"/>
        <v>0</v>
      </c>
      <c r="AD118" s="42"/>
      <c r="AE118" s="128"/>
      <c r="AF118" s="37">
        <f t="shared" si="15"/>
        <v>15</v>
      </c>
      <c r="AG118" s="43">
        <v>65</v>
      </c>
      <c r="AH118" s="44">
        <f t="shared" si="16"/>
        <v>80</v>
      </c>
      <c r="AI118" s="45">
        <f t="shared" si="19"/>
        <v>0.93</v>
      </c>
      <c r="AJ118" s="46"/>
      <c r="AK118" s="47">
        <v>1E-4</v>
      </c>
      <c r="AL118" s="48">
        <f t="shared" si="20"/>
        <v>1.0001</v>
      </c>
      <c r="AM118" s="49">
        <f t="shared" si="21"/>
        <v>1471637000</v>
      </c>
      <c r="AN118" s="50"/>
      <c r="AO118" s="51"/>
      <c r="AP118" s="51"/>
      <c r="AQ118" s="51"/>
      <c r="AR118" s="51"/>
      <c r="AS118" s="52"/>
      <c r="AT118" s="53">
        <f t="shared" si="17"/>
        <v>0</v>
      </c>
    </row>
    <row r="119" spans="1:46" s="54" customFormat="1" ht="36" customHeight="1" thickBot="1">
      <c r="A119" s="27"/>
      <c r="B119" s="56"/>
      <c r="C119" s="91"/>
      <c r="D119" s="95"/>
      <c r="E119" s="95"/>
      <c r="F119" s="101"/>
      <c r="G119" s="55"/>
      <c r="H119" s="64"/>
      <c r="I119" s="30">
        <v>0.51</v>
      </c>
      <c r="J119" s="119">
        <v>0.49</v>
      </c>
      <c r="K119" s="32"/>
      <c r="L119" s="57"/>
      <c r="M119" s="65"/>
      <c r="N119" s="34">
        <f t="shared" si="11"/>
        <v>1</v>
      </c>
      <c r="O119" s="66"/>
      <c r="P119" s="167">
        <v>15</v>
      </c>
      <c r="Q119" s="168">
        <v>15</v>
      </c>
      <c r="R119" s="38"/>
      <c r="S119" s="38"/>
      <c r="T119" s="67"/>
      <c r="U119" s="39">
        <f t="shared" si="12"/>
        <v>15</v>
      </c>
      <c r="V119" s="40">
        <f t="shared" si="18"/>
        <v>15</v>
      </c>
      <c r="W119" s="112"/>
      <c r="X119" s="96"/>
      <c r="Y119" s="96"/>
      <c r="Z119" s="104"/>
      <c r="AA119" s="108"/>
      <c r="AB119" s="41">
        <f t="shared" si="13"/>
        <v>0</v>
      </c>
      <c r="AC119" s="40">
        <f t="shared" si="14"/>
        <v>0</v>
      </c>
      <c r="AD119" s="69"/>
      <c r="AE119" s="129"/>
      <c r="AF119" s="37">
        <f t="shared" si="15"/>
        <v>15</v>
      </c>
      <c r="AG119" s="43">
        <v>65</v>
      </c>
      <c r="AH119" s="44">
        <f t="shared" si="16"/>
        <v>80</v>
      </c>
      <c r="AI119" s="45">
        <f t="shared" si="19"/>
        <v>0.93</v>
      </c>
      <c r="AJ119" s="46"/>
      <c r="AK119" s="47">
        <v>1E-4</v>
      </c>
      <c r="AL119" s="48">
        <f t="shared" si="20"/>
        <v>1.0001</v>
      </c>
      <c r="AM119" s="49">
        <f t="shared" si="21"/>
        <v>1471637000</v>
      </c>
      <c r="AN119" s="70"/>
      <c r="AO119" s="71"/>
      <c r="AP119" s="71"/>
      <c r="AQ119" s="71"/>
      <c r="AR119" s="71"/>
      <c r="AS119" s="72"/>
      <c r="AT119" s="53">
        <f t="shared" si="17"/>
        <v>0</v>
      </c>
    </row>
    <row r="120" spans="1:46" s="54" customFormat="1" ht="36" customHeight="1" thickBot="1">
      <c r="A120" s="27"/>
      <c r="B120" s="56"/>
      <c r="C120" s="91"/>
      <c r="D120" s="95"/>
      <c r="E120" s="95"/>
      <c r="F120" s="101"/>
      <c r="G120" s="55"/>
      <c r="H120" s="60"/>
      <c r="I120" s="30">
        <v>0.51</v>
      </c>
      <c r="J120" s="119">
        <v>0.49</v>
      </c>
      <c r="K120" s="32"/>
      <c r="L120" s="57"/>
      <c r="M120" s="33"/>
      <c r="N120" s="34">
        <f t="shared" si="11"/>
        <v>1</v>
      </c>
      <c r="O120" s="35"/>
      <c r="P120" s="167">
        <v>15</v>
      </c>
      <c r="Q120" s="168">
        <v>15</v>
      </c>
      <c r="R120" s="38"/>
      <c r="S120" s="38"/>
      <c r="T120" s="37"/>
      <c r="U120" s="39">
        <f t="shared" si="12"/>
        <v>15</v>
      </c>
      <c r="V120" s="40">
        <f t="shared" si="18"/>
        <v>15</v>
      </c>
      <c r="W120" s="112"/>
      <c r="X120" s="96"/>
      <c r="Y120" s="96"/>
      <c r="Z120" s="104"/>
      <c r="AA120" s="99"/>
      <c r="AB120" s="41">
        <f t="shared" si="13"/>
        <v>0</v>
      </c>
      <c r="AC120" s="40">
        <f t="shared" si="14"/>
        <v>0</v>
      </c>
      <c r="AD120" s="42"/>
      <c r="AE120" s="128"/>
      <c r="AF120" s="37">
        <f t="shared" si="15"/>
        <v>15</v>
      </c>
      <c r="AG120" s="43">
        <v>65</v>
      </c>
      <c r="AH120" s="44">
        <f t="shared" si="16"/>
        <v>80</v>
      </c>
      <c r="AI120" s="45">
        <f t="shared" si="19"/>
        <v>0.93</v>
      </c>
      <c r="AJ120" s="46"/>
      <c r="AK120" s="47">
        <v>1E-4</v>
      </c>
      <c r="AL120" s="48">
        <f t="shared" si="20"/>
        <v>1.0001</v>
      </c>
      <c r="AM120" s="49">
        <f t="shared" si="21"/>
        <v>1471637000</v>
      </c>
      <c r="AN120" s="50"/>
      <c r="AO120" s="51"/>
      <c r="AP120" s="51"/>
      <c r="AQ120" s="51"/>
      <c r="AR120" s="51"/>
      <c r="AS120" s="52"/>
      <c r="AT120" s="53">
        <f t="shared" si="17"/>
        <v>0</v>
      </c>
    </row>
    <row r="121" spans="1:46" s="54" customFormat="1" ht="36" customHeight="1" thickBot="1">
      <c r="A121" s="27"/>
      <c r="B121" s="56"/>
      <c r="C121" s="91"/>
      <c r="D121" s="95"/>
      <c r="E121" s="95"/>
      <c r="F121" s="101"/>
      <c r="G121" s="55"/>
      <c r="H121" s="60"/>
      <c r="I121" s="30">
        <v>0.51</v>
      </c>
      <c r="J121" s="119">
        <v>0.49</v>
      </c>
      <c r="K121" s="32"/>
      <c r="L121" s="57"/>
      <c r="M121" s="33"/>
      <c r="N121" s="34">
        <f t="shared" si="11"/>
        <v>1</v>
      </c>
      <c r="O121" s="35"/>
      <c r="P121" s="167">
        <v>15</v>
      </c>
      <c r="Q121" s="168">
        <v>15</v>
      </c>
      <c r="R121" s="38"/>
      <c r="S121" s="38"/>
      <c r="T121" s="37"/>
      <c r="U121" s="39">
        <f t="shared" si="12"/>
        <v>15</v>
      </c>
      <c r="V121" s="40">
        <f t="shared" si="18"/>
        <v>15</v>
      </c>
      <c r="W121" s="112"/>
      <c r="X121" s="96"/>
      <c r="Y121" s="96"/>
      <c r="Z121" s="104"/>
      <c r="AA121" s="99"/>
      <c r="AB121" s="41">
        <f t="shared" si="13"/>
        <v>0</v>
      </c>
      <c r="AC121" s="40">
        <f t="shared" si="14"/>
        <v>0</v>
      </c>
      <c r="AD121" s="42"/>
      <c r="AE121" s="128"/>
      <c r="AF121" s="37">
        <f t="shared" si="15"/>
        <v>15</v>
      </c>
      <c r="AG121" s="43">
        <v>65</v>
      </c>
      <c r="AH121" s="44">
        <f t="shared" si="16"/>
        <v>80</v>
      </c>
      <c r="AI121" s="45">
        <f t="shared" si="19"/>
        <v>0.93</v>
      </c>
      <c r="AJ121" s="46"/>
      <c r="AK121" s="47">
        <v>1E-4</v>
      </c>
      <c r="AL121" s="48">
        <f t="shared" si="20"/>
        <v>1.0001</v>
      </c>
      <c r="AM121" s="49">
        <f t="shared" si="21"/>
        <v>1471637000</v>
      </c>
      <c r="AN121" s="50"/>
      <c r="AO121" s="51"/>
      <c r="AP121" s="51"/>
      <c r="AQ121" s="51"/>
      <c r="AR121" s="51"/>
      <c r="AS121" s="52"/>
      <c r="AT121" s="53">
        <f t="shared" si="17"/>
        <v>0</v>
      </c>
    </row>
    <row r="122" spans="1:46" s="54" customFormat="1" ht="36" customHeight="1" thickBot="1">
      <c r="A122" s="27"/>
      <c r="B122" s="56"/>
      <c r="C122" s="91"/>
      <c r="D122" s="95"/>
      <c r="E122" s="95"/>
      <c r="F122" s="101"/>
      <c r="G122" s="55"/>
      <c r="H122" s="64"/>
      <c r="I122" s="30">
        <v>0.51</v>
      </c>
      <c r="J122" s="119">
        <v>0.49</v>
      </c>
      <c r="K122" s="32"/>
      <c r="L122" s="57"/>
      <c r="M122" s="73"/>
      <c r="N122" s="34">
        <f t="shared" si="11"/>
        <v>1</v>
      </c>
      <c r="O122" s="35"/>
      <c r="P122" s="167">
        <v>15</v>
      </c>
      <c r="Q122" s="168">
        <v>15</v>
      </c>
      <c r="R122" s="38"/>
      <c r="S122" s="38"/>
      <c r="T122" s="68"/>
      <c r="U122" s="120">
        <f t="shared" si="12"/>
        <v>15</v>
      </c>
      <c r="V122" s="40">
        <f t="shared" si="18"/>
        <v>15</v>
      </c>
      <c r="W122" s="112"/>
      <c r="X122" s="96"/>
      <c r="Y122" s="96"/>
      <c r="Z122" s="104"/>
      <c r="AA122" s="108"/>
      <c r="AB122" s="41">
        <f t="shared" si="13"/>
        <v>0</v>
      </c>
      <c r="AC122" s="40">
        <f t="shared" si="14"/>
        <v>0</v>
      </c>
      <c r="AD122" s="42"/>
      <c r="AE122" s="128"/>
      <c r="AF122" s="37">
        <f t="shared" si="15"/>
        <v>15</v>
      </c>
      <c r="AG122" s="43">
        <v>65</v>
      </c>
      <c r="AH122" s="44">
        <f t="shared" si="16"/>
        <v>80</v>
      </c>
      <c r="AI122" s="45">
        <f t="shared" si="19"/>
        <v>0.93</v>
      </c>
      <c r="AJ122" s="46"/>
      <c r="AK122" s="47">
        <v>1E-4</v>
      </c>
      <c r="AL122" s="48">
        <f t="shared" si="20"/>
        <v>1.0001</v>
      </c>
      <c r="AM122" s="49">
        <f t="shared" si="21"/>
        <v>1471637000</v>
      </c>
      <c r="AN122" s="74"/>
      <c r="AO122" s="51"/>
      <c r="AP122" s="51"/>
      <c r="AQ122" s="51"/>
      <c r="AR122" s="51"/>
      <c r="AS122" s="52"/>
      <c r="AT122" s="53">
        <f t="shared" si="17"/>
        <v>0</v>
      </c>
    </row>
    <row r="123" spans="1:46" s="54" customFormat="1" ht="36" customHeight="1" thickBot="1">
      <c r="A123" s="27"/>
      <c r="B123" s="56"/>
      <c r="C123" s="91"/>
      <c r="D123" s="95"/>
      <c r="E123" s="95"/>
      <c r="F123" s="101"/>
      <c r="G123" s="55"/>
      <c r="H123" s="60"/>
      <c r="I123" s="30">
        <v>0.51</v>
      </c>
      <c r="J123" s="119">
        <v>0.49</v>
      </c>
      <c r="K123" s="32"/>
      <c r="L123" s="57"/>
      <c r="M123" s="33"/>
      <c r="N123" s="34">
        <f t="shared" si="11"/>
        <v>1</v>
      </c>
      <c r="O123" s="35"/>
      <c r="P123" s="167">
        <v>15</v>
      </c>
      <c r="Q123" s="168">
        <v>15</v>
      </c>
      <c r="R123" s="38"/>
      <c r="S123" s="38"/>
      <c r="T123" s="37"/>
      <c r="U123" s="39">
        <f t="shared" si="12"/>
        <v>15</v>
      </c>
      <c r="V123" s="40">
        <f t="shared" si="18"/>
        <v>15</v>
      </c>
      <c r="W123" s="112"/>
      <c r="X123" s="96"/>
      <c r="Y123" s="96"/>
      <c r="Z123" s="104"/>
      <c r="AA123" s="99"/>
      <c r="AB123" s="41">
        <f t="shared" si="13"/>
        <v>0</v>
      </c>
      <c r="AC123" s="40">
        <f t="shared" si="14"/>
        <v>0</v>
      </c>
      <c r="AD123" s="42"/>
      <c r="AE123" s="128"/>
      <c r="AF123" s="37">
        <f t="shared" si="15"/>
        <v>15</v>
      </c>
      <c r="AG123" s="43">
        <v>65</v>
      </c>
      <c r="AH123" s="44">
        <f t="shared" si="16"/>
        <v>80</v>
      </c>
      <c r="AI123" s="45">
        <f t="shared" si="19"/>
        <v>0.93</v>
      </c>
      <c r="AJ123" s="46"/>
      <c r="AK123" s="47">
        <v>1E-4</v>
      </c>
      <c r="AL123" s="48">
        <f t="shared" si="20"/>
        <v>1.0001</v>
      </c>
      <c r="AM123" s="49">
        <f t="shared" si="21"/>
        <v>1471637000</v>
      </c>
      <c r="AN123" s="50"/>
      <c r="AO123" s="51"/>
      <c r="AP123" s="51"/>
      <c r="AQ123" s="51"/>
      <c r="AR123" s="51"/>
      <c r="AS123" s="52"/>
      <c r="AT123" s="53">
        <f t="shared" si="17"/>
        <v>0</v>
      </c>
    </row>
    <row r="124" spans="1:46" s="17" customFormat="1" ht="39.75" customHeight="1" thickBot="1">
      <c r="A124" s="27"/>
      <c r="B124" s="56"/>
      <c r="C124" s="91"/>
      <c r="D124" s="95"/>
      <c r="E124" s="95"/>
      <c r="F124" s="101"/>
      <c r="G124" s="55"/>
      <c r="H124" s="76"/>
      <c r="I124" s="30">
        <v>0.51</v>
      </c>
      <c r="J124" s="119">
        <v>0.49</v>
      </c>
      <c r="K124" s="32"/>
      <c r="L124" s="57"/>
      <c r="M124" s="75"/>
      <c r="N124" s="34">
        <f t="shared" si="11"/>
        <v>1</v>
      </c>
      <c r="O124" s="76"/>
      <c r="P124" s="167">
        <v>15</v>
      </c>
      <c r="Q124" s="168">
        <v>15</v>
      </c>
      <c r="R124" s="38"/>
      <c r="S124" s="38"/>
      <c r="T124" s="236"/>
      <c r="U124" s="39">
        <f t="shared" si="12"/>
        <v>15</v>
      </c>
      <c r="V124" s="40">
        <f t="shared" si="18"/>
        <v>15</v>
      </c>
      <c r="W124" s="112"/>
      <c r="X124" s="96"/>
      <c r="Y124" s="96"/>
      <c r="Z124" s="104"/>
      <c r="AA124" s="132"/>
      <c r="AB124" s="41">
        <f t="shared" si="13"/>
        <v>0</v>
      </c>
      <c r="AC124" s="40">
        <f t="shared" si="14"/>
        <v>0</v>
      </c>
      <c r="AD124" s="77"/>
      <c r="AE124" s="130"/>
      <c r="AF124" s="37">
        <f t="shared" si="15"/>
        <v>15</v>
      </c>
      <c r="AG124" s="43">
        <v>65</v>
      </c>
      <c r="AH124" s="44">
        <f t="shared" si="16"/>
        <v>80</v>
      </c>
      <c r="AI124" s="45">
        <f t="shared" si="19"/>
        <v>0.93</v>
      </c>
      <c r="AJ124" s="46"/>
      <c r="AK124" s="47">
        <v>1E-4</v>
      </c>
      <c r="AL124" s="48">
        <f t="shared" si="20"/>
        <v>1.0001</v>
      </c>
      <c r="AM124" s="49">
        <f t="shared" si="21"/>
        <v>1471637000</v>
      </c>
      <c r="AN124" s="75"/>
      <c r="AO124" s="78"/>
      <c r="AP124" s="78"/>
      <c r="AQ124" s="78"/>
      <c r="AR124" s="78"/>
      <c r="AS124" s="78"/>
      <c r="AT124" s="53">
        <f t="shared" si="17"/>
        <v>0</v>
      </c>
    </row>
    <row r="125" spans="1:46" s="54" customFormat="1" ht="47.25" customHeight="1" thickBot="1">
      <c r="A125" s="27"/>
      <c r="B125" s="56"/>
      <c r="C125" s="91"/>
      <c r="D125" s="95"/>
      <c r="E125" s="95"/>
      <c r="F125" s="101"/>
      <c r="G125" s="55"/>
      <c r="H125" s="60"/>
      <c r="I125" s="30">
        <v>0.51</v>
      </c>
      <c r="J125" s="119">
        <v>0.49</v>
      </c>
      <c r="K125" s="32"/>
      <c r="L125" s="57"/>
      <c r="M125" s="33"/>
      <c r="N125" s="34">
        <f t="shared" si="11"/>
        <v>1</v>
      </c>
      <c r="O125" s="35"/>
      <c r="P125" s="167">
        <v>15</v>
      </c>
      <c r="Q125" s="168">
        <v>15</v>
      </c>
      <c r="R125" s="38"/>
      <c r="S125" s="38"/>
      <c r="T125" s="37"/>
      <c r="U125" s="39">
        <f t="shared" si="12"/>
        <v>15</v>
      </c>
      <c r="V125" s="40">
        <f t="shared" si="18"/>
        <v>15</v>
      </c>
      <c r="W125" s="112"/>
      <c r="X125" s="96"/>
      <c r="Y125" s="96"/>
      <c r="Z125" s="104"/>
      <c r="AA125" s="99"/>
      <c r="AB125" s="41">
        <f t="shared" si="13"/>
        <v>0</v>
      </c>
      <c r="AC125" s="40">
        <f t="shared" si="14"/>
        <v>0</v>
      </c>
      <c r="AD125" s="42"/>
      <c r="AE125" s="128"/>
      <c r="AF125" s="37">
        <f t="shared" si="15"/>
        <v>15</v>
      </c>
      <c r="AG125" s="43">
        <v>65</v>
      </c>
      <c r="AH125" s="44">
        <f t="shared" si="16"/>
        <v>80</v>
      </c>
      <c r="AI125" s="45">
        <f t="shared" si="19"/>
        <v>0.93</v>
      </c>
      <c r="AJ125" s="46"/>
      <c r="AK125" s="47">
        <v>1E-4</v>
      </c>
      <c r="AL125" s="48">
        <f t="shared" si="20"/>
        <v>1.0001</v>
      </c>
      <c r="AM125" s="49">
        <f t="shared" si="21"/>
        <v>1471637000</v>
      </c>
      <c r="AN125" s="50"/>
      <c r="AO125" s="51"/>
      <c r="AP125" s="51"/>
      <c r="AQ125" s="51"/>
      <c r="AR125" s="51"/>
      <c r="AS125" s="52"/>
      <c r="AT125" s="53">
        <f t="shared" si="17"/>
        <v>0</v>
      </c>
    </row>
    <row r="126" spans="1:46" s="54" customFormat="1" ht="36" customHeight="1" thickBot="1">
      <c r="A126" s="27"/>
      <c r="B126" s="56"/>
      <c r="C126" s="91"/>
      <c r="D126" s="95"/>
      <c r="E126" s="95"/>
      <c r="F126" s="101"/>
      <c r="G126" s="55"/>
      <c r="H126" s="60"/>
      <c r="I126" s="30">
        <v>0.51</v>
      </c>
      <c r="J126" s="119">
        <v>0.49</v>
      </c>
      <c r="K126" s="32"/>
      <c r="L126" s="57"/>
      <c r="M126" s="33"/>
      <c r="N126" s="34">
        <f t="shared" si="11"/>
        <v>1</v>
      </c>
      <c r="O126" s="35"/>
      <c r="P126" s="167">
        <v>15</v>
      </c>
      <c r="Q126" s="168">
        <v>15</v>
      </c>
      <c r="R126" s="38"/>
      <c r="S126" s="38"/>
      <c r="T126" s="37"/>
      <c r="U126" s="39">
        <f t="shared" si="12"/>
        <v>15</v>
      </c>
      <c r="V126" s="40">
        <f t="shared" si="18"/>
        <v>15</v>
      </c>
      <c r="W126" s="112"/>
      <c r="X126" s="96"/>
      <c r="Y126" s="96"/>
      <c r="Z126" s="104"/>
      <c r="AA126" s="99"/>
      <c r="AB126" s="41">
        <f t="shared" si="13"/>
        <v>0</v>
      </c>
      <c r="AC126" s="40">
        <f t="shared" si="14"/>
        <v>0</v>
      </c>
      <c r="AD126" s="42"/>
      <c r="AE126" s="128"/>
      <c r="AF126" s="37">
        <f t="shared" si="15"/>
        <v>15</v>
      </c>
      <c r="AG126" s="43">
        <v>65</v>
      </c>
      <c r="AH126" s="44">
        <f t="shared" si="16"/>
        <v>80</v>
      </c>
      <c r="AI126" s="45">
        <f t="shared" si="19"/>
        <v>0.93</v>
      </c>
      <c r="AJ126" s="46"/>
      <c r="AK126" s="47">
        <v>1E-4</v>
      </c>
      <c r="AL126" s="48">
        <f t="shared" si="20"/>
        <v>1.0001</v>
      </c>
      <c r="AM126" s="49">
        <f t="shared" si="21"/>
        <v>1471637000</v>
      </c>
      <c r="AN126" s="50"/>
      <c r="AO126" s="51"/>
      <c r="AP126" s="51"/>
      <c r="AQ126" s="51"/>
      <c r="AR126" s="51"/>
      <c r="AS126" s="52"/>
      <c r="AT126" s="53">
        <f t="shared" si="17"/>
        <v>0</v>
      </c>
    </row>
    <row r="127" spans="1:46" s="54" customFormat="1" ht="36" customHeight="1" thickBot="1">
      <c r="A127" s="27"/>
      <c r="B127" s="56"/>
      <c r="C127" s="91"/>
      <c r="D127" s="95"/>
      <c r="E127" s="95"/>
      <c r="F127" s="101"/>
      <c r="G127" s="55"/>
      <c r="H127" s="60"/>
      <c r="I127" s="30">
        <v>0.51</v>
      </c>
      <c r="J127" s="119">
        <v>0.49</v>
      </c>
      <c r="K127" s="32"/>
      <c r="L127" s="57"/>
      <c r="M127" s="33"/>
      <c r="N127" s="34">
        <f t="shared" si="11"/>
        <v>1</v>
      </c>
      <c r="O127" s="35"/>
      <c r="P127" s="167">
        <v>15</v>
      </c>
      <c r="Q127" s="168">
        <v>15</v>
      </c>
      <c r="R127" s="38"/>
      <c r="S127" s="38"/>
      <c r="T127" s="37"/>
      <c r="U127" s="39">
        <f t="shared" si="12"/>
        <v>15</v>
      </c>
      <c r="V127" s="40">
        <f t="shared" si="18"/>
        <v>15</v>
      </c>
      <c r="W127" s="112"/>
      <c r="X127" s="96"/>
      <c r="Y127" s="96"/>
      <c r="Z127" s="104"/>
      <c r="AA127" s="99"/>
      <c r="AB127" s="41">
        <f t="shared" si="13"/>
        <v>0</v>
      </c>
      <c r="AC127" s="40">
        <f t="shared" si="14"/>
        <v>0</v>
      </c>
      <c r="AD127" s="42"/>
      <c r="AE127" s="128"/>
      <c r="AF127" s="37">
        <f t="shared" si="15"/>
        <v>15</v>
      </c>
      <c r="AG127" s="43">
        <v>65</v>
      </c>
      <c r="AH127" s="44">
        <f t="shared" si="16"/>
        <v>80</v>
      </c>
      <c r="AI127" s="45">
        <f t="shared" si="19"/>
        <v>0.93</v>
      </c>
      <c r="AJ127" s="46"/>
      <c r="AK127" s="47">
        <v>1E-4</v>
      </c>
      <c r="AL127" s="48">
        <f t="shared" si="20"/>
        <v>1.0001</v>
      </c>
      <c r="AM127" s="49">
        <f t="shared" si="21"/>
        <v>1471637000</v>
      </c>
      <c r="AN127" s="50"/>
      <c r="AO127" s="51"/>
      <c r="AP127" s="51"/>
      <c r="AQ127" s="51"/>
      <c r="AR127" s="51"/>
      <c r="AS127" s="52"/>
      <c r="AT127" s="53">
        <f t="shared" si="17"/>
        <v>0</v>
      </c>
    </row>
    <row r="128" spans="1:46" s="54" customFormat="1" ht="36" customHeight="1" thickBot="1">
      <c r="A128" s="27"/>
      <c r="B128" s="56"/>
      <c r="C128" s="91"/>
      <c r="D128" s="95"/>
      <c r="E128" s="95"/>
      <c r="F128" s="101"/>
      <c r="G128" s="55"/>
      <c r="H128" s="60"/>
      <c r="I128" s="30">
        <v>0.51</v>
      </c>
      <c r="J128" s="119">
        <v>0.49</v>
      </c>
      <c r="K128" s="32"/>
      <c r="L128" s="57"/>
      <c r="M128" s="33"/>
      <c r="N128" s="34">
        <f t="shared" si="11"/>
        <v>1</v>
      </c>
      <c r="O128" s="35"/>
      <c r="P128" s="167">
        <v>15</v>
      </c>
      <c r="Q128" s="168">
        <v>15</v>
      </c>
      <c r="R128" s="38"/>
      <c r="S128" s="38"/>
      <c r="T128" s="37"/>
      <c r="U128" s="39">
        <f t="shared" si="12"/>
        <v>15</v>
      </c>
      <c r="V128" s="40">
        <f t="shared" si="18"/>
        <v>15</v>
      </c>
      <c r="W128" s="112"/>
      <c r="X128" s="96"/>
      <c r="Y128" s="96"/>
      <c r="Z128" s="104"/>
      <c r="AA128" s="99"/>
      <c r="AB128" s="41">
        <f t="shared" si="13"/>
        <v>0</v>
      </c>
      <c r="AC128" s="40">
        <f t="shared" si="14"/>
        <v>0</v>
      </c>
      <c r="AD128" s="42"/>
      <c r="AE128" s="128"/>
      <c r="AF128" s="37">
        <f t="shared" si="15"/>
        <v>15</v>
      </c>
      <c r="AG128" s="43">
        <v>65</v>
      </c>
      <c r="AH128" s="44">
        <f t="shared" si="16"/>
        <v>80</v>
      </c>
      <c r="AI128" s="45">
        <f t="shared" si="19"/>
        <v>0.93</v>
      </c>
      <c r="AJ128" s="46"/>
      <c r="AK128" s="47">
        <v>1E-4</v>
      </c>
      <c r="AL128" s="48">
        <f t="shared" si="20"/>
        <v>1.0001</v>
      </c>
      <c r="AM128" s="49">
        <f t="shared" si="21"/>
        <v>1471637000</v>
      </c>
      <c r="AN128" s="50"/>
      <c r="AO128" s="51"/>
      <c r="AP128" s="51"/>
      <c r="AQ128" s="51"/>
      <c r="AR128" s="51"/>
      <c r="AS128" s="52"/>
      <c r="AT128" s="53">
        <f t="shared" si="17"/>
        <v>0</v>
      </c>
    </row>
    <row r="129" spans="1:46" s="54" customFormat="1" ht="36" customHeight="1" thickBot="1">
      <c r="A129" s="27"/>
      <c r="B129" s="56"/>
      <c r="C129" s="91"/>
      <c r="D129" s="95"/>
      <c r="E129" s="95"/>
      <c r="F129" s="101"/>
      <c r="G129" s="55"/>
      <c r="H129" s="60"/>
      <c r="I129" s="30">
        <v>0.51</v>
      </c>
      <c r="J129" s="119">
        <v>0.49</v>
      </c>
      <c r="K129" s="32"/>
      <c r="L129" s="57"/>
      <c r="M129" s="33"/>
      <c r="N129" s="34">
        <f t="shared" si="11"/>
        <v>1</v>
      </c>
      <c r="O129" s="35"/>
      <c r="P129" s="167">
        <v>15</v>
      </c>
      <c r="Q129" s="168">
        <v>15</v>
      </c>
      <c r="R129" s="38"/>
      <c r="S129" s="38"/>
      <c r="T129" s="37"/>
      <c r="U129" s="39">
        <f t="shared" si="12"/>
        <v>15</v>
      </c>
      <c r="V129" s="40">
        <f t="shared" si="18"/>
        <v>15</v>
      </c>
      <c r="W129" s="112"/>
      <c r="X129" s="96"/>
      <c r="Y129" s="96"/>
      <c r="Z129" s="104"/>
      <c r="AA129" s="99"/>
      <c r="AB129" s="41">
        <f t="shared" si="13"/>
        <v>0</v>
      </c>
      <c r="AC129" s="40">
        <f t="shared" si="14"/>
        <v>0</v>
      </c>
      <c r="AD129" s="42"/>
      <c r="AE129" s="128"/>
      <c r="AF129" s="37">
        <f t="shared" si="15"/>
        <v>15</v>
      </c>
      <c r="AG129" s="43">
        <v>65</v>
      </c>
      <c r="AH129" s="44">
        <f t="shared" si="16"/>
        <v>80</v>
      </c>
      <c r="AI129" s="45">
        <f t="shared" si="19"/>
        <v>0.93</v>
      </c>
      <c r="AJ129" s="46"/>
      <c r="AK129" s="47">
        <v>1E-4</v>
      </c>
      <c r="AL129" s="48">
        <f t="shared" si="20"/>
        <v>1.0001</v>
      </c>
      <c r="AM129" s="49">
        <f t="shared" si="21"/>
        <v>1471637000</v>
      </c>
      <c r="AN129" s="50"/>
      <c r="AO129" s="51"/>
      <c r="AP129" s="51"/>
      <c r="AQ129" s="51"/>
      <c r="AR129" s="51"/>
      <c r="AS129" s="52"/>
      <c r="AT129" s="53">
        <f t="shared" si="17"/>
        <v>0</v>
      </c>
    </row>
    <row r="130" spans="1:46" s="54" customFormat="1" ht="36" customHeight="1" thickBot="1">
      <c r="A130" s="27"/>
      <c r="B130" s="56"/>
      <c r="C130" s="91"/>
      <c r="D130" s="95"/>
      <c r="E130" s="95"/>
      <c r="F130" s="101"/>
      <c r="G130" s="55"/>
      <c r="H130" s="60"/>
      <c r="I130" s="30">
        <v>0.51</v>
      </c>
      <c r="J130" s="119">
        <v>0.49</v>
      </c>
      <c r="K130" s="32"/>
      <c r="L130" s="57"/>
      <c r="M130" s="33"/>
      <c r="N130" s="34">
        <f t="shared" si="11"/>
        <v>1</v>
      </c>
      <c r="O130" s="35"/>
      <c r="P130" s="167">
        <v>15</v>
      </c>
      <c r="Q130" s="168">
        <v>15</v>
      </c>
      <c r="R130" s="38"/>
      <c r="S130" s="38"/>
      <c r="T130" s="37"/>
      <c r="U130" s="39">
        <f t="shared" si="12"/>
        <v>15</v>
      </c>
      <c r="V130" s="40">
        <f t="shared" si="18"/>
        <v>15</v>
      </c>
      <c r="W130" s="112"/>
      <c r="X130" s="96"/>
      <c r="Y130" s="96"/>
      <c r="Z130" s="104"/>
      <c r="AA130" s="99"/>
      <c r="AB130" s="41">
        <f t="shared" si="13"/>
        <v>0</v>
      </c>
      <c r="AC130" s="40">
        <f t="shared" si="14"/>
        <v>0</v>
      </c>
      <c r="AD130" s="42"/>
      <c r="AE130" s="128"/>
      <c r="AF130" s="37">
        <f t="shared" si="15"/>
        <v>15</v>
      </c>
      <c r="AG130" s="43">
        <v>65</v>
      </c>
      <c r="AH130" s="44">
        <f t="shared" si="16"/>
        <v>80</v>
      </c>
      <c r="AI130" s="45">
        <f t="shared" si="19"/>
        <v>0.93</v>
      </c>
      <c r="AJ130" s="46"/>
      <c r="AK130" s="47">
        <v>1E-4</v>
      </c>
      <c r="AL130" s="48">
        <f t="shared" si="20"/>
        <v>1.0001</v>
      </c>
      <c r="AM130" s="49">
        <f t="shared" si="21"/>
        <v>1471637000</v>
      </c>
      <c r="AN130" s="50"/>
      <c r="AO130" s="51"/>
      <c r="AP130" s="51"/>
      <c r="AQ130" s="51"/>
      <c r="AR130" s="51"/>
      <c r="AS130" s="52"/>
      <c r="AT130" s="53">
        <f t="shared" si="17"/>
        <v>0</v>
      </c>
    </row>
    <row r="131" spans="1:46" s="54" customFormat="1" ht="36" customHeight="1" thickBot="1">
      <c r="A131" s="27"/>
      <c r="B131" s="56"/>
      <c r="C131" s="91"/>
      <c r="D131" s="95"/>
      <c r="E131" s="95"/>
      <c r="F131" s="101"/>
      <c r="G131" s="55"/>
      <c r="H131" s="60"/>
      <c r="I131" s="30">
        <v>0.51</v>
      </c>
      <c r="J131" s="119">
        <v>0.49</v>
      </c>
      <c r="K131" s="32"/>
      <c r="L131" s="57"/>
      <c r="M131" s="33"/>
      <c r="N131" s="34">
        <f t="shared" si="11"/>
        <v>1</v>
      </c>
      <c r="O131" s="35"/>
      <c r="P131" s="105">
        <v>15</v>
      </c>
      <c r="Q131" s="106">
        <v>15</v>
      </c>
      <c r="R131" s="38"/>
      <c r="S131" s="38"/>
      <c r="T131" s="37"/>
      <c r="U131" s="39">
        <f t="shared" si="12"/>
        <v>15</v>
      </c>
      <c r="V131" s="40">
        <f t="shared" si="18"/>
        <v>15</v>
      </c>
      <c r="W131" s="112"/>
      <c r="X131" s="96"/>
      <c r="Y131" s="96"/>
      <c r="Z131" s="104"/>
      <c r="AA131" s="99"/>
      <c r="AB131" s="41">
        <f t="shared" si="13"/>
        <v>0</v>
      </c>
      <c r="AC131" s="40">
        <f t="shared" si="14"/>
        <v>0</v>
      </c>
      <c r="AD131" s="42"/>
      <c r="AE131" s="128"/>
      <c r="AF131" s="37">
        <f t="shared" si="15"/>
        <v>15</v>
      </c>
      <c r="AG131" s="43">
        <v>65</v>
      </c>
      <c r="AH131" s="44">
        <f t="shared" si="16"/>
        <v>80</v>
      </c>
      <c r="AI131" s="45">
        <f t="shared" si="19"/>
        <v>0.93</v>
      </c>
      <c r="AJ131" s="46"/>
      <c r="AK131" s="47">
        <v>1E-4</v>
      </c>
      <c r="AL131" s="48">
        <f t="shared" si="20"/>
        <v>1.0001</v>
      </c>
      <c r="AM131" s="49">
        <f t="shared" si="21"/>
        <v>1471637000</v>
      </c>
      <c r="AN131" s="50"/>
      <c r="AO131" s="51"/>
      <c r="AP131" s="51"/>
      <c r="AQ131" s="51"/>
      <c r="AR131" s="51"/>
      <c r="AS131" s="52"/>
      <c r="AT131" s="53">
        <f t="shared" si="17"/>
        <v>0</v>
      </c>
    </row>
    <row r="132" spans="1:46" s="54" customFormat="1" ht="36" customHeight="1" thickBot="1">
      <c r="A132" s="27"/>
      <c r="B132" s="56"/>
      <c r="C132" s="91"/>
      <c r="D132" s="95"/>
      <c r="E132" s="95"/>
      <c r="F132" s="101"/>
      <c r="G132" s="55"/>
      <c r="H132" s="60"/>
      <c r="I132" s="30">
        <v>0.51</v>
      </c>
      <c r="J132" s="119">
        <v>0.49</v>
      </c>
      <c r="K132" s="32"/>
      <c r="L132" s="57"/>
      <c r="M132" s="33"/>
      <c r="N132" s="34">
        <f t="shared" si="11"/>
        <v>1</v>
      </c>
      <c r="O132" s="35"/>
      <c r="P132" s="105">
        <v>15</v>
      </c>
      <c r="Q132" s="106">
        <v>15</v>
      </c>
      <c r="R132" s="38"/>
      <c r="S132" s="38"/>
      <c r="T132" s="37"/>
      <c r="U132" s="39">
        <f t="shared" si="12"/>
        <v>15</v>
      </c>
      <c r="V132" s="40">
        <f t="shared" si="18"/>
        <v>15</v>
      </c>
      <c r="W132" s="112"/>
      <c r="X132" s="96"/>
      <c r="Y132" s="96"/>
      <c r="Z132" s="104"/>
      <c r="AA132" s="99"/>
      <c r="AB132" s="41">
        <f t="shared" si="13"/>
        <v>0</v>
      </c>
      <c r="AC132" s="40">
        <f t="shared" si="14"/>
        <v>0</v>
      </c>
      <c r="AD132" s="42"/>
      <c r="AE132" s="128"/>
      <c r="AF132" s="37">
        <f t="shared" si="15"/>
        <v>15</v>
      </c>
      <c r="AG132" s="43">
        <v>65</v>
      </c>
      <c r="AH132" s="44">
        <f t="shared" si="16"/>
        <v>80</v>
      </c>
      <c r="AI132" s="45">
        <f t="shared" si="19"/>
        <v>0.93</v>
      </c>
      <c r="AJ132" s="46"/>
      <c r="AK132" s="47">
        <v>1E-4</v>
      </c>
      <c r="AL132" s="48">
        <f t="shared" si="20"/>
        <v>1.0001</v>
      </c>
      <c r="AM132" s="49">
        <f t="shared" si="21"/>
        <v>1471637000</v>
      </c>
      <c r="AN132" s="50"/>
      <c r="AO132" s="51"/>
      <c r="AP132" s="51"/>
      <c r="AQ132" s="51"/>
      <c r="AR132" s="51"/>
      <c r="AS132" s="52"/>
      <c r="AT132" s="53">
        <f t="shared" si="17"/>
        <v>0</v>
      </c>
    </row>
    <row r="133" spans="1:46" s="54" customFormat="1" ht="36" customHeight="1" thickBot="1">
      <c r="A133" s="27"/>
      <c r="B133" s="56"/>
      <c r="C133" s="91"/>
      <c r="D133" s="95"/>
      <c r="E133" s="95"/>
      <c r="F133" s="101"/>
      <c r="G133" s="55"/>
      <c r="H133" s="60"/>
      <c r="I133" s="30">
        <v>0.51</v>
      </c>
      <c r="J133" s="119">
        <v>0.49</v>
      </c>
      <c r="K133" s="32"/>
      <c r="L133" s="57"/>
      <c r="M133" s="33"/>
      <c r="N133" s="34">
        <f t="shared" si="11"/>
        <v>1</v>
      </c>
      <c r="O133" s="35"/>
      <c r="P133" s="105">
        <v>15</v>
      </c>
      <c r="Q133" s="106">
        <v>15</v>
      </c>
      <c r="R133" s="38"/>
      <c r="S133" s="38"/>
      <c r="T133" s="37"/>
      <c r="U133" s="39">
        <f t="shared" si="12"/>
        <v>15</v>
      </c>
      <c r="V133" s="40">
        <f t="shared" si="18"/>
        <v>15</v>
      </c>
      <c r="W133" s="112"/>
      <c r="X133" s="96"/>
      <c r="Y133" s="96"/>
      <c r="Z133" s="104"/>
      <c r="AA133" s="99"/>
      <c r="AB133" s="41">
        <f t="shared" si="13"/>
        <v>0</v>
      </c>
      <c r="AC133" s="40">
        <f t="shared" si="14"/>
        <v>0</v>
      </c>
      <c r="AD133" s="42"/>
      <c r="AE133" s="128"/>
      <c r="AF133" s="37">
        <f t="shared" si="15"/>
        <v>15</v>
      </c>
      <c r="AG133" s="43">
        <v>65</v>
      </c>
      <c r="AH133" s="44">
        <f t="shared" si="16"/>
        <v>80</v>
      </c>
      <c r="AI133" s="45">
        <f t="shared" si="19"/>
        <v>0.93</v>
      </c>
      <c r="AJ133" s="46"/>
      <c r="AK133" s="47">
        <v>1E-4</v>
      </c>
      <c r="AL133" s="48">
        <f t="shared" si="20"/>
        <v>1.0001</v>
      </c>
      <c r="AM133" s="49">
        <f t="shared" si="21"/>
        <v>1471637000</v>
      </c>
      <c r="AN133" s="50"/>
      <c r="AO133" s="51"/>
      <c r="AP133" s="51"/>
      <c r="AQ133" s="51"/>
      <c r="AR133" s="51"/>
      <c r="AS133" s="52"/>
      <c r="AT133" s="53">
        <f t="shared" si="17"/>
        <v>0</v>
      </c>
    </row>
    <row r="134" spans="1:46" s="54" customFormat="1" ht="36" customHeight="1" thickBot="1">
      <c r="A134" s="27"/>
      <c r="B134" s="56"/>
      <c r="C134" s="91"/>
      <c r="D134" s="95"/>
      <c r="E134" s="95"/>
      <c r="F134" s="101"/>
      <c r="G134" s="55"/>
      <c r="H134" s="60"/>
      <c r="I134" s="30">
        <v>0.51</v>
      </c>
      <c r="J134" s="119">
        <v>0.49</v>
      </c>
      <c r="K134" s="32"/>
      <c r="L134" s="57"/>
      <c r="M134" s="33"/>
      <c r="N134" s="34">
        <f t="shared" ref="N134:N140" si="22">SUM(I134:M134)</f>
        <v>1</v>
      </c>
      <c r="O134" s="35"/>
      <c r="P134" s="105">
        <v>15</v>
      </c>
      <c r="Q134" s="106">
        <v>15</v>
      </c>
      <c r="R134" s="38"/>
      <c r="S134" s="38"/>
      <c r="T134" s="37"/>
      <c r="U134" s="39">
        <f t="shared" ref="U134:U140" si="23">ROUNDUP(((P134*I134)+(Q134*J134)+(R134*K134)+(S134*L134)+(T134*M134)),2)</f>
        <v>15</v>
      </c>
      <c r="V134" s="40">
        <f t="shared" si="18"/>
        <v>15</v>
      </c>
      <c r="W134" s="112"/>
      <c r="X134" s="96"/>
      <c r="Y134" s="96"/>
      <c r="Z134" s="104"/>
      <c r="AA134" s="99"/>
      <c r="AB134" s="41">
        <f t="shared" ref="AB134:AB140" si="24">ROUNDUP((((W134*I134)+(X134*J134)+(Y134*K134)+(Z134*L134)+(AA134*M134))/$I$2*15),2)</f>
        <v>0</v>
      </c>
      <c r="AC134" s="40">
        <f t="shared" ref="AC134:AC140" si="25">IF(AB134&gt;=15,15,AB134)</f>
        <v>0</v>
      </c>
      <c r="AD134" s="42"/>
      <c r="AE134" s="128"/>
      <c r="AF134" s="37">
        <f t="shared" ref="AF134:AF140" si="26">IF((V134+AC134+AD134)&gt;=30,30,(V134+AC134+AD134))</f>
        <v>15</v>
      </c>
      <c r="AG134" s="43">
        <v>65</v>
      </c>
      <c r="AH134" s="44">
        <f t="shared" ref="AH134:AH140" si="27">AF134+AG134+AE134</f>
        <v>80</v>
      </c>
      <c r="AI134" s="45">
        <f t="shared" si="19"/>
        <v>0.93</v>
      </c>
      <c r="AJ134" s="46"/>
      <c r="AK134" s="47">
        <v>1E-4</v>
      </c>
      <c r="AL134" s="48">
        <f t="shared" si="20"/>
        <v>1.0001</v>
      </c>
      <c r="AM134" s="49">
        <f t="shared" si="21"/>
        <v>1471637000</v>
      </c>
      <c r="AN134" s="50"/>
      <c r="AO134" s="51"/>
      <c r="AP134" s="51"/>
      <c r="AQ134" s="51"/>
      <c r="AR134" s="51"/>
      <c r="AS134" s="52"/>
      <c r="AT134" s="53">
        <f t="shared" ref="AT134:AT140" si="28">(AO134*I134)+(AP134*J134)+(AQ134*K134)+(AR134*L134)+(AS134*M134)</f>
        <v>0</v>
      </c>
    </row>
    <row r="135" spans="1:46" s="54" customFormat="1" ht="36" customHeight="1" thickBot="1">
      <c r="A135" s="27"/>
      <c r="B135" s="56"/>
      <c r="C135" s="91"/>
      <c r="D135" s="95"/>
      <c r="E135" s="95"/>
      <c r="F135" s="101"/>
      <c r="G135" s="55"/>
      <c r="H135" s="60"/>
      <c r="I135" s="30">
        <v>0.51</v>
      </c>
      <c r="J135" s="119">
        <v>0.49</v>
      </c>
      <c r="K135" s="32"/>
      <c r="L135" s="57"/>
      <c r="M135" s="33"/>
      <c r="N135" s="34">
        <f t="shared" si="22"/>
        <v>1</v>
      </c>
      <c r="O135" s="35"/>
      <c r="P135" s="105">
        <v>15</v>
      </c>
      <c r="Q135" s="106">
        <v>15</v>
      </c>
      <c r="R135" s="38"/>
      <c r="S135" s="38"/>
      <c r="T135" s="37"/>
      <c r="U135" s="39">
        <f t="shared" si="23"/>
        <v>15</v>
      </c>
      <c r="V135" s="40">
        <f t="shared" si="18"/>
        <v>15</v>
      </c>
      <c r="W135" s="112"/>
      <c r="X135" s="96"/>
      <c r="Y135" s="96"/>
      <c r="Z135" s="104"/>
      <c r="AA135" s="99"/>
      <c r="AB135" s="41">
        <f t="shared" si="24"/>
        <v>0</v>
      </c>
      <c r="AC135" s="40">
        <f t="shared" si="25"/>
        <v>0</v>
      </c>
      <c r="AD135" s="42"/>
      <c r="AE135" s="128"/>
      <c r="AF135" s="37">
        <f t="shared" si="26"/>
        <v>15</v>
      </c>
      <c r="AG135" s="43">
        <v>65</v>
      </c>
      <c r="AH135" s="44">
        <f t="shared" si="27"/>
        <v>80</v>
      </c>
      <c r="AI135" s="45">
        <f t="shared" si="19"/>
        <v>0.93</v>
      </c>
      <c r="AJ135" s="46"/>
      <c r="AK135" s="47">
        <v>1E-4</v>
      </c>
      <c r="AL135" s="48">
        <f t="shared" si="20"/>
        <v>1.0001</v>
      </c>
      <c r="AM135" s="49">
        <f t="shared" si="21"/>
        <v>1471637000</v>
      </c>
      <c r="AN135" s="50"/>
      <c r="AO135" s="51"/>
      <c r="AP135" s="51"/>
      <c r="AQ135" s="51"/>
      <c r="AR135" s="51"/>
      <c r="AS135" s="52"/>
      <c r="AT135" s="53">
        <f t="shared" si="28"/>
        <v>0</v>
      </c>
    </row>
    <row r="136" spans="1:46" s="54" customFormat="1" ht="44.25" customHeight="1" thickBot="1">
      <c r="A136" s="27"/>
      <c r="B136" s="56"/>
      <c r="C136" s="91"/>
      <c r="D136" s="95"/>
      <c r="E136" s="95"/>
      <c r="F136" s="101"/>
      <c r="G136" s="55"/>
      <c r="H136" s="60"/>
      <c r="I136" s="30">
        <v>0.51</v>
      </c>
      <c r="J136" s="119">
        <v>0.49</v>
      </c>
      <c r="K136" s="32"/>
      <c r="L136" s="57"/>
      <c r="M136" s="33"/>
      <c r="N136" s="34">
        <f t="shared" si="22"/>
        <v>1</v>
      </c>
      <c r="O136" s="35"/>
      <c r="P136" s="105">
        <v>15</v>
      </c>
      <c r="Q136" s="106">
        <v>15</v>
      </c>
      <c r="R136" s="38"/>
      <c r="S136" s="38"/>
      <c r="T136" s="37"/>
      <c r="U136" s="39">
        <f t="shared" si="23"/>
        <v>15</v>
      </c>
      <c r="V136" s="40">
        <f>IF(U136&gt;=15,15,U136)</f>
        <v>15</v>
      </c>
      <c r="W136" s="112"/>
      <c r="X136" s="96"/>
      <c r="Y136" s="96"/>
      <c r="Z136" s="104"/>
      <c r="AA136" s="99"/>
      <c r="AB136" s="41">
        <f t="shared" si="24"/>
        <v>0</v>
      </c>
      <c r="AC136" s="40">
        <f t="shared" si="25"/>
        <v>0</v>
      </c>
      <c r="AD136" s="42"/>
      <c r="AE136" s="128"/>
      <c r="AF136" s="37">
        <f t="shared" si="26"/>
        <v>15</v>
      </c>
      <c r="AG136" s="43">
        <v>65</v>
      </c>
      <c r="AH136" s="44">
        <f t="shared" si="27"/>
        <v>80</v>
      </c>
      <c r="AI136" s="45">
        <f>-((50-((176+(45+(30-AF136)))))/200)</f>
        <v>0.93</v>
      </c>
      <c r="AJ136" s="46"/>
      <c r="AK136" s="47">
        <v>1E-4</v>
      </c>
      <c r="AL136" s="48">
        <f>100%+AK136</f>
        <v>1.0001</v>
      </c>
      <c r="AM136" s="49">
        <f>ROUNDUP($D$2*AI136*AL136,-3)</f>
        <v>1471637000</v>
      </c>
      <c r="AN136" s="50"/>
      <c r="AO136" s="51"/>
      <c r="AP136" s="51"/>
      <c r="AQ136" s="51"/>
      <c r="AR136" s="51"/>
      <c r="AS136" s="52"/>
      <c r="AT136" s="53">
        <f t="shared" si="28"/>
        <v>0</v>
      </c>
    </row>
    <row r="137" spans="1:46" s="54" customFormat="1" ht="36" customHeight="1" thickBot="1">
      <c r="A137" s="27"/>
      <c r="B137" s="56"/>
      <c r="C137" s="91"/>
      <c r="D137" s="95"/>
      <c r="E137" s="95"/>
      <c r="F137" s="101"/>
      <c r="G137" s="55"/>
      <c r="H137" s="79"/>
      <c r="I137" s="30">
        <v>0.51</v>
      </c>
      <c r="J137" s="119">
        <v>0.49</v>
      </c>
      <c r="K137" s="32"/>
      <c r="L137" s="57"/>
      <c r="M137" s="80"/>
      <c r="N137" s="34">
        <f t="shared" si="22"/>
        <v>1</v>
      </c>
      <c r="O137" s="81"/>
      <c r="P137" s="105">
        <v>15</v>
      </c>
      <c r="Q137" s="106">
        <v>15</v>
      </c>
      <c r="R137" s="38"/>
      <c r="S137" s="38"/>
      <c r="T137" s="58"/>
      <c r="U137" s="39">
        <f t="shared" si="23"/>
        <v>15</v>
      </c>
      <c r="V137" s="82">
        <f>IF(U137&gt;=15,15,U137)</f>
        <v>15</v>
      </c>
      <c r="W137" s="112"/>
      <c r="X137" s="96"/>
      <c r="Y137" s="96"/>
      <c r="Z137" s="104"/>
      <c r="AA137" s="133"/>
      <c r="AB137" s="41">
        <f t="shared" si="24"/>
        <v>0</v>
      </c>
      <c r="AC137" s="40">
        <f t="shared" si="25"/>
        <v>0</v>
      </c>
      <c r="AD137" s="83"/>
      <c r="AE137" s="131"/>
      <c r="AF137" s="37">
        <f t="shared" si="26"/>
        <v>15</v>
      </c>
      <c r="AG137" s="43">
        <v>65</v>
      </c>
      <c r="AH137" s="44">
        <f t="shared" si="27"/>
        <v>80</v>
      </c>
      <c r="AI137" s="45">
        <f>-((50-((176+(45+(30-AF137)))))/200)</f>
        <v>0.93</v>
      </c>
      <c r="AJ137" s="46"/>
      <c r="AK137" s="47">
        <v>1E-4</v>
      </c>
      <c r="AL137" s="48">
        <f>100%+AK137</f>
        <v>1.0001</v>
      </c>
      <c r="AM137" s="49">
        <f>ROUNDUP($D$2*AI137*AL137,-3)</f>
        <v>1471637000</v>
      </c>
      <c r="AN137" s="84"/>
      <c r="AO137" s="85"/>
      <c r="AP137" s="85"/>
      <c r="AQ137" s="85"/>
      <c r="AR137" s="85"/>
      <c r="AS137" s="86"/>
      <c r="AT137" s="53">
        <f t="shared" si="28"/>
        <v>0</v>
      </c>
    </row>
    <row r="138" spans="1:46" s="54" customFormat="1" ht="36" customHeight="1" thickBot="1">
      <c r="A138" s="27"/>
      <c r="B138" s="56"/>
      <c r="C138" s="91"/>
      <c r="D138" s="95"/>
      <c r="E138" s="95"/>
      <c r="F138" s="101"/>
      <c r="G138" s="55"/>
      <c r="H138" s="60"/>
      <c r="I138" s="30">
        <v>0.51</v>
      </c>
      <c r="J138" s="119">
        <v>0.49</v>
      </c>
      <c r="K138" s="32"/>
      <c r="L138" s="57"/>
      <c r="M138" s="33"/>
      <c r="N138" s="34">
        <f t="shared" si="22"/>
        <v>1</v>
      </c>
      <c r="O138" s="35"/>
      <c r="P138" s="105">
        <v>15</v>
      </c>
      <c r="Q138" s="106">
        <v>15</v>
      </c>
      <c r="R138" s="38"/>
      <c r="S138" s="38"/>
      <c r="T138" s="37"/>
      <c r="U138" s="39">
        <f t="shared" si="23"/>
        <v>15</v>
      </c>
      <c r="V138" s="40">
        <f>IF(U138&gt;=15,15,U138)</f>
        <v>15</v>
      </c>
      <c r="W138" s="112"/>
      <c r="X138" s="96"/>
      <c r="Y138" s="96"/>
      <c r="Z138" s="104"/>
      <c r="AA138" s="99"/>
      <c r="AB138" s="41">
        <f t="shared" si="24"/>
        <v>0</v>
      </c>
      <c r="AC138" s="40">
        <f t="shared" si="25"/>
        <v>0</v>
      </c>
      <c r="AD138" s="42"/>
      <c r="AE138" s="128"/>
      <c r="AF138" s="37">
        <f t="shared" si="26"/>
        <v>15</v>
      </c>
      <c r="AG138" s="43">
        <v>65</v>
      </c>
      <c r="AH138" s="44">
        <f t="shared" si="27"/>
        <v>80</v>
      </c>
      <c r="AI138" s="45">
        <f>-((50-((176+(45+(30-AF138)))))/200)</f>
        <v>0.93</v>
      </c>
      <c r="AJ138" s="46"/>
      <c r="AK138" s="47">
        <v>1E-4</v>
      </c>
      <c r="AL138" s="48">
        <f>100%+AK138</f>
        <v>1.0001</v>
      </c>
      <c r="AM138" s="49">
        <f>ROUNDUP($D$2*AI138*AL138,-3)</f>
        <v>1471637000</v>
      </c>
      <c r="AN138" s="50"/>
      <c r="AO138" s="51"/>
      <c r="AP138" s="51"/>
      <c r="AQ138" s="51"/>
      <c r="AR138" s="51"/>
      <c r="AS138" s="52"/>
      <c r="AT138" s="53">
        <f t="shared" si="28"/>
        <v>0</v>
      </c>
    </row>
    <row r="139" spans="1:46" s="54" customFormat="1" ht="36" customHeight="1" thickBot="1">
      <c r="A139" s="27"/>
      <c r="B139" s="56"/>
      <c r="C139" s="91"/>
      <c r="D139" s="95"/>
      <c r="E139" s="95"/>
      <c r="F139" s="101"/>
      <c r="G139" s="55"/>
      <c r="H139" s="60"/>
      <c r="I139" s="30">
        <v>0.51</v>
      </c>
      <c r="J139" s="119">
        <v>0.49</v>
      </c>
      <c r="K139" s="32"/>
      <c r="L139" s="57"/>
      <c r="M139" s="33"/>
      <c r="N139" s="34">
        <f t="shared" si="22"/>
        <v>1</v>
      </c>
      <c r="O139" s="35"/>
      <c r="P139" s="105">
        <v>15</v>
      </c>
      <c r="Q139" s="106">
        <v>15</v>
      </c>
      <c r="R139" s="38"/>
      <c r="S139" s="38"/>
      <c r="T139" s="37"/>
      <c r="U139" s="39">
        <f t="shared" si="23"/>
        <v>15</v>
      </c>
      <c r="V139" s="40">
        <f>IF(U139&gt;=15,15,U139)</f>
        <v>15</v>
      </c>
      <c r="W139" s="112"/>
      <c r="X139" s="96"/>
      <c r="Y139" s="96"/>
      <c r="Z139" s="104"/>
      <c r="AA139" s="99"/>
      <c r="AB139" s="41">
        <f t="shared" si="24"/>
        <v>0</v>
      </c>
      <c r="AC139" s="40">
        <f t="shared" si="25"/>
        <v>0</v>
      </c>
      <c r="AD139" s="42"/>
      <c r="AE139" s="128"/>
      <c r="AF139" s="37">
        <f t="shared" si="26"/>
        <v>15</v>
      </c>
      <c r="AG139" s="43">
        <v>65</v>
      </c>
      <c r="AH139" s="44">
        <f t="shared" si="27"/>
        <v>80</v>
      </c>
      <c r="AI139" s="45">
        <f>-((50-((176+(45+(30-AF139)))))/200)</f>
        <v>0.93</v>
      </c>
      <c r="AJ139" s="46"/>
      <c r="AK139" s="47">
        <v>1E-4</v>
      </c>
      <c r="AL139" s="48">
        <f>100%+AK139</f>
        <v>1.0001</v>
      </c>
      <c r="AM139" s="49">
        <f>ROUNDUP($D$2*AI139*AL139,-3)</f>
        <v>1471637000</v>
      </c>
      <c r="AN139" s="50"/>
      <c r="AO139" s="51"/>
      <c r="AP139" s="51"/>
      <c r="AQ139" s="51"/>
      <c r="AR139" s="51"/>
      <c r="AS139" s="52"/>
      <c r="AT139" s="53">
        <f t="shared" si="28"/>
        <v>0</v>
      </c>
    </row>
    <row r="140" spans="1:46" s="54" customFormat="1" ht="36" customHeight="1" thickBot="1">
      <c r="A140" s="27"/>
      <c r="B140" s="56"/>
      <c r="C140" s="91"/>
      <c r="D140" s="95"/>
      <c r="E140" s="95"/>
      <c r="F140" s="101"/>
      <c r="G140" s="55"/>
      <c r="H140" s="28"/>
      <c r="I140" s="30">
        <v>0.51</v>
      </c>
      <c r="J140" s="119">
        <v>0.49</v>
      </c>
      <c r="K140" s="32"/>
      <c r="L140" s="57"/>
      <c r="M140" s="31"/>
      <c r="N140" s="34">
        <f t="shared" si="22"/>
        <v>1</v>
      </c>
      <c r="O140" s="37"/>
      <c r="P140" s="105">
        <v>15</v>
      </c>
      <c r="Q140" s="106">
        <v>15</v>
      </c>
      <c r="R140" s="38"/>
      <c r="S140" s="38"/>
      <c r="T140" s="37"/>
      <c r="U140" s="39">
        <f t="shared" si="23"/>
        <v>15</v>
      </c>
      <c r="V140" s="40">
        <f>IF(U140&gt;=15,15,U140)</f>
        <v>15</v>
      </c>
      <c r="W140" s="112"/>
      <c r="X140" s="96"/>
      <c r="Y140" s="96"/>
      <c r="Z140" s="104"/>
      <c r="AA140" s="99"/>
      <c r="AB140" s="41">
        <f t="shared" si="24"/>
        <v>0</v>
      </c>
      <c r="AC140" s="40">
        <f t="shared" si="25"/>
        <v>0</v>
      </c>
      <c r="AD140" s="87"/>
      <c r="AE140" s="128"/>
      <c r="AF140" s="37">
        <f t="shared" si="26"/>
        <v>15</v>
      </c>
      <c r="AG140" s="43">
        <v>65</v>
      </c>
      <c r="AH140" s="44">
        <f t="shared" si="27"/>
        <v>80</v>
      </c>
      <c r="AI140" s="45">
        <f>-((50-((176+(45+(30-AF140)))))/200)</f>
        <v>0.93</v>
      </c>
      <c r="AJ140" s="46"/>
      <c r="AK140" s="47">
        <v>1E-4</v>
      </c>
      <c r="AL140" s="48">
        <f>100%+AK140</f>
        <v>1.0001</v>
      </c>
      <c r="AM140" s="49">
        <f>ROUNDUP($D$2*AI140*AL140,-3)</f>
        <v>1471637000</v>
      </c>
      <c r="AN140" s="88"/>
      <c r="AO140" s="51"/>
      <c r="AP140" s="51"/>
      <c r="AQ140" s="51"/>
      <c r="AR140" s="51"/>
      <c r="AS140" s="52"/>
      <c r="AT140" s="53">
        <f t="shared" si="28"/>
        <v>0</v>
      </c>
    </row>
  </sheetData>
  <mergeCells count="28">
    <mergeCell ref="AS3:AS4"/>
    <mergeCell ref="AT3:AT4"/>
    <mergeCell ref="AM3:AM4"/>
    <mergeCell ref="AN3:AN4"/>
    <mergeCell ref="AO3:AO4"/>
    <mergeCell ref="AP3:AP4"/>
    <mergeCell ref="AQ3:AQ4"/>
    <mergeCell ref="AR3:AR4"/>
    <mergeCell ref="AL3:AL4"/>
    <mergeCell ref="A3:A4"/>
    <mergeCell ref="B3:B4"/>
    <mergeCell ref="C3:H3"/>
    <mergeCell ref="I3:M3"/>
    <mergeCell ref="N3:N4"/>
    <mergeCell ref="O3:O4"/>
    <mergeCell ref="P3:U3"/>
    <mergeCell ref="W3:AB3"/>
    <mergeCell ref="AI3:AI4"/>
    <mergeCell ref="AJ3:AJ4"/>
    <mergeCell ref="AK3:AK4"/>
    <mergeCell ref="D1:E1"/>
    <mergeCell ref="I1:J1"/>
    <mergeCell ref="L1:AB1"/>
    <mergeCell ref="AE1:AK1"/>
    <mergeCell ref="D2:E2"/>
    <mergeCell ref="F2:G2"/>
    <mergeCell ref="I2:J2"/>
    <mergeCell ref="P2:U2"/>
  </mergeCells>
  <phoneticPr fontId="3" type="noConversion"/>
  <printOptions horizontalCentered="1"/>
  <pageMargins left="0.17" right="0.17" top="0.33" bottom="0.24" header="0.26" footer="0.18"/>
  <pageSetup paperSize="9" scale="57" orientation="landscape" r:id="rId1"/>
  <headerFooter alignWithMargins="0"/>
  <rowBreaks count="1" manualBreakCount="1">
    <brk id="31" max="41" man="1"/>
  </rowBreaks>
  <colBreaks count="1" manualBreakCount="1">
    <brk id="29" max="139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rgb="FF00B0F0"/>
  </sheetPr>
  <dimension ref="A1:AT139"/>
  <sheetViews>
    <sheetView showZeros="0" view="pageBreakPreview" zoomScale="80" workbookViewId="0">
      <selection activeCell="D2" sqref="D2:E2"/>
    </sheetView>
  </sheetViews>
  <sheetFormatPr defaultColWidth="8.88671875" defaultRowHeight="13.5"/>
  <cols>
    <col min="1" max="1" width="5" style="1" customWidth="1"/>
    <col min="2" max="2" width="5.109375" style="2" customWidth="1"/>
    <col min="3" max="3" width="9.21875" style="89" customWidth="1"/>
    <col min="4" max="7" width="9.21875" style="1" customWidth="1"/>
    <col min="8" max="8" width="6.6640625" style="1" customWidth="1"/>
    <col min="9" max="10" width="7.33203125" style="1" customWidth="1"/>
    <col min="11" max="11" width="7.6640625" style="1" customWidth="1"/>
    <col min="12" max="13" width="6.77734375" style="1" customWidth="1"/>
    <col min="14" max="14" width="6.44140625" style="1" customWidth="1"/>
    <col min="15" max="15" width="5.109375" style="1" customWidth="1"/>
    <col min="16" max="16" width="7.109375" style="1" customWidth="1"/>
    <col min="17" max="17" width="6.77734375" style="1" customWidth="1"/>
    <col min="18" max="20" width="6.6640625" style="1" customWidth="1"/>
    <col min="21" max="21" width="7.109375" style="1" customWidth="1"/>
    <col min="22" max="22" width="10.44140625" style="90" hidden="1" customWidth="1"/>
    <col min="23" max="24" width="8" style="1" customWidth="1"/>
    <col min="25" max="27" width="7.21875" style="1" customWidth="1"/>
    <col min="28" max="28" width="9.6640625" style="1" customWidth="1"/>
    <col min="29" max="29" width="2" style="90" hidden="1" customWidth="1"/>
    <col min="30" max="31" width="6.21875" style="1" customWidth="1"/>
    <col min="32" max="32" width="7" style="1" customWidth="1"/>
    <col min="33" max="33" width="4.6640625" style="1" customWidth="1"/>
    <col min="34" max="34" width="8.21875" style="1" customWidth="1"/>
    <col min="35" max="35" width="8.77734375" style="1" customWidth="1"/>
    <col min="36" max="36" width="7.5546875" style="1" customWidth="1"/>
    <col min="37" max="38" width="8.33203125" style="1" customWidth="1"/>
    <col min="39" max="39" width="20.21875" style="1" customWidth="1"/>
    <col min="40" max="40" width="8.33203125" style="1" customWidth="1"/>
    <col min="41" max="42" width="17.6640625" style="1" customWidth="1"/>
    <col min="43" max="45" width="17.6640625" style="1" hidden="1" customWidth="1"/>
    <col min="46" max="46" width="17.6640625" style="1" customWidth="1"/>
    <col min="47" max="16384" width="8.88671875" style="1"/>
  </cols>
  <sheetData>
    <row r="1" spans="1:46" ht="33.75" customHeight="1">
      <c r="C1" s="3" t="s">
        <v>37</v>
      </c>
      <c r="D1" s="353">
        <v>1455000000</v>
      </c>
      <c r="E1" s="353"/>
      <c r="F1" s="4"/>
      <c r="G1" s="4"/>
      <c r="H1" s="3" t="s">
        <v>0</v>
      </c>
      <c r="I1" s="354">
        <v>365700000</v>
      </c>
      <c r="J1" s="354"/>
      <c r="K1" s="118">
        <f>TRUNC(I1/F2,7)</f>
        <v>0.25925730000000002</v>
      </c>
      <c r="L1" s="385" t="s">
        <v>365</v>
      </c>
      <c r="M1" s="386"/>
      <c r="N1" s="386"/>
      <c r="O1" s="386"/>
      <c r="P1" s="386"/>
      <c r="Q1" s="386"/>
      <c r="R1" s="386"/>
      <c r="S1" s="386"/>
      <c r="T1" s="386"/>
      <c r="U1" s="386"/>
      <c r="V1" s="386"/>
      <c r="W1" s="386"/>
      <c r="X1" s="386"/>
      <c r="Y1" s="386"/>
      <c r="Z1" s="386"/>
      <c r="AA1" s="386"/>
      <c r="AB1" s="386"/>
      <c r="AC1" s="148"/>
      <c r="AD1" s="148"/>
      <c r="AE1" s="356" t="s">
        <v>359</v>
      </c>
      <c r="AF1" s="356"/>
      <c r="AG1" s="356"/>
      <c r="AH1" s="356"/>
      <c r="AI1" s="356"/>
      <c r="AJ1" s="356"/>
      <c r="AK1" s="356"/>
      <c r="AL1" s="145"/>
      <c r="AM1" s="145"/>
      <c r="AN1" s="145"/>
      <c r="AO1" s="122"/>
      <c r="AP1" s="122"/>
      <c r="AQ1" s="122"/>
      <c r="AR1" s="122"/>
      <c r="AS1" s="122"/>
      <c r="AT1" s="122"/>
    </row>
    <row r="2" spans="1:46" s="11" customFormat="1" ht="30" customHeight="1" thickBot="1">
      <c r="A2" s="6"/>
      <c r="B2" s="7"/>
      <c r="C2" s="8" t="s">
        <v>36</v>
      </c>
      <c r="D2" s="357">
        <f>D1*1.1</f>
        <v>1600500000.0000002</v>
      </c>
      <c r="E2" s="358"/>
      <c r="F2" s="357">
        <f>D2*86.745%*101.6%</f>
        <v>1410567384.6000001</v>
      </c>
      <c r="G2" s="358"/>
      <c r="H2" s="3" t="s">
        <v>32</v>
      </c>
      <c r="I2" s="359">
        <f>D2*1</f>
        <v>1600500000.0000002</v>
      </c>
      <c r="J2" s="360"/>
      <c r="K2" s="117" t="s">
        <v>29</v>
      </c>
      <c r="L2" s="4"/>
      <c r="M2" s="4"/>
      <c r="N2" s="4"/>
      <c r="O2" s="9" t="s">
        <v>35</v>
      </c>
      <c r="P2" s="361">
        <v>45929.458333333336</v>
      </c>
      <c r="Q2" s="361"/>
      <c r="R2" s="361"/>
      <c r="S2" s="361"/>
      <c r="T2" s="361"/>
      <c r="U2" s="361"/>
      <c r="V2" s="10"/>
      <c r="W2" s="10"/>
      <c r="X2" s="6"/>
      <c r="Y2" s="6"/>
      <c r="Z2" s="6"/>
      <c r="AA2" s="6"/>
      <c r="AB2" s="6"/>
      <c r="AC2" s="10"/>
      <c r="AD2" s="6"/>
      <c r="AE2" s="6"/>
      <c r="AF2" s="6"/>
      <c r="AG2" s="6"/>
      <c r="AH2" s="6"/>
      <c r="AJ2" s="12"/>
      <c r="AK2" s="13"/>
      <c r="AL2" s="13"/>
      <c r="AM2" s="14" t="s">
        <v>52</v>
      </c>
      <c r="AO2" s="63" t="s">
        <v>40</v>
      </c>
      <c r="AP2" s="63"/>
      <c r="AQ2" s="123"/>
      <c r="AR2" s="124"/>
      <c r="AS2" s="126"/>
      <c r="AT2" s="125"/>
    </row>
    <row r="3" spans="1:46" s="17" customFormat="1" ht="24.95" customHeight="1" thickBot="1">
      <c r="A3" s="364" t="s">
        <v>1</v>
      </c>
      <c r="B3" s="366" t="s">
        <v>2</v>
      </c>
      <c r="C3" s="368" t="s">
        <v>3</v>
      </c>
      <c r="D3" s="369"/>
      <c r="E3" s="369"/>
      <c r="F3" s="369"/>
      <c r="G3" s="369"/>
      <c r="H3" s="370"/>
      <c r="I3" s="371" t="s">
        <v>4</v>
      </c>
      <c r="J3" s="369"/>
      <c r="K3" s="369"/>
      <c r="L3" s="369"/>
      <c r="M3" s="370"/>
      <c r="N3" s="372" t="s">
        <v>5</v>
      </c>
      <c r="O3" s="374" t="s">
        <v>6</v>
      </c>
      <c r="P3" s="371" t="s">
        <v>7</v>
      </c>
      <c r="Q3" s="369"/>
      <c r="R3" s="369"/>
      <c r="S3" s="369"/>
      <c r="T3" s="369"/>
      <c r="U3" s="370"/>
      <c r="V3" s="15"/>
      <c r="W3" s="371" t="s">
        <v>30</v>
      </c>
      <c r="X3" s="369"/>
      <c r="Y3" s="369"/>
      <c r="Z3" s="369"/>
      <c r="AA3" s="369"/>
      <c r="AB3" s="370"/>
      <c r="AC3" s="15"/>
      <c r="AD3" s="15"/>
      <c r="AE3" s="15"/>
      <c r="AF3" s="15"/>
      <c r="AG3" s="15"/>
      <c r="AH3" s="16"/>
      <c r="AI3" s="376" t="s">
        <v>8</v>
      </c>
      <c r="AJ3" s="366" t="s">
        <v>9</v>
      </c>
      <c r="AK3" s="378" t="s">
        <v>10</v>
      </c>
      <c r="AL3" s="362" t="s">
        <v>11</v>
      </c>
      <c r="AM3" s="381" t="s">
        <v>12</v>
      </c>
      <c r="AN3" s="383" t="s">
        <v>13</v>
      </c>
      <c r="AO3" s="380" t="s">
        <v>14</v>
      </c>
      <c r="AP3" s="380" t="s">
        <v>41</v>
      </c>
      <c r="AQ3" s="380" t="s">
        <v>42</v>
      </c>
      <c r="AR3" s="380" t="s">
        <v>43</v>
      </c>
      <c r="AS3" s="380" t="s">
        <v>44</v>
      </c>
      <c r="AT3" s="380" t="s">
        <v>15</v>
      </c>
    </row>
    <row r="4" spans="1:46" s="17" customFormat="1" ht="39.75" customHeight="1" thickBot="1">
      <c r="A4" s="365"/>
      <c r="B4" s="367"/>
      <c r="C4" s="103" t="s">
        <v>16</v>
      </c>
      <c r="D4" s="19" t="s">
        <v>17</v>
      </c>
      <c r="E4" s="20" t="s">
        <v>18</v>
      </c>
      <c r="F4" s="20" t="s">
        <v>19</v>
      </c>
      <c r="G4" s="20" t="s">
        <v>20</v>
      </c>
      <c r="H4" s="21" t="s">
        <v>31</v>
      </c>
      <c r="I4" s="18" t="s">
        <v>16</v>
      </c>
      <c r="J4" s="19" t="s">
        <v>17</v>
      </c>
      <c r="K4" s="20" t="s">
        <v>18</v>
      </c>
      <c r="L4" s="103" t="s">
        <v>19</v>
      </c>
      <c r="M4" s="20" t="s">
        <v>20</v>
      </c>
      <c r="N4" s="373"/>
      <c r="O4" s="375"/>
      <c r="P4" s="18" t="s">
        <v>16</v>
      </c>
      <c r="Q4" s="19" t="s">
        <v>17</v>
      </c>
      <c r="R4" s="20" t="s">
        <v>18</v>
      </c>
      <c r="S4" s="103" t="s">
        <v>19</v>
      </c>
      <c r="T4" s="20" t="s">
        <v>20</v>
      </c>
      <c r="U4" s="22" t="s">
        <v>21</v>
      </c>
      <c r="V4" s="23" t="s">
        <v>22</v>
      </c>
      <c r="W4" s="18" t="s">
        <v>16</v>
      </c>
      <c r="X4" s="19" t="s">
        <v>17</v>
      </c>
      <c r="Y4" s="20" t="s">
        <v>18</v>
      </c>
      <c r="Z4" s="103" t="s">
        <v>19</v>
      </c>
      <c r="AA4" s="20" t="s">
        <v>20</v>
      </c>
      <c r="AB4" s="24" t="s">
        <v>23</v>
      </c>
      <c r="AC4" s="23" t="s">
        <v>46</v>
      </c>
      <c r="AD4" s="121" t="s">
        <v>47</v>
      </c>
      <c r="AE4" s="127" t="s">
        <v>48</v>
      </c>
      <c r="AF4" s="25" t="s">
        <v>24</v>
      </c>
      <c r="AG4" s="26" t="s">
        <v>25</v>
      </c>
      <c r="AH4" s="26" t="s">
        <v>26</v>
      </c>
      <c r="AI4" s="377"/>
      <c r="AJ4" s="367"/>
      <c r="AK4" s="379"/>
      <c r="AL4" s="363"/>
      <c r="AM4" s="382"/>
      <c r="AN4" s="384"/>
      <c r="AO4" s="380"/>
      <c r="AP4" s="380"/>
      <c r="AQ4" s="380"/>
      <c r="AR4" s="380"/>
      <c r="AS4" s="380"/>
      <c r="AT4" s="380"/>
    </row>
    <row r="5" spans="1:46" s="54" customFormat="1" ht="40.5" customHeight="1" thickBot="1">
      <c r="A5" s="27">
        <v>1</v>
      </c>
      <c r="B5" s="28"/>
      <c r="C5" s="177" t="s">
        <v>160</v>
      </c>
      <c r="D5" s="94"/>
      <c r="E5" s="95"/>
      <c r="F5" s="94"/>
      <c r="G5" s="91"/>
      <c r="H5" s="115"/>
      <c r="I5" s="109">
        <v>1</v>
      </c>
      <c r="J5" s="31"/>
      <c r="K5" s="31"/>
      <c r="L5" s="31"/>
      <c r="M5" s="33"/>
      <c r="N5" s="34">
        <f>SUM(I5:M5)</f>
        <v>1</v>
      </c>
      <c r="O5" s="35"/>
      <c r="P5" s="165">
        <v>15</v>
      </c>
      <c r="Q5" s="166">
        <v>15</v>
      </c>
      <c r="R5" s="37"/>
      <c r="S5" s="38"/>
      <c r="T5" s="37"/>
      <c r="U5" s="39">
        <f>ROUNDUP(((P5*I5)+(Q5*J5)+(R5*K5)+(S5*L5)+(T5*M5)),2)</f>
        <v>15</v>
      </c>
      <c r="V5" s="40">
        <f>IF(U5&gt;=15,15,U5)</f>
        <v>15</v>
      </c>
      <c r="W5" s="182">
        <v>17928117000</v>
      </c>
      <c r="X5" s="183"/>
      <c r="Y5" s="157"/>
      <c r="Z5" s="107"/>
      <c r="AA5" s="99"/>
      <c r="AB5" s="41">
        <f>ROUNDUP((((W5*I5)+(X5*J5)+(Y5*K5)+(Z5*L5)+(AA5*M5))/$I$2*15),2)</f>
        <v>168.03</v>
      </c>
      <c r="AC5" s="40">
        <f>IF(AB5&gt;=15,15,AB5)</f>
        <v>15</v>
      </c>
      <c r="AD5" s="42"/>
      <c r="AE5" s="128"/>
      <c r="AF5" s="98">
        <f>IF((V5+AC5+AD5)&gt;=30,30,(V5+AC5+AD5))</f>
        <v>30</v>
      </c>
      <c r="AG5" s="43">
        <v>65</v>
      </c>
      <c r="AH5" s="44">
        <f>AF5+AG5+AE5</f>
        <v>95</v>
      </c>
      <c r="AI5" s="45">
        <f>-((50-((176+(45+(30-AF5)))))/200)</f>
        <v>0.85499999999999998</v>
      </c>
      <c r="AJ5" s="46"/>
      <c r="AK5" s="47">
        <v>1E-4</v>
      </c>
      <c r="AL5" s="48">
        <f>100%+AK5</f>
        <v>1.0001</v>
      </c>
      <c r="AM5" s="49">
        <f>ROUNDUP($D$2*AI5*AL5,-3)</f>
        <v>1368565000</v>
      </c>
      <c r="AN5" s="50"/>
      <c r="AO5" s="51"/>
      <c r="AP5" s="51"/>
      <c r="AQ5" s="51"/>
      <c r="AR5" s="51"/>
      <c r="AS5" s="52"/>
      <c r="AT5" s="53">
        <f>(AO5*I5)+(AP5*J5)+(AQ5*K5)+(AR5*L5)+(AS5*M5)</f>
        <v>0</v>
      </c>
    </row>
    <row r="6" spans="1:46" s="54" customFormat="1" ht="40.5" customHeight="1" thickBot="1">
      <c r="A6" s="27">
        <v>2</v>
      </c>
      <c r="B6" s="28"/>
      <c r="C6" s="178" t="s">
        <v>161</v>
      </c>
      <c r="D6" s="95"/>
      <c r="E6" s="95"/>
      <c r="F6" s="94"/>
      <c r="G6" s="29"/>
      <c r="H6" s="29"/>
      <c r="I6" s="109">
        <v>1</v>
      </c>
      <c r="J6" s="31"/>
      <c r="K6" s="31"/>
      <c r="L6" s="31"/>
      <c r="M6" s="33"/>
      <c r="N6" s="34">
        <f t="shared" ref="N6:N68" si="0">SUM(I6:M6)</f>
        <v>1</v>
      </c>
      <c r="O6" s="35"/>
      <c r="P6" s="167">
        <v>15</v>
      </c>
      <c r="Q6" s="168">
        <v>15</v>
      </c>
      <c r="R6" s="106"/>
      <c r="S6" s="38"/>
      <c r="T6" s="37"/>
      <c r="U6" s="39">
        <f t="shared" ref="U6:U68" si="1">ROUNDUP(((P6*I6)+(Q6*J6)+(R6*K6)+(S6*L6)+(T6*M6)),2)</f>
        <v>15</v>
      </c>
      <c r="V6" s="40">
        <f>IF(U6&gt;=15,15,U6)</f>
        <v>15</v>
      </c>
      <c r="W6" s="184">
        <v>28147269000</v>
      </c>
      <c r="X6" s="185"/>
      <c r="Y6" s="100"/>
      <c r="Z6" s="96"/>
      <c r="AA6" s="99"/>
      <c r="AB6" s="41">
        <f t="shared" ref="AB6:AB68" si="2">ROUNDUP((((W6*I6)+(X6*J6)+(Y6*K6)+(Z6*L6)+(AA6*M6))/$I$2*15),2)</f>
        <v>263.8</v>
      </c>
      <c r="AC6" s="40">
        <f t="shared" ref="AC6:AC68" si="3">IF(AB6&gt;=15,15,AB6)</f>
        <v>15</v>
      </c>
      <c r="AD6" s="42"/>
      <c r="AE6" s="128"/>
      <c r="AF6" s="37">
        <f t="shared" ref="AF6:AF68" si="4">IF((V6+AC6+AD6)&gt;=30,30,(V6+AC6+AD6))</f>
        <v>30</v>
      </c>
      <c r="AG6" s="43">
        <v>65</v>
      </c>
      <c r="AH6" s="44">
        <f t="shared" ref="AH6:AH68" si="5">AF6+AG6+AE6</f>
        <v>95</v>
      </c>
      <c r="AI6" s="45">
        <f>-((50-((176+(45+(30-AF6)))))/200)</f>
        <v>0.85499999999999998</v>
      </c>
      <c r="AJ6" s="46"/>
      <c r="AK6" s="47">
        <v>1E-4</v>
      </c>
      <c r="AL6" s="48">
        <f>100%+AK6</f>
        <v>1.0001</v>
      </c>
      <c r="AM6" s="49">
        <f>ROUNDUP($D$2*AI6*AL6,-3)</f>
        <v>1368565000</v>
      </c>
      <c r="AN6" s="50"/>
      <c r="AO6" s="51"/>
      <c r="AP6" s="51"/>
      <c r="AQ6" s="51"/>
      <c r="AR6" s="51"/>
      <c r="AS6" s="52"/>
      <c r="AT6" s="53">
        <f t="shared" ref="AT6:AT68" si="6">(AO6*I6)+(AP6*J6)+(AQ6*K6)+(AR6*L6)+(AS6*M6)</f>
        <v>0</v>
      </c>
    </row>
    <row r="7" spans="1:46" s="54" customFormat="1" ht="40.5" customHeight="1" thickBot="1">
      <c r="A7" s="27">
        <v>3</v>
      </c>
      <c r="B7" s="28"/>
      <c r="C7" s="178" t="s">
        <v>162</v>
      </c>
      <c r="D7" s="94"/>
      <c r="E7" s="95"/>
      <c r="F7" s="95"/>
      <c r="G7" s="55"/>
      <c r="H7" s="29"/>
      <c r="I7" s="109">
        <v>1</v>
      </c>
      <c r="J7" s="31"/>
      <c r="K7" s="31"/>
      <c r="L7" s="57"/>
      <c r="M7" s="33"/>
      <c r="N7" s="34">
        <f t="shared" si="0"/>
        <v>1</v>
      </c>
      <c r="O7" s="35"/>
      <c r="P7" s="167">
        <v>15</v>
      </c>
      <c r="Q7" s="168">
        <v>15</v>
      </c>
      <c r="R7" s="106"/>
      <c r="S7" s="38"/>
      <c r="T7" s="37"/>
      <c r="U7" s="39">
        <f t="shared" si="1"/>
        <v>15</v>
      </c>
      <c r="V7" s="40">
        <f>IF(U7&gt;=15,15,U7)</f>
        <v>15</v>
      </c>
      <c r="W7" s="184">
        <v>13410300000</v>
      </c>
      <c r="X7" s="184"/>
      <c r="Y7" s="100"/>
      <c r="Z7" s="96"/>
      <c r="AA7" s="99"/>
      <c r="AB7" s="41">
        <f t="shared" si="2"/>
        <v>125.69000000000001</v>
      </c>
      <c r="AC7" s="40">
        <f t="shared" si="3"/>
        <v>15</v>
      </c>
      <c r="AD7" s="42"/>
      <c r="AE7" s="128"/>
      <c r="AF7" s="37">
        <f t="shared" si="4"/>
        <v>30</v>
      </c>
      <c r="AG7" s="43">
        <v>65</v>
      </c>
      <c r="AH7" s="44">
        <f t="shared" si="5"/>
        <v>95</v>
      </c>
      <c r="AI7" s="45">
        <f>-((50-((176+(45+(30-AF7)))))/200)</f>
        <v>0.85499999999999998</v>
      </c>
      <c r="AJ7" s="46"/>
      <c r="AK7" s="47">
        <v>1E-4</v>
      </c>
      <c r="AL7" s="48">
        <f>100%+AK7</f>
        <v>1.0001</v>
      </c>
      <c r="AM7" s="49">
        <f>ROUNDUP($D$2*AI7*AL7,-3)</f>
        <v>1368565000</v>
      </c>
      <c r="AN7" s="50"/>
      <c r="AO7" s="51"/>
      <c r="AP7" s="51"/>
      <c r="AQ7" s="51"/>
      <c r="AR7" s="51"/>
      <c r="AS7" s="52"/>
      <c r="AT7" s="53">
        <f t="shared" si="6"/>
        <v>0</v>
      </c>
    </row>
    <row r="8" spans="1:46" s="54" customFormat="1" ht="40.5" customHeight="1" thickBot="1">
      <c r="A8" s="27">
        <v>4</v>
      </c>
      <c r="B8" s="56"/>
      <c r="C8" s="178" t="s">
        <v>163</v>
      </c>
      <c r="D8" s="95"/>
      <c r="E8" s="171"/>
      <c r="F8" s="94"/>
      <c r="G8" s="92"/>
      <c r="H8" s="135"/>
      <c r="I8" s="109">
        <v>1</v>
      </c>
      <c r="J8" s="31"/>
      <c r="K8" s="31"/>
      <c r="L8" s="57"/>
      <c r="M8" s="33"/>
      <c r="N8" s="34">
        <f t="shared" si="0"/>
        <v>1</v>
      </c>
      <c r="O8" s="35"/>
      <c r="P8" s="167">
        <v>15</v>
      </c>
      <c r="Q8" s="168">
        <v>15</v>
      </c>
      <c r="R8" s="38"/>
      <c r="S8" s="38"/>
      <c r="T8" s="37"/>
      <c r="U8" s="39">
        <f t="shared" si="1"/>
        <v>15</v>
      </c>
      <c r="V8" s="40">
        <f t="shared" ref="V8:V70" si="7">IF(U8&gt;=15,15,U8)</f>
        <v>15</v>
      </c>
      <c r="W8" s="184">
        <v>75440266000</v>
      </c>
      <c r="X8" s="185"/>
      <c r="Y8" s="100"/>
      <c r="Z8" s="96"/>
      <c r="AA8" s="108"/>
      <c r="AB8" s="41">
        <f t="shared" si="2"/>
        <v>707.04</v>
      </c>
      <c r="AC8" s="40">
        <f t="shared" si="3"/>
        <v>15</v>
      </c>
      <c r="AD8" s="42"/>
      <c r="AE8" s="128"/>
      <c r="AF8" s="37">
        <f t="shared" si="4"/>
        <v>30</v>
      </c>
      <c r="AG8" s="43">
        <v>65</v>
      </c>
      <c r="AH8" s="44">
        <f t="shared" si="5"/>
        <v>95</v>
      </c>
      <c r="AI8" s="45">
        <f t="shared" ref="AI8:AI70" si="8">-((50-((176+(45+(30-AF8)))))/200)</f>
        <v>0.85499999999999998</v>
      </c>
      <c r="AJ8" s="46"/>
      <c r="AK8" s="47">
        <v>1E-4</v>
      </c>
      <c r="AL8" s="48">
        <f t="shared" ref="AL8:AL70" si="9">100%+AK8</f>
        <v>1.0001</v>
      </c>
      <c r="AM8" s="49">
        <f t="shared" ref="AM8:AM70" si="10">ROUNDUP($D$2*AI8*AL8,-3)</f>
        <v>1368565000</v>
      </c>
      <c r="AN8" s="50"/>
      <c r="AO8" s="51"/>
      <c r="AP8" s="51"/>
      <c r="AQ8" s="51"/>
      <c r="AR8" s="51"/>
      <c r="AS8" s="52"/>
      <c r="AT8" s="53">
        <f t="shared" si="6"/>
        <v>0</v>
      </c>
    </row>
    <row r="9" spans="1:46" s="54" customFormat="1" ht="40.5" customHeight="1" thickBot="1">
      <c r="A9" s="27">
        <v>5</v>
      </c>
      <c r="B9" s="56"/>
      <c r="C9" s="94" t="s">
        <v>369</v>
      </c>
      <c r="D9" s="177" t="s">
        <v>358</v>
      </c>
      <c r="E9" s="94"/>
      <c r="F9" s="179"/>
      <c r="G9" s="92"/>
      <c r="H9" s="116"/>
      <c r="I9" s="109">
        <v>0.51</v>
      </c>
      <c r="J9" s="31">
        <v>0.49</v>
      </c>
      <c r="K9" s="137"/>
      <c r="L9" s="31"/>
      <c r="M9" s="33"/>
      <c r="N9" s="34">
        <f t="shared" si="0"/>
        <v>1</v>
      </c>
      <c r="O9" s="35"/>
      <c r="P9" s="167">
        <v>15</v>
      </c>
      <c r="Q9" s="168">
        <v>15</v>
      </c>
      <c r="R9" s="38"/>
      <c r="S9" s="38"/>
      <c r="T9" s="37"/>
      <c r="U9" s="39">
        <f t="shared" si="1"/>
        <v>15</v>
      </c>
      <c r="V9" s="40">
        <f t="shared" si="7"/>
        <v>15</v>
      </c>
      <c r="W9" s="188">
        <v>2736126000</v>
      </c>
      <c r="X9" s="184">
        <v>704364000</v>
      </c>
      <c r="Y9" s="210"/>
      <c r="Z9" s="96"/>
      <c r="AA9" s="99"/>
      <c r="AB9" s="41">
        <f t="shared" si="2"/>
        <v>16.32</v>
      </c>
      <c r="AC9" s="40">
        <f t="shared" si="3"/>
        <v>15</v>
      </c>
      <c r="AD9" s="42"/>
      <c r="AE9" s="128"/>
      <c r="AF9" s="37">
        <f t="shared" si="4"/>
        <v>30</v>
      </c>
      <c r="AG9" s="43">
        <v>65</v>
      </c>
      <c r="AH9" s="44">
        <f t="shared" si="5"/>
        <v>95</v>
      </c>
      <c r="AI9" s="45">
        <f t="shared" si="8"/>
        <v>0.85499999999999998</v>
      </c>
      <c r="AJ9" s="46"/>
      <c r="AK9" s="47">
        <v>1E-4</v>
      </c>
      <c r="AL9" s="48">
        <f t="shared" si="9"/>
        <v>1.0001</v>
      </c>
      <c r="AM9" s="49">
        <f t="shared" si="10"/>
        <v>1368565000</v>
      </c>
      <c r="AN9" s="50"/>
      <c r="AO9" s="51"/>
      <c r="AP9" s="51"/>
      <c r="AQ9" s="51"/>
      <c r="AR9" s="51"/>
      <c r="AS9" s="52"/>
      <c r="AT9" s="53">
        <f t="shared" si="6"/>
        <v>0</v>
      </c>
    </row>
    <row r="10" spans="1:46" s="54" customFormat="1" ht="40.5" customHeight="1" thickBot="1">
      <c r="A10" s="27">
        <v>6</v>
      </c>
      <c r="B10" s="56"/>
      <c r="C10" s="178" t="s">
        <v>360</v>
      </c>
      <c r="D10" s="180" t="s">
        <v>166</v>
      </c>
      <c r="E10" s="191"/>
      <c r="F10" s="164"/>
      <c r="G10" s="55"/>
      <c r="H10" s="116"/>
      <c r="I10" s="30">
        <v>0.51</v>
      </c>
      <c r="J10" s="31">
        <v>0.49</v>
      </c>
      <c r="K10" s="31"/>
      <c r="L10" s="57"/>
      <c r="M10" s="33"/>
      <c r="N10" s="34">
        <f t="shared" si="0"/>
        <v>1</v>
      </c>
      <c r="O10" s="35"/>
      <c r="P10" s="234">
        <v>14.9</v>
      </c>
      <c r="Q10" s="168">
        <v>15</v>
      </c>
      <c r="R10" s="38"/>
      <c r="S10" s="38"/>
      <c r="T10" s="37"/>
      <c r="U10" s="39">
        <f t="shared" si="1"/>
        <v>14.95</v>
      </c>
      <c r="V10" s="40">
        <f>IF(U10&gt;=15,15,U10)</f>
        <v>14.95</v>
      </c>
      <c r="W10" s="186">
        <v>781586000</v>
      </c>
      <c r="X10" s="186">
        <v>23014391000</v>
      </c>
      <c r="Y10" s="186"/>
      <c r="Z10" s="96"/>
      <c r="AA10" s="99"/>
      <c r="AB10" s="41">
        <f t="shared" si="2"/>
        <v>109.43</v>
      </c>
      <c r="AC10" s="40">
        <f t="shared" si="3"/>
        <v>15</v>
      </c>
      <c r="AD10" s="42">
        <f>0.5*I10</f>
        <v>0.255</v>
      </c>
      <c r="AE10" s="128"/>
      <c r="AF10" s="37">
        <f t="shared" si="4"/>
        <v>30</v>
      </c>
      <c r="AG10" s="43">
        <v>65</v>
      </c>
      <c r="AH10" s="44">
        <f t="shared" si="5"/>
        <v>95</v>
      </c>
      <c r="AI10" s="45">
        <f>-((50-((176+(45+(30-AF10)))))/200)</f>
        <v>0.85499999999999998</v>
      </c>
      <c r="AJ10" s="46"/>
      <c r="AK10" s="47">
        <v>1E-4</v>
      </c>
      <c r="AL10" s="48">
        <f>100%+AK10</f>
        <v>1.0001</v>
      </c>
      <c r="AM10" s="49">
        <f>ROUNDUP($D$2*AI10*AL10,-3)</f>
        <v>1368565000</v>
      </c>
      <c r="AN10" s="50"/>
      <c r="AO10" s="51"/>
      <c r="AP10" s="51"/>
      <c r="AQ10" s="51"/>
      <c r="AR10" s="51"/>
      <c r="AS10" s="52"/>
      <c r="AT10" s="53">
        <f t="shared" si="6"/>
        <v>0</v>
      </c>
    </row>
    <row r="11" spans="1:46" s="54" customFormat="1" ht="40.5" customHeight="1" thickBot="1">
      <c r="A11" s="27">
        <v>7</v>
      </c>
      <c r="B11" s="56"/>
      <c r="C11" s="179" t="s">
        <v>164</v>
      </c>
      <c r="D11" s="177" t="s">
        <v>168</v>
      </c>
      <c r="E11" s="179"/>
      <c r="F11" s="179"/>
      <c r="G11" s="29"/>
      <c r="H11" s="29"/>
      <c r="I11" s="30">
        <v>0.51</v>
      </c>
      <c r="J11" s="31">
        <v>0.49</v>
      </c>
      <c r="K11" s="31"/>
      <c r="L11" s="31"/>
      <c r="M11" s="33"/>
      <c r="N11" s="34">
        <f t="shared" si="0"/>
        <v>1</v>
      </c>
      <c r="O11" s="35"/>
      <c r="P11" s="167">
        <v>15</v>
      </c>
      <c r="Q11" s="168">
        <v>15</v>
      </c>
      <c r="R11" s="106"/>
      <c r="S11" s="38"/>
      <c r="T11" s="37"/>
      <c r="U11" s="39">
        <f t="shared" si="1"/>
        <v>15</v>
      </c>
      <c r="V11" s="40">
        <f t="shared" si="7"/>
        <v>15</v>
      </c>
      <c r="W11" s="96">
        <v>4589939000</v>
      </c>
      <c r="X11" s="186">
        <v>0</v>
      </c>
      <c r="Y11" s="112"/>
      <c r="Z11" s="186"/>
      <c r="AA11" s="99"/>
      <c r="AB11" s="41">
        <f t="shared" si="2"/>
        <v>21.94</v>
      </c>
      <c r="AC11" s="40">
        <f t="shared" si="3"/>
        <v>15</v>
      </c>
      <c r="AD11" s="42"/>
      <c r="AE11" s="128"/>
      <c r="AF11" s="37">
        <f t="shared" si="4"/>
        <v>30</v>
      </c>
      <c r="AG11" s="43">
        <v>65</v>
      </c>
      <c r="AH11" s="44">
        <f t="shared" si="5"/>
        <v>95</v>
      </c>
      <c r="AI11" s="45">
        <f t="shared" si="8"/>
        <v>0.85499999999999998</v>
      </c>
      <c r="AJ11" s="46"/>
      <c r="AK11" s="47">
        <v>1E-4</v>
      </c>
      <c r="AL11" s="48">
        <f t="shared" si="9"/>
        <v>1.0001</v>
      </c>
      <c r="AM11" s="49">
        <f t="shared" si="10"/>
        <v>1368565000</v>
      </c>
      <c r="AN11" s="50"/>
      <c r="AO11" s="51"/>
      <c r="AP11" s="51"/>
      <c r="AQ11" s="51"/>
      <c r="AR11" s="51"/>
      <c r="AS11" s="52"/>
      <c r="AT11" s="53">
        <f t="shared" si="6"/>
        <v>0</v>
      </c>
    </row>
    <row r="12" spans="1:46" s="54" customFormat="1" ht="40.5" customHeight="1" thickBot="1">
      <c r="A12" s="27">
        <v>8</v>
      </c>
      <c r="B12" s="56"/>
      <c r="C12" s="181" t="s">
        <v>169</v>
      </c>
      <c r="D12" s="93" t="s">
        <v>361</v>
      </c>
      <c r="E12" s="95"/>
      <c r="F12" s="164"/>
      <c r="G12" s="55"/>
      <c r="H12" s="29"/>
      <c r="I12" s="30">
        <v>0.51</v>
      </c>
      <c r="J12" s="31">
        <v>0.49</v>
      </c>
      <c r="K12" s="32"/>
      <c r="L12" s="57"/>
      <c r="M12" s="33"/>
      <c r="N12" s="34">
        <f t="shared" si="0"/>
        <v>1</v>
      </c>
      <c r="O12" s="35"/>
      <c r="P12" s="167">
        <v>15</v>
      </c>
      <c r="Q12" s="168">
        <v>15</v>
      </c>
      <c r="R12" s="38"/>
      <c r="S12" s="38"/>
      <c r="T12" s="37"/>
      <c r="U12" s="39">
        <f t="shared" si="1"/>
        <v>15</v>
      </c>
      <c r="V12" s="40">
        <f t="shared" si="7"/>
        <v>15</v>
      </c>
      <c r="W12" s="186">
        <v>37227845000</v>
      </c>
      <c r="X12" s="96">
        <v>1174870000</v>
      </c>
      <c r="Y12" s="112"/>
      <c r="Z12" s="96"/>
      <c r="AA12" s="99"/>
      <c r="AB12" s="41">
        <f t="shared" si="2"/>
        <v>183.34</v>
      </c>
      <c r="AC12" s="40">
        <f t="shared" si="3"/>
        <v>15</v>
      </c>
      <c r="AD12" s="42"/>
      <c r="AE12" s="128"/>
      <c r="AF12" s="37">
        <f t="shared" si="4"/>
        <v>30</v>
      </c>
      <c r="AG12" s="43">
        <v>65</v>
      </c>
      <c r="AH12" s="44">
        <f t="shared" si="5"/>
        <v>95</v>
      </c>
      <c r="AI12" s="45">
        <f t="shared" si="8"/>
        <v>0.85499999999999998</v>
      </c>
      <c r="AJ12" s="46"/>
      <c r="AK12" s="47">
        <v>1E-4</v>
      </c>
      <c r="AL12" s="48">
        <f t="shared" si="9"/>
        <v>1.0001</v>
      </c>
      <c r="AM12" s="49">
        <f t="shared" si="10"/>
        <v>1368565000</v>
      </c>
      <c r="AN12" s="50"/>
      <c r="AO12" s="51"/>
      <c r="AP12" s="51"/>
      <c r="AQ12" s="51"/>
      <c r="AR12" s="51"/>
      <c r="AS12" s="52"/>
      <c r="AT12" s="53">
        <f t="shared" si="6"/>
        <v>0</v>
      </c>
    </row>
    <row r="13" spans="1:46" s="54" customFormat="1" ht="40.5" customHeight="1" thickBot="1">
      <c r="A13" s="27">
        <v>9</v>
      </c>
      <c r="B13" s="56"/>
      <c r="C13" s="181" t="s">
        <v>170</v>
      </c>
      <c r="D13" s="178" t="s">
        <v>362</v>
      </c>
      <c r="E13" s="191"/>
      <c r="F13" s="226"/>
      <c r="G13" s="227"/>
      <c r="H13" s="29"/>
      <c r="I13" s="30">
        <v>0.51</v>
      </c>
      <c r="J13" s="31">
        <v>0.49</v>
      </c>
      <c r="K13" s="32"/>
      <c r="L13" s="57"/>
      <c r="M13" s="33"/>
      <c r="N13" s="34">
        <f t="shared" si="0"/>
        <v>1</v>
      </c>
      <c r="O13" s="35"/>
      <c r="P13" s="167">
        <v>15</v>
      </c>
      <c r="Q13" s="168">
        <v>15</v>
      </c>
      <c r="R13" s="38"/>
      <c r="S13" s="38"/>
      <c r="T13" s="37"/>
      <c r="U13" s="39">
        <f t="shared" si="1"/>
        <v>15</v>
      </c>
      <c r="V13" s="40">
        <f t="shared" si="7"/>
        <v>15</v>
      </c>
      <c r="W13" s="186">
        <v>61572822000</v>
      </c>
      <c r="X13" s="187">
        <v>5312265000</v>
      </c>
      <c r="Y13" s="188"/>
      <c r="Z13" s="96"/>
      <c r="AA13" s="99"/>
      <c r="AB13" s="41">
        <f t="shared" si="2"/>
        <v>318.7</v>
      </c>
      <c r="AC13" s="40">
        <f t="shared" si="3"/>
        <v>15</v>
      </c>
      <c r="AD13" s="42"/>
      <c r="AE13" s="128"/>
      <c r="AF13" s="37">
        <f t="shared" si="4"/>
        <v>30</v>
      </c>
      <c r="AG13" s="43">
        <v>65</v>
      </c>
      <c r="AH13" s="44">
        <f t="shared" si="5"/>
        <v>95</v>
      </c>
      <c r="AI13" s="45">
        <f t="shared" si="8"/>
        <v>0.85499999999999998</v>
      </c>
      <c r="AJ13" s="46"/>
      <c r="AK13" s="47">
        <v>1E-4</v>
      </c>
      <c r="AL13" s="48">
        <f t="shared" si="9"/>
        <v>1.0001</v>
      </c>
      <c r="AM13" s="49">
        <f t="shared" si="10"/>
        <v>1368565000</v>
      </c>
      <c r="AN13" s="50"/>
      <c r="AO13" s="51"/>
      <c r="AP13" s="51"/>
      <c r="AQ13" s="51"/>
      <c r="AR13" s="51"/>
      <c r="AS13" s="52"/>
      <c r="AT13" s="53">
        <f t="shared" si="6"/>
        <v>0</v>
      </c>
    </row>
    <row r="14" spans="1:46" s="54" customFormat="1" ht="40.5" customHeight="1" thickBot="1">
      <c r="A14" s="27">
        <v>10</v>
      </c>
      <c r="B14" s="56"/>
      <c r="C14" s="179" t="s">
        <v>368</v>
      </c>
      <c r="D14" s="177" t="s">
        <v>364</v>
      </c>
      <c r="E14" s="191"/>
      <c r="F14" s="179"/>
      <c r="G14" s="59"/>
      <c r="H14" s="241" t="s">
        <v>367</v>
      </c>
      <c r="I14" s="30">
        <v>0.7</v>
      </c>
      <c r="J14" s="194">
        <v>0.25929999999999997</v>
      </c>
      <c r="K14" s="32"/>
      <c r="L14" s="57"/>
      <c r="M14" s="33"/>
      <c r="N14" s="34">
        <f t="shared" si="0"/>
        <v>0.95929999999999993</v>
      </c>
      <c r="O14" s="35"/>
      <c r="P14" s="167">
        <v>15</v>
      </c>
      <c r="Q14" s="168">
        <v>15</v>
      </c>
      <c r="R14" s="38"/>
      <c r="S14" s="38"/>
      <c r="T14" s="37"/>
      <c r="U14" s="39">
        <f t="shared" si="1"/>
        <v>14.39</v>
      </c>
      <c r="V14" s="40">
        <f t="shared" si="7"/>
        <v>14.39</v>
      </c>
      <c r="W14" s="184">
        <v>3354444000</v>
      </c>
      <c r="X14" s="187">
        <v>0</v>
      </c>
      <c r="Y14" s="112"/>
      <c r="Z14" s="186"/>
      <c r="AA14" s="99"/>
      <c r="AB14" s="41">
        <f t="shared" si="2"/>
        <v>22.01</v>
      </c>
      <c r="AC14" s="40">
        <f t="shared" si="3"/>
        <v>15</v>
      </c>
      <c r="AD14" s="42">
        <f>3*I14</f>
        <v>2.0999999999999996</v>
      </c>
      <c r="AE14" s="128"/>
      <c r="AF14" s="37">
        <f t="shared" si="4"/>
        <v>30</v>
      </c>
      <c r="AG14" s="43">
        <v>65</v>
      </c>
      <c r="AH14" s="44">
        <f t="shared" si="5"/>
        <v>95</v>
      </c>
      <c r="AI14" s="45">
        <f t="shared" si="8"/>
        <v>0.85499999999999998</v>
      </c>
      <c r="AJ14" s="46"/>
      <c r="AK14" s="47">
        <v>1E-4</v>
      </c>
      <c r="AL14" s="48">
        <f t="shared" si="9"/>
        <v>1.0001</v>
      </c>
      <c r="AM14" s="49">
        <f t="shared" si="10"/>
        <v>1368565000</v>
      </c>
      <c r="AN14" s="50"/>
      <c r="AO14" s="51"/>
      <c r="AP14" s="51"/>
      <c r="AQ14" s="51"/>
      <c r="AR14" s="51"/>
      <c r="AS14" s="52"/>
      <c r="AT14" s="53">
        <f t="shared" si="6"/>
        <v>0</v>
      </c>
    </row>
    <row r="15" spans="1:46" s="54" customFormat="1" ht="40.5" customHeight="1" thickBot="1">
      <c r="A15" s="27"/>
      <c r="B15" s="56"/>
      <c r="C15" s="95"/>
      <c r="D15" s="95"/>
      <c r="E15" s="164"/>
      <c r="F15" s="95"/>
      <c r="G15" s="59"/>
      <c r="H15" s="60"/>
      <c r="I15" s="30"/>
      <c r="J15" s="31"/>
      <c r="K15" s="32"/>
      <c r="L15" s="57"/>
      <c r="M15" s="33"/>
      <c r="N15" s="34">
        <f t="shared" si="0"/>
        <v>0</v>
      </c>
      <c r="O15" s="35"/>
      <c r="P15" s="167"/>
      <c r="Q15" s="168"/>
      <c r="R15" s="58"/>
      <c r="S15" s="38"/>
      <c r="T15" s="37"/>
      <c r="U15" s="39">
        <f t="shared" si="1"/>
        <v>0</v>
      </c>
      <c r="V15" s="40">
        <f t="shared" si="7"/>
        <v>0</v>
      </c>
      <c r="W15" s="100"/>
      <c r="X15" s="210"/>
      <c r="Y15" s="96"/>
      <c r="Z15" s="96"/>
      <c r="AA15" s="99"/>
      <c r="AB15" s="41">
        <f t="shared" si="2"/>
        <v>0</v>
      </c>
      <c r="AC15" s="40">
        <f t="shared" si="3"/>
        <v>0</v>
      </c>
      <c r="AD15" s="42"/>
      <c r="AE15" s="128"/>
      <c r="AF15" s="37">
        <f t="shared" si="4"/>
        <v>0</v>
      </c>
      <c r="AG15" s="43">
        <v>65</v>
      </c>
      <c r="AH15" s="44">
        <f t="shared" si="5"/>
        <v>65</v>
      </c>
      <c r="AI15" s="45">
        <f t="shared" si="8"/>
        <v>1.0049999999999999</v>
      </c>
      <c r="AJ15" s="46"/>
      <c r="AK15" s="47">
        <v>1E-4</v>
      </c>
      <c r="AL15" s="48">
        <f t="shared" si="9"/>
        <v>1.0001</v>
      </c>
      <c r="AM15" s="49">
        <f t="shared" si="10"/>
        <v>1608664000</v>
      </c>
      <c r="AN15" s="50"/>
      <c r="AO15" s="51"/>
      <c r="AP15" s="51"/>
      <c r="AQ15" s="51"/>
      <c r="AR15" s="51"/>
      <c r="AS15" s="52"/>
      <c r="AT15" s="53">
        <f t="shared" si="6"/>
        <v>0</v>
      </c>
    </row>
    <row r="16" spans="1:46" s="54" customFormat="1" ht="40.5" customHeight="1" thickBot="1">
      <c r="A16" s="27"/>
      <c r="B16" s="56"/>
      <c r="C16" s="164"/>
      <c r="D16" s="95"/>
      <c r="E16" s="95"/>
      <c r="F16" s="164"/>
      <c r="G16" s="59"/>
      <c r="H16" s="60"/>
      <c r="I16" s="30"/>
      <c r="J16" s="31"/>
      <c r="K16" s="32"/>
      <c r="L16" s="57"/>
      <c r="M16" s="33"/>
      <c r="N16" s="34">
        <f t="shared" si="0"/>
        <v>0</v>
      </c>
      <c r="O16" s="35"/>
      <c r="P16" s="167"/>
      <c r="Q16" s="168"/>
      <c r="R16" s="38"/>
      <c r="S16" s="38"/>
      <c r="T16" s="37"/>
      <c r="U16" s="39">
        <f t="shared" si="1"/>
        <v>0</v>
      </c>
      <c r="V16" s="40">
        <f t="shared" si="7"/>
        <v>0</v>
      </c>
      <c r="W16" s="96"/>
      <c r="X16" s="104"/>
      <c r="Y16" s="96"/>
      <c r="Z16" s="104"/>
      <c r="AA16" s="99"/>
      <c r="AB16" s="41">
        <f t="shared" si="2"/>
        <v>0</v>
      </c>
      <c r="AC16" s="40">
        <f t="shared" si="3"/>
        <v>0</v>
      </c>
      <c r="AD16" s="42"/>
      <c r="AE16" s="128"/>
      <c r="AF16" s="37">
        <f t="shared" si="4"/>
        <v>0</v>
      </c>
      <c r="AG16" s="43">
        <v>65</v>
      </c>
      <c r="AH16" s="44">
        <f t="shared" si="5"/>
        <v>65</v>
      </c>
      <c r="AI16" s="45">
        <f t="shared" si="8"/>
        <v>1.0049999999999999</v>
      </c>
      <c r="AJ16" s="46"/>
      <c r="AK16" s="47">
        <v>1E-4</v>
      </c>
      <c r="AL16" s="48">
        <f t="shared" si="9"/>
        <v>1.0001</v>
      </c>
      <c r="AM16" s="49">
        <f t="shared" si="10"/>
        <v>1608664000</v>
      </c>
      <c r="AN16" s="50"/>
      <c r="AO16" s="51"/>
      <c r="AP16" s="51"/>
      <c r="AQ16" s="51"/>
      <c r="AR16" s="51"/>
      <c r="AS16" s="52"/>
      <c r="AT16" s="53">
        <f t="shared" si="6"/>
        <v>0</v>
      </c>
    </row>
    <row r="17" spans="1:46" s="54" customFormat="1" ht="40.5" customHeight="1" thickBot="1">
      <c r="A17" s="27"/>
      <c r="B17" s="56"/>
      <c r="C17" s="94"/>
      <c r="D17" s="164"/>
      <c r="E17" s="191"/>
      <c r="F17" s="101"/>
      <c r="G17" s="29"/>
      <c r="H17" s="29"/>
      <c r="I17" s="30"/>
      <c r="J17" s="119"/>
      <c r="K17" s="32"/>
      <c r="L17" s="57"/>
      <c r="M17" s="33"/>
      <c r="N17" s="34">
        <f t="shared" si="0"/>
        <v>0</v>
      </c>
      <c r="O17" s="35"/>
      <c r="P17" s="167"/>
      <c r="Q17" s="168"/>
      <c r="R17" s="38"/>
      <c r="S17" s="38"/>
      <c r="T17" s="37"/>
      <c r="U17" s="39">
        <f t="shared" si="1"/>
        <v>0</v>
      </c>
      <c r="V17" s="40">
        <f t="shared" si="7"/>
        <v>0</v>
      </c>
      <c r="W17" s="113"/>
      <c r="X17" s="112"/>
      <c r="Y17" s="96"/>
      <c r="Z17" s="104"/>
      <c r="AA17" s="99"/>
      <c r="AB17" s="41">
        <f t="shared" si="2"/>
        <v>0</v>
      </c>
      <c r="AC17" s="40">
        <f t="shared" si="3"/>
        <v>0</v>
      </c>
      <c r="AD17" s="42"/>
      <c r="AE17" s="128"/>
      <c r="AF17" s="37">
        <f t="shared" si="4"/>
        <v>0</v>
      </c>
      <c r="AG17" s="43">
        <v>65</v>
      </c>
      <c r="AH17" s="44">
        <f t="shared" si="5"/>
        <v>65</v>
      </c>
      <c r="AI17" s="45">
        <f t="shared" si="8"/>
        <v>1.0049999999999999</v>
      </c>
      <c r="AJ17" s="46"/>
      <c r="AK17" s="47">
        <v>1E-4</v>
      </c>
      <c r="AL17" s="48">
        <f t="shared" si="9"/>
        <v>1.0001</v>
      </c>
      <c r="AM17" s="49">
        <f t="shared" si="10"/>
        <v>1608664000</v>
      </c>
      <c r="AN17" s="50"/>
      <c r="AO17" s="51"/>
      <c r="AP17" s="51"/>
      <c r="AQ17" s="51"/>
      <c r="AR17" s="51"/>
      <c r="AS17" s="52"/>
      <c r="AT17" s="53">
        <f t="shared" si="6"/>
        <v>0</v>
      </c>
    </row>
    <row r="18" spans="1:46" s="54" customFormat="1" ht="40.5" customHeight="1" thickBot="1">
      <c r="A18" s="27"/>
      <c r="B18" s="28"/>
      <c r="C18" s="95"/>
      <c r="D18" s="95" t="s">
        <v>243</v>
      </c>
      <c r="E18" s="28"/>
      <c r="F18" s="94"/>
      <c r="G18" s="29"/>
      <c r="H18" s="60"/>
      <c r="I18" s="30"/>
      <c r="J18" s="119"/>
      <c r="K18" s="32"/>
      <c r="L18" s="57"/>
      <c r="M18" s="33"/>
      <c r="N18" s="34">
        <f t="shared" si="0"/>
        <v>0</v>
      </c>
      <c r="O18" s="35"/>
      <c r="P18" s="167"/>
      <c r="Q18" s="168"/>
      <c r="R18" s="38"/>
      <c r="S18" s="38"/>
      <c r="T18" s="37"/>
      <c r="U18" s="39">
        <f t="shared" si="1"/>
        <v>0</v>
      </c>
      <c r="V18" s="40">
        <f t="shared" si="7"/>
        <v>0</v>
      </c>
      <c r="W18" s="112"/>
      <c r="X18" s="96"/>
      <c r="Y18" s="96"/>
      <c r="Z18" s="104"/>
      <c r="AA18" s="99"/>
      <c r="AB18" s="41">
        <f t="shared" si="2"/>
        <v>0</v>
      </c>
      <c r="AC18" s="40">
        <f t="shared" si="3"/>
        <v>0</v>
      </c>
      <c r="AD18" s="42"/>
      <c r="AE18" s="128"/>
      <c r="AF18" s="37">
        <f t="shared" si="4"/>
        <v>0</v>
      </c>
      <c r="AG18" s="43">
        <v>65</v>
      </c>
      <c r="AH18" s="44">
        <f t="shared" si="5"/>
        <v>65</v>
      </c>
      <c r="AI18" s="45">
        <f t="shared" si="8"/>
        <v>1.0049999999999999</v>
      </c>
      <c r="AJ18" s="46"/>
      <c r="AK18" s="47">
        <v>1E-4</v>
      </c>
      <c r="AL18" s="48">
        <f t="shared" si="9"/>
        <v>1.0001</v>
      </c>
      <c r="AM18" s="49">
        <f t="shared" si="10"/>
        <v>1608664000</v>
      </c>
      <c r="AN18" s="50"/>
      <c r="AO18" s="51"/>
      <c r="AP18" s="51"/>
      <c r="AQ18" s="51"/>
      <c r="AR18" s="51"/>
      <c r="AS18" s="52"/>
      <c r="AT18" s="53">
        <f t="shared" si="6"/>
        <v>0</v>
      </c>
    </row>
    <row r="19" spans="1:46" s="54" customFormat="1" ht="40.5" customHeight="1" thickBot="1">
      <c r="A19" s="27"/>
      <c r="B19" s="56"/>
      <c r="C19" s="95" t="s">
        <v>235</v>
      </c>
      <c r="D19" s="162" t="s">
        <v>234</v>
      </c>
      <c r="E19" s="93" t="s">
        <v>242</v>
      </c>
      <c r="F19" s="28"/>
      <c r="G19" s="59"/>
      <c r="H19" s="60"/>
      <c r="I19" s="30">
        <v>0.51</v>
      </c>
      <c r="J19" s="119">
        <v>0.49</v>
      </c>
      <c r="K19" s="32"/>
      <c r="L19" s="57"/>
      <c r="M19" s="33"/>
      <c r="N19" s="34">
        <f t="shared" si="0"/>
        <v>1</v>
      </c>
      <c r="O19" s="35"/>
      <c r="P19" s="167">
        <v>15</v>
      </c>
      <c r="Q19" s="168">
        <v>15</v>
      </c>
      <c r="R19" s="38"/>
      <c r="S19" s="38"/>
      <c r="T19" s="37"/>
      <c r="U19" s="39">
        <f t="shared" si="1"/>
        <v>15</v>
      </c>
      <c r="V19" s="40">
        <f t="shared" si="7"/>
        <v>15</v>
      </c>
      <c r="W19" s="112"/>
      <c r="X19" s="96"/>
      <c r="Y19" s="96"/>
      <c r="Z19" s="104"/>
      <c r="AA19" s="99"/>
      <c r="AB19" s="41">
        <f t="shared" si="2"/>
        <v>0</v>
      </c>
      <c r="AC19" s="40">
        <f t="shared" si="3"/>
        <v>0</v>
      </c>
      <c r="AD19" s="42"/>
      <c r="AE19" s="128"/>
      <c r="AF19" s="37">
        <f t="shared" si="4"/>
        <v>15</v>
      </c>
      <c r="AG19" s="43">
        <v>65</v>
      </c>
      <c r="AH19" s="44">
        <f t="shared" si="5"/>
        <v>80</v>
      </c>
      <c r="AI19" s="45">
        <f t="shared" si="8"/>
        <v>0.93</v>
      </c>
      <c r="AJ19" s="46"/>
      <c r="AK19" s="47">
        <v>1E-4</v>
      </c>
      <c r="AL19" s="48">
        <f t="shared" si="9"/>
        <v>1.0001</v>
      </c>
      <c r="AM19" s="49">
        <f t="shared" si="10"/>
        <v>1488614000</v>
      </c>
      <c r="AN19" s="50"/>
      <c r="AO19" s="51"/>
      <c r="AP19" s="51"/>
      <c r="AQ19" s="51"/>
      <c r="AR19" s="51"/>
      <c r="AS19" s="52"/>
      <c r="AT19" s="53">
        <f t="shared" si="6"/>
        <v>0</v>
      </c>
    </row>
    <row r="20" spans="1:46" s="54" customFormat="1" ht="40.5" customHeight="1" thickBot="1">
      <c r="A20" s="27"/>
      <c r="B20" s="56"/>
      <c r="C20" s="179" t="s">
        <v>298</v>
      </c>
      <c r="D20" s="93" t="s">
        <v>237</v>
      </c>
      <c r="E20" s="62" t="s">
        <v>363</v>
      </c>
      <c r="F20" s="28"/>
      <c r="G20" s="55"/>
      <c r="H20" s="60"/>
      <c r="I20" s="30">
        <v>0.51</v>
      </c>
      <c r="J20" s="119">
        <v>0.49</v>
      </c>
      <c r="K20" s="32"/>
      <c r="L20" s="57"/>
      <c r="M20" s="33"/>
      <c r="N20" s="34">
        <f t="shared" si="0"/>
        <v>1</v>
      </c>
      <c r="O20" s="35"/>
      <c r="P20" s="167">
        <v>15</v>
      </c>
      <c r="Q20" s="168">
        <v>15</v>
      </c>
      <c r="R20" s="38"/>
      <c r="S20" s="38"/>
      <c r="T20" s="37"/>
      <c r="U20" s="39">
        <f t="shared" si="1"/>
        <v>15</v>
      </c>
      <c r="V20" s="40">
        <f t="shared" si="7"/>
        <v>15</v>
      </c>
      <c r="W20" s="112"/>
      <c r="X20" s="96"/>
      <c r="Y20" s="96"/>
      <c r="Z20" s="104"/>
      <c r="AA20" s="99"/>
      <c r="AB20" s="41">
        <f t="shared" si="2"/>
        <v>0</v>
      </c>
      <c r="AC20" s="40">
        <f t="shared" si="3"/>
        <v>0</v>
      </c>
      <c r="AD20" s="42"/>
      <c r="AE20" s="128"/>
      <c r="AF20" s="37">
        <f t="shared" si="4"/>
        <v>15</v>
      </c>
      <c r="AG20" s="43">
        <v>65</v>
      </c>
      <c r="AH20" s="44">
        <f t="shared" si="5"/>
        <v>80</v>
      </c>
      <c r="AI20" s="45">
        <f t="shared" si="8"/>
        <v>0.93</v>
      </c>
      <c r="AJ20" s="46"/>
      <c r="AK20" s="47">
        <v>1E-4</v>
      </c>
      <c r="AL20" s="48">
        <f t="shared" si="9"/>
        <v>1.0001</v>
      </c>
      <c r="AM20" s="49">
        <f t="shared" si="10"/>
        <v>1488614000</v>
      </c>
      <c r="AN20" s="50"/>
      <c r="AO20" s="51"/>
      <c r="AP20" s="51"/>
      <c r="AQ20" s="51"/>
      <c r="AR20" s="51"/>
      <c r="AS20" s="52"/>
      <c r="AT20" s="53">
        <f t="shared" si="6"/>
        <v>0</v>
      </c>
    </row>
    <row r="21" spans="1:46" s="54" customFormat="1" ht="40.5" customHeight="1" thickBot="1">
      <c r="A21" s="27"/>
      <c r="B21" s="61"/>
      <c r="C21" s="91"/>
      <c r="D21" s="28"/>
      <c r="E21" s="28"/>
      <c r="F21" s="28"/>
      <c r="G21" s="59"/>
      <c r="H21" s="60"/>
      <c r="I21" s="30">
        <v>0.51</v>
      </c>
      <c r="J21" s="119">
        <v>0.49</v>
      </c>
      <c r="K21" s="32"/>
      <c r="L21" s="57"/>
      <c r="M21" s="33"/>
      <c r="N21" s="34">
        <f t="shared" si="0"/>
        <v>1</v>
      </c>
      <c r="O21" s="35"/>
      <c r="P21" s="167">
        <v>15</v>
      </c>
      <c r="Q21" s="168">
        <v>15</v>
      </c>
      <c r="R21" s="38"/>
      <c r="S21" s="38"/>
      <c r="T21" s="37"/>
      <c r="U21" s="39">
        <f t="shared" si="1"/>
        <v>15</v>
      </c>
      <c r="V21" s="40">
        <f t="shared" si="7"/>
        <v>15</v>
      </c>
      <c r="W21" s="112"/>
      <c r="X21" s="96"/>
      <c r="Y21" s="96"/>
      <c r="Z21" s="104"/>
      <c r="AA21" s="99"/>
      <c r="AB21" s="41">
        <f t="shared" si="2"/>
        <v>0</v>
      </c>
      <c r="AC21" s="40">
        <f t="shared" si="3"/>
        <v>0</v>
      </c>
      <c r="AD21" s="42"/>
      <c r="AE21" s="128"/>
      <c r="AF21" s="37">
        <f t="shared" si="4"/>
        <v>15</v>
      </c>
      <c r="AG21" s="43">
        <v>65</v>
      </c>
      <c r="AH21" s="44">
        <f t="shared" si="5"/>
        <v>80</v>
      </c>
      <c r="AI21" s="45">
        <f t="shared" si="8"/>
        <v>0.93</v>
      </c>
      <c r="AJ21" s="46"/>
      <c r="AK21" s="47">
        <v>1E-4</v>
      </c>
      <c r="AL21" s="48">
        <f t="shared" si="9"/>
        <v>1.0001</v>
      </c>
      <c r="AM21" s="49">
        <f t="shared" si="10"/>
        <v>1488614000</v>
      </c>
      <c r="AN21" s="50"/>
      <c r="AO21" s="51"/>
      <c r="AP21" s="51"/>
      <c r="AQ21" s="51"/>
      <c r="AR21" s="51"/>
      <c r="AS21" s="52"/>
      <c r="AT21" s="53">
        <f t="shared" si="6"/>
        <v>0</v>
      </c>
    </row>
    <row r="22" spans="1:46" s="54" customFormat="1" ht="40.5" customHeight="1" thickBot="1">
      <c r="A22" s="27"/>
      <c r="B22" s="61"/>
      <c r="C22" s="28"/>
      <c r="D22" s="56"/>
      <c r="E22" s="56"/>
      <c r="F22" s="28"/>
      <c r="G22" s="55"/>
      <c r="H22" s="29"/>
      <c r="I22" s="30">
        <v>0.51</v>
      </c>
      <c r="J22" s="119">
        <v>0.49</v>
      </c>
      <c r="K22" s="32"/>
      <c r="L22" s="57"/>
      <c r="M22" s="33"/>
      <c r="N22" s="34">
        <f t="shared" si="0"/>
        <v>1</v>
      </c>
      <c r="O22" s="35"/>
      <c r="P22" s="167">
        <v>15</v>
      </c>
      <c r="Q22" s="168">
        <v>15</v>
      </c>
      <c r="R22" s="38"/>
      <c r="S22" s="38"/>
      <c r="T22" s="37"/>
      <c r="U22" s="39">
        <f t="shared" si="1"/>
        <v>15</v>
      </c>
      <c r="V22" s="40">
        <f t="shared" si="7"/>
        <v>15</v>
      </c>
      <c r="W22" s="112"/>
      <c r="X22" s="96"/>
      <c r="Y22" s="96"/>
      <c r="Z22" s="104"/>
      <c r="AA22" s="99"/>
      <c r="AB22" s="41">
        <f t="shared" si="2"/>
        <v>0</v>
      </c>
      <c r="AC22" s="40">
        <f t="shared" si="3"/>
        <v>0</v>
      </c>
      <c r="AD22" s="42"/>
      <c r="AE22" s="128"/>
      <c r="AF22" s="37">
        <f t="shared" si="4"/>
        <v>15</v>
      </c>
      <c r="AG22" s="43">
        <v>65</v>
      </c>
      <c r="AH22" s="44">
        <f t="shared" si="5"/>
        <v>80</v>
      </c>
      <c r="AI22" s="45">
        <f t="shared" si="8"/>
        <v>0.93</v>
      </c>
      <c r="AJ22" s="46"/>
      <c r="AK22" s="47">
        <v>1E-4</v>
      </c>
      <c r="AL22" s="48">
        <f t="shared" si="9"/>
        <v>1.0001</v>
      </c>
      <c r="AM22" s="49">
        <f t="shared" si="10"/>
        <v>1488614000</v>
      </c>
      <c r="AN22" s="50"/>
      <c r="AO22" s="51"/>
      <c r="AP22" s="51"/>
      <c r="AQ22" s="51"/>
      <c r="AR22" s="51"/>
      <c r="AS22" s="52"/>
      <c r="AT22" s="53">
        <f t="shared" si="6"/>
        <v>0</v>
      </c>
    </row>
    <row r="23" spans="1:46" s="54" customFormat="1" ht="40.5" customHeight="1" thickBot="1">
      <c r="A23" s="27"/>
      <c r="B23" s="61"/>
      <c r="C23" s="28"/>
      <c r="D23" s="28"/>
      <c r="E23" s="28"/>
      <c r="F23" s="28"/>
      <c r="G23" s="55"/>
      <c r="H23" s="29"/>
      <c r="I23" s="30">
        <v>0.51</v>
      </c>
      <c r="J23" s="119">
        <v>0.49</v>
      </c>
      <c r="K23" s="32"/>
      <c r="L23" s="57"/>
      <c r="M23" s="33"/>
      <c r="N23" s="34">
        <f t="shared" si="0"/>
        <v>1</v>
      </c>
      <c r="O23" s="35"/>
      <c r="P23" s="167">
        <v>15</v>
      </c>
      <c r="Q23" s="168">
        <v>15</v>
      </c>
      <c r="R23" s="38"/>
      <c r="S23" s="38"/>
      <c r="T23" s="37"/>
      <c r="U23" s="39">
        <f t="shared" si="1"/>
        <v>15</v>
      </c>
      <c r="V23" s="40">
        <f t="shared" si="7"/>
        <v>15</v>
      </c>
      <c r="W23" s="112"/>
      <c r="X23" s="96"/>
      <c r="Y23" s="96"/>
      <c r="Z23" s="104"/>
      <c r="AA23" s="99"/>
      <c r="AB23" s="41">
        <f t="shared" si="2"/>
        <v>0</v>
      </c>
      <c r="AC23" s="40">
        <f t="shared" si="3"/>
        <v>0</v>
      </c>
      <c r="AD23" s="42"/>
      <c r="AE23" s="128"/>
      <c r="AF23" s="37">
        <f t="shared" si="4"/>
        <v>15</v>
      </c>
      <c r="AG23" s="43">
        <v>65</v>
      </c>
      <c r="AH23" s="44">
        <f t="shared" si="5"/>
        <v>80</v>
      </c>
      <c r="AI23" s="45">
        <f t="shared" si="8"/>
        <v>0.93</v>
      </c>
      <c r="AJ23" s="46"/>
      <c r="AK23" s="47">
        <v>1E-4</v>
      </c>
      <c r="AL23" s="48">
        <f t="shared" si="9"/>
        <v>1.0001</v>
      </c>
      <c r="AM23" s="49">
        <f t="shared" si="10"/>
        <v>1488614000</v>
      </c>
      <c r="AN23" s="50"/>
      <c r="AO23" s="51"/>
      <c r="AP23" s="51"/>
      <c r="AQ23" s="51"/>
      <c r="AR23" s="51"/>
      <c r="AS23" s="52"/>
      <c r="AT23" s="53">
        <f t="shared" si="6"/>
        <v>0</v>
      </c>
    </row>
    <row r="24" spans="1:46" s="54" customFormat="1" ht="40.5" customHeight="1" thickBot="1">
      <c r="A24" s="27"/>
      <c r="B24" s="61"/>
      <c r="C24" s="28"/>
      <c r="D24" s="28"/>
      <c r="E24" s="28"/>
      <c r="F24" s="28"/>
      <c r="G24" s="55"/>
      <c r="H24" s="29"/>
      <c r="I24" s="30">
        <v>0.51</v>
      </c>
      <c r="J24" s="119">
        <v>0.49</v>
      </c>
      <c r="K24" s="32"/>
      <c r="L24" s="57"/>
      <c r="M24" s="33"/>
      <c r="N24" s="34">
        <f t="shared" si="0"/>
        <v>1</v>
      </c>
      <c r="O24" s="35"/>
      <c r="P24" s="167">
        <v>15</v>
      </c>
      <c r="Q24" s="168">
        <v>15</v>
      </c>
      <c r="R24" s="38"/>
      <c r="S24" s="38"/>
      <c r="T24" s="37"/>
      <c r="U24" s="39">
        <f t="shared" si="1"/>
        <v>15</v>
      </c>
      <c r="V24" s="40">
        <f t="shared" si="7"/>
        <v>15</v>
      </c>
      <c r="W24" s="112"/>
      <c r="X24" s="96"/>
      <c r="Y24" s="96"/>
      <c r="Z24" s="104"/>
      <c r="AA24" s="99"/>
      <c r="AB24" s="41">
        <f t="shared" si="2"/>
        <v>0</v>
      </c>
      <c r="AC24" s="40">
        <f t="shared" si="3"/>
        <v>0</v>
      </c>
      <c r="AD24" s="42"/>
      <c r="AE24" s="128"/>
      <c r="AF24" s="37">
        <f t="shared" si="4"/>
        <v>15</v>
      </c>
      <c r="AG24" s="43">
        <v>65</v>
      </c>
      <c r="AH24" s="44">
        <f t="shared" si="5"/>
        <v>80</v>
      </c>
      <c r="AI24" s="45">
        <f t="shared" si="8"/>
        <v>0.93</v>
      </c>
      <c r="AJ24" s="46"/>
      <c r="AK24" s="47">
        <v>1E-4</v>
      </c>
      <c r="AL24" s="48">
        <f t="shared" si="9"/>
        <v>1.0001</v>
      </c>
      <c r="AM24" s="49">
        <f t="shared" si="10"/>
        <v>1488614000</v>
      </c>
      <c r="AN24" s="50"/>
      <c r="AO24" s="51"/>
      <c r="AP24" s="51"/>
      <c r="AQ24" s="51"/>
      <c r="AR24" s="51"/>
      <c r="AS24" s="52"/>
      <c r="AT24" s="53">
        <f t="shared" si="6"/>
        <v>0</v>
      </c>
    </row>
    <row r="25" spans="1:46" s="54" customFormat="1" ht="36" customHeight="1" thickBot="1">
      <c r="A25" s="27"/>
      <c r="B25" s="61"/>
      <c r="C25" s="28"/>
      <c r="D25" s="91"/>
      <c r="E25" s="28"/>
      <c r="F25" s="28"/>
      <c r="G25" s="55"/>
      <c r="H25" s="60"/>
      <c r="I25" s="30">
        <v>0.51</v>
      </c>
      <c r="J25" s="119">
        <v>0.49</v>
      </c>
      <c r="K25" s="32"/>
      <c r="L25" s="57"/>
      <c r="M25" s="33"/>
      <c r="N25" s="34">
        <f t="shared" si="0"/>
        <v>1</v>
      </c>
      <c r="O25" s="35"/>
      <c r="P25" s="167">
        <v>15</v>
      </c>
      <c r="Q25" s="168">
        <v>15</v>
      </c>
      <c r="R25" s="38"/>
      <c r="S25" s="38"/>
      <c r="T25" s="37"/>
      <c r="U25" s="39">
        <f t="shared" si="1"/>
        <v>15</v>
      </c>
      <c r="V25" s="40">
        <f t="shared" si="7"/>
        <v>15</v>
      </c>
      <c r="W25" s="112"/>
      <c r="X25" s="96"/>
      <c r="Y25" s="96"/>
      <c r="Z25" s="104"/>
      <c r="AA25" s="99"/>
      <c r="AB25" s="41">
        <f t="shared" si="2"/>
        <v>0</v>
      </c>
      <c r="AC25" s="40">
        <f t="shared" si="3"/>
        <v>0</v>
      </c>
      <c r="AD25" s="42"/>
      <c r="AE25" s="128"/>
      <c r="AF25" s="37">
        <f t="shared" si="4"/>
        <v>15</v>
      </c>
      <c r="AG25" s="43">
        <v>65</v>
      </c>
      <c r="AH25" s="44">
        <f t="shared" si="5"/>
        <v>80</v>
      </c>
      <c r="AI25" s="45">
        <f t="shared" si="8"/>
        <v>0.93</v>
      </c>
      <c r="AJ25" s="46"/>
      <c r="AK25" s="47">
        <v>1E-4</v>
      </c>
      <c r="AL25" s="48">
        <f t="shared" si="9"/>
        <v>1.0001</v>
      </c>
      <c r="AM25" s="49">
        <f t="shared" si="10"/>
        <v>1488614000</v>
      </c>
      <c r="AN25" s="50"/>
      <c r="AO25" s="51"/>
      <c r="AP25" s="51"/>
      <c r="AQ25" s="51"/>
      <c r="AR25" s="51"/>
      <c r="AS25" s="52"/>
      <c r="AT25" s="53">
        <f t="shared" si="6"/>
        <v>0</v>
      </c>
    </row>
    <row r="26" spans="1:46" s="54" customFormat="1" ht="36" customHeight="1" thickBot="1">
      <c r="A26" s="27"/>
      <c r="B26" s="61"/>
      <c r="C26" s="28"/>
      <c r="D26" s="91"/>
      <c r="E26" s="28"/>
      <c r="F26" s="28"/>
      <c r="G26" s="55"/>
      <c r="H26" s="29"/>
      <c r="I26" s="30">
        <v>0.51</v>
      </c>
      <c r="J26" s="119">
        <v>0.49</v>
      </c>
      <c r="K26" s="32"/>
      <c r="L26" s="57"/>
      <c r="M26" s="33"/>
      <c r="N26" s="34">
        <f t="shared" si="0"/>
        <v>1</v>
      </c>
      <c r="O26" s="35"/>
      <c r="P26" s="167">
        <v>15</v>
      </c>
      <c r="Q26" s="168">
        <v>15</v>
      </c>
      <c r="R26" s="38"/>
      <c r="S26" s="38"/>
      <c r="T26" s="37"/>
      <c r="U26" s="39">
        <f t="shared" si="1"/>
        <v>15</v>
      </c>
      <c r="V26" s="40">
        <f t="shared" si="7"/>
        <v>15</v>
      </c>
      <c r="W26" s="112"/>
      <c r="X26" s="96"/>
      <c r="Y26" s="96"/>
      <c r="Z26" s="104"/>
      <c r="AA26" s="99"/>
      <c r="AB26" s="41">
        <f t="shared" si="2"/>
        <v>0</v>
      </c>
      <c r="AC26" s="40">
        <f t="shared" si="3"/>
        <v>0</v>
      </c>
      <c r="AD26" s="42"/>
      <c r="AE26" s="128"/>
      <c r="AF26" s="37">
        <f t="shared" si="4"/>
        <v>15</v>
      </c>
      <c r="AG26" s="43">
        <v>65</v>
      </c>
      <c r="AH26" s="44">
        <f t="shared" si="5"/>
        <v>80</v>
      </c>
      <c r="AI26" s="45">
        <f t="shared" si="8"/>
        <v>0.93</v>
      </c>
      <c r="AJ26" s="46"/>
      <c r="AK26" s="47">
        <v>1E-4</v>
      </c>
      <c r="AL26" s="48">
        <f t="shared" si="9"/>
        <v>1.0001</v>
      </c>
      <c r="AM26" s="49">
        <f t="shared" si="10"/>
        <v>1488614000</v>
      </c>
      <c r="AN26" s="50"/>
      <c r="AO26" s="51"/>
      <c r="AP26" s="51"/>
      <c r="AQ26" s="51"/>
      <c r="AR26" s="51"/>
      <c r="AS26" s="52"/>
      <c r="AT26" s="53">
        <f t="shared" si="6"/>
        <v>0</v>
      </c>
    </row>
    <row r="27" spans="1:46" s="54" customFormat="1" ht="36" customHeight="1" thickBot="1">
      <c r="A27" s="27"/>
      <c r="B27" s="61"/>
      <c r="C27" s="28"/>
      <c r="D27" s="91"/>
      <c r="E27" s="91"/>
      <c r="F27" s="91"/>
      <c r="G27" s="92"/>
      <c r="H27" s="60"/>
      <c r="I27" s="30">
        <v>0.51</v>
      </c>
      <c r="J27" s="119">
        <v>0.49</v>
      </c>
      <c r="K27" s="32"/>
      <c r="L27" s="57"/>
      <c r="M27" s="33"/>
      <c r="N27" s="34">
        <f t="shared" si="0"/>
        <v>1</v>
      </c>
      <c r="O27" s="35"/>
      <c r="P27" s="167">
        <v>15</v>
      </c>
      <c r="Q27" s="168">
        <v>15</v>
      </c>
      <c r="R27" s="38"/>
      <c r="S27" s="38"/>
      <c r="T27" s="37"/>
      <c r="U27" s="39">
        <f t="shared" si="1"/>
        <v>15</v>
      </c>
      <c r="V27" s="40">
        <f t="shared" si="7"/>
        <v>15</v>
      </c>
      <c r="W27" s="112"/>
      <c r="X27" s="96"/>
      <c r="Y27" s="96"/>
      <c r="Z27" s="104"/>
      <c r="AA27" s="99"/>
      <c r="AB27" s="41">
        <f t="shared" si="2"/>
        <v>0</v>
      </c>
      <c r="AC27" s="40">
        <f t="shared" si="3"/>
        <v>0</v>
      </c>
      <c r="AD27" s="42"/>
      <c r="AE27" s="128"/>
      <c r="AF27" s="37">
        <f t="shared" si="4"/>
        <v>15</v>
      </c>
      <c r="AG27" s="43">
        <v>65</v>
      </c>
      <c r="AH27" s="44">
        <f t="shared" si="5"/>
        <v>80</v>
      </c>
      <c r="AI27" s="45">
        <f t="shared" si="8"/>
        <v>0.93</v>
      </c>
      <c r="AJ27" s="46"/>
      <c r="AK27" s="47">
        <v>1E-4</v>
      </c>
      <c r="AL27" s="48">
        <f t="shared" si="9"/>
        <v>1.0001</v>
      </c>
      <c r="AM27" s="49">
        <f t="shared" si="10"/>
        <v>1488614000</v>
      </c>
      <c r="AN27" s="50"/>
      <c r="AO27" s="51"/>
      <c r="AP27" s="51"/>
      <c r="AQ27" s="51"/>
      <c r="AR27" s="51"/>
      <c r="AS27" s="52"/>
      <c r="AT27" s="53">
        <f t="shared" si="6"/>
        <v>0</v>
      </c>
    </row>
    <row r="28" spans="1:46" s="54" customFormat="1" ht="36" customHeight="1" thickBot="1">
      <c r="A28" s="27"/>
      <c r="B28" s="61"/>
      <c r="C28" s="28"/>
      <c r="D28" s="91"/>
      <c r="E28" s="91"/>
      <c r="F28" s="91"/>
      <c r="G28" s="92"/>
      <c r="H28" s="60"/>
      <c r="I28" s="30">
        <v>0.51</v>
      </c>
      <c r="J28" s="119">
        <v>0.49</v>
      </c>
      <c r="K28" s="32"/>
      <c r="L28" s="57"/>
      <c r="M28" s="33"/>
      <c r="N28" s="34">
        <f t="shared" si="0"/>
        <v>1</v>
      </c>
      <c r="O28" s="35"/>
      <c r="P28" s="167">
        <v>15</v>
      </c>
      <c r="Q28" s="168">
        <v>15</v>
      </c>
      <c r="R28" s="38"/>
      <c r="S28" s="38"/>
      <c r="T28" s="37"/>
      <c r="U28" s="39">
        <f t="shared" si="1"/>
        <v>15</v>
      </c>
      <c r="V28" s="40">
        <f t="shared" si="7"/>
        <v>15</v>
      </c>
      <c r="W28" s="112"/>
      <c r="X28" s="96"/>
      <c r="Y28" s="96"/>
      <c r="Z28" s="104"/>
      <c r="AA28" s="99"/>
      <c r="AB28" s="41">
        <f t="shared" si="2"/>
        <v>0</v>
      </c>
      <c r="AC28" s="40">
        <f t="shared" si="3"/>
        <v>0</v>
      </c>
      <c r="AD28" s="42"/>
      <c r="AE28" s="128"/>
      <c r="AF28" s="37">
        <f t="shared" si="4"/>
        <v>15</v>
      </c>
      <c r="AG28" s="43">
        <v>65</v>
      </c>
      <c r="AH28" s="44">
        <f t="shared" si="5"/>
        <v>80</v>
      </c>
      <c r="AI28" s="45">
        <f t="shared" si="8"/>
        <v>0.93</v>
      </c>
      <c r="AJ28" s="46"/>
      <c r="AK28" s="47">
        <v>1E-4</v>
      </c>
      <c r="AL28" s="48">
        <f t="shared" si="9"/>
        <v>1.0001</v>
      </c>
      <c r="AM28" s="49">
        <f t="shared" si="10"/>
        <v>1488614000</v>
      </c>
      <c r="AN28" s="50"/>
      <c r="AO28" s="51"/>
      <c r="AP28" s="51"/>
      <c r="AQ28" s="51"/>
      <c r="AR28" s="51"/>
      <c r="AS28" s="52"/>
      <c r="AT28" s="53">
        <f t="shared" si="6"/>
        <v>0</v>
      </c>
    </row>
    <row r="29" spans="1:46" s="54" customFormat="1" ht="36" customHeight="1" thickBot="1">
      <c r="A29" s="27"/>
      <c r="B29" s="61"/>
      <c r="C29" s="28"/>
      <c r="D29" s="91"/>
      <c r="E29" s="91"/>
      <c r="F29" s="91"/>
      <c r="G29" s="92"/>
      <c r="H29" s="29"/>
      <c r="I29" s="30">
        <v>0.51</v>
      </c>
      <c r="J29" s="119">
        <v>0.49</v>
      </c>
      <c r="K29" s="32"/>
      <c r="L29" s="57"/>
      <c r="M29" s="33"/>
      <c r="N29" s="34">
        <f t="shared" si="0"/>
        <v>1</v>
      </c>
      <c r="O29" s="35"/>
      <c r="P29" s="167">
        <v>15</v>
      </c>
      <c r="Q29" s="168">
        <v>15</v>
      </c>
      <c r="R29" s="38"/>
      <c r="S29" s="38"/>
      <c r="T29" s="37"/>
      <c r="U29" s="39">
        <f t="shared" si="1"/>
        <v>15</v>
      </c>
      <c r="V29" s="40">
        <f t="shared" si="7"/>
        <v>15</v>
      </c>
      <c r="W29" s="112"/>
      <c r="X29" s="96"/>
      <c r="Y29" s="96"/>
      <c r="Z29" s="104"/>
      <c r="AA29" s="99"/>
      <c r="AB29" s="41">
        <f t="shared" si="2"/>
        <v>0</v>
      </c>
      <c r="AC29" s="40">
        <f t="shared" si="3"/>
        <v>0</v>
      </c>
      <c r="AD29" s="42"/>
      <c r="AE29" s="128"/>
      <c r="AF29" s="37">
        <f t="shared" si="4"/>
        <v>15</v>
      </c>
      <c r="AG29" s="43">
        <v>65</v>
      </c>
      <c r="AH29" s="44">
        <f t="shared" si="5"/>
        <v>80</v>
      </c>
      <c r="AI29" s="45">
        <f t="shared" si="8"/>
        <v>0.93</v>
      </c>
      <c r="AJ29" s="46"/>
      <c r="AK29" s="47">
        <v>1E-4</v>
      </c>
      <c r="AL29" s="48">
        <f t="shared" si="9"/>
        <v>1.0001</v>
      </c>
      <c r="AM29" s="49">
        <f t="shared" si="10"/>
        <v>1488614000</v>
      </c>
      <c r="AN29" s="50"/>
      <c r="AO29" s="51"/>
      <c r="AP29" s="51"/>
      <c r="AQ29" s="51"/>
      <c r="AR29" s="51"/>
      <c r="AS29" s="52"/>
      <c r="AT29" s="53">
        <f t="shared" si="6"/>
        <v>0</v>
      </c>
    </row>
    <row r="30" spans="1:46" s="54" customFormat="1" ht="36" customHeight="1" thickBot="1">
      <c r="A30" s="27"/>
      <c r="B30" s="61"/>
      <c r="C30" s="28"/>
      <c r="D30" s="91"/>
      <c r="E30" s="91"/>
      <c r="F30" s="91"/>
      <c r="G30" s="92"/>
      <c r="H30" s="29"/>
      <c r="I30" s="30">
        <v>0.51</v>
      </c>
      <c r="J30" s="119">
        <v>0.49</v>
      </c>
      <c r="K30" s="32"/>
      <c r="L30" s="57"/>
      <c r="M30" s="33"/>
      <c r="N30" s="34">
        <f t="shared" si="0"/>
        <v>1</v>
      </c>
      <c r="O30" s="35"/>
      <c r="P30" s="167">
        <v>15</v>
      </c>
      <c r="Q30" s="168">
        <v>15</v>
      </c>
      <c r="R30" s="38"/>
      <c r="S30" s="38"/>
      <c r="T30" s="37"/>
      <c r="U30" s="39">
        <f t="shared" si="1"/>
        <v>15</v>
      </c>
      <c r="V30" s="40">
        <f t="shared" si="7"/>
        <v>15</v>
      </c>
      <c r="W30" s="112"/>
      <c r="X30" s="96"/>
      <c r="Y30" s="96"/>
      <c r="Z30" s="104"/>
      <c r="AA30" s="99"/>
      <c r="AB30" s="41">
        <f t="shared" si="2"/>
        <v>0</v>
      </c>
      <c r="AC30" s="40">
        <f t="shared" si="3"/>
        <v>0</v>
      </c>
      <c r="AD30" s="42"/>
      <c r="AE30" s="128"/>
      <c r="AF30" s="37">
        <f t="shared" si="4"/>
        <v>15</v>
      </c>
      <c r="AG30" s="43">
        <v>65</v>
      </c>
      <c r="AH30" s="44">
        <f t="shared" si="5"/>
        <v>80</v>
      </c>
      <c r="AI30" s="45">
        <f t="shared" si="8"/>
        <v>0.93</v>
      </c>
      <c r="AJ30" s="46"/>
      <c r="AK30" s="47">
        <v>1E-4</v>
      </c>
      <c r="AL30" s="48">
        <f t="shared" si="9"/>
        <v>1.0001</v>
      </c>
      <c r="AM30" s="49">
        <f t="shared" si="10"/>
        <v>1488614000</v>
      </c>
      <c r="AN30" s="50"/>
      <c r="AO30" s="51"/>
      <c r="AP30" s="51"/>
      <c r="AQ30" s="51"/>
      <c r="AR30" s="51"/>
      <c r="AS30" s="52"/>
      <c r="AT30" s="53">
        <f t="shared" si="6"/>
        <v>0</v>
      </c>
    </row>
    <row r="31" spans="1:46" s="54" customFormat="1" ht="36" customHeight="1" thickBot="1">
      <c r="A31" s="27"/>
      <c r="B31" s="61"/>
      <c r="C31" s="28"/>
      <c r="D31" s="91"/>
      <c r="E31" s="91"/>
      <c r="F31" s="91"/>
      <c r="G31" s="92"/>
      <c r="H31" s="29"/>
      <c r="I31" s="30">
        <v>0.51</v>
      </c>
      <c r="J31" s="119">
        <v>0.49</v>
      </c>
      <c r="K31" s="32"/>
      <c r="L31" s="57"/>
      <c r="M31" s="33"/>
      <c r="N31" s="34">
        <f t="shared" si="0"/>
        <v>1</v>
      </c>
      <c r="O31" s="35"/>
      <c r="P31" s="167">
        <v>15</v>
      </c>
      <c r="Q31" s="168">
        <v>15</v>
      </c>
      <c r="R31" s="38"/>
      <c r="S31" s="38"/>
      <c r="T31" s="37"/>
      <c r="U31" s="39">
        <f t="shared" si="1"/>
        <v>15</v>
      </c>
      <c r="V31" s="40">
        <f t="shared" si="7"/>
        <v>15</v>
      </c>
      <c r="W31" s="112"/>
      <c r="X31" s="96"/>
      <c r="Y31" s="96"/>
      <c r="Z31" s="104"/>
      <c r="AA31" s="99"/>
      <c r="AB31" s="41">
        <f t="shared" si="2"/>
        <v>0</v>
      </c>
      <c r="AC31" s="40">
        <f t="shared" si="3"/>
        <v>0</v>
      </c>
      <c r="AD31" s="42"/>
      <c r="AE31" s="128"/>
      <c r="AF31" s="37">
        <f t="shared" si="4"/>
        <v>15</v>
      </c>
      <c r="AG31" s="43">
        <v>65</v>
      </c>
      <c r="AH31" s="44">
        <f t="shared" si="5"/>
        <v>80</v>
      </c>
      <c r="AI31" s="45">
        <f t="shared" si="8"/>
        <v>0.93</v>
      </c>
      <c r="AJ31" s="46"/>
      <c r="AK31" s="47">
        <v>1E-4</v>
      </c>
      <c r="AL31" s="48">
        <f t="shared" si="9"/>
        <v>1.0001</v>
      </c>
      <c r="AM31" s="49">
        <f t="shared" si="10"/>
        <v>1488614000</v>
      </c>
      <c r="AN31" s="50"/>
      <c r="AO31" s="51"/>
      <c r="AP31" s="51"/>
      <c r="AQ31" s="51"/>
      <c r="AR31" s="51"/>
      <c r="AS31" s="52"/>
      <c r="AT31" s="53">
        <f t="shared" si="6"/>
        <v>0</v>
      </c>
    </row>
    <row r="32" spans="1:46" s="54" customFormat="1" ht="36" customHeight="1" thickBot="1">
      <c r="A32" s="27"/>
      <c r="B32" s="61"/>
      <c r="C32" s="28"/>
      <c r="D32" s="91"/>
      <c r="E32" s="91"/>
      <c r="F32" s="91"/>
      <c r="G32" s="92"/>
      <c r="H32" s="29"/>
      <c r="I32" s="30">
        <v>0.51</v>
      </c>
      <c r="J32" s="119">
        <v>0.49</v>
      </c>
      <c r="K32" s="32"/>
      <c r="L32" s="57"/>
      <c r="M32" s="33"/>
      <c r="N32" s="34">
        <f t="shared" si="0"/>
        <v>1</v>
      </c>
      <c r="O32" s="35"/>
      <c r="P32" s="167">
        <v>15</v>
      </c>
      <c r="Q32" s="168">
        <v>15</v>
      </c>
      <c r="R32" s="38"/>
      <c r="S32" s="38"/>
      <c r="T32" s="37"/>
      <c r="U32" s="39">
        <f t="shared" si="1"/>
        <v>15</v>
      </c>
      <c r="V32" s="40">
        <f t="shared" si="7"/>
        <v>15</v>
      </c>
      <c r="W32" s="112"/>
      <c r="X32" s="96"/>
      <c r="Y32" s="96"/>
      <c r="Z32" s="104"/>
      <c r="AA32" s="99"/>
      <c r="AB32" s="41">
        <f t="shared" si="2"/>
        <v>0</v>
      </c>
      <c r="AC32" s="40">
        <f t="shared" si="3"/>
        <v>0</v>
      </c>
      <c r="AD32" s="42"/>
      <c r="AE32" s="128"/>
      <c r="AF32" s="37">
        <f t="shared" si="4"/>
        <v>15</v>
      </c>
      <c r="AG32" s="43">
        <v>65</v>
      </c>
      <c r="AH32" s="44">
        <f t="shared" si="5"/>
        <v>80</v>
      </c>
      <c r="AI32" s="45">
        <f t="shared" si="8"/>
        <v>0.93</v>
      </c>
      <c r="AJ32" s="46"/>
      <c r="AK32" s="47">
        <v>1E-4</v>
      </c>
      <c r="AL32" s="48">
        <f t="shared" si="9"/>
        <v>1.0001</v>
      </c>
      <c r="AM32" s="49">
        <f t="shared" si="10"/>
        <v>1488614000</v>
      </c>
      <c r="AN32" s="50"/>
      <c r="AO32" s="51"/>
      <c r="AP32" s="51"/>
      <c r="AQ32" s="51"/>
      <c r="AR32" s="51"/>
      <c r="AS32" s="52"/>
      <c r="AT32" s="53">
        <f t="shared" si="6"/>
        <v>0</v>
      </c>
    </row>
    <row r="33" spans="1:46" s="54" customFormat="1" ht="36" customHeight="1" thickBot="1">
      <c r="A33" s="27"/>
      <c r="B33" s="56"/>
      <c r="C33" s="91"/>
      <c r="D33" s="95"/>
      <c r="E33" s="95"/>
      <c r="F33" s="101"/>
      <c r="G33" s="55"/>
      <c r="H33" s="29"/>
      <c r="I33" s="30">
        <v>0.51</v>
      </c>
      <c r="J33" s="119">
        <v>0.49</v>
      </c>
      <c r="K33" s="32"/>
      <c r="L33" s="57"/>
      <c r="M33" s="33"/>
      <c r="N33" s="34">
        <f t="shared" si="0"/>
        <v>1</v>
      </c>
      <c r="O33" s="35"/>
      <c r="P33" s="167">
        <v>15</v>
      </c>
      <c r="Q33" s="168">
        <v>15</v>
      </c>
      <c r="R33" s="38"/>
      <c r="S33" s="38"/>
      <c r="T33" s="37"/>
      <c r="U33" s="39">
        <f t="shared" si="1"/>
        <v>15</v>
      </c>
      <c r="V33" s="40">
        <f t="shared" si="7"/>
        <v>15</v>
      </c>
      <c r="W33" s="112"/>
      <c r="X33" s="96"/>
      <c r="Y33" s="96"/>
      <c r="Z33" s="104"/>
      <c r="AA33" s="99"/>
      <c r="AB33" s="41">
        <f t="shared" si="2"/>
        <v>0</v>
      </c>
      <c r="AC33" s="40">
        <f t="shared" si="3"/>
        <v>0</v>
      </c>
      <c r="AD33" s="42"/>
      <c r="AE33" s="128"/>
      <c r="AF33" s="37">
        <f t="shared" si="4"/>
        <v>15</v>
      </c>
      <c r="AG33" s="43">
        <v>65</v>
      </c>
      <c r="AH33" s="44">
        <f t="shared" si="5"/>
        <v>80</v>
      </c>
      <c r="AI33" s="45">
        <f t="shared" si="8"/>
        <v>0.93</v>
      </c>
      <c r="AJ33" s="46"/>
      <c r="AK33" s="47">
        <v>1E-4</v>
      </c>
      <c r="AL33" s="48">
        <f t="shared" si="9"/>
        <v>1.0001</v>
      </c>
      <c r="AM33" s="49">
        <f t="shared" si="10"/>
        <v>1488614000</v>
      </c>
      <c r="AN33" s="50"/>
      <c r="AO33" s="51"/>
      <c r="AP33" s="51"/>
      <c r="AQ33" s="51"/>
      <c r="AR33" s="51"/>
      <c r="AS33" s="52"/>
      <c r="AT33" s="53">
        <f t="shared" si="6"/>
        <v>0</v>
      </c>
    </row>
    <row r="34" spans="1:46" s="54" customFormat="1" ht="36" customHeight="1" thickBot="1">
      <c r="A34" s="27"/>
      <c r="B34" s="56"/>
      <c r="C34" s="91"/>
      <c r="D34" s="95"/>
      <c r="E34" s="95"/>
      <c r="F34" s="101"/>
      <c r="G34" s="55"/>
      <c r="H34" s="29"/>
      <c r="I34" s="30">
        <v>0.51</v>
      </c>
      <c r="J34" s="119">
        <v>0.49</v>
      </c>
      <c r="K34" s="32"/>
      <c r="L34" s="57"/>
      <c r="M34" s="33"/>
      <c r="N34" s="34">
        <f t="shared" si="0"/>
        <v>1</v>
      </c>
      <c r="O34" s="35"/>
      <c r="P34" s="167">
        <v>15</v>
      </c>
      <c r="Q34" s="168">
        <v>15</v>
      </c>
      <c r="R34" s="38"/>
      <c r="S34" s="38"/>
      <c r="T34" s="37"/>
      <c r="U34" s="39">
        <f t="shared" si="1"/>
        <v>15</v>
      </c>
      <c r="V34" s="40">
        <f t="shared" si="7"/>
        <v>15</v>
      </c>
      <c r="W34" s="112"/>
      <c r="X34" s="96"/>
      <c r="Y34" s="96"/>
      <c r="Z34" s="104"/>
      <c r="AA34" s="99"/>
      <c r="AB34" s="41">
        <f t="shared" si="2"/>
        <v>0</v>
      </c>
      <c r="AC34" s="40">
        <f t="shared" si="3"/>
        <v>0</v>
      </c>
      <c r="AD34" s="42"/>
      <c r="AE34" s="128"/>
      <c r="AF34" s="37">
        <f t="shared" si="4"/>
        <v>15</v>
      </c>
      <c r="AG34" s="43">
        <v>65</v>
      </c>
      <c r="AH34" s="44">
        <f t="shared" si="5"/>
        <v>80</v>
      </c>
      <c r="AI34" s="45">
        <f t="shared" si="8"/>
        <v>0.93</v>
      </c>
      <c r="AJ34" s="46"/>
      <c r="AK34" s="47">
        <v>1E-4</v>
      </c>
      <c r="AL34" s="48">
        <f t="shared" si="9"/>
        <v>1.0001</v>
      </c>
      <c r="AM34" s="49">
        <f t="shared" si="10"/>
        <v>1488614000</v>
      </c>
      <c r="AN34" s="50"/>
      <c r="AO34" s="51"/>
      <c r="AP34" s="51"/>
      <c r="AQ34" s="51"/>
      <c r="AR34" s="51"/>
      <c r="AS34" s="52"/>
      <c r="AT34" s="53">
        <f t="shared" si="6"/>
        <v>0</v>
      </c>
    </row>
    <row r="35" spans="1:46" s="54" customFormat="1" ht="36" customHeight="1" thickBot="1">
      <c r="A35" s="27"/>
      <c r="B35" s="56"/>
      <c r="C35" s="91"/>
      <c r="D35" s="95"/>
      <c r="E35" s="95"/>
      <c r="F35" s="101"/>
      <c r="G35" s="55"/>
      <c r="H35" s="29"/>
      <c r="I35" s="30">
        <v>0.51</v>
      </c>
      <c r="J35" s="119">
        <v>0.49</v>
      </c>
      <c r="K35" s="32"/>
      <c r="L35" s="57"/>
      <c r="M35" s="33"/>
      <c r="N35" s="34">
        <f t="shared" si="0"/>
        <v>1</v>
      </c>
      <c r="O35" s="35"/>
      <c r="P35" s="167">
        <v>15</v>
      </c>
      <c r="Q35" s="168">
        <v>15</v>
      </c>
      <c r="R35" s="38"/>
      <c r="S35" s="38"/>
      <c r="T35" s="37"/>
      <c r="U35" s="39">
        <f t="shared" si="1"/>
        <v>15</v>
      </c>
      <c r="V35" s="40">
        <f t="shared" si="7"/>
        <v>15</v>
      </c>
      <c r="W35" s="112"/>
      <c r="X35" s="96"/>
      <c r="Y35" s="96"/>
      <c r="Z35" s="104"/>
      <c r="AA35" s="99"/>
      <c r="AB35" s="41">
        <f t="shared" si="2"/>
        <v>0</v>
      </c>
      <c r="AC35" s="40">
        <f t="shared" si="3"/>
        <v>0</v>
      </c>
      <c r="AD35" s="42"/>
      <c r="AE35" s="128"/>
      <c r="AF35" s="37">
        <f t="shared" si="4"/>
        <v>15</v>
      </c>
      <c r="AG35" s="43">
        <v>65</v>
      </c>
      <c r="AH35" s="44">
        <f t="shared" si="5"/>
        <v>80</v>
      </c>
      <c r="AI35" s="45">
        <f t="shared" si="8"/>
        <v>0.93</v>
      </c>
      <c r="AJ35" s="46"/>
      <c r="AK35" s="47">
        <v>1E-4</v>
      </c>
      <c r="AL35" s="48">
        <f t="shared" si="9"/>
        <v>1.0001</v>
      </c>
      <c r="AM35" s="49">
        <f t="shared" si="10"/>
        <v>1488614000</v>
      </c>
      <c r="AN35" s="50"/>
      <c r="AO35" s="51"/>
      <c r="AP35" s="51"/>
      <c r="AQ35" s="51"/>
      <c r="AR35" s="51"/>
      <c r="AS35" s="52"/>
      <c r="AT35" s="53">
        <f t="shared" si="6"/>
        <v>0</v>
      </c>
    </row>
    <row r="36" spans="1:46" s="54" customFormat="1" ht="36" customHeight="1" thickBot="1">
      <c r="A36" s="27"/>
      <c r="B36" s="56"/>
      <c r="C36" s="91"/>
      <c r="D36" s="95"/>
      <c r="E36" s="95"/>
      <c r="F36" s="101"/>
      <c r="G36" s="55"/>
      <c r="H36" s="29"/>
      <c r="I36" s="30">
        <v>0.51</v>
      </c>
      <c r="J36" s="119">
        <v>0.49</v>
      </c>
      <c r="K36" s="32"/>
      <c r="L36" s="57"/>
      <c r="M36" s="33"/>
      <c r="N36" s="34">
        <f t="shared" si="0"/>
        <v>1</v>
      </c>
      <c r="O36" s="35"/>
      <c r="P36" s="167">
        <v>15</v>
      </c>
      <c r="Q36" s="168">
        <v>15</v>
      </c>
      <c r="R36" s="38"/>
      <c r="S36" s="38"/>
      <c r="T36" s="37"/>
      <c r="U36" s="39">
        <f t="shared" si="1"/>
        <v>15</v>
      </c>
      <c r="V36" s="40">
        <f t="shared" si="7"/>
        <v>15</v>
      </c>
      <c r="W36" s="112"/>
      <c r="X36" s="96"/>
      <c r="Y36" s="96"/>
      <c r="Z36" s="104"/>
      <c r="AA36" s="99"/>
      <c r="AB36" s="41">
        <f t="shared" si="2"/>
        <v>0</v>
      </c>
      <c r="AC36" s="40">
        <f t="shared" si="3"/>
        <v>0</v>
      </c>
      <c r="AD36" s="42"/>
      <c r="AE36" s="128"/>
      <c r="AF36" s="37">
        <f t="shared" si="4"/>
        <v>15</v>
      </c>
      <c r="AG36" s="43">
        <v>65</v>
      </c>
      <c r="AH36" s="44">
        <f t="shared" si="5"/>
        <v>80</v>
      </c>
      <c r="AI36" s="45">
        <f t="shared" si="8"/>
        <v>0.93</v>
      </c>
      <c r="AJ36" s="46"/>
      <c r="AK36" s="47">
        <v>1E-4</v>
      </c>
      <c r="AL36" s="48">
        <f t="shared" si="9"/>
        <v>1.0001</v>
      </c>
      <c r="AM36" s="49">
        <f t="shared" si="10"/>
        <v>1488614000</v>
      </c>
      <c r="AN36" s="50"/>
      <c r="AO36" s="51"/>
      <c r="AP36" s="51"/>
      <c r="AQ36" s="51"/>
      <c r="AR36" s="51"/>
      <c r="AS36" s="52"/>
      <c r="AT36" s="53">
        <f t="shared" si="6"/>
        <v>0</v>
      </c>
    </row>
    <row r="37" spans="1:46" s="54" customFormat="1" ht="36" customHeight="1" thickBot="1">
      <c r="A37" s="27"/>
      <c r="B37" s="56"/>
      <c r="C37" s="91"/>
      <c r="D37" s="95"/>
      <c r="E37" s="95"/>
      <c r="F37" s="101"/>
      <c r="G37" s="55"/>
      <c r="H37" s="29"/>
      <c r="I37" s="30">
        <v>0.51</v>
      </c>
      <c r="J37" s="119">
        <v>0.49</v>
      </c>
      <c r="K37" s="32"/>
      <c r="L37" s="57"/>
      <c r="M37" s="33"/>
      <c r="N37" s="34">
        <f t="shared" si="0"/>
        <v>1</v>
      </c>
      <c r="O37" s="35"/>
      <c r="P37" s="167">
        <v>15</v>
      </c>
      <c r="Q37" s="168">
        <v>15</v>
      </c>
      <c r="R37" s="38"/>
      <c r="S37" s="38"/>
      <c r="T37" s="37"/>
      <c r="U37" s="39">
        <f t="shared" si="1"/>
        <v>15</v>
      </c>
      <c r="V37" s="40">
        <f t="shared" si="7"/>
        <v>15</v>
      </c>
      <c r="W37" s="112"/>
      <c r="X37" s="96"/>
      <c r="Y37" s="96"/>
      <c r="Z37" s="104"/>
      <c r="AA37" s="99"/>
      <c r="AB37" s="41">
        <f t="shared" si="2"/>
        <v>0</v>
      </c>
      <c r="AC37" s="40">
        <f t="shared" si="3"/>
        <v>0</v>
      </c>
      <c r="AD37" s="42"/>
      <c r="AE37" s="128"/>
      <c r="AF37" s="37">
        <f t="shared" si="4"/>
        <v>15</v>
      </c>
      <c r="AG37" s="43">
        <v>65</v>
      </c>
      <c r="AH37" s="44">
        <f t="shared" si="5"/>
        <v>80</v>
      </c>
      <c r="AI37" s="45">
        <f t="shared" si="8"/>
        <v>0.93</v>
      </c>
      <c r="AJ37" s="46"/>
      <c r="AK37" s="47">
        <v>1E-4</v>
      </c>
      <c r="AL37" s="48">
        <f t="shared" si="9"/>
        <v>1.0001</v>
      </c>
      <c r="AM37" s="49">
        <f t="shared" si="10"/>
        <v>1488614000</v>
      </c>
      <c r="AN37" s="50"/>
      <c r="AO37" s="51"/>
      <c r="AP37" s="51"/>
      <c r="AQ37" s="51"/>
      <c r="AR37" s="51"/>
      <c r="AS37" s="52"/>
      <c r="AT37" s="53">
        <f t="shared" si="6"/>
        <v>0</v>
      </c>
    </row>
    <row r="38" spans="1:46" s="54" customFormat="1" ht="47.25" customHeight="1" thickBot="1">
      <c r="A38" s="27"/>
      <c r="B38" s="56"/>
      <c r="C38" s="91"/>
      <c r="D38" s="95"/>
      <c r="E38" s="95"/>
      <c r="F38" s="101"/>
      <c r="G38" s="55"/>
      <c r="H38" s="29"/>
      <c r="I38" s="30">
        <v>0.51</v>
      </c>
      <c r="J38" s="119">
        <v>0.49</v>
      </c>
      <c r="K38" s="32"/>
      <c r="L38" s="57"/>
      <c r="M38" s="33"/>
      <c r="N38" s="34">
        <f t="shared" si="0"/>
        <v>1</v>
      </c>
      <c r="O38" s="35"/>
      <c r="P38" s="167">
        <v>15</v>
      </c>
      <c r="Q38" s="168">
        <v>15</v>
      </c>
      <c r="R38" s="38"/>
      <c r="S38" s="38"/>
      <c r="T38" s="37"/>
      <c r="U38" s="39">
        <f t="shared" si="1"/>
        <v>15</v>
      </c>
      <c r="V38" s="40">
        <f t="shared" si="7"/>
        <v>15</v>
      </c>
      <c r="W38" s="112"/>
      <c r="X38" s="96"/>
      <c r="Y38" s="96"/>
      <c r="Z38" s="104"/>
      <c r="AA38" s="99"/>
      <c r="AB38" s="41">
        <f t="shared" si="2"/>
        <v>0</v>
      </c>
      <c r="AC38" s="40">
        <f t="shared" si="3"/>
        <v>0</v>
      </c>
      <c r="AD38" s="42"/>
      <c r="AE38" s="128"/>
      <c r="AF38" s="37">
        <f t="shared" si="4"/>
        <v>15</v>
      </c>
      <c r="AG38" s="43">
        <v>65</v>
      </c>
      <c r="AH38" s="44">
        <f t="shared" si="5"/>
        <v>80</v>
      </c>
      <c r="AI38" s="45">
        <f t="shared" si="8"/>
        <v>0.93</v>
      </c>
      <c r="AJ38" s="46"/>
      <c r="AK38" s="47">
        <v>1E-4</v>
      </c>
      <c r="AL38" s="48">
        <f t="shared" si="9"/>
        <v>1.0001</v>
      </c>
      <c r="AM38" s="49">
        <f t="shared" si="10"/>
        <v>1488614000</v>
      </c>
      <c r="AN38" s="50"/>
      <c r="AO38" s="51"/>
      <c r="AP38" s="51"/>
      <c r="AQ38" s="51"/>
      <c r="AR38" s="51"/>
      <c r="AS38" s="52"/>
      <c r="AT38" s="53">
        <f t="shared" si="6"/>
        <v>0</v>
      </c>
    </row>
    <row r="39" spans="1:46" s="54" customFormat="1" ht="47.25" customHeight="1" thickBot="1">
      <c r="A39" s="27"/>
      <c r="B39" s="56"/>
      <c r="C39" s="91"/>
      <c r="D39" s="95"/>
      <c r="E39" s="95"/>
      <c r="F39" s="101"/>
      <c r="G39" s="55"/>
      <c r="H39" s="60"/>
      <c r="I39" s="30">
        <v>0.51</v>
      </c>
      <c r="J39" s="119">
        <v>0.49</v>
      </c>
      <c r="K39" s="32"/>
      <c r="L39" s="57"/>
      <c r="M39" s="33"/>
      <c r="N39" s="34">
        <f t="shared" si="0"/>
        <v>1</v>
      </c>
      <c r="O39" s="35"/>
      <c r="P39" s="167">
        <v>15</v>
      </c>
      <c r="Q39" s="168">
        <v>15</v>
      </c>
      <c r="R39" s="38"/>
      <c r="S39" s="38"/>
      <c r="T39" s="37"/>
      <c r="U39" s="39">
        <f t="shared" si="1"/>
        <v>15</v>
      </c>
      <c r="V39" s="40">
        <f t="shared" si="7"/>
        <v>15</v>
      </c>
      <c r="W39" s="112"/>
      <c r="X39" s="96"/>
      <c r="Y39" s="96"/>
      <c r="Z39" s="104"/>
      <c r="AA39" s="99"/>
      <c r="AB39" s="41">
        <f t="shared" si="2"/>
        <v>0</v>
      </c>
      <c r="AC39" s="40">
        <f t="shared" si="3"/>
        <v>0</v>
      </c>
      <c r="AD39" s="42"/>
      <c r="AE39" s="128"/>
      <c r="AF39" s="37">
        <f t="shared" si="4"/>
        <v>15</v>
      </c>
      <c r="AG39" s="43">
        <v>65</v>
      </c>
      <c r="AH39" s="44">
        <f t="shared" si="5"/>
        <v>80</v>
      </c>
      <c r="AI39" s="45">
        <f t="shared" si="8"/>
        <v>0.93</v>
      </c>
      <c r="AJ39" s="46"/>
      <c r="AK39" s="47">
        <v>1E-4</v>
      </c>
      <c r="AL39" s="48">
        <f t="shared" si="9"/>
        <v>1.0001</v>
      </c>
      <c r="AM39" s="49">
        <f t="shared" si="10"/>
        <v>1488614000</v>
      </c>
      <c r="AN39" s="50"/>
      <c r="AO39" s="51"/>
      <c r="AP39" s="51"/>
      <c r="AQ39" s="51"/>
      <c r="AR39" s="51"/>
      <c r="AS39" s="52"/>
      <c r="AT39" s="53">
        <f t="shared" si="6"/>
        <v>0</v>
      </c>
    </row>
    <row r="40" spans="1:46" s="54" customFormat="1" ht="47.25" customHeight="1" thickBot="1">
      <c r="A40" s="27"/>
      <c r="B40" s="56"/>
      <c r="C40" s="91"/>
      <c r="D40" s="95"/>
      <c r="E40" s="95"/>
      <c r="F40" s="101"/>
      <c r="G40" s="55"/>
      <c r="H40" s="60"/>
      <c r="I40" s="30">
        <v>0.51</v>
      </c>
      <c r="J40" s="119">
        <v>0.49</v>
      </c>
      <c r="K40" s="32"/>
      <c r="L40" s="57"/>
      <c r="M40" s="33"/>
      <c r="N40" s="34">
        <f t="shared" si="0"/>
        <v>1</v>
      </c>
      <c r="O40" s="35"/>
      <c r="P40" s="167">
        <v>15</v>
      </c>
      <c r="Q40" s="168">
        <v>15</v>
      </c>
      <c r="R40" s="38"/>
      <c r="S40" s="38"/>
      <c r="T40" s="37"/>
      <c r="U40" s="39">
        <f t="shared" si="1"/>
        <v>15</v>
      </c>
      <c r="V40" s="40">
        <f t="shared" si="7"/>
        <v>15</v>
      </c>
      <c r="W40" s="112"/>
      <c r="X40" s="96"/>
      <c r="Y40" s="96"/>
      <c r="Z40" s="104"/>
      <c r="AA40" s="99"/>
      <c r="AB40" s="41">
        <f t="shared" si="2"/>
        <v>0</v>
      </c>
      <c r="AC40" s="40">
        <f t="shared" si="3"/>
        <v>0</v>
      </c>
      <c r="AD40" s="42"/>
      <c r="AE40" s="128"/>
      <c r="AF40" s="37">
        <f t="shared" si="4"/>
        <v>15</v>
      </c>
      <c r="AG40" s="43">
        <v>65</v>
      </c>
      <c r="AH40" s="44">
        <f t="shared" si="5"/>
        <v>80</v>
      </c>
      <c r="AI40" s="45">
        <f t="shared" si="8"/>
        <v>0.93</v>
      </c>
      <c r="AJ40" s="46"/>
      <c r="AK40" s="47">
        <v>1E-4</v>
      </c>
      <c r="AL40" s="48">
        <f t="shared" si="9"/>
        <v>1.0001</v>
      </c>
      <c r="AM40" s="49">
        <f t="shared" si="10"/>
        <v>1488614000</v>
      </c>
      <c r="AN40" s="50"/>
      <c r="AO40" s="51"/>
      <c r="AP40" s="51"/>
      <c r="AQ40" s="51"/>
      <c r="AR40" s="51"/>
      <c r="AS40" s="52"/>
      <c r="AT40" s="53">
        <f t="shared" si="6"/>
        <v>0</v>
      </c>
    </row>
    <row r="41" spans="1:46" s="54" customFormat="1" ht="47.25" customHeight="1" thickBot="1">
      <c r="A41" s="27"/>
      <c r="B41" s="56"/>
      <c r="C41" s="91"/>
      <c r="D41" s="95"/>
      <c r="E41" s="95"/>
      <c r="F41" s="101"/>
      <c r="G41" s="55"/>
      <c r="H41" s="29"/>
      <c r="I41" s="30">
        <v>0.51</v>
      </c>
      <c r="J41" s="119">
        <v>0.49</v>
      </c>
      <c r="K41" s="32"/>
      <c r="L41" s="57"/>
      <c r="M41" s="33"/>
      <c r="N41" s="34">
        <f t="shared" si="0"/>
        <v>1</v>
      </c>
      <c r="O41" s="35"/>
      <c r="P41" s="167">
        <v>15</v>
      </c>
      <c r="Q41" s="168">
        <v>15</v>
      </c>
      <c r="R41" s="38"/>
      <c r="S41" s="38"/>
      <c r="T41" s="37"/>
      <c r="U41" s="39">
        <f t="shared" si="1"/>
        <v>15</v>
      </c>
      <c r="V41" s="40">
        <f t="shared" si="7"/>
        <v>15</v>
      </c>
      <c r="W41" s="112"/>
      <c r="X41" s="96"/>
      <c r="Y41" s="96"/>
      <c r="Z41" s="104"/>
      <c r="AA41" s="99"/>
      <c r="AB41" s="41">
        <f t="shared" si="2"/>
        <v>0</v>
      </c>
      <c r="AC41" s="40">
        <f t="shared" si="3"/>
        <v>0</v>
      </c>
      <c r="AD41" s="42"/>
      <c r="AE41" s="128"/>
      <c r="AF41" s="37">
        <f t="shared" si="4"/>
        <v>15</v>
      </c>
      <c r="AG41" s="43">
        <v>65</v>
      </c>
      <c r="AH41" s="44">
        <f t="shared" si="5"/>
        <v>80</v>
      </c>
      <c r="AI41" s="45">
        <f t="shared" si="8"/>
        <v>0.93</v>
      </c>
      <c r="AJ41" s="46"/>
      <c r="AK41" s="47">
        <v>1E-4</v>
      </c>
      <c r="AL41" s="48">
        <f t="shared" si="9"/>
        <v>1.0001</v>
      </c>
      <c r="AM41" s="49">
        <f t="shared" si="10"/>
        <v>1488614000</v>
      </c>
      <c r="AN41" s="50"/>
      <c r="AO41" s="51"/>
      <c r="AP41" s="51"/>
      <c r="AQ41" s="51"/>
      <c r="AR41" s="51"/>
      <c r="AS41" s="52"/>
      <c r="AT41" s="53">
        <f t="shared" si="6"/>
        <v>0</v>
      </c>
    </row>
    <row r="42" spans="1:46" s="54" customFormat="1" ht="36" customHeight="1" thickBot="1">
      <c r="A42" s="27"/>
      <c r="B42" s="56"/>
      <c r="C42" s="91"/>
      <c r="D42" s="95"/>
      <c r="E42" s="95"/>
      <c r="F42" s="101"/>
      <c r="G42" s="55"/>
      <c r="H42" s="60"/>
      <c r="I42" s="30">
        <v>0.51</v>
      </c>
      <c r="J42" s="119">
        <v>0.49</v>
      </c>
      <c r="K42" s="32"/>
      <c r="L42" s="57"/>
      <c r="M42" s="33"/>
      <c r="N42" s="34">
        <f t="shared" si="0"/>
        <v>1</v>
      </c>
      <c r="O42" s="35"/>
      <c r="P42" s="167">
        <v>15</v>
      </c>
      <c r="Q42" s="168">
        <v>15</v>
      </c>
      <c r="R42" s="38"/>
      <c r="S42" s="38"/>
      <c r="T42" s="37"/>
      <c r="U42" s="39">
        <f t="shared" si="1"/>
        <v>15</v>
      </c>
      <c r="V42" s="40">
        <f t="shared" si="7"/>
        <v>15</v>
      </c>
      <c r="W42" s="112"/>
      <c r="X42" s="96"/>
      <c r="Y42" s="96"/>
      <c r="Z42" s="104"/>
      <c r="AA42" s="99"/>
      <c r="AB42" s="41">
        <f t="shared" si="2"/>
        <v>0</v>
      </c>
      <c r="AC42" s="40">
        <f t="shared" si="3"/>
        <v>0</v>
      </c>
      <c r="AD42" s="42"/>
      <c r="AE42" s="128"/>
      <c r="AF42" s="37">
        <f t="shared" si="4"/>
        <v>15</v>
      </c>
      <c r="AG42" s="43">
        <v>65</v>
      </c>
      <c r="AH42" s="44">
        <f t="shared" si="5"/>
        <v>80</v>
      </c>
      <c r="AI42" s="45">
        <f t="shared" si="8"/>
        <v>0.93</v>
      </c>
      <c r="AJ42" s="46"/>
      <c r="AK42" s="47">
        <v>1E-4</v>
      </c>
      <c r="AL42" s="48">
        <f t="shared" si="9"/>
        <v>1.0001</v>
      </c>
      <c r="AM42" s="49">
        <f t="shared" si="10"/>
        <v>1488614000</v>
      </c>
      <c r="AN42" s="50"/>
      <c r="AO42" s="51"/>
      <c r="AP42" s="51"/>
      <c r="AQ42" s="51"/>
      <c r="AR42" s="51"/>
      <c r="AS42" s="52"/>
      <c r="AT42" s="53">
        <f t="shared" si="6"/>
        <v>0</v>
      </c>
    </row>
    <row r="43" spans="1:46" s="54" customFormat="1" ht="47.25" customHeight="1" thickBot="1">
      <c r="A43" s="27"/>
      <c r="B43" s="56"/>
      <c r="C43" s="91"/>
      <c r="D43" s="95"/>
      <c r="E43" s="95"/>
      <c r="F43" s="101"/>
      <c r="G43" s="55"/>
      <c r="H43" s="29"/>
      <c r="I43" s="30">
        <v>0.51</v>
      </c>
      <c r="J43" s="119">
        <v>0.49</v>
      </c>
      <c r="K43" s="32"/>
      <c r="L43" s="57"/>
      <c r="M43" s="33"/>
      <c r="N43" s="34">
        <f t="shared" si="0"/>
        <v>1</v>
      </c>
      <c r="O43" s="35"/>
      <c r="P43" s="167">
        <v>15</v>
      </c>
      <c r="Q43" s="168">
        <v>15</v>
      </c>
      <c r="R43" s="38"/>
      <c r="S43" s="38"/>
      <c r="T43" s="37"/>
      <c r="U43" s="39">
        <f t="shared" si="1"/>
        <v>15</v>
      </c>
      <c r="V43" s="40">
        <f t="shared" si="7"/>
        <v>15</v>
      </c>
      <c r="W43" s="112"/>
      <c r="X43" s="96"/>
      <c r="Y43" s="96"/>
      <c r="Z43" s="104"/>
      <c r="AA43" s="99"/>
      <c r="AB43" s="41">
        <f t="shared" si="2"/>
        <v>0</v>
      </c>
      <c r="AC43" s="40">
        <f t="shared" si="3"/>
        <v>0</v>
      </c>
      <c r="AD43" s="42"/>
      <c r="AE43" s="128"/>
      <c r="AF43" s="37">
        <f t="shared" si="4"/>
        <v>15</v>
      </c>
      <c r="AG43" s="43">
        <v>65</v>
      </c>
      <c r="AH43" s="44">
        <f t="shared" si="5"/>
        <v>80</v>
      </c>
      <c r="AI43" s="45">
        <f t="shared" si="8"/>
        <v>0.93</v>
      </c>
      <c r="AJ43" s="46"/>
      <c r="AK43" s="47">
        <v>1E-4</v>
      </c>
      <c r="AL43" s="48">
        <f t="shared" si="9"/>
        <v>1.0001</v>
      </c>
      <c r="AM43" s="49">
        <f t="shared" si="10"/>
        <v>1488614000</v>
      </c>
      <c r="AN43" s="50"/>
      <c r="AO43" s="51"/>
      <c r="AP43" s="51"/>
      <c r="AQ43" s="51"/>
      <c r="AR43" s="51"/>
      <c r="AS43" s="52"/>
      <c r="AT43" s="53">
        <f t="shared" si="6"/>
        <v>0</v>
      </c>
    </row>
    <row r="44" spans="1:46" s="54" customFormat="1" ht="47.25" customHeight="1" thickBot="1">
      <c r="A44" s="27"/>
      <c r="B44" s="56"/>
      <c r="C44" s="91"/>
      <c r="D44" s="95"/>
      <c r="E44" s="95"/>
      <c r="F44" s="101"/>
      <c r="G44" s="55"/>
      <c r="H44" s="60"/>
      <c r="I44" s="30">
        <v>0.51</v>
      </c>
      <c r="J44" s="119">
        <v>0.49</v>
      </c>
      <c r="K44" s="32"/>
      <c r="L44" s="57"/>
      <c r="M44" s="33"/>
      <c r="N44" s="34">
        <f t="shared" si="0"/>
        <v>1</v>
      </c>
      <c r="O44" s="35"/>
      <c r="P44" s="167">
        <v>15</v>
      </c>
      <c r="Q44" s="168">
        <v>15</v>
      </c>
      <c r="R44" s="38"/>
      <c r="S44" s="38"/>
      <c r="T44" s="37"/>
      <c r="U44" s="39">
        <f t="shared" si="1"/>
        <v>15</v>
      </c>
      <c r="V44" s="40">
        <f t="shared" si="7"/>
        <v>15</v>
      </c>
      <c r="W44" s="112"/>
      <c r="X44" s="96"/>
      <c r="Y44" s="96"/>
      <c r="Z44" s="104"/>
      <c r="AA44" s="99"/>
      <c r="AB44" s="41">
        <f t="shared" si="2"/>
        <v>0</v>
      </c>
      <c r="AC44" s="40">
        <f t="shared" si="3"/>
        <v>0</v>
      </c>
      <c r="AD44" s="42"/>
      <c r="AE44" s="128"/>
      <c r="AF44" s="37">
        <f t="shared" si="4"/>
        <v>15</v>
      </c>
      <c r="AG44" s="43">
        <v>65</v>
      </c>
      <c r="AH44" s="44">
        <f t="shared" si="5"/>
        <v>80</v>
      </c>
      <c r="AI44" s="45">
        <f t="shared" si="8"/>
        <v>0.93</v>
      </c>
      <c r="AJ44" s="46"/>
      <c r="AK44" s="47">
        <v>1E-4</v>
      </c>
      <c r="AL44" s="48">
        <f t="shared" si="9"/>
        <v>1.0001</v>
      </c>
      <c r="AM44" s="49">
        <f t="shared" si="10"/>
        <v>1488614000</v>
      </c>
      <c r="AN44" s="50"/>
      <c r="AO44" s="51"/>
      <c r="AP44" s="51"/>
      <c r="AQ44" s="51"/>
      <c r="AR44" s="51"/>
      <c r="AS44" s="52"/>
      <c r="AT44" s="53">
        <f t="shared" si="6"/>
        <v>0</v>
      </c>
    </row>
    <row r="45" spans="1:46" s="54" customFormat="1" ht="36" customHeight="1" thickBot="1">
      <c r="A45" s="27"/>
      <c r="B45" s="56"/>
      <c r="C45" s="91"/>
      <c r="D45" s="95"/>
      <c r="E45" s="95"/>
      <c r="F45" s="101"/>
      <c r="G45" s="55"/>
      <c r="H45" s="60"/>
      <c r="I45" s="30">
        <v>0.51</v>
      </c>
      <c r="J45" s="119">
        <v>0.49</v>
      </c>
      <c r="K45" s="32"/>
      <c r="L45" s="57"/>
      <c r="M45" s="33"/>
      <c r="N45" s="34">
        <f t="shared" si="0"/>
        <v>1</v>
      </c>
      <c r="O45" s="35"/>
      <c r="P45" s="167">
        <v>15</v>
      </c>
      <c r="Q45" s="168">
        <v>15</v>
      </c>
      <c r="R45" s="38"/>
      <c r="S45" s="38"/>
      <c r="T45" s="37"/>
      <c r="U45" s="39">
        <f t="shared" si="1"/>
        <v>15</v>
      </c>
      <c r="V45" s="40">
        <f t="shared" si="7"/>
        <v>15</v>
      </c>
      <c r="W45" s="112"/>
      <c r="X45" s="96"/>
      <c r="Y45" s="96"/>
      <c r="Z45" s="104"/>
      <c r="AA45" s="99"/>
      <c r="AB45" s="41">
        <f t="shared" si="2"/>
        <v>0</v>
      </c>
      <c r="AC45" s="40">
        <f t="shared" si="3"/>
        <v>0</v>
      </c>
      <c r="AD45" s="42"/>
      <c r="AE45" s="128"/>
      <c r="AF45" s="37">
        <f t="shared" si="4"/>
        <v>15</v>
      </c>
      <c r="AG45" s="43">
        <v>65</v>
      </c>
      <c r="AH45" s="44">
        <f t="shared" si="5"/>
        <v>80</v>
      </c>
      <c r="AI45" s="45">
        <f t="shared" si="8"/>
        <v>0.93</v>
      </c>
      <c r="AJ45" s="46"/>
      <c r="AK45" s="47">
        <v>1E-4</v>
      </c>
      <c r="AL45" s="48">
        <f t="shared" si="9"/>
        <v>1.0001</v>
      </c>
      <c r="AM45" s="49">
        <f t="shared" si="10"/>
        <v>1488614000</v>
      </c>
      <c r="AN45" s="50"/>
      <c r="AO45" s="51"/>
      <c r="AP45" s="51"/>
      <c r="AQ45" s="51"/>
      <c r="AR45" s="51"/>
      <c r="AS45" s="52"/>
      <c r="AT45" s="53">
        <f t="shared" si="6"/>
        <v>0</v>
      </c>
    </row>
    <row r="46" spans="1:46" s="54" customFormat="1" ht="36" customHeight="1" thickBot="1">
      <c r="A46" s="27"/>
      <c r="B46" s="56"/>
      <c r="C46" s="91"/>
      <c r="D46" s="95"/>
      <c r="E46" s="95"/>
      <c r="F46" s="101"/>
      <c r="G46" s="55"/>
      <c r="H46" s="60"/>
      <c r="I46" s="30">
        <v>0.51</v>
      </c>
      <c r="J46" s="119">
        <v>0.49</v>
      </c>
      <c r="K46" s="32"/>
      <c r="L46" s="57"/>
      <c r="M46" s="33"/>
      <c r="N46" s="34">
        <f t="shared" si="0"/>
        <v>1</v>
      </c>
      <c r="O46" s="35"/>
      <c r="P46" s="167">
        <v>15</v>
      </c>
      <c r="Q46" s="168">
        <v>15</v>
      </c>
      <c r="R46" s="38"/>
      <c r="S46" s="38"/>
      <c r="T46" s="37"/>
      <c r="U46" s="39">
        <f t="shared" si="1"/>
        <v>15</v>
      </c>
      <c r="V46" s="40">
        <f t="shared" si="7"/>
        <v>15</v>
      </c>
      <c r="W46" s="112"/>
      <c r="X46" s="96"/>
      <c r="Y46" s="96"/>
      <c r="Z46" s="104"/>
      <c r="AA46" s="99"/>
      <c r="AB46" s="41">
        <f t="shared" si="2"/>
        <v>0</v>
      </c>
      <c r="AC46" s="40">
        <f t="shared" si="3"/>
        <v>0</v>
      </c>
      <c r="AD46" s="42"/>
      <c r="AE46" s="128"/>
      <c r="AF46" s="37">
        <f t="shared" si="4"/>
        <v>15</v>
      </c>
      <c r="AG46" s="43">
        <v>65</v>
      </c>
      <c r="AH46" s="44">
        <f t="shared" si="5"/>
        <v>80</v>
      </c>
      <c r="AI46" s="45">
        <f t="shared" si="8"/>
        <v>0.93</v>
      </c>
      <c r="AJ46" s="46"/>
      <c r="AK46" s="47">
        <v>1E-4</v>
      </c>
      <c r="AL46" s="48">
        <f t="shared" si="9"/>
        <v>1.0001</v>
      </c>
      <c r="AM46" s="49">
        <f t="shared" si="10"/>
        <v>1488614000</v>
      </c>
      <c r="AN46" s="50"/>
      <c r="AO46" s="51"/>
      <c r="AP46" s="51"/>
      <c r="AQ46" s="51"/>
      <c r="AR46" s="51"/>
      <c r="AS46" s="52"/>
      <c r="AT46" s="53">
        <f t="shared" si="6"/>
        <v>0</v>
      </c>
    </row>
    <row r="47" spans="1:46" s="54" customFormat="1" ht="36" customHeight="1" thickBot="1">
      <c r="A47" s="27"/>
      <c r="B47" s="56"/>
      <c r="C47" s="91"/>
      <c r="D47" s="95"/>
      <c r="E47" s="95"/>
      <c r="F47" s="101"/>
      <c r="G47" s="55"/>
      <c r="H47" s="60"/>
      <c r="I47" s="30">
        <v>0.51</v>
      </c>
      <c r="J47" s="119">
        <v>0.49</v>
      </c>
      <c r="K47" s="32"/>
      <c r="L47" s="57"/>
      <c r="M47" s="33"/>
      <c r="N47" s="34">
        <f t="shared" si="0"/>
        <v>1</v>
      </c>
      <c r="O47" s="35"/>
      <c r="P47" s="167">
        <v>15</v>
      </c>
      <c r="Q47" s="168">
        <v>15</v>
      </c>
      <c r="R47" s="38"/>
      <c r="S47" s="38"/>
      <c r="T47" s="37"/>
      <c r="U47" s="39">
        <f t="shared" si="1"/>
        <v>15</v>
      </c>
      <c r="V47" s="40">
        <f t="shared" si="7"/>
        <v>15</v>
      </c>
      <c r="W47" s="112"/>
      <c r="X47" s="96"/>
      <c r="Y47" s="96"/>
      <c r="Z47" s="104"/>
      <c r="AA47" s="99"/>
      <c r="AB47" s="41">
        <f t="shared" si="2"/>
        <v>0</v>
      </c>
      <c r="AC47" s="40">
        <f t="shared" si="3"/>
        <v>0</v>
      </c>
      <c r="AD47" s="42"/>
      <c r="AE47" s="128"/>
      <c r="AF47" s="37">
        <f t="shared" si="4"/>
        <v>15</v>
      </c>
      <c r="AG47" s="43">
        <v>65</v>
      </c>
      <c r="AH47" s="44">
        <f t="shared" si="5"/>
        <v>80</v>
      </c>
      <c r="AI47" s="45">
        <f t="shared" si="8"/>
        <v>0.93</v>
      </c>
      <c r="AJ47" s="46"/>
      <c r="AK47" s="47">
        <v>1E-4</v>
      </c>
      <c r="AL47" s="48">
        <f t="shared" si="9"/>
        <v>1.0001</v>
      </c>
      <c r="AM47" s="49">
        <f t="shared" si="10"/>
        <v>1488614000</v>
      </c>
      <c r="AN47" s="50"/>
      <c r="AO47" s="51"/>
      <c r="AP47" s="51"/>
      <c r="AQ47" s="51"/>
      <c r="AR47" s="51"/>
      <c r="AS47" s="52"/>
      <c r="AT47" s="53">
        <f t="shared" si="6"/>
        <v>0</v>
      </c>
    </row>
    <row r="48" spans="1:46" s="54" customFormat="1" ht="36" customHeight="1" thickBot="1">
      <c r="A48" s="27"/>
      <c r="B48" s="56"/>
      <c r="C48" s="91"/>
      <c r="D48" s="95"/>
      <c r="E48" s="95"/>
      <c r="F48" s="101"/>
      <c r="G48" s="55"/>
      <c r="H48" s="29"/>
      <c r="I48" s="30">
        <v>0.51</v>
      </c>
      <c r="J48" s="119">
        <v>0.49</v>
      </c>
      <c r="K48" s="32"/>
      <c r="L48" s="57"/>
      <c r="M48" s="33"/>
      <c r="N48" s="34">
        <f t="shared" si="0"/>
        <v>1</v>
      </c>
      <c r="O48" s="35"/>
      <c r="P48" s="167">
        <v>15</v>
      </c>
      <c r="Q48" s="168">
        <v>15</v>
      </c>
      <c r="R48" s="38"/>
      <c r="S48" s="38"/>
      <c r="T48" s="37"/>
      <c r="U48" s="39">
        <f t="shared" si="1"/>
        <v>15</v>
      </c>
      <c r="V48" s="40">
        <f t="shared" si="7"/>
        <v>15</v>
      </c>
      <c r="W48" s="112"/>
      <c r="X48" s="96"/>
      <c r="Y48" s="96"/>
      <c r="Z48" s="104"/>
      <c r="AA48" s="99"/>
      <c r="AB48" s="41">
        <f t="shared" si="2"/>
        <v>0</v>
      </c>
      <c r="AC48" s="40">
        <f t="shared" si="3"/>
        <v>0</v>
      </c>
      <c r="AD48" s="42"/>
      <c r="AE48" s="128"/>
      <c r="AF48" s="37">
        <f t="shared" si="4"/>
        <v>15</v>
      </c>
      <c r="AG48" s="43">
        <v>65</v>
      </c>
      <c r="AH48" s="44">
        <f t="shared" si="5"/>
        <v>80</v>
      </c>
      <c r="AI48" s="45">
        <f t="shared" si="8"/>
        <v>0.93</v>
      </c>
      <c r="AJ48" s="46"/>
      <c r="AK48" s="47">
        <v>1E-4</v>
      </c>
      <c r="AL48" s="48">
        <f t="shared" si="9"/>
        <v>1.0001</v>
      </c>
      <c r="AM48" s="49">
        <f t="shared" si="10"/>
        <v>1488614000</v>
      </c>
      <c r="AN48" s="50"/>
      <c r="AO48" s="51"/>
      <c r="AP48" s="51"/>
      <c r="AQ48" s="51"/>
      <c r="AR48" s="51"/>
      <c r="AS48" s="52"/>
      <c r="AT48" s="53">
        <f t="shared" si="6"/>
        <v>0</v>
      </c>
    </row>
    <row r="49" spans="1:46" s="54" customFormat="1" ht="36" customHeight="1" thickBot="1">
      <c r="A49" s="27"/>
      <c r="B49" s="56"/>
      <c r="C49" s="91"/>
      <c r="D49" s="95"/>
      <c r="E49" s="95"/>
      <c r="F49" s="101"/>
      <c r="G49" s="55"/>
      <c r="H49" s="29"/>
      <c r="I49" s="30">
        <v>0.51</v>
      </c>
      <c r="J49" s="119">
        <v>0.49</v>
      </c>
      <c r="K49" s="32"/>
      <c r="L49" s="57"/>
      <c r="M49" s="33"/>
      <c r="N49" s="34">
        <f t="shared" si="0"/>
        <v>1</v>
      </c>
      <c r="O49" s="35"/>
      <c r="P49" s="167">
        <v>15</v>
      </c>
      <c r="Q49" s="168">
        <v>15</v>
      </c>
      <c r="R49" s="38"/>
      <c r="S49" s="38"/>
      <c r="T49" s="37"/>
      <c r="U49" s="39">
        <f t="shared" si="1"/>
        <v>15</v>
      </c>
      <c r="V49" s="40">
        <f t="shared" si="7"/>
        <v>15</v>
      </c>
      <c r="W49" s="112"/>
      <c r="X49" s="96"/>
      <c r="Y49" s="96"/>
      <c r="Z49" s="104"/>
      <c r="AA49" s="99"/>
      <c r="AB49" s="41">
        <f t="shared" si="2"/>
        <v>0</v>
      </c>
      <c r="AC49" s="40">
        <f t="shared" si="3"/>
        <v>0</v>
      </c>
      <c r="AD49" s="42"/>
      <c r="AE49" s="128"/>
      <c r="AF49" s="37">
        <f t="shared" si="4"/>
        <v>15</v>
      </c>
      <c r="AG49" s="43">
        <v>65</v>
      </c>
      <c r="AH49" s="44">
        <f t="shared" si="5"/>
        <v>80</v>
      </c>
      <c r="AI49" s="45">
        <f t="shared" si="8"/>
        <v>0.93</v>
      </c>
      <c r="AJ49" s="46"/>
      <c r="AK49" s="47">
        <v>1E-4</v>
      </c>
      <c r="AL49" s="48">
        <f t="shared" si="9"/>
        <v>1.0001</v>
      </c>
      <c r="AM49" s="49">
        <f t="shared" si="10"/>
        <v>1488614000</v>
      </c>
      <c r="AN49" s="50"/>
      <c r="AO49" s="51"/>
      <c r="AP49" s="51"/>
      <c r="AQ49" s="51"/>
      <c r="AR49" s="51"/>
      <c r="AS49" s="52"/>
      <c r="AT49" s="53">
        <f t="shared" si="6"/>
        <v>0</v>
      </c>
    </row>
    <row r="50" spans="1:46" s="54" customFormat="1" ht="36" customHeight="1" thickBot="1">
      <c r="A50" s="27"/>
      <c r="B50" s="56"/>
      <c r="C50" s="91"/>
      <c r="D50" s="95"/>
      <c r="E50" s="95"/>
      <c r="F50" s="101"/>
      <c r="G50" s="55"/>
      <c r="H50" s="29"/>
      <c r="I50" s="30">
        <v>0.51</v>
      </c>
      <c r="J50" s="119">
        <v>0.49</v>
      </c>
      <c r="K50" s="32"/>
      <c r="L50" s="57"/>
      <c r="M50" s="33"/>
      <c r="N50" s="34">
        <f t="shared" si="0"/>
        <v>1</v>
      </c>
      <c r="O50" s="35"/>
      <c r="P50" s="167">
        <v>15</v>
      </c>
      <c r="Q50" s="168">
        <v>15</v>
      </c>
      <c r="R50" s="38"/>
      <c r="S50" s="38"/>
      <c r="T50" s="37"/>
      <c r="U50" s="39">
        <f t="shared" si="1"/>
        <v>15</v>
      </c>
      <c r="V50" s="40">
        <f t="shared" si="7"/>
        <v>15</v>
      </c>
      <c r="W50" s="112"/>
      <c r="X50" s="96"/>
      <c r="Y50" s="96"/>
      <c r="Z50" s="104"/>
      <c r="AA50" s="99"/>
      <c r="AB50" s="41">
        <f t="shared" si="2"/>
        <v>0</v>
      </c>
      <c r="AC50" s="40">
        <f t="shared" si="3"/>
        <v>0</v>
      </c>
      <c r="AD50" s="42"/>
      <c r="AE50" s="128"/>
      <c r="AF50" s="37">
        <f t="shared" si="4"/>
        <v>15</v>
      </c>
      <c r="AG50" s="43">
        <v>65</v>
      </c>
      <c r="AH50" s="44">
        <f t="shared" si="5"/>
        <v>80</v>
      </c>
      <c r="AI50" s="45">
        <f t="shared" si="8"/>
        <v>0.93</v>
      </c>
      <c r="AJ50" s="46"/>
      <c r="AK50" s="47">
        <v>1E-4</v>
      </c>
      <c r="AL50" s="48">
        <f t="shared" si="9"/>
        <v>1.0001</v>
      </c>
      <c r="AM50" s="49">
        <f t="shared" si="10"/>
        <v>1488614000</v>
      </c>
      <c r="AN50" s="50"/>
      <c r="AO50" s="51"/>
      <c r="AP50" s="51"/>
      <c r="AQ50" s="51"/>
      <c r="AR50" s="51"/>
      <c r="AS50" s="52"/>
      <c r="AT50" s="53">
        <f t="shared" si="6"/>
        <v>0</v>
      </c>
    </row>
    <row r="51" spans="1:46" s="54" customFormat="1" ht="36" customHeight="1" thickBot="1">
      <c r="A51" s="27"/>
      <c r="B51" s="56"/>
      <c r="C51" s="91"/>
      <c r="D51" s="95"/>
      <c r="E51" s="95"/>
      <c r="F51" s="101"/>
      <c r="G51" s="55"/>
      <c r="H51" s="29"/>
      <c r="I51" s="30">
        <v>0.51</v>
      </c>
      <c r="J51" s="119">
        <v>0.49</v>
      </c>
      <c r="K51" s="32"/>
      <c r="L51" s="57"/>
      <c r="M51" s="33"/>
      <c r="N51" s="34">
        <f t="shared" si="0"/>
        <v>1</v>
      </c>
      <c r="O51" s="35"/>
      <c r="P51" s="167">
        <v>15</v>
      </c>
      <c r="Q51" s="168">
        <v>15</v>
      </c>
      <c r="R51" s="38"/>
      <c r="S51" s="38"/>
      <c r="T51" s="37"/>
      <c r="U51" s="39">
        <f t="shared" si="1"/>
        <v>15</v>
      </c>
      <c r="V51" s="40">
        <f t="shared" si="7"/>
        <v>15</v>
      </c>
      <c r="W51" s="112"/>
      <c r="X51" s="96"/>
      <c r="Y51" s="96"/>
      <c r="Z51" s="104"/>
      <c r="AA51" s="99"/>
      <c r="AB51" s="41">
        <f t="shared" si="2"/>
        <v>0</v>
      </c>
      <c r="AC51" s="40">
        <f t="shared" si="3"/>
        <v>0</v>
      </c>
      <c r="AD51" s="42"/>
      <c r="AE51" s="128"/>
      <c r="AF51" s="37">
        <f t="shared" si="4"/>
        <v>15</v>
      </c>
      <c r="AG51" s="43">
        <v>65</v>
      </c>
      <c r="AH51" s="44">
        <f t="shared" si="5"/>
        <v>80</v>
      </c>
      <c r="AI51" s="45">
        <f t="shared" si="8"/>
        <v>0.93</v>
      </c>
      <c r="AJ51" s="46"/>
      <c r="AK51" s="47">
        <v>1E-4</v>
      </c>
      <c r="AL51" s="48">
        <f t="shared" si="9"/>
        <v>1.0001</v>
      </c>
      <c r="AM51" s="49">
        <f t="shared" si="10"/>
        <v>1488614000</v>
      </c>
      <c r="AN51" s="50"/>
      <c r="AO51" s="51"/>
      <c r="AP51" s="51"/>
      <c r="AQ51" s="51"/>
      <c r="AR51" s="51"/>
      <c r="AS51" s="52"/>
      <c r="AT51" s="53">
        <f t="shared" si="6"/>
        <v>0</v>
      </c>
    </row>
    <row r="52" spans="1:46" s="54" customFormat="1" ht="51.75" customHeight="1" thickBot="1">
      <c r="A52" s="27"/>
      <c r="B52" s="56"/>
      <c r="C52" s="91"/>
      <c r="D52" s="95"/>
      <c r="E52" s="95"/>
      <c r="F52" s="101"/>
      <c r="G52" s="55"/>
      <c r="H52" s="29"/>
      <c r="I52" s="30">
        <v>0.51</v>
      </c>
      <c r="J52" s="119">
        <v>0.49</v>
      </c>
      <c r="K52" s="32"/>
      <c r="L52" s="57"/>
      <c r="M52" s="33"/>
      <c r="N52" s="34">
        <f t="shared" si="0"/>
        <v>1</v>
      </c>
      <c r="O52" s="35"/>
      <c r="P52" s="167">
        <v>15</v>
      </c>
      <c r="Q52" s="168">
        <v>15</v>
      </c>
      <c r="R52" s="38"/>
      <c r="S52" s="38"/>
      <c r="T52" s="37"/>
      <c r="U52" s="39">
        <f t="shared" si="1"/>
        <v>15</v>
      </c>
      <c r="V52" s="40">
        <f t="shared" si="7"/>
        <v>15</v>
      </c>
      <c r="W52" s="112"/>
      <c r="X52" s="96"/>
      <c r="Y52" s="96"/>
      <c r="Z52" s="104"/>
      <c r="AA52" s="99"/>
      <c r="AB52" s="41">
        <f t="shared" si="2"/>
        <v>0</v>
      </c>
      <c r="AC52" s="40">
        <f t="shared" si="3"/>
        <v>0</v>
      </c>
      <c r="AD52" s="42"/>
      <c r="AE52" s="128"/>
      <c r="AF52" s="37">
        <f t="shared" si="4"/>
        <v>15</v>
      </c>
      <c r="AG52" s="43">
        <v>65</v>
      </c>
      <c r="AH52" s="44">
        <f t="shared" si="5"/>
        <v>80</v>
      </c>
      <c r="AI52" s="45">
        <f t="shared" si="8"/>
        <v>0.93</v>
      </c>
      <c r="AJ52" s="46"/>
      <c r="AK52" s="47">
        <v>1E-4</v>
      </c>
      <c r="AL52" s="48">
        <f t="shared" si="9"/>
        <v>1.0001</v>
      </c>
      <c r="AM52" s="49">
        <f t="shared" si="10"/>
        <v>1488614000</v>
      </c>
      <c r="AN52" s="50"/>
      <c r="AO52" s="51"/>
      <c r="AP52" s="51"/>
      <c r="AQ52" s="51"/>
      <c r="AR52" s="51"/>
      <c r="AS52" s="52"/>
      <c r="AT52" s="53">
        <f t="shared" si="6"/>
        <v>0</v>
      </c>
    </row>
    <row r="53" spans="1:46" s="54" customFormat="1" ht="51.75" customHeight="1" thickBot="1">
      <c r="A53" s="27"/>
      <c r="B53" s="56"/>
      <c r="C53" s="91"/>
      <c r="D53" s="95"/>
      <c r="E53" s="95"/>
      <c r="F53" s="101"/>
      <c r="G53" s="55"/>
      <c r="H53" s="29"/>
      <c r="I53" s="30">
        <v>0.51</v>
      </c>
      <c r="J53" s="119">
        <v>0.49</v>
      </c>
      <c r="K53" s="32"/>
      <c r="L53" s="57"/>
      <c r="M53" s="33"/>
      <c r="N53" s="34">
        <f t="shared" si="0"/>
        <v>1</v>
      </c>
      <c r="O53" s="35"/>
      <c r="P53" s="167">
        <v>15</v>
      </c>
      <c r="Q53" s="168">
        <v>15</v>
      </c>
      <c r="R53" s="38"/>
      <c r="S53" s="38"/>
      <c r="T53" s="37"/>
      <c r="U53" s="39">
        <f t="shared" si="1"/>
        <v>15</v>
      </c>
      <c r="V53" s="40">
        <f t="shared" si="7"/>
        <v>15</v>
      </c>
      <c r="W53" s="112"/>
      <c r="X53" s="96"/>
      <c r="Y53" s="96"/>
      <c r="Z53" s="104"/>
      <c r="AA53" s="99"/>
      <c r="AB53" s="41">
        <f t="shared" si="2"/>
        <v>0</v>
      </c>
      <c r="AC53" s="40">
        <f t="shared" si="3"/>
        <v>0</v>
      </c>
      <c r="AD53" s="42"/>
      <c r="AE53" s="128"/>
      <c r="AF53" s="37">
        <f t="shared" si="4"/>
        <v>15</v>
      </c>
      <c r="AG53" s="43">
        <v>65</v>
      </c>
      <c r="AH53" s="44">
        <f t="shared" si="5"/>
        <v>80</v>
      </c>
      <c r="AI53" s="45">
        <f t="shared" si="8"/>
        <v>0.93</v>
      </c>
      <c r="AJ53" s="46"/>
      <c r="AK53" s="47">
        <v>1E-4</v>
      </c>
      <c r="AL53" s="48">
        <f t="shared" si="9"/>
        <v>1.0001</v>
      </c>
      <c r="AM53" s="49">
        <f t="shared" si="10"/>
        <v>1488614000</v>
      </c>
      <c r="AN53" s="50"/>
      <c r="AO53" s="51"/>
      <c r="AP53" s="51"/>
      <c r="AQ53" s="51"/>
      <c r="AR53" s="51"/>
      <c r="AS53" s="52"/>
      <c r="AT53" s="53">
        <f t="shared" si="6"/>
        <v>0</v>
      </c>
    </row>
    <row r="54" spans="1:46" s="54" customFormat="1" ht="36" customHeight="1" thickBot="1">
      <c r="A54" s="27"/>
      <c r="B54" s="56"/>
      <c r="C54" s="91"/>
      <c r="D54" s="95"/>
      <c r="E54" s="95"/>
      <c r="F54" s="101"/>
      <c r="G54" s="55"/>
      <c r="H54" s="29"/>
      <c r="I54" s="30">
        <v>0.51</v>
      </c>
      <c r="J54" s="119">
        <v>0.49</v>
      </c>
      <c r="K54" s="32"/>
      <c r="L54" s="57"/>
      <c r="M54" s="33"/>
      <c r="N54" s="34">
        <f t="shared" si="0"/>
        <v>1</v>
      </c>
      <c r="O54" s="35"/>
      <c r="P54" s="167">
        <v>15</v>
      </c>
      <c r="Q54" s="168">
        <v>15</v>
      </c>
      <c r="R54" s="38"/>
      <c r="S54" s="38"/>
      <c r="T54" s="37"/>
      <c r="U54" s="39">
        <f t="shared" si="1"/>
        <v>15</v>
      </c>
      <c r="V54" s="40">
        <f t="shared" si="7"/>
        <v>15</v>
      </c>
      <c r="W54" s="112"/>
      <c r="X54" s="96"/>
      <c r="Y54" s="96"/>
      <c r="Z54" s="104"/>
      <c r="AA54" s="99"/>
      <c r="AB54" s="41">
        <f t="shared" si="2"/>
        <v>0</v>
      </c>
      <c r="AC54" s="40">
        <f t="shared" si="3"/>
        <v>0</v>
      </c>
      <c r="AD54" s="42"/>
      <c r="AE54" s="128"/>
      <c r="AF54" s="37">
        <f t="shared" si="4"/>
        <v>15</v>
      </c>
      <c r="AG54" s="43">
        <v>65</v>
      </c>
      <c r="AH54" s="44">
        <f t="shared" si="5"/>
        <v>80</v>
      </c>
      <c r="AI54" s="45">
        <f t="shared" si="8"/>
        <v>0.93</v>
      </c>
      <c r="AJ54" s="46"/>
      <c r="AK54" s="47">
        <v>1E-4</v>
      </c>
      <c r="AL54" s="48">
        <f t="shared" si="9"/>
        <v>1.0001</v>
      </c>
      <c r="AM54" s="49">
        <f t="shared" si="10"/>
        <v>1488614000</v>
      </c>
      <c r="AN54" s="50"/>
      <c r="AO54" s="51"/>
      <c r="AP54" s="51"/>
      <c r="AQ54" s="51"/>
      <c r="AR54" s="51"/>
      <c r="AS54" s="52"/>
      <c r="AT54" s="53">
        <f t="shared" si="6"/>
        <v>0</v>
      </c>
    </row>
    <row r="55" spans="1:46" s="54" customFormat="1" ht="36" customHeight="1" thickBot="1">
      <c r="A55" s="27"/>
      <c r="B55" s="56"/>
      <c r="C55" s="91"/>
      <c r="D55" s="95"/>
      <c r="E55" s="95"/>
      <c r="F55" s="101"/>
      <c r="G55" s="55"/>
      <c r="H55" s="29"/>
      <c r="I55" s="30">
        <v>0.51</v>
      </c>
      <c r="J55" s="119">
        <v>0.49</v>
      </c>
      <c r="K55" s="32"/>
      <c r="L55" s="57"/>
      <c r="M55" s="33"/>
      <c r="N55" s="34">
        <f t="shared" si="0"/>
        <v>1</v>
      </c>
      <c r="O55" s="35"/>
      <c r="P55" s="167">
        <v>15</v>
      </c>
      <c r="Q55" s="168">
        <v>15</v>
      </c>
      <c r="R55" s="38"/>
      <c r="S55" s="38"/>
      <c r="T55" s="37"/>
      <c r="U55" s="39">
        <f t="shared" si="1"/>
        <v>15</v>
      </c>
      <c r="V55" s="40">
        <f t="shared" si="7"/>
        <v>15</v>
      </c>
      <c r="W55" s="112"/>
      <c r="X55" s="96"/>
      <c r="Y55" s="96"/>
      <c r="Z55" s="104"/>
      <c r="AA55" s="99"/>
      <c r="AB55" s="41">
        <f t="shared" si="2"/>
        <v>0</v>
      </c>
      <c r="AC55" s="40">
        <f t="shared" si="3"/>
        <v>0</v>
      </c>
      <c r="AD55" s="42"/>
      <c r="AE55" s="128"/>
      <c r="AF55" s="37">
        <f t="shared" si="4"/>
        <v>15</v>
      </c>
      <c r="AG55" s="43">
        <v>65</v>
      </c>
      <c r="AH55" s="44">
        <f t="shared" si="5"/>
        <v>80</v>
      </c>
      <c r="AI55" s="45">
        <f t="shared" si="8"/>
        <v>0.93</v>
      </c>
      <c r="AJ55" s="46"/>
      <c r="AK55" s="47">
        <v>1E-4</v>
      </c>
      <c r="AL55" s="48">
        <f t="shared" si="9"/>
        <v>1.0001</v>
      </c>
      <c r="AM55" s="49">
        <f t="shared" si="10"/>
        <v>1488614000</v>
      </c>
      <c r="AN55" s="50"/>
      <c r="AO55" s="51"/>
      <c r="AP55" s="51"/>
      <c r="AQ55" s="51"/>
      <c r="AR55" s="51"/>
      <c r="AS55" s="52"/>
      <c r="AT55" s="53">
        <f t="shared" si="6"/>
        <v>0</v>
      </c>
    </row>
    <row r="56" spans="1:46" s="54" customFormat="1" ht="36" customHeight="1" thickBot="1">
      <c r="A56" s="27"/>
      <c r="B56" s="56"/>
      <c r="C56" s="91"/>
      <c r="D56" s="95"/>
      <c r="E56" s="95"/>
      <c r="F56" s="101"/>
      <c r="G56" s="55"/>
      <c r="H56" s="29"/>
      <c r="I56" s="30">
        <v>0.51</v>
      </c>
      <c r="J56" s="119">
        <v>0.49</v>
      </c>
      <c r="K56" s="32"/>
      <c r="L56" s="57"/>
      <c r="M56" s="33"/>
      <c r="N56" s="34">
        <f t="shared" si="0"/>
        <v>1</v>
      </c>
      <c r="O56" s="35"/>
      <c r="P56" s="167">
        <v>15</v>
      </c>
      <c r="Q56" s="168">
        <v>15</v>
      </c>
      <c r="R56" s="38"/>
      <c r="S56" s="38"/>
      <c r="T56" s="37"/>
      <c r="U56" s="39">
        <f t="shared" si="1"/>
        <v>15</v>
      </c>
      <c r="V56" s="40">
        <f t="shared" si="7"/>
        <v>15</v>
      </c>
      <c r="W56" s="112"/>
      <c r="X56" s="96"/>
      <c r="Y56" s="96"/>
      <c r="Z56" s="104"/>
      <c r="AA56" s="99"/>
      <c r="AB56" s="41">
        <f t="shared" si="2"/>
        <v>0</v>
      </c>
      <c r="AC56" s="40">
        <f t="shared" si="3"/>
        <v>0</v>
      </c>
      <c r="AD56" s="42"/>
      <c r="AE56" s="128"/>
      <c r="AF56" s="37">
        <f t="shared" si="4"/>
        <v>15</v>
      </c>
      <c r="AG56" s="43">
        <v>65</v>
      </c>
      <c r="AH56" s="44">
        <f t="shared" si="5"/>
        <v>80</v>
      </c>
      <c r="AI56" s="45">
        <f t="shared" si="8"/>
        <v>0.93</v>
      </c>
      <c r="AJ56" s="46"/>
      <c r="AK56" s="47">
        <v>1E-4</v>
      </c>
      <c r="AL56" s="48">
        <f t="shared" si="9"/>
        <v>1.0001</v>
      </c>
      <c r="AM56" s="49">
        <f t="shared" si="10"/>
        <v>1488614000</v>
      </c>
      <c r="AN56" s="50"/>
      <c r="AO56" s="51"/>
      <c r="AP56" s="51"/>
      <c r="AQ56" s="51"/>
      <c r="AR56" s="51"/>
      <c r="AS56" s="52"/>
      <c r="AT56" s="53">
        <f t="shared" si="6"/>
        <v>0</v>
      </c>
    </row>
    <row r="57" spans="1:46" s="54" customFormat="1" ht="36" customHeight="1" thickBot="1">
      <c r="A57" s="27"/>
      <c r="B57" s="56"/>
      <c r="C57" s="91"/>
      <c r="D57" s="95"/>
      <c r="E57" s="95"/>
      <c r="F57" s="101"/>
      <c r="G57" s="55"/>
      <c r="H57" s="29"/>
      <c r="I57" s="30">
        <v>0.51</v>
      </c>
      <c r="J57" s="119">
        <v>0.49</v>
      </c>
      <c r="K57" s="32"/>
      <c r="L57" s="57"/>
      <c r="M57" s="33"/>
      <c r="N57" s="34">
        <f t="shared" si="0"/>
        <v>1</v>
      </c>
      <c r="O57" s="35"/>
      <c r="P57" s="167">
        <v>15</v>
      </c>
      <c r="Q57" s="168">
        <v>15</v>
      </c>
      <c r="R57" s="38"/>
      <c r="S57" s="38"/>
      <c r="T57" s="37"/>
      <c r="U57" s="39">
        <f t="shared" si="1"/>
        <v>15</v>
      </c>
      <c r="V57" s="40">
        <f t="shared" si="7"/>
        <v>15</v>
      </c>
      <c r="W57" s="112"/>
      <c r="X57" s="96"/>
      <c r="Y57" s="96"/>
      <c r="Z57" s="104"/>
      <c r="AA57" s="99"/>
      <c r="AB57" s="41">
        <f t="shared" si="2"/>
        <v>0</v>
      </c>
      <c r="AC57" s="40">
        <f t="shared" si="3"/>
        <v>0</v>
      </c>
      <c r="AD57" s="42"/>
      <c r="AE57" s="128"/>
      <c r="AF57" s="37">
        <f t="shared" si="4"/>
        <v>15</v>
      </c>
      <c r="AG57" s="43">
        <v>65</v>
      </c>
      <c r="AH57" s="44">
        <f t="shared" si="5"/>
        <v>80</v>
      </c>
      <c r="AI57" s="45">
        <f t="shared" si="8"/>
        <v>0.93</v>
      </c>
      <c r="AJ57" s="46"/>
      <c r="AK57" s="47">
        <v>1E-4</v>
      </c>
      <c r="AL57" s="48">
        <f t="shared" si="9"/>
        <v>1.0001</v>
      </c>
      <c r="AM57" s="49">
        <f t="shared" si="10"/>
        <v>1488614000</v>
      </c>
      <c r="AN57" s="50"/>
      <c r="AO57" s="51"/>
      <c r="AP57" s="51"/>
      <c r="AQ57" s="51"/>
      <c r="AR57" s="51"/>
      <c r="AS57" s="52"/>
      <c r="AT57" s="53">
        <f t="shared" si="6"/>
        <v>0</v>
      </c>
    </row>
    <row r="58" spans="1:46" s="54" customFormat="1" ht="47.25" customHeight="1" thickBot="1">
      <c r="A58" s="27"/>
      <c r="B58" s="56"/>
      <c r="C58" s="91"/>
      <c r="D58" s="95"/>
      <c r="E58" s="95"/>
      <c r="F58" s="101"/>
      <c r="G58" s="55"/>
      <c r="H58" s="60"/>
      <c r="I58" s="30">
        <v>0.51</v>
      </c>
      <c r="J58" s="119">
        <v>0.49</v>
      </c>
      <c r="K58" s="32"/>
      <c r="L58" s="57"/>
      <c r="M58" s="33"/>
      <c r="N58" s="34">
        <f t="shared" si="0"/>
        <v>1</v>
      </c>
      <c r="O58" s="35"/>
      <c r="P58" s="167">
        <v>15</v>
      </c>
      <c r="Q58" s="168">
        <v>15</v>
      </c>
      <c r="R58" s="38"/>
      <c r="S58" s="38"/>
      <c r="T58" s="37"/>
      <c r="U58" s="39">
        <f t="shared" si="1"/>
        <v>15</v>
      </c>
      <c r="V58" s="40">
        <f t="shared" si="7"/>
        <v>15</v>
      </c>
      <c r="W58" s="112"/>
      <c r="X58" s="96"/>
      <c r="Y58" s="96"/>
      <c r="Z58" s="104"/>
      <c r="AA58" s="99"/>
      <c r="AB58" s="41">
        <f t="shared" si="2"/>
        <v>0</v>
      </c>
      <c r="AC58" s="40">
        <f t="shared" si="3"/>
        <v>0</v>
      </c>
      <c r="AD58" s="42"/>
      <c r="AE58" s="128"/>
      <c r="AF58" s="37">
        <f t="shared" si="4"/>
        <v>15</v>
      </c>
      <c r="AG58" s="43">
        <v>65</v>
      </c>
      <c r="AH58" s="44">
        <f t="shared" si="5"/>
        <v>80</v>
      </c>
      <c r="AI58" s="45">
        <f t="shared" si="8"/>
        <v>0.93</v>
      </c>
      <c r="AJ58" s="46"/>
      <c r="AK58" s="47">
        <v>1E-4</v>
      </c>
      <c r="AL58" s="48">
        <f t="shared" si="9"/>
        <v>1.0001</v>
      </c>
      <c r="AM58" s="49">
        <f t="shared" si="10"/>
        <v>1488614000</v>
      </c>
      <c r="AN58" s="50"/>
      <c r="AO58" s="51"/>
      <c r="AP58" s="51"/>
      <c r="AQ58" s="51"/>
      <c r="AR58" s="51"/>
      <c r="AS58" s="52"/>
      <c r="AT58" s="53">
        <f t="shared" si="6"/>
        <v>0</v>
      </c>
    </row>
    <row r="59" spans="1:46" s="54" customFormat="1" ht="47.25" customHeight="1" thickBot="1">
      <c r="A59" s="27"/>
      <c r="B59" s="56"/>
      <c r="C59" s="91"/>
      <c r="D59" s="95"/>
      <c r="E59" s="95"/>
      <c r="F59" s="101"/>
      <c r="G59" s="55"/>
      <c r="H59" s="29"/>
      <c r="I59" s="30">
        <v>0.51</v>
      </c>
      <c r="J59" s="119">
        <v>0.49</v>
      </c>
      <c r="K59" s="32"/>
      <c r="L59" s="57"/>
      <c r="M59" s="33"/>
      <c r="N59" s="34">
        <f t="shared" si="0"/>
        <v>1</v>
      </c>
      <c r="O59" s="35"/>
      <c r="P59" s="167">
        <v>15</v>
      </c>
      <c r="Q59" s="168">
        <v>15</v>
      </c>
      <c r="R59" s="38"/>
      <c r="S59" s="38"/>
      <c r="T59" s="37"/>
      <c r="U59" s="39">
        <f t="shared" si="1"/>
        <v>15</v>
      </c>
      <c r="V59" s="40">
        <f t="shared" si="7"/>
        <v>15</v>
      </c>
      <c r="W59" s="112"/>
      <c r="X59" s="96"/>
      <c r="Y59" s="96"/>
      <c r="Z59" s="104"/>
      <c r="AA59" s="99"/>
      <c r="AB59" s="41">
        <f t="shared" si="2"/>
        <v>0</v>
      </c>
      <c r="AC59" s="40">
        <f t="shared" si="3"/>
        <v>0</v>
      </c>
      <c r="AD59" s="42"/>
      <c r="AE59" s="128"/>
      <c r="AF59" s="37">
        <f t="shared" si="4"/>
        <v>15</v>
      </c>
      <c r="AG59" s="43">
        <v>65</v>
      </c>
      <c r="AH59" s="44">
        <f t="shared" si="5"/>
        <v>80</v>
      </c>
      <c r="AI59" s="45">
        <f t="shared" si="8"/>
        <v>0.93</v>
      </c>
      <c r="AJ59" s="46"/>
      <c r="AK59" s="47">
        <v>1E-4</v>
      </c>
      <c r="AL59" s="48">
        <f t="shared" si="9"/>
        <v>1.0001</v>
      </c>
      <c r="AM59" s="49">
        <f t="shared" si="10"/>
        <v>1488614000</v>
      </c>
      <c r="AN59" s="50"/>
      <c r="AO59" s="51"/>
      <c r="AP59" s="51"/>
      <c r="AQ59" s="51"/>
      <c r="AR59" s="51"/>
      <c r="AS59" s="52"/>
      <c r="AT59" s="53">
        <f t="shared" si="6"/>
        <v>0</v>
      </c>
    </row>
    <row r="60" spans="1:46" s="54" customFormat="1" ht="47.25" customHeight="1" thickBot="1">
      <c r="A60" s="27"/>
      <c r="B60" s="56"/>
      <c r="C60" s="91"/>
      <c r="D60" s="95"/>
      <c r="E60" s="95"/>
      <c r="F60" s="101"/>
      <c r="G60" s="55"/>
      <c r="H60" s="60"/>
      <c r="I60" s="30">
        <v>0.51</v>
      </c>
      <c r="J60" s="119">
        <v>0.49</v>
      </c>
      <c r="K60" s="32"/>
      <c r="L60" s="57"/>
      <c r="M60" s="33"/>
      <c r="N60" s="34">
        <f t="shared" si="0"/>
        <v>1</v>
      </c>
      <c r="O60" s="35"/>
      <c r="P60" s="167">
        <v>15</v>
      </c>
      <c r="Q60" s="168">
        <v>15</v>
      </c>
      <c r="R60" s="38"/>
      <c r="S60" s="38"/>
      <c r="T60" s="37"/>
      <c r="U60" s="39">
        <f t="shared" si="1"/>
        <v>15</v>
      </c>
      <c r="V60" s="40">
        <f t="shared" si="7"/>
        <v>15</v>
      </c>
      <c r="W60" s="112"/>
      <c r="X60" s="96"/>
      <c r="Y60" s="96"/>
      <c r="Z60" s="104"/>
      <c r="AA60" s="99"/>
      <c r="AB60" s="41">
        <f t="shared" si="2"/>
        <v>0</v>
      </c>
      <c r="AC60" s="40">
        <f t="shared" si="3"/>
        <v>0</v>
      </c>
      <c r="AD60" s="42"/>
      <c r="AE60" s="128"/>
      <c r="AF60" s="37">
        <f t="shared" si="4"/>
        <v>15</v>
      </c>
      <c r="AG60" s="43">
        <v>65</v>
      </c>
      <c r="AH60" s="44">
        <f t="shared" si="5"/>
        <v>80</v>
      </c>
      <c r="AI60" s="45">
        <f t="shared" si="8"/>
        <v>0.93</v>
      </c>
      <c r="AJ60" s="46"/>
      <c r="AK60" s="47">
        <v>1E-4</v>
      </c>
      <c r="AL60" s="48">
        <f t="shared" si="9"/>
        <v>1.0001</v>
      </c>
      <c r="AM60" s="49">
        <f t="shared" si="10"/>
        <v>1488614000</v>
      </c>
      <c r="AN60" s="50"/>
      <c r="AO60" s="51"/>
      <c r="AP60" s="51"/>
      <c r="AQ60" s="51"/>
      <c r="AR60" s="51"/>
      <c r="AS60" s="52"/>
      <c r="AT60" s="53">
        <f t="shared" si="6"/>
        <v>0</v>
      </c>
    </row>
    <row r="61" spans="1:46" s="54" customFormat="1" ht="36" customHeight="1" thickBot="1">
      <c r="A61" s="27"/>
      <c r="B61" s="56"/>
      <c r="C61" s="91"/>
      <c r="D61" s="95"/>
      <c r="E61" s="95"/>
      <c r="F61" s="101"/>
      <c r="G61" s="55"/>
      <c r="H61" s="60"/>
      <c r="I61" s="30">
        <v>0.51</v>
      </c>
      <c r="J61" s="119">
        <v>0.49</v>
      </c>
      <c r="K61" s="32"/>
      <c r="L61" s="57"/>
      <c r="M61" s="33"/>
      <c r="N61" s="34">
        <f t="shared" si="0"/>
        <v>1</v>
      </c>
      <c r="O61" s="35"/>
      <c r="P61" s="167">
        <v>15</v>
      </c>
      <c r="Q61" s="168">
        <v>15</v>
      </c>
      <c r="R61" s="38"/>
      <c r="S61" s="38"/>
      <c r="T61" s="37"/>
      <c r="U61" s="39">
        <f t="shared" si="1"/>
        <v>15</v>
      </c>
      <c r="V61" s="40">
        <f t="shared" si="7"/>
        <v>15</v>
      </c>
      <c r="W61" s="112"/>
      <c r="X61" s="96"/>
      <c r="Y61" s="96"/>
      <c r="Z61" s="104"/>
      <c r="AA61" s="99"/>
      <c r="AB61" s="41">
        <f t="shared" si="2"/>
        <v>0</v>
      </c>
      <c r="AC61" s="40">
        <f t="shared" si="3"/>
        <v>0</v>
      </c>
      <c r="AD61" s="42"/>
      <c r="AE61" s="128"/>
      <c r="AF61" s="37">
        <f t="shared" si="4"/>
        <v>15</v>
      </c>
      <c r="AG61" s="43">
        <v>65</v>
      </c>
      <c r="AH61" s="44">
        <f t="shared" si="5"/>
        <v>80</v>
      </c>
      <c r="AI61" s="45">
        <f t="shared" si="8"/>
        <v>0.93</v>
      </c>
      <c r="AJ61" s="46"/>
      <c r="AK61" s="47">
        <v>1E-4</v>
      </c>
      <c r="AL61" s="48">
        <f t="shared" si="9"/>
        <v>1.0001</v>
      </c>
      <c r="AM61" s="49">
        <f t="shared" si="10"/>
        <v>1488614000</v>
      </c>
      <c r="AN61" s="50"/>
      <c r="AO61" s="51"/>
      <c r="AP61" s="51"/>
      <c r="AQ61" s="51"/>
      <c r="AR61" s="51"/>
      <c r="AS61" s="52"/>
      <c r="AT61" s="53">
        <f t="shared" si="6"/>
        <v>0</v>
      </c>
    </row>
    <row r="62" spans="1:46" s="54" customFormat="1" ht="36" customHeight="1" thickBot="1">
      <c r="A62" s="27"/>
      <c r="B62" s="56"/>
      <c r="C62" s="91"/>
      <c r="D62" s="95"/>
      <c r="E62" s="95"/>
      <c r="F62" s="101"/>
      <c r="G62" s="55"/>
      <c r="H62" s="60"/>
      <c r="I62" s="30">
        <v>0.51</v>
      </c>
      <c r="J62" s="119">
        <v>0.49</v>
      </c>
      <c r="K62" s="32"/>
      <c r="L62" s="57"/>
      <c r="M62" s="33"/>
      <c r="N62" s="34">
        <f t="shared" si="0"/>
        <v>1</v>
      </c>
      <c r="O62" s="35"/>
      <c r="P62" s="167">
        <v>15</v>
      </c>
      <c r="Q62" s="168">
        <v>15</v>
      </c>
      <c r="R62" s="38"/>
      <c r="S62" s="38"/>
      <c r="T62" s="37"/>
      <c r="U62" s="39">
        <f t="shared" si="1"/>
        <v>15</v>
      </c>
      <c r="V62" s="40">
        <f t="shared" si="7"/>
        <v>15</v>
      </c>
      <c r="W62" s="112"/>
      <c r="X62" s="96"/>
      <c r="Y62" s="96"/>
      <c r="Z62" s="104"/>
      <c r="AA62" s="99"/>
      <c r="AB62" s="41">
        <f t="shared" si="2"/>
        <v>0</v>
      </c>
      <c r="AC62" s="40">
        <f t="shared" si="3"/>
        <v>0</v>
      </c>
      <c r="AD62" s="42"/>
      <c r="AE62" s="128"/>
      <c r="AF62" s="37">
        <f t="shared" si="4"/>
        <v>15</v>
      </c>
      <c r="AG62" s="43">
        <v>65</v>
      </c>
      <c r="AH62" s="44">
        <f t="shared" si="5"/>
        <v>80</v>
      </c>
      <c r="AI62" s="45">
        <f t="shared" si="8"/>
        <v>0.93</v>
      </c>
      <c r="AJ62" s="46"/>
      <c r="AK62" s="47">
        <v>1E-4</v>
      </c>
      <c r="AL62" s="48">
        <f t="shared" si="9"/>
        <v>1.0001</v>
      </c>
      <c r="AM62" s="49">
        <f t="shared" si="10"/>
        <v>1488614000</v>
      </c>
      <c r="AN62" s="50"/>
      <c r="AO62" s="51"/>
      <c r="AP62" s="51"/>
      <c r="AQ62" s="51"/>
      <c r="AR62" s="51"/>
      <c r="AS62" s="52"/>
      <c r="AT62" s="53">
        <f t="shared" si="6"/>
        <v>0</v>
      </c>
    </row>
    <row r="63" spans="1:46" s="54" customFormat="1" ht="36" customHeight="1" thickBot="1">
      <c r="A63" s="27"/>
      <c r="B63" s="56"/>
      <c r="C63" s="91"/>
      <c r="D63" s="95"/>
      <c r="E63" s="95"/>
      <c r="F63" s="101"/>
      <c r="G63" s="55"/>
      <c r="H63" s="60"/>
      <c r="I63" s="30">
        <v>0.51</v>
      </c>
      <c r="J63" s="119">
        <v>0.49</v>
      </c>
      <c r="K63" s="32"/>
      <c r="L63" s="57"/>
      <c r="M63" s="33"/>
      <c r="N63" s="34">
        <f t="shared" si="0"/>
        <v>1</v>
      </c>
      <c r="O63" s="35"/>
      <c r="P63" s="167">
        <v>15</v>
      </c>
      <c r="Q63" s="168">
        <v>15</v>
      </c>
      <c r="R63" s="38"/>
      <c r="S63" s="38"/>
      <c r="T63" s="37"/>
      <c r="U63" s="39">
        <f t="shared" si="1"/>
        <v>15</v>
      </c>
      <c r="V63" s="40">
        <f t="shared" si="7"/>
        <v>15</v>
      </c>
      <c r="W63" s="112"/>
      <c r="X63" s="96"/>
      <c r="Y63" s="96"/>
      <c r="Z63" s="104"/>
      <c r="AA63" s="99"/>
      <c r="AB63" s="41">
        <f t="shared" si="2"/>
        <v>0</v>
      </c>
      <c r="AC63" s="40">
        <f t="shared" si="3"/>
        <v>0</v>
      </c>
      <c r="AD63" s="42"/>
      <c r="AE63" s="128"/>
      <c r="AF63" s="37">
        <f t="shared" si="4"/>
        <v>15</v>
      </c>
      <c r="AG63" s="43">
        <v>65</v>
      </c>
      <c r="AH63" s="44">
        <f t="shared" si="5"/>
        <v>80</v>
      </c>
      <c r="AI63" s="45">
        <f t="shared" si="8"/>
        <v>0.93</v>
      </c>
      <c r="AJ63" s="46"/>
      <c r="AK63" s="47">
        <v>1E-4</v>
      </c>
      <c r="AL63" s="48">
        <f t="shared" si="9"/>
        <v>1.0001</v>
      </c>
      <c r="AM63" s="49">
        <f t="shared" si="10"/>
        <v>1488614000</v>
      </c>
      <c r="AN63" s="50"/>
      <c r="AO63" s="51"/>
      <c r="AP63" s="51"/>
      <c r="AQ63" s="51"/>
      <c r="AR63" s="51"/>
      <c r="AS63" s="52"/>
      <c r="AT63" s="53">
        <f t="shared" si="6"/>
        <v>0</v>
      </c>
    </row>
    <row r="64" spans="1:46" s="54" customFormat="1" ht="36" customHeight="1" thickBot="1">
      <c r="A64" s="27"/>
      <c r="B64" s="56"/>
      <c r="C64" s="91"/>
      <c r="D64" s="95"/>
      <c r="E64" s="95"/>
      <c r="F64" s="101"/>
      <c r="G64" s="55"/>
      <c r="H64" s="60"/>
      <c r="I64" s="30">
        <v>0.51</v>
      </c>
      <c r="J64" s="119">
        <v>0.49</v>
      </c>
      <c r="K64" s="32"/>
      <c r="L64" s="57"/>
      <c r="M64" s="33"/>
      <c r="N64" s="34">
        <f t="shared" si="0"/>
        <v>1</v>
      </c>
      <c r="O64" s="35"/>
      <c r="P64" s="167">
        <v>15</v>
      </c>
      <c r="Q64" s="168">
        <v>15</v>
      </c>
      <c r="R64" s="38"/>
      <c r="S64" s="38"/>
      <c r="T64" s="37"/>
      <c r="U64" s="39">
        <f t="shared" si="1"/>
        <v>15</v>
      </c>
      <c r="V64" s="40">
        <f t="shared" si="7"/>
        <v>15</v>
      </c>
      <c r="W64" s="112"/>
      <c r="X64" s="96"/>
      <c r="Y64" s="96"/>
      <c r="Z64" s="104"/>
      <c r="AA64" s="99"/>
      <c r="AB64" s="41">
        <f t="shared" si="2"/>
        <v>0</v>
      </c>
      <c r="AC64" s="40">
        <f t="shared" si="3"/>
        <v>0</v>
      </c>
      <c r="AD64" s="42"/>
      <c r="AE64" s="128"/>
      <c r="AF64" s="37">
        <f t="shared" si="4"/>
        <v>15</v>
      </c>
      <c r="AG64" s="43">
        <v>65</v>
      </c>
      <c r="AH64" s="44">
        <f t="shared" si="5"/>
        <v>80</v>
      </c>
      <c r="AI64" s="45">
        <f t="shared" si="8"/>
        <v>0.93</v>
      </c>
      <c r="AJ64" s="46"/>
      <c r="AK64" s="47">
        <v>1E-4</v>
      </c>
      <c r="AL64" s="48">
        <f t="shared" si="9"/>
        <v>1.0001</v>
      </c>
      <c r="AM64" s="49">
        <f t="shared" si="10"/>
        <v>1488614000</v>
      </c>
      <c r="AN64" s="50"/>
      <c r="AO64" s="51"/>
      <c r="AP64" s="51"/>
      <c r="AQ64" s="51"/>
      <c r="AR64" s="51"/>
      <c r="AS64" s="52"/>
      <c r="AT64" s="53">
        <f t="shared" si="6"/>
        <v>0</v>
      </c>
    </row>
    <row r="65" spans="1:46" s="54" customFormat="1" ht="36" customHeight="1" thickBot="1">
      <c r="A65" s="27"/>
      <c r="B65" s="56"/>
      <c r="C65" s="91"/>
      <c r="D65" s="95"/>
      <c r="E65" s="95"/>
      <c r="F65" s="101"/>
      <c r="G65" s="55"/>
      <c r="H65" s="60"/>
      <c r="I65" s="30">
        <v>0.51</v>
      </c>
      <c r="J65" s="119">
        <v>0.49</v>
      </c>
      <c r="K65" s="32"/>
      <c r="L65" s="57"/>
      <c r="M65" s="33"/>
      <c r="N65" s="34">
        <f t="shared" si="0"/>
        <v>1</v>
      </c>
      <c r="O65" s="35"/>
      <c r="P65" s="167">
        <v>15</v>
      </c>
      <c r="Q65" s="168">
        <v>15</v>
      </c>
      <c r="R65" s="38"/>
      <c r="S65" s="38"/>
      <c r="T65" s="37"/>
      <c r="U65" s="39">
        <f t="shared" si="1"/>
        <v>15</v>
      </c>
      <c r="V65" s="40">
        <f t="shared" si="7"/>
        <v>15</v>
      </c>
      <c r="W65" s="112"/>
      <c r="X65" s="96"/>
      <c r="Y65" s="96"/>
      <c r="Z65" s="104"/>
      <c r="AA65" s="99"/>
      <c r="AB65" s="41">
        <f t="shared" si="2"/>
        <v>0</v>
      </c>
      <c r="AC65" s="40">
        <f t="shared" si="3"/>
        <v>0</v>
      </c>
      <c r="AD65" s="42"/>
      <c r="AE65" s="128"/>
      <c r="AF65" s="37">
        <f t="shared" si="4"/>
        <v>15</v>
      </c>
      <c r="AG65" s="43">
        <v>65</v>
      </c>
      <c r="AH65" s="44">
        <f t="shared" si="5"/>
        <v>80</v>
      </c>
      <c r="AI65" s="45">
        <f t="shared" si="8"/>
        <v>0.93</v>
      </c>
      <c r="AJ65" s="46"/>
      <c r="AK65" s="47">
        <v>1E-4</v>
      </c>
      <c r="AL65" s="48">
        <f t="shared" si="9"/>
        <v>1.0001</v>
      </c>
      <c r="AM65" s="49">
        <f t="shared" si="10"/>
        <v>1488614000</v>
      </c>
      <c r="AN65" s="50"/>
      <c r="AO65" s="51"/>
      <c r="AP65" s="51"/>
      <c r="AQ65" s="51"/>
      <c r="AR65" s="51"/>
      <c r="AS65" s="52"/>
      <c r="AT65" s="53">
        <f t="shared" si="6"/>
        <v>0</v>
      </c>
    </row>
    <row r="66" spans="1:46" s="54" customFormat="1" ht="36" customHeight="1" thickBot="1">
      <c r="A66" s="27"/>
      <c r="B66" s="56"/>
      <c r="C66" s="91"/>
      <c r="D66" s="95"/>
      <c r="E66" s="95"/>
      <c r="F66" s="101"/>
      <c r="G66" s="55"/>
      <c r="H66" s="60"/>
      <c r="I66" s="30">
        <v>0.51</v>
      </c>
      <c r="J66" s="119">
        <v>0.49</v>
      </c>
      <c r="K66" s="32"/>
      <c r="L66" s="57"/>
      <c r="M66" s="33"/>
      <c r="N66" s="34">
        <f t="shared" si="0"/>
        <v>1</v>
      </c>
      <c r="O66" s="35"/>
      <c r="P66" s="167">
        <v>15</v>
      </c>
      <c r="Q66" s="168">
        <v>15</v>
      </c>
      <c r="R66" s="38"/>
      <c r="S66" s="38"/>
      <c r="T66" s="37"/>
      <c r="U66" s="39">
        <f t="shared" si="1"/>
        <v>15</v>
      </c>
      <c r="V66" s="40">
        <f t="shared" si="7"/>
        <v>15</v>
      </c>
      <c r="W66" s="112"/>
      <c r="X66" s="96"/>
      <c r="Y66" s="96"/>
      <c r="Z66" s="104"/>
      <c r="AA66" s="99"/>
      <c r="AB66" s="41">
        <f t="shared" si="2"/>
        <v>0</v>
      </c>
      <c r="AC66" s="40">
        <f t="shared" si="3"/>
        <v>0</v>
      </c>
      <c r="AD66" s="42"/>
      <c r="AE66" s="128"/>
      <c r="AF66" s="37">
        <f t="shared" si="4"/>
        <v>15</v>
      </c>
      <c r="AG66" s="43">
        <v>65</v>
      </c>
      <c r="AH66" s="44">
        <f t="shared" si="5"/>
        <v>80</v>
      </c>
      <c r="AI66" s="45">
        <f t="shared" si="8"/>
        <v>0.93</v>
      </c>
      <c r="AJ66" s="46"/>
      <c r="AK66" s="47">
        <v>1E-4</v>
      </c>
      <c r="AL66" s="48">
        <f t="shared" si="9"/>
        <v>1.0001</v>
      </c>
      <c r="AM66" s="49">
        <f t="shared" si="10"/>
        <v>1488614000</v>
      </c>
      <c r="AN66" s="50"/>
      <c r="AO66" s="51"/>
      <c r="AP66" s="51"/>
      <c r="AQ66" s="51"/>
      <c r="AR66" s="51"/>
      <c r="AS66" s="52"/>
      <c r="AT66" s="53">
        <f t="shared" si="6"/>
        <v>0</v>
      </c>
    </row>
    <row r="67" spans="1:46" s="54" customFormat="1" ht="36" customHeight="1" thickBot="1">
      <c r="A67" s="27"/>
      <c r="B67" s="56"/>
      <c r="C67" s="91"/>
      <c r="D67" s="95"/>
      <c r="E67" s="95"/>
      <c r="F67" s="101"/>
      <c r="G67" s="55"/>
      <c r="H67" s="60"/>
      <c r="I67" s="30">
        <v>0.51</v>
      </c>
      <c r="J67" s="119">
        <v>0.49</v>
      </c>
      <c r="K67" s="32"/>
      <c r="L67" s="57"/>
      <c r="M67" s="33"/>
      <c r="N67" s="34">
        <f t="shared" si="0"/>
        <v>1</v>
      </c>
      <c r="O67" s="35"/>
      <c r="P67" s="167">
        <v>15</v>
      </c>
      <c r="Q67" s="168">
        <v>15</v>
      </c>
      <c r="R67" s="38"/>
      <c r="S67" s="38"/>
      <c r="T67" s="37"/>
      <c r="U67" s="39">
        <f t="shared" si="1"/>
        <v>15</v>
      </c>
      <c r="V67" s="40">
        <f t="shared" si="7"/>
        <v>15</v>
      </c>
      <c r="W67" s="112"/>
      <c r="X67" s="96"/>
      <c r="Y67" s="96"/>
      <c r="Z67" s="104"/>
      <c r="AA67" s="99"/>
      <c r="AB67" s="41">
        <f t="shared" si="2"/>
        <v>0</v>
      </c>
      <c r="AC67" s="40">
        <f t="shared" si="3"/>
        <v>0</v>
      </c>
      <c r="AD67" s="42"/>
      <c r="AE67" s="128"/>
      <c r="AF67" s="37">
        <f t="shared" si="4"/>
        <v>15</v>
      </c>
      <c r="AG67" s="43">
        <v>65</v>
      </c>
      <c r="AH67" s="44">
        <f t="shared" si="5"/>
        <v>80</v>
      </c>
      <c r="AI67" s="45">
        <f t="shared" si="8"/>
        <v>0.93</v>
      </c>
      <c r="AJ67" s="46"/>
      <c r="AK67" s="47">
        <v>1E-4</v>
      </c>
      <c r="AL67" s="48">
        <f t="shared" si="9"/>
        <v>1.0001</v>
      </c>
      <c r="AM67" s="49">
        <f t="shared" si="10"/>
        <v>1488614000</v>
      </c>
      <c r="AN67" s="50"/>
      <c r="AO67" s="51"/>
      <c r="AP67" s="51"/>
      <c r="AQ67" s="51"/>
      <c r="AR67" s="51"/>
      <c r="AS67" s="52"/>
      <c r="AT67" s="53">
        <f t="shared" si="6"/>
        <v>0</v>
      </c>
    </row>
    <row r="68" spans="1:46" s="54" customFormat="1" ht="36" customHeight="1" thickBot="1">
      <c r="A68" s="27"/>
      <c r="B68" s="56"/>
      <c r="C68" s="91"/>
      <c r="D68" s="95"/>
      <c r="E68" s="95"/>
      <c r="F68" s="101"/>
      <c r="G68" s="55"/>
      <c r="H68" s="60"/>
      <c r="I68" s="30">
        <v>0.51</v>
      </c>
      <c r="J68" s="119">
        <v>0.49</v>
      </c>
      <c r="K68" s="32"/>
      <c r="L68" s="57"/>
      <c r="M68" s="33"/>
      <c r="N68" s="34">
        <f t="shared" si="0"/>
        <v>1</v>
      </c>
      <c r="O68" s="35"/>
      <c r="P68" s="167">
        <v>15</v>
      </c>
      <c r="Q68" s="168">
        <v>15</v>
      </c>
      <c r="R68" s="38"/>
      <c r="S68" s="38"/>
      <c r="T68" s="37"/>
      <c r="U68" s="39">
        <f t="shared" si="1"/>
        <v>15</v>
      </c>
      <c r="V68" s="40">
        <f t="shared" si="7"/>
        <v>15</v>
      </c>
      <c r="W68" s="112"/>
      <c r="X68" s="96"/>
      <c r="Y68" s="96"/>
      <c r="Z68" s="104"/>
      <c r="AA68" s="99"/>
      <c r="AB68" s="41">
        <f t="shared" si="2"/>
        <v>0</v>
      </c>
      <c r="AC68" s="40">
        <f t="shared" si="3"/>
        <v>0</v>
      </c>
      <c r="AD68" s="42"/>
      <c r="AE68" s="128"/>
      <c r="AF68" s="37">
        <f t="shared" si="4"/>
        <v>15</v>
      </c>
      <c r="AG68" s="43">
        <v>65</v>
      </c>
      <c r="AH68" s="44">
        <f t="shared" si="5"/>
        <v>80</v>
      </c>
      <c r="AI68" s="45">
        <f t="shared" si="8"/>
        <v>0.93</v>
      </c>
      <c r="AJ68" s="46"/>
      <c r="AK68" s="47">
        <v>1E-4</v>
      </c>
      <c r="AL68" s="48">
        <f t="shared" si="9"/>
        <v>1.0001</v>
      </c>
      <c r="AM68" s="49">
        <f t="shared" si="10"/>
        <v>1488614000</v>
      </c>
      <c r="AN68" s="50"/>
      <c r="AO68" s="51"/>
      <c r="AP68" s="51"/>
      <c r="AQ68" s="51"/>
      <c r="AR68" s="51"/>
      <c r="AS68" s="52"/>
      <c r="AT68" s="53">
        <f t="shared" si="6"/>
        <v>0</v>
      </c>
    </row>
    <row r="69" spans="1:46" s="54" customFormat="1" ht="36" customHeight="1" thickBot="1">
      <c r="A69" s="27"/>
      <c r="B69" s="56"/>
      <c r="C69" s="91"/>
      <c r="D69" s="95"/>
      <c r="E69" s="95"/>
      <c r="F69" s="101"/>
      <c r="G69" s="55"/>
      <c r="H69" s="60"/>
      <c r="I69" s="30">
        <v>0.51</v>
      </c>
      <c r="J69" s="119">
        <v>0.49</v>
      </c>
      <c r="K69" s="32"/>
      <c r="L69" s="57"/>
      <c r="M69" s="33"/>
      <c r="N69" s="34">
        <f t="shared" ref="N69:N132" si="11">SUM(I69:M69)</f>
        <v>1</v>
      </c>
      <c r="O69" s="35"/>
      <c r="P69" s="167">
        <v>15</v>
      </c>
      <c r="Q69" s="168">
        <v>15</v>
      </c>
      <c r="R69" s="38"/>
      <c r="S69" s="38"/>
      <c r="T69" s="37"/>
      <c r="U69" s="39">
        <f t="shared" ref="U69:U132" si="12">ROUNDUP(((P69*I69)+(Q69*J69)+(R69*K69)+(S69*L69)+(T69*M69)),2)</f>
        <v>15</v>
      </c>
      <c r="V69" s="40">
        <f t="shared" si="7"/>
        <v>15</v>
      </c>
      <c r="W69" s="112"/>
      <c r="X69" s="96"/>
      <c r="Y69" s="96"/>
      <c r="Z69" s="104"/>
      <c r="AA69" s="99"/>
      <c r="AB69" s="41">
        <f t="shared" ref="AB69:AB132" si="13">ROUNDUP((((W69*I69)+(X69*J69)+(Y69*K69)+(Z69*L69)+(AA69*M69))/$I$2*15),2)</f>
        <v>0</v>
      </c>
      <c r="AC69" s="40">
        <f t="shared" ref="AC69:AC132" si="14">IF(AB69&gt;=15,15,AB69)</f>
        <v>0</v>
      </c>
      <c r="AD69" s="42"/>
      <c r="AE69" s="128"/>
      <c r="AF69" s="37">
        <f t="shared" ref="AF69:AF132" si="15">IF((V69+AC69+AD69)&gt;=30,30,(V69+AC69+AD69))</f>
        <v>15</v>
      </c>
      <c r="AG69" s="43">
        <v>65</v>
      </c>
      <c r="AH69" s="44">
        <f t="shared" ref="AH69:AH132" si="16">AF69+AG69+AE69</f>
        <v>80</v>
      </c>
      <c r="AI69" s="45">
        <f t="shared" si="8"/>
        <v>0.93</v>
      </c>
      <c r="AJ69" s="46"/>
      <c r="AK69" s="47">
        <v>1E-4</v>
      </c>
      <c r="AL69" s="48">
        <f t="shared" si="9"/>
        <v>1.0001</v>
      </c>
      <c r="AM69" s="49">
        <f t="shared" si="10"/>
        <v>1488614000</v>
      </c>
      <c r="AN69" s="50"/>
      <c r="AO69" s="51"/>
      <c r="AP69" s="51"/>
      <c r="AQ69" s="51"/>
      <c r="AR69" s="51"/>
      <c r="AS69" s="52"/>
      <c r="AT69" s="53">
        <f t="shared" ref="AT69:AT132" si="17">(AO69*I69)+(AP69*J69)+(AQ69*K69)+(AR69*L69)+(AS69*M69)</f>
        <v>0</v>
      </c>
    </row>
    <row r="70" spans="1:46" s="54" customFormat="1" ht="36" customHeight="1" thickBot="1">
      <c r="A70" s="27"/>
      <c r="B70" s="56"/>
      <c r="C70" s="91"/>
      <c r="D70" s="95"/>
      <c r="E70" s="95"/>
      <c r="F70" s="101"/>
      <c r="G70" s="55"/>
      <c r="H70" s="60"/>
      <c r="I70" s="30">
        <v>0.51</v>
      </c>
      <c r="J70" s="119">
        <v>0.49</v>
      </c>
      <c r="K70" s="32"/>
      <c r="L70" s="57"/>
      <c r="M70" s="33"/>
      <c r="N70" s="34">
        <f t="shared" si="11"/>
        <v>1</v>
      </c>
      <c r="O70" s="35"/>
      <c r="P70" s="167">
        <v>15</v>
      </c>
      <c r="Q70" s="168">
        <v>15</v>
      </c>
      <c r="R70" s="38"/>
      <c r="S70" s="38"/>
      <c r="T70" s="37"/>
      <c r="U70" s="39">
        <f t="shared" si="12"/>
        <v>15</v>
      </c>
      <c r="V70" s="40">
        <f t="shared" si="7"/>
        <v>15</v>
      </c>
      <c r="W70" s="112"/>
      <c r="X70" s="96"/>
      <c r="Y70" s="96"/>
      <c r="Z70" s="104"/>
      <c r="AA70" s="99"/>
      <c r="AB70" s="41">
        <f t="shared" si="13"/>
        <v>0</v>
      </c>
      <c r="AC70" s="40">
        <f t="shared" si="14"/>
        <v>0</v>
      </c>
      <c r="AD70" s="42"/>
      <c r="AE70" s="128"/>
      <c r="AF70" s="37">
        <f t="shared" si="15"/>
        <v>15</v>
      </c>
      <c r="AG70" s="43">
        <v>65</v>
      </c>
      <c r="AH70" s="44">
        <f t="shared" si="16"/>
        <v>80</v>
      </c>
      <c r="AI70" s="45">
        <f t="shared" si="8"/>
        <v>0.93</v>
      </c>
      <c r="AJ70" s="46"/>
      <c r="AK70" s="47">
        <v>1E-4</v>
      </c>
      <c r="AL70" s="48">
        <f t="shared" si="9"/>
        <v>1.0001</v>
      </c>
      <c r="AM70" s="49">
        <f t="shared" si="10"/>
        <v>1488614000</v>
      </c>
      <c r="AN70" s="50"/>
      <c r="AO70" s="51"/>
      <c r="AP70" s="51"/>
      <c r="AQ70" s="51"/>
      <c r="AR70" s="51"/>
      <c r="AS70" s="52"/>
      <c r="AT70" s="53">
        <f t="shared" si="17"/>
        <v>0</v>
      </c>
    </row>
    <row r="71" spans="1:46" s="54" customFormat="1" ht="36" customHeight="1" thickBot="1">
      <c r="A71" s="27"/>
      <c r="B71" s="56"/>
      <c r="C71" s="91"/>
      <c r="D71" s="95"/>
      <c r="E71" s="95"/>
      <c r="F71" s="101"/>
      <c r="G71" s="55"/>
      <c r="H71" s="60"/>
      <c r="I71" s="30">
        <v>0.51</v>
      </c>
      <c r="J71" s="119">
        <v>0.49</v>
      </c>
      <c r="K71" s="32"/>
      <c r="L71" s="57"/>
      <c r="M71" s="33"/>
      <c r="N71" s="34">
        <f t="shared" si="11"/>
        <v>1</v>
      </c>
      <c r="O71" s="35"/>
      <c r="P71" s="167">
        <v>15</v>
      </c>
      <c r="Q71" s="168">
        <v>15</v>
      </c>
      <c r="R71" s="38"/>
      <c r="S71" s="38"/>
      <c r="T71" s="37"/>
      <c r="U71" s="39">
        <f t="shared" si="12"/>
        <v>15</v>
      </c>
      <c r="V71" s="40">
        <f t="shared" ref="V71:V134" si="18">IF(U71&gt;=15,15,U71)</f>
        <v>15</v>
      </c>
      <c r="W71" s="112"/>
      <c r="X71" s="96"/>
      <c r="Y71" s="96"/>
      <c r="Z71" s="104"/>
      <c r="AA71" s="99"/>
      <c r="AB71" s="41">
        <f t="shared" si="13"/>
        <v>0</v>
      </c>
      <c r="AC71" s="40">
        <f t="shared" si="14"/>
        <v>0</v>
      </c>
      <c r="AD71" s="42"/>
      <c r="AE71" s="128"/>
      <c r="AF71" s="37">
        <f t="shared" si="15"/>
        <v>15</v>
      </c>
      <c r="AG71" s="43">
        <v>65</v>
      </c>
      <c r="AH71" s="44">
        <f t="shared" si="16"/>
        <v>80</v>
      </c>
      <c r="AI71" s="45">
        <f t="shared" ref="AI71:AI134" si="19">-((50-((176+(45+(30-AF71)))))/200)</f>
        <v>0.93</v>
      </c>
      <c r="AJ71" s="46"/>
      <c r="AK71" s="47">
        <v>1E-4</v>
      </c>
      <c r="AL71" s="48">
        <f t="shared" ref="AL71:AL134" si="20">100%+AK71</f>
        <v>1.0001</v>
      </c>
      <c r="AM71" s="49">
        <f t="shared" ref="AM71:AM134" si="21">ROUNDUP($D$2*AI71*AL71,-3)</f>
        <v>1488614000</v>
      </c>
      <c r="AN71" s="50"/>
      <c r="AO71" s="51"/>
      <c r="AP71" s="51"/>
      <c r="AQ71" s="51"/>
      <c r="AR71" s="51"/>
      <c r="AS71" s="52"/>
      <c r="AT71" s="53">
        <f t="shared" si="17"/>
        <v>0</v>
      </c>
    </row>
    <row r="72" spans="1:46" s="54" customFormat="1" ht="36" customHeight="1" thickBot="1">
      <c r="A72" s="27"/>
      <c r="B72" s="56"/>
      <c r="C72" s="91"/>
      <c r="D72" s="95"/>
      <c r="E72" s="95"/>
      <c r="F72" s="101"/>
      <c r="G72" s="55"/>
      <c r="H72" s="60"/>
      <c r="I72" s="30">
        <v>0.51</v>
      </c>
      <c r="J72" s="119">
        <v>0.49</v>
      </c>
      <c r="K72" s="32"/>
      <c r="L72" s="57"/>
      <c r="M72" s="33"/>
      <c r="N72" s="34">
        <f t="shared" si="11"/>
        <v>1</v>
      </c>
      <c r="O72" s="35"/>
      <c r="P72" s="167">
        <v>15</v>
      </c>
      <c r="Q72" s="168">
        <v>15</v>
      </c>
      <c r="R72" s="38"/>
      <c r="S72" s="38"/>
      <c r="T72" s="37"/>
      <c r="U72" s="39">
        <f t="shared" si="12"/>
        <v>15</v>
      </c>
      <c r="V72" s="40">
        <f t="shared" si="18"/>
        <v>15</v>
      </c>
      <c r="W72" s="112"/>
      <c r="X72" s="96"/>
      <c r="Y72" s="96"/>
      <c r="Z72" s="104"/>
      <c r="AA72" s="99"/>
      <c r="AB72" s="41">
        <f t="shared" si="13"/>
        <v>0</v>
      </c>
      <c r="AC72" s="40">
        <f t="shared" si="14"/>
        <v>0</v>
      </c>
      <c r="AD72" s="42"/>
      <c r="AE72" s="128"/>
      <c r="AF72" s="37">
        <f t="shared" si="15"/>
        <v>15</v>
      </c>
      <c r="AG72" s="43">
        <v>65</v>
      </c>
      <c r="AH72" s="44">
        <f t="shared" si="16"/>
        <v>80</v>
      </c>
      <c r="AI72" s="45">
        <f t="shared" si="19"/>
        <v>0.93</v>
      </c>
      <c r="AJ72" s="46"/>
      <c r="AK72" s="47">
        <v>1E-4</v>
      </c>
      <c r="AL72" s="48">
        <f t="shared" si="20"/>
        <v>1.0001</v>
      </c>
      <c r="AM72" s="49">
        <f t="shared" si="21"/>
        <v>1488614000</v>
      </c>
      <c r="AN72" s="50"/>
      <c r="AO72" s="51"/>
      <c r="AP72" s="51"/>
      <c r="AQ72" s="51"/>
      <c r="AR72" s="51"/>
      <c r="AS72" s="52"/>
      <c r="AT72" s="53">
        <f t="shared" si="17"/>
        <v>0</v>
      </c>
    </row>
    <row r="73" spans="1:46" s="54" customFormat="1" ht="36" customHeight="1" thickBot="1">
      <c r="A73" s="27"/>
      <c r="B73" s="56"/>
      <c r="C73" s="91"/>
      <c r="D73" s="95"/>
      <c r="E73" s="95"/>
      <c r="F73" s="101"/>
      <c r="G73" s="55"/>
      <c r="H73" s="60"/>
      <c r="I73" s="30">
        <v>0.51</v>
      </c>
      <c r="J73" s="119">
        <v>0.49</v>
      </c>
      <c r="K73" s="32"/>
      <c r="L73" s="57"/>
      <c r="M73" s="33"/>
      <c r="N73" s="34">
        <f t="shared" si="11"/>
        <v>1</v>
      </c>
      <c r="O73" s="35"/>
      <c r="P73" s="167">
        <v>15</v>
      </c>
      <c r="Q73" s="168">
        <v>15</v>
      </c>
      <c r="R73" s="38"/>
      <c r="S73" s="38"/>
      <c r="T73" s="37"/>
      <c r="U73" s="39">
        <f t="shared" si="12"/>
        <v>15</v>
      </c>
      <c r="V73" s="40">
        <f t="shared" si="18"/>
        <v>15</v>
      </c>
      <c r="W73" s="112"/>
      <c r="X73" s="96"/>
      <c r="Y73" s="96"/>
      <c r="Z73" s="104"/>
      <c r="AA73" s="99"/>
      <c r="AB73" s="41">
        <f t="shared" si="13"/>
        <v>0</v>
      </c>
      <c r="AC73" s="40">
        <f t="shared" si="14"/>
        <v>0</v>
      </c>
      <c r="AD73" s="42">
        <v>0</v>
      </c>
      <c r="AE73" s="128"/>
      <c r="AF73" s="37">
        <f t="shared" si="15"/>
        <v>15</v>
      </c>
      <c r="AG73" s="43">
        <v>65</v>
      </c>
      <c r="AH73" s="44">
        <f t="shared" si="16"/>
        <v>80</v>
      </c>
      <c r="AI73" s="45">
        <f t="shared" si="19"/>
        <v>0.93</v>
      </c>
      <c r="AJ73" s="46"/>
      <c r="AK73" s="47">
        <v>1E-4</v>
      </c>
      <c r="AL73" s="48">
        <f t="shared" si="20"/>
        <v>1.0001</v>
      </c>
      <c r="AM73" s="49">
        <f t="shared" si="21"/>
        <v>1488614000</v>
      </c>
      <c r="AN73" s="50"/>
      <c r="AO73" s="51"/>
      <c r="AP73" s="51"/>
      <c r="AQ73" s="51"/>
      <c r="AR73" s="51"/>
      <c r="AS73" s="52"/>
      <c r="AT73" s="53">
        <f t="shared" si="17"/>
        <v>0</v>
      </c>
    </row>
    <row r="74" spans="1:46" s="54" customFormat="1" ht="36" customHeight="1" thickBot="1">
      <c r="A74" s="27"/>
      <c r="B74" s="56"/>
      <c r="C74" s="91"/>
      <c r="D74" s="95"/>
      <c r="E74" s="95"/>
      <c r="F74" s="101"/>
      <c r="G74" s="55"/>
      <c r="H74" s="60"/>
      <c r="I74" s="30">
        <v>0.51</v>
      </c>
      <c r="J74" s="119">
        <v>0.49</v>
      </c>
      <c r="K74" s="32"/>
      <c r="L74" s="57"/>
      <c r="M74" s="33"/>
      <c r="N74" s="34">
        <f t="shared" si="11"/>
        <v>1</v>
      </c>
      <c r="O74" s="35"/>
      <c r="P74" s="167">
        <v>15</v>
      </c>
      <c r="Q74" s="168">
        <v>15</v>
      </c>
      <c r="R74" s="38"/>
      <c r="S74" s="38"/>
      <c r="T74" s="37"/>
      <c r="U74" s="39">
        <f t="shared" si="12"/>
        <v>15</v>
      </c>
      <c r="V74" s="40">
        <f t="shared" si="18"/>
        <v>15</v>
      </c>
      <c r="W74" s="112"/>
      <c r="X74" s="96"/>
      <c r="Y74" s="96"/>
      <c r="Z74" s="104"/>
      <c r="AA74" s="99"/>
      <c r="AB74" s="41">
        <f t="shared" si="13"/>
        <v>0</v>
      </c>
      <c r="AC74" s="40">
        <f t="shared" si="14"/>
        <v>0</v>
      </c>
      <c r="AD74" s="42"/>
      <c r="AE74" s="128"/>
      <c r="AF74" s="37">
        <f t="shared" si="15"/>
        <v>15</v>
      </c>
      <c r="AG74" s="43">
        <v>65</v>
      </c>
      <c r="AH74" s="44">
        <f t="shared" si="16"/>
        <v>80</v>
      </c>
      <c r="AI74" s="45">
        <f t="shared" si="19"/>
        <v>0.93</v>
      </c>
      <c r="AJ74" s="46"/>
      <c r="AK74" s="47">
        <v>1E-4</v>
      </c>
      <c r="AL74" s="48">
        <f t="shared" si="20"/>
        <v>1.0001</v>
      </c>
      <c r="AM74" s="49">
        <f t="shared" si="21"/>
        <v>1488614000</v>
      </c>
      <c r="AN74" s="50"/>
      <c r="AO74" s="51"/>
      <c r="AP74" s="51"/>
      <c r="AQ74" s="51"/>
      <c r="AR74" s="51"/>
      <c r="AS74" s="52"/>
      <c r="AT74" s="53">
        <f t="shared" si="17"/>
        <v>0</v>
      </c>
    </row>
    <row r="75" spans="1:46" s="54" customFormat="1" ht="36" customHeight="1" thickBot="1">
      <c r="A75" s="27"/>
      <c r="B75" s="56"/>
      <c r="C75" s="91"/>
      <c r="D75" s="95"/>
      <c r="E75" s="95"/>
      <c r="F75" s="101"/>
      <c r="G75" s="55"/>
      <c r="H75" s="60"/>
      <c r="I75" s="30">
        <v>0.51</v>
      </c>
      <c r="J75" s="119">
        <v>0.49</v>
      </c>
      <c r="K75" s="32"/>
      <c r="L75" s="57"/>
      <c r="M75" s="33"/>
      <c r="N75" s="34">
        <f t="shared" si="11"/>
        <v>1</v>
      </c>
      <c r="O75" s="35"/>
      <c r="P75" s="167">
        <v>15</v>
      </c>
      <c r="Q75" s="168">
        <v>15</v>
      </c>
      <c r="R75" s="38"/>
      <c r="S75" s="38"/>
      <c r="T75" s="37"/>
      <c r="U75" s="39">
        <f t="shared" si="12"/>
        <v>15</v>
      </c>
      <c r="V75" s="40">
        <f t="shared" si="18"/>
        <v>15</v>
      </c>
      <c r="W75" s="112"/>
      <c r="X75" s="96"/>
      <c r="Y75" s="96"/>
      <c r="Z75" s="104"/>
      <c r="AA75" s="99"/>
      <c r="AB75" s="41">
        <f t="shared" si="13"/>
        <v>0</v>
      </c>
      <c r="AC75" s="40">
        <f t="shared" si="14"/>
        <v>0</v>
      </c>
      <c r="AD75" s="42"/>
      <c r="AE75" s="128"/>
      <c r="AF75" s="37">
        <f t="shared" si="15"/>
        <v>15</v>
      </c>
      <c r="AG75" s="43">
        <v>65</v>
      </c>
      <c r="AH75" s="44">
        <f t="shared" si="16"/>
        <v>80</v>
      </c>
      <c r="AI75" s="45">
        <f t="shared" si="19"/>
        <v>0.93</v>
      </c>
      <c r="AJ75" s="46"/>
      <c r="AK75" s="47">
        <v>1E-4</v>
      </c>
      <c r="AL75" s="48">
        <f t="shared" si="20"/>
        <v>1.0001</v>
      </c>
      <c r="AM75" s="49">
        <f t="shared" si="21"/>
        <v>1488614000</v>
      </c>
      <c r="AN75" s="50"/>
      <c r="AO75" s="51"/>
      <c r="AP75" s="51"/>
      <c r="AQ75" s="51"/>
      <c r="AR75" s="51"/>
      <c r="AS75" s="52"/>
      <c r="AT75" s="53">
        <f t="shared" si="17"/>
        <v>0</v>
      </c>
    </row>
    <row r="76" spans="1:46" s="54" customFormat="1" ht="36" customHeight="1" thickBot="1">
      <c r="A76" s="27"/>
      <c r="B76" s="56"/>
      <c r="C76" s="91"/>
      <c r="D76" s="95"/>
      <c r="E76" s="95"/>
      <c r="F76" s="101"/>
      <c r="G76" s="55"/>
      <c r="H76" s="60"/>
      <c r="I76" s="30">
        <v>0.51</v>
      </c>
      <c r="J76" s="119">
        <v>0.49</v>
      </c>
      <c r="K76" s="32"/>
      <c r="L76" s="57"/>
      <c r="M76" s="33"/>
      <c r="N76" s="34">
        <f t="shared" si="11"/>
        <v>1</v>
      </c>
      <c r="O76" s="35"/>
      <c r="P76" s="167">
        <v>15</v>
      </c>
      <c r="Q76" s="168">
        <v>15</v>
      </c>
      <c r="R76" s="38"/>
      <c r="S76" s="38"/>
      <c r="T76" s="37"/>
      <c r="U76" s="39">
        <f t="shared" si="12"/>
        <v>15</v>
      </c>
      <c r="V76" s="40">
        <f t="shared" si="18"/>
        <v>15</v>
      </c>
      <c r="W76" s="112"/>
      <c r="X76" s="96"/>
      <c r="Y76" s="96"/>
      <c r="Z76" s="104"/>
      <c r="AA76" s="99"/>
      <c r="AB76" s="41">
        <f t="shared" si="13"/>
        <v>0</v>
      </c>
      <c r="AC76" s="40">
        <f t="shared" si="14"/>
        <v>0</v>
      </c>
      <c r="AD76" s="42"/>
      <c r="AE76" s="128"/>
      <c r="AF76" s="37">
        <f t="shared" si="15"/>
        <v>15</v>
      </c>
      <c r="AG76" s="43">
        <v>65</v>
      </c>
      <c r="AH76" s="44">
        <f t="shared" si="16"/>
        <v>80</v>
      </c>
      <c r="AI76" s="45">
        <f t="shared" si="19"/>
        <v>0.93</v>
      </c>
      <c r="AJ76" s="46"/>
      <c r="AK76" s="47">
        <v>1E-4</v>
      </c>
      <c r="AL76" s="48">
        <f t="shared" si="20"/>
        <v>1.0001</v>
      </c>
      <c r="AM76" s="49">
        <f t="shared" si="21"/>
        <v>1488614000</v>
      </c>
      <c r="AN76" s="50"/>
      <c r="AO76" s="51"/>
      <c r="AP76" s="51"/>
      <c r="AQ76" s="51"/>
      <c r="AR76" s="51"/>
      <c r="AS76" s="52"/>
      <c r="AT76" s="53">
        <f t="shared" si="17"/>
        <v>0</v>
      </c>
    </row>
    <row r="77" spans="1:46" s="54" customFormat="1" ht="36" customHeight="1" thickBot="1">
      <c r="A77" s="27"/>
      <c r="B77" s="56"/>
      <c r="C77" s="91"/>
      <c r="D77" s="95"/>
      <c r="E77" s="95"/>
      <c r="F77" s="101"/>
      <c r="G77" s="55"/>
      <c r="H77" s="60"/>
      <c r="I77" s="30">
        <v>0.51</v>
      </c>
      <c r="J77" s="119">
        <v>0.49</v>
      </c>
      <c r="K77" s="32"/>
      <c r="L77" s="57"/>
      <c r="M77" s="33"/>
      <c r="N77" s="34">
        <f t="shared" si="11"/>
        <v>1</v>
      </c>
      <c r="O77" s="35"/>
      <c r="P77" s="167">
        <v>15</v>
      </c>
      <c r="Q77" s="168">
        <v>15</v>
      </c>
      <c r="R77" s="38"/>
      <c r="S77" s="38"/>
      <c r="T77" s="37"/>
      <c r="U77" s="39">
        <f t="shared" si="12"/>
        <v>15</v>
      </c>
      <c r="V77" s="40">
        <f t="shared" si="18"/>
        <v>15</v>
      </c>
      <c r="W77" s="112"/>
      <c r="X77" s="96"/>
      <c r="Y77" s="96"/>
      <c r="Z77" s="104"/>
      <c r="AA77" s="99"/>
      <c r="AB77" s="41">
        <f t="shared" si="13"/>
        <v>0</v>
      </c>
      <c r="AC77" s="40">
        <f t="shared" si="14"/>
        <v>0</v>
      </c>
      <c r="AD77" s="42"/>
      <c r="AE77" s="128"/>
      <c r="AF77" s="37">
        <f t="shared" si="15"/>
        <v>15</v>
      </c>
      <c r="AG77" s="43">
        <v>65</v>
      </c>
      <c r="AH77" s="44">
        <f t="shared" si="16"/>
        <v>80</v>
      </c>
      <c r="AI77" s="45">
        <f t="shared" si="19"/>
        <v>0.93</v>
      </c>
      <c r="AJ77" s="46"/>
      <c r="AK77" s="47">
        <v>1E-4</v>
      </c>
      <c r="AL77" s="48">
        <f t="shared" si="20"/>
        <v>1.0001</v>
      </c>
      <c r="AM77" s="49">
        <f t="shared" si="21"/>
        <v>1488614000</v>
      </c>
      <c r="AN77" s="50"/>
      <c r="AO77" s="51"/>
      <c r="AP77" s="51"/>
      <c r="AQ77" s="51"/>
      <c r="AR77" s="51"/>
      <c r="AS77" s="52"/>
      <c r="AT77" s="53">
        <f t="shared" si="17"/>
        <v>0</v>
      </c>
    </row>
    <row r="78" spans="1:46" s="54" customFormat="1" ht="47.25" customHeight="1" thickBot="1">
      <c r="A78" s="27"/>
      <c r="B78" s="56"/>
      <c r="C78" s="91"/>
      <c r="D78" s="95"/>
      <c r="E78" s="95"/>
      <c r="F78" s="101"/>
      <c r="G78" s="55"/>
      <c r="H78" s="60"/>
      <c r="I78" s="30">
        <v>0.51</v>
      </c>
      <c r="J78" s="119">
        <v>0.49</v>
      </c>
      <c r="K78" s="32"/>
      <c r="L78" s="57"/>
      <c r="M78" s="33"/>
      <c r="N78" s="34">
        <f t="shared" si="11"/>
        <v>1</v>
      </c>
      <c r="O78" s="35"/>
      <c r="P78" s="167">
        <v>15</v>
      </c>
      <c r="Q78" s="168">
        <v>15</v>
      </c>
      <c r="R78" s="38"/>
      <c r="S78" s="38"/>
      <c r="T78" s="37"/>
      <c r="U78" s="39">
        <f t="shared" si="12"/>
        <v>15</v>
      </c>
      <c r="V78" s="40">
        <f t="shared" si="18"/>
        <v>15</v>
      </c>
      <c r="W78" s="112"/>
      <c r="X78" s="96"/>
      <c r="Y78" s="96"/>
      <c r="Z78" s="104"/>
      <c r="AA78" s="99"/>
      <c r="AB78" s="41">
        <f t="shared" si="13"/>
        <v>0</v>
      </c>
      <c r="AC78" s="40">
        <f t="shared" si="14"/>
        <v>0</v>
      </c>
      <c r="AD78" s="42"/>
      <c r="AE78" s="128"/>
      <c r="AF78" s="37">
        <f t="shared" si="15"/>
        <v>15</v>
      </c>
      <c r="AG78" s="43">
        <v>65</v>
      </c>
      <c r="AH78" s="44">
        <f t="shared" si="16"/>
        <v>80</v>
      </c>
      <c r="AI78" s="45">
        <f t="shared" si="19"/>
        <v>0.93</v>
      </c>
      <c r="AJ78" s="46"/>
      <c r="AK78" s="47">
        <v>1E-4</v>
      </c>
      <c r="AL78" s="48">
        <f t="shared" si="20"/>
        <v>1.0001</v>
      </c>
      <c r="AM78" s="49">
        <f t="shared" si="21"/>
        <v>1488614000</v>
      </c>
      <c r="AN78" s="50"/>
      <c r="AO78" s="51"/>
      <c r="AP78" s="51"/>
      <c r="AQ78" s="51"/>
      <c r="AR78" s="51"/>
      <c r="AS78" s="52"/>
      <c r="AT78" s="53">
        <f t="shared" si="17"/>
        <v>0</v>
      </c>
    </row>
    <row r="79" spans="1:46" s="54" customFormat="1" ht="36" customHeight="1" thickBot="1">
      <c r="A79" s="27"/>
      <c r="B79" s="56"/>
      <c r="C79" s="91"/>
      <c r="D79" s="95"/>
      <c r="E79" s="95"/>
      <c r="F79" s="101"/>
      <c r="G79" s="55"/>
      <c r="H79" s="60"/>
      <c r="I79" s="30">
        <v>0.51</v>
      </c>
      <c r="J79" s="119">
        <v>0.49</v>
      </c>
      <c r="K79" s="32"/>
      <c r="L79" s="57"/>
      <c r="M79" s="33"/>
      <c r="N79" s="34">
        <f t="shared" si="11"/>
        <v>1</v>
      </c>
      <c r="O79" s="35"/>
      <c r="P79" s="167">
        <v>15</v>
      </c>
      <c r="Q79" s="168">
        <v>15</v>
      </c>
      <c r="R79" s="38"/>
      <c r="S79" s="38"/>
      <c r="T79" s="37"/>
      <c r="U79" s="39">
        <f t="shared" si="12"/>
        <v>15</v>
      </c>
      <c r="V79" s="40">
        <f t="shared" si="18"/>
        <v>15</v>
      </c>
      <c r="W79" s="112"/>
      <c r="X79" s="96"/>
      <c r="Y79" s="96"/>
      <c r="Z79" s="104"/>
      <c r="AA79" s="99"/>
      <c r="AB79" s="41">
        <f t="shared" si="13"/>
        <v>0</v>
      </c>
      <c r="AC79" s="40">
        <f t="shared" si="14"/>
        <v>0</v>
      </c>
      <c r="AD79" s="42"/>
      <c r="AE79" s="128"/>
      <c r="AF79" s="37">
        <f t="shared" si="15"/>
        <v>15</v>
      </c>
      <c r="AG79" s="43">
        <v>65</v>
      </c>
      <c r="AH79" s="44">
        <f t="shared" si="16"/>
        <v>80</v>
      </c>
      <c r="AI79" s="45">
        <f t="shared" si="19"/>
        <v>0.93</v>
      </c>
      <c r="AJ79" s="46"/>
      <c r="AK79" s="47">
        <v>1E-4</v>
      </c>
      <c r="AL79" s="48">
        <f t="shared" si="20"/>
        <v>1.0001</v>
      </c>
      <c r="AM79" s="49">
        <f t="shared" si="21"/>
        <v>1488614000</v>
      </c>
      <c r="AN79" s="50"/>
      <c r="AO79" s="51"/>
      <c r="AP79" s="51"/>
      <c r="AQ79" s="51"/>
      <c r="AR79" s="51"/>
      <c r="AS79" s="52"/>
      <c r="AT79" s="53">
        <f t="shared" si="17"/>
        <v>0</v>
      </c>
    </row>
    <row r="80" spans="1:46" s="54" customFormat="1" ht="36" customHeight="1" thickBot="1">
      <c r="A80" s="27"/>
      <c r="B80" s="56"/>
      <c r="C80" s="91"/>
      <c r="D80" s="95"/>
      <c r="E80" s="95"/>
      <c r="F80" s="101"/>
      <c r="G80" s="55"/>
      <c r="H80" s="64"/>
      <c r="I80" s="30">
        <v>0.51</v>
      </c>
      <c r="J80" s="119">
        <v>0.49</v>
      </c>
      <c r="K80" s="32"/>
      <c r="L80" s="57"/>
      <c r="M80" s="33"/>
      <c r="N80" s="34">
        <f t="shared" si="11"/>
        <v>1</v>
      </c>
      <c r="O80" s="35"/>
      <c r="P80" s="167">
        <v>15</v>
      </c>
      <c r="Q80" s="168">
        <v>15</v>
      </c>
      <c r="R80" s="38"/>
      <c r="S80" s="38"/>
      <c r="T80" s="37"/>
      <c r="U80" s="39">
        <f t="shared" si="12"/>
        <v>15</v>
      </c>
      <c r="V80" s="40">
        <f t="shared" si="18"/>
        <v>15</v>
      </c>
      <c r="W80" s="112"/>
      <c r="X80" s="96"/>
      <c r="Y80" s="96"/>
      <c r="Z80" s="104"/>
      <c r="AA80" s="99"/>
      <c r="AB80" s="41">
        <f t="shared" si="13"/>
        <v>0</v>
      </c>
      <c r="AC80" s="40">
        <f t="shared" si="14"/>
        <v>0</v>
      </c>
      <c r="AD80" s="42"/>
      <c r="AE80" s="128"/>
      <c r="AF80" s="37">
        <f t="shared" si="15"/>
        <v>15</v>
      </c>
      <c r="AG80" s="43">
        <v>65</v>
      </c>
      <c r="AH80" s="44">
        <f t="shared" si="16"/>
        <v>80</v>
      </c>
      <c r="AI80" s="45">
        <f t="shared" si="19"/>
        <v>0.93</v>
      </c>
      <c r="AJ80" s="46"/>
      <c r="AK80" s="47">
        <v>1E-4</v>
      </c>
      <c r="AL80" s="48">
        <f t="shared" si="20"/>
        <v>1.0001</v>
      </c>
      <c r="AM80" s="49">
        <f t="shared" si="21"/>
        <v>1488614000</v>
      </c>
      <c r="AN80" s="50"/>
      <c r="AO80" s="51"/>
      <c r="AP80" s="51"/>
      <c r="AQ80" s="51"/>
      <c r="AR80" s="51"/>
      <c r="AS80" s="52"/>
      <c r="AT80" s="53">
        <f t="shared" si="17"/>
        <v>0</v>
      </c>
    </row>
    <row r="81" spans="1:46" s="54" customFormat="1" ht="36" customHeight="1" thickBot="1">
      <c r="A81" s="27"/>
      <c r="B81" s="56"/>
      <c r="C81" s="91"/>
      <c r="D81" s="95"/>
      <c r="E81" s="95"/>
      <c r="F81" s="101"/>
      <c r="G81" s="55"/>
      <c r="H81" s="60"/>
      <c r="I81" s="30">
        <v>0.51</v>
      </c>
      <c r="J81" s="119">
        <v>0.49</v>
      </c>
      <c r="K81" s="32"/>
      <c r="L81" s="57"/>
      <c r="M81" s="33"/>
      <c r="N81" s="34">
        <f t="shared" si="11"/>
        <v>1</v>
      </c>
      <c r="O81" s="35"/>
      <c r="P81" s="167">
        <v>15</v>
      </c>
      <c r="Q81" s="168">
        <v>15</v>
      </c>
      <c r="R81" s="38"/>
      <c r="S81" s="38"/>
      <c r="T81" s="37"/>
      <c r="U81" s="39">
        <f t="shared" si="12"/>
        <v>15</v>
      </c>
      <c r="V81" s="40">
        <f t="shared" si="18"/>
        <v>15</v>
      </c>
      <c r="W81" s="112"/>
      <c r="X81" s="96"/>
      <c r="Y81" s="96"/>
      <c r="Z81" s="104"/>
      <c r="AA81" s="99"/>
      <c r="AB81" s="41">
        <f t="shared" si="13"/>
        <v>0</v>
      </c>
      <c r="AC81" s="40">
        <f t="shared" si="14"/>
        <v>0</v>
      </c>
      <c r="AD81" s="42"/>
      <c r="AE81" s="128"/>
      <c r="AF81" s="37">
        <f t="shared" si="15"/>
        <v>15</v>
      </c>
      <c r="AG81" s="43">
        <v>65</v>
      </c>
      <c r="AH81" s="44">
        <f t="shared" si="16"/>
        <v>80</v>
      </c>
      <c r="AI81" s="45">
        <f t="shared" si="19"/>
        <v>0.93</v>
      </c>
      <c r="AJ81" s="46"/>
      <c r="AK81" s="47">
        <v>1E-4</v>
      </c>
      <c r="AL81" s="48">
        <f t="shared" si="20"/>
        <v>1.0001</v>
      </c>
      <c r="AM81" s="49">
        <f t="shared" si="21"/>
        <v>1488614000</v>
      </c>
      <c r="AN81" s="50"/>
      <c r="AO81" s="51"/>
      <c r="AP81" s="51"/>
      <c r="AQ81" s="51"/>
      <c r="AR81" s="51"/>
      <c r="AS81" s="52"/>
      <c r="AT81" s="53">
        <f t="shared" si="17"/>
        <v>0</v>
      </c>
    </row>
    <row r="82" spans="1:46" s="54" customFormat="1" ht="36" customHeight="1" thickBot="1">
      <c r="A82" s="27"/>
      <c r="B82" s="56"/>
      <c r="C82" s="91"/>
      <c r="D82" s="95"/>
      <c r="E82" s="95"/>
      <c r="F82" s="101"/>
      <c r="G82" s="55"/>
      <c r="H82" s="60"/>
      <c r="I82" s="30">
        <v>0.51</v>
      </c>
      <c r="J82" s="119">
        <v>0.49</v>
      </c>
      <c r="K82" s="32"/>
      <c r="L82" s="57"/>
      <c r="M82" s="33"/>
      <c r="N82" s="34">
        <f t="shared" si="11"/>
        <v>1</v>
      </c>
      <c r="O82" s="35"/>
      <c r="P82" s="167">
        <v>15</v>
      </c>
      <c r="Q82" s="168">
        <v>15</v>
      </c>
      <c r="R82" s="38"/>
      <c r="S82" s="38"/>
      <c r="T82" s="37"/>
      <c r="U82" s="39">
        <f t="shared" si="12"/>
        <v>15</v>
      </c>
      <c r="V82" s="40">
        <f t="shared" si="18"/>
        <v>15</v>
      </c>
      <c r="W82" s="112"/>
      <c r="X82" s="96"/>
      <c r="Y82" s="96"/>
      <c r="Z82" s="104"/>
      <c r="AA82" s="99"/>
      <c r="AB82" s="41">
        <f t="shared" si="13"/>
        <v>0</v>
      </c>
      <c r="AC82" s="40">
        <f t="shared" si="14"/>
        <v>0</v>
      </c>
      <c r="AD82" s="42"/>
      <c r="AE82" s="128"/>
      <c r="AF82" s="37">
        <f t="shared" si="15"/>
        <v>15</v>
      </c>
      <c r="AG82" s="43">
        <v>65</v>
      </c>
      <c r="AH82" s="44">
        <f t="shared" si="16"/>
        <v>80</v>
      </c>
      <c r="AI82" s="45">
        <f t="shared" si="19"/>
        <v>0.93</v>
      </c>
      <c r="AJ82" s="46"/>
      <c r="AK82" s="47">
        <v>1E-4</v>
      </c>
      <c r="AL82" s="48">
        <f t="shared" si="20"/>
        <v>1.0001</v>
      </c>
      <c r="AM82" s="49">
        <f t="shared" si="21"/>
        <v>1488614000</v>
      </c>
      <c r="AN82" s="50"/>
      <c r="AO82" s="51"/>
      <c r="AP82" s="51"/>
      <c r="AQ82" s="51"/>
      <c r="AR82" s="51"/>
      <c r="AS82" s="52"/>
      <c r="AT82" s="53">
        <f t="shared" si="17"/>
        <v>0</v>
      </c>
    </row>
    <row r="83" spans="1:46" s="54" customFormat="1" ht="36" customHeight="1" thickBot="1">
      <c r="A83" s="27"/>
      <c r="B83" s="56"/>
      <c r="C83" s="91"/>
      <c r="D83" s="95"/>
      <c r="E83" s="95"/>
      <c r="F83" s="101"/>
      <c r="G83" s="55"/>
      <c r="H83" s="60"/>
      <c r="I83" s="30">
        <v>0.51</v>
      </c>
      <c r="J83" s="119">
        <v>0.49</v>
      </c>
      <c r="K83" s="32"/>
      <c r="L83" s="57"/>
      <c r="M83" s="33"/>
      <c r="N83" s="34">
        <f t="shared" si="11"/>
        <v>1</v>
      </c>
      <c r="O83" s="35"/>
      <c r="P83" s="167">
        <v>15</v>
      </c>
      <c r="Q83" s="168">
        <v>15</v>
      </c>
      <c r="R83" s="38"/>
      <c r="S83" s="38"/>
      <c r="T83" s="37"/>
      <c r="U83" s="39">
        <f t="shared" si="12"/>
        <v>15</v>
      </c>
      <c r="V83" s="40">
        <f t="shared" si="18"/>
        <v>15</v>
      </c>
      <c r="W83" s="112"/>
      <c r="X83" s="96"/>
      <c r="Y83" s="96"/>
      <c r="Z83" s="104"/>
      <c r="AA83" s="99"/>
      <c r="AB83" s="41">
        <f t="shared" si="13"/>
        <v>0</v>
      </c>
      <c r="AC83" s="40">
        <f t="shared" si="14"/>
        <v>0</v>
      </c>
      <c r="AD83" s="42"/>
      <c r="AE83" s="128"/>
      <c r="AF83" s="37">
        <f t="shared" si="15"/>
        <v>15</v>
      </c>
      <c r="AG83" s="43">
        <v>65</v>
      </c>
      <c r="AH83" s="44">
        <f t="shared" si="16"/>
        <v>80</v>
      </c>
      <c r="AI83" s="45">
        <f t="shared" si="19"/>
        <v>0.93</v>
      </c>
      <c r="AJ83" s="46"/>
      <c r="AK83" s="47">
        <v>1E-4</v>
      </c>
      <c r="AL83" s="48">
        <f t="shared" si="20"/>
        <v>1.0001</v>
      </c>
      <c r="AM83" s="49">
        <f t="shared" si="21"/>
        <v>1488614000</v>
      </c>
      <c r="AN83" s="50"/>
      <c r="AO83" s="51"/>
      <c r="AP83" s="51"/>
      <c r="AQ83" s="51"/>
      <c r="AR83" s="51"/>
      <c r="AS83" s="52"/>
      <c r="AT83" s="53">
        <f t="shared" si="17"/>
        <v>0</v>
      </c>
    </row>
    <row r="84" spans="1:46" s="54" customFormat="1" ht="36" customHeight="1" thickBot="1">
      <c r="A84" s="27"/>
      <c r="B84" s="56"/>
      <c r="C84" s="91"/>
      <c r="D84" s="95"/>
      <c r="E84" s="95"/>
      <c r="F84" s="101"/>
      <c r="G84" s="55"/>
      <c r="H84" s="60"/>
      <c r="I84" s="30">
        <v>0.51</v>
      </c>
      <c r="J84" s="119">
        <v>0.49</v>
      </c>
      <c r="K84" s="32"/>
      <c r="L84" s="57"/>
      <c r="M84" s="33"/>
      <c r="N84" s="34">
        <f t="shared" si="11"/>
        <v>1</v>
      </c>
      <c r="O84" s="35"/>
      <c r="P84" s="167">
        <v>15</v>
      </c>
      <c r="Q84" s="168">
        <v>15</v>
      </c>
      <c r="R84" s="38"/>
      <c r="S84" s="38"/>
      <c r="T84" s="37"/>
      <c r="U84" s="39">
        <f t="shared" si="12"/>
        <v>15</v>
      </c>
      <c r="V84" s="40">
        <f t="shared" si="18"/>
        <v>15</v>
      </c>
      <c r="W84" s="112"/>
      <c r="X84" s="96"/>
      <c r="Y84" s="96"/>
      <c r="Z84" s="104"/>
      <c r="AA84" s="99"/>
      <c r="AB84" s="41">
        <f t="shared" si="13"/>
        <v>0</v>
      </c>
      <c r="AC84" s="40">
        <f t="shared" si="14"/>
        <v>0</v>
      </c>
      <c r="AD84" s="42"/>
      <c r="AE84" s="128"/>
      <c r="AF84" s="37">
        <f t="shared" si="15"/>
        <v>15</v>
      </c>
      <c r="AG84" s="43">
        <v>65</v>
      </c>
      <c r="AH84" s="44">
        <f t="shared" si="16"/>
        <v>80</v>
      </c>
      <c r="AI84" s="45">
        <f t="shared" si="19"/>
        <v>0.93</v>
      </c>
      <c r="AJ84" s="46"/>
      <c r="AK84" s="47">
        <v>1E-4</v>
      </c>
      <c r="AL84" s="48">
        <f t="shared" si="20"/>
        <v>1.0001</v>
      </c>
      <c r="AM84" s="49">
        <f t="shared" si="21"/>
        <v>1488614000</v>
      </c>
      <c r="AN84" s="50"/>
      <c r="AO84" s="51"/>
      <c r="AP84" s="51"/>
      <c r="AQ84" s="51"/>
      <c r="AR84" s="51"/>
      <c r="AS84" s="52"/>
      <c r="AT84" s="53">
        <f t="shared" si="17"/>
        <v>0</v>
      </c>
    </row>
    <row r="85" spans="1:46" s="54" customFormat="1" ht="36" customHeight="1" thickBot="1">
      <c r="A85" s="27"/>
      <c r="B85" s="56"/>
      <c r="C85" s="91"/>
      <c r="D85" s="95"/>
      <c r="E85" s="95"/>
      <c r="F85" s="101"/>
      <c r="G85" s="55"/>
      <c r="H85" s="60"/>
      <c r="I85" s="30">
        <v>0.51</v>
      </c>
      <c r="J85" s="119">
        <v>0.49</v>
      </c>
      <c r="K85" s="32"/>
      <c r="L85" s="57"/>
      <c r="M85" s="33"/>
      <c r="N85" s="34">
        <f t="shared" si="11"/>
        <v>1</v>
      </c>
      <c r="O85" s="35"/>
      <c r="P85" s="167">
        <v>15</v>
      </c>
      <c r="Q85" s="168">
        <v>15</v>
      </c>
      <c r="R85" s="38"/>
      <c r="S85" s="38"/>
      <c r="T85" s="37"/>
      <c r="U85" s="39">
        <f t="shared" si="12"/>
        <v>15</v>
      </c>
      <c r="V85" s="40">
        <f t="shared" si="18"/>
        <v>15</v>
      </c>
      <c r="W85" s="112"/>
      <c r="X85" s="96"/>
      <c r="Y85" s="96"/>
      <c r="Z85" s="104"/>
      <c r="AA85" s="99"/>
      <c r="AB85" s="41">
        <f t="shared" si="13"/>
        <v>0</v>
      </c>
      <c r="AC85" s="40">
        <f t="shared" si="14"/>
        <v>0</v>
      </c>
      <c r="AD85" s="42"/>
      <c r="AE85" s="128"/>
      <c r="AF85" s="37">
        <f t="shared" si="15"/>
        <v>15</v>
      </c>
      <c r="AG85" s="43">
        <v>65</v>
      </c>
      <c r="AH85" s="44">
        <f t="shared" si="16"/>
        <v>80</v>
      </c>
      <c r="AI85" s="45">
        <f t="shared" si="19"/>
        <v>0.93</v>
      </c>
      <c r="AJ85" s="46"/>
      <c r="AK85" s="47">
        <v>1E-4</v>
      </c>
      <c r="AL85" s="48">
        <f t="shared" si="20"/>
        <v>1.0001</v>
      </c>
      <c r="AM85" s="49">
        <f t="shared" si="21"/>
        <v>1488614000</v>
      </c>
      <c r="AN85" s="50"/>
      <c r="AO85" s="51"/>
      <c r="AP85" s="51"/>
      <c r="AQ85" s="51"/>
      <c r="AR85" s="51"/>
      <c r="AS85" s="52"/>
      <c r="AT85" s="53">
        <f t="shared" si="17"/>
        <v>0</v>
      </c>
    </row>
    <row r="86" spans="1:46" s="54" customFormat="1" ht="36" customHeight="1" thickBot="1">
      <c r="A86" s="27"/>
      <c r="B86" s="56"/>
      <c r="C86" s="91"/>
      <c r="D86" s="95"/>
      <c r="E86" s="95"/>
      <c r="F86" s="101"/>
      <c r="G86" s="55"/>
      <c r="H86" s="60"/>
      <c r="I86" s="30">
        <v>0.51</v>
      </c>
      <c r="J86" s="119">
        <v>0.49</v>
      </c>
      <c r="K86" s="32"/>
      <c r="L86" s="57"/>
      <c r="M86" s="33"/>
      <c r="N86" s="34">
        <f t="shared" si="11"/>
        <v>1</v>
      </c>
      <c r="O86" s="35"/>
      <c r="P86" s="167">
        <v>15</v>
      </c>
      <c r="Q86" s="168">
        <v>15</v>
      </c>
      <c r="R86" s="38"/>
      <c r="S86" s="38"/>
      <c r="T86" s="37"/>
      <c r="U86" s="39">
        <f t="shared" si="12"/>
        <v>15</v>
      </c>
      <c r="V86" s="40">
        <f t="shared" si="18"/>
        <v>15</v>
      </c>
      <c r="W86" s="112"/>
      <c r="X86" s="96"/>
      <c r="Y86" s="96"/>
      <c r="Z86" s="104"/>
      <c r="AA86" s="99"/>
      <c r="AB86" s="41">
        <f t="shared" si="13"/>
        <v>0</v>
      </c>
      <c r="AC86" s="40">
        <f t="shared" si="14"/>
        <v>0</v>
      </c>
      <c r="AD86" s="42"/>
      <c r="AE86" s="128"/>
      <c r="AF86" s="37">
        <f t="shared" si="15"/>
        <v>15</v>
      </c>
      <c r="AG86" s="43">
        <v>65</v>
      </c>
      <c r="AH86" s="44">
        <f t="shared" si="16"/>
        <v>80</v>
      </c>
      <c r="AI86" s="45">
        <f t="shared" si="19"/>
        <v>0.93</v>
      </c>
      <c r="AJ86" s="46"/>
      <c r="AK86" s="47">
        <v>1E-4</v>
      </c>
      <c r="AL86" s="48">
        <f t="shared" si="20"/>
        <v>1.0001</v>
      </c>
      <c r="AM86" s="49">
        <f t="shared" si="21"/>
        <v>1488614000</v>
      </c>
      <c r="AN86" s="50"/>
      <c r="AO86" s="51"/>
      <c r="AP86" s="51"/>
      <c r="AQ86" s="51"/>
      <c r="AR86" s="51"/>
      <c r="AS86" s="52"/>
      <c r="AT86" s="53">
        <f t="shared" si="17"/>
        <v>0</v>
      </c>
    </row>
    <row r="87" spans="1:46" s="54" customFormat="1" ht="36" customHeight="1" thickBot="1">
      <c r="A87" s="27"/>
      <c r="B87" s="56"/>
      <c r="C87" s="91"/>
      <c r="D87" s="95"/>
      <c r="E87" s="95"/>
      <c r="F87" s="101"/>
      <c r="G87" s="55"/>
      <c r="H87" s="60"/>
      <c r="I87" s="30">
        <v>0.51</v>
      </c>
      <c r="J87" s="119">
        <v>0.49</v>
      </c>
      <c r="K87" s="32"/>
      <c r="L87" s="57"/>
      <c r="M87" s="33"/>
      <c r="N87" s="34">
        <f t="shared" si="11"/>
        <v>1</v>
      </c>
      <c r="O87" s="35"/>
      <c r="P87" s="167">
        <v>15</v>
      </c>
      <c r="Q87" s="168">
        <v>15</v>
      </c>
      <c r="R87" s="38"/>
      <c r="S87" s="38"/>
      <c r="T87" s="37"/>
      <c r="U87" s="39">
        <f t="shared" si="12"/>
        <v>15</v>
      </c>
      <c r="V87" s="40">
        <f t="shared" si="18"/>
        <v>15</v>
      </c>
      <c r="W87" s="112"/>
      <c r="X87" s="96"/>
      <c r="Y87" s="96"/>
      <c r="Z87" s="104"/>
      <c r="AA87" s="99"/>
      <c r="AB87" s="41">
        <f t="shared" si="13"/>
        <v>0</v>
      </c>
      <c r="AC87" s="40">
        <f t="shared" si="14"/>
        <v>0</v>
      </c>
      <c r="AD87" s="42"/>
      <c r="AE87" s="128"/>
      <c r="AF87" s="37">
        <f t="shared" si="15"/>
        <v>15</v>
      </c>
      <c r="AG87" s="43">
        <v>65</v>
      </c>
      <c r="AH87" s="44">
        <f t="shared" si="16"/>
        <v>80</v>
      </c>
      <c r="AI87" s="45">
        <f t="shared" si="19"/>
        <v>0.93</v>
      </c>
      <c r="AJ87" s="46"/>
      <c r="AK87" s="47">
        <v>1E-4</v>
      </c>
      <c r="AL87" s="48">
        <f t="shared" si="20"/>
        <v>1.0001</v>
      </c>
      <c r="AM87" s="49">
        <f t="shared" si="21"/>
        <v>1488614000</v>
      </c>
      <c r="AN87" s="50"/>
      <c r="AO87" s="51"/>
      <c r="AP87" s="51"/>
      <c r="AQ87" s="51"/>
      <c r="AR87" s="51"/>
      <c r="AS87" s="52"/>
      <c r="AT87" s="53">
        <f t="shared" si="17"/>
        <v>0</v>
      </c>
    </row>
    <row r="88" spans="1:46" s="54" customFormat="1" ht="36" customHeight="1" thickBot="1">
      <c r="A88" s="27"/>
      <c r="B88" s="56"/>
      <c r="C88" s="91"/>
      <c r="D88" s="95"/>
      <c r="E88" s="95"/>
      <c r="F88" s="101"/>
      <c r="G88" s="55"/>
      <c r="H88" s="60"/>
      <c r="I88" s="30">
        <v>0.51</v>
      </c>
      <c r="J88" s="119">
        <v>0.49</v>
      </c>
      <c r="K88" s="32"/>
      <c r="L88" s="57"/>
      <c r="M88" s="33"/>
      <c r="N88" s="34">
        <f t="shared" si="11"/>
        <v>1</v>
      </c>
      <c r="O88" s="35"/>
      <c r="P88" s="167">
        <v>15</v>
      </c>
      <c r="Q88" s="168">
        <v>15</v>
      </c>
      <c r="R88" s="38"/>
      <c r="S88" s="38"/>
      <c r="T88" s="37"/>
      <c r="U88" s="39">
        <f t="shared" si="12"/>
        <v>15</v>
      </c>
      <c r="V88" s="40">
        <f t="shared" si="18"/>
        <v>15</v>
      </c>
      <c r="W88" s="112"/>
      <c r="X88" s="96"/>
      <c r="Y88" s="96"/>
      <c r="Z88" s="104"/>
      <c r="AA88" s="99"/>
      <c r="AB88" s="41">
        <f t="shared" si="13"/>
        <v>0</v>
      </c>
      <c r="AC88" s="40">
        <f t="shared" si="14"/>
        <v>0</v>
      </c>
      <c r="AD88" s="42"/>
      <c r="AE88" s="128"/>
      <c r="AF88" s="37">
        <f t="shared" si="15"/>
        <v>15</v>
      </c>
      <c r="AG88" s="43">
        <v>65</v>
      </c>
      <c r="AH88" s="44">
        <f t="shared" si="16"/>
        <v>80</v>
      </c>
      <c r="AI88" s="45">
        <f t="shared" si="19"/>
        <v>0.93</v>
      </c>
      <c r="AJ88" s="46"/>
      <c r="AK88" s="47">
        <v>1E-4</v>
      </c>
      <c r="AL88" s="48">
        <f t="shared" si="20"/>
        <v>1.0001</v>
      </c>
      <c r="AM88" s="49">
        <f t="shared" si="21"/>
        <v>1488614000</v>
      </c>
      <c r="AN88" s="50"/>
      <c r="AO88" s="51"/>
      <c r="AP88" s="51"/>
      <c r="AQ88" s="51"/>
      <c r="AR88" s="51"/>
      <c r="AS88" s="52"/>
      <c r="AT88" s="53">
        <f t="shared" si="17"/>
        <v>0</v>
      </c>
    </row>
    <row r="89" spans="1:46" s="54" customFormat="1" ht="36" customHeight="1" thickBot="1">
      <c r="A89" s="27"/>
      <c r="B89" s="56"/>
      <c r="C89" s="91"/>
      <c r="D89" s="95"/>
      <c r="E89" s="95"/>
      <c r="F89" s="101"/>
      <c r="G89" s="55"/>
      <c r="H89" s="60"/>
      <c r="I89" s="30">
        <v>0.51</v>
      </c>
      <c r="J89" s="119">
        <v>0.49</v>
      </c>
      <c r="K89" s="32"/>
      <c r="L89" s="57"/>
      <c r="M89" s="33"/>
      <c r="N89" s="34">
        <f t="shared" si="11"/>
        <v>1</v>
      </c>
      <c r="O89" s="35"/>
      <c r="P89" s="167">
        <v>15</v>
      </c>
      <c r="Q89" s="168">
        <v>15</v>
      </c>
      <c r="R89" s="38"/>
      <c r="S89" s="38"/>
      <c r="T89" s="37"/>
      <c r="U89" s="39">
        <f t="shared" si="12"/>
        <v>15</v>
      </c>
      <c r="V89" s="40">
        <f t="shared" si="18"/>
        <v>15</v>
      </c>
      <c r="W89" s="112"/>
      <c r="X89" s="96"/>
      <c r="Y89" s="96"/>
      <c r="Z89" s="104"/>
      <c r="AA89" s="99"/>
      <c r="AB89" s="41">
        <f t="shared" si="13"/>
        <v>0</v>
      </c>
      <c r="AC89" s="40">
        <f t="shared" si="14"/>
        <v>0</v>
      </c>
      <c r="AD89" s="42"/>
      <c r="AE89" s="128"/>
      <c r="AF89" s="37">
        <f t="shared" si="15"/>
        <v>15</v>
      </c>
      <c r="AG89" s="43">
        <v>65</v>
      </c>
      <c r="AH89" s="44">
        <f t="shared" si="16"/>
        <v>80</v>
      </c>
      <c r="AI89" s="45">
        <f t="shared" si="19"/>
        <v>0.93</v>
      </c>
      <c r="AJ89" s="46"/>
      <c r="AK89" s="47">
        <v>1E-4</v>
      </c>
      <c r="AL89" s="48">
        <f t="shared" si="20"/>
        <v>1.0001</v>
      </c>
      <c r="AM89" s="49">
        <f t="shared" si="21"/>
        <v>1488614000</v>
      </c>
      <c r="AN89" s="50"/>
      <c r="AO89" s="51"/>
      <c r="AP89" s="51"/>
      <c r="AQ89" s="51"/>
      <c r="AR89" s="51"/>
      <c r="AS89" s="52"/>
      <c r="AT89" s="53">
        <f t="shared" si="17"/>
        <v>0</v>
      </c>
    </row>
    <row r="90" spans="1:46" s="54" customFormat="1" ht="36" customHeight="1" thickBot="1">
      <c r="A90" s="27"/>
      <c r="B90" s="56"/>
      <c r="C90" s="91"/>
      <c r="D90" s="95"/>
      <c r="E90" s="95"/>
      <c r="F90" s="101"/>
      <c r="G90" s="55"/>
      <c r="H90" s="60"/>
      <c r="I90" s="30">
        <v>0.51</v>
      </c>
      <c r="J90" s="119">
        <v>0.49</v>
      </c>
      <c r="K90" s="32"/>
      <c r="L90" s="57"/>
      <c r="M90" s="33"/>
      <c r="N90" s="34">
        <f t="shared" si="11"/>
        <v>1</v>
      </c>
      <c r="O90" s="35"/>
      <c r="P90" s="167">
        <v>15</v>
      </c>
      <c r="Q90" s="168">
        <v>15</v>
      </c>
      <c r="R90" s="38"/>
      <c r="S90" s="38"/>
      <c r="T90" s="37"/>
      <c r="U90" s="39">
        <f t="shared" si="12"/>
        <v>15</v>
      </c>
      <c r="V90" s="40">
        <f t="shared" si="18"/>
        <v>15</v>
      </c>
      <c r="W90" s="112"/>
      <c r="X90" s="96"/>
      <c r="Y90" s="96"/>
      <c r="Z90" s="104"/>
      <c r="AA90" s="99"/>
      <c r="AB90" s="41">
        <f t="shared" si="13"/>
        <v>0</v>
      </c>
      <c r="AC90" s="40">
        <f t="shared" si="14"/>
        <v>0</v>
      </c>
      <c r="AD90" s="42"/>
      <c r="AE90" s="128"/>
      <c r="AF90" s="37">
        <f t="shared" si="15"/>
        <v>15</v>
      </c>
      <c r="AG90" s="43">
        <v>65</v>
      </c>
      <c r="AH90" s="44">
        <f t="shared" si="16"/>
        <v>80</v>
      </c>
      <c r="AI90" s="45">
        <f t="shared" si="19"/>
        <v>0.93</v>
      </c>
      <c r="AJ90" s="46"/>
      <c r="AK90" s="47">
        <v>1E-4</v>
      </c>
      <c r="AL90" s="48">
        <f t="shared" si="20"/>
        <v>1.0001</v>
      </c>
      <c r="AM90" s="49">
        <f t="shared" si="21"/>
        <v>1488614000</v>
      </c>
      <c r="AN90" s="50"/>
      <c r="AO90" s="51"/>
      <c r="AP90" s="51"/>
      <c r="AQ90" s="51"/>
      <c r="AR90" s="51"/>
      <c r="AS90" s="52"/>
      <c r="AT90" s="53">
        <f t="shared" si="17"/>
        <v>0</v>
      </c>
    </row>
    <row r="91" spans="1:46" s="54" customFormat="1" ht="36" customHeight="1" thickBot="1">
      <c r="A91" s="27"/>
      <c r="B91" s="56"/>
      <c r="C91" s="91"/>
      <c r="D91" s="95"/>
      <c r="E91" s="95"/>
      <c r="F91" s="101"/>
      <c r="G91" s="55"/>
      <c r="H91" s="60"/>
      <c r="I91" s="30">
        <v>0.51</v>
      </c>
      <c r="J91" s="119">
        <v>0.49</v>
      </c>
      <c r="K91" s="32"/>
      <c r="L91" s="57"/>
      <c r="M91" s="33"/>
      <c r="N91" s="34">
        <f t="shared" si="11"/>
        <v>1</v>
      </c>
      <c r="O91" s="35"/>
      <c r="P91" s="167">
        <v>15</v>
      </c>
      <c r="Q91" s="168">
        <v>15</v>
      </c>
      <c r="R91" s="38"/>
      <c r="S91" s="38"/>
      <c r="T91" s="37"/>
      <c r="U91" s="39">
        <f t="shared" si="12"/>
        <v>15</v>
      </c>
      <c r="V91" s="40">
        <f t="shared" si="18"/>
        <v>15</v>
      </c>
      <c r="W91" s="112"/>
      <c r="X91" s="96"/>
      <c r="Y91" s="96"/>
      <c r="Z91" s="104"/>
      <c r="AA91" s="99"/>
      <c r="AB91" s="41">
        <f t="shared" si="13"/>
        <v>0</v>
      </c>
      <c r="AC91" s="40">
        <f t="shared" si="14"/>
        <v>0</v>
      </c>
      <c r="AD91" s="42"/>
      <c r="AE91" s="128"/>
      <c r="AF91" s="37">
        <f t="shared" si="15"/>
        <v>15</v>
      </c>
      <c r="AG91" s="43">
        <v>65</v>
      </c>
      <c r="AH91" s="44">
        <f t="shared" si="16"/>
        <v>80</v>
      </c>
      <c r="AI91" s="45">
        <f t="shared" si="19"/>
        <v>0.93</v>
      </c>
      <c r="AJ91" s="46"/>
      <c r="AK91" s="47">
        <v>1E-4</v>
      </c>
      <c r="AL91" s="48">
        <f t="shared" si="20"/>
        <v>1.0001</v>
      </c>
      <c r="AM91" s="49">
        <f t="shared" si="21"/>
        <v>1488614000</v>
      </c>
      <c r="AN91" s="50"/>
      <c r="AO91" s="51"/>
      <c r="AP91" s="51"/>
      <c r="AQ91" s="51"/>
      <c r="AR91" s="51"/>
      <c r="AS91" s="52"/>
      <c r="AT91" s="53">
        <f t="shared" si="17"/>
        <v>0</v>
      </c>
    </row>
    <row r="92" spans="1:46" s="54" customFormat="1" ht="47.25" customHeight="1" thickBot="1">
      <c r="A92" s="27"/>
      <c r="B92" s="56"/>
      <c r="C92" s="91"/>
      <c r="D92" s="95"/>
      <c r="E92" s="95"/>
      <c r="F92" s="101"/>
      <c r="G92" s="55"/>
      <c r="H92" s="60"/>
      <c r="I92" s="30">
        <v>0.51</v>
      </c>
      <c r="J92" s="119">
        <v>0.49</v>
      </c>
      <c r="K92" s="32"/>
      <c r="L92" s="57"/>
      <c r="M92" s="33"/>
      <c r="N92" s="34">
        <f t="shared" si="11"/>
        <v>1</v>
      </c>
      <c r="O92" s="35"/>
      <c r="P92" s="167">
        <v>15</v>
      </c>
      <c r="Q92" s="168">
        <v>15</v>
      </c>
      <c r="R92" s="38"/>
      <c r="S92" s="38"/>
      <c r="T92" s="37"/>
      <c r="U92" s="39">
        <f t="shared" si="12"/>
        <v>15</v>
      </c>
      <c r="V92" s="40">
        <f t="shared" si="18"/>
        <v>15</v>
      </c>
      <c r="W92" s="112"/>
      <c r="X92" s="96"/>
      <c r="Y92" s="96"/>
      <c r="Z92" s="104"/>
      <c r="AA92" s="99"/>
      <c r="AB92" s="41">
        <f t="shared" si="13"/>
        <v>0</v>
      </c>
      <c r="AC92" s="40">
        <f t="shared" si="14"/>
        <v>0</v>
      </c>
      <c r="AD92" s="42"/>
      <c r="AE92" s="128"/>
      <c r="AF92" s="37">
        <f t="shared" si="15"/>
        <v>15</v>
      </c>
      <c r="AG92" s="43">
        <v>65</v>
      </c>
      <c r="AH92" s="44">
        <f t="shared" si="16"/>
        <v>80</v>
      </c>
      <c r="AI92" s="45">
        <f t="shared" si="19"/>
        <v>0.93</v>
      </c>
      <c r="AJ92" s="46"/>
      <c r="AK92" s="47">
        <v>1E-4</v>
      </c>
      <c r="AL92" s="48">
        <f t="shared" si="20"/>
        <v>1.0001</v>
      </c>
      <c r="AM92" s="49">
        <f t="shared" si="21"/>
        <v>1488614000</v>
      </c>
      <c r="AN92" s="50"/>
      <c r="AO92" s="51"/>
      <c r="AP92" s="51"/>
      <c r="AQ92" s="51"/>
      <c r="AR92" s="51"/>
      <c r="AS92" s="52"/>
      <c r="AT92" s="53">
        <f t="shared" si="17"/>
        <v>0</v>
      </c>
    </row>
    <row r="93" spans="1:46" s="54" customFormat="1" ht="36" customHeight="1" thickBot="1">
      <c r="A93" s="27"/>
      <c r="B93" s="56"/>
      <c r="C93" s="91"/>
      <c r="D93" s="95"/>
      <c r="E93" s="95"/>
      <c r="F93" s="101"/>
      <c r="G93" s="55"/>
      <c r="H93" s="60"/>
      <c r="I93" s="30">
        <v>0.51</v>
      </c>
      <c r="J93" s="119">
        <v>0.49</v>
      </c>
      <c r="K93" s="32"/>
      <c r="L93" s="57"/>
      <c r="M93" s="33"/>
      <c r="N93" s="34">
        <f t="shared" si="11"/>
        <v>1</v>
      </c>
      <c r="O93" s="35"/>
      <c r="P93" s="167">
        <v>15</v>
      </c>
      <c r="Q93" s="168">
        <v>15</v>
      </c>
      <c r="R93" s="38"/>
      <c r="S93" s="38"/>
      <c r="T93" s="37"/>
      <c r="U93" s="39">
        <f t="shared" si="12"/>
        <v>15</v>
      </c>
      <c r="V93" s="40">
        <f t="shared" si="18"/>
        <v>15</v>
      </c>
      <c r="W93" s="112"/>
      <c r="X93" s="96"/>
      <c r="Y93" s="96"/>
      <c r="Z93" s="104"/>
      <c r="AA93" s="99"/>
      <c r="AB93" s="41">
        <f t="shared" si="13"/>
        <v>0</v>
      </c>
      <c r="AC93" s="40">
        <f t="shared" si="14"/>
        <v>0</v>
      </c>
      <c r="AD93" s="42"/>
      <c r="AE93" s="128"/>
      <c r="AF93" s="37">
        <f t="shared" si="15"/>
        <v>15</v>
      </c>
      <c r="AG93" s="43">
        <v>65</v>
      </c>
      <c r="AH93" s="44">
        <f t="shared" si="16"/>
        <v>80</v>
      </c>
      <c r="AI93" s="45">
        <f t="shared" si="19"/>
        <v>0.93</v>
      </c>
      <c r="AJ93" s="46"/>
      <c r="AK93" s="47">
        <v>1E-4</v>
      </c>
      <c r="AL93" s="48">
        <f t="shared" si="20"/>
        <v>1.0001</v>
      </c>
      <c r="AM93" s="49">
        <f t="shared" si="21"/>
        <v>1488614000</v>
      </c>
      <c r="AN93" s="50"/>
      <c r="AO93" s="51"/>
      <c r="AP93" s="51"/>
      <c r="AQ93" s="51"/>
      <c r="AR93" s="51"/>
      <c r="AS93" s="52"/>
      <c r="AT93" s="53">
        <f t="shared" si="17"/>
        <v>0</v>
      </c>
    </row>
    <row r="94" spans="1:46" s="54" customFormat="1" ht="47.25" customHeight="1" thickBot="1">
      <c r="A94" s="27"/>
      <c r="B94" s="56"/>
      <c r="C94" s="91"/>
      <c r="D94" s="95"/>
      <c r="E94" s="95"/>
      <c r="F94" s="101"/>
      <c r="G94" s="55"/>
      <c r="H94" s="60"/>
      <c r="I94" s="30">
        <v>0.51</v>
      </c>
      <c r="J94" s="119">
        <v>0.49</v>
      </c>
      <c r="K94" s="32"/>
      <c r="L94" s="57"/>
      <c r="M94" s="33"/>
      <c r="N94" s="34">
        <f t="shared" si="11"/>
        <v>1</v>
      </c>
      <c r="O94" s="35"/>
      <c r="P94" s="167">
        <v>15</v>
      </c>
      <c r="Q94" s="168">
        <v>15</v>
      </c>
      <c r="R94" s="38"/>
      <c r="S94" s="38"/>
      <c r="T94" s="37"/>
      <c r="U94" s="39">
        <f t="shared" si="12"/>
        <v>15</v>
      </c>
      <c r="V94" s="40">
        <f t="shared" si="18"/>
        <v>15</v>
      </c>
      <c r="W94" s="112"/>
      <c r="X94" s="96"/>
      <c r="Y94" s="96"/>
      <c r="Z94" s="104"/>
      <c r="AA94" s="99"/>
      <c r="AB94" s="41">
        <f t="shared" si="13"/>
        <v>0</v>
      </c>
      <c r="AC94" s="40">
        <f t="shared" si="14"/>
        <v>0</v>
      </c>
      <c r="AD94" s="42"/>
      <c r="AE94" s="128"/>
      <c r="AF94" s="37">
        <f t="shared" si="15"/>
        <v>15</v>
      </c>
      <c r="AG94" s="43">
        <v>65</v>
      </c>
      <c r="AH94" s="44">
        <f t="shared" si="16"/>
        <v>80</v>
      </c>
      <c r="AI94" s="45">
        <f t="shared" si="19"/>
        <v>0.93</v>
      </c>
      <c r="AJ94" s="46"/>
      <c r="AK94" s="47">
        <v>1E-4</v>
      </c>
      <c r="AL94" s="48">
        <f t="shared" si="20"/>
        <v>1.0001</v>
      </c>
      <c r="AM94" s="49">
        <f t="shared" si="21"/>
        <v>1488614000</v>
      </c>
      <c r="AN94" s="50"/>
      <c r="AO94" s="51"/>
      <c r="AP94" s="51"/>
      <c r="AQ94" s="51"/>
      <c r="AR94" s="51"/>
      <c r="AS94" s="52"/>
      <c r="AT94" s="53">
        <f t="shared" si="17"/>
        <v>0</v>
      </c>
    </row>
    <row r="95" spans="1:46" s="54" customFormat="1" ht="36" customHeight="1" thickBot="1">
      <c r="A95" s="27"/>
      <c r="B95" s="56"/>
      <c r="C95" s="91"/>
      <c r="D95" s="95"/>
      <c r="E95" s="95"/>
      <c r="F95" s="101"/>
      <c r="G95" s="55"/>
      <c r="H95" s="60"/>
      <c r="I95" s="30">
        <v>0.51</v>
      </c>
      <c r="J95" s="119">
        <v>0.49</v>
      </c>
      <c r="K95" s="32"/>
      <c r="L95" s="57"/>
      <c r="M95" s="33"/>
      <c r="N95" s="34">
        <f t="shared" si="11"/>
        <v>1</v>
      </c>
      <c r="O95" s="35"/>
      <c r="P95" s="167">
        <v>15</v>
      </c>
      <c r="Q95" s="168">
        <v>15</v>
      </c>
      <c r="R95" s="38"/>
      <c r="S95" s="38"/>
      <c r="T95" s="37"/>
      <c r="U95" s="39">
        <f t="shared" si="12"/>
        <v>15</v>
      </c>
      <c r="V95" s="40">
        <f t="shared" si="18"/>
        <v>15</v>
      </c>
      <c r="W95" s="112"/>
      <c r="X95" s="96"/>
      <c r="Y95" s="96"/>
      <c r="Z95" s="104"/>
      <c r="AA95" s="99"/>
      <c r="AB95" s="41">
        <f t="shared" si="13"/>
        <v>0</v>
      </c>
      <c r="AC95" s="40">
        <f t="shared" si="14"/>
        <v>0</v>
      </c>
      <c r="AD95" s="42"/>
      <c r="AE95" s="128"/>
      <c r="AF95" s="37">
        <f t="shared" si="15"/>
        <v>15</v>
      </c>
      <c r="AG95" s="43">
        <v>65</v>
      </c>
      <c r="AH95" s="44">
        <f t="shared" si="16"/>
        <v>80</v>
      </c>
      <c r="AI95" s="45">
        <f t="shared" si="19"/>
        <v>0.93</v>
      </c>
      <c r="AJ95" s="46"/>
      <c r="AK95" s="47">
        <v>1E-4</v>
      </c>
      <c r="AL95" s="48">
        <f t="shared" si="20"/>
        <v>1.0001</v>
      </c>
      <c r="AM95" s="49">
        <f t="shared" si="21"/>
        <v>1488614000</v>
      </c>
      <c r="AN95" s="50"/>
      <c r="AO95" s="51"/>
      <c r="AP95" s="51"/>
      <c r="AQ95" s="51"/>
      <c r="AR95" s="51"/>
      <c r="AS95" s="52"/>
      <c r="AT95" s="53">
        <f t="shared" si="17"/>
        <v>0</v>
      </c>
    </row>
    <row r="96" spans="1:46" s="54" customFormat="1" ht="36" customHeight="1" thickBot="1">
      <c r="A96" s="27"/>
      <c r="B96" s="56"/>
      <c r="C96" s="91"/>
      <c r="D96" s="95"/>
      <c r="E96" s="95"/>
      <c r="F96" s="101"/>
      <c r="G96" s="55"/>
      <c r="H96" s="60"/>
      <c r="I96" s="30">
        <v>0.51</v>
      </c>
      <c r="J96" s="119">
        <v>0.49</v>
      </c>
      <c r="K96" s="32"/>
      <c r="L96" s="57"/>
      <c r="M96" s="33"/>
      <c r="N96" s="34">
        <f t="shared" si="11"/>
        <v>1</v>
      </c>
      <c r="O96" s="35"/>
      <c r="P96" s="167">
        <v>15</v>
      </c>
      <c r="Q96" s="168">
        <v>15</v>
      </c>
      <c r="R96" s="38"/>
      <c r="S96" s="38"/>
      <c r="T96" s="37"/>
      <c r="U96" s="39">
        <f t="shared" si="12"/>
        <v>15</v>
      </c>
      <c r="V96" s="40">
        <f t="shared" si="18"/>
        <v>15</v>
      </c>
      <c r="W96" s="112"/>
      <c r="X96" s="96"/>
      <c r="Y96" s="96"/>
      <c r="Z96" s="104"/>
      <c r="AA96" s="99"/>
      <c r="AB96" s="41">
        <f t="shared" si="13"/>
        <v>0</v>
      </c>
      <c r="AC96" s="40">
        <f t="shared" si="14"/>
        <v>0</v>
      </c>
      <c r="AD96" s="42"/>
      <c r="AE96" s="128"/>
      <c r="AF96" s="37">
        <f t="shared" si="15"/>
        <v>15</v>
      </c>
      <c r="AG96" s="43">
        <v>65</v>
      </c>
      <c r="AH96" s="44">
        <f t="shared" si="16"/>
        <v>80</v>
      </c>
      <c r="AI96" s="45">
        <f t="shared" si="19"/>
        <v>0.93</v>
      </c>
      <c r="AJ96" s="46"/>
      <c r="AK96" s="47">
        <v>1E-4</v>
      </c>
      <c r="AL96" s="48">
        <f t="shared" si="20"/>
        <v>1.0001</v>
      </c>
      <c r="AM96" s="49">
        <f t="shared" si="21"/>
        <v>1488614000</v>
      </c>
      <c r="AN96" s="50"/>
      <c r="AO96" s="51"/>
      <c r="AP96" s="51"/>
      <c r="AQ96" s="51"/>
      <c r="AR96" s="51"/>
      <c r="AS96" s="52"/>
      <c r="AT96" s="53">
        <f t="shared" si="17"/>
        <v>0</v>
      </c>
    </row>
    <row r="97" spans="1:46" s="54" customFormat="1" ht="36" customHeight="1" thickBot="1">
      <c r="A97" s="27"/>
      <c r="B97" s="56"/>
      <c r="C97" s="91"/>
      <c r="D97" s="95"/>
      <c r="E97" s="95"/>
      <c r="F97" s="101"/>
      <c r="G97" s="55"/>
      <c r="H97" s="60"/>
      <c r="I97" s="30">
        <v>0.51</v>
      </c>
      <c r="J97" s="119">
        <v>0.49</v>
      </c>
      <c r="K97" s="32"/>
      <c r="L97" s="57"/>
      <c r="M97" s="33"/>
      <c r="N97" s="34">
        <f t="shared" si="11"/>
        <v>1</v>
      </c>
      <c r="O97" s="35"/>
      <c r="P97" s="167">
        <v>15</v>
      </c>
      <c r="Q97" s="168">
        <v>15</v>
      </c>
      <c r="R97" s="38"/>
      <c r="S97" s="38"/>
      <c r="T97" s="37"/>
      <c r="U97" s="39">
        <f t="shared" si="12"/>
        <v>15</v>
      </c>
      <c r="V97" s="40">
        <f t="shared" si="18"/>
        <v>15</v>
      </c>
      <c r="W97" s="112"/>
      <c r="X97" s="96"/>
      <c r="Y97" s="96"/>
      <c r="Z97" s="104"/>
      <c r="AA97" s="99"/>
      <c r="AB97" s="41">
        <f t="shared" si="13"/>
        <v>0</v>
      </c>
      <c r="AC97" s="40">
        <f t="shared" si="14"/>
        <v>0</v>
      </c>
      <c r="AD97" s="42"/>
      <c r="AE97" s="128"/>
      <c r="AF97" s="37">
        <f t="shared" si="15"/>
        <v>15</v>
      </c>
      <c r="AG97" s="43">
        <v>65</v>
      </c>
      <c r="AH97" s="44">
        <f t="shared" si="16"/>
        <v>80</v>
      </c>
      <c r="AI97" s="45">
        <f t="shared" si="19"/>
        <v>0.93</v>
      </c>
      <c r="AJ97" s="46"/>
      <c r="AK97" s="47">
        <v>1E-4</v>
      </c>
      <c r="AL97" s="48">
        <f t="shared" si="20"/>
        <v>1.0001</v>
      </c>
      <c r="AM97" s="49">
        <f t="shared" si="21"/>
        <v>1488614000</v>
      </c>
      <c r="AN97" s="50"/>
      <c r="AO97" s="51"/>
      <c r="AP97" s="51"/>
      <c r="AQ97" s="51"/>
      <c r="AR97" s="51"/>
      <c r="AS97" s="52"/>
      <c r="AT97" s="53">
        <f t="shared" si="17"/>
        <v>0</v>
      </c>
    </row>
    <row r="98" spans="1:46" s="54" customFormat="1" ht="36" customHeight="1" thickBot="1">
      <c r="A98" s="27"/>
      <c r="B98" s="56"/>
      <c r="C98" s="91"/>
      <c r="D98" s="95"/>
      <c r="E98" s="95"/>
      <c r="F98" s="101"/>
      <c r="G98" s="55"/>
      <c r="H98" s="60"/>
      <c r="I98" s="30">
        <v>0.51</v>
      </c>
      <c r="J98" s="119">
        <v>0.49</v>
      </c>
      <c r="K98" s="32"/>
      <c r="L98" s="57"/>
      <c r="M98" s="33"/>
      <c r="N98" s="34">
        <f t="shared" si="11"/>
        <v>1</v>
      </c>
      <c r="O98" s="35"/>
      <c r="P98" s="167">
        <v>15</v>
      </c>
      <c r="Q98" s="168">
        <v>15</v>
      </c>
      <c r="R98" s="38"/>
      <c r="S98" s="38"/>
      <c r="T98" s="37"/>
      <c r="U98" s="39">
        <f t="shared" si="12"/>
        <v>15</v>
      </c>
      <c r="V98" s="40">
        <f t="shared" si="18"/>
        <v>15</v>
      </c>
      <c r="W98" s="112"/>
      <c r="X98" s="96"/>
      <c r="Y98" s="96"/>
      <c r="Z98" s="104"/>
      <c r="AA98" s="99"/>
      <c r="AB98" s="41">
        <f t="shared" si="13"/>
        <v>0</v>
      </c>
      <c r="AC98" s="40">
        <f t="shared" si="14"/>
        <v>0</v>
      </c>
      <c r="AD98" s="42"/>
      <c r="AE98" s="128"/>
      <c r="AF98" s="37">
        <f t="shared" si="15"/>
        <v>15</v>
      </c>
      <c r="AG98" s="43">
        <v>65</v>
      </c>
      <c r="AH98" s="44">
        <f t="shared" si="16"/>
        <v>80</v>
      </c>
      <c r="AI98" s="45">
        <f t="shared" si="19"/>
        <v>0.93</v>
      </c>
      <c r="AJ98" s="46"/>
      <c r="AK98" s="47">
        <v>1E-4</v>
      </c>
      <c r="AL98" s="48">
        <f t="shared" si="20"/>
        <v>1.0001</v>
      </c>
      <c r="AM98" s="49">
        <f t="shared" si="21"/>
        <v>1488614000</v>
      </c>
      <c r="AN98" s="50"/>
      <c r="AO98" s="51"/>
      <c r="AP98" s="51"/>
      <c r="AQ98" s="51"/>
      <c r="AR98" s="51"/>
      <c r="AS98" s="52"/>
      <c r="AT98" s="53">
        <f t="shared" si="17"/>
        <v>0</v>
      </c>
    </row>
    <row r="99" spans="1:46" s="54" customFormat="1" ht="36" customHeight="1" thickBot="1">
      <c r="A99" s="27"/>
      <c r="B99" s="56"/>
      <c r="C99" s="91"/>
      <c r="D99" s="95"/>
      <c r="E99" s="95"/>
      <c r="F99" s="101"/>
      <c r="G99" s="55"/>
      <c r="H99" s="60"/>
      <c r="I99" s="30">
        <v>0.51</v>
      </c>
      <c r="J99" s="119">
        <v>0.49</v>
      </c>
      <c r="K99" s="32"/>
      <c r="L99" s="57"/>
      <c r="M99" s="33"/>
      <c r="N99" s="34">
        <f t="shared" si="11"/>
        <v>1</v>
      </c>
      <c r="O99" s="35"/>
      <c r="P99" s="167">
        <v>15</v>
      </c>
      <c r="Q99" s="168">
        <v>15</v>
      </c>
      <c r="R99" s="38"/>
      <c r="S99" s="38"/>
      <c r="T99" s="37"/>
      <c r="U99" s="39">
        <f t="shared" si="12"/>
        <v>15</v>
      </c>
      <c r="V99" s="40">
        <f t="shared" si="18"/>
        <v>15</v>
      </c>
      <c r="W99" s="112"/>
      <c r="X99" s="96"/>
      <c r="Y99" s="96"/>
      <c r="Z99" s="104"/>
      <c r="AA99" s="99"/>
      <c r="AB99" s="41">
        <f t="shared" si="13"/>
        <v>0</v>
      </c>
      <c r="AC99" s="40">
        <f t="shared" si="14"/>
        <v>0</v>
      </c>
      <c r="AD99" s="42"/>
      <c r="AE99" s="128"/>
      <c r="AF99" s="37">
        <f t="shared" si="15"/>
        <v>15</v>
      </c>
      <c r="AG99" s="43">
        <v>65</v>
      </c>
      <c r="AH99" s="44">
        <f t="shared" si="16"/>
        <v>80</v>
      </c>
      <c r="AI99" s="45">
        <f t="shared" si="19"/>
        <v>0.93</v>
      </c>
      <c r="AJ99" s="46"/>
      <c r="AK99" s="47">
        <v>1E-4</v>
      </c>
      <c r="AL99" s="48">
        <f t="shared" si="20"/>
        <v>1.0001</v>
      </c>
      <c r="AM99" s="49">
        <f t="shared" si="21"/>
        <v>1488614000</v>
      </c>
      <c r="AN99" s="50"/>
      <c r="AO99" s="51"/>
      <c r="AP99" s="51"/>
      <c r="AQ99" s="51"/>
      <c r="AR99" s="51"/>
      <c r="AS99" s="52"/>
      <c r="AT99" s="53">
        <f t="shared" si="17"/>
        <v>0</v>
      </c>
    </row>
    <row r="100" spans="1:46" s="54" customFormat="1" ht="36" customHeight="1" thickBot="1">
      <c r="A100" s="27"/>
      <c r="B100" s="56"/>
      <c r="C100" s="91"/>
      <c r="D100" s="95"/>
      <c r="E100" s="95"/>
      <c r="F100" s="101"/>
      <c r="G100" s="55"/>
      <c r="H100" s="60"/>
      <c r="I100" s="30">
        <v>0.51</v>
      </c>
      <c r="J100" s="119">
        <v>0.49</v>
      </c>
      <c r="K100" s="32"/>
      <c r="L100" s="57"/>
      <c r="M100" s="33"/>
      <c r="N100" s="34">
        <f t="shared" si="11"/>
        <v>1</v>
      </c>
      <c r="O100" s="35"/>
      <c r="P100" s="167">
        <v>15</v>
      </c>
      <c r="Q100" s="168">
        <v>15</v>
      </c>
      <c r="R100" s="38"/>
      <c r="S100" s="38"/>
      <c r="T100" s="37"/>
      <c r="U100" s="39">
        <f t="shared" si="12"/>
        <v>15</v>
      </c>
      <c r="V100" s="40">
        <f t="shared" si="18"/>
        <v>15</v>
      </c>
      <c r="W100" s="112"/>
      <c r="X100" s="96"/>
      <c r="Y100" s="96"/>
      <c r="Z100" s="104"/>
      <c r="AA100" s="99"/>
      <c r="AB100" s="41">
        <f t="shared" si="13"/>
        <v>0</v>
      </c>
      <c r="AC100" s="40">
        <f t="shared" si="14"/>
        <v>0</v>
      </c>
      <c r="AD100" s="42"/>
      <c r="AE100" s="128"/>
      <c r="AF100" s="37">
        <f t="shared" si="15"/>
        <v>15</v>
      </c>
      <c r="AG100" s="43">
        <v>65</v>
      </c>
      <c r="AH100" s="44">
        <f t="shared" si="16"/>
        <v>80</v>
      </c>
      <c r="AI100" s="45">
        <f t="shared" si="19"/>
        <v>0.93</v>
      </c>
      <c r="AJ100" s="46"/>
      <c r="AK100" s="47">
        <v>1E-4</v>
      </c>
      <c r="AL100" s="48">
        <f t="shared" si="20"/>
        <v>1.0001</v>
      </c>
      <c r="AM100" s="49">
        <f t="shared" si="21"/>
        <v>1488614000</v>
      </c>
      <c r="AN100" s="50"/>
      <c r="AO100" s="51"/>
      <c r="AP100" s="51"/>
      <c r="AQ100" s="51"/>
      <c r="AR100" s="51"/>
      <c r="AS100" s="52"/>
      <c r="AT100" s="53">
        <f t="shared" si="17"/>
        <v>0</v>
      </c>
    </row>
    <row r="101" spans="1:46" s="54" customFormat="1" ht="36" customHeight="1" thickBot="1">
      <c r="A101" s="27"/>
      <c r="B101" s="56"/>
      <c r="C101" s="91"/>
      <c r="D101" s="95"/>
      <c r="E101" s="95"/>
      <c r="F101" s="101"/>
      <c r="G101" s="55"/>
      <c r="H101" s="60"/>
      <c r="I101" s="30">
        <v>0.51</v>
      </c>
      <c r="J101" s="119">
        <v>0.49</v>
      </c>
      <c r="K101" s="32"/>
      <c r="L101" s="57"/>
      <c r="M101" s="33"/>
      <c r="N101" s="34">
        <f t="shared" si="11"/>
        <v>1</v>
      </c>
      <c r="O101" s="35"/>
      <c r="P101" s="167">
        <v>15</v>
      </c>
      <c r="Q101" s="168">
        <v>15</v>
      </c>
      <c r="R101" s="38"/>
      <c r="S101" s="38"/>
      <c r="T101" s="37"/>
      <c r="U101" s="39">
        <f t="shared" si="12"/>
        <v>15</v>
      </c>
      <c r="V101" s="40">
        <f t="shared" si="18"/>
        <v>15</v>
      </c>
      <c r="W101" s="112"/>
      <c r="X101" s="96"/>
      <c r="Y101" s="96"/>
      <c r="Z101" s="104"/>
      <c r="AA101" s="99"/>
      <c r="AB101" s="41">
        <f t="shared" si="13"/>
        <v>0</v>
      </c>
      <c r="AC101" s="40">
        <f t="shared" si="14"/>
        <v>0</v>
      </c>
      <c r="AD101" s="42"/>
      <c r="AE101" s="128"/>
      <c r="AF101" s="37">
        <f t="shared" si="15"/>
        <v>15</v>
      </c>
      <c r="AG101" s="43">
        <v>65</v>
      </c>
      <c r="AH101" s="44">
        <f t="shared" si="16"/>
        <v>80</v>
      </c>
      <c r="AI101" s="45">
        <f t="shared" si="19"/>
        <v>0.93</v>
      </c>
      <c r="AJ101" s="46"/>
      <c r="AK101" s="47">
        <v>1E-4</v>
      </c>
      <c r="AL101" s="48">
        <f t="shared" si="20"/>
        <v>1.0001</v>
      </c>
      <c r="AM101" s="49">
        <f t="shared" si="21"/>
        <v>1488614000</v>
      </c>
      <c r="AN101" s="50"/>
      <c r="AO101" s="51"/>
      <c r="AP101" s="51"/>
      <c r="AQ101" s="51"/>
      <c r="AR101" s="51"/>
      <c r="AS101" s="52"/>
      <c r="AT101" s="53">
        <f t="shared" si="17"/>
        <v>0</v>
      </c>
    </row>
    <row r="102" spans="1:46" s="54" customFormat="1" ht="36" customHeight="1" thickBot="1">
      <c r="A102" s="27"/>
      <c r="B102" s="56"/>
      <c r="C102" s="91"/>
      <c r="D102" s="95"/>
      <c r="E102" s="95"/>
      <c r="F102" s="101"/>
      <c r="G102" s="55"/>
      <c r="H102" s="60"/>
      <c r="I102" s="30">
        <v>0.51</v>
      </c>
      <c r="J102" s="119">
        <v>0.49</v>
      </c>
      <c r="K102" s="32"/>
      <c r="L102" s="57"/>
      <c r="M102" s="33"/>
      <c r="N102" s="34">
        <f t="shared" si="11"/>
        <v>1</v>
      </c>
      <c r="O102" s="35"/>
      <c r="P102" s="167">
        <v>15</v>
      </c>
      <c r="Q102" s="168">
        <v>15</v>
      </c>
      <c r="R102" s="38"/>
      <c r="S102" s="38"/>
      <c r="T102" s="37"/>
      <c r="U102" s="39">
        <f t="shared" si="12"/>
        <v>15</v>
      </c>
      <c r="V102" s="40">
        <f t="shared" si="18"/>
        <v>15</v>
      </c>
      <c r="W102" s="112"/>
      <c r="X102" s="96"/>
      <c r="Y102" s="96"/>
      <c r="Z102" s="104"/>
      <c r="AA102" s="99"/>
      <c r="AB102" s="41">
        <f t="shared" si="13"/>
        <v>0</v>
      </c>
      <c r="AC102" s="40">
        <f t="shared" si="14"/>
        <v>0</v>
      </c>
      <c r="AD102" s="42"/>
      <c r="AE102" s="128"/>
      <c r="AF102" s="37">
        <f t="shared" si="15"/>
        <v>15</v>
      </c>
      <c r="AG102" s="43">
        <v>65</v>
      </c>
      <c r="AH102" s="44">
        <f t="shared" si="16"/>
        <v>80</v>
      </c>
      <c r="AI102" s="45">
        <f t="shared" si="19"/>
        <v>0.93</v>
      </c>
      <c r="AJ102" s="46"/>
      <c r="AK102" s="47">
        <v>1E-4</v>
      </c>
      <c r="AL102" s="48">
        <f t="shared" si="20"/>
        <v>1.0001</v>
      </c>
      <c r="AM102" s="49">
        <f t="shared" si="21"/>
        <v>1488614000</v>
      </c>
      <c r="AN102" s="50"/>
      <c r="AO102" s="51"/>
      <c r="AP102" s="51"/>
      <c r="AQ102" s="51"/>
      <c r="AR102" s="51"/>
      <c r="AS102" s="52"/>
      <c r="AT102" s="53">
        <f t="shared" si="17"/>
        <v>0</v>
      </c>
    </row>
    <row r="103" spans="1:46" s="54" customFormat="1" ht="36" customHeight="1" thickBot="1">
      <c r="A103" s="27"/>
      <c r="B103" s="56"/>
      <c r="C103" s="91"/>
      <c r="D103" s="95"/>
      <c r="E103" s="95"/>
      <c r="F103" s="101"/>
      <c r="G103" s="55"/>
      <c r="H103" s="60"/>
      <c r="I103" s="30">
        <v>0.51</v>
      </c>
      <c r="J103" s="119">
        <v>0.49</v>
      </c>
      <c r="K103" s="32"/>
      <c r="L103" s="57"/>
      <c r="M103" s="33"/>
      <c r="N103" s="34">
        <f t="shared" si="11"/>
        <v>1</v>
      </c>
      <c r="O103" s="35"/>
      <c r="P103" s="167">
        <v>15</v>
      </c>
      <c r="Q103" s="168">
        <v>15</v>
      </c>
      <c r="R103" s="38"/>
      <c r="S103" s="38"/>
      <c r="T103" s="37"/>
      <c r="U103" s="39">
        <f t="shared" si="12"/>
        <v>15</v>
      </c>
      <c r="V103" s="40">
        <f t="shared" si="18"/>
        <v>15</v>
      </c>
      <c r="W103" s="112"/>
      <c r="X103" s="96"/>
      <c r="Y103" s="96"/>
      <c r="Z103" s="104"/>
      <c r="AA103" s="99"/>
      <c r="AB103" s="41">
        <f t="shared" si="13"/>
        <v>0</v>
      </c>
      <c r="AC103" s="40">
        <f t="shared" si="14"/>
        <v>0</v>
      </c>
      <c r="AD103" s="42"/>
      <c r="AE103" s="128"/>
      <c r="AF103" s="37">
        <f t="shared" si="15"/>
        <v>15</v>
      </c>
      <c r="AG103" s="43">
        <v>65</v>
      </c>
      <c r="AH103" s="44">
        <f t="shared" si="16"/>
        <v>80</v>
      </c>
      <c r="AI103" s="45">
        <f t="shared" si="19"/>
        <v>0.93</v>
      </c>
      <c r="AJ103" s="46"/>
      <c r="AK103" s="47">
        <v>1E-4</v>
      </c>
      <c r="AL103" s="48">
        <f t="shared" si="20"/>
        <v>1.0001</v>
      </c>
      <c r="AM103" s="49">
        <f t="shared" si="21"/>
        <v>1488614000</v>
      </c>
      <c r="AN103" s="50"/>
      <c r="AO103" s="51"/>
      <c r="AP103" s="51"/>
      <c r="AQ103" s="51"/>
      <c r="AR103" s="51"/>
      <c r="AS103" s="52"/>
      <c r="AT103" s="53">
        <f t="shared" si="17"/>
        <v>0</v>
      </c>
    </row>
    <row r="104" spans="1:46" s="54" customFormat="1" ht="36" customHeight="1" thickBot="1">
      <c r="A104" s="27"/>
      <c r="B104" s="56"/>
      <c r="C104" s="91"/>
      <c r="D104" s="95"/>
      <c r="E104" s="95"/>
      <c r="F104" s="101"/>
      <c r="G104" s="55"/>
      <c r="H104" s="60"/>
      <c r="I104" s="30">
        <v>0.51</v>
      </c>
      <c r="J104" s="119">
        <v>0.49</v>
      </c>
      <c r="K104" s="32"/>
      <c r="L104" s="57"/>
      <c r="M104" s="33"/>
      <c r="N104" s="34">
        <f t="shared" si="11"/>
        <v>1</v>
      </c>
      <c r="O104" s="35"/>
      <c r="P104" s="167">
        <v>15</v>
      </c>
      <c r="Q104" s="168">
        <v>15</v>
      </c>
      <c r="R104" s="38"/>
      <c r="S104" s="38"/>
      <c r="T104" s="37"/>
      <c r="U104" s="39">
        <f t="shared" si="12"/>
        <v>15</v>
      </c>
      <c r="V104" s="40">
        <f t="shared" si="18"/>
        <v>15</v>
      </c>
      <c r="W104" s="112"/>
      <c r="X104" s="96"/>
      <c r="Y104" s="96"/>
      <c r="Z104" s="104"/>
      <c r="AA104" s="99"/>
      <c r="AB104" s="41">
        <f t="shared" si="13"/>
        <v>0</v>
      </c>
      <c r="AC104" s="40">
        <f t="shared" si="14"/>
        <v>0</v>
      </c>
      <c r="AD104" s="42"/>
      <c r="AE104" s="128"/>
      <c r="AF104" s="37">
        <f t="shared" si="15"/>
        <v>15</v>
      </c>
      <c r="AG104" s="43">
        <v>65</v>
      </c>
      <c r="AH104" s="44">
        <f t="shared" si="16"/>
        <v>80</v>
      </c>
      <c r="AI104" s="45">
        <f t="shared" si="19"/>
        <v>0.93</v>
      </c>
      <c r="AJ104" s="46"/>
      <c r="AK104" s="47">
        <v>1E-4</v>
      </c>
      <c r="AL104" s="48">
        <f t="shared" si="20"/>
        <v>1.0001</v>
      </c>
      <c r="AM104" s="49">
        <f t="shared" si="21"/>
        <v>1488614000</v>
      </c>
      <c r="AN104" s="50"/>
      <c r="AO104" s="51"/>
      <c r="AP104" s="51"/>
      <c r="AQ104" s="51"/>
      <c r="AR104" s="51"/>
      <c r="AS104" s="52"/>
      <c r="AT104" s="53">
        <f t="shared" si="17"/>
        <v>0</v>
      </c>
    </row>
    <row r="105" spans="1:46" s="54" customFormat="1" ht="36" customHeight="1" thickBot="1">
      <c r="A105" s="27"/>
      <c r="B105" s="56"/>
      <c r="C105" s="91"/>
      <c r="D105" s="95"/>
      <c r="E105" s="95"/>
      <c r="F105" s="101"/>
      <c r="G105" s="55"/>
      <c r="H105" s="60"/>
      <c r="I105" s="30">
        <v>0.51</v>
      </c>
      <c r="J105" s="119">
        <v>0.49</v>
      </c>
      <c r="K105" s="32"/>
      <c r="L105" s="57"/>
      <c r="M105" s="33"/>
      <c r="N105" s="34">
        <f t="shared" si="11"/>
        <v>1</v>
      </c>
      <c r="O105" s="35"/>
      <c r="P105" s="167">
        <v>15</v>
      </c>
      <c r="Q105" s="168">
        <v>15</v>
      </c>
      <c r="R105" s="38"/>
      <c r="S105" s="38"/>
      <c r="T105" s="37"/>
      <c r="U105" s="39">
        <f t="shared" si="12"/>
        <v>15</v>
      </c>
      <c r="V105" s="40">
        <f t="shared" si="18"/>
        <v>15</v>
      </c>
      <c r="W105" s="112"/>
      <c r="X105" s="96"/>
      <c r="Y105" s="96"/>
      <c r="Z105" s="104"/>
      <c r="AA105" s="99"/>
      <c r="AB105" s="41">
        <f t="shared" si="13"/>
        <v>0</v>
      </c>
      <c r="AC105" s="40">
        <f t="shared" si="14"/>
        <v>0</v>
      </c>
      <c r="AD105" s="42"/>
      <c r="AE105" s="128"/>
      <c r="AF105" s="37">
        <f t="shared" si="15"/>
        <v>15</v>
      </c>
      <c r="AG105" s="43">
        <v>65</v>
      </c>
      <c r="AH105" s="44">
        <f t="shared" si="16"/>
        <v>80</v>
      </c>
      <c r="AI105" s="45">
        <f t="shared" si="19"/>
        <v>0.93</v>
      </c>
      <c r="AJ105" s="46"/>
      <c r="AK105" s="47">
        <v>1E-4</v>
      </c>
      <c r="AL105" s="48">
        <f t="shared" si="20"/>
        <v>1.0001</v>
      </c>
      <c r="AM105" s="49">
        <f t="shared" si="21"/>
        <v>1488614000</v>
      </c>
      <c r="AN105" s="50"/>
      <c r="AO105" s="51"/>
      <c r="AP105" s="51"/>
      <c r="AQ105" s="51"/>
      <c r="AR105" s="51"/>
      <c r="AS105" s="52"/>
      <c r="AT105" s="53">
        <f t="shared" si="17"/>
        <v>0</v>
      </c>
    </row>
    <row r="106" spans="1:46" s="54" customFormat="1" ht="36" customHeight="1" thickBot="1">
      <c r="A106" s="27"/>
      <c r="B106" s="56"/>
      <c r="C106" s="91"/>
      <c r="D106" s="95"/>
      <c r="E106" s="95"/>
      <c r="F106" s="101"/>
      <c r="G106" s="55"/>
      <c r="H106" s="60"/>
      <c r="I106" s="30">
        <v>0.51</v>
      </c>
      <c r="J106" s="119">
        <v>0.49</v>
      </c>
      <c r="K106" s="32"/>
      <c r="L106" s="57"/>
      <c r="M106" s="33"/>
      <c r="N106" s="34">
        <f t="shared" si="11"/>
        <v>1</v>
      </c>
      <c r="O106" s="35"/>
      <c r="P106" s="167">
        <v>15</v>
      </c>
      <c r="Q106" s="168">
        <v>15</v>
      </c>
      <c r="R106" s="38"/>
      <c r="S106" s="38"/>
      <c r="T106" s="37"/>
      <c r="U106" s="39">
        <f t="shared" si="12"/>
        <v>15</v>
      </c>
      <c r="V106" s="40">
        <f t="shared" si="18"/>
        <v>15</v>
      </c>
      <c r="W106" s="112"/>
      <c r="X106" s="96"/>
      <c r="Y106" s="96"/>
      <c r="Z106" s="104"/>
      <c r="AA106" s="99"/>
      <c r="AB106" s="41">
        <f t="shared" si="13"/>
        <v>0</v>
      </c>
      <c r="AC106" s="40">
        <f t="shared" si="14"/>
        <v>0</v>
      </c>
      <c r="AD106" s="42"/>
      <c r="AE106" s="128"/>
      <c r="AF106" s="37">
        <f t="shared" si="15"/>
        <v>15</v>
      </c>
      <c r="AG106" s="43">
        <v>65</v>
      </c>
      <c r="AH106" s="44">
        <f t="shared" si="16"/>
        <v>80</v>
      </c>
      <c r="AI106" s="45">
        <f t="shared" si="19"/>
        <v>0.93</v>
      </c>
      <c r="AJ106" s="46"/>
      <c r="AK106" s="47">
        <v>1E-4</v>
      </c>
      <c r="AL106" s="48">
        <f t="shared" si="20"/>
        <v>1.0001</v>
      </c>
      <c r="AM106" s="49">
        <f t="shared" si="21"/>
        <v>1488614000</v>
      </c>
      <c r="AN106" s="50"/>
      <c r="AO106" s="51"/>
      <c r="AP106" s="51"/>
      <c r="AQ106" s="51"/>
      <c r="AR106" s="51"/>
      <c r="AS106" s="52"/>
      <c r="AT106" s="53">
        <f t="shared" si="17"/>
        <v>0</v>
      </c>
    </row>
    <row r="107" spans="1:46" s="54" customFormat="1" ht="36" customHeight="1" thickBot="1">
      <c r="A107" s="27"/>
      <c r="B107" s="56"/>
      <c r="C107" s="91"/>
      <c r="D107" s="95"/>
      <c r="E107" s="95"/>
      <c r="F107" s="101"/>
      <c r="G107" s="55"/>
      <c r="H107" s="60"/>
      <c r="I107" s="30">
        <v>0.51</v>
      </c>
      <c r="J107" s="119">
        <v>0.49</v>
      </c>
      <c r="K107" s="32"/>
      <c r="L107" s="57"/>
      <c r="M107" s="33"/>
      <c r="N107" s="34">
        <f t="shared" si="11"/>
        <v>1</v>
      </c>
      <c r="O107" s="35"/>
      <c r="P107" s="167">
        <v>15</v>
      </c>
      <c r="Q107" s="168">
        <v>15</v>
      </c>
      <c r="R107" s="38"/>
      <c r="S107" s="38"/>
      <c r="T107" s="37"/>
      <c r="U107" s="39">
        <f t="shared" si="12"/>
        <v>15</v>
      </c>
      <c r="V107" s="40">
        <f t="shared" si="18"/>
        <v>15</v>
      </c>
      <c r="W107" s="112"/>
      <c r="X107" s="96"/>
      <c r="Y107" s="96"/>
      <c r="Z107" s="104"/>
      <c r="AA107" s="99"/>
      <c r="AB107" s="41">
        <f t="shared" si="13"/>
        <v>0</v>
      </c>
      <c r="AC107" s="40">
        <f t="shared" si="14"/>
        <v>0</v>
      </c>
      <c r="AD107" s="42"/>
      <c r="AE107" s="128"/>
      <c r="AF107" s="37">
        <f t="shared" si="15"/>
        <v>15</v>
      </c>
      <c r="AG107" s="43">
        <v>65</v>
      </c>
      <c r="AH107" s="44">
        <f t="shared" si="16"/>
        <v>80</v>
      </c>
      <c r="AI107" s="45">
        <f t="shared" si="19"/>
        <v>0.93</v>
      </c>
      <c r="AJ107" s="46"/>
      <c r="AK107" s="47">
        <v>1E-4</v>
      </c>
      <c r="AL107" s="48">
        <f t="shared" si="20"/>
        <v>1.0001</v>
      </c>
      <c r="AM107" s="49">
        <f t="shared" si="21"/>
        <v>1488614000</v>
      </c>
      <c r="AN107" s="50"/>
      <c r="AO107" s="51"/>
      <c r="AP107" s="51"/>
      <c r="AQ107" s="51"/>
      <c r="AR107" s="51"/>
      <c r="AS107" s="52"/>
      <c r="AT107" s="53">
        <f t="shared" si="17"/>
        <v>0</v>
      </c>
    </row>
    <row r="108" spans="1:46" s="54" customFormat="1" ht="36" customHeight="1" thickBot="1">
      <c r="A108" s="27"/>
      <c r="B108" s="56"/>
      <c r="C108" s="91"/>
      <c r="D108" s="95"/>
      <c r="E108" s="95"/>
      <c r="F108" s="101"/>
      <c r="G108" s="55"/>
      <c r="H108" s="60"/>
      <c r="I108" s="30">
        <v>0.51</v>
      </c>
      <c r="J108" s="119">
        <v>0.49</v>
      </c>
      <c r="K108" s="32"/>
      <c r="L108" s="57"/>
      <c r="M108" s="33"/>
      <c r="N108" s="34">
        <f t="shared" si="11"/>
        <v>1</v>
      </c>
      <c r="O108" s="35"/>
      <c r="P108" s="167">
        <v>15</v>
      </c>
      <c r="Q108" s="168">
        <v>15</v>
      </c>
      <c r="R108" s="38"/>
      <c r="S108" s="38"/>
      <c r="T108" s="37"/>
      <c r="U108" s="39">
        <f t="shared" si="12"/>
        <v>15</v>
      </c>
      <c r="V108" s="40">
        <f t="shared" si="18"/>
        <v>15</v>
      </c>
      <c r="W108" s="112"/>
      <c r="X108" s="96"/>
      <c r="Y108" s="96"/>
      <c r="Z108" s="104"/>
      <c r="AA108" s="99"/>
      <c r="AB108" s="41">
        <f t="shared" si="13"/>
        <v>0</v>
      </c>
      <c r="AC108" s="40">
        <f t="shared" si="14"/>
        <v>0</v>
      </c>
      <c r="AD108" s="42"/>
      <c r="AE108" s="128"/>
      <c r="AF108" s="37">
        <f t="shared" si="15"/>
        <v>15</v>
      </c>
      <c r="AG108" s="43">
        <v>65</v>
      </c>
      <c r="AH108" s="44">
        <f t="shared" si="16"/>
        <v>80</v>
      </c>
      <c r="AI108" s="45">
        <f t="shared" si="19"/>
        <v>0.93</v>
      </c>
      <c r="AJ108" s="46"/>
      <c r="AK108" s="47">
        <v>1E-4</v>
      </c>
      <c r="AL108" s="48">
        <f t="shared" si="20"/>
        <v>1.0001</v>
      </c>
      <c r="AM108" s="49">
        <f t="shared" si="21"/>
        <v>1488614000</v>
      </c>
      <c r="AN108" s="50"/>
      <c r="AO108" s="51"/>
      <c r="AP108" s="51"/>
      <c r="AQ108" s="51"/>
      <c r="AR108" s="51"/>
      <c r="AS108" s="52"/>
      <c r="AT108" s="53">
        <f t="shared" si="17"/>
        <v>0</v>
      </c>
    </row>
    <row r="109" spans="1:46" s="54" customFormat="1" ht="36" customHeight="1" thickBot="1">
      <c r="A109" s="27"/>
      <c r="B109" s="56"/>
      <c r="C109" s="91"/>
      <c r="D109" s="95"/>
      <c r="E109" s="95"/>
      <c r="F109" s="101"/>
      <c r="G109" s="55"/>
      <c r="H109" s="60"/>
      <c r="I109" s="30">
        <v>0.51</v>
      </c>
      <c r="J109" s="119">
        <v>0.49</v>
      </c>
      <c r="K109" s="32"/>
      <c r="L109" s="57"/>
      <c r="M109" s="33"/>
      <c r="N109" s="34">
        <f t="shared" si="11"/>
        <v>1</v>
      </c>
      <c r="O109" s="35"/>
      <c r="P109" s="167">
        <v>15</v>
      </c>
      <c r="Q109" s="168">
        <v>15</v>
      </c>
      <c r="R109" s="38"/>
      <c r="S109" s="38"/>
      <c r="T109" s="37"/>
      <c r="U109" s="39">
        <f t="shared" si="12"/>
        <v>15</v>
      </c>
      <c r="V109" s="40">
        <f t="shared" si="18"/>
        <v>15</v>
      </c>
      <c r="W109" s="112"/>
      <c r="X109" s="96"/>
      <c r="Y109" s="96"/>
      <c r="Z109" s="104"/>
      <c r="AA109" s="99"/>
      <c r="AB109" s="41">
        <f t="shared" si="13"/>
        <v>0</v>
      </c>
      <c r="AC109" s="40">
        <f t="shared" si="14"/>
        <v>0</v>
      </c>
      <c r="AD109" s="42">
        <v>0</v>
      </c>
      <c r="AE109" s="128"/>
      <c r="AF109" s="37">
        <f t="shared" si="15"/>
        <v>15</v>
      </c>
      <c r="AG109" s="43">
        <v>65</v>
      </c>
      <c r="AH109" s="44">
        <f t="shared" si="16"/>
        <v>80</v>
      </c>
      <c r="AI109" s="45">
        <f t="shared" si="19"/>
        <v>0.93</v>
      </c>
      <c r="AJ109" s="46"/>
      <c r="AK109" s="47">
        <v>1E-4</v>
      </c>
      <c r="AL109" s="48">
        <f t="shared" si="20"/>
        <v>1.0001</v>
      </c>
      <c r="AM109" s="49">
        <f t="shared" si="21"/>
        <v>1488614000</v>
      </c>
      <c r="AN109" s="50"/>
      <c r="AO109" s="51"/>
      <c r="AP109" s="51"/>
      <c r="AQ109" s="51"/>
      <c r="AR109" s="51"/>
      <c r="AS109" s="52"/>
      <c r="AT109" s="53">
        <f t="shared" si="17"/>
        <v>0</v>
      </c>
    </row>
    <row r="110" spans="1:46" s="54" customFormat="1" ht="36" customHeight="1" thickBot="1">
      <c r="A110" s="27"/>
      <c r="B110" s="56"/>
      <c r="C110" s="91"/>
      <c r="D110" s="95"/>
      <c r="E110" s="95"/>
      <c r="F110" s="101"/>
      <c r="G110" s="55"/>
      <c r="H110" s="60"/>
      <c r="I110" s="30">
        <v>0.51</v>
      </c>
      <c r="J110" s="119">
        <v>0.49</v>
      </c>
      <c r="K110" s="32"/>
      <c r="L110" s="57"/>
      <c r="M110" s="33"/>
      <c r="N110" s="34">
        <f t="shared" si="11"/>
        <v>1</v>
      </c>
      <c r="O110" s="35"/>
      <c r="P110" s="167">
        <v>15</v>
      </c>
      <c r="Q110" s="168">
        <v>15</v>
      </c>
      <c r="R110" s="38"/>
      <c r="S110" s="38"/>
      <c r="T110" s="37"/>
      <c r="U110" s="39">
        <f t="shared" si="12"/>
        <v>15</v>
      </c>
      <c r="V110" s="40">
        <f t="shared" si="18"/>
        <v>15</v>
      </c>
      <c r="W110" s="112"/>
      <c r="X110" s="96"/>
      <c r="Y110" s="96"/>
      <c r="Z110" s="104"/>
      <c r="AA110" s="99"/>
      <c r="AB110" s="41">
        <f t="shared" si="13"/>
        <v>0</v>
      </c>
      <c r="AC110" s="40">
        <f t="shared" si="14"/>
        <v>0</v>
      </c>
      <c r="AD110" s="42"/>
      <c r="AE110" s="128"/>
      <c r="AF110" s="37">
        <f t="shared" si="15"/>
        <v>15</v>
      </c>
      <c r="AG110" s="43">
        <v>65</v>
      </c>
      <c r="AH110" s="44">
        <f t="shared" si="16"/>
        <v>80</v>
      </c>
      <c r="AI110" s="45">
        <f t="shared" si="19"/>
        <v>0.93</v>
      </c>
      <c r="AJ110" s="46"/>
      <c r="AK110" s="47">
        <v>1E-4</v>
      </c>
      <c r="AL110" s="48">
        <f t="shared" si="20"/>
        <v>1.0001</v>
      </c>
      <c r="AM110" s="49">
        <f t="shared" si="21"/>
        <v>1488614000</v>
      </c>
      <c r="AN110" s="50"/>
      <c r="AO110" s="51"/>
      <c r="AP110" s="51"/>
      <c r="AQ110" s="51"/>
      <c r="AR110" s="51"/>
      <c r="AS110" s="52"/>
      <c r="AT110" s="53">
        <f t="shared" si="17"/>
        <v>0</v>
      </c>
    </row>
    <row r="111" spans="1:46" s="54" customFormat="1" ht="36" customHeight="1" thickBot="1">
      <c r="A111" s="27"/>
      <c r="B111" s="56"/>
      <c r="C111" s="91"/>
      <c r="D111" s="95"/>
      <c r="E111" s="95"/>
      <c r="F111" s="101"/>
      <c r="G111" s="55"/>
      <c r="H111" s="60"/>
      <c r="I111" s="30">
        <v>0.51</v>
      </c>
      <c r="J111" s="119">
        <v>0.49</v>
      </c>
      <c r="K111" s="32"/>
      <c r="L111" s="57"/>
      <c r="M111" s="33"/>
      <c r="N111" s="34">
        <f t="shared" si="11"/>
        <v>1</v>
      </c>
      <c r="O111" s="35"/>
      <c r="P111" s="167">
        <v>15</v>
      </c>
      <c r="Q111" s="168">
        <v>15</v>
      </c>
      <c r="R111" s="38"/>
      <c r="S111" s="38"/>
      <c r="T111" s="37"/>
      <c r="U111" s="39">
        <f t="shared" si="12"/>
        <v>15</v>
      </c>
      <c r="V111" s="40">
        <f t="shared" si="18"/>
        <v>15</v>
      </c>
      <c r="W111" s="112"/>
      <c r="X111" s="96"/>
      <c r="Y111" s="96"/>
      <c r="Z111" s="104"/>
      <c r="AA111" s="99"/>
      <c r="AB111" s="41">
        <f t="shared" si="13"/>
        <v>0</v>
      </c>
      <c r="AC111" s="40">
        <f t="shared" si="14"/>
        <v>0</v>
      </c>
      <c r="AD111" s="42"/>
      <c r="AE111" s="128"/>
      <c r="AF111" s="37">
        <f t="shared" si="15"/>
        <v>15</v>
      </c>
      <c r="AG111" s="43">
        <v>65</v>
      </c>
      <c r="AH111" s="44">
        <f t="shared" si="16"/>
        <v>80</v>
      </c>
      <c r="AI111" s="45">
        <f t="shared" si="19"/>
        <v>0.93</v>
      </c>
      <c r="AJ111" s="46"/>
      <c r="AK111" s="47">
        <v>1E-4</v>
      </c>
      <c r="AL111" s="48">
        <f t="shared" si="20"/>
        <v>1.0001</v>
      </c>
      <c r="AM111" s="49">
        <f t="shared" si="21"/>
        <v>1488614000</v>
      </c>
      <c r="AN111" s="50"/>
      <c r="AO111" s="51"/>
      <c r="AP111" s="51"/>
      <c r="AQ111" s="51"/>
      <c r="AR111" s="51"/>
      <c r="AS111" s="52"/>
      <c r="AT111" s="53">
        <f t="shared" si="17"/>
        <v>0</v>
      </c>
    </row>
    <row r="112" spans="1:46" s="54" customFormat="1" ht="36" customHeight="1" thickBot="1">
      <c r="A112" s="27"/>
      <c r="B112" s="56"/>
      <c r="C112" s="91"/>
      <c r="D112" s="95"/>
      <c r="E112" s="95"/>
      <c r="F112" s="101"/>
      <c r="G112" s="55"/>
      <c r="H112" s="60"/>
      <c r="I112" s="30">
        <v>0.51</v>
      </c>
      <c r="J112" s="119">
        <v>0.49</v>
      </c>
      <c r="K112" s="32"/>
      <c r="L112" s="57"/>
      <c r="M112" s="33"/>
      <c r="N112" s="34">
        <f t="shared" si="11"/>
        <v>1</v>
      </c>
      <c r="O112" s="35"/>
      <c r="P112" s="167">
        <v>15</v>
      </c>
      <c r="Q112" s="168">
        <v>15</v>
      </c>
      <c r="R112" s="38"/>
      <c r="S112" s="38"/>
      <c r="T112" s="37"/>
      <c r="U112" s="39">
        <f t="shared" si="12"/>
        <v>15</v>
      </c>
      <c r="V112" s="40">
        <f t="shared" si="18"/>
        <v>15</v>
      </c>
      <c r="W112" s="112"/>
      <c r="X112" s="96"/>
      <c r="Y112" s="96"/>
      <c r="Z112" s="104"/>
      <c r="AA112" s="99"/>
      <c r="AB112" s="41">
        <f t="shared" si="13"/>
        <v>0</v>
      </c>
      <c r="AC112" s="40">
        <f t="shared" si="14"/>
        <v>0</v>
      </c>
      <c r="AD112" s="42"/>
      <c r="AE112" s="128"/>
      <c r="AF112" s="37">
        <f t="shared" si="15"/>
        <v>15</v>
      </c>
      <c r="AG112" s="43">
        <v>65</v>
      </c>
      <c r="AH112" s="44">
        <f t="shared" si="16"/>
        <v>80</v>
      </c>
      <c r="AI112" s="45">
        <f t="shared" si="19"/>
        <v>0.93</v>
      </c>
      <c r="AJ112" s="46"/>
      <c r="AK112" s="47">
        <v>1E-4</v>
      </c>
      <c r="AL112" s="48">
        <f t="shared" si="20"/>
        <v>1.0001</v>
      </c>
      <c r="AM112" s="49">
        <f t="shared" si="21"/>
        <v>1488614000</v>
      </c>
      <c r="AN112" s="50"/>
      <c r="AO112" s="51"/>
      <c r="AP112" s="51"/>
      <c r="AQ112" s="51"/>
      <c r="AR112" s="51"/>
      <c r="AS112" s="52"/>
      <c r="AT112" s="53">
        <f t="shared" si="17"/>
        <v>0</v>
      </c>
    </row>
    <row r="113" spans="1:46" s="54" customFormat="1" ht="36" customHeight="1" thickBot="1">
      <c r="A113" s="27"/>
      <c r="B113" s="56"/>
      <c r="C113" s="91"/>
      <c r="D113" s="95"/>
      <c r="E113" s="95"/>
      <c r="F113" s="101"/>
      <c r="G113" s="55"/>
      <c r="H113" s="60"/>
      <c r="I113" s="30">
        <v>0.51</v>
      </c>
      <c r="J113" s="119">
        <v>0.49</v>
      </c>
      <c r="K113" s="32"/>
      <c r="L113" s="57"/>
      <c r="M113" s="33"/>
      <c r="N113" s="34">
        <f t="shared" si="11"/>
        <v>1</v>
      </c>
      <c r="O113" s="35"/>
      <c r="P113" s="167">
        <v>15</v>
      </c>
      <c r="Q113" s="168">
        <v>15</v>
      </c>
      <c r="R113" s="38"/>
      <c r="S113" s="38"/>
      <c r="T113" s="37"/>
      <c r="U113" s="39">
        <f t="shared" si="12"/>
        <v>15</v>
      </c>
      <c r="V113" s="40">
        <f t="shared" si="18"/>
        <v>15</v>
      </c>
      <c r="W113" s="112"/>
      <c r="X113" s="96"/>
      <c r="Y113" s="96"/>
      <c r="Z113" s="104"/>
      <c r="AA113" s="99"/>
      <c r="AB113" s="41">
        <f t="shared" si="13"/>
        <v>0</v>
      </c>
      <c r="AC113" s="40">
        <f t="shared" si="14"/>
        <v>0</v>
      </c>
      <c r="AD113" s="42"/>
      <c r="AE113" s="128"/>
      <c r="AF113" s="37">
        <f t="shared" si="15"/>
        <v>15</v>
      </c>
      <c r="AG113" s="43">
        <v>65</v>
      </c>
      <c r="AH113" s="44">
        <f t="shared" si="16"/>
        <v>80</v>
      </c>
      <c r="AI113" s="45">
        <f t="shared" si="19"/>
        <v>0.93</v>
      </c>
      <c r="AJ113" s="46"/>
      <c r="AK113" s="47">
        <v>1E-4</v>
      </c>
      <c r="AL113" s="48">
        <f t="shared" si="20"/>
        <v>1.0001</v>
      </c>
      <c r="AM113" s="49">
        <f t="shared" si="21"/>
        <v>1488614000</v>
      </c>
      <c r="AN113" s="50"/>
      <c r="AO113" s="51"/>
      <c r="AP113" s="51"/>
      <c r="AQ113" s="51"/>
      <c r="AR113" s="51"/>
      <c r="AS113" s="52"/>
      <c r="AT113" s="53">
        <f t="shared" si="17"/>
        <v>0</v>
      </c>
    </row>
    <row r="114" spans="1:46" s="54" customFormat="1" ht="47.25" customHeight="1" thickBot="1">
      <c r="A114" s="27"/>
      <c r="B114" s="56"/>
      <c r="C114" s="91"/>
      <c r="D114" s="95"/>
      <c r="E114" s="95"/>
      <c r="F114" s="101"/>
      <c r="G114" s="55"/>
      <c r="H114" s="60"/>
      <c r="I114" s="30">
        <v>0.51</v>
      </c>
      <c r="J114" s="119">
        <v>0.49</v>
      </c>
      <c r="K114" s="32"/>
      <c r="L114" s="57"/>
      <c r="M114" s="33"/>
      <c r="N114" s="34">
        <f t="shared" si="11"/>
        <v>1</v>
      </c>
      <c r="O114" s="35"/>
      <c r="P114" s="167">
        <v>15</v>
      </c>
      <c r="Q114" s="168">
        <v>15</v>
      </c>
      <c r="R114" s="38"/>
      <c r="S114" s="38"/>
      <c r="T114" s="37"/>
      <c r="U114" s="39">
        <f t="shared" si="12"/>
        <v>15</v>
      </c>
      <c r="V114" s="40">
        <f t="shared" si="18"/>
        <v>15</v>
      </c>
      <c r="W114" s="112"/>
      <c r="X114" s="96"/>
      <c r="Y114" s="96"/>
      <c r="Z114" s="104"/>
      <c r="AA114" s="99"/>
      <c r="AB114" s="41">
        <f t="shared" si="13"/>
        <v>0</v>
      </c>
      <c r="AC114" s="40">
        <f t="shared" si="14"/>
        <v>0</v>
      </c>
      <c r="AD114" s="42"/>
      <c r="AE114" s="128"/>
      <c r="AF114" s="37">
        <f t="shared" si="15"/>
        <v>15</v>
      </c>
      <c r="AG114" s="43">
        <v>65</v>
      </c>
      <c r="AH114" s="44">
        <f t="shared" si="16"/>
        <v>80</v>
      </c>
      <c r="AI114" s="45">
        <f t="shared" si="19"/>
        <v>0.93</v>
      </c>
      <c r="AJ114" s="46"/>
      <c r="AK114" s="47">
        <v>1E-4</v>
      </c>
      <c r="AL114" s="48">
        <f t="shared" si="20"/>
        <v>1.0001</v>
      </c>
      <c r="AM114" s="49">
        <f t="shared" si="21"/>
        <v>1488614000</v>
      </c>
      <c r="AN114" s="50"/>
      <c r="AO114" s="51"/>
      <c r="AP114" s="51"/>
      <c r="AQ114" s="51"/>
      <c r="AR114" s="51"/>
      <c r="AS114" s="52"/>
      <c r="AT114" s="53">
        <f t="shared" si="17"/>
        <v>0</v>
      </c>
    </row>
    <row r="115" spans="1:46" s="54" customFormat="1" ht="36" customHeight="1" thickBot="1">
      <c r="A115" s="27"/>
      <c r="B115" s="56"/>
      <c r="C115" s="91"/>
      <c r="D115" s="95"/>
      <c r="E115" s="95"/>
      <c r="F115" s="101"/>
      <c r="G115" s="55"/>
      <c r="H115" s="60"/>
      <c r="I115" s="30">
        <v>0.51</v>
      </c>
      <c r="J115" s="119">
        <v>0.49</v>
      </c>
      <c r="K115" s="32"/>
      <c r="L115" s="57"/>
      <c r="M115" s="33"/>
      <c r="N115" s="34">
        <f t="shared" si="11"/>
        <v>1</v>
      </c>
      <c r="O115" s="35"/>
      <c r="P115" s="167">
        <v>15</v>
      </c>
      <c r="Q115" s="168">
        <v>15</v>
      </c>
      <c r="R115" s="38"/>
      <c r="S115" s="38"/>
      <c r="T115" s="37"/>
      <c r="U115" s="39">
        <f t="shared" si="12"/>
        <v>15</v>
      </c>
      <c r="V115" s="40">
        <f t="shared" si="18"/>
        <v>15</v>
      </c>
      <c r="W115" s="112"/>
      <c r="X115" s="96"/>
      <c r="Y115" s="96"/>
      <c r="Z115" s="104"/>
      <c r="AA115" s="99"/>
      <c r="AB115" s="41">
        <f t="shared" si="13"/>
        <v>0</v>
      </c>
      <c r="AC115" s="40">
        <f t="shared" si="14"/>
        <v>0</v>
      </c>
      <c r="AD115" s="42"/>
      <c r="AE115" s="128"/>
      <c r="AF115" s="37">
        <f t="shared" si="15"/>
        <v>15</v>
      </c>
      <c r="AG115" s="43">
        <v>65</v>
      </c>
      <c r="AH115" s="44">
        <f t="shared" si="16"/>
        <v>80</v>
      </c>
      <c r="AI115" s="45">
        <f t="shared" si="19"/>
        <v>0.93</v>
      </c>
      <c r="AJ115" s="46"/>
      <c r="AK115" s="47">
        <v>1E-4</v>
      </c>
      <c r="AL115" s="48">
        <f t="shared" si="20"/>
        <v>1.0001</v>
      </c>
      <c r="AM115" s="49">
        <f t="shared" si="21"/>
        <v>1488614000</v>
      </c>
      <c r="AN115" s="50"/>
      <c r="AO115" s="51"/>
      <c r="AP115" s="51"/>
      <c r="AQ115" s="51"/>
      <c r="AR115" s="51"/>
      <c r="AS115" s="52"/>
      <c r="AT115" s="53">
        <f t="shared" si="17"/>
        <v>0</v>
      </c>
    </row>
    <row r="116" spans="1:46" s="54" customFormat="1" ht="36" customHeight="1" thickBot="1">
      <c r="A116" s="27"/>
      <c r="B116" s="56"/>
      <c r="C116" s="91"/>
      <c r="D116" s="95"/>
      <c r="E116" s="95"/>
      <c r="F116" s="101"/>
      <c r="G116" s="55"/>
      <c r="H116" s="64"/>
      <c r="I116" s="30">
        <v>0.51</v>
      </c>
      <c r="J116" s="119">
        <v>0.49</v>
      </c>
      <c r="K116" s="32"/>
      <c r="L116" s="57"/>
      <c r="M116" s="33"/>
      <c r="N116" s="34">
        <f t="shared" si="11"/>
        <v>1</v>
      </c>
      <c r="O116" s="35"/>
      <c r="P116" s="167">
        <v>15</v>
      </c>
      <c r="Q116" s="168">
        <v>15</v>
      </c>
      <c r="R116" s="38"/>
      <c r="S116" s="38"/>
      <c r="T116" s="37"/>
      <c r="U116" s="39">
        <f t="shared" si="12"/>
        <v>15</v>
      </c>
      <c r="V116" s="40">
        <f t="shared" si="18"/>
        <v>15</v>
      </c>
      <c r="W116" s="112"/>
      <c r="X116" s="96"/>
      <c r="Y116" s="96"/>
      <c r="Z116" s="104"/>
      <c r="AA116" s="99"/>
      <c r="AB116" s="41">
        <f t="shared" si="13"/>
        <v>0</v>
      </c>
      <c r="AC116" s="40">
        <f t="shared" si="14"/>
        <v>0</v>
      </c>
      <c r="AD116" s="42"/>
      <c r="AE116" s="128"/>
      <c r="AF116" s="37">
        <f t="shared" si="15"/>
        <v>15</v>
      </c>
      <c r="AG116" s="43">
        <v>65</v>
      </c>
      <c r="AH116" s="44">
        <f t="shared" si="16"/>
        <v>80</v>
      </c>
      <c r="AI116" s="45">
        <f t="shared" si="19"/>
        <v>0.93</v>
      </c>
      <c r="AJ116" s="46"/>
      <c r="AK116" s="47">
        <v>1E-4</v>
      </c>
      <c r="AL116" s="48">
        <f t="shared" si="20"/>
        <v>1.0001</v>
      </c>
      <c r="AM116" s="49">
        <f t="shared" si="21"/>
        <v>1488614000</v>
      </c>
      <c r="AN116" s="50"/>
      <c r="AO116" s="51"/>
      <c r="AP116" s="51"/>
      <c r="AQ116" s="51"/>
      <c r="AR116" s="51"/>
      <c r="AS116" s="52"/>
      <c r="AT116" s="53">
        <f t="shared" si="17"/>
        <v>0</v>
      </c>
    </row>
    <row r="117" spans="1:46" s="54" customFormat="1" ht="36" customHeight="1" thickBot="1">
      <c r="A117" s="27"/>
      <c r="B117" s="56"/>
      <c r="C117" s="91"/>
      <c r="D117" s="95"/>
      <c r="E117" s="95"/>
      <c r="F117" s="101"/>
      <c r="G117" s="55"/>
      <c r="H117" s="60"/>
      <c r="I117" s="30">
        <v>0.51</v>
      </c>
      <c r="J117" s="119">
        <v>0.49</v>
      </c>
      <c r="K117" s="32"/>
      <c r="L117" s="57"/>
      <c r="M117" s="33"/>
      <c r="N117" s="34">
        <f t="shared" si="11"/>
        <v>1</v>
      </c>
      <c r="O117" s="35"/>
      <c r="P117" s="167">
        <v>15</v>
      </c>
      <c r="Q117" s="168">
        <v>15</v>
      </c>
      <c r="R117" s="38"/>
      <c r="S117" s="38"/>
      <c r="T117" s="37"/>
      <c r="U117" s="39">
        <f t="shared" si="12"/>
        <v>15</v>
      </c>
      <c r="V117" s="40">
        <f t="shared" si="18"/>
        <v>15</v>
      </c>
      <c r="W117" s="112"/>
      <c r="X117" s="96"/>
      <c r="Y117" s="96"/>
      <c r="Z117" s="104"/>
      <c r="AA117" s="99"/>
      <c r="AB117" s="41">
        <f t="shared" si="13"/>
        <v>0</v>
      </c>
      <c r="AC117" s="40">
        <f t="shared" si="14"/>
        <v>0</v>
      </c>
      <c r="AD117" s="42"/>
      <c r="AE117" s="128"/>
      <c r="AF117" s="37">
        <f t="shared" si="15"/>
        <v>15</v>
      </c>
      <c r="AG117" s="43">
        <v>65</v>
      </c>
      <c r="AH117" s="44">
        <f t="shared" si="16"/>
        <v>80</v>
      </c>
      <c r="AI117" s="45">
        <f t="shared" si="19"/>
        <v>0.93</v>
      </c>
      <c r="AJ117" s="46"/>
      <c r="AK117" s="47">
        <v>1E-4</v>
      </c>
      <c r="AL117" s="48">
        <f t="shared" si="20"/>
        <v>1.0001</v>
      </c>
      <c r="AM117" s="49">
        <f t="shared" si="21"/>
        <v>1488614000</v>
      </c>
      <c r="AN117" s="50"/>
      <c r="AO117" s="51"/>
      <c r="AP117" s="51"/>
      <c r="AQ117" s="51"/>
      <c r="AR117" s="51"/>
      <c r="AS117" s="52"/>
      <c r="AT117" s="53">
        <f t="shared" si="17"/>
        <v>0</v>
      </c>
    </row>
    <row r="118" spans="1:46" s="54" customFormat="1" ht="36" customHeight="1" thickBot="1">
      <c r="A118" s="27"/>
      <c r="B118" s="56"/>
      <c r="C118" s="91"/>
      <c r="D118" s="95"/>
      <c r="E118" s="95"/>
      <c r="F118" s="101"/>
      <c r="G118" s="55"/>
      <c r="H118" s="64"/>
      <c r="I118" s="30">
        <v>0.51</v>
      </c>
      <c r="J118" s="119">
        <v>0.49</v>
      </c>
      <c r="K118" s="32"/>
      <c r="L118" s="57"/>
      <c r="M118" s="65"/>
      <c r="N118" s="34">
        <f t="shared" si="11"/>
        <v>1</v>
      </c>
      <c r="O118" s="66"/>
      <c r="P118" s="167">
        <v>15</v>
      </c>
      <c r="Q118" s="168">
        <v>15</v>
      </c>
      <c r="R118" s="38"/>
      <c r="S118" s="38"/>
      <c r="T118" s="67"/>
      <c r="U118" s="39">
        <f t="shared" si="12"/>
        <v>15</v>
      </c>
      <c r="V118" s="40">
        <f t="shared" si="18"/>
        <v>15</v>
      </c>
      <c r="W118" s="112"/>
      <c r="X118" s="96"/>
      <c r="Y118" s="96"/>
      <c r="Z118" s="104"/>
      <c r="AA118" s="108"/>
      <c r="AB118" s="41">
        <f t="shared" si="13"/>
        <v>0</v>
      </c>
      <c r="AC118" s="40">
        <f t="shared" si="14"/>
        <v>0</v>
      </c>
      <c r="AD118" s="69"/>
      <c r="AE118" s="129"/>
      <c r="AF118" s="37">
        <f t="shared" si="15"/>
        <v>15</v>
      </c>
      <c r="AG118" s="43">
        <v>65</v>
      </c>
      <c r="AH118" s="44">
        <f t="shared" si="16"/>
        <v>80</v>
      </c>
      <c r="AI118" s="45">
        <f t="shared" si="19"/>
        <v>0.93</v>
      </c>
      <c r="AJ118" s="46"/>
      <c r="AK118" s="47">
        <v>1E-4</v>
      </c>
      <c r="AL118" s="48">
        <f t="shared" si="20"/>
        <v>1.0001</v>
      </c>
      <c r="AM118" s="49">
        <f t="shared" si="21"/>
        <v>1488614000</v>
      </c>
      <c r="AN118" s="70"/>
      <c r="AO118" s="71"/>
      <c r="AP118" s="71"/>
      <c r="AQ118" s="71"/>
      <c r="AR118" s="71"/>
      <c r="AS118" s="72"/>
      <c r="AT118" s="53">
        <f t="shared" si="17"/>
        <v>0</v>
      </c>
    </row>
    <row r="119" spans="1:46" s="54" customFormat="1" ht="36" customHeight="1" thickBot="1">
      <c r="A119" s="27"/>
      <c r="B119" s="56"/>
      <c r="C119" s="91"/>
      <c r="D119" s="95"/>
      <c r="E119" s="95"/>
      <c r="F119" s="101"/>
      <c r="G119" s="55"/>
      <c r="H119" s="60"/>
      <c r="I119" s="30">
        <v>0.51</v>
      </c>
      <c r="J119" s="119">
        <v>0.49</v>
      </c>
      <c r="K119" s="32"/>
      <c r="L119" s="57"/>
      <c r="M119" s="33"/>
      <c r="N119" s="34">
        <f t="shared" si="11"/>
        <v>1</v>
      </c>
      <c r="O119" s="35"/>
      <c r="P119" s="167">
        <v>15</v>
      </c>
      <c r="Q119" s="168">
        <v>15</v>
      </c>
      <c r="R119" s="38"/>
      <c r="S119" s="38"/>
      <c r="T119" s="37"/>
      <c r="U119" s="39">
        <f t="shared" si="12"/>
        <v>15</v>
      </c>
      <c r="V119" s="40">
        <f t="shared" si="18"/>
        <v>15</v>
      </c>
      <c r="W119" s="112"/>
      <c r="X119" s="96"/>
      <c r="Y119" s="96"/>
      <c r="Z119" s="104"/>
      <c r="AA119" s="99"/>
      <c r="AB119" s="41">
        <f t="shared" si="13"/>
        <v>0</v>
      </c>
      <c r="AC119" s="40">
        <f t="shared" si="14"/>
        <v>0</v>
      </c>
      <c r="AD119" s="42"/>
      <c r="AE119" s="128"/>
      <c r="AF119" s="37">
        <f t="shared" si="15"/>
        <v>15</v>
      </c>
      <c r="AG119" s="43">
        <v>65</v>
      </c>
      <c r="AH119" s="44">
        <f t="shared" si="16"/>
        <v>80</v>
      </c>
      <c r="AI119" s="45">
        <f t="shared" si="19"/>
        <v>0.93</v>
      </c>
      <c r="AJ119" s="46"/>
      <c r="AK119" s="47">
        <v>1E-4</v>
      </c>
      <c r="AL119" s="48">
        <f t="shared" si="20"/>
        <v>1.0001</v>
      </c>
      <c r="AM119" s="49">
        <f t="shared" si="21"/>
        <v>1488614000</v>
      </c>
      <c r="AN119" s="50"/>
      <c r="AO119" s="51"/>
      <c r="AP119" s="51"/>
      <c r="AQ119" s="51"/>
      <c r="AR119" s="51"/>
      <c r="AS119" s="52"/>
      <c r="AT119" s="53">
        <f t="shared" si="17"/>
        <v>0</v>
      </c>
    </row>
    <row r="120" spans="1:46" s="54" customFormat="1" ht="36" customHeight="1" thickBot="1">
      <c r="A120" s="27"/>
      <c r="B120" s="56"/>
      <c r="C120" s="91"/>
      <c r="D120" s="95"/>
      <c r="E120" s="95"/>
      <c r="F120" s="101"/>
      <c r="G120" s="55"/>
      <c r="H120" s="60"/>
      <c r="I120" s="30">
        <v>0.51</v>
      </c>
      <c r="J120" s="119">
        <v>0.49</v>
      </c>
      <c r="K120" s="32"/>
      <c r="L120" s="57"/>
      <c r="M120" s="33"/>
      <c r="N120" s="34">
        <f t="shared" si="11"/>
        <v>1</v>
      </c>
      <c r="O120" s="35"/>
      <c r="P120" s="167">
        <v>15</v>
      </c>
      <c r="Q120" s="168">
        <v>15</v>
      </c>
      <c r="R120" s="38"/>
      <c r="S120" s="38"/>
      <c r="T120" s="37"/>
      <c r="U120" s="39">
        <f t="shared" si="12"/>
        <v>15</v>
      </c>
      <c r="V120" s="40">
        <f t="shared" si="18"/>
        <v>15</v>
      </c>
      <c r="W120" s="112"/>
      <c r="X120" s="96"/>
      <c r="Y120" s="96"/>
      <c r="Z120" s="104"/>
      <c r="AA120" s="99"/>
      <c r="AB120" s="41">
        <f t="shared" si="13"/>
        <v>0</v>
      </c>
      <c r="AC120" s="40">
        <f t="shared" si="14"/>
        <v>0</v>
      </c>
      <c r="AD120" s="42"/>
      <c r="AE120" s="128"/>
      <c r="AF120" s="37">
        <f t="shared" si="15"/>
        <v>15</v>
      </c>
      <c r="AG120" s="43">
        <v>65</v>
      </c>
      <c r="AH120" s="44">
        <f t="shared" si="16"/>
        <v>80</v>
      </c>
      <c r="AI120" s="45">
        <f t="shared" si="19"/>
        <v>0.93</v>
      </c>
      <c r="AJ120" s="46"/>
      <c r="AK120" s="47">
        <v>1E-4</v>
      </c>
      <c r="AL120" s="48">
        <f t="shared" si="20"/>
        <v>1.0001</v>
      </c>
      <c r="AM120" s="49">
        <f t="shared" si="21"/>
        <v>1488614000</v>
      </c>
      <c r="AN120" s="50"/>
      <c r="AO120" s="51"/>
      <c r="AP120" s="51"/>
      <c r="AQ120" s="51"/>
      <c r="AR120" s="51"/>
      <c r="AS120" s="52"/>
      <c r="AT120" s="53">
        <f t="shared" si="17"/>
        <v>0</v>
      </c>
    </row>
    <row r="121" spans="1:46" s="54" customFormat="1" ht="36" customHeight="1" thickBot="1">
      <c r="A121" s="27"/>
      <c r="B121" s="56"/>
      <c r="C121" s="91"/>
      <c r="D121" s="95"/>
      <c r="E121" s="95"/>
      <c r="F121" s="101"/>
      <c r="G121" s="55"/>
      <c r="H121" s="64"/>
      <c r="I121" s="30">
        <v>0.51</v>
      </c>
      <c r="J121" s="119">
        <v>0.49</v>
      </c>
      <c r="K121" s="32"/>
      <c r="L121" s="57"/>
      <c r="M121" s="73"/>
      <c r="N121" s="34">
        <f t="shared" si="11"/>
        <v>1</v>
      </c>
      <c r="O121" s="35"/>
      <c r="P121" s="167">
        <v>15</v>
      </c>
      <c r="Q121" s="168">
        <v>15</v>
      </c>
      <c r="R121" s="38"/>
      <c r="S121" s="38"/>
      <c r="T121" s="68"/>
      <c r="U121" s="120">
        <f t="shared" si="12"/>
        <v>15</v>
      </c>
      <c r="V121" s="40">
        <f t="shared" si="18"/>
        <v>15</v>
      </c>
      <c r="W121" s="112"/>
      <c r="X121" s="96"/>
      <c r="Y121" s="96"/>
      <c r="Z121" s="104"/>
      <c r="AA121" s="108"/>
      <c r="AB121" s="41">
        <f t="shared" si="13"/>
        <v>0</v>
      </c>
      <c r="AC121" s="40">
        <f t="shared" si="14"/>
        <v>0</v>
      </c>
      <c r="AD121" s="42"/>
      <c r="AE121" s="128"/>
      <c r="AF121" s="37">
        <f t="shared" si="15"/>
        <v>15</v>
      </c>
      <c r="AG121" s="43">
        <v>65</v>
      </c>
      <c r="AH121" s="44">
        <f t="shared" si="16"/>
        <v>80</v>
      </c>
      <c r="AI121" s="45">
        <f t="shared" si="19"/>
        <v>0.93</v>
      </c>
      <c r="AJ121" s="46"/>
      <c r="AK121" s="47">
        <v>1E-4</v>
      </c>
      <c r="AL121" s="48">
        <f t="shared" si="20"/>
        <v>1.0001</v>
      </c>
      <c r="AM121" s="49">
        <f t="shared" si="21"/>
        <v>1488614000</v>
      </c>
      <c r="AN121" s="74"/>
      <c r="AO121" s="51"/>
      <c r="AP121" s="51"/>
      <c r="AQ121" s="51"/>
      <c r="AR121" s="51"/>
      <c r="AS121" s="52"/>
      <c r="AT121" s="53">
        <f t="shared" si="17"/>
        <v>0</v>
      </c>
    </row>
    <row r="122" spans="1:46" s="54" customFormat="1" ht="36" customHeight="1" thickBot="1">
      <c r="A122" s="27"/>
      <c r="B122" s="56"/>
      <c r="C122" s="91"/>
      <c r="D122" s="95"/>
      <c r="E122" s="95"/>
      <c r="F122" s="101"/>
      <c r="G122" s="55"/>
      <c r="H122" s="60"/>
      <c r="I122" s="30">
        <v>0.51</v>
      </c>
      <c r="J122" s="119">
        <v>0.49</v>
      </c>
      <c r="K122" s="32"/>
      <c r="L122" s="57"/>
      <c r="M122" s="33"/>
      <c r="N122" s="34">
        <f t="shared" si="11"/>
        <v>1</v>
      </c>
      <c r="O122" s="35"/>
      <c r="P122" s="167">
        <v>15</v>
      </c>
      <c r="Q122" s="168">
        <v>15</v>
      </c>
      <c r="R122" s="38"/>
      <c r="S122" s="38"/>
      <c r="T122" s="37"/>
      <c r="U122" s="39">
        <f t="shared" si="12"/>
        <v>15</v>
      </c>
      <c r="V122" s="40">
        <f t="shared" si="18"/>
        <v>15</v>
      </c>
      <c r="W122" s="112"/>
      <c r="X122" s="96"/>
      <c r="Y122" s="96"/>
      <c r="Z122" s="104"/>
      <c r="AA122" s="99"/>
      <c r="AB122" s="41">
        <f t="shared" si="13"/>
        <v>0</v>
      </c>
      <c r="AC122" s="40">
        <f t="shared" si="14"/>
        <v>0</v>
      </c>
      <c r="AD122" s="42"/>
      <c r="AE122" s="128"/>
      <c r="AF122" s="37">
        <f t="shared" si="15"/>
        <v>15</v>
      </c>
      <c r="AG122" s="43">
        <v>65</v>
      </c>
      <c r="AH122" s="44">
        <f t="shared" si="16"/>
        <v>80</v>
      </c>
      <c r="AI122" s="45">
        <f t="shared" si="19"/>
        <v>0.93</v>
      </c>
      <c r="AJ122" s="46"/>
      <c r="AK122" s="47">
        <v>1E-4</v>
      </c>
      <c r="AL122" s="48">
        <f t="shared" si="20"/>
        <v>1.0001</v>
      </c>
      <c r="AM122" s="49">
        <f t="shared" si="21"/>
        <v>1488614000</v>
      </c>
      <c r="AN122" s="50"/>
      <c r="AO122" s="51"/>
      <c r="AP122" s="51"/>
      <c r="AQ122" s="51"/>
      <c r="AR122" s="51"/>
      <c r="AS122" s="52"/>
      <c r="AT122" s="53">
        <f t="shared" si="17"/>
        <v>0</v>
      </c>
    </row>
    <row r="123" spans="1:46" s="17" customFormat="1" ht="39.75" customHeight="1" thickBot="1">
      <c r="A123" s="27"/>
      <c r="B123" s="56"/>
      <c r="C123" s="91"/>
      <c r="D123" s="95"/>
      <c r="E123" s="95"/>
      <c r="F123" s="101"/>
      <c r="G123" s="55"/>
      <c r="H123" s="76"/>
      <c r="I123" s="30">
        <v>0.51</v>
      </c>
      <c r="J123" s="119">
        <v>0.49</v>
      </c>
      <c r="K123" s="32"/>
      <c r="L123" s="57"/>
      <c r="M123" s="75"/>
      <c r="N123" s="34">
        <f t="shared" si="11"/>
        <v>1</v>
      </c>
      <c r="O123" s="76"/>
      <c r="P123" s="167">
        <v>15</v>
      </c>
      <c r="Q123" s="168">
        <v>15</v>
      </c>
      <c r="R123" s="38"/>
      <c r="S123" s="38"/>
      <c r="T123" s="236"/>
      <c r="U123" s="39">
        <f t="shared" si="12"/>
        <v>15</v>
      </c>
      <c r="V123" s="40">
        <f t="shared" si="18"/>
        <v>15</v>
      </c>
      <c r="W123" s="112"/>
      <c r="X123" s="96"/>
      <c r="Y123" s="96"/>
      <c r="Z123" s="104"/>
      <c r="AA123" s="132"/>
      <c r="AB123" s="41">
        <f t="shared" si="13"/>
        <v>0</v>
      </c>
      <c r="AC123" s="40">
        <f t="shared" si="14"/>
        <v>0</v>
      </c>
      <c r="AD123" s="77"/>
      <c r="AE123" s="130"/>
      <c r="AF123" s="37">
        <f t="shared" si="15"/>
        <v>15</v>
      </c>
      <c r="AG123" s="43">
        <v>65</v>
      </c>
      <c r="AH123" s="44">
        <f t="shared" si="16"/>
        <v>80</v>
      </c>
      <c r="AI123" s="45">
        <f t="shared" si="19"/>
        <v>0.93</v>
      </c>
      <c r="AJ123" s="46"/>
      <c r="AK123" s="47">
        <v>1E-4</v>
      </c>
      <c r="AL123" s="48">
        <f t="shared" si="20"/>
        <v>1.0001</v>
      </c>
      <c r="AM123" s="49">
        <f t="shared" si="21"/>
        <v>1488614000</v>
      </c>
      <c r="AN123" s="75"/>
      <c r="AO123" s="78"/>
      <c r="AP123" s="78"/>
      <c r="AQ123" s="78"/>
      <c r="AR123" s="78"/>
      <c r="AS123" s="78"/>
      <c r="AT123" s="53">
        <f t="shared" si="17"/>
        <v>0</v>
      </c>
    </row>
    <row r="124" spans="1:46" s="54" customFormat="1" ht="47.25" customHeight="1" thickBot="1">
      <c r="A124" s="27"/>
      <c r="B124" s="56"/>
      <c r="C124" s="91"/>
      <c r="D124" s="95"/>
      <c r="E124" s="95"/>
      <c r="F124" s="101"/>
      <c r="G124" s="55"/>
      <c r="H124" s="60"/>
      <c r="I124" s="30">
        <v>0.51</v>
      </c>
      <c r="J124" s="119">
        <v>0.49</v>
      </c>
      <c r="K124" s="32"/>
      <c r="L124" s="57"/>
      <c r="M124" s="33"/>
      <c r="N124" s="34">
        <f t="shared" si="11"/>
        <v>1</v>
      </c>
      <c r="O124" s="35"/>
      <c r="P124" s="167">
        <v>15</v>
      </c>
      <c r="Q124" s="168">
        <v>15</v>
      </c>
      <c r="R124" s="38"/>
      <c r="S124" s="38"/>
      <c r="T124" s="37"/>
      <c r="U124" s="39">
        <f t="shared" si="12"/>
        <v>15</v>
      </c>
      <c r="V124" s="40">
        <f t="shared" si="18"/>
        <v>15</v>
      </c>
      <c r="W124" s="112"/>
      <c r="X124" s="96"/>
      <c r="Y124" s="96"/>
      <c r="Z124" s="104"/>
      <c r="AA124" s="99"/>
      <c r="AB124" s="41">
        <f t="shared" si="13"/>
        <v>0</v>
      </c>
      <c r="AC124" s="40">
        <f t="shared" si="14"/>
        <v>0</v>
      </c>
      <c r="AD124" s="42"/>
      <c r="AE124" s="128"/>
      <c r="AF124" s="37">
        <f t="shared" si="15"/>
        <v>15</v>
      </c>
      <c r="AG124" s="43">
        <v>65</v>
      </c>
      <c r="AH124" s="44">
        <f t="shared" si="16"/>
        <v>80</v>
      </c>
      <c r="AI124" s="45">
        <f t="shared" si="19"/>
        <v>0.93</v>
      </c>
      <c r="AJ124" s="46"/>
      <c r="AK124" s="47">
        <v>1E-4</v>
      </c>
      <c r="AL124" s="48">
        <f t="shared" si="20"/>
        <v>1.0001</v>
      </c>
      <c r="AM124" s="49">
        <f t="shared" si="21"/>
        <v>1488614000</v>
      </c>
      <c r="AN124" s="50"/>
      <c r="AO124" s="51"/>
      <c r="AP124" s="51"/>
      <c r="AQ124" s="51"/>
      <c r="AR124" s="51"/>
      <c r="AS124" s="52"/>
      <c r="AT124" s="53">
        <f t="shared" si="17"/>
        <v>0</v>
      </c>
    </row>
    <row r="125" spans="1:46" s="54" customFormat="1" ht="36" customHeight="1" thickBot="1">
      <c r="A125" s="27"/>
      <c r="B125" s="56"/>
      <c r="C125" s="91"/>
      <c r="D125" s="95"/>
      <c r="E125" s="95"/>
      <c r="F125" s="101"/>
      <c r="G125" s="55"/>
      <c r="H125" s="60"/>
      <c r="I125" s="30">
        <v>0.51</v>
      </c>
      <c r="J125" s="119">
        <v>0.49</v>
      </c>
      <c r="K125" s="32"/>
      <c r="L125" s="57"/>
      <c r="M125" s="33"/>
      <c r="N125" s="34">
        <f t="shared" si="11"/>
        <v>1</v>
      </c>
      <c r="O125" s="35"/>
      <c r="P125" s="167">
        <v>15</v>
      </c>
      <c r="Q125" s="168">
        <v>15</v>
      </c>
      <c r="R125" s="38"/>
      <c r="S125" s="38"/>
      <c r="T125" s="37"/>
      <c r="U125" s="39">
        <f t="shared" si="12"/>
        <v>15</v>
      </c>
      <c r="V125" s="40">
        <f t="shared" si="18"/>
        <v>15</v>
      </c>
      <c r="W125" s="112"/>
      <c r="X125" s="96"/>
      <c r="Y125" s="96"/>
      <c r="Z125" s="104"/>
      <c r="AA125" s="99"/>
      <c r="AB125" s="41">
        <f t="shared" si="13"/>
        <v>0</v>
      </c>
      <c r="AC125" s="40">
        <f t="shared" si="14"/>
        <v>0</v>
      </c>
      <c r="AD125" s="42"/>
      <c r="AE125" s="128"/>
      <c r="AF125" s="37">
        <f t="shared" si="15"/>
        <v>15</v>
      </c>
      <c r="AG125" s="43">
        <v>65</v>
      </c>
      <c r="AH125" s="44">
        <f t="shared" si="16"/>
        <v>80</v>
      </c>
      <c r="AI125" s="45">
        <f t="shared" si="19"/>
        <v>0.93</v>
      </c>
      <c r="AJ125" s="46"/>
      <c r="AK125" s="47">
        <v>1E-4</v>
      </c>
      <c r="AL125" s="48">
        <f t="shared" si="20"/>
        <v>1.0001</v>
      </c>
      <c r="AM125" s="49">
        <f t="shared" si="21"/>
        <v>1488614000</v>
      </c>
      <c r="AN125" s="50"/>
      <c r="AO125" s="51"/>
      <c r="AP125" s="51"/>
      <c r="AQ125" s="51"/>
      <c r="AR125" s="51"/>
      <c r="AS125" s="52"/>
      <c r="AT125" s="53">
        <f t="shared" si="17"/>
        <v>0</v>
      </c>
    </row>
    <row r="126" spans="1:46" s="54" customFormat="1" ht="36" customHeight="1" thickBot="1">
      <c r="A126" s="27"/>
      <c r="B126" s="56"/>
      <c r="C126" s="91"/>
      <c r="D126" s="95"/>
      <c r="E126" s="95"/>
      <c r="F126" s="101"/>
      <c r="G126" s="55"/>
      <c r="H126" s="60"/>
      <c r="I126" s="30">
        <v>0.51</v>
      </c>
      <c r="J126" s="119">
        <v>0.49</v>
      </c>
      <c r="K126" s="32"/>
      <c r="L126" s="57"/>
      <c r="M126" s="33"/>
      <c r="N126" s="34">
        <f t="shared" si="11"/>
        <v>1</v>
      </c>
      <c r="O126" s="35"/>
      <c r="P126" s="167">
        <v>15</v>
      </c>
      <c r="Q126" s="168">
        <v>15</v>
      </c>
      <c r="R126" s="38"/>
      <c r="S126" s="38"/>
      <c r="T126" s="37"/>
      <c r="U126" s="39">
        <f t="shared" si="12"/>
        <v>15</v>
      </c>
      <c r="V126" s="40">
        <f t="shared" si="18"/>
        <v>15</v>
      </c>
      <c r="W126" s="112"/>
      <c r="X126" s="96"/>
      <c r="Y126" s="96"/>
      <c r="Z126" s="104"/>
      <c r="AA126" s="99"/>
      <c r="AB126" s="41">
        <f t="shared" si="13"/>
        <v>0</v>
      </c>
      <c r="AC126" s="40">
        <f t="shared" si="14"/>
        <v>0</v>
      </c>
      <c r="AD126" s="42"/>
      <c r="AE126" s="128"/>
      <c r="AF126" s="37">
        <f t="shared" si="15"/>
        <v>15</v>
      </c>
      <c r="AG126" s="43">
        <v>65</v>
      </c>
      <c r="AH126" s="44">
        <f t="shared" si="16"/>
        <v>80</v>
      </c>
      <c r="AI126" s="45">
        <f t="shared" si="19"/>
        <v>0.93</v>
      </c>
      <c r="AJ126" s="46"/>
      <c r="AK126" s="47">
        <v>1E-4</v>
      </c>
      <c r="AL126" s="48">
        <f t="shared" si="20"/>
        <v>1.0001</v>
      </c>
      <c r="AM126" s="49">
        <f t="shared" si="21"/>
        <v>1488614000</v>
      </c>
      <c r="AN126" s="50"/>
      <c r="AO126" s="51"/>
      <c r="AP126" s="51"/>
      <c r="AQ126" s="51"/>
      <c r="AR126" s="51"/>
      <c r="AS126" s="52"/>
      <c r="AT126" s="53">
        <f t="shared" si="17"/>
        <v>0</v>
      </c>
    </row>
    <row r="127" spans="1:46" s="54" customFormat="1" ht="36" customHeight="1" thickBot="1">
      <c r="A127" s="27"/>
      <c r="B127" s="56"/>
      <c r="C127" s="91"/>
      <c r="D127" s="95"/>
      <c r="E127" s="95"/>
      <c r="F127" s="101"/>
      <c r="G127" s="55"/>
      <c r="H127" s="60"/>
      <c r="I127" s="30">
        <v>0.51</v>
      </c>
      <c r="J127" s="119">
        <v>0.49</v>
      </c>
      <c r="K127" s="32"/>
      <c r="L127" s="57"/>
      <c r="M127" s="33"/>
      <c r="N127" s="34">
        <f t="shared" si="11"/>
        <v>1</v>
      </c>
      <c r="O127" s="35"/>
      <c r="P127" s="167">
        <v>15</v>
      </c>
      <c r="Q127" s="168">
        <v>15</v>
      </c>
      <c r="R127" s="38"/>
      <c r="S127" s="38"/>
      <c r="T127" s="37"/>
      <c r="U127" s="39">
        <f t="shared" si="12"/>
        <v>15</v>
      </c>
      <c r="V127" s="40">
        <f t="shared" si="18"/>
        <v>15</v>
      </c>
      <c r="W127" s="112"/>
      <c r="X127" s="96"/>
      <c r="Y127" s="96"/>
      <c r="Z127" s="104"/>
      <c r="AA127" s="99"/>
      <c r="AB127" s="41">
        <f t="shared" si="13"/>
        <v>0</v>
      </c>
      <c r="AC127" s="40">
        <f t="shared" si="14"/>
        <v>0</v>
      </c>
      <c r="AD127" s="42"/>
      <c r="AE127" s="128"/>
      <c r="AF127" s="37">
        <f t="shared" si="15"/>
        <v>15</v>
      </c>
      <c r="AG127" s="43">
        <v>65</v>
      </c>
      <c r="AH127" s="44">
        <f t="shared" si="16"/>
        <v>80</v>
      </c>
      <c r="AI127" s="45">
        <f t="shared" si="19"/>
        <v>0.93</v>
      </c>
      <c r="AJ127" s="46"/>
      <c r="AK127" s="47">
        <v>1E-4</v>
      </c>
      <c r="AL127" s="48">
        <f t="shared" si="20"/>
        <v>1.0001</v>
      </c>
      <c r="AM127" s="49">
        <f t="shared" si="21"/>
        <v>1488614000</v>
      </c>
      <c r="AN127" s="50"/>
      <c r="AO127" s="51"/>
      <c r="AP127" s="51"/>
      <c r="AQ127" s="51"/>
      <c r="AR127" s="51"/>
      <c r="AS127" s="52"/>
      <c r="AT127" s="53">
        <f t="shared" si="17"/>
        <v>0</v>
      </c>
    </row>
    <row r="128" spans="1:46" s="54" customFormat="1" ht="36" customHeight="1" thickBot="1">
      <c r="A128" s="27"/>
      <c r="B128" s="56"/>
      <c r="C128" s="91"/>
      <c r="D128" s="95"/>
      <c r="E128" s="95"/>
      <c r="F128" s="101"/>
      <c r="G128" s="55"/>
      <c r="H128" s="60"/>
      <c r="I128" s="30">
        <v>0.51</v>
      </c>
      <c r="J128" s="119">
        <v>0.49</v>
      </c>
      <c r="K128" s="32"/>
      <c r="L128" s="57"/>
      <c r="M128" s="33"/>
      <c r="N128" s="34">
        <f t="shared" si="11"/>
        <v>1</v>
      </c>
      <c r="O128" s="35"/>
      <c r="P128" s="167">
        <v>15</v>
      </c>
      <c r="Q128" s="168">
        <v>15</v>
      </c>
      <c r="R128" s="38"/>
      <c r="S128" s="38"/>
      <c r="T128" s="37"/>
      <c r="U128" s="39">
        <f t="shared" si="12"/>
        <v>15</v>
      </c>
      <c r="V128" s="40">
        <f t="shared" si="18"/>
        <v>15</v>
      </c>
      <c r="W128" s="112"/>
      <c r="X128" s="96"/>
      <c r="Y128" s="96"/>
      <c r="Z128" s="104"/>
      <c r="AA128" s="99"/>
      <c r="AB128" s="41">
        <f t="shared" si="13"/>
        <v>0</v>
      </c>
      <c r="AC128" s="40">
        <f t="shared" si="14"/>
        <v>0</v>
      </c>
      <c r="AD128" s="42"/>
      <c r="AE128" s="128"/>
      <c r="AF128" s="37">
        <f t="shared" si="15"/>
        <v>15</v>
      </c>
      <c r="AG128" s="43">
        <v>65</v>
      </c>
      <c r="AH128" s="44">
        <f t="shared" si="16"/>
        <v>80</v>
      </c>
      <c r="AI128" s="45">
        <f t="shared" si="19"/>
        <v>0.93</v>
      </c>
      <c r="AJ128" s="46"/>
      <c r="AK128" s="47">
        <v>1E-4</v>
      </c>
      <c r="AL128" s="48">
        <f t="shared" si="20"/>
        <v>1.0001</v>
      </c>
      <c r="AM128" s="49">
        <f t="shared" si="21"/>
        <v>1488614000</v>
      </c>
      <c r="AN128" s="50"/>
      <c r="AO128" s="51"/>
      <c r="AP128" s="51"/>
      <c r="AQ128" s="51"/>
      <c r="AR128" s="51"/>
      <c r="AS128" s="52"/>
      <c r="AT128" s="53">
        <f t="shared" si="17"/>
        <v>0</v>
      </c>
    </row>
    <row r="129" spans="1:46" s="54" customFormat="1" ht="36" customHeight="1" thickBot="1">
      <c r="A129" s="27"/>
      <c r="B129" s="56"/>
      <c r="C129" s="91"/>
      <c r="D129" s="95"/>
      <c r="E129" s="95"/>
      <c r="F129" s="101"/>
      <c r="G129" s="55"/>
      <c r="H129" s="60"/>
      <c r="I129" s="30">
        <v>0.51</v>
      </c>
      <c r="J129" s="119">
        <v>0.49</v>
      </c>
      <c r="K129" s="32"/>
      <c r="L129" s="57"/>
      <c r="M129" s="33"/>
      <c r="N129" s="34">
        <f t="shared" si="11"/>
        <v>1</v>
      </c>
      <c r="O129" s="35"/>
      <c r="P129" s="167">
        <v>15</v>
      </c>
      <c r="Q129" s="168">
        <v>15</v>
      </c>
      <c r="R129" s="38"/>
      <c r="S129" s="38"/>
      <c r="T129" s="37"/>
      <c r="U129" s="39">
        <f t="shared" si="12"/>
        <v>15</v>
      </c>
      <c r="V129" s="40">
        <f t="shared" si="18"/>
        <v>15</v>
      </c>
      <c r="W129" s="112"/>
      <c r="X129" s="96"/>
      <c r="Y129" s="96"/>
      <c r="Z129" s="104"/>
      <c r="AA129" s="99"/>
      <c r="AB129" s="41">
        <f t="shared" si="13"/>
        <v>0</v>
      </c>
      <c r="AC129" s="40">
        <f t="shared" si="14"/>
        <v>0</v>
      </c>
      <c r="AD129" s="42"/>
      <c r="AE129" s="128"/>
      <c r="AF129" s="37">
        <f t="shared" si="15"/>
        <v>15</v>
      </c>
      <c r="AG129" s="43">
        <v>65</v>
      </c>
      <c r="AH129" s="44">
        <f t="shared" si="16"/>
        <v>80</v>
      </c>
      <c r="AI129" s="45">
        <f t="shared" si="19"/>
        <v>0.93</v>
      </c>
      <c r="AJ129" s="46"/>
      <c r="AK129" s="47">
        <v>1E-4</v>
      </c>
      <c r="AL129" s="48">
        <f t="shared" si="20"/>
        <v>1.0001</v>
      </c>
      <c r="AM129" s="49">
        <f t="shared" si="21"/>
        <v>1488614000</v>
      </c>
      <c r="AN129" s="50"/>
      <c r="AO129" s="51"/>
      <c r="AP129" s="51"/>
      <c r="AQ129" s="51"/>
      <c r="AR129" s="51"/>
      <c r="AS129" s="52"/>
      <c r="AT129" s="53">
        <f t="shared" si="17"/>
        <v>0</v>
      </c>
    </row>
    <row r="130" spans="1:46" s="54" customFormat="1" ht="36" customHeight="1" thickBot="1">
      <c r="A130" s="27"/>
      <c r="B130" s="56"/>
      <c r="C130" s="91"/>
      <c r="D130" s="95"/>
      <c r="E130" s="95"/>
      <c r="F130" s="101"/>
      <c r="G130" s="55"/>
      <c r="H130" s="60"/>
      <c r="I130" s="30">
        <v>0.51</v>
      </c>
      <c r="J130" s="119">
        <v>0.49</v>
      </c>
      <c r="K130" s="32"/>
      <c r="L130" s="57"/>
      <c r="M130" s="33"/>
      <c r="N130" s="34">
        <f t="shared" si="11"/>
        <v>1</v>
      </c>
      <c r="O130" s="35"/>
      <c r="P130" s="105">
        <v>15</v>
      </c>
      <c r="Q130" s="106">
        <v>15</v>
      </c>
      <c r="R130" s="38"/>
      <c r="S130" s="38"/>
      <c r="T130" s="37"/>
      <c r="U130" s="39">
        <f t="shared" si="12"/>
        <v>15</v>
      </c>
      <c r="V130" s="40">
        <f t="shared" si="18"/>
        <v>15</v>
      </c>
      <c r="W130" s="112"/>
      <c r="X130" s="96"/>
      <c r="Y130" s="96"/>
      <c r="Z130" s="104"/>
      <c r="AA130" s="99"/>
      <c r="AB130" s="41">
        <f t="shared" si="13"/>
        <v>0</v>
      </c>
      <c r="AC130" s="40">
        <f t="shared" si="14"/>
        <v>0</v>
      </c>
      <c r="AD130" s="42"/>
      <c r="AE130" s="128"/>
      <c r="AF130" s="37">
        <f t="shared" si="15"/>
        <v>15</v>
      </c>
      <c r="AG130" s="43">
        <v>65</v>
      </c>
      <c r="AH130" s="44">
        <f t="shared" si="16"/>
        <v>80</v>
      </c>
      <c r="AI130" s="45">
        <f t="shared" si="19"/>
        <v>0.93</v>
      </c>
      <c r="AJ130" s="46"/>
      <c r="AK130" s="47">
        <v>1E-4</v>
      </c>
      <c r="AL130" s="48">
        <f t="shared" si="20"/>
        <v>1.0001</v>
      </c>
      <c r="AM130" s="49">
        <f t="shared" si="21"/>
        <v>1488614000</v>
      </c>
      <c r="AN130" s="50"/>
      <c r="AO130" s="51"/>
      <c r="AP130" s="51"/>
      <c r="AQ130" s="51"/>
      <c r="AR130" s="51"/>
      <c r="AS130" s="52"/>
      <c r="AT130" s="53">
        <f t="shared" si="17"/>
        <v>0</v>
      </c>
    </row>
    <row r="131" spans="1:46" s="54" customFormat="1" ht="36" customHeight="1" thickBot="1">
      <c r="A131" s="27"/>
      <c r="B131" s="56"/>
      <c r="C131" s="91"/>
      <c r="D131" s="95"/>
      <c r="E131" s="95"/>
      <c r="F131" s="101"/>
      <c r="G131" s="55"/>
      <c r="H131" s="60"/>
      <c r="I131" s="30">
        <v>0.51</v>
      </c>
      <c r="J131" s="119">
        <v>0.49</v>
      </c>
      <c r="K131" s="32"/>
      <c r="L131" s="57"/>
      <c r="M131" s="33"/>
      <c r="N131" s="34">
        <f t="shared" si="11"/>
        <v>1</v>
      </c>
      <c r="O131" s="35"/>
      <c r="P131" s="105">
        <v>15</v>
      </c>
      <c r="Q131" s="106">
        <v>15</v>
      </c>
      <c r="R131" s="38"/>
      <c r="S131" s="38"/>
      <c r="T131" s="37"/>
      <c r="U131" s="39">
        <f t="shared" si="12"/>
        <v>15</v>
      </c>
      <c r="V131" s="40">
        <f t="shared" si="18"/>
        <v>15</v>
      </c>
      <c r="W131" s="112"/>
      <c r="X131" s="96"/>
      <c r="Y131" s="96"/>
      <c r="Z131" s="104"/>
      <c r="AA131" s="99"/>
      <c r="AB131" s="41">
        <f t="shared" si="13"/>
        <v>0</v>
      </c>
      <c r="AC131" s="40">
        <f t="shared" si="14"/>
        <v>0</v>
      </c>
      <c r="AD131" s="42"/>
      <c r="AE131" s="128"/>
      <c r="AF131" s="37">
        <f t="shared" si="15"/>
        <v>15</v>
      </c>
      <c r="AG131" s="43">
        <v>65</v>
      </c>
      <c r="AH131" s="44">
        <f t="shared" si="16"/>
        <v>80</v>
      </c>
      <c r="AI131" s="45">
        <f t="shared" si="19"/>
        <v>0.93</v>
      </c>
      <c r="AJ131" s="46"/>
      <c r="AK131" s="47">
        <v>1E-4</v>
      </c>
      <c r="AL131" s="48">
        <f t="shared" si="20"/>
        <v>1.0001</v>
      </c>
      <c r="AM131" s="49">
        <f t="shared" si="21"/>
        <v>1488614000</v>
      </c>
      <c r="AN131" s="50"/>
      <c r="AO131" s="51"/>
      <c r="AP131" s="51"/>
      <c r="AQ131" s="51"/>
      <c r="AR131" s="51"/>
      <c r="AS131" s="52"/>
      <c r="AT131" s="53">
        <f t="shared" si="17"/>
        <v>0</v>
      </c>
    </row>
    <row r="132" spans="1:46" s="54" customFormat="1" ht="36" customHeight="1" thickBot="1">
      <c r="A132" s="27"/>
      <c r="B132" s="56"/>
      <c r="C132" s="91"/>
      <c r="D132" s="95"/>
      <c r="E132" s="95"/>
      <c r="F132" s="101"/>
      <c r="G132" s="55"/>
      <c r="H132" s="60"/>
      <c r="I132" s="30">
        <v>0.51</v>
      </c>
      <c r="J132" s="119">
        <v>0.49</v>
      </c>
      <c r="K132" s="32"/>
      <c r="L132" s="57"/>
      <c r="M132" s="33"/>
      <c r="N132" s="34">
        <f t="shared" si="11"/>
        <v>1</v>
      </c>
      <c r="O132" s="35"/>
      <c r="P132" s="105">
        <v>15</v>
      </c>
      <c r="Q132" s="106">
        <v>15</v>
      </c>
      <c r="R132" s="38"/>
      <c r="S132" s="38"/>
      <c r="T132" s="37"/>
      <c r="U132" s="39">
        <f t="shared" si="12"/>
        <v>15</v>
      </c>
      <c r="V132" s="40">
        <f t="shared" si="18"/>
        <v>15</v>
      </c>
      <c r="W132" s="112"/>
      <c r="X132" s="96"/>
      <c r="Y132" s="96"/>
      <c r="Z132" s="104"/>
      <c r="AA132" s="99"/>
      <c r="AB132" s="41">
        <f t="shared" si="13"/>
        <v>0</v>
      </c>
      <c r="AC132" s="40">
        <f t="shared" si="14"/>
        <v>0</v>
      </c>
      <c r="AD132" s="42"/>
      <c r="AE132" s="128"/>
      <c r="AF132" s="37">
        <f t="shared" si="15"/>
        <v>15</v>
      </c>
      <c r="AG132" s="43">
        <v>65</v>
      </c>
      <c r="AH132" s="44">
        <f t="shared" si="16"/>
        <v>80</v>
      </c>
      <c r="AI132" s="45">
        <f t="shared" si="19"/>
        <v>0.93</v>
      </c>
      <c r="AJ132" s="46"/>
      <c r="AK132" s="47">
        <v>1E-4</v>
      </c>
      <c r="AL132" s="48">
        <f t="shared" si="20"/>
        <v>1.0001</v>
      </c>
      <c r="AM132" s="49">
        <f t="shared" si="21"/>
        <v>1488614000</v>
      </c>
      <c r="AN132" s="50"/>
      <c r="AO132" s="51"/>
      <c r="AP132" s="51"/>
      <c r="AQ132" s="51"/>
      <c r="AR132" s="51"/>
      <c r="AS132" s="52"/>
      <c r="AT132" s="53">
        <f t="shared" si="17"/>
        <v>0</v>
      </c>
    </row>
    <row r="133" spans="1:46" s="54" customFormat="1" ht="36" customHeight="1" thickBot="1">
      <c r="A133" s="27"/>
      <c r="B133" s="56"/>
      <c r="C133" s="91"/>
      <c r="D133" s="95"/>
      <c r="E133" s="95"/>
      <c r="F133" s="101"/>
      <c r="G133" s="55"/>
      <c r="H133" s="60"/>
      <c r="I133" s="30">
        <v>0.51</v>
      </c>
      <c r="J133" s="119">
        <v>0.49</v>
      </c>
      <c r="K133" s="32"/>
      <c r="L133" s="57"/>
      <c r="M133" s="33"/>
      <c r="N133" s="34">
        <f t="shared" ref="N133:N139" si="22">SUM(I133:M133)</f>
        <v>1</v>
      </c>
      <c r="O133" s="35"/>
      <c r="P133" s="105">
        <v>15</v>
      </c>
      <c r="Q133" s="106">
        <v>15</v>
      </c>
      <c r="R133" s="38"/>
      <c r="S133" s="38"/>
      <c r="T133" s="37"/>
      <c r="U133" s="39">
        <f t="shared" ref="U133:U139" si="23">ROUNDUP(((P133*I133)+(Q133*J133)+(R133*K133)+(S133*L133)+(T133*M133)),2)</f>
        <v>15</v>
      </c>
      <c r="V133" s="40">
        <f t="shared" si="18"/>
        <v>15</v>
      </c>
      <c r="W133" s="112"/>
      <c r="X133" s="96"/>
      <c r="Y133" s="96"/>
      <c r="Z133" s="104"/>
      <c r="AA133" s="99"/>
      <c r="AB133" s="41">
        <f t="shared" ref="AB133:AB139" si="24">ROUNDUP((((W133*I133)+(X133*J133)+(Y133*K133)+(Z133*L133)+(AA133*M133))/$I$2*15),2)</f>
        <v>0</v>
      </c>
      <c r="AC133" s="40">
        <f t="shared" ref="AC133:AC139" si="25">IF(AB133&gt;=15,15,AB133)</f>
        <v>0</v>
      </c>
      <c r="AD133" s="42"/>
      <c r="AE133" s="128"/>
      <c r="AF133" s="37">
        <f t="shared" ref="AF133:AF139" si="26">IF((V133+AC133+AD133)&gt;=30,30,(V133+AC133+AD133))</f>
        <v>15</v>
      </c>
      <c r="AG133" s="43">
        <v>65</v>
      </c>
      <c r="AH133" s="44">
        <f t="shared" ref="AH133:AH139" si="27">AF133+AG133+AE133</f>
        <v>80</v>
      </c>
      <c r="AI133" s="45">
        <f t="shared" si="19"/>
        <v>0.93</v>
      </c>
      <c r="AJ133" s="46"/>
      <c r="AK133" s="47">
        <v>1E-4</v>
      </c>
      <c r="AL133" s="48">
        <f t="shared" si="20"/>
        <v>1.0001</v>
      </c>
      <c r="AM133" s="49">
        <f t="shared" si="21"/>
        <v>1488614000</v>
      </c>
      <c r="AN133" s="50"/>
      <c r="AO133" s="51"/>
      <c r="AP133" s="51"/>
      <c r="AQ133" s="51"/>
      <c r="AR133" s="51"/>
      <c r="AS133" s="52"/>
      <c r="AT133" s="53">
        <f t="shared" ref="AT133:AT139" si="28">(AO133*I133)+(AP133*J133)+(AQ133*K133)+(AR133*L133)+(AS133*M133)</f>
        <v>0</v>
      </c>
    </row>
    <row r="134" spans="1:46" s="54" customFormat="1" ht="36" customHeight="1" thickBot="1">
      <c r="A134" s="27"/>
      <c r="B134" s="56"/>
      <c r="C134" s="91"/>
      <c r="D134" s="95"/>
      <c r="E134" s="95"/>
      <c r="F134" s="101"/>
      <c r="G134" s="55"/>
      <c r="H134" s="60"/>
      <c r="I134" s="30">
        <v>0.51</v>
      </c>
      <c r="J134" s="119">
        <v>0.49</v>
      </c>
      <c r="K134" s="32"/>
      <c r="L134" s="57"/>
      <c r="M134" s="33"/>
      <c r="N134" s="34">
        <f t="shared" si="22"/>
        <v>1</v>
      </c>
      <c r="O134" s="35"/>
      <c r="P134" s="105">
        <v>15</v>
      </c>
      <c r="Q134" s="106">
        <v>15</v>
      </c>
      <c r="R134" s="38"/>
      <c r="S134" s="38"/>
      <c r="T134" s="37"/>
      <c r="U134" s="39">
        <f t="shared" si="23"/>
        <v>15</v>
      </c>
      <c r="V134" s="40">
        <f t="shared" si="18"/>
        <v>15</v>
      </c>
      <c r="W134" s="112"/>
      <c r="X134" s="96"/>
      <c r="Y134" s="96"/>
      <c r="Z134" s="104"/>
      <c r="AA134" s="99"/>
      <c r="AB134" s="41">
        <f t="shared" si="24"/>
        <v>0</v>
      </c>
      <c r="AC134" s="40">
        <f t="shared" si="25"/>
        <v>0</v>
      </c>
      <c r="AD134" s="42"/>
      <c r="AE134" s="128"/>
      <c r="AF134" s="37">
        <f t="shared" si="26"/>
        <v>15</v>
      </c>
      <c r="AG134" s="43">
        <v>65</v>
      </c>
      <c r="AH134" s="44">
        <f t="shared" si="27"/>
        <v>80</v>
      </c>
      <c r="AI134" s="45">
        <f t="shared" si="19"/>
        <v>0.93</v>
      </c>
      <c r="AJ134" s="46"/>
      <c r="AK134" s="47">
        <v>1E-4</v>
      </c>
      <c r="AL134" s="48">
        <f t="shared" si="20"/>
        <v>1.0001</v>
      </c>
      <c r="AM134" s="49">
        <f t="shared" si="21"/>
        <v>1488614000</v>
      </c>
      <c r="AN134" s="50"/>
      <c r="AO134" s="51"/>
      <c r="AP134" s="51"/>
      <c r="AQ134" s="51"/>
      <c r="AR134" s="51"/>
      <c r="AS134" s="52"/>
      <c r="AT134" s="53">
        <f t="shared" si="28"/>
        <v>0</v>
      </c>
    </row>
    <row r="135" spans="1:46" s="54" customFormat="1" ht="44.25" customHeight="1" thickBot="1">
      <c r="A135" s="27"/>
      <c r="B135" s="56"/>
      <c r="C135" s="91"/>
      <c r="D135" s="95"/>
      <c r="E135" s="95"/>
      <c r="F135" s="101"/>
      <c r="G135" s="55"/>
      <c r="H135" s="60"/>
      <c r="I135" s="30">
        <v>0.51</v>
      </c>
      <c r="J135" s="119">
        <v>0.49</v>
      </c>
      <c r="K135" s="32"/>
      <c r="L135" s="57"/>
      <c r="M135" s="33"/>
      <c r="N135" s="34">
        <f t="shared" si="22"/>
        <v>1</v>
      </c>
      <c r="O135" s="35"/>
      <c r="P135" s="105">
        <v>15</v>
      </c>
      <c r="Q135" s="106">
        <v>15</v>
      </c>
      <c r="R135" s="38"/>
      <c r="S135" s="38"/>
      <c r="T135" s="37"/>
      <c r="U135" s="39">
        <f t="shared" si="23"/>
        <v>15</v>
      </c>
      <c r="V135" s="40">
        <f>IF(U135&gt;=15,15,U135)</f>
        <v>15</v>
      </c>
      <c r="W135" s="112"/>
      <c r="X135" s="96"/>
      <c r="Y135" s="96"/>
      <c r="Z135" s="104"/>
      <c r="AA135" s="99"/>
      <c r="AB135" s="41">
        <f t="shared" si="24"/>
        <v>0</v>
      </c>
      <c r="AC135" s="40">
        <f t="shared" si="25"/>
        <v>0</v>
      </c>
      <c r="AD135" s="42"/>
      <c r="AE135" s="128"/>
      <c r="AF135" s="37">
        <f t="shared" si="26"/>
        <v>15</v>
      </c>
      <c r="AG135" s="43">
        <v>65</v>
      </c>
      <c r="AH135" s="44">
        <f t="shared" si="27"/>
        <v>80</v>
      </c>
      <c r="AI135" s="45">
        <f>-((50-((176+(45+(30-AF135)))))/200)</f>
        <v>0.93</v>
      </c>
      <c r="AJ135" s="46"/>
      <c r="AK135" s="47">
        <v>1E-4</v>
      </c>
      <c r="AL135" s="48">
        <f>100%+AK135</f>
        <v>1.0001</v>
      </c>
      <c r="AM135" s="49">
        <f>ROUNDUP($D$2*AI135*AL135,-3)</f>
        <v>1488614000</v>
      </c>
      <c r="AN135" s="50"/>
      <c r="AO135" s="51"/>
      <c r="AP135" s="51"/>
      <c r="AQ135" s="51"/>
      <c r="AR135" s="51"/>
      <c r="AS135" s="52"/>
      <c r="AT135" s="53">
        <f t="shared" si="28"/>
        <v>0</v>
      </c>
    </row>
    <row r="136" spans="1:46" s="54" customFormat="1" ht="36" customHeight="1" thickBot="1">
      <c r="A136" s="27"/>
      <c r="B136" s="56"/>
      <c r="C136" s="91"/>
      <c r="D136" s="95"/>
      <c r="E136" s="95"/>
      <c r="F136" s="101"/>
      <c r="G136" s="55"/>
      <c r="H136" s="79"/>
      <c r="I136" s="30">
        <v>0.51</v>
      </c>
      <c r="J136" s="119">
        <v>0.49</v>
      </c>
      <c r="K136" s="32"/>
      <c r="L136" s="57"/>
      <c r="M136" s="80"/>
      <c r="N136" s="34">
        <f t="shared" si="22"/>
        <v>1</v>
      </c>
      <c r="O136" s="81"/>
      <c r="P136" s="105">
        <v>15</v>
      </c>
      <c r="Q136" s="106">
        <v>15</v>
      </c>
      <c r="R136" s="38"/>
      <c r="S136" s="38"/>
      <c r="T136" s="58"/>
      <c r="U136" s="39">
        <f t="shared" si="23"/>
        <v>15</v>
      </c>
      <c r="V136" s="82">
        <f>IF(U136&gt;=15,15,U136)</f>
        <v>15</v>
      </c>
      <c r="W136" s="112"/>
      <c r="X136" s="96"/>
      <c r="Y136" s="96"/>
      <c r="Z136" s="104"/>
      <c r="AA136" s="133"/>
      <c r="AB136" s="41">
        <f t="shared" si="24"/>
        <v>0</v>
      </c>
      <c r="AC136" s="40">
        <f t="shared" si="25"/>
        <v>0</v>
      </c>
      <c r="AD136" s="83"/>
      <c r="AE136" s="131"/>
      <c r="AF136" s="37">
        <f t="shared" si="26"/>
        <v>15</v>
      </c>
      <c r="AG136" s="43">
        <v>65</v>
      </c>
      <c r="AH136" s="44">
        <f t="shared" si="27"/>
        <v>80</v>
      </c>
      <c r="AI136" s="45">
        <f>-((50-((176+(45+(30-AF136)))))/200)</f>
        <v>0.93</v>
      </c>
      <c r="AJ136" s="46"/>
      <c r="AK136" s="47">
        <v>1E-4</v>
      </c>
      <c r="AL136" s="48">
        <f>100%+AK136</f>
        <v>1.0001</v>
      </c>
      <c r="AM136" s="49">
        <f>ROUNDUP($D$2*AI136*AL136,-3)</f>
        <v>1488614000</v>
      </c>
      <c r="AN136" s="84"/>
      <c r="AO136" s="85"/>
      <c r="AP136" s="85"/>
      <c r="AQ136" s="85"/>
      <c r="AR136" s="85"/>
      <c r="AS136" s="86"/>
      <c r="AT136" s="53">
        <f t="shared" si="28"/>
        <v>0</v>
      </c>
    </row>
    <row r="137" spans="1:46" s="54" customFormat="1" ht="36" customHeight="1" thickBot="1">
      <c r="A137" s="27"/>
      <c r="B137" s="56"/>
      <c r="C137" s="91"/>
      <c r="D137" s="95"/>
      <c r="E137" s="95"/>
      <c r="F137" s="101"/>
      <c r="G137" s="55"/>
      <c r="H137" s="60"/>
      <c r="I137" s="30">
        <v>0.51</v>
      </c>
      <c r="J137" s="119">
        <v>0.49</v>
      </c>
      <c r="K137" s="32"/>
      <c r="L137" s="57"/>
      <c r="M137" s="33"/>
      <c r="N137" s="34">
        <f t="shared" si="22"/>
        <v>1</v>
      </c>
      <c r="O137" s="35"/>
      <c r="P137" s="105">
        <v>15</v>
      </c>
      <c r="Q137" s="106">
        <v>15</v>
      </c>
      <c r="R137" s="38"/>
      <c r="S137" s="38"/>
      <c r="T137" s="37"/>
      <c r="U137" s="39">
        <f t="shared" si="23"/>
        <v>15</v>
      </c>
      <c r="V137" s="40">
        <f>IF(U137&gt;=15,15,U137)</f>
        <v>15</v>
      </c>
      <c r="W137" s="112"/>
      <c r="X137" s="96"/>
      <c r="Y137" s="96"/>
      <c r="Z137" s="104"/>
      <c r="AA137" s="99"/>
      <c r="AB137" s="41">
        <f t="shared" si="24"/>
        <v>0</v>
      </c>
      <c r="AC137" s="40">
        <f t="shared" si="25"/>
        <v>0</v>
      </c>
      <c r="AD137" s="42"/>
      <c r="AE137" s="128"/>
      <c r="AF137" s="37">
        <f t="shared" si="26"/>
        <v>15</v>
      </c>
      <c r="AG137" s="43">
        <v>65</v>
      </c>
      <c r="AH137" s="44">
        <f t="shared" si="27"/>
        <v>80</v>
      </c>
      <c r="AI137" s="45">
        <f>-((50-((176+(45+(30-AF137)))))/200)</f>
        <v>0.93</v>
      </c>
      <c r="AJ137" s="46"/>
      <c r="AK137" s="47">
        <v>1E-4</v>
      </c>
      <c r="AL137" s="48">
        <f>100%+AK137</f>
        <v>1.0001</v>
      </c>
      <c r="AM137" s="49">
        <f>ROUNDUP($D$2*AI137*AL137,-3)</f>
        <v>1488614000</v>
      </c>
      <c r="AN137" s="50"/>
      <c r="AO137" s="51"/>
      <c r="AP137" s="51"/>
      <c r="AQ137" s="51"/>
      <c r="AR137" s="51"/>
      <c r="AS137" s="52"/>
      <c r="AT137" s="53">
        <f t="shared" si="28"/>
        <v>0</v>
      </c>
    </row>
    <row r="138" spans="1:46" s="54" customFormat="1" ht="36" customHeight="1" thickBot="1">
      <c r="A138" s="27"/>
      <c r="B138" s="56"/>
      <c r="C138" s="91"/>
      <c r="D138" s="95"/>
      <c r="E138" s="95"/>
      <c r="F138" s="101"/>
      <c r="G138" s="55"/>
      <c r="H138" s="60"/>
      <c r="I138" s="30">
        <v>0.51</v>
      </c>
      <c r="J138" s="119">
        <v>0.49</v>
      </c>
      <c r="K138" s="32"/>
      <c r="L138" s="57"/>
      <c r="M138" s="33"/>
      <c r="N138" s="34">
        <f t="shared" si="22"/>
        <v>1</v>
      </c>
      <c r="O138" s="35"/>
      <c r="P138" s="105">
        <v>15</v>
      </c>
      <c r="Q138" s="106">
        <v>15</v>
      </c>
      <c r="R138" s="38"/>
      <c r="S138" s="38"/>
      <c r="T138" s="37"/>
      <c r="U138" s="39">
        <f t="shared" si="23"/>
        <v>15</v>
      </c>
      <c r="V138" s="40">
        <f>IF(U138&gt;=15,15,U138)</f>
        <v>15</v>
      </c>
      <c r="W138" s="112"/>
      <c r="X138" s="96"/>
      <c r="Y138" s="96"/>
      <c r="Z138" s="104"/>
      <c r="AA138" s="99"/>
      <c r="AB138" s="41">
        <f t="shared" si="24"/>
        <v>0</v>
      </c>
      <c r="AC138" s="40">
        <f t="shared" si="25"/>
        <v>0</v>
      </c>
      <c r="AD138" s="42"/>
      <c r="AE138" s="128"/>
      <c r="AF138" s="37">
        <f t="shared" si="26"/>
        <v>15</v>
      </c>
      <c r="AG138" s="43">
        <v>65</v>
      </c>
      <c r="AH138" s="44">
        <f t="shared" si="27"/>
        <v>80</v>
      </c>
      <c r="AI138" s="45">
        <f>-((50-((176+(45+(30-AF138)))))/200)</f>
        <v>0.93</v>
      </c>
      <c r="AJ138" s="46"/>
      <c r="AK138" s="47">
        <v>1E-4</v>
      </c>
      <c r="AL138" s="48">
        <f>100%+AK138</f>
        <v>1.0001</v>
      </c>
      <c r="AM138" s="49">
        <f>ROUNDUP($D$2*AI138*AL138,-3)</f>
        <v>1488614000</v>
      </c>
      <c r="AN138" s="50"/>
      <c r="AO138" s="51"/>
      <c r="AP138" s="51"/>
      <c r="AQ138" s="51"/>
      <c r="AR138" s="51"/>
      <c r="AS138" s="52"/>
      <c r="AT138" s="53">
        <f t="shared" si="28"/>
        <v>0</v>
      </c>
    </row>
    <row r="139" spans="1:46" s="54" customFormat="1" ht="36" customHeight="1" thickBot="1">
      <c r="A139" s="27"/>
      <c r="B139" s="56"/>
      <c r="C139" s="91"/>
      <c r="D139" s="95"/>
      <c r="E139" s="95"/>
      <c r="F139" s="101"/>
      <c r="G139" s="55"/>
      <c r="H139" s="28"/>
      <c r="I139" s="30">
        <v>0.51</v>
      </c>
      <c r="J139" s="119">
        <v>0.49</v>
      </c>
      <c r="K139" s="32"/>
      <c r="L139" s="57"/>
      <c r="M139" s="31"/>
      <c r="N139" s="34">
        <f t="shared" si="22"/>
        <v>1</v>
      </c>
      <c r="O139" s="37"/>
      <c r="P139" s="105">
        <v>15</v>
      </c>
      <c r="Q139" s="106">
        <v>15</v>
      </c>
      <c r="R139" s="38"/>
      <c r="S139" s="38"/>
      <c r="T139" s="37"/>
      <c r="U139" s="39">
        <f t="shared" si="23"/>
        <v>15</v>
      </c>
      <c r="V139" s="40">
        <f>IF(U139&gt;=15,15,U139)</f>
        <v>15</v>
      </c>
      <c r="W139" s="112"/>
      <c r="X139" s="96"/>
      <c r="Y139" s="96"/>
      <c r="Z139" s="104"/>
      <c r="AA139" s="99"/>
      <c r="AB139" s="41">
        <f t="shared" si="24"/>
        <v>0</v>
      </c>
      <c r="AC139" s="40">
        <f t="shared" si="25"/>
        <v>0</v>
      </c>
      <c r="AD139" s="87"/>
      <c r="AE139" s="128"/>
      <c r="AF139" s="37">
        <f t="shared" si="26"/>
        <v>15</v>
      </c>
      <c r="AG139" s="43">
        <v>65</v>
      </c>
      <c r="AH139" s="44">
        <f t="shared" si="27"/>
        <v>80</v>
      </c>
      <c r="AI139" s="45">
        <f>-((50-((176+(45+(30-AF139)))))/200)</f>
        <v>0.93</v>
      </c>
      <c r="AJ139" s="46"/>
      <c r="AK139" s="47">
        <v>1E-4</v>
      </c>
      <c r="AL139" s="48">
        <f>100%+AK139</f>
        <v>1.0001</v>
      </c>
      <c r="AM139" s="49">
        <f>ROUNDUP($D$2*AI139*AL139,-3)</f>
        <v>1488614000</v>
      </c>
      <c r="AN139" s="88"/>
      <c r="AO139" s="51"/>
      <c r="AP139" s="51"/>
      <c r="AQ139" s="51"/>
      <c r="AR139" s="51"/>
      <c r="AS139" s="52"/>
      <c r="AT139" s="53">
        <f t="shared" si="28"/>
        <v>0</v>
      </c>
    </row>
  </sheetData>
  <mergeCells count="28">
    <mergeCell ref="AS3:AS4"/>
    <mergeCell ref="AT3:AT4"/>
    <mergeCell ref="AM3:AM4"/>
    <mergeCell ref="AN3:AN4"/>
    <mergeCell ref="AO3:AO4"/>
    <mergeCell ref="AP3:AP4"/>
    <mergeCell ref="AQ3:AQ4"/>
    <mergeCell ref="AR3:AR4"/>
    <mergeCell ref="AL3:AL4"/>
    <mergeCell ref="A3:A4"/>
    <mergeCell ref="B3:B4"/>
    <mergeCell ref="C3:H3"/>
    <mergeCell ref="I3:M3"/>
    <mergeCell ref="N3:N4"/>
    <mergeCell ref="O3:O4"/>
    <mergeCell ref="P3:U3"/>
    <mergeCell ref="W3:AB3"/>
    <mergeCell ref="AI3:AI4"/>
    <mergeCell ref="AJ3:AJ4"/>
    <mergeCell ref="AK3:AK4"/>
    <mergeCell ref="D1:E1"/>
    <mergeCell ref="I1:J1"/>
    <mergeCell ref="L1:AB1"/>
    <mergeCell ref="AE1:AK1"/>
    <mergeCell ref="D2:E2"/>
    <mergeCell ref="F2:G2"/>
    <mergeCell ref="I2:J2"/>
    <mergeCell ref="P2:U2"/>
  </mergeCells>
  <phoneticPr fontId="3" type="noConversion"/>
  <printOptions horizontalCentered="1"/>
  <pageMargins left="0.17" right="0.17" top="0.33" bottom="0.24" header="0.26" footer="0.18"/>
  <pageSetup paperSize="9" scale="57" orientation="landscape" r:id="rId1"/>
  <headerFooter alignWithMargins="0"/>
  <rowBreaks count="1" manualBreakCount="1">
    <brk id="30" max="41" man="1"/>
  </rowBreaks>
  <colBreaks count="1" manualBreakCount="1">
    <brk id="29" max="139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rgb="FFFF0000"/>
  </sheetPr>
  <dimension ref="A1:AT140"/>
  <sheetViews>
    <sheetView showZeros="0" view="pageBreakPreview" topLeftCell="R1" zoomScale="80" workbookViewId="0">
      <selection activeCell="AL8" sqref="AL8"/>
    </sheetView>
  </sheetViews>
  <sheetFormatPr defaultColWidth="8.88671875" defaultRowHeight="13.5"/>
  <cols>
    <col min="1" max="1" width="5" style="1" customWidth="1"/>
    <col min="2" max="2" width="5.109375" style="2" customWidth="1"/>
    <col min="3" max="3" width="9.21875" style="89" customWidth="1"/>
    <col min="4" max="7" width="9.21875" style="1" customWidth="1"/>
    <col min="8" max="8" width="6.6640625" style="1" customWidth="1"/>
    <col min="9" max="10" width="7.33203125" style="1" customWidth="1"/>
    <col min="11" max="11" width="7.6640625" style="1" customWidth="1"/>
    <col min="12" max="13" width="6.77734375" style="1" customWidth="1"/>
    <col min="14" max="14" width="6.44140625" style="1" customWidth="1"/>
    <col min="15" max="15" width="5.109375" style="1" customWidth="1"/>
    <col min="16" max="16" width="7.109375" style="1" customWidth="1"/>
    <col min="17" max="17" width="6.77734375" style="1" customWidth="1"/>
    <col min="18" max="20" width="6.6640625" style="1" customWidth="1"/>
    <col min="21" max="21" width="7.109375" style="1" customWidth="1"/>
    <col min="22" max="22" width="10.44140625" style="90" hidden="1" customWidth="1"/>
    <col min="23" max="24" width="8" style="1" customWidth="1"/>
    <col min="25" max="27" width="7.21875" style="1" customWidth="1"/>
    <col min="28" max="28" width="9.6640625" style="1" customWidth="1"/>
    <col min="29" max="29" width="2" style="90" hidden="1" customWidth="1"/>
    <col min="30" max="31" width="6.21875" style="1" customWidth="1"/>
    <col min="32" max="32" width="7" style="1" customWidth="1"/>
    <col min="33" max="33" width="4.6640625" style="1" customWidth="1"/>
    <col min="34" max="34" width="8.21875" style="1" customWidth="1"/>
    <col min="35" max="35" width="8.77734375" style="1" customWidth="1"/>
    <col min="36" max="36" width="7.5546875" style="1" customWidth="1"/>
    <col min="37" max="38" width="8.33203125" style="1" customWidth="1"/>
    <col min="39" max="39" width="20.21875" style="1" customWidth="1"/>
    <col min="40" max="40" width="8.33203125" style="1" customWidth="1"/>
    <col min="41" max="42" width="17.6640625" style="1" customWidth="1"/>
    <col min="43" max="45" width="17.6640625" style="1" hidden="1" customWidth="1"/>
    <col min="46" max="46" width="17.6640625" style="1" customWidth="1"/>
    <col min="47" max="16384" width="8.88671875" style="1"/>
  </cols>
  <sheetData>
    <row r="1" spans="1:46" ht="33.75" customHeight="1">
      <c r="C1" s="3" t="s">
        <v>62</v>
      </c>
      <c r="D1" s="353">
        <v>2513320000</v>
      </c>
      <c r="E1" s="353"/>
      <c r="F1" s="4"/>
      <c r="G1" s="4"/>
      <c r="H1" s="3" t="s">
        <v>0</v>
      </c>
      <c r="I1" s="354">
        <v>2759500000</v>
      </c>
      <c r="J1" s="354"/>
      <c r="K1" s="118">
        <f>TRUNC(I1/F2,7)</f>
        <v>1.1243007</v>
      </c>
      <c r="L1" s="385" t="s">
        <v>376</v>
      </c>
      <c r="M1" s="386"/>
      <c r="N1" s="386"/>
      <c r="O1" s="386"/>
      <c r="P1" s="386"/>
      <c r="Q1" s="386"/>
      <c r="R1" s="386"/>
      <c r="S1" s="386"/>
      <c r="T1" s="386"/>
      <c r="U1" s="386"/>
      <c r="V1" s="386"/>
      <c r="W1" s="386"/>
      <c r="X1" s="386"/>
      <c r="Y1" s="386"/>
      <c r="Z1" s="386"/>
      <c r="AA1" s="386"/>
      <c r="AB1" s="386"/>
      <c r="AC1" s="148"/>
      <c r="AD1" s="148"/>
      <c r="AE1" s="356" t="s">
        <v>377</v>
      </c>
      <c r="AF1" s="356"/>
      <c r="AG1" s="356"/>
      <c r="AH1" s="356"/>
      <c r="AI1" s="356"/>
      <c r="AJ1" s="356"/>
      <c r="AK1" s="356"/>
      <c r="AL1" s="145"/>
      <c r="AM1" s="145"/>
      <c r="AN1" s="145"/>
      <c r="AO1" s="122"/>
      <c r="AP1" s="122"/>
      <c r="AQ1" s="122"/>
      <c r="AR1" s="122"/>
      <c r="AS1" s="122"/>
      <c r="AT1" s="122"/>
    </row>
    <row r="2" spans="1:46" s="11" customFormat="1" ht="30" customHeight="1" thickBot="1">
      <c r="A2" s="6"/>
      <c r="B2" s="7"/>
      <c r="C2" s="8" t="s">
        <v>36</v>
      </c>
      <c r="D2" s="357">
        <v>2764652000</v>
      </c>
      <c r="E2" s="358"/>
      <c r="F2" s="357">
        <v>2454414550</v>
      </c>
      <c r="G2" s="358"/>
      <c r="H2" s="3" t="s">
        <v>32</v>
      </c>
      <c r="I2" s="359">
        <f>D2*1</f>
        <v>2764652000</v>
      </c>
      <c r="J2" s="360"/>
      <c r="K2" s="117" t="s">
        <v>29</v>
      </c>
      <c r="L2" s="4"/>
      <c r="M2" s="4"/>
      <c r="N2" s="4"/>
      <c r="O2" s="9" t="s">
        <v>67</v>
      </c>
      <c r="P2" s="361">
        <v>45946.458333333336</v>
      </c>
      <c r="Q2" s="361"/>
      <c r="R2" s="361"/>
      <c r="S2" s="361"/>
      <c r="T2" s="361"/>
      <c r="U2" s="361"/>
      <c r="V2" s="10"/>
      <c r="W2" s="10"/>
      <c r="X2" s="6"/>
      <c r="Y2" s="6"/>
      <c r="Z2" s="6"/>
      <c r="AA2" s="6"/>
      <c r="AB2" s="6"/>
      <c r="AC2" s="10"/>
      <c r="AD2" s="252" t="s">
        <v>393</v>
      </c>
      <c r="AE2" s="248"/>
      <c r="AF2" s="248"/>
      <c r="AG2" s="249"/>
      <c r="AH2" s="248"/>
      <c r="AI2" s="250"/>
      <c r="AJ2" s="247"/>
      <c r="AK2" s="251"/>
      <c r="AL2" s="13"/>
      <c r="AM2" s="14" t="s">
        <v>378</v>
      </c>
      <c r="AO2" s="63" t="s">
        <v>69</v>
      </c>
      <c r="AP2" s="243">
        <v>2513320000</v>
      </c>
      <c r="AQ2" s="123"/>
      <c r="AR2" s="124"/>
      <c r="AS2" s="126"/>
      <c r="AT2" s="125"/>
    </row>
    <row r="3" spans="1:46" s="17" customFormat="1" ht="24.95" customHeight="1" thickBot="1">
      <c r="A3" s="364" t="s">
        <v>1</v>
      </c>
      <c r="B3" s="366" t="s">
        <v>2</v>
      </c>
      <c r="C3" s="368" t="s">
        <v>3</v>
      </c>
      <c r="D3" s="369"/>
      <c r="E3" s="369"/>
      <c r="F3" s="369"/>
      <c r="G3" s="369"/>
      <c r="H3" s="370"/>
      <c r="I3" s="371" t="s">
        <v>73</v>
      </c>
      <c r="J3" s="369"/>
      <c r="K3" s="369"/>
      <c r="L3" s="369"/>
      <c r="M3" s="370"/>
      <c r="N3" s="372" t="s">
        <v>5</v>
      </c>
      <c r="O3" s="374" t="s">
        <v>6</v>
      </c>
      <c r="P3" s="371" t="s">
        <v>7</v>
      </c>
      <c r="Q3" s="369"/>
      <c r="R3" s="369"/>
      <c r="S3" s="369"/>
      <c r="T3" s="369"/>
      <c r="U3" s="370"/>
      <c r="V3" s="15"/>
      <c r="W3" s="371" t="s">
        <v>30</v>
      </c>
      <c r="X3" s="369"/>
      <c r="Y3" s="369"/>
      <c r="Z3" s="369"/>
      <c r="AA3" s="369"/>
      <c r="AB3" s="370"/>
      <c r="AC3" s="15"/>
      <c r="AD3" s="15"/>
      <c r="AE3" s="15"/>
      <c r="AF3" s="15"/>
      <c r="AG3" s="15"/>
      <c r="AH3" s="16"/>
      <c r="AI3" s="376" t="s">
        <v>8</v>
      </c>
      <c r="AJ3" s="366" t="s">
        <v>9</v>
      </c>
      <c r="AK3" s="378" t="s">
        <v>80</v>
      </c>
      <c r="AL3" s="362" t="s">
        <v>81</v>
      </c>
      <c r="AM3" s="381" t="s">
        <v>12</v>
      </c>
      <c r="AN3" s="383" t="s">
        <v>83</v>
      </c>
      <c r="AO3" s="380" t="s">
        <v>14</v>
      </c>
      <c r="AP3" s="380" t="s">
        <v>41</v>
      </c>
      <c r="AQ3" s="380" t="s">
        <v>42</v>
      </c>
      <c r="AR3" s="380" t="s">
        <v>43</v>
      </c>
      <c r="AS3" s="380" t="s">
        <v>44</v>
      </c>
      <c r="AT3" s="380" t="s">
        <v>15</v>
      </c>
    </row>
    <row r="4" spans="1:46" s="17" customFormat="1" ht="39.75" customHeight="1" thickBot="1">
      <c r="A4" s="365"/>
      <c r="B4" s="367"/>
      <c r="C4" s="103" t="s">
        <v>16</v>
      </c>
      <c r="D4" s="19" t="s">
        <v>17</v>
      </c>
      <c r="E4" s="20" t="s">
        <v>18</v>
      </c>
      <c r="F4" s="20" t="s">
        <v>19</v>
      </c>
      <c r="G4" s="20" t="s">
        <v>94</v>
      </c>
      <c r="H4" s="21" t="s">
        <v>95</v>
      </c>
      <c r="I4" s="18" t="s">
        <v>96</v>
      </c>
      <c r="J4" s="19" t="s">
        <v>17</v>
      </c>
      <c r="K4" s="20" t="s">
        <v>92</v>
      </c>
      <c r="L4" s="103" t="s">
        <v>98</v>
      </c>
      <c r="M4" s="20" t="s">
        <v>94</v>
      </c>
      <c r="N4" s="373"/>
      <c r="O4" s="375"/>
      <c r="P4" s="18" t="s">
        <v>96</v>
      </c>
      <c r="Q4" s="19" t="s">
        <v>17</v>
      </c>
      <c r="R4" s="20" t="s">
        <v>92</v>
      </c>
      <c r="S4" s="103" t="s">
        <v>19</v>
      </c>
      <c r="T4" s="20" t="s">
        <v>94</v>
      </c>
      <c r="U4" s="22" t="s">
        <v>99</v>
      </c>
      <c r="V4" s="23" t="s">
        <v>22</v>
      </c>
      <c r="W4" s="18" t="s">
        <v>96</v>
      </c>
      <c r="X4" s="19" t="s">
        <v>101</v>
      </c>
      <c r="Y4" s="20" t="s">
        <v>92</v>
      </c>
      <c r="Z4" s="103" t="s">
        <v>98</v>
      </c>
      <c r="AA4" s="20" t="s">
        <v>94</v>
      </c>
      <c r="AB4" s="24" t="s">
        <v>102</v>
      </c>
      <c r="AC4" s="23" t="s">
        <v>46</v>
      </c>
      <c r="AD4" s="121" t="s">
        <v>104</v>
      </c>
      <c r="AE4" s="127" t="s">
        <v>48</v>
      </c>
      <c r="AF4" s="25" t="s">
        <v>106</v>
      </c>
      <c r="AG4" s="26" t="s">
        <v>107</v>
      </c>
      <c r="AH4" s="26" t="s">
        <v>26</v>
      </c>
      <c r="AI4" s="377"/>
      <c r="AJ4" s="367"/>
      <c r="AK4" s="379"/>
      <c r="AL4" s="363"/>
      <c r="AM4" s="382"/>
      <c r="AN4" s="384"/>
      <c r="AO4" s="380"/>
      <c r="AP4" s="380"/>
      <c r="AQ4" s="380"/>
      <c r="AR4" s="380"/>
      <c r="AS4" s="380"/>
      <c r="AT4" s="380"/>
    </row>
    <row r="5" spans="1:46" s="54" customFormat="1" ht="40.5" customHeight="1" thickBot="1">
      <c r="A5" s="27">
        <v>1</v>
      </c>
      <c r="B5" s="28"/>
      <c r="C5" s="62" t="s">
        <v>249</v>
      </c>
      <c r="D5" s="94"/>
      <c r="E5" s="94"/>
      <c r="F5" s="94"/>
      <c r="G5" s="91"/>
      <c r="H5" s="115"/>
      <c r="I5" s="109">
        <v>1</v>
      </c>
      <c r="J5" s="31"/>
      <c r="K5" s="31"/>
      <c r="L5" s="31"/>
      <c r="M5" s="33"/>
      <c r="N5" s="34">
        <f>SUM(I5:M5)</f>
        <v>1</v>
      </c>
      <c r="O5" s="35"/>
      <c r="P5" s="165">
        <v>15</v>
      </c>
      <c r="Q5" s="166">
        <v>15</v>
      </c>
      <c r="R5" s="37"/>
      <c r="S5" s="38"/>
      <c r="T5" s="37"/>
      <c r="U5" s="39">
        <f>ROUNDUP(((P5*I5)+(Q5*J5)+(R5*K5)+(S5*L5)+(T5*M5)),2)</f>
        <v>15</v>
      </c>
      <c r="V5" s="40">
        <f>IF(U5&gt;=15,15,U5)</f>
        <v>15</v>
      </c>
      <c r="W5" s="169">
        <v>21672377000</v>
      </c>
      <c r="X5" s="170"/>
      <c r="Y5" s="157"/>
      <c r="Z5" s="107"/>
      <c r="AA5" s="99"/>
      <c r="AB5" s="41">
        <f>ROUNDUP((((W5*I5)+(X5*J5)+(Y5*K5)+(Z5*L5)+(AA5*M5))/$I$2*15),2)</f>
        <v>117.59</v>
      </c>
      <c r="AC5" s="40">
        <f>IF(AB5&gt;=15,15,AB5)</f>
        <v>15</v>
      </c>
      <c r="AD5" s="42"/>
      <c r="AE5" s="128"/>
      <c r="AF5" s="98">
        <f>IF((V5+AC5+AD5)&gt;=30,30,(V5+AC5+AD5))</f>
        <v>30</v>
      </c>
      <c r="AG5" s="43">
        <v>65</v>
      </c>
      <c r="AH5" s="44">
        <f>AF5+AG5+AE5</f>
        <v>95</v>
      </c>
      <c r="AI5" s="45">
        <f>-((50-((176+(45+(30-AF5)))))/200)</f>
        <v>0.85499999999999998</v>
      </c>
      <c r="AJ5" s="46"/>
      <c r="AK5" s="47">
        <v>1E-4</v>
      </c>
      <c r="AL5" s="48">
        <f>100%+AK5</f>
        <v>1.0001</v>
      </c>
      <c r="AM5" s="49">
        <f>ROUNDUP($D$2*AI5*AL5,-3)</f>
        <v>2364014000</v>
      </c>
      <c r="AN5" s="50"/>
      <c r="AO5" s="51">
        <v>11379700000</v>
      </c>
      <c r="AP5" s="51"/>
      <c r="AQ5" s="51"/>
      <c r="AR5" s="51"/>
      <c r="AS5" s="52"/>
      <c r="AT5" s="53">
        <f>(AO5*I5)+(AP5*J5)+(AQ5*K5)+(AR5*L5)+(AS5*M5)</f>
        <v>11379700000</v>
      </c>
    </row>
    <row r="6" spans="1:46" s="54" customFormat="1" ht="40.5" customHeight="1" thickBot="1">
      <c r="A6" s="27">
        <v>2</v>
      </c>
      <c r="B6" s="28"/>
      <c r="C6" s="93" t="s">
        <v>152</v>
      </c>
      <c r="D6" s="95"/>
      <c r="E6" s="95"/>
      <c r="F6" s="94"/>
      <c r="G6" s="29"/>
      <c r="H6" s="29"/>
      <c r="I6" s="109">
        <v>1</v>
      </c>
      <c r="J6" s="31"/>
      <c r="K6" s="31"/>
      <c r="L6" s="31"/>
      <c r="M6" s="33"/>
      <c r="N6" s="34">
        <f t="shared" ref="N6:N69" si="0">SUM(I6:M6)</f>
        <v>1</v>
      </c>
      <c r="O6" s="35"/>
      <c r="P6" s="167">
        <v>15</v>
      </c>
      <c r="Q6" s="168">
        <v>15</v>
      </c>
      <c r="R6" s="106"/>
      <c r="S6" s="38"/>
      <c r="T6" s="37"/>
      <c r="U6" s="39">
        <f t="shared" ref="U6:U69" si="1">ROUNDUP(((P6*I6)+(Q6*J6)+(R6*K6)+(S6*L6)+(T6*M6)),2)</f>
        <v>15</v>
      </c>
      <c r="V6" s="40">
        <f>IF(U6&gt;=15,15,U6)</f>
        <v>15</v>
      </c>
      <c r="W6" s="112">
        <v>7038779000</v>
      </c>
      <c r="X6" s="113"/>
      <c r="Y6" s="100"/>
      <c r="Z6" s="96"/>
      <c r="AA6" s="99"/>
      <c r="AB6" s="41">
        <f t="shared" ref="AB6:AB69" si="2">ROUNDUP((((W6*I6)+(X6*J6)+(Y6*K6)+(Z6*L6)+(AA6*M6))/$I$2*15),2)</f>
        <v>38.19</v>
      </c>
      <c r="AC6" s="40">
        <f t="shared" ref="AC6:AC69" si="3">IF(AB6&gt;=15,15,AB6)</f>
        <v>15</v>
      </c>
      <c r="AD6" s="42"/>
      <c r="AE6" s="128"/>
      <c r="AF6" s="37">
        <f t="shared" ref="AF6:AF69" si="4">IF((V6+AC6+AD6)&gt;=30,30,(V6+AC6+AD6))</f>
        <v>30</v>
      </c>
      <c r="AG6" s="43">
        <v>65</v>
      </c>
      <c r="AH6" s="44">
        <f t="shared" ref="AH6:AH69" si="5">AF6+AG6+AE6</f>
        <v>95</v>
      </c>
      <c r="AI6" s="45">
        <f>-((50-((176+(45+(30-AF6)))))/200)</f>
        <v>0.85499999999999998</v>
      </c>
      <c r="AJ6" s="46"/>
      <c r="AK6" s="47">
        <v>1E-4</v>
      </c>
      <c r="AL6" s="48">
        <f>100%+AK6</f>
        <v>1.0001</v>
      </c>
      <c r="AM6" s="49">
        <f>ROUNDUP($D$2*AI6*AL6,-3)</f>
        <v>2364014000</v>
      </c>
      <c r="AN6" s="50"/>
      <c r="AO6" s="51">
        <v>8940300000</v>
      </c>
      <c r="AP6" s="51"/>
      <c r="AQ6" s="51"/>
      <c r="AR6" s="51"/>
      <c r="AS6" s="52"/>
      <c r="AT6" s="53">
        <f t="shared" ref="AT6:AT69" si="6">(AO6*I6)+(AP6*J6)+(AQ6*K6)+(AR6*L6)+(AS6*M6)</f>
        <v>8940300000</v>
      </c>
    </row>
    <row r="7" spans="1:46" s="54" customFormat="1" ht="40.5" customHeight="1" thickBot="1">
      <c r="A7" s="27">
        <v>3</v>
      </c>
      <c r="B7" s="28"/>
      <c r="C7" s="93" t="s">
        <v>251</v>
      </c>
      <c r="D7" s="94"/>
      <c r="E7" s="95"/>
      <c r="F7" s="88"/>
      <c r="G7" s="55"/>
      <c r="H7" s="29"/>
      <c r="I7" s="109">
        <v>1</v>
      </c>
      <c r="J7" s="31"/>
      <c r="K7" s="31"/>
      <c r="L7" s="57"/>
      <c r="M7" s="33"/>
      <c r="N7" s="34">
        <f t="shared" si="0"/>
        <v>1</v>
      </c>
      <c r="O7" s="35"/>
      <c r="P7" s="167">
        <v>15</v>
      </c>
      <c r="Q7" s="168">
        <v>15</v>
      </c>
      <c r="R7" s="106"/>
      <c r="S7" s="38"/>
      <c r="T7" s="37"/>
      <c r="U7" s="39">
        <f t="shared" si="1"/>
        <v>15</v>
      </c>
      <c r="V7" s="40">
        <f>IF(U7&gt;=15,15,U7)</f>
        <v>15</v>
      </c>
      <c r="W7" s="112">
        <v>15563060000</v>
      </c>
      <c r="X7" s="112"/>
      <c r="Y7" s="100"/>
      <c r="Z7" s="96"/>
      <c r="AA7" s="99"/>
      <c r="AB7" s="41">
        <f t="shared" si="2"/>
        <v>84.440000000000012</v>
      </c>
      <c r="AC7" s="40">
        <f t="shared" si="3"/>
        <v>15</v>
      </c>
      <c r="AD7" s="42"/>
      <c r="AE7" s="128"/>
      <c r="AF7" s="37">
        <f t="shared" si="4"/>
        <v>30</v>
      </c>
      <c r="AG7" s="43">
        <v>65</v>
      </c>
      <c r="AH7" s="44">
        <f t="shared" si="5"/>
        <v>95</v>
      </c>
      <c r="AI7" s="45">
        <f>-((50-((176+(45+(30-AF7)))))/200)</f>
        <v>0.85499999999999998</v>
      </c>
      <c r="AJ7" s="46"/>
      <c r="AK7" s="47">
        <v>1E-4</v>
      </c>
      <c r="AL7" s="48">
        <f>100%+AK7</f>
        <v>1.0001</v>
      </c>
      <c r="AM7" s="49">
        <f>ROUNDUP($D$2*AI7*AL7,-3)</f>
        <v>2364014000</v>
      </c>
      <c r="AN7" s="50"/>
      <c r="AO7" s="51">
        <v>12612200000</v>
      </c>
      <c r="AP7" s="51"/>
      <c r="AQ7" s="51"/>
      <c r="AR7" s="51"/>
      <c r="AS7" s="52"/>
      <c r="AT7" s="53">
        <f t="shared" si="6"/>
        <v>12612200000</v>
      </c>
    </row>
    <row r="8" spans="1:46" s="54" customFormat="1" ht="40.5" customHeight="1" thickBot="1">
      <c r="A8" s="27">
        <v>4</v>
      </c>
      <c r="B8" s="28"/>
      <c r="C8" s="93" t="s">
        <v>273</v>
      </c>
      <c r="D8" s="94"/>
      <c r="E8" s="95"/>
      <c r="F8" s="95"/>
      <c r="G8" s="92"/>
      <c r="H8" s="116"/>
      <c r="I8" s="109">
        <v>1</v>
      </c>
      <c r="J8" s="31"/>
      <c r="K8" s="137"/>
      <c r="L8" s="31"/>
      <c r="M8" s="33"/>
      <c r="N8" s="34">
        <f>SUM(I8:M8)</f>
        <v>1</v>
      </c>
      <c r="O8" s="35"/>
      <c r="P8" s="167">
        <v>15</v>
      </c>
      <c r="Q8" s="168">
        <v>15</v>
      </c>
      <c r="R8" s="38"/>
      <c r="S8" s="38"/>
      <c r="T8" s="37"/>
      <c r="U8" s="39">
        <f>ROUNDUP(((P8*I8)+(Q8*J8)+(R8*K8)+(S8*L8)+(T8*M8)),2)</f>
        <v>15</v>
      </c>
      <c r="V8" s="40">
        <f>IF(U8&gt;=15,15,U8)</f>
        <v>15</v>
      </c>
      <c r="W8" s="112">
        <v>11716746000</v>
      </c>
      <c r="X8" s="113"/>
      <c r="Y8" s="96"/>
      <c r="Z8" s="96"/>
      <c r="AA8" s="99"/>
      <c r="AB8" s="41">
        <f>ROUNDUP((((W8*I8)+(X8*J8)+(Y8*K8)+(Z8*L8)+(AA8*M8))/$I$2*15),2)</f>
        <v>63.58</v>
      </c>
      <c r="AC8" s="40">
        <f>IF(AB8&gt;=15,15,AB8)</f>
        <v>15</v>
      </c>
      <c r="AD8" s="42"/>
      <c r="AE8" s="128"/>
      <c r="AF8" s="37">
        <f>IF((V8+AC8+AD8)&gt;=30,30,(V8+AC8+AD8))</f>
        <v>30</v>
      </c>
      <c r="AG8" s="43">
        <v>65</v>
      </c>
      <c r="AH8" s="44">
        <f>AF8+AG8+AE8</f>
        <v>95</v>
      </c>
      <c r="AI8" s="45">
        <f>-((50-((176+(45+(30-AF8)))))/200)</f>
        <v>0.85499999999999998</v>
      </c>
      <c r="AJ8" s="46"/>
      <c r="AK8" s="47">
        <v>1E-4</v>
      </c>
      <c r="AL8" s="48">
        <f>100%+AK8</f>
        <v>1.0001</v>
      </c>
      <c r="AM8" s="49">
        <f>ROUNDUP($D$2*AI8*AL8,-3)</f>
        <v>2364014000</v>
      </c>
      <c r="AN8" s="50"/>
      <c r="AO8" s="51">
        <v>14567000000</v>
      </c>
      <c r="AP8" s="51"/>
      <c r="AQ8" s="51"/>
      <c r="AR8" s="51"/>
      <c r="AS8" s="52"/>
      <c r="AT8" s="53">
        <f>(AO8*I8)+(AP8*J8)+(AQ8*K8)+(AR8*L8)+(AS8*M8)</f>
        <v>14567000000</v>
      </c>
    </row>
    <row r="9" spans="1:46" s="54" customFormat="1" ht="40.5" customHeight="1" thickBot="1">
      <c r="A9" s="27">
        <v>5</v>
      </c>
      <c r="B9" s="28"/>
      <c r="C9" s="246" t="s">
        <v>385</v>
      </c>
      <c r="D9" s="93" t="s">
        <v>372</v>
      </c>
      <c r="E9" s="95"/>
      <c r="F9" s="94"/>
      <c r="G9" s="92"/>
      <c r="H9" s="135"/>
      <c r="I9" s="109">
        <v>0.55000000000000004</v>
      </c>
      <c r="J9" s="31">
        <v>0.45</v>
      </c>
      <c r="K9" s="31"/>
      <c r="L9" s="57"/>
      <c r="M9" s="33"/>
      <c r="N9" s="34">
        <f t="shared" si="0"/>
        <v>1</v>
      </c>
      <c r="O9" s="35"/>
      <c r="P9" s="234">
        <v>14.8</v>
      </c>
      <c r="Q9" s="168">
        <v>15</v>
      </c>
      <c r="R9" s="38"/>
      <c r="S9" s="38"/>
      <c r="T9" s="37"/>
      <c r="U9" s="193">
        <f t="shared" si="1"/>
        <v>14.89</v>
      </c>
      <c r="V9" s="40">
        <f t="shared" ref="V9:V71" si="7">IF(U9&gt;=15,15,U9)</f>
        <v>14.89</v>
      </c>
      <c r="W9" s="112">
        <v>60895199000</v>
      </c>
      <c r="X9" s="112">
        <v>1555486000</v>
      </c>
      <c r="Y9" s="100"/>
      <c r="Z9" s="96"/>
      <c r="AA9" s="108"/>
      <c r="AB9" s="41">
        <f t="shared" si="2"/>
        <v>185.51999999999998</v>
      </c>
      <c r="AC9" s="40">
        <f t="shared" si="3"/>
        <v>15</v>
      </c>
      <c r="AD9" s="42">
        <f>0.5*J9</f>
        <v>0.22500000000000001</v>
      </c>
      <c r="AE9" s="128"/>
      <c r="AF9" s="37">
        <f t="shared" si="4"/>
        <v>30</v>
      </c>
      <c r="AG9" s="43">
        <v>65</v>
      </c>
      <c r="AH9" s="44">
        <f t="shared" si="5"/>
        <v>95</v>
      </c>
      <c r="AI9" s="45">
        <f t="shared" ref="AI9:AI71" si="8">-((50-((176+(45+(30-AF9)))))/200)</f>
        <v>0.85499999999999998</v>
      </c>
      <c r="AJ9" s="46"/>
      <c r="AK9" s="47">
        <v>1E-4</v>
      </c>
      <c r="AL9" s="48">
        <f t="shared" ref="AL9:AL71" si="9">100%+AK9</f>
        <v>1.0001</v>
      </c>
      <c r="AM9" s="49">
        <f t="shared" ref="AM9:AM71" si="10">ROUNDUP($D$2*AI9*AL9,-3)</f>
        <v>2364014000</v>
      </c>
      <c r="AN9" s="50"/>
      <c r="AO9" s="51">
        <v>26004400000</v>
      </c>
      <c r="AP9" s="51">
        <v>1126000000</v>
      </c>
      <c r="AQ9" s="51"/>
      <c r="AR9" s="51"/>
      <c r="AS9" s="52"/>
      <c r="AT9" s="53">
        <f t="shared" si="6"/>
        <v>14809120000.000002</v>
      </c>
    </row>
    <row r="10" spans="1:46" s="54" customFormat="1" ht="40.5" customHeight="1" thickBot="1">
      <c r="A10" s="27">
        <v>6</v>
      </c>
      <c r="B10" s="56"/>
      <c r="C10" s="94" t="s">
        <v>170</v>
      </c>
      <c r="D10" s="62" t="s">
        <v>373</v>
      </c>
      <c r="E10" s="139"/>
      <c r="F10" s="94"/>
      <c r="G10" s="55"/>
      <c r="H10" s="116"/>
      <c r="I10" s="30">
        <v>0.6</v>
      </c>
      <c r="J10" s="31">
        <v>0.4</v>
      </c>
      <c r="K10" s="31"/>
      <c r="L10" s="57"/>
      <c r="M10" s="33"/>
      <c r="N10" s="34">
        <f t="shared" si="0"/>
        <v>1</v>
      </c>
      <c r="O10" s="35"/>
      <c r="P10" s="167">
        <v>15</v>
      </c>
      <c r="Q10" s="220">
        <v>15</v>
      </c>
      <c r="R10" s="38"/>
      <c r="S10" s="38"/>
      <c r="T10" s="37"/>
      <c r="U10" s="39">
        <f t="shared" si="1"/>
        <v>15</v>
      </c>
      <c r="V10" s="40">
        <f>IF(U10&gt;=15,15,U10)</f>
        <v>15</v>
      </c>
      <c r="W10" s="216">
        <v>56126180000</v>
      </c>
      <c r="X10" s="216">
        <v>1466594000</v>
      </c>
      <c r="Y10" s="96"/>
      <c r="Z10" s="216"/>
      <c r="AA10" s="99"/>
      <c r="AB10" s="41">
        <f t="shared" si="2"/>
        <v>185.89999999999998</v>
      </c>
      <c r="AC10" s="40">
        <f t="shared" si="3"/>
        <v>15</v>
      </c>
      <c r="AD10" s="42"/>
      <c r="AE10" s="128"/>
      <c r="AF10" s="37">
        <f t="shared" si="4"/>
        <v>30</v>
      </c>
      <c r="AG10" s="43">
        <v>65</v>
      </c>
      <c r="AH10" s="44">
        <f t="shared" si="5"/>
        <v>95</v>
      </c>
      <c r="AI10" s="45">
        <f>-((50-((176+(45+(30-AF10)))))/200)</f>
        <v>0.85499999999999998</v>
      </c>
      <c r="AJ10" s="46"/>
      <c r="AK10" s="47">
        <v>1E-4</v>
      </c>
      <c r="AL10" s="48">
        <f>100%+AK10</f>
        <v>1.0001</v>
      </c>
      <c r="AM10" s="49">
        <f>ROUNDUP($D$2*AI10*AL10,-3)</f>
        <v>2364014000</v>
      </c>
      <c r="AN10" s="50"/>
      <c r="AO10" s="51">
        <v>34881700000</v>
      </c>
      <c r="AP10" s="51">
        <v>1066600000</v>
      </c>
      <c r="AQ10" s="51"/>
      <c r="AR10" s="51"/>
      <c r="AS10" s="52"/>
      <c r="AT10" s="53">
        <f t="shared" si="6"/>
        <v>21355660000</v>
      </c>
    </row>
    <row r="11" spans="1:46" s="54" customFormat="1" ht="40.5" customHeight="1" thickBot="1">
      <c r="A11" s="27">
        <v>7</v>
      </c>
      <c r="B11" s="56"/>
      <c r="C11" s="94" t="s">
        <v>386</v>
      </c>
      <c r="D11" s="93" t="s">
        <v>382</v>
      </c>
      <c r="E11" s="95"/>
      <c r="F11" s="95"/>
      <c r="G11" s="55"/>
      <c r="H11" s="29"/>
      <c r="I11" s="30">
        <v>0.6</v>
      </c>
      <c r="J11" s="31">
        <v>0.4</v>
      </c>
      <c r="K11" s="32"/>
      <c r="L11" s="57"/>
      <c r="M11" s="33"/>
      <c r="N11" s="34">
        <f t="shared" si="0"/>
        <v>1</v>
      </c>
      <c r="O11" s="35"/>
      <c r="P11" s="167">
        <v>15</v>
      </c>
      <c r="Q11" s="168">
        <v>15</v>
      </c>
      <c r="R11" s="38"/>
      <c r="S11" s="38"/>
      <c r="T11" s="37"/>
      <c r="U11" s="39">
        <f t="shared" si="1"/>
        <v>15</v>
      </c>
      <c r="V11" s="40">
        <f t="shared" si="7"/>
        <v>15</v>
      </c>
      <c r="W11" s="216">
        <v>129427822000</v>
      </c>
      <c r="X11" s="217">
        <v>222174000</v>
      </c>
      <c r="Y11" s="112"/>
      <c r="Z11" s="96"/>
      <c r="AA11" s="99"/>
      <c r="AB11" s="41">
        <f t="shared" si="2"/>
        <v>421.82</v>
      </c>
      <c r="AC11" s="40">
        <f t="shared" si="3"/>
        <v>15</v>
      </c>
      <c r="AD11" s="42"/>
      <c r="AE11" s="128"/>
      <c r="AF11" s="37">
        <f t="shared" si="4"/>
        <v>30</v>
      </c>
      <c r="AG11" s="43">
        <v>65</v>
      </c>
      <c r="AH11" s="44">
        <f t="shared" si="5"/>
        <v>95</v>
      </c>
      <c r="AI11" s="45">
        <f t="shared" si="8"/>
        <v>0.85499999999999998</v>
      </c>
      <c r="AJ11" s="46"/>
      <c r="AK11" s="47">
        <v>1E-4</v>
      </c>
      <c r="AL11" s="48">
        <f t="shared" si="9"/>
        <v>1.0001</v>
      </c>
      <c r="AM11" s="49">
        <f t="shared" si="10"/>
        <v>2364014000</v>
      </c>
      <c r="AN11" s="50"/>
      <c r="AO11" s="51">
        <v>60445400000</v>
      </c>
      <c r="AP11" s="51">
        <v>1033600000</v>
      </c>
      <c r="AQ11" s="51"/>
      <c r="AR11" s="51"/>
      <c r="AS11" s="52"/>
      <c r="AT11" s="53">
        <f t="shared" si="6"/>
        <v>36680680000</v>
      </c>
    </row>
    <row r="12" spans="1:46" s="54" customFormat="1" ht="40.5" customHeight="1" thickBot="1">
      <c r="A12" s="27">
        <v>8</v>
      </c>
      <c r="B12" s="56"/>
      <c r="C12" s="94" t="s">
        <v>253</v>
      </c>
      <c r="D12" s="62" t="s">
        <v>380</v>
      </c>
      <c r="E12" s="94"/>
      <c r="F12" s="94"/>
      <c r="G12" s="59"/>
      <c r="H12" s="60"/>
      <c r="I12" s="30">
        <v>0.51</v>
      </c>
      <c r="J12" s="31">
        <v>0.49</v>
      </c>
      <c r="K12" s="32"/>
      <c r="L12" s="57"/>
      <c r="M12" s="33"/>
      <c r="N12" s="34">
        <f t="shared" si="0"/>
        <v>1</v>
      </c>
      <c r="O12" s="35"/>
      <c r="P12" s="167">
        <v>15</v>
      </c>
      <c r="Q12" s="168">
        <v>15</v>
      </c>
      <c r="R12" s="38"/>
      <c r="S12" s="38"/>
      <c r="T12" s="37"/>
      <c r="U12" s="39">
        <f t="shared" si="1"/>
        <v>15</v>
      </c>
      <c r="V12" s="40">
        <f t="shared" si="7"/>
        <v>15</v>
      </c>
      <c r="W12" s="216">
        <v>14559047000</v>
      </c>
      <c r="X12" s="216">
        <v>683622000</v>
      </c>
      <c r="Y12" s="134"/>
      <c r="Z12" s="96"/>
      <c r="AA12" s="99"/>
      <c r="AB12" s="41">
        <f t="shared" si="2"/>
        <v>42.11</v>
      </c>
      <c r="AC12" s="40">
        <f t="shared" si="3"/>
        <v>15</v>
      </c>
      <c r="AD12" s="42"/>
      <c r="AE12" s="128"/>
      <c r="AF12" s="37">
        <f t="shared" si="4"/>
        <v>30</v>
      </c>
      <c r="AG12" s="43">
        <v>65</v>
      </c>
      <c r="AH12" s="44">
        <f t="shared" si="5"/>
        <v>95</v>
      </c>
      <c r="AI12" s="45">
        <f t="shared" si="8"/>
        <v>0.85499999999999998</v>
      </c>
      <c r="AJ12" s="46"/>
      <c r="AK12" s="47">
        <v>1E-4</v>
      </c>
      <c r="AL12" s="48">
        <f t="shared" si="9"/>
        <v>1.0001</v>
      </c>
      <c r="AM12" s="49">
        <f t="shared" si="10"/>
        <v>2364014000</v>
      </c>
      <c r="AN12" s="50"/>
      <c r="AO12" s="51">
        <v>14855900000</v>
      </c>
      <c r="AP12" s="51">
        <v>1487200000</v>
      </c>
      <c r="AQ12" s="51"/>
      <c r="AR12" s="51"/>
      <c r="AS12" s="52"/>
      <c r="AT12" s="53">
        <f t="shared" si="6"/>
        <v>8305237000</v>
      </c>
    </row>
    <row r="13" spans="1:46" s="54" customFormat="1" ht="40.5" customHeight="1" thickBot="1">
      <c r="A13" s="27">
        <v>9</v>
      </c>
      <c r="B13" s="56"/>
      <c r="C13" s="94" t="s">
        <v>256</v>
      </c>
      <c r="D13" s="62" t="s">
        <v>389</v>
      </c>
      <c r="E13" s="95"/>
      <c r="F13" s="94"/>
      <c r="G13" s="29"/>
      <c r="H13" s="29"/>
      <c r="I13" s="30">
        <v>0.51</v>
      </c>
      <c r="J13" s="31">
        <v>0.49</v>
      </c>
      <c r="K13" s="31"/>
      <c r="L13" s="31"/>
      <c r="M13" s="33"/>
      <c r="N13" s="34">
        <f>SUM(I13:M13)</f>
        <v>1</v>
      </c>
      <c r="O13" s="35"/>
      <c r="P13" s="167">
        <v>15</v>
      </c>
      <c r="Q13" s="220">
        <v>15</v>
      </c>
      <c r="R13" s="106"/>
      <c r="S13" s="38"/>
      <c r="T13" s="37"/>
      <c r="U13" s="39">
        <f>ROUNDUP(((P13*I13)+(Q13*J13)+(R13*K13)+(S13*L13)+(T13*M13)),2)</f>
        <v>15</v>
      </c>
      <c r="V13" s="40">
        <f>IF(U13&gt;=15,15,U13)</f>
        <v>15</v>
      </c>
      <c r="W13" s="216">
        <v>3270462000</v>
      </c>
      <c r="X13" s="96">
        <v>6158057000</v>
      </c>
      <c r="Y13" s="112"/>
      <c r="Z13" s="96"/>
      <c r="AA13" s="99"/>
      <c r="AB13" s="41">
        <f>ROUNDUP((((W13*I13)+(X13*J13)+(Y13*K13)+(Z13*L13)+(AA13*M13))/$I$2*15),2)</f>
        <v>25.430000000000003</v>
      </c>
      <c r="AC13" s="40">
        <f>IF(AB13&gt;=15,15,AB13)</f>
        <v>15</v>
      </c>
      <c r="AD13" s="42"/>
      <c r="AE13" s="128"/>
      <c r="AF13" s="37">
        <f>IF((V13+AC13+AD13)&gt;=30,30,(V13+AC13+AD13))</f>
        <v>30</v>
      </c>
      <c r="AG13" s="43">
        <v>65</v>
      </c>
      <c r="AH13" s="44">
        <f>AF13+AG13+AE13</f>
        <v>95</v>
      </c>
      <c r="AI13" s="45">
        <f>-((50-((176+(45+(30-AF13)))))/200)</f>
        <v>0.85499999999999998</v>
      </c>
      <c r="AJ13" s="46"/>
      <c r="AK13" s="47">
        <v>1E-4</v>
      </c>
      <c r="AL13" s="48">
        <f>100%+AK13</f>
        <v>1.0001</v>
      </c>
      <c r="AM13" s="49">
        <f>ROUNDUP($D$2*AI13*AL13,-3)</f>
        <v>2364014000</v>
      </c>
      <c r="AN13" s="50"/>
      <c r="AO13" s="51">
        <v>5027000000</v>
      </c>
      <c r="AP13" s="51">
        <v>1435800000</v>
      </c>
      <c r="AQ13" s="51"/>
      <c r="AR13" s="51"/>
      <c r="AS13" s="52"/>
      <c r="AT13" s="53">
        <f>(AO13*I13)+(AP13*J13)+(AQ13*K13)+(AR13*L13)+(AS13*M13)</f>
        <v>3267312000</v>
      </c>
    </row>
    <row r="14" spans="1:46" s="54" customFormat="1" ht="40.5" customHeight="1" thickBot="1">
      <c r="A14" s="27">
        <v>10</v>
      </c>
      <c r="B14" s="56"/>
      <c r="C14" s="94" t="s">
        <v>254</v>
      </c>
      <c r="D14" s="62" t="s">
        <v>381</v>
      </c>
      <c r="E14" s="94"/>
      <c r="F14" s="94"/>
      <c r="G14" s="55"/>
      <c r="H14" s="29"/>
      <c r="I14" s="30">
        <v>0.6</v>
      </c>
      <c r="J14" s="31">
        <v>0.4</v>
      </c>
      <c r="K14" s="32"/>
      <c r="L14" s="57"/>
      <c r="M14" s="33"/>
      <c r="N14" s="34">
        <f>SUM(I14:M14)</f>
        <v>1</v>
      </c>
      <c r="O14" s="35"/>
      <c r="P14" s="167">
        <v>15</v>
      </c>
      <c r="Q14" s="168">
        <v>15</v>
      </c>
      <c r="R14" s="38"/>
      <c r="S14" s="38"/>
      <c r="T14" s="37"/>
      <c r="U14" s="39">
        <f>ROUNDUP(((P14*I14)+(Q14*J14)+(R14*K14)+(S14*L14)+(T14*M14)),2)</f>
        <v>15</v>
      </c>
      <c r="V14" s="40">
        <f>IF(U14&gt;=15,15,U14)</f>
        <v>15</v>
      </c>
      <c r="W14" s="216">
        <v>109829864000</v>
      </c>
      <c r="X14" s="216">
        <v>483084000</v>
      </c>
      <c r="Y14" s="100"/>
      <c r="Z14" s="96"/>
      <c r="AA14" s="99"/>
      <c r="AB14" s="41">
        <f>ROUNDUP((((W14*I14)+(X14*J14)+(Y14*K14)+(Z14*L14)+(AA14*M14))/$I$2*15),2)</f>
        <v>358.59</v>
      </c>
      <c r="AC14" s="40">
        <f>IF(AB14&gt;=15,15,AB14)</f>
        <v>15</v>
      </c>
      <c r="AD14" s="42"/>
      <c r="AE14" s="128"/>
      <c r="AF14" s="37">
        <f>IF((V14+AC14+AD14)&gt;=30,30,(V14+AC14+AD14))</f>
        <v>30</v>
      </c>
      <c r="AG14" s="43">
        <v>65</v>
      </c>
      <c r="AH14" s="44">
        <f>AF14+AG14+AE14</f>
        <v>95</v>
      </c>
      <c r="AI14" s="45">
        <f>-((50-((176+(45+(30-AF14)))))/200)</f>
        <v>0.85499999999999998</v>
      </c>
      <c r="AJ14" s="46"/>
      <c r="AK14" s="47">
        <v>1E-4</v>
      </c>
      <c r="AL14" s="48">
        <f>100%+AK14</f>
        <v>1.0001</v>
      </c>
      <c r="AM14" s="49">
        <f>ROUNDUP($D$2*AI14*AL14,-3)</f>
        <v>2364014000</v>
      </c>
      <c r="AN14" s="50"/>
      <c r="AO14" s="51">
        <v>50258300000</v>
      </c>
      <c r="AP14" s="51">
        <v>1055900000</v>
      </c>
      <c r="AQ14" s="51"/>
      <c r="AR14" s="51"/>
      <c r="AS14" s="52"/>
      <c r="AT14" s="53">
        <f>(AO14*I14)+(AP14*J14)+(AQ14*K14)+(AR14*L14)+(AS14*M14)</f>
        <v>30577340000</v>
      </c>
    </row>
    <row r="15" spans="1:46" s="54" customFormat="1" ht="40.5" customHeight="1" thickBot="1">
      <c r="A15" s="27">
        <v>11</v>
      </c>
      <c r="B15" s="56"/>
      <c r="C15" s="62" t="s">
        <v>383</v>
      </c>
      <c r="D15" s="94" t="s">
        <v>391</v>
      </c>
      <c r="E15" s="94"/>
      <c r="F15" s="94"/>
      <c r="G15" s="59"/>
      <c r="H15" s="60"/>
      <c r="I15" s="30">
        <v>0.51</v>
      </c>
      <c r="J15" s="31">
        <v>0.49</v>
      </c>
      <c r="K15" s="32"/>
      <c r="L15" s="57"/>
      <c r="M15" s="33"/>
      <c r="N15" s="34">
        <f t="shared" si="0"/>
        <v>1</v>
      </c>
      <c r="O15" s="35"/>
      <c r="P15" s="167">
        <v>15</v>
      </c>
      <c r="Q15" s="168">
        <v>15</v>
      </c>
      <c r="R15" s="38"/>
      <c r="S15" s="220"/>
      <c r="T15" s="37"/>
      <c r="U15" s="39">
        <f t="shared" si="1"/>
        <v>15</v>
      </c>
      <c r="V15" s="40">
        <f t="shared" si="7"/>
        <v>15</v>
      </c>
      <c r="W15" s="216">
        <v>3143872000</v>
      </c>
      <c r="X15" s="216">
        <v>21720797000</v>
      </c>
      <c r="Y15" s="112"/>
      <c r="Z15" s="104"/>
      <c r="AA15" s="99"/>
      <c r="AB15" s="41">
        <f t="shared" si="2"/>
        <v>66.45</v>
      </c>
      <c r="AC15" s="40">
        <f t="shared" si="3"/>
        <v>15</v>
      </c>
      <c r="AD15" s="42"/>
      <c r="AE15" s="128"/>
      <c r="AF15" s="37">
        <f t="shared" si="4"/>
        <v>30</v>
      </c>
      <c r="AG15" s="43">
        <v>65</v>
      </c>
      <c r="AH15" s="44">
        <f t="shared" si="5"/>
        <v>95</v>
      </c>
      <c r="AI15" s="45">
        <f t="shared" si="8"/>
        <v>0.85499999999999998</v>
      </c>
      <c r="AJ15" s="46"/>
      <c r="AK15" s="47">
        <v>1E-4</v>
      </c>
      <c r="AL15" s="48">
        <f t="shared" si="9"/>
        <v>1.0001</v>
      </c>
      <c r="AM15" s="49">
        <f t="shared" si="10"/>
        <v>2364014000</v>
      </c>
      <c r="AN15" s="50"/>
      <c r="AO15" s="51">
        <v>2061400000</v>
      </c>
      <c r="AP15" s="51">
        <v>11473200000</v>
      </c>
      <c r="AQ15" s="51"/>
      <c r="AR15" s="51"/>
      <c r="AS15" s="52"/>
      <c r="AT15" s="53">
        <f t="shared" si="6"/>
        <v>6673182000</v>
      </c>
    </row>
    <row r="16" spans="1:46" s="54" customFormat="1" ht="40.5" customHeight="1" thickBot="1">
      <c r="A16" s="27">
        <v>12</v>
      </c>
      <c r="B16" s="56"/>
      <c r="C16" s="62" t="s">
        <v>371</v>
      </c>
      <c r="D16" s="94" t="s">
        <v>384</v>
      </c>
      <c r="E16" s="94"/>
      <c r="F16" s="94"/>
      <c r="G16" s="59"/>
      <c r="H16" s="60"/>
      <c r="I16" s="30">
        <v>0.51</v>
      </c>
      <c r="J16" s="31">
        <v>0.49</v>
      </c>
      <c r="K16" s="32"/>
      <c r="L16" s="57"/>
      <c r="M16" s="33"/>
      <c r="N16" s="34">
        <f t="shared" si="0"/>
        <v>1</v>
      </c>
      <c r="O16" s="35"/>
      <c r="P16" s="167">
        <v>15</v>
      </c>
      <c r="Q16" s="168">
        <v>15</v>
      </c>
      <c r="R16" s="58"/>
      <c r="S16" s="38"/>
      <c r="T16" s="37"/>
      <c r="U16" s="39">
        <f t="shared" si="1"/>
        <v>15</v>
      </c>
      <c r="V16" s="40">
        <f t="shared" si="7"/>
        <v>15</v>
      </c>
      <c r="W16" s="216">
        <v>2164716000</v>
      </c>
      <c r="X16" s="216">
        <v>63305526000</v>
      </c>
      <c r="Y16" s="100"/>
      <c r="Z16" s="96"/>
      <c r="AA16" s="99"/>
      <c r="AB16" s="41">
        <f t="shared" si="2"/>
        <v>174.29999999999998</v>
      </c>
      <c r="AC16" s="40">
        <f t="shared" si="3"/>
        <v>15</v>
      </c>
      <c r="AD16" s="42"/>
      <c r="AE16" s="128"/>
      <c r="AF16" s="37">
        <f t="shared" si="4"/>
        <v>30</v>
      </c>
      <c r="AG16" s="43">
        <v>65</v>
      </c>
      <c r="AH16" s="44">
        <f t="shared" si="5"/>
        <v>95</v>
      </c>
      <c r="AI16" s="45">
        <f t="shared" si="8"/>
        <v>0.85499999999999998</v>
      </c>
      <c r="AJ16" s="46"/>
      <c r="AK16" s="47">
        <v>1E-4</v>
      </c>
      <c r="AL16" s="48">
        <f t="shared" si="9"/>
        <v>1.0001</v>
      </c>
      <c r="AM16" s="49">
        <f t="shared" si="10"/>
        <v>2364014000</v>
      </c>
      <c r="AN16" s="50"/>
      <c r="AO16" s="51">
        <v>1350700000</v>
      </c>
      <c r="AP16" s="51">
        <v>41065700000</v>
      </c>
      <c r="AQ16" s="51"/>
      <c r="AR16" s="51"/>
      <c r="AS16" s="52"/>
      <c r="AT16" s="53">
        <f t="shared" si="6"/>
        <v>20811050000</v>
      </c>
    </row>
    <row r="17" spans="1:46" s="54" customFormat="1" ht="40.5" customHeight="1" thickBot="1">
      <c r="A17" s="27">
        <v>13</v>
      </c>
      <c r="B17" s="56"/>
      <c r="C17" s="94" t="s">
        <v>392</v>
      </c>
      <c r="D17" s="62" t="s">
        <v>387</v>
      </c>
      <c r="E17" s="94"/>
      <c r="F17" s="94"/>
      <c r="G17" s="59"/>
      <c r="H17" s="60"/>
      <c r="I17" s="30">
        <v>0.51</v>
      </c>
      <c r="J17" s="31">
        <v>0.49</v>
      </c>
      <c r="K17" s="32"/>
      <c r="L17" s="57"/>
      <c r="M17" s="33"/>
      <c r="N17" s="34">
        <f t="shared" ref="N17" si="11">SUM(I17:M17)</f>
        <v>1</v>
      </c>
      <c r="O17" s="35"/>
      <c r="P17" s="167">
        <v>15</v>
      </c>
      <c r="Q17" s="168">
        <v>15</v>
      </c>
      <c r="R17" s="38"/>
      <c r="S17" s="38"/>
      <c r="T17" s="37"/>
      <c r="U17" s="39">
        <f t="shared" si="1"/>
        <v>15</v>
      </c>
      <c r="V17" s="40">
        <f t="shared" si="7"/>
        <v>15</v>
      </c>
      <c r="W17" s="216">
        <v>25134355000</v>
      </c>
      <c r="X17" s="216">
        <v>2073378000</v>
      </c>
      <c r="Y17" s="96"/>
      <c r="Z17" s="104"/>
      <c r="AA17" s="99"/>
      <c r="AB17" s="41">
        <f t="shared" si="2"/>
        <v>75.070000000000007</v>
      </c>
      <c r="AC17" s="40">
        <f t="shared" si="3"/>
        <v>15</v>
      </c>
      <c r="AD17" s="42"/>
      <c r="AE17" s="128"/>
      <c r="AF17" s="37">
        <f t="shared" si="4"/>
        <v>30</v>
      </c>
      <c r="AG17" s="43">
        <v>65</v>
      </c>
      <c r="AH17" s="44">
        <f t="shared" si="5"/>
        <v>95</v>
      </c>
      <c r="AI17" s="45">
        <f t="shared" si="8"/>
        <v>0.85499999999999998</v>
      </c>
      <c r="AJ17" s="46"/>
      <c r="AK17" s="47">
        <v>1E-4</v>
      </c>
      <c r="AL17" s="48">
        <f t="shared" si="9"/>
        <v>1.0001</v>
      </c>
      <c r="AM17" s="49">
        <f t="shared" si="10"/>
        <v>2364014000</v>
      </c>
      <c r="AN17" s="50"/>
      <c r="AO17" s="51">
        <v>18611000000</v>
      </c>
      <c r="AP17" s="51">
        <v>1787700000</v>
      </c>
      <c r="AQ17" s="51"/>
      <c r="AR17" s="51"/>
      <c r="AS17" s="52"/>
      <c r="AT17" s="53">
        <f t="shared" si="6"/>
        <v>10367583000</v>
      </c>
    </row>
    <row r="18" spans="1:46" s="54" customFormat="1" ht="40.5" customHeight="1" thickBot="1">
      <c r="A18" s="27">
        <v>14</v>
      </c>
      <c r="B18" s="56"/>
      <c r="C18" s="95" t="s">
        <v>252</v>
      </c>
      <c r="D18" s="93" t="s">
        <v>388</v>
      </c>
      <c r="E18" s="94"/>
      <c r="F18" s="94"/>
      <c r="G18" s="218"/>
      <c r="H18" s="29"/>
      <c r="I18" s="30">
        <v>0.51</v>
      </c>
      <c r="J18" s="119">
        <v>0.49</v>
      </c>
      <c r="K18" s="32"/>
      <c r="L18" s="57"/>
      <c r="M18" s="33"/>
      <c r="N18" s="34">
        <f t="shared" si="0"/>
        <v>1</v>
      </c>
      <c r="O18" s="35"/>
      <c r="P18" s="167">
        <v>15</v>
      </c>
      <c r="Q18" s="168">
        <v>15</v>
      </c>
      <c r="R18" s="38"/>
      <c r="S18" s="38"/>
      <c r="T18" s="37"/>
      <c r="U18" s="39">
        <f t="shared" si="1"/>
        <v>15</v>
      </c>
      <c r="V18" s="40">
        <f t="shared" si="7"/>
        <v>15</v>
      </c>
      <c r="W18" s="216">
        <v>7643696000</v>
      </c>
      <c r="X18" s="216">
        <v>2705226000</v>
      </c>
      <c r="Y18" s="96"/>
      <c r="Z18" s="104"/>
      <c r="AA18" s="99"/>
      <c r="AB18" s="41">
        <f t="shared" si="2"/>
        <v>28.35</v>
      </c>
      <c r="AC18" s="40">
        <f t="shared" si="3"/>
        <v>15</v>
      </c>
      <c r="AD18" s="42"/>
      <c r="AE18" s="128"/>
      <c r="AF18" s="37">
        <f t="shared" si="4"/>
        <v>30</v>
      </c>
      <c r="AG18" s="43">
        <v>65</v>
      </c>
      <c r="AH18" s="44">
        <f t="shared" si="5"/>
        <v>95</v>
      </c>
      <c r="AI18" s="45">
        <f t="shared" si="8"/>
        <v>0.85499999999999998</v>
      </c>
      <c r="AJ18" s="46"/>
      <c r="AK18" s="47">
        <v>1E-4</v>
      </c>
      <c r="AL18" s="48">
        <f t="shared" si="9"/>
        <v>1.0001</v>
      </c>
      <c r="AM18" s="49">
        <f t="shared" si="10"/>
        <v>2364014000</v>
      </c>
      <c r="AN18" s="50"/>
      <c r="AO18" s="51">
        <v>2745500000</v>
      </c>
      <c r="AP18" s="51">
        <v>2599400000</v>
      </c>
      <c r="AQ18" s="51"/>
      <c r="AR18" s="51"/>
      <c r="AS18" s="52"/>
      <c r="AT18" s="53">
        <f t="shared" si="6"/>
        <v>2673911000</v>
      </c>
    </row>
    <row r="19" spans="1:46" s="54" customFormat="1" ht="40.5" customHeight="1" thickBot="1">
      <c r="A19" s="27"/>
      <c r="B19" s="61"/>
      <c r="C19" s="95"/>
      <c r="D19" s="94"/>
      <c r="E19" s="94"/>
      <c r="F19" s="94"/>
      <c r="G19" s="244"/>
      <c r="H19" s="29"/>
      <c r="I19" s="30">
        <v>0.51</v>
      </c>
      <c r="J19" s="119">
        <v>0.49</v>
      </c>
      <c r="K19" s="32"/>
      <c r="L19" s="57"/>
      <c r="M19" s="33"/>
      <c r="N19" s="34">
        <f>SUM(I19:M19)</f>
        <v>1</v>
      </c>
      <c r="O19" s="35"/>
      <c r="P19" s="167">
        <v>15</v>
      </c>
      <c r="Q19" s="168">
        <v>15</v>
      </c>
      <c r="R19" s="38"/>
      <c r="S19" s="38"/>
      <c r="T19" s="37"/>
      <c r="U19" s="39">
        <f>ROUNDUP(((P19*I19)+(Q19*J19)+(R19*K19)+(S19*L19)+(T19*M19)),2)</f>
        <v>15</v>
      </c>
      <c r="V19" s="40">
        <f>IF(U19&gt;=15,15,U19)</f>
        <v>15</v>
      </c>
      <c r="W19" s="216"/>
      <c r="X19" s="96"/>
      <c r="Y19" s="96"/>
      <c r="Z19" s="104"/>
      <c r="AA19" s="99"/>
      <c r="AB19" s="41">
        <f>ROUNDUP((((W19*I19)+(X19*J19)+(Y19*K19)+(Z19*L19)+(AA19*M19))/$I$2*15),2)</f>
        <v>0</v>
      </c>
      <c r="AC19" s="40">
        <f>IF(AB19&gt;=15,15,AB19)</f>
        <v>0</v>
      </c>
      <c r="AD19" s="42"/>
      <c r="AE19" s="128"/>
      <c r="AF19" s="37">
        <f>IF((V19+AC19+AD19)&gt;=30,30,(V19+AC19+AD19))</f>
        <v>15</v>
      </c>
      <c r="AG19" s="43">
        <v>65</v>
      </c>
      <c r="AH19" s="44">
        <f>AF19+AG19+AE19</f>
        <v>80</v>
      </c>
      <c r="AI19" s="45">
        <f>-((50-((176+(45+(30-AF19)))))/200)</f>
        <v>0.93</v>
      </c>
      <c r="AJ19" s="46"/>
      <c r="AK19" s="47">
        <v>1E-4</v>
      </c>
      <c r="AL19" s="48">
        <f>100%+AK19</f>
        <v>1.0001</v>
      </c>
      <c r="AM19" s="49">
        <f>ROUNDUP($D$2*AI19*AL19,-3)</f>
        <v>2571384000</v>
      </c>
      <c r="AN19" s="50"/>
      <c r="AO19" s="51"/>
      <c r="AP19" s="51"/>
      <c r="AQ19" s="51"/>
      <c r="AR19" s="51"/>
      <c r="AS19" s="52"/>
      <c r="AT19" s="53">
        <f>(AO19*I19)+(AP19*J19)+(AQ19*K19)+(AR19*L19)+(AS19*M19)</f>
        <v>0</v>
      </c>
    </row>
    <row r="20" spans="1:46" s="54" customFormat="1" ht="40.5" customHeight="1" thickBot="1">
      <c r="A20" s="27"/>
      <c r="B20" s="56"/>
      <c r="C20" s="95" t="s">
        <v>255</v>
      </c>
      <c r="D20" s="62" t="s">
        <v>50</v>
      </c>
      <c r="E20" s="94"/>
      <c r="F20" s="94"/>
      <c r="G20" s="219"/>
      <c r="H20" s="60"/>
      <c r="I20" s="30">
        <v>0.51</v>
      </c>
      <c r="J20" s="119">
        <v>0.49</v>
      </c>
      <c r="K20" s="32"/>
      <c r="L20" s="57"/>
      <c r="M20" s="33"/>
      <c r="N20" s="34">
        <f>SUM(I20:M20)</f>
        <v>1</v>
      </c>
      <c r="O20" s="35"/>
      <c r="P20" s="167">
        <v>15</v>
      </c>
      <c r="Q20" s="168">
        <v>15</v>
      </c>
      <c r="R20" s="38"/>
      <c r="S20" s="38"/>
      <c r="T20" s="37"/>
      <c r="U20" s="39">
        <f>ROUNDUP(((P20*I20)+(Q20*J20)+(R20*K20)+(S20*L20)+(T20*M20)),2)</f>
        <v>15</v>
      </c>
      <c r="V20" s="40">
        <f>IF(U20&gt;=15,15,U20)</f>
        <v>15</v>
      </c>
      <c r="W20" s="216">
        <v>3966791000</v>
      </c>
      <c r="X20" s="216">
        <v>14294711000</v>
      </c>
      <c r="Y20" s="96"/>
      <c r="Z20" s="104"/>
      <c r="AA20" s="99"/>
      <c r="AB20" s="41">
        <f>ROUNDUP((((W20*I20)+(X20*J20)+(Y20*K20)+(Z20*L20)+(AA20*M20))/$I$2*15),2)</f>
        <v>48.98</v>
      </c>
      <c r="AC20" s="40">
        <f>IF(AB20&gt;=15,15,AB20)</f>
        <v>15</v>
      </c>
      <c r="AD20" s="42"/>
      <c r="AE20" s="128"/>
      <c r="AF20" s="37">
        <f>IF((V20+AC20+AD20)&gt;=30,30,(V20+AC20+AD20))</f>
        <v>30</v>
      </c>
      <c r="AG20" s="43">
        <v>65</v>
      </c>
      <c r="AH20" s="44">
        <f>AF20+AG20+AE20</f>
        <v>95</v>
      </c>
      <c r="AI20" s="45">
        <f>-((50-((176+(45+(30-AF20)))))/200)</f>
        <v>0.85499999999999998</v>
      </c>
      <c r="AJ20" s="46"/>
      <c r="AK20" s="47">
        <v>1E-4</v>
      </c>
      <c r="AL20" s="48">
        <f>100%+AK20</f>
        <v>1.0001</v>
      </c>
      <c r="AM20" s="49">
        <f>ROUNDUP($D$2*AI20*AL20,-3)</f>
        <v>2364014000</v>
      </c>
      <c r="AN20" s="50"/>
      <c r="AO20" s="51">
        <v>2328400000</v>
      </c>
      <c r="AP20" s="51">
        <v>6030400000</v>
      </c>
      <c r="AQ20" s="51"/>
      <c r="AR20" s="51"/>
      <c r="AS20" s="52"/>
      <c r="AT20" s="53">
        <f>(AO20*I20)+(AP20*J20)+(AQ20*K20)+(AR20*L20)+(AS20*M20)</f>
        <v>4142380000</v>
      </c>
    </row>
    <row r="21" spans="1:46" s="54" customFormat="1" ht="40.5" customHeight="1" thickBot="1">
      <c r="A21" s="27"/>
      <c r="B21" s="28"/>
      <c r="C21" s="94"/>
      <c r="D21" s="62" t="s">
        <v>370</v>
      </c>
      <c r="E21" s="215" t="s">
        <v>379</v>
      </c>
      <c r="F21" s="94"/>
      <c r="G21" s="218"/>
      <c r="H21" s="60"/>
      <c r="I21" s="30"/>
      <c r="J21" s="119"/>
      <c r="K21" s="32"/>
      <c r="L21" s="57"/>
      <c r="M21" s="33"/>
      <c r="N21" s="34">
        <f t="shared" si="0"/>
        <v>0</v>
      </c>
      <c r="O21" s="35"/>
      <c r="P21" s="167">
        <v>15</v>
      </c>
      <c r="Q21" s="168">
        <v>15</v>
      </c>
      <c r="R21" s="38"/>
      <c r="S21" s="38"/>
      <c r="T21" s="37"/>
      <c r="U21" s="39">
        <f t="shared" si="1"/>
        <v>0</v>
      </c>
      <c r="V21" s="40">
        <f t="shared" si="7"/>
        <v>0</v>
      </c>
      <c r="W21" s="112"/>
      <c r="X21" s="96"/>
      <c r="Y21" s="96">
        <v>517643000</v>
      </c>
      <c r="Z21" s="104"/>
      <c r="AA21" s="99"/>
      <c r="AB21" s="41">
        <f t="shared" si="2"/>
        <v>0</v>
      </c>
      <c r="AC21" s="40">
        <f t="shared" si="3"/>
        <v>0</v>
      </c>
      <c r="AD21" s="42"/>
      <c r="AE21" s="128"/>
      <c r="AF21" s="37">
        <f t="shared" si="4"/>
        <v>0</v>
      </c>
      <c r="AG21" s="43">
        <v>65</v>
      </c>
      <c r="AH21" s="44">
        <f t="shared" si="5"/>
        <v>65</v>
      </c>
      <c r="AI21" s="45">
        <f t="shared" si="8"/>
        <v>1.0049999999999999</v>
      </c>
      <c r="AJ21" s="46"/>
      <c r="AK21" s="47">
        <v>1E-4</v>
      </c>
      <c r="AL21" s="48">
        <f t="shared" si="9"/>
        <v>1.0001</v>
      </c>
      <c r="AM21" s="49">
        <f t="shared" si="10"/>
        <v>2778754000</v>
      </c>
      <c r="AN21" s="50"/>
      <c r="AO21" s="51"/>
      <c r="AP21" s="51"/>
      <c r="AQ21" s="51"/>
      <c r="AR21" s="51"/>
      <c r="AS21" s="52"/>
      <c r="AT21" s="53">
        <f t="shared" si="6"/>
        <v>0</v>
      </c>
    </row>
    <row r="22" spans="1:46" s="54" customFormat="1" ht="40.5" customHeight="1" thickBot="1">
      <c r="A22" s="27"/>
      <c r="B22" s="56"/>
      <c r="C22" s="94" t="s">
        <v>257</v>
      </c>
      <c r="D22" s="94"/>
      <c r="E22" s="94"/>
      <c r="F22" s="94"/>
      <c r="G22" s="55"/>
      <c r="H22" s="60"/>
      <c r="I22" s="30">
        <v>0.51</v>
      </c>
      <c r="J22" s="119">
        <v>0.49</v>
      </c>
      <c r="K22" s="32"/>
      <c r="L22" s="57"/>
      <c r="M22" s="33"/>
      <c r="N22" s="34">
        <f t="shared" si="0"/>
        <v>1</v>
      </c>
      <c r="O22" s="35"/>
      <c r="P22" s="167">
        <v>15</v>
      </c>
      <c r="Q22" s="168">
        <v>15</v>
      </c>
      <c r="R22" s="38"/>
      <c r="S22" s="38"/>
      <c r="T22" s="37"/>
      <c r="U22" s="39">
        <f t="shared" si="1"/>
        <v>15</v>
      </c>
      <c r="V22" s="40">
        <f t="shared" si="7"/>
        <v>15</v>
      </c>
      <c r="W22" s="112"/>
      <c r="X22" s="96"/>
      <c r="Y22" s="96"/>
      <c r="Z22" s="104"/>
      <c r="AA22" s="99"/>
      <c r="AB22" s="41">
        <f t="shared" si="2"/>
        <v>0</v>
      </c>
      <c r="AC22" s="40">
        <f t="shared" si="3"/>
        <v>0</v>
      </c>
      <c r="AD22" s="42"/>
      <c r="AE22" s="128"/>
      <c r="AF22" s="37">
        <f t="shared" si="4"/>
        <v>15</v>
      </c>
      <c r="AG22" s="43">
        <v>65</v>
      </c>
      <c r="AH22" s="44">
        <f t="shared" si="5"/>
        <v>80</v>
      </c>
      <c r="AI22" s="45">
        <f t="shared" si="8"/>
        <v>0.93</v>
      </c>
      <c r="AJ22" s="46"/>
      <c r="AK22" s="47">
        <v>1E-4</v>
      </c>
      <c r="AL22" s="48">
        <f t="shared" si="9"/>
        <v>1.0001</v>
      </c>
      <c r="AM22" s="49">
        <f t="shared" si="10"/>
        <v>2571384000</v>
      </c>
      <c r="AN22" s="50"/>
      <c r="AO22" s="51"/>
      <c r="AP22" s="51"/>
      <c r="AQ22" s="51"/>
      <c r="AR22" s="51"/>
      <c r="AS22" s="52"/>
      <c r="AT22" s="53">
        <f t="shared" si="6"/>
        <v>0</v>
      </c>
    </row>
    <row r="23" spans="1:46" s="54" customFormat="1" ht="40.5" customHeight="1" thickBot="1">
      <c r="A23" s="27"/>
      <c r="B23" s="61"/>
      <c r="C23" s="91"/>
      <c r="D23" s="62" t="s">
        <v>276</v>
      </c>
      <c r="E23" s="28"/>
      <c r="F23" s="28"/>
      <c r="G23" s="59"/>
      <c r="H23" s="60"/>
      <c r="I23" s="30">
        <v>0.51</v>
      </c>
      <c r="J23" s="119">
        <v>0.49</v>
      </c>
      <c r="K23" s="32"/>
      <c r="L23" s="57"/>
      <c r="M23" s="33"/>
      <c r="N23" s="34">
        <f t="shared" si="0"/>
        <v>1</v>
      </c>
      <c r="O23" s="35"/>
      <c r="P23" s="167">
        <v>15</v>
      </c>
      <c r="Q23" s="221">
        <v>14.9</v>
      </c>
      <c r="R23" s="38"/>
      <c r="S23" s="38"/>
      <c r="T23" s="37"/>
      <c r="U23" s="39">
        <f t="shared" si="1"/>
        <v>14.959999999999999</v>
      </c>
      <c r="V23" s="40">
        <f t="shared" si="7"/>
        <v>14.959999999999999</v>
      </c>
      <c r="W23" s="112"/>
      <c r="X23" s="96"/>
      <c r="Y23" s="96"/>
      <c r="Z23" s="104"/>
      <c r="AA23" s="99"/>
      <c r="AB23" s="41">
        <f t="shared" si="2"/>
        <v>0</v>
      </c>
      <c r="AC23" s="40">
        <f t="shared" si="3"/>
        <v>0</v>
      </c>
      <c r="AD23" s="42"/>
      <c r="AE23" s="128"/>
      <c r="AF23" s="37">
        <f t="shared" si="4"/>
        <v>14.959999999999999</v>
      </c>
      <c r="AG23" s="43">
        <v>65</v>
      </c>
      <c r="AH23" s="44">
        <f t="shared" si="5"/>
        <v>79.959999999999994</v>
      </c>
      <c r="AI23" s="45">
        <f t="shared" si="8"/>
        <v>0.93019999999999992</v>
      </c>
      <c r="AJ23" s="46"/>
      <c r="AK23" s="47">
        <v>1E-4</v>
      </c>
      <c r="AL23" s="48">
        <f t="shared" si="9"/>
        <v>1.0001</v>
      </c>
      <c r="AM23" s="49">
        <f t="shared" si="10"/>
        <v>2571937000</v>
      </c>
      <c r="AN23" s="50"/>
      <c r="AO23" s="51"/>
      <c r="AP23" s="51"/>
      <c r="AQ23" s="51"/>
      <c r="AR23" s="51"/>
      <c r="AS23" s="52"/>
      <c r="AT23" s="53">
        <f t="shared" si="6"/>
        <v>0</v>
      </c>
    </row>
    <row r="24" spans="1:46" s="54" customFormat="1" ht="40.5" customHeight="1" thickBot="1">
      <c r="A24" s="27"/>
      <c r="B24" s="61"/>
      <c r="C24" s="94"/>
      <c r="D24" s="62" t="s">
        <v>258</v>
      </c>
      <c r="E24" s="28"/>
      <c r="F24" s="28"/>
      <c r="G24" s="55"/>
      <c r="H24" s="29"/>
      <c r="I24" s="30">
        <v>0.51</v>
      </c>
      <c r="J24" s="119">
        <v>0.49</v>
      </c>
      <c r="K24" s="32"/>
      <c r="L24" s="57"/>
      <c r="M24" s="33"/>
      <c r="N24" s="34">
        <f t="shared" si="0"/>
        <v>1</v>
      </c>
      <c r="O24" s="35"/>
      <c r="P24" s="167">
        <v>15</v>
      </c>
      <c r="Q24" s="168">
        <v>15</v>
      </c>
      <c r="R24" s="38"/>
      <c r="S24" s="38"/>
      <c r="T24" s="37"/>
      <c r="U24" s="39">
        <f t="shared" si="1"/>
        <v>15</v>
      </c>
      <c r="V24" s="40">
        <f t="shared" si="7"/>
        <v>15</v>
      </c>
      <c r="W24" s="112"/>
      <c r="X24" s="96"/>
      <c r="Y24" s="96"/>
      <c r="Z24" s="104"/>
      <c r="AA24" s="99"/>
      <c r="AB24" s="41">
        <f t="shared" si="2"/>
        <v>0</v>
      </c>
      <c r="AC24" s="40">
        <f t="shared" si="3"/>
        <v>0</v>
      </c>
      <c r="AD24" s="42"/>
      <c r="AE24" s="128"/>
      <c r="AF24" s="37">
        <f t="shared" si="4"/>
        <v>15</v>
      </c>
      <c r="AG24" s="43">
        <v>65</v>
      </c>
      <c r="AH24" s="44">
        <f t="shared" si="5"/>
        <v>80</v>
      </c>
      <c r="AI24" s="45">
        <f t="shared" si="8"/>
        <v>0.93</v>
      </c>
      <c r="AJ24" s="46"/>
      <c r="AK24" s="47">
        <v>1E-4</v>
      </c>
      <c r="AL24" s="48">
        <f t="shared" si="9"/>
        <v>1.0001</v>
      </c>
      <c r="AM24" s="49">
        <f t="shared" si="10"/>
        <v>2571384000</v>
      </c>
      <c r="AN24" s="50"/>
      <c r="AO24" s="51"/>
      <c r="AP24" s="51"/>
      <c r="AQ24" s="51"/>
      <c r="AR24" s="51"/>
      <c r="AS24" s="52"/>
      <c r="AT24" s="53">
        <f t="shared" si="6"/>
        <v>0</v>
      </c>
    </row>
    <row r="25" spans="1:46" s="54" customFormat="1" ht="40.5" customHeight="1" thickBot="1">
      <c r="A25" s="27"/>
      <c r="B25" s="61"/>
      <c r="C25" s="56"/>
      <c r="D25" s="94" t="s">
        <v>390</v>
      </c>
      <c r="E25" s="94"/>
      <c r="F25" s="94"/>
      <c r="G25" s="244"/>
      <c r="H25" s="29"/>
      <c r="I25" s="30">
        <v>0.51</v>
      </c>
      <c r="J25" s="119">
        <v>0.49</v>
      </c>
      <c r="K25" s="32"/>
      <c r="L25" s="57"/>
      <c r="M25" s="33"/>
      <c r="N25" s="34">
        <f t="shared" si="0"/>
        <v>1</v>
      </c>
      <c r="O25" s="35"/>
      <c r="P25" s="167">
        <v>15</v>
      </c>
      <c r="Q25" s="168">
        <v>15</v>
      </c>
      <c r="R25" s="38"/>
      <c r="S25" s="38"/>
      <c r="T25" s="37"/>
      <c r="U25" s="39">
        <f t="shared" si="1"/>
        <v>15</v>
      </c>
      <c r="V25" s="40">
        <f t="shared" si="7"/>
        <v>15</v>
      </c>
      <c r="W25" s="112"/>
      <c r="X25" s="216">
        <v>2063973000</v>
      </c>
      <c r="Y25" s="96"/>
      <c r="Z25" s="104"/>
      <c r="AA25" s="99"/>
      <c r="AB25" s="41">
        <f t="shared" si="2"/>
        <v>5.49</v>
      </c>
      <c r="AC25" s="40">
        <f t="shared" si="3"/>
        <v>5.49</v>
      </c>
      <c r="AD25" s="42"/>
      <c r="AE25" s="128"/>
      <c r="AF25" s="37">
        <f t="shared" si="4"/>
        <v>20.490000000000002</v>
      </c>
      <c r="AG25" s="43">
        <v>65</v>
      </c>
      <c r="AH25" s="44">
        <f t="shared" si="5"/>
        <v>85.490000000000009</v>
      </c>
      <c r="AI25" s="45">
        <f t="shared" si="8"/>
        <v>0.90254999999999996</v>
      </c>
      <c r="AJ25" s="46"/>
      <c r="AK25" s="47">
        <v>1E-4</v>
      </c>
      <c r="AL25" s="48">
        <f t="shared" si="9"/>
        <v>1.0001</v>
      </c>
      <c r="AM25" s="49">
        <f t="shared" si="10"/>
        <v>2495487000</v>
      </c>
      <c r="AN25" s="50"/>
      <c r="AO25" s="51"/>
      <c r="AP25" s="51">
        <v>2359000000</v>
      </c>
      <c r="AQ25" s="51"/>
      <c r="AR25" s="51"/>
      <c r="AS25" s="52"/>
      <c r="AT25" s="53">
        <f t="shared" si="6"/>
        <v>1155910000</v>
      </c>
    </row>
    <row r="26" spans="1:46" s="54" customFormat="1" ht="36" customHeight="1" thickBot="1">
      <c r="A26" s="27"/>
      <c r="B26" s="61"/>
      <c r="C26" s="28"/>
      <c r="D26" s="94" t="s">
        <v>261</v>
      </c>
      <c r="E26" s="94" t="s">
        <v>262</v>
      </c>
      <c r="F26" s="94"/>
      <c r="G26" s="55"/>
      <c r="H26" s="29"/>
      <c r="I26" s="30">
        <v>0.51</v>
      </c>
      <c r="J26" s="119">
        <v>0.49</v>
      </c>
      <c r="K26" s="32"/>
      <c r="L26" s="57"/>
      <c r="M26" s="33"/>
      <c r="N26" s="34">
        <f t="shared" si="0"/>
        <v>1</v>
      </c>
      <c r="O26" s="35"/>
      <c r="P26" s="167">
        <v>15</v>
      </c>
      <c r="Q26" s="168">
        <v>15</v>
      </c>
      <c r="R26" s="38"/>
      <c r="S26" s="38"/>
      <c r="T26" s="37"/>
      <c r="U26" s="39">
        <f t="shared" si="1"/>
        <v>15</v>
      </c>
      <c r="V26" s="40">
        <f t="shared" si="7"/>
        <v>15</v>
      </c>
      <c r="W26" s="112"/>
      <c r="X26" s="96"/>
      <c r="Y26" s="96"/>
      <c r="Z26" s="104"/>
      <c r="AA26" s="99"/>
      <c r="AB26" s="41">
        <f t="shared" si="2"/>
        <v>0</v>
      </c>
      <c r="AC26" s="40">
        <f t="shared" si="3"/>
        <v>0</v>
      </c>
      <c r="AD26" s="42"/>
      <c r="AE26" s="128"/>
      <c r="AF26" s="37">
        <f t="shared" si="4"/>
        <v>15</v>
      </c>
      <c r="AG26" s="43">
        <v>65</v>
      </c>
      <c r="AH26" s="44">
        <f t="shared" si="5"/>
        <v>80</v>
      </c>
      <c r="AI26" s="45">
        <f t="shared" si="8"/>
        <v>0.93</v>
      </c>
      <c r="AJ26" s="46"/>
      <c r="AK26" s="47">
        <v>1E-4</v>
      </c>
      <c r="AL26" s="48">
        <f t="shared" si="9"/>
        <v>1.0001</v>
      </c>
      <c r="AM26" s="49">
        <f t="shared" si="10"/>
        <v>2571384000</v>
      </c>
      <c r="AN26" s="50"/>
      <c r="AO26" s="51"/>
      <c r="AP26" s="51"/>
      <c r="AQ26" s="51"/>
      <c r="AR26" s="51"/>
      <c r="AS26" s="52"/>
      <c r="AT26" s="53">
        <f t="shared" si="6"/>
        <v>0</v>
      </c>
    </row>
    <row r="27" spans="1:46" s="54" customFormat="1" ht="36" customHeight="1" thickBot="1">
      <c r="A27" s="27"/>
      <c r="B27" s="61"/>
      <c r="C27" s="56"/>
      <c r="D27" s="94"/>
      <c r="E27" s="95" t="s">
        <v>264</v>
      </c>
      <c r="F27" s="94"/>
      <c r="G27" s="245" t="s">
        <v>266</v>
      </c>
      <c r="H27" s="29"/>
      <c r="I27" s="30">
        <v>0.51</v>
      </c>
      <c r="J27" s="119">
        <v>0.49</v>
      </c>
      <c r="K27" s="32"/>
      <c r="L27" s="57"/>
      <c r="M27" s="33"/>
      <c r="N27" s="34">
        <f t="shared" si="0"/>
        <v>1</v>
      </c>
      <c r="O27" s="35"/>
      <c r="P27" s="167">
        <v>15</v>
      </c>
      <c r="Q27" s="168">
        <v>15</v>
      </c>
      <c r="R27" s="38"/>
      <c r="S27" s="38"/>
      <c r="T27" s="37"/>
      <c r="U27" s="39">
        <f t="shared" si="1"/>
        <v>15</v>
      </c>
      <c r="V27" s="40">
        <f t="shared" si="7"/>
        <v>15</v>
      </c>
      <c r="W27" s="112"/>
      <c r="X27" s="96"/>
      <c r="Y27" s="96"/>
      <c r="Z27" s="104"/>
      <c r="AA27" s="99"/>
      <c r="AB27" s="41">
        <f t="shared" si="2"/>
        <v>0</v>
      </c>
      <c r="AC27" s="40">
        <f t="shared" si="3"/>
        <v>0</v>
      </c>
      <c r="AD27" s="42"/>
      <c r="AE27" s="128"/>
      <c r="AF27" s="37">
        <f t="shared" si="4"/>
        <v>15</v>
      </c>
      <c r="AG27" s="43">
        <v>65</v>
      </c>
      <c r="AH27" s="44">
        <f t="shared" si="5"/>
        <v>80</v>
      </c>
      <c r="AI27" s="45">
        <f t="shared" si="8"/>
        <v>0.93</v>
      </c>
      <c r="AJ27" s="46"/>
      <c r="AK27" s="47">
        <v>1E-4</v>
      </c>
      <c r="AL27" s="48">
        <f t="shared" si="9"/>
        <v>1.0001</v>
      </c>
      <c r="AM27" s="49">
        <f t="shared" si="10"/>
        <v>2571384000</v>
      </c>
      <c r="AN27" s="50"/>
      <c r="AO27" s="51"/>
      <c r="AP27" s="51"/>
      <c r="AQ27" s="51"/>
      <c r="AR27" s="51"/>
      <c r="AS27" s="52"/>
      <c r="AT27" s="53">
        <f t="shared" si="6"/>
        <v>0</v>
      </c>
    </row>
    <row r="28" spans="1:46" s="54" customFormat="1" ht="36" customHeight="1" thickBot="1">
      <c r="A28" s="27"/>
      <c r="B28" s="61"/>
      <c r="C28" s="56"/>
      <c r="D28" s="91"/>
      <c r="E28" s="94"/>
      <c r="F28" s="94"/>
      <c r="G28" s="94"/>
      <c r="H28" s="60"/>
      <c r="I28" s="30">
        <v>0.51</v>
      </c>
      <c r="J28" s="119">
        <v>0.49</v>
      </c>
      <c r="K28" s="32"/>
      <c r="L28" s="57"/>
      <c r="M28" s="33"/>
      <c r="N28" s="34">
        <f t="shared" si="0"/>
        <v>1</v>
      </c>
      <c r="O28" s="35"/>
      <c r="P28" s="167">
        <v>15</v>
      </c>
      <c r="Q28" s="168">
        <v>15</v>
      </c>
      <c r="R28" s="38"/>
      <c r="S28" s="38"/>
      <c r="T28" s="37"/>
      <c r="U28" s="39">
        <f t="shared" si="1"/>
        <v>15</v>
      </c>
      <c r="V28" s="40">
        <f t="shared" si="7"/>
        <v>15</v>
      </c>
      <c r="W28" s="112"/>
      <c r="X28" s="96"/>
      <c r="Y28" s="96"/>
      <c r="Z28" s="104"/>
      <c r="AA28" s="99"/>
      <c r="AB28" s="41">
        <f t="shared" si="2"/>
        <v>0</v>
      </c>
      <c r="AC28" s="40">
        <f t="shared" si="3"/>
        <v>0</v>
      </c>
      <c r="AD28" s="42"/>
      <c r="AE28" s="128"/>
      <c r="AF28" s="37">
        <f t="shared" si="4"/>
        <v>15</v>
      </c>
      <c r="AG28" s="43">
        <v>65</v>
      </c>
      <c r="AH28" s="44">
        <f t="shared" si="5"/>
        <v>80</v>
      </c>
      <c r="AI28" s="45">
        <f t="shared" si="8"/>
        <v>0.93</v>
      </c>
      <c r="AJ28" s="46"/>
      <c r="AK28" s="47">
        <v>1E-4</v>
      </c>
      <c r="AL28" s="48">
        <f t="shared" si="9"/>
        <v>1.0001</v>
      </c>
      <c r="AM28" s="49">
        <f t="shared" si="10"/>
        <v>2571384000</v>
      </c>
      <c r="AN28" s="50"/>
      <c r="AO28" s="51"/>
      <c r="AP28" s="51"/>
      <c r="AQ28" s="51"/>
      <c r="AR28" s="51"/>
      <c r="AS28" s="52"/>
      <c r="AT28" s="53">
        <f t="shared" si="6"/>
        <v>0</v>
      </c>
    </row>
    <row r="29" spans="1:46" s="54" customFormat="1" ht="36" customHeight="1" thickBot="1">
      <c r="A29" s="27"/>
      <c r="B29" s="61"/>
      <c r="C29" s="28"/>
      <c r="D29" s="91"/>
      <c r="E29" s="91"/>
      <c r="F29" s="91"/>
      <c r="G29" s="92"/>
      <c r="H29" s="60"/>
      <c r="I29" s="30">
        <v>0.51</v>
      </c>
      <c r="J29" s="119">
        <v>0.49</v>
      </c>
      <c r="K29" s="32"/>
      <c r="L29" s="57"/>
      <c r="M29" s="33"/>
      <c r="N29" s="34">
        <f t="shared" si="0"/>
        <v>1</v>
      </c>
      <c r="O29" s="35"/>
      <c r="P29" s="167">
        <v>15</v>
      </c>
      <c r="Q29" s="168">
        <v>15</v>
      </c>
      <c r="R29" s="38"/>
      <c r="S29" s="38"/>
      <c r="T29" s="37"/>
      <c r="U29" s="39">
        <f t="shared" si="1"/>
        <v>15</v>
      </c>
      <c r="V29" s="40">
        <f t="shared" si="7"/>
        <v>15</v>
      </c>
      <c r="W29" s="112"/>
      <c r="X29" s="96"/>
      <c r="Y29" s="96"/>
      <c r="Z29" s="104"/>
      <c r="AA29" s="99"/>
      <c r="AB29" s="41">
        <f t="shared" si="2"/>
        <v>0</v>
      </c>
      <c r="AC29" s="40">
        <f t="shared" si="3"/>
        <v>0</v>
      </c>
      <c r="AD29" s="42"/>
      <c r="AE29" s="128"/>
      <c r="AF29" s="37">
        <f t="shared" si="4"/>
        <v>15</v>
      </c>
      <c r="AG29" s="43">
        <v>65</v>
      </c>
      <c r="AH29" s="44">
        <f t="shared" si="5"/>
        <v>80</v>
      </c>
      <c r="AI29" s="45">
        <f t="shared" si="8"/>
        <v>0.93</v>
      </c>
      <c r="AJ29" s="46"/>
      <c r="AK29" s="47">
        <v>1E-4</v>
      </c>
      <c r="AL29" s="48">
        <f t="shared" si="9"/>
        <v>1.0001</v>
      </c>
      <c r="AM29" s="49">
        <f t="shared" si="10"/>
        <v>2571384000</v>
      </c>
      <c r="AN29" s="50"/>
      <c r="AO29" s="51"/>
      <c r="AP29" s="51"/>
      <c r="AQ29" s="51"/>
      <c r="AR29" s="51"/>
      <c r="AS29" s="52"/>
      <c r="AT29" s="53">
        <f t="shared" si="6"/>
        <v>0</v>
      </c>
    </row>
    <row r="30" spans="1:46" s="54" customFormat="1" ht="36" customHeight="1" thickBot="1">
      <c r="A30" s="27"/>
      <c r="B30" s="61"/>
      <c r="C30" s="28"/>
      <c r="D30" s="91"/>
      <c r="E30" s="91"/>
      <c r="F30" s="91"/>
      <c r="G30" s="92"/>
      <c r="H30" s="29"/>
      <c r="I30" s="30">
        <v>0.51</v>
      </c>
      <c r="J30" s="119">
        <v>0.49</v>
      </c>
      <c r="K30" s="32"/>
      <c r="L30" s="57"/>
      <c r="M30" s="33"/>
      <c r="N30" s="34">
        <f t="shared" si="0"/>
        <v>1</v>
      </c>
      <c r="O30" s="35"/>
      <c r="P30" s="167">
        <v>15</v>
      </c>
      <c r="Q30" s="168">
        <v>15</v>
      </c>
      <c r="R30" s="38"/>
      <c r="S30" s="38"/>
      <c r="T30" s="37"/>
      <c r="U30" s="39">
        <f t="shared" si="1"/>
        <v>15</v>
      </c>
      <c r="V30" s="40">
        <f t="shared" si="7"/>
        <v>15</v>
      </c>
      <c r="W30" s="112"/>
      <c r="X30" s="96"/>
      <c r="Y30" s="96"/>
      <c r="Z30" s="104"/>
      <c r="AA30" s="99"/>
      <c r="AB30" s="41">
        <f t="shared" si="2"/>
        <v>0</v>
      </c>
      <c r="AC30" s="40">
        <f t="shared" si="3"/>
        <v>0</v>
      </c>
      <c r="AD30" s="42"/>
      <c r="AE30" s="128"/>
      <c r="AF30" s="37">
        <f t="shared" si="4"/>
        <v>15</v>
      </c>
      <c r="AG30" s="43">
        <v>65</v>
      </c>
      <c r="AH30" s="44">
        <f t="shared" si="5"/>
        <v>80</v>
      </c>
      <c r="AI30" s="45">
        <f t="shared" si="8"/>
        <v>0.93</v>
      </c>
      <c r="AJ30" s="46"/>
      <c r="AK30" s="47">
        <v>1E-4</v>
      </c>
      <c r="AL30" s="48">
        <f t="shared" si="9"/>
        <v>1.0001</v>
      </c>
      <c r="AM30" s="49">
        <f t="shared" si="10"/>
        <v>2571384000</v>
      </c>
      <c r="AN30" s="50"/>
      <c r="AO30" s="51"/>
      <c r="AP30" s="51"/>
      <c r="AQ30" s="51"/>
      <c r="AR30" s="51"/>
      <c r="AS30" s="52"/>
      <c r="AT30" s="53">
        <f t="shared" si="6"/>
        <v>0</v>
      </c>
    </row>
    <row r="31" spans="1:46" s="54" customFormat="1" ht="36" customHeight="1" thickBot="1">
      <c r="A31" s="27"/>
      <c r="B31" s="61"/>
      <c r="C31" s="28"/>
      <c r="D31" s="91"/>
      <c r="E31" s="91"/>
      <c r="F31" s="91"/>
      <c r="G31" s="92"/>
      <c r="H31" s="29"/>
      <c r="I31" s="30">
        <v>0.51</v>
      </c>
      <c r="J31" s="119">
        <v>0.49</v>
      </c>
      <c r="K31" s="32"/>
      <c r="L31" s="57"/>
      <c r="M31" s="33"/>
      <c r="N31" s="34">
        <f t="shared" si="0"/>
        <v>1</v>
      </c>
      <c r="O31" s="35"/>
      <c r="P31" s="167">
        <v>15</v>
      </c>
      <c r="Q31" s="168">
        <v>15</v>
      </c>
      <c r="R31" s="38"/>
      <c r="S31" s="38"/>
      <c r="T31" s="37"/>
      <c r="U31" s="39">
        <f t="shared" si="1"/>
        <v>15</v>
      </c>
      <c r="V31" s="40">
        <f t="shared" si="7"/>
        <v>15</v>
      </c>
      <c r="W31" s="112"/>
      <c r="X31" s="96"/>
      <c r="Y31" s="96"/>
      <c r="Z31" s="104"/>
      <c r="AA31" s="99"/>
      <c r="AB31" s="41">
        <f t="shared" si="2"/>
        <v>0</v>
      </c>
      <c r="AC31" s="40">
        <f t="shared" si="3"/>
        <v>0</v>
      </c>
      <c r="AD31" s="42"/>
      <c r="AE31" s="128"/>
      <c r="AF31" s="37">
        <f t="shared" si="4"/>
        <v>15</v>
      </c>
      <c r="AG31" s="43">
        <v>65</v>
      </c>
      <c r="AH31" s="44">
        <f t="shared" si="5"/>
        <v>80</v>
      </c>
      <c r="AI31" s="45">
        <f t="shared" si="8"/>
        <v>0.93</v>
      </c>
      <c r="AJ31" s="46"/>
      <c r="AK31" s="47">
        <v>1E-4</v>
      </c>
      <c r="AL31" s="48">
        <f t="shared" si="9"/>
        <v>1.0001</v>
      </c>
      <c r="AM31" s="49">
        <f t="shared" si="10"/>
        <v>2571384000</v>
      </c>
      <c r="AN31" s="50"/>
      <c r="AO31" s="51"/>
      <c r="AP31" s="51"/>
      <c r="AQ31" s="51"/>
      <c r="AR31" s="51"/>
      <c r="AS31" s="52"/>
      <c r="AT31" s="53">
        <f t="shared" si="6"/>
        <v>0</v>
      </c>
    </row>
    <row r="32" spans="1:46" s="54" customFormat="1" ht="36" customHeight="1" thickBot="1">
      <c r="A32" s="27"/>
      <c r="B32" s="61"/>
      <c r="C32" s="28"/>
      <c r="D32" s="91"/>
      <c r="E32" s="91"/>
      <c r="F32" s="91"/>
      <c r="G32" s="92"/>
      <c r="H32" s="29"/>
      <c r="I32" s="30">
        <v>0.51</v>
      </c>
      <c r="J32" s="119">
        <v>0.49</v>
      </c>
      <c r="K32" s="32"/>
      <c r="L32" s="57"/>
      <c r="M32" s="33"/>
      <c r="N32" s="34">
        <f t="shared" si="0"/>
        <v>1</v>
      </c>
      <c r="O32" s="35"/>
      <c r="P32" s="167">
        <v>15</v>
      </c>
      <c r="Q32" s="168">
        <v>15</v>
      </c>
      <c r="R32" s="38"/>
      <c r="S32" s="38"/>
      <c r="T32" s="37"/>
      <c r="U32" s="39">
        <f t="shared" si="1"/>
        <v>15</v>
      </c>
      <c r="V32" s="40">
        <f t="shared" si="7"/>
        <v>15</v>
      </c>
      <c r="W32" s="112"/>
      <c r="X32" s="96"/>
      <c r="Y32" s="96"/>
      <c r="Z32" s="104"/>
      <c r="AA32" s="99"/>
      <c r="AB32" s="41">
        <f t="shared" si="2"/>
        <v>0</v>
      </c>
      <c r="AC32" s="40">
        <f t="shared" si="3"/>
        <v>0</v>
      </c>
      <c r="AD32" s="42"/>
      <c r="AE32" s="128"/>
      <c r="AF32" s="37">
        <f t="shared" si="4"/>
        <v>15</v>
      </c>
      <c r="AG32" s="43">
        <v>65</v>
      </c>
      <c r="AH32" s="44">
        <f t="shared" si="5"/>
        <v>80</v>
      </c>
      <c r="AI32" s="45">
        <f t="shared" si="8"/>
        <v>0.93</v>
      </c>
      <c r="AJ32" s="46"/>
      <c r="AK32" s="47">
        <v>1E-4</v>
      </c>
      <c r="AL32" s="48">
        <f t="shared" si="9"/>
        <v>1.0001</v>
      </c>
      <c r="AM32" s="49">
        <f t="shared" si="10"/>
        <v>2571384000</v>
      </c>
      <c r="AN32" s="50"/>
      <c r="AO32" s="51"/>
      <c r="AP32" s="51"/>
      <c r="AQ32" s="51"/>
      <c r="AR32" s="51"/>
      <c r="AS32" s="52"/>
      <c r="AT32" s="53">
        <f t="shared" si="6"/>
        <v>0</v>
      </c>
    </row>
    <row r="33" spans="1:46" s="54" customFormat="1" ht="36" customHeight="1" thickBot="1">
      <c r="A33" s="27"/>
      <c r="B33" s="61"/>
      <c r="C33" s="28"/>
      <c r="D33" s="91"/>
      <c r="E33" s="91"/>
      <c r="F33" s="91"/>
      <c r="G33" s="92"/>
      <c r="H33" s="29"/>
      <c r="I33" s="30">
        <v>0.51</v>
      </c>
      <c r="J33" s="119">
        <v>0.49</v>
      </c>
      <c r="K33" s="32"/>
      <c r="L33" s="57"/>
      <c r="M33" s="33"/>
      <c r="N33" s="34">
        <f t="shared" si="0"/>
        <v>1</v>
      </c>
      <c r="O33" s="35"/>
      <c r="P33" s="167">
        <v>15</v>
      </c>
      <c r="Q33" s="168">
        <v>15</v>
      </c>
      <c r="R33" s="38"/>
      <c r="S33" s="38"/>
      <c r="T33" s="37"/>
      <c r="U33" s="39">
        <f t="shared" si="1"/>
        <v>15</v>
      </c>
      <c r="V33" s="40">
        <f t="shared" si="7"/>
        <v>15</v>
      </c>
      <c r="W33" s="112"/>
      <c r="X33" s="96"/>
      <c r="Y33" s="96"/>
      <c r="Z33" s="104"/>
      <c r="AA33" s="99"/>
      <c r="AB33" s="41">
        <f t="shared" si="2"/>
        <v>0</v>
      </c>
      <c r="AC33" s="40">
        <f t="shared" si="3"/>
        <v>0</v>
      </c>
      <c r="AD33" s="42"/>
      <c r="AE33" s="128"/>
      <c r="AF33" s="37">
        <f t="shared" si="4"/>
        <v>15</v>
      </c>
      <c r="AG33" s="43">
        <v>65</v>
      </c>
      <c r="AH33" s="44">
        <f t="shared" si="5"/>
        <v>80</v>
      </c>
      <c r="AI33" s="45">
        <f t="shared" si="8"/>
        <v>0.93</v>
      </c>
      <c r="AJ33" s="46"/>
      <c r="AK33" s="47">
        <v>1E-4</v>
      </c>
      <c r="AL33" s="48">
        <f t="shared" si="9"/>
        <v>1.0001</v>
      </c>
      <c r="AM33" s="49">
        <f t="shared" si="10"/>
        <v>2571384000</v>
      </c>
      <c r="AN33" s="50"/>
      <c r="AO33" s="51"/>
      <c r="AP33" s="51"/>
      <c r="AQ33" s="51"/>
      <c r="AR33" s="51"/>
      <c r="AS33" s="52"/>
      <c r="AT33" s="53">
        <f t="shared" si="6"/>
        <v>0</v>
      </c>
    </row>
    <row r="34" spans="1:46" s="54" customFormat="1" ht="36" customHeight="1" thickBot="1">
      <c r="A34" s="27"/>
      <c r="B34" s="56"/>
      <c r="C34" s="91"/>
      <c r="D34" s="95"/>
      <c r="E34" s="95"/>
      <c r="F34" s="101"/>
      <c r="G34" s="55"/>
      <c r="H34" s="29"/>
      <c r="I34" s="30">
        <v>0.51</v>
      </c>
      <c r="J34" s="119">
        <v>0.49</v>
      </c>
      <c r="K34" s="32"/>
      <c r="L34" s="57"/>
      <c r="M34" s="33"/>
      <c r="N34" s="34">
        <f t="shared" si="0"/>
        <v>1</v>
      </c>
      <c r="O34" s="35"/>
      <c r="P34" s="167">
        <v>15</v>
      </c>
      <c r="Q34" s="168">
        <v>15</v>
      </c>
      <c r="R34" s="38"/>
      <c r="S34" s="38"/>
      <c r="T34" s="37"/>
      <c r="U34" s="39">
        <f t="shared" si="1"/>
        <v>15</v>
      </c>
      <c r="V34" s="40">
        <f t="shared" si="7"/>
        <v>15</v>
      </c>
      <c r="W34" s="112"/>
      <c r="X34" s="96"/>
      <c r="Y34" s="96"/>
      <c r="Z34" s="104"/>
      <c r="AA34" s="99"/>
      <c r="AB34" s="41">
        <f t="shared" si="2"/>
        <v>0</v>
      </c>
      <c r="AC34" s="40">
        <f t="shared" si="3"/>
        <v>0</v>
      </c>
      <c r="AD34" s="42"/>
      <c r="AE34" s="128"/>
      <c r="AF34" s="37">
        <f t="shared" si="4"/>
        <v>15</v>
      </c>
      <c r="AG34" s="43">
        <v>65</v>
      </c>
      <c r="AH34" s="44">
        <f t="shared" si="5"/>
        <v>80</v>
      </c>
      <c r="AI34" s="45">
        <f t="shared" si="8"/>
        <v>0.93</v>
      </c>
      <c r="AJ34" s="46"/>
      <c r="AK34" s="47">
        <v>1E-4</v>
      </c>
      <c r="AL34" s="48">
        <f t="shared" si="9"/>
        <v>1.0001</v>
      </c>
      <c r="AM34" s="49">
        <f t="shared" si="10"/>
        <v>2571384000</v>
      </c>
      <c r="AN34" s="50"/>
      <c r="AO34" s="51"/>
      <c r="AP34" s="51"/>
      <c r="AQ34" s="51"/>
      <c r="AR34" s="51"/>
      <c r="AS34" s="52"/>
      <c r="AT34" s="53">
        <f t="shared" si="6"/>
        <v>0</v>
      </c>
    </row>
    <row r="35" spans="1:46" s="54" customFormat="1" ht="36" customHeight="1" thickBot="1">
      <c r="A35" s="27"/>
      <c r="B35" s="56"/>
      <c r="C35" s="91"/>
      <c r="D35" s="95"/>
      <c r="E35" s="95"/>
      <c r="F35" s="101"/>
      <c r="G35" s="55"/>
      <c r="H35" s="29"/>
      <c r="I35" s="30">
        <v>0.51</v>
      </c>
      <c r="J35" s="119">
        <v>0.49</v>
      </c>
      <c r="K35" s="32"/>
      <c r="L35" s="57"/>
      <c r="M35" s="33"/>
      <c r="N35" s="34">
        <f t="shared" si="0"/>
        <v>1</v>
      </c>
      <c r="O35" s="35"/>
      <c r="P35" s="167">
        <v>15</v>
      </c>
      <c r="Q35" s="168">
        <v>15</v>
      </c>
      <c r="R35" s="38"/>
      <c r="S35" s="38"/>
      <c r="T35" s="37"/>
      <c r="U35" s="39">
        <f t="shared" si="1"/>
        <v>15</v>
      </c>
      <c r="V35" s="40">
        <f t="shared" si="7"/>
        <v>15</v>
      </c>
      <c r="W35" s="112"/>
      <c r="X35" s="96"/>
      <c r="Y35" s="96"/>
      <c r="Z35" s="104"/>
      <c r="AA35" s="99"/>
      <c r="AB35" s="41">
        <f t="shared" si="2"/>
        <v>0</v>
      </c>
      <c r="AC35" s="40">
        <f t="shared" si="3"/>
        <v>0</v>
      </c>
      <c r="AD35" s="42"/>
      <c r="AE35" s="128"/>
      <c r="AF35" s="37">
        <f t="shared" si="4"/>
        <v>15</v>
      </c>
      <c r="AG35" s="43">
        <v>65</v>
      </c>
      <c r="AH35" s="44">
        <f t="shared" si="5"/>
        <v>80</v>
      </c>
      <c r="AI35" s="45">
        <f t="shared" si="8"/>
        <v>0.93</v>
      </c>
      <c r="AJ35" s="46"/>
      <c r="AK35" s="47">
        <v>1E-4</v>
      </c>
      <c r="AL35" s="48">
        <f t="shared" si="9"/>
        <v>1.0001</v>
      </c>
      <c r="AM35" s="49">
        <f t="shared" si="10"/>
        <v>2571384000</v>
      </c>
      <c r="AN35" s="50"/>
      <c r="AO35" s="51"/>
      <c r="AP35" s="51"/>
      <c r="AQ35" s="51"/>
      <c r="AR35" s="51"/>
      <c r="AS35" s="52"/>
      <c r="AT35" s="53">
        <f t="shared" si="6"/>
        <v>0</v>
      </c>
    </row>
    <row r="36" spans="1:46" s="54" customFormat="1" ht="36" customHeight="1" thickBot="1">
      <c r="A36" s="27"/>
      <c r="B36" s="56"/>
      <c r="C36" s="91"/>
      <c r="D36" s="95"/>
      <c r="E36" s="95"/>
      <c r="F36" s="101"/>
      <c r="G36" s="55"/>
      <c r="H36" s="29"/>
      <c r="I36" s="30">
        <v>0.51</v>
      </c>
      <c r="J36" s="119">
        <v>0.49</v>
      </c>
      <c r="K36" s="32"/>
      <c r="L36" s="57"/>
      <c r="M36" s="33"/>
      <c r="N36" s="34">
        <f t="shared" si="0"/>
        <v>1</v>
      </c>
      <c r="O36" s="35"/>
      <c r="P36" s="167">
        <v>15</v>
      </c>
      <c r="Q36" s="168">
        <v>15</v>
      </c>
      <c r="R36" s="38"/>
      <c r="S36" s="38"/>
      <c r="T36" s="37"/>
      <c r="U36" s="39">
        <f t="shared" si="1"/>
        <v>15</v>
      </c>
      <c r="V36" s="40">
        <f t="shared" si="7"/>
        <v>15</v>
      </c>
      <c r="W36" s="112"/>
      <c r="X36" s="96"/>
      <c r="Y36" s="96"/>
      <c r="Z36" s="104"/>
      <c r="AA36" s="99"/>
      <c r="AB36" s="41">
        <f t="shared" si="2"/>
        <v>0</v>
      </c>
      <c r="AC36" s="40">
        <f t="shared" si="3"/>
        <v>0</v>
      </c>
      <c r="AD36" s="42"/>
      <c r="AE36" s="128"/>
      <c r="AF36" s="37">
        <f t="shared" si="4"/>
        <v>15</v>
      </c>
      <c r="AG36" s="43">
        <v>65</v>
      </c>
      <c r="AH36" s="44">
        <f t="shared" si="5"/>
        <v>80</v>
      </c>
      <c r="AI36" s="45">
        <f t="shared" si="8"/>
        <v>0.93</v>
      </c>
      <c r="AJ36" s="46"/>
      <c r="AK36" s="47">
        <v>1E-4</v>
      </c>
      <c r="AL36" s="48">
        <f t="shared" si="9"/>
        <v>1.0001</v>
      </c>
      <c r="AM36" s="49">
        <f t="shared" si="10"/>
        <v>2571384000</v>
      </c>
      <c r="AN36" s="50"/>
      <c r="AO36" s="51"/>
      <c r="AP36" s="51"/>
      <c r="AQ36" s="51"/>
      <c r="AR36" s="51"/>
      <c r="AS36" s="52"/>
      <c r="AT36" s="53">
        <f t="shared" si="6"/>
        <v>0</v>
      </c>
    </row>
    <row r="37" spans="1:46" s="54" customFormat="1" ht="36" customHeight="1" thickBot="1">
      <c r="A37" s="27"/>
      <c r="B37" s="56"/>
      <c r="C37" s="91"/>
      <c r="D37" s="95"/>
      <c r="E37" s="95"/>
      <c r="F37" s="101"/>
      <c r="G37" s="55"/>
      <c r="H37" s="29"/>
      <c r="I37" s="30">
        <v>0.51</v>
      </c>
      <c r="J37" s="119">
        <v>0.49</v>
      </c>
      <c r="K37" s="32"/>
      <c r="L37" s="57"/>
      <c r="M37" s="33"/>
      <c r="N37" s="34">
        <f t="shared" si="0"/>
        <v>1</v>
      </c>
      <c r="O37" s="35"/>
      <c r="P37" s="167">
        <v>15</v>
      </c>
      <c r="Q37" s="168">
        <v>15</v>
      </c>
      <c r="R37" s="38"/>
      <c r="S37" s="38"/>
      <c r="T37" s="37"/>
      <c r="U37" s="39">
        <f t="shared" si="1"/>
        <v>15</v>
      </c>
      <c r="V37" s="40">
        <f t="shared" si="7"/>
        <v>15</v>
      </c>
      <c r="W37" s="112"/>
      <c r="X37" s="96"/>
      <c r="Y37" s="96"/>
      <c r="Z37" s="104"/>
      <c r="AA37" s="99"/>
      <c r="AB37" s="41">
        <f t="shared" si="2"/>
        <v>0</v>
      </c>
      <c r="AC37" s="40">
        <f t="shared" si="3"/>
        <v>0</v>
      </c>
      <c r="AD37" s="42"/>
      <c r="AE37" s="128"/>
      <c r="AF37" s="37">
        <f t="shared" si="4"/>
        <v>15</v>
      </c>
      <c r="AG37" s="43">
        <v>65</v>
      </c>
      <c r="AH37" s="44">
        <f t="shared" si="5"/>
        <v>80</v>
      </c>
      <c r="AI37" s="45">
        <f t="shared" si="8"/>
        <v>0.93</v>
      </c>
      <c r="AJ37" s="46"/>
      <c r="AK37" s="47">
        <v>1E-4</v>
      </c>
      <c r="AL37" s="48">
        <f t="shared" si="9"/>
        <v>1.0001</v>
      </c>
      <c r="AM37" s="49">
        <f t="shared" si="10"/>
        <v>2571384000</v>
      </c>
      <c r="AN37" s="50"/>
      <c r="AO37" s="51"/>
      <c r="AP37" s="51"/>
      <c r="AQ37" s="51"/>
      <c r="AR37" s="51"/>
      <c r="AS37" s="52"/>
      <c r="AT37" s="53">
        <f t="shared" si="6"/>
        <v>0</v>
      </c>
    </row>
    <row r="38" spans="1:46" s="54" customFormat="1" ht="36" customHeight="1" thickBot="1">
      <c r="A38" s="27"/>
      <c r="B38" s="56"/>
      <c r="C38" s="91"/>
      <c r="D38" s="95"/>
      <c r="E38" s="95"/>
      <c r="F38" s="101"/>
      <c r="G38" s="55"/>
      <c r="H38" s="29"/>
      <c r="I38" s="30">
        <v>0.51</v>
      </c>
      <c r="J38" s="119">
        <v>0.49</v>
      </c>
      <c r="K38" s="32"/>
      <c r="L38" s="57"/>
      <c r="M38" s="33"/>
      <c r="N38" s="34">
        <f t="shared" si="0"/>
        <v>1</v>
      </c>
      <c r="O38" s="35"/>
      <c r="P38" s="167">
        <v>15</v>
      </c>
      <c r="Q38" s="168">
        <v>15</v>
      </c>
      <c r="R38" s="38"/>
      <c r="S38" s="38"/>
      <c r="T38" s="37"/>
      <c r="U38" s="39">
        <f t="shared" si="1"/>
        <v>15</v>
      </c>
      <c r="V38" s="40">
        <f t="shared" si="7"/>
        <v>15</v>
      </c>
      <c r="W38" s="112"/>
      <c r="X38" s="96"/>
      <c r="Y38" s="96"/>
      <c r="Z38" s="104"/>
      <c r="AA38" s="99"/>
      <c r="AB38" s="41">
        <f t="shared" si="2"/>
        <v>0</v>
      </c>
      <c r="AC38" s="40">
        <f t="shared" si="3"/>
        <v>0</v>
      </c>
      <c r="AD38" s="42"/>
      <c r="AE38" s="128"/>
      <c r="AF38" s="37">
        <f t="shared" si="4"/>
        <v>15</v>
      </c>
      <c r="AG38" s="43">
        <v>65</v>
      </c>
      <c r="AH38" s="44">
        <f t="shared" si="5"/>
        <v>80</v>
      </c>
      <c r="AI38" s="45">
        <f t="shared" si="8"/>
        <v>0.93</v>
      </c>
      <c r="AJ38" s="46"/>
      <c r="AK38" s="47">
        <v>1E-4</v>
      </c>
      <c r="AL38" s="48">
        <f t="shared" si="9"/>
        <v>1.0001</v>
      </c>
      <c r="AM38" s="49">
        <f t="shared" si="10"/>
        <v>2571384000</v>
      </c>
      <c r="AN38" s="50"/>
      <c r="AO38" s="51"/>
      <c r="AP38" s="51"/>
      <c r="AQ38" s="51"/>
      <c r="AR38" s="51"/>
      <c r="AS38" s="52"/>
      <c r="AT38" s="53">
        <f t="shared" si="6"/>
        <v>0</v>
      </c>
    </row>
    <row r="39" spans="1:46" s="54" customFormat="1" ht="47.25" customHeight="1" thickBot="1">
      <c r="A39" s="27"/>
      <c r="B39" s="56"/>
      <c r="C39" s="91"/>
      <c r="D39" s="95"/>
      <c r="E39" s="95"/>
      <c r="F39" s="101"/>
      <c r="G39" s="55"/>
      <c r="H39" s="29"/>
      <c r="I39" s="30">
        <v>0.51</v>
      </c>
      <c r="J39" s="119">
        <v>0.49</v>
      </c>
      <c r="K39" s="32"/>
      <c r="L39" s="57"/>
      <c r="M39" s="33"/>
      <c r="N39" s="34">
        <f t="shared" si="0"/>
        <v>1</v>
      </c>
      <c r="O39" s="35"/>
      <c r="P39" s="167">
        <v>15</v>
      </c>
      <c r="Q39" s="168">
        <v>15</v>
      </c>
      <c r="R39" s="38"/>
      <c r="S39" s="38"/>
      <c r="T39" s="37"/>
      <c r="U39" s="39">
        <f t="shared" si="1"/>
        <v>15</v>
      </c>
      <c r="V39" s="40">
        <f t="shared" si="7"/>
        <v>15</v>
      </c>
      <c r="W39" s="112"/>
      <c r="X39" s="96"/>
      <c r="Y39" s="96"/>
      <c r="Z39" s="104"/>
      <c r="AA39" s="99"/>
      <c r="AB39" s="41">
        <f t="shared" si="2"/>
        <v>0</v>
      </c>
      <c r="AC39" s="40">
        <f t="shared" si="3"/>
        <v>0</v>
      </c>
      <c r="AD39" s="42"/>
      <c r="AE39" s="128"/>
      <c r="AF39" s="37">
        <f t="shared" si="4"/>
        <v>15</v>
      </c>
      <c r="AG39" s="43">
        <v>65</v>
      </c>
      <c r="AH39" s="44">
        <f t="shared" si="5"/>
        <v>80</v>
      </c>
      <c r="AI39" s="45">
        <f t="shared" si="8"/>
        <v>0.93</v>
      </c>
      <c r="AJ39" s="46"/>
      <c r="AK39" s="47">
        <v>1E-4</v>
      </c>
      <c r="AL39" s="48">
        <f t="shared" si="9"/>
        <v>1.0001</v>
      </c>
      <c r="AM39" s="49">
        <f t="shared" si="10"/>
        <v>2571384000</v>
      </c>
      <c r="AN39" s="50"/>
      <c r="AO39" s="51"/>
      <c r="AP39" s="51"/>
      <c r="AQ39" s="51"/>
      <c r="AR39" s="51"/>
      <c r="AS39" s="52"/>
      <c r="AT39" s="53">
        <f t="shared" si="6"/>
        <v>0</v>
      </c>
    </row>
    <row r="40" spans="1:46" s="54" customFormat="1" ht="47.25" customHeight="1" thickBot="1">
      <c r="A40" s="27"/>
      <c r="B40" s="56"/>
      <c r="C40" s="91"/>
      <c r="D40" s="95"/>
      <c r="E40" s="95"/>
      <c r="F40" s="101"/>
      <c r="G40" s="55"/>
      <c r="H40" s="60"/>
      <c r="I40" s="30">
        <v>0.51</v>
      </c>
      <c r="J40" s="119">
        <v>0.49</v>
      </c>
      <c r="K40" s="32"/>
      <c r="L40" s="57"/>
      <c r="M40" s="33"/>
      <c r="N40" s="34">
        <f t="shared" si="0"/>
        <v>1</v>
      </c>
      <c r="O40" s="35"/>
      <c r="P40" s="167">
        <v>15</v>
      </c>
      <c r="Q40" s="168">
        <v>15</v>
      </c>
      <c r="R40" s="38"/>
      <c r="S40" s="38"/>
      <c r="T40" s="37"/>
      <c r="U40" s="39">
        <f t="shared" si="1"/>
        <v>15</v>
      </c>
      <c r="V40" s="40">
        <f t="shared" si="7"/>
        <v>15</v>
      </c>
      <c r="W40" s="112"/>
      <c r="X40" s="96"/>
      <c r="Y40" s="96"/>
      <c r="Z40" s="104"/>
      <c r="AA40" s="99"/>
      <c r="AB40" s="41">
        <f t="shared" si="2"/>
        <v>0</v>
      </c>
      <c r="AC40" s="40">
        <f t="shared" si="3"/>
        <v>0</v>
      </c>
      <c r="AD40" s="42"/>
      <c r="AE40" s="128"/>
      <c r="AF40" s="37">
        <f t="shared" si="4"/>
        <v>15</v>
      </c>
      <c r="AG40" s="43">
        <v>65</v>
      </c>
      <c r="AH40" s="44">
        <f t="shared" si="5"/>
        <v>80</v>
      </c>
      <c r="AI40" s="45">
        <f t="shared" si="8"/>
        <v>0.93</v>
      </c>
      <c r="AJ40" s="46"/>
      <c r="AK40" s="47">
        <v>1E-4</v>
      </c>
      <c r="AL40" s="48">
        <f t="shared" si="9"/>
        <v>1.0001</v>
      </c>
      <c r="AM40" s="49">
        <f t="shared" si="10"/>
        <v>2571384000</v>
      </c>
      <c r="AN40" s="50"/>
      <c r="AO40" s="51"/>
      <c r="AP40" s="51"/>
      <c r="AQ40" s="51"/>
      <c r="AR40" s="51"/>
      <c r="AS40" s="52"/>
      <c r="AT40" s="53">
        <f t="shared" si="6"/>
        <v>0</v>
      </c>
    </row>
    <row r="41" spans="1:46" s="54" customFormat="1" ht="47.25" customHeight="1" thickBot="1">
      <c r="A41" s="27"/>
      <c r="B41" s="56"/>
      <c r="C41" s="91"/>
      <c r="D41" s="95"/>
      <c r="E41" s="95"/>
      <c r="F41" s="101"/>
      <c r="G41" s="55"/>
      <c r="H41" s="60"/>
      <c r="I41" s="30">
        <v>0.51</v>
      </c>
      <c r="J41" s="119">
        <v>0.49</v>
      </c>
      <c r="K41" s="32"/>
      <c r="L41" s="57"/>
      <c r="M41" s="33"/>
      <c r="N41" s="34">
        <f t="shared" si="0"/>
        <v>1</v>
      </c>
      <c r="O41" s="35"/>
      <c r="P41" s="167">
        <v>15</v>
      </c>
      <c r="Q41" s="168">
        <v>15</v>
      </c>
      <c r="R41" s="38"/>
      <c r="S41" s="38"/>
      <c r="T41" s="37"/>
      <c r="U41" s="39">
        <f t="shared" si="1"/>
        <v>15</v>
      </c>
      <c r="V41" s="40">
        <f t="shared" si="7"/>
        <v>15</v>
      </c>
      <c r="W41" s="112"/>
      <c r="X41" s="96"/>
      <c r="Y41" s="96"/>
      <c r="Z41" s="104"/>
      <c r="AA41" s="99"/>
      <c r="AB41" s="41">
        <f t="shared" si="2"/>
        <v>0</v>
      </c>
      <c r="AC41" s="40">
        <f t="shared" si="3"/>
        <v>0</v>
      </c>
      <c r="AD41" s="42"/>
      <c r="AE41" s="128"/>
      <c r="AF41" s="37">
        <f t="shared" si="4"/>
        <v>15</v>
      </c>
      <c r="AG41" s="43">
        <v>65</v>
      </c>
      <c r="AH41" s="44">
        <f t="shared" si="5"/>
        <v>80</v>
      </c>
      <c r="AI41" s="45">
        <f t="shared" si="8"/>
        <v>0.93</v>
      </c>
      <c r="AJ41" s="46"/>
      <c r="AK41" s="47">
        <v>1E-4</v>
      </c>
      <c r="AL41" s="48">
        <f t="shared" si="9"/>
        <v>1.0001</v>
      </c>
      <c r="AM41" s="49">
        <f t="shared" si="10"/>
        <v>2571384000</v>
      </c>
      <c r="AN41" s="50"/>
      <c r="AO41" s="51"/>
      <c r="AP41" s="51"/>
      <c r="AQ41" s="51"/>
      <c r="AR41" s="51"/>
      <c r="AS41" s="52"/>
      <c r="AT41" s="53">
        <f t="shared" si="6"/>
        <v>0</v>
      </c>
    </row>
    <row r="42" spans="1:46" s="54" customFormat="1" ht="47.25" customHeight="1" thickBot="1">
      <c r="A42" s="27"/>
      <c r="B42" s="56"/>
      <c r="C42" s="91"/>
      <c r="D42" s="95"/>
      <c r="E42" s="95"/>
      <c r="F42" s="101"/>
      <c r="G42" s="55"/>
      <c r="H42" s="29"/>
      <c r="I42" s="30">
        <v>0.51</v>
      </c>
      <c r="J42" s="119">
        <v>0.49</v>
      </c>
      <c r="K42" s="32"/>
      <c r="L42" s="57"/>
      <c r="M42" s="33"/>
      <c r="N42" s="34">
        <f t="shared" si="0"/>
        <v>1</v>
      </c>
      <c r="O42" s="35"/>
      <c r="P42" s="167">
        <v>15</v>
      </c>
      <c r="Q42" s="168">
        <v>15</v>
      </c>
      <c r="R42" s="38"/>
      <c r="S42" s="38"/>
      <c r="T42" s="37"/>
      <c r="U42" s="39">
        <f t="shared" si="1"/>
        <v>15</v>
      </c>
      <c r="V42" s="40">
        <f t="shared" si="7"/>
        <v>15</v>
      </c>
      <c r="W42" s="112"/>
      <c r="X42" s="96"/>
      <c r="Y42" s="96"/>
      <c r="Z42" s="104"/>
      <c r="AA42" s="99"/>
      <c r="AB42" s="41">
        <f t="shared" si="2"/>
        <v>0</v>
      </c>
      <c r="AC42" s="40">
        <f t="shared" si="3"/>
        <v>0</v>
      </c>
      <c r="AD42" s="42"/>
      <c r="AE42" s="128"/>
      <c r="AF42" s="37">
        <f t="shared" si="4"/>
        <v>15</v>
      </c>
      <c r="AG42" s="43">
        <v>65</v>
      </c>
      <c r="AH42" s="44">
        <f t="shared" si="5"/>
        <v>80</v>
      </c>
      <c r="AI42" s="45">
        <f t="shared" si="8"/>
        <v>0.93</v>
      </c>
      <c r="AJ42" s="46"/>
      <c r="AK42" s="47">
        <v>1E-4</v>
      </c>
      <c r="AL42" s="48">
        <f t="shared" si="9"/>
        <v>1.0001</v>
      </c>
      <c r="AM42" s="49">
        <f t="shared" si="10"/>
        <v>2571384000</v>
      </c>
      <c r="AN42" s="50"/>
      <c r="AO42" s="51"/>
      <c r="AP42" s="51"/>
      <c r="AQ42" s="51"/>
      <c r="AR42" s="51"/>
      <c r="AS42" s="52"/>
      <c r="AT42" s="53">
        <f t="shared" si="6"/>
        <v>0</v>
      </c>
    </row>
    <row r="43" spans="1:46" s="54" customFormat="1" ht="36" customHeight="1" thickBot="1">
      <c r="A43" s="27"/>
      <c r="B43" s="56"/>
      <c r="C43" s="91"/>
      <c r="D43" s="95"/>
      <c r="E43" s="95"/>
      <c r="F43" s="101"/>
      <c r="G43" s="55"/>
      <c r="H43" s="60"/>
      <c r="I43" s="30">
        <v>0.51</v>
      </c>
      <c r="J43" s="119">
        <v>0.49</v>
      </c>
      <c r="K43" s="32"/>
      <c r="L43" s="57"/>
      <c r="M43" s="33"/>
      <c r="N43" s="34">
        <f t="shared" si="0"/>
        <v>1</v>
      </c>
      <c r="O43" s="35"/>
      <c r="P43" s="167">
        <v>15</v>
      </c>
      <c r="Q43" s="168">
        <v>15</v>
      </c>
      <c r="R43" s="38"/>
      <c r="S43" s="38"/>
      <c r="T43" s="37"/>
      <c r="U43" s="39">
        <f t="shared" si="1"/>
        <v>15</v>
      </c>
      <c r="V43" s="40">
        <f t="shared" si="7"/>
        <v>15</v>
      </c>
      <c r="W43" s="112"/>
      <c r="X43" s="96"/>
      <c r="Y43" s="96"/>
      <c r="Z43" s="104"/>
      <c r="AA43" s="99"/>
      <c r="AB43" s="41">
        <f t="shared" si="2"/>
        <v>0</v>
      </c>
      <c r="AC43" s="40">
        <f t="shared" si="3"/>
        <v>0</v>
      </c>
      <c r="AD43" s="42"/>
      <c r="AE43" s="128"/>
      <c r="AF43" s="37">
        <f t="shared" si="4"/>
        <v>15</v>
      </c>
      <c r="AG43" s="43">
        <v>65</v>
      </c>
      <c r="AH43" s="44">
        <f t="shared" si="5"/>
        <v>80</v>
      </c>
      <c r="AI43" s="45">
        <f t="shared" si="8"/>
        <v>0.93</v>
      </c>
      <c r="AJ43" s="46"/>
      <c r="AK43" s="47">
        <v>1E-4</v>
      </c>
      <c r="AL43" s="48">
        <f t="shared" si="9"/>
        <v>1.0001</v>
      </c>
      <c r="AM43" s="49">
        <f t="shared" si="10"/>
        <v>2571384000</v>
      </c>
      <c r="AN43" s="50"/>
      <c r="AO43" s="51"/>
      <c r="AP43" s="51"/>
      <c r="AQ43" s="51"/>
      <c r="AR43" s="51"/>
      <c r="AS43" s="52"/>
      <c r="AT43" s="53">
        <f t="shared" si="6"/>
        <v>0</v>
      </c>
    </row>
    <row r="44" spans="1:46" s="54" customFormat="1" ht="47.25" customHeight="1" thickBot="1">
      <c r="A44" s="27"/>
      <c r="B44" s="56"/>
      <c r="C44" s="91"/>
      <c r="D44" s="95"/>
      <c r="E44" s="95"/>
      <c r="F44" s="101"/>
      <c r="G44" s="55"/>
      <c r="H44" s="29"/>
      <c r="I44" s="30">
        <v>0.51</v>
      </c>
      <c r="J44" s="119">
        <v>0.49</v>
      </c>
      <c r="K44" s="32"/>
      <c r="L44" s="57"/>
      <c r="M44" s="33"/>
      <c r="N44" s="34">
        <f t="shared" si="0"/>
        <v>1</v>
      </c>
      <c r="O44" s="35"/>
      <c r="P44" s="167">
        <v>15</v>
      </c>
      <c r="Q44" s="168">
        <v>15</v>
      </c>
      <c r="R44" s="38"/>
      <c r="S44" s="38"/>
      <c r="T44" s="37"/>
      <c r="U44" s="39">
        <f t="shared" si="1"/>
        <v>15</v>
      </c>
      <c r="V44" s="40">
        <f t="shared" si="7"/>
        <v>15</v>
      </c>
      <c r="W44" s="112"/>
      <c r="X44" s="96"/>
      <c r="Y44" s="96"/>
      <c r="Z44" s="104"/>
      <c r="AA44" s="99"/>
      <c r="AB44" s="41">
        <f t="shared" si="2"/>
        <v>0</v>
      </c>
      <c r="AC44" s="40">
        <f t="shared" si="3"/>
        <v>0</v>
      </c>
      <c r="AD44" s="42"/>
      <c r="AE44" s="128"/>
      <c r="AF44" s="37">
        <f t="shared" si="4"/>
        <v>15</v>
      </c>
      <c r="AG44" s="43">
        <v>65</v>
      </c>
      <c r="AH44" s="44">
        <f t="shared" si="5"/>
        <v>80</v>
      </c>
      <c r="AI44" s="45">
        <f t="shared" si="8"/>
        <v>0.93</v>
      </c>
      <c r="AJ44" s="46"/>
      <c r="AK44" s="47">
        <v>1E-4</v>
      </c>
      <c r="AL44" s="48">
        <f t="shared" si="9"/>
        <v>1.0001</v>
      </c>
      <c r="AM44" s="49">
        <f t="shared" si="10"/>
        <v>2571384000</v>
      </c>
      <c r="AN44" s="50"/>
      <c r="AO44" s="51"/>
      <c r="AP44" s="51"/>
      <c r="AQ44" s="51"/>
      <c r="AR44" s="51"/>
      <c r="AS44" s="52"/>
      <c r="AT44" s="53">
        <f t="shared" si="6"/>
        <v>0</v>
      </c>
    </row>
    <row r="45" spans="1:46" s="54" customFormat="1" ht="47.25" customHeight="1" thickBot="1">
      <c r="A45" s="27"/>
      <c r="B45" s="56"/>
      <c r="C45" s="91"/>
      <c r="D45" s="95"/>
      <c r="E45" s="95"/>
      <c r="F45" s="101"/>
      <c r="G45" s="55"/>
      <c r="H45" s="60"/>
      <c r="I45" s="30">
        <v>0.51</v>
      </c>
      <c r="J45" s="119">
        <v>0.49</v>
      </c>
      <c r="K45" s="32"/>
      <c r="L45" s="57"/>
      <c r="M45" s="33"/>
      <c r="N45" s="34">
        <f t="shared" si="0"/>
        <v>1</v>
      </c>
      <c r="O45" s="35"/>
      <c r="P45" s="167">
        <v>15</v>
      </c>
      <c r="Q45" s="168">
        <v>15</v>
      </c>
      <c r="R45" s="38"/>
      <c r="S45" s="38"/>
      <c r="T45" s="37"/>
      <c r="U45" s="39">
        <f t="shared" si="1"/>
        <v>15</v>
      </c>
      <c r="V45" s="40">
        <f t="shared" si="7"/>
        <v>15</v>
      </c>
      <c r="W45" s="112"/>
      <c r="X45" s="96"/>
      <c r="Y45" s="96"/>
      <c r="Z45" s="104"/>
      <c r="AA45" s="99"/>
      <c r="AB45" s="41">
        <f t="shared" si="2"/>
        <v>0</v>
      </c>
      <c r="AC45" s="40">
        <f t="shared" si="3"/>
        <v>0</v>
      </c>
      <c r="AD45" s="42"/>
      <c r="AE45" s="128"/>
      <c r="AF45" s="37">
        <f t="shared" si="4"/>
        <v>15</v>
      </c>
      <c r="AG45" s="43">
        <v>65</v>
      </c>
      <c r="AH45" s="44">
        <f t="shared" si="5"/>
        <v>80</v>
      </c>
      <c r="AI45" s="45">
        <f t="shared" si="8"/>
        <v>0.93</v>
      </c>
      <c r="AJ45" s="46"/>
      <c r="AK45" s="47">
        <v>1E-4</v>
      </c>
      <c r="AL45" s="48">
        <f t="shared" si="9"/>
        <v>1.0001</v>
      </c>
      <c r="AM45" s="49">
        <f t="shared" si="10"/>
        <v>2571384000</v>
      </c>
      <c r="AN45" s="50"/>
      <c r="AO45" s="51"/>
      <c r="AP45" s="51"/>
      <c r="AQ45" s="51"/>
      <c r="AR45" s="51"/>
      <c r="AS45" s="52"/>
      <c r="AT45" s="53">
        <f t="shared" si="6"/>
        <v>0</v>
      </c>
    </row>
    <row r="46" spans="1:46" s="54" customFormat="1" ht="36" customHeight="1" thickBot="1">
      <c r="A46" s="27"/>
      <c r="B46" s="56"/>
      <c r="C46" s="91"/>
      <c r="D46" s="95"/>
      <c r="E46" s="95"/>
      <c r="F46" s="101"/>
      <c r="G46" s="55"/>
      <c r="H46" s="60"/>
      <c r="I46" s="30">
        <v>0.51</v>
      </c>
      <c r="J46" s="119">
        <v>0.49</v>
      </c>
      <c r="K46" s="32"/>
      <c r="L46" s="57"/>
      <c r="M46" s="33"/>
      <c r="N46" s="34">
        <f t="shared" si="0"/>
        <v>1</v>
      </c>
      <c r="O46" s="35"/>
      <c r="P46" s="167">
        <v>15</v>
      </c>
      <c r="Q46" s="168">
        <v>15</v>
      </c>
      <c r="R46" s="38"/>
      <c r="S46" s="38"/>
      <c r="T46" s="37"/>
      <c r="U46" s="39">
        <f t="shared" si="1"/>
        <v>15</v>
      </c>
      <c r="V46" s="40">
        <f t="shared" si="7"/>
        <v>15</v>
      </c>
      <c r="W46" s="112"/>
      <c r="X46" s="96"/>
      <c r="Y46" s="96"/>
      <c r="Z46" s="104"/>
      <c r="AA46" s="99"/>
      <c r="AB46" s="41">
        <f t="shared" si="2"/>
        <v>0</v>
      </c>
      <c r="AC46" s="40">
        <f t="shared" si="3"/>
        <v>0</v>
      </c>
      <c r="AD46" s="42"/>
      <c r="AE46" s="128"/>
      <c r="AF46" s="37">
        <f t="shared" si="4"/>
        <v>15</v>
      </c>
      <c r="AG46" s="43">
        <v>65</v>
      </c>
      <c r="AH46" s="44">
        <f t="shared" si="5"/>
        <v>80</v>
      </c>
      <c r="AI46" s="45">
        <f t="shared" si="8"/>
        <v>0.93</v>
      </c>
      <c r="AJ46" s="46"/>
      <c r="AK46" s="47">
        <v>1E-4</v>
      </c>
      <c r="AL46" s="48">
        <f t="shared" si="9"/>
        <v>1.0001</v>
      </c>
      <c r="AM46" s="49">
        <f t="shared" si="10"/>
        <v>2571384000</v>
      </c>
      <c r="AN46" s="50"/>
      <c r="AO46" s="51"/>
      <c r="AP46" s="51"/>
      <c r="AQ46" s="51"/>
      <c r="AR46" s="51"/>
      <c r="AS46" s="52"/>
      <c r="AT46" s="53">
        <f t="shared" si="6"/>
        <v>0</v>
      </c>
    </row>
    <row r="47" spans="1:46" s="54" customFormat="1" ht="36" customHeight="1" thickBot="1">
      <c r="A47" s="27"/>
      <c r="B47" s="56"/>
      <c r="C47" s="91"/>
      <c r="D47" s="95"/>
      <c r="E47" s="95"/>
      <c r="F47" s="101"/>
      <c r="G47" s="55"/>
      <c r="H47" s="60"/>
      <c r="I47" s="30">
        <v>0.51</v>
      </c>
      <c r="J47" s="119">
        <v>0.49</v>
      </c>
      <c r="K47" s="32"/>
      <c r="L47" s="57"/>
      <c r="M47" s="33"/>
      <c r="N47" s="34">
        <f t="shared" si="0"/>
        <v>1</v>
      </c>
      <c r="O47" s="35"/>
      <c r="P47" s="167">
        <v>15</v>
      </c>
      <c r="Q47" s="168">
        <v>15</v>
      </c>
      <c r="R47" s="38"/>
      <c r="S47" s="38"/>
      <c r="T47" s="37"/>
      <c r="U47" s="39">
        <f t="shared" si="1"/>
        <v>15</v>
      </c>
      <c r="V47" s="40">
        <f t="shared" si="7"/>
        <v>15</v>
      </c>
      <c r="W47" s="112"/>
      <c r="X47" s="96"/>
      <c r="Y47" s="96"/>
      <c r="Z47" s="104"/>
      <c r="AA47" s="99"/>
      <c r="AB47" s="41">
        <f t="shared" si="2"/>
        <v>0</v>
      </c>
      <c r="AC47" s="40">
        <f t="shared" si="3"/>
        <v>0</v>
      </c>
      <c r="AD47" s="42"/>
      <c r="AE47" s="128"/>
      <c r="AF47" s="37">
        <f t="shared" si="4"/>
        <v>15</v>
      </c>
      <c r="AG47" s="43">
        <v>65</v>
      </c>
      <c r="AH47" s="44">
        <f t="shared" si="5"/>
        <v>80</v>
      </c>
      <c r="AI47" s="45">
        <f t="shared" si="8"/>
        <v>0.93</v>
      </c>
      <c r="AJ47" s="46"/>
      <c r="AK47" s="47">
        <v>1E-4</v>
      </c>
      <c r="AL47" s="48">
        <f t="shared" si="9"/>
        <v>1.0001</v>
      </c>
      <c r="AM47" s="49">
        <f t="shared" si="10"/>
        <v>2571384000</v>
      </c>
      <c r="AN47" s="50"/>
      <c r="AO47" s="51"/>
      <c r="AP47" s="51"/>
      <c r="AQ47" s="51"/>
      <c r="AR47" s="51"/>
      <c r="AS47" s="52"/>
      <c r="AT47" s="53">
        <f t="shared" si="6"/>
        <v>0</v>
      </c>
    </row>
    <row r="48" spans="1:46" s="54" customFormat="1" ht="36" customHeight="1" thickBot="1">
      <c r="A48" s="27"/>
      <c r="B48" s="56"/>
      <c r="C48" s="91"/>
      <c r="D48" s="95"/>
      <c r="E48" s="95"/>
      <c r="F48" s="101"/>
      <c r="G48" s="55"/>
      <c r="H48" s="60"/>
      <c r="I48" s="30">
        <v>0.51</v>
      </c>
      <c r="J48" s="119">
        <v>0.49</v>
      </c>
      <c r="K48" s="32"/>
      <c r="L48" s="57"/>
      <c r="M48" s="33"/>
      <c r="N48" s="34">
        <f t="shared" si="0"/>
        <v>1</v>
      </c>
      <c r="O48" s="35"/>
      <c r="P48" s="167">
        <v>15</v>
      </c>
      <c r="Q48" s="168">
        <v>15</v>
      </c>
      <c r="R48" s="38"/>
      <c r="S48" s="38"/>
      <c r="T48" s="37"/>
      <c r="U48" s="39">
        <f t="shared" si="1"/>
        <v>15</v>
      </c>
      <c r="V48" s="40">
        <f t="shared" si="7"/>
        <v>15</v>
      </c>
      <c r="W48" s="112"/>
      <c r="X48" s="96"/>
      <c r="Y48" s="96"/>
      <c r="Z48" s="104"/>
      <c r="AA48" s="99"/>
      <c r="AB48" s="41">
        <f t="shared" si="2"/>
        <v>0</v>
      </c>
      <c r="AC48" s="40">
        <f t="shared" si="3"/>
        <v>0</v>
      </c>
      <c r="AD48" s="42"/>
      <c r="AE48" s="128"/>
      <c r="AF48" s="37">
        <f t="shared" si="4"/>
        <v>15</v>
      </c>
      <c r="AG48" s="43">
        <v>65</v>
      </c>
      <c r="AH48" s="44">
        <f t="shared" si="5"/>
        <v>80</v>
      </c>
      <c r="AI48" s="45">
        <f t="shared" si="8"/>
        <v>0.93</v>
      </c>
      <c r="AJ48" s="46"/>
      <c r="AK48" s="47">
        <v>1E-4</v>
      </c>
      <c r="AL48" s="48">
        <f t="shared" si="9"/>
        <v>1.0001</v>
      </c>
      <c r="AM48" s="49">
        <f t="shared" si="10"/>
        <v>2571384000</v>
      </c>
      <c r="AN48" s="50"/>
      <c r="AO48" s="51"/>
      <c r="AP48" s="51"/>
      <c r="AQ48" s="51"/>
      <c r="AR48" s="51"/>
      <c r="AS48" s="52"/>
      <c r="AT48" s="53">
        <f t="shared" si="6"/>
        <v>0</v>
      </c>
    </row>
    <row r="49" spans="1:46" s="54" customFormat="1" ht="36" customHeight="1" thickBot="1">
      <c r="A49" s="27"/>
      <c r="B49" s="56"/>
      <c r="C49" s="91"/>
      <c r="D49" s="95"/>
      <c r="E49" s="95"/>
      <c r="F49" s="101"/>
      <c r="G49" s="55"/>
      <c r="H49" s="29"/>
      <c r="I49" s="30">
        <v>0.51</v>
      </c>
      <c r="J49" s="119">
        <v>0.49</v>
      </c>
      <c r="K49" s="32"/>
      <c r="L49" s="57"/>
      <c r="M49" s="33"/>
      <c r="N49" s="34">
        <f t="shared" si="0"/>
        <v>1</v>
      </c>
      <c r="O49" s="35"/>
      <c r="P49" s="167">
        <v>15</v>
      </c>
      <c r="Q49" s="168">
        <v>15</v>
      </c>
      <c r="R49" s="38"/>
      <c r="S49" s="38"/>
      <c r="T49" s="37"/>
      <c r="U49" s="39">
        <f t="shared" si="1"/>
        <v>15</v>
      </c>
      <c r="V49" s="40">
        <f t="shared" si="7"/>
        <v>15</v>
      </c>
      <c r="W49" s="112"/>
      <c r="X49" s="96"/>
      <c r="Y49" s="96"/>
      <c r="Z49" s="104"/>
      <c r="AA49" s="99"/>
      <c r="AB49" s="41">
        <f t="shared" si="2"/>
        <v>0</v>
      </c>
      <c r="AC49" s="40">
        <f t="shared" si="3"/>
        <v>0</v>
      </c>
      <c r="AD49" s="42"/>
      <c r="AE49" s="128"/>
      <c r="AF49" s="37">
        <f t="shared" si="4"/>
        <v>15</v>
      </c>
      <c r="AG49" s="43">
        <v>65</v>
      </c>
      <c r="AH49" s="44">
        <f t="shared" si="5"/>
        <v>80</v>
      </c>
      <c r="AI49" s="45">
        <f t="shared" si="8"/>
        <v>0.93</v>
      </c>
      <c r="AJ49" s="46"/>
      <c r="AK49" s="47">
        <v>1E-4</v>
      </c>
      <c r="AL49" s="48">
        <f t="shared" si="9"/>
        <v>1.0001</v>
      </c>
      <c r="AM49" s="49">
        <f t="shared" si="10"/>
        <v>2571384000</v>
      </c>
      <c r="AN49" s="50"/>
      <c r="AO49" s="51"/>
      <c r="AP49" s="51"/>
      <c r="AQ49" s="51"/>
      <c r="AR49" s="51"/>
      <c r="AS49" s="52"/>
      <c r="AT49" s="53">
        <f t="shared" si="6"/>
        <v>0</v>
      </c>
    </row>
    <row r="50" spans="1:46" s="54" customFormat="1" ht="36" customHeight="1" thickBot="1">
      <c r="A50" s="27"/>
      <c r="B50" s="56"/>
      <c r="C50" s="91"/>
      <c r="D50" s="95"/>
      <c r="E50" s="95"/>
      <c r="F50" s="101"/>
      <c r="G50" s="55"/>
      <c r="H50" s="29"/>
      <c r="I50" s="30">
        <v>0.51</v>
      </c>
      <c r="J50" s="119">
        <v>0.49</v>
      </c>
      <c r="K50" s="32"/>
      <c r="L50" s="57"/>
      <c r="M50" s="33"/>
      <c r="N50" s="34">
        <f t="shared" si="0"/>
        <v>1</v>
      </c>
      <c r="O50" s="35"/>
      <c r="P50" s="167">
        <v>15</v>
      </c>
      <c r="Q50" s="168">
        <v>15</v>
      </c>
      <c r="R50" s="38"/>
      <c r="S50" s="38"/>
      <c r="T50" s="37"/>
      <c r="U50" s="39">
        <f t="shared" si="1"/>
        <v>15</v>
      </c>
      <c r="V50" s="40">
        <f t="shared" si="7"/>
        <v>15</v>
      </c>
      <c r="W50" s="112"/>
      <c r="X50" s="96"/>
      <c r="Y50" s="96"/>
      <c r="Z50" s="104"/>
      <c r="AA50" s="99"/>
      <c r="AB50" s="41">
        <f t="shared" si="2"/>
        <v>0</v>
      </c>
      <c r="AC50" s="40">
        <f t="shared" si="3"/>
        <v>0</v>
      </c>
      <c r="AD50" s="42"/>
      <c r="AE50" s="128"/>
      <c r="AF50" s="37">
        <f t="shared" si="4"/>
        <v>15</v>
      </c>
      <c r="AG50" s="43">
        <v>65</v>
      </c>
      <c r="AH50" s="44">
        <f t="shared" si="5"/>
        <v>80</v>
      </c>
      <c r="AI50" s="45">
        <f t="shared" si="8"/>
        <v>0.93</v>
      </c>
      <c r="AJ50" s="46"/>
      <c r="AK50" s="47">
        <v>1E-4</v>
      </c>
      <c r="AL50" s="48">
        <f t="shared" si="9"/>
        <v>1.0001</v>
      </c>
      <c r="AM50" s="49">
        <f t="shared" si="10"/>
        <v>2571384000</v>
      </c>
      <c r="AN50" s="50"/>
      <c r="AO50" s="51"/>
      <c r="AP50" s="51"/>
      <c r="AQ50" s="51"/>
      <c r="AR50" s="51"/>
      <c r="AS50" s="52"/>
      <c r="AT50" s="53">
        <f t="shared" si="6"/>
        <v>0</v>
      </c>
    </row>
    <row r="51" spans="1:46" s="54" customFormat="1" ht="36" customHeight="1" thickBot="1">
      <c r="A51" s="27"/>
      <c r="B51" s="56"/>
      <c r="C51" s="91"/>
      <c r="D51" s="95"/>
      <c r="E51" s="95"/>
      <c r="F51" s="101"/>
      <c r="G51" s="55"/>
      <c r="H51" s="29"/>
      <c r="I51" s="30">
        <v>0.51</v>
      </c>
      <c r="J51" s="119">
        <v>0.49</v>
      </c>
      <c r="K51" s="32"/>
      <c r="L51" s="57"/>
      <c r="M51" s="33"/>
      <c r="N51" s="34">
        <f t="shared" si="0"/>
        <v>1</v>
      </c>
      <c r="O51" s="35"/>
      <c r="P51" s="167">
        <v>15</v>
      </c>
      <c r="Q51" s="168">
        <v>15</v>
      </c>
      <c r="R51" s="38"/>
      <c r="S51" s="38"/>
      <c r="T51" s="37"/>
      <c r="U51" s="39">
        <f t="shared" si="1"/>
        <v>15</v>
      </c>
      <c r="V51" s="40">
        <f t="shared" si="7"/>
        <v>15</v>
      </c>
      <c r="W51" s="112"/>
      <c r="X51" s="96"/>
      <c r="Y51" s="96"/>
      <c r="Z51" s="104"/>
      <c r="AA51" s="99"/>
      <c r="AB51" s="41">
        <f t="shared" si="2"/>
        <v>0</v>
      </c>
      <c r="AC51" s="40">
        <f t="shared" si="3"/>
        <v>0</v>
      </c>
      <c r="AD51" s="42"/>
      <c r="AE51" s="128"/>
      <c r="AF51" s="37">
        <f t="shared" si="4"/>
        <v>15</v>
      </c>
      <c r="AG51" s="43">
        <v>65</v>
      </c>
      <c r="AH51" s="44">
        <f t="shared" si="5"/>
        <v>80</v>
      </c>
      <c r="AI51" s="45">
        <f t="shared" si="8"/>
        <v>0.93</v>
      </c>
      <c r="AJ51" s="46"/>
      <c r="AK51" s="47">
        <v>1E-4</v>
      </c>
      <c r="AL51" s="48">
        <f t="shared" si="9"/>
        <v>1.0001</v>
      </c>
      <c r="AM51" s="49">
        <f t="shared" si="10"/>
        <v>2571384000</v>
      </c>
      <c r="AN51" s="50"/>
      <c r="AO51" s="51"/>
      <c r="AP51" s="51"/>
      <c r="AQ51" s="51"/>
      <c r="AR51" s="51"/>
      <c r="AS51" s="52"/>
      <c r="AT51" s="53">
        <f t="shared" si="6"/>
        <v>0</v>
      </c>
    </row>
    <row r="52" spans="1:46" s="54" customFormat="1" ht="36" customHeight="1" thickBot="1">
      <c r="A52" s="27"/>
      <c r="B52" s="56"/>
      <c r="C52" s="91"/>
      <c r="D52" s="95"/>
      <c r="E52" s="95"/>
      <c r="F52" s="101"/>
      <c r="G52" s="55"/>
      <c r="H52" s="29"/>
      <c r="I52" s="30">
        <v>0.51</v>
      </c>
      <c r="J52" s="119">
        <v>0.49</v>
      </c>
      <c r="K52" s="32"/>
      <c r="L52" s="57"/>
      <c r="M52" s="33"/>
      <c r="N52" s="34">
        <f t="shared" si="0"/>
        <v>1</v>
      </c>
      <c r="O52" s="35"/>
      <c r="P52" s="167">
        <v>15</v>
      </c>
      <c r="Q52" s="168">
        <v>15</v>
      </c>
      <c r="R52" s="38"/>
      <c r="S52" s="38"/>
      <c r="T52" s="37"/>
      <c r="U52" s="39">
        <f t="shared" si="1"/>
        <v>15</v>
      </c>
      <c r="V52" s="40">
        <f t="shared" si="7"/>
        <v>15</v>
      </c>
      <c r="W52" s="112"/>
      <c r="X52" s="96"/>
      <c r="Y52" s="96"/>
      <c r="Z52" s="104"/>
      <c r="AA52" s="99"/>
      <c r="AB52" s="41">
        <f t="shared" si="2"/>
        <v>0</v>
      </c>
      <c r="AC52" s="40">
        <f t="shared" si="3"/>
        <v>0</v>
      </c>
      <c r="AD52" s="42"/>
      <c r="AE52" s="128"/>
      <c r="AF52" s="37">
        <f t="shared" si="4"/>
        <v>15</v>
      </c>
      <c r="AG52" s="43">
        <v>65</v>
      </c>
      <c r="AH52" s="44">
        <f t="shared" si="5"/>
        <v>80</v>
      </c>
      <c r="AI52" s="45">
        <f t="shared" si="8"/>
        <v>0.93</v>
      </c>
      <c r="AJ52" s="46"/>
      <c r="AK52" s="47">
        <v>1E-4</v>
      </c>
      <c r="AL52" s="48">
        <f t="shared" si="9"/>
        <v>1.0001</v>
      </c>
      <c r="AM52" s="49">
        <f t="shared" si="10"/>
        <v>2571384000</v>
      </c>
      <c r="AN52" s="50"/>
      <c r="AO52" s="51"/>
      <c r="AP52" s="51"/>
      <c r="AQ52" s="51"/>
      <c r="AR52" s="51"/>
      <c r="AS52" s="52"/>
      <c r="AT52" s="53">
        <f t="shared" si="6"/>
        <v>0</v>
      </c>
    </row>
    <row r="53" spans="1:46" s="54" customFormat="1" ht="51.75" customHeight="1" thickBot="1">
      <c r="A53" s="27"/>
      <c r="B53" s="56"/>
      <c r="C53" s="91"/>
      <c r="D53" s="95"/>
      <c r="E53" s="95"/>
      <c r="F53" s="101"/>
      <c r="G53" s="55"/>
      <c r="H53" s="29"/>
      <c r="I53" s="30">
        <v>0.51</v>
      </c>
      <c r="J53" s="119">
        <v>0.49</v>
      </c>
      <c r="K53" s="32"/>
      <c r="L53" s="57"/>
      <c r="M53" s="33"/>
      <c r="N53" s="34">
        <f t="shared" si="0"/>
        <v>1</v>
      </c>
      <c r="O53" s="35"/>
      <c r="P53" s="167">
        <v>15</v>
      </c>
      <c r="Q53" s="168">
        <v>15</v>
      </c>
      <c r="R53" s="38"/>
      <c r="S53" s="38"/>
      <c r="T53" s="37"/>
      <c r="U53" s="39">
        <f t="shared" si="1"/>
        <v>15</v>
      </c>
      <c r="V53" s="40">
        <f t="shared" si="7"/>
        <v>15</v>
      </c>
      <c r="W53" s="112"/>
      <c r="X53" s="96"/>
      <c r="Y53" s="96"/>
      <c r="Z53" s="104"/>
      <c r="AA53" s="99"/>
      <c r="AB53" s="41">
        <f t="shared" si="2"/>
        <v>0</v>
      </c>
      <c r="AC53" s="40">
        <f t="shared" si="3"/>
        <v>0</v>
      </c>
      <c r="AD53" s="42"/>
      <c r="AE53" s="128"/>
      <c r="AF53" s="37">
        <f t="shared" si="4"/>
        <v>15</v>
      </c>
      <c r="AG53" s="43">
        <v>65</v>
      </c>
      <c r="AH53" s="44">
        <f t="shared" si="5"/>
        <v>80</v>
      </c>
      <c r="AI53" s="45">
        <f t="shared" si="8"/>
        <v>0.93</v>
      </c>
      <c r="AJ53" s="46"/>
      <c r="AK53" s="47">
        <v>1E-4</v>
      </c>
      <c r="AL53" s="48">
        <f t="shared" si="9"/>
        <v>1.0001</v>
      </c>
      <c r="AM53" s="49">
        <f t="shared" si="10"/>
        <v>2571384000</v>
      </c>
      <c r="AN53" s="50"/>
      <c r="AO53" s="51"/>
      <c r="AP53" s="51"/>
      <c r="AQ53" s="51"/>
      <c r="AR53" s="51"/>
      <c r="AS53" s="52"/>
      <c r="AT53" s="53">
        <f t="shared" si="6"/>
        <v>0</v>
      </c>
    </row>
    <row r="54" spans="1:46" s="54" customFormat="1" ht="51.75" customHeight="1" thickBot="1">
      <c r="A54" s="27"/>
      <c r="B54" s="56"/>
      <c r="C54" s="91"/>
      <c r="D54" s="95"/>
      <c r="E54" s="95"/>
      <c r="F54" s="101"/>
      <c r="G54" s="55"/>
      <c r="H54" s="29"/>
      <c r="I54" s="30">
        <v>0.51</v>
      </c>
      <c r="J54" s="119">
        <v>0.49</v>
      </c>
      <c r="K54" s="32"/>
      <c r="L54" s="57"/>
      <c r="M54" s="33"/>
      <c r="N54" s="34">
        <f t="shared" si="0"/>
        <v>1</v>
      </c>
      <c r="O54" s="35"/>
      <c r="P54" s="167">
        <v>15</v>
      </c>
      <c r="Q54" s="168">
        <v>15</v>
      </c>
      <c r="R54" s="38"/>
      <c r="S54" s="38"/>
      <c r="T54" s="37"/>
      <c r="U54" s="39">
        <f t="shared" si="1"/>
        <v>15</v>
      </c>
      <c r="V54" s="40">
        <f t="shared" si="7"/>
        <v>15</v>
      </c>
      <c r="W54" s="112"/>
      <c r="X54" s="96"/>
      <c r="Y54" s="96"/>
      <c r="Z54" s="104"/>
      <c r="AA54" s="99"/>
      <c r="AB54" s="41">
        <f t="shared" si="2"/>
        <v>0</v>
      </c>
      <c r="AC54" s="40">
        <f t="shared" si="3"/>
        <v>0</v>
      </c>
      <c r="AD54" s="42"/>
      <c r="AE54" s="128"/>
      <c r="AF54" s="37">
        <f t="shared" si="4"/>
        <v>15</v>
      </c>
      <c r="AG54" s="43">
        <v>65</v>
      </c>
      <c r="AH54" s="44">
        <f t="shared" si="5"/>
        <v>80</v>
      </c>
      <c r="AI54" s="45">
        <f t="shared" si="8"/>
        <v>0.93</v>
      </c>
      <c r="AJ54" s="46"/>
      <c r="AK54" s="47">
        <v>1E-4</v>
      </c>
      <c r="AL54" s="48">
        <f t="shared" si="9"/>
        <v>1.0001</v>
      </c>
      <c r="AM54" s="49">
        <f t="shared" si="10"/>
        <v>2571384000</v>
      </c>
      <c r="AN54" s="50"/>
      <c r="AO54" s="51"/>
      <c r="AP54" s="51"/>
      <c r="AQ54" s="51"/>
      <c r="AR54" s="51"/>
      <c r="AS54" s="52"/>
      <c r="AT54" s="53">
        <f t="shared" si="6"/>
        <v>0</v>
      </c>
    </row>
    <row r="55" spans="1:46" s="54" customFormat="1" ht="36" customHeight="1" thickBot="1">
      <c r="A55" s="27"/>
      <c r="B55" s="56"/>
      <c r="C55" s="91"/>
      <c r="D55" s="95"/>
      <c r="E55" s="95"/>
      <c r="F55" s="101"/>
      <c r="G55" s="55"/>
      <c r="H55" s="29"/>
      <c r="I55" s="30">
        <v>0.51</v>
      </c>
      <c r="J55" s="119">
        <v>0.49</v>
      </c>
      <c r="K55" s="32"/>
      <c r="L55" s="57"/>
      <c r="M55" s="33"/>
      <c r="N55" s="34">
        <f t="shared" si="0"/>
        <v>1</v>
      </c>
      <c r="O55" s="35"/>
      <c r="P55" s="167">
        <v>15</v>
      </c>
      <c r="Q55" s="168">
        <v>15</v>
      </c>
      <c r="R55" s="38"/>
      <c r="S55" s="38"/>
      <c r="T55" s="37"/>
      <c r="U55" s="39">
        <f t="shared" si="1"/>
        <v>15</v>
      </c>
      <c r="V55" s="40">
        <f t="shared" si="7"/>
        <v>15</v>
      </c>
      <c r="W55" s="112"/>
      <c r="X55" s="96"/>
      <c r="Y55" s="96"/>
      <c r="Z55" s="104"/>
      <c r="AA55" s="99"/>
      <c r="AB55" s="41">
        <f t="shared" si="2"/>
        <v>0</v>
      </c>
      <c r="AC55" s="40">
        <f t="shared" si="3"/>
        <v>0</v>
      </c>
      <c r="AD55" s="42"/>
      <c r="AE55" s="128"/>
      <c r="AF55" s="37">
        <f t="shared" si="4"/>
        <v>15</v>
      </c>
      <c r="AG55" s="43">
        <v>65</v>
      </c>
      <c r="AH55" s="44">
        <f t="shared" si="5"/>
        <v>80</v>
      </c>
      <c r="AI55" s="45">
        <f t="shared" si="8"/>
        <v>0.93</v>
      </c>
      <c r="AJ55" s="46"/>
      <c r="AK55" s="47">
        <v>1E-4</v>
      </c>
      <c r="AL55" s="48">
        <f t="shared" si="9"/>
        <v>1.0001</v>
      </c>
      <c r="AM55" s="49">
        <f t="shared" si="10"/>
        <v>2571384000</v>
      </c>
      <c r="AN55" s="50"/>
      <c r="AO55" s="51"/>
      <c r="AP55" s="51"/>
      <c r="AQ55" s="51"/>
      <c r="AR55" s="51"/>
      <c r="AS55" s="52"/>
      <c r="AT55" s="53">
        <f t="shared" si="6"/>
        <v>0</v>
      </c>
    </row>
    <row r="56" spans="1:46" s="54" customFormat="1" ht="36" customHeight="1" thickBot="1">
      <c r="A56" s="27"/>
      <c r="B56" s="56"/>
      <c r="C56" s="91"/>
      <c r="D56" s="95"/>
      <c r="E56" s="95"/>
      <c r="F56" s="101"/>
      <c r="G56" s="55"/>
      <c r="H56" s="29"/>
      <c r="I56" s="30">
        <v>0.51</v>
      </c>
      <c r="J56" s="119">
        <v>0.49</v>
      </c>
      <c r="K56" s="32"/>
      <c r="L56" s="57"/>
      <c r="M56" s="33"/>
      <c r="N56" s="34">
        <f t="shared" si="0"/>
        <v>1</v>
      </c>
      <c r="O56" s="35"/>
      <c r="P56" s="167">
        <v>15</v>
      </c>
      <c r="Q56" s="168">
        <v>15</v>
      </c>
      <c r="R56" s="38"/>
      <c r="S56" s="38"/>
      <c r="T56" s="37"/>
      <c r="U56" s="39">
        <f t="shared" si="1"/>
        <v>15</v>
      </c>
      <c r="V56" s="40">
        <f t="shared" si="7"/>
        <v>15</v>
      </c>
      <c r="W56" s="112"/>
      <c r="X56" s="96"/>
      <c r="Y56" s="96"/>
      <c r="Z56" s="104"/>
      <c r="AA56" s="99"/>
      <c r="AB56" s="41">
        <f t="shared" si="2"/>
        <v>0</v>
      </c>
      <c r="AC56" s="40">
        <f t="shared" si="3"/>
        <v>0</v>
      </c>
      <c r="AD56" s="42"/>
      <c r="AE56" s="128"/>
      <c r="AF56" s="37">
        <f t="shared" si="4"/>
        <v>15</v>
      </c>
      <c r="AG56" s="43">
        <v>65</v>
      </c>
      <c r="AH56" s="44">
        <f t="shared" si="5"/>
        <v>80</v>
      </c>
      <c r="AI56" s="45">
        <f t="shared" si="8"/>
        <v>0.93</v>
      </c>
      <c r="AJ56" s="46"/>
      <c r="AK56" s="47">
        <v>1E-4</v>
      </c>
      <c r="AL56" s="48">
        <f t="shared" si="9"/>
        <v>1.0001</v>
      </c>
      <c r="AM56" s="49">
        <f t="shared" si="10"/>
        <v>2571384000</v>
      </c>
      <c r="AN56" s="50"/>
      <c r="AO56" s="51"/>
      <c r="AP56" s="51"/>
      <c r="AQ56" s="51"/>
      <c r="AR56" s="51"/>
      <c r="AS56" s="52"/>
      <c r="AT56" s="53">
        <f t="shared" si="6"/>
        <v>0</v>
      </c>
    </row>
    <row r="57" spans="1:46" s="54" customFormat="1" ht="36" customHeight="1" thickBot="1">
      <c r="A57" s="27"/>
      <c r="B57" s="56"/>
      <c r="C57" s="91"/>
      <c r="D57" s="95"/>
      <c r="E57" s="95"/>
      <c r="F57" s="101"/>
      <c r="G57" s="55"/>
      <c r="H57" s="29"/>
      <c r="I57" s="30">
        <v>0.51</v>
      </c>
      <c r="J57" s="119">
        <v>0.49</v>
      </c>
      <c r="K57" s="32"/>
      <c r="L57" s="57"/>
      <c r="M57" s="33"/>
      <c r="N57" s="34">
        <f t="shared" si="0"/>
        <v>1</v>
      </c>
      <c r="O57" s="35"/>
      <c r="P57" s="167">
        <v>15</v>
      </c>
      <c r="Q57" s="168">
        <v>15</v>
      </c>
      <c r="R57" s="38"/>
      <c r="S57" s="38"/>
      <c r="T57" s="37"/>
      <c r="U57" s="39">
        <f t="shared" si="1"/>
        <v>15</v>
      </c>
      <c r="V57" s="40">
        <f t="shared" si="7"/>
        <v>15</v>
      </c>
      <c r="W57" s="112"/>
      <c r="X57" s="96"/>
      <c r="Y57" s="96"/>
      <c r="Z57" s="104"/>
      <c r="AA57" s="99"/>
      <c r="AB57" s="41">
        <f t="shared" si="2"/>
        <v>0</v>
      </c>
      <c r="AC57" s="40">
        <f t="shared" si="3"/>
        <v>0</v>
      </c>
      <c r="AD57" s="42"/>
      <c r="AE57" s="128"/>
      <c r="AF57" s="37">
        <f t="shared" si="4"/>
        <v>15</v>
      </c>
      <c r="AG57" s="43">
        <v>65</v>
      </c>
      <c r="AH57" s="44">
        <f t="shared" si="5"/>
        <v>80</v>
      </c>
      <c r="AI57" s="45">
        <f t="shared" si="8"/>
        <v>0.93</v>
      </c>
      <c r="AJ57" s="46"/>
      <c r="AK57" s="47">
        <v>1E-4</v>
      </c>
      <c r="AL57" s="48">
        <f t="shared" si="9"/>
        <v>1.0001</v>
      </c>
      <c r="AM57" s="49">
        <f t="shared" si="10"/>
        <v>2571384000</v>
      </c>
      <c r="AN57" s="50"/>
      <c r="AO57" s="51"/>
      <c r="AP57" s="51"/>
      <c r="AQ57" s="51"/>
      <c r="AR57" s="51"/>
      <c r="AS57" s="52"/>
      <c r="AT57" s="53">
        <f t="shared" si="6"/>
        <v>0</v>
      </c>
    </row>
    <row r="58" spans="1:46" s="54" customFormat="1" ht="36" customHeight="1" thickBot="1">
      <c r="A58" s="27"/>
      <c r="B58" s="56"/>
      <c r="C58" s="91"/>
      <c r="D58" s="95"/>
      <c r="E58" s="95"/>
      <c r="F58" s="101"/>
      <c r="G58" s="55"/>
      <c r="H58" s="29"/>
      <c r="I58" s="30">
        <v>0.51</v>
      </c>
      <c r="J58" s="119">
        <v>0.49</v>
      </c>
      <c r="K58" s="32"/>
      <c r="L58" s="57"/>
      <c r="M58" s="33"/>
      <c r="N58" s="34">
        <f t="shared" si="0"/>
        <v>1</v>
      </c>
      <c r="O58" s="35"/>
      <c r="P58" s="167">
        <v>15</v>
      </c>
      <c r="Q58" s="168">
        <v>15</v>
      </c>
      <c r="R58" s="38"/>
      <c r="S58" s="38"/>
      <c r="T58" s="37"/>
      <c r="U58" s="39">
        <f t="shared" si="1"/>
        <v>15</v>
      </c>
      <c r="V58" s="40">
        <f t="shared" si="7"/>
        <v>15</v>
      </c>
      <c r="W58" s="112"/>
      <c r="X58" s="96"/>
      <c r="Y58" s="96"/>
      <c r="Z58" s="104"/>
      <c r="AA58" s="99"/>
      <c r="AB58" s="41">
        <f t="shared" si="2"/>
        <v>0</v>
      </c>
      <c r="AC58" s="40">
        <f t="shared" si="3"/>
        <v>0</v>
      </c>
      <c r="AD58" s="42"/>
      <c r="AE58" s="128"/>
      <c r="AF58" s="37">
        <f t="shared" si="4"/>
        <v>15</v>
      </c>
      <c r="AG58" s="43">
        <v>65</v>
      </c>
      <c r="AH58" s="44">
        <f t="shared" si="5"/>
        <v>80</v>
      </c>
      <c r="AI58" s="45">
        <f t="shared" si="8"/>
        <v>0.93</v>
      </c>
      <c r="AJ58" s="46"/>
      <c r="AK58" s="47">
        <v>1E-4</v>
      </c>
      <c r="AL58" s="48">
        <f t="shared" si="9"/>
        <v>1.0001</v>
      </c>
      <c r="AM58" s="49">
        <f t="shared" si="10"/>
        <v>2571384000</v>
      </c>
      <c r="AN58" s="50"/>
      <c r="AO58" s="51"/>
      <c r="AP58" s="51"/>
      <c r="AQ58" s="51"/>
      <c r="AR58" s="51"/>
      <c r="AS58" s="52"/>
      <c r="AT58" s="53">
        <f t="shared" si="6"/>
        <v>0</v>
      </c>
    </row>
    <row r="59" spans="1:46" s="54" customFormat="1" ht="47.25" customHeight="1" thickBot="1">
      <c r="A59" s="27"/>
      <c r="B59" s="56"/>
      <c r="C59" s="91"/>
      <c r="D59" s="95"/>
      <c r="E59" s="95"/>
      <c r="F59" s="101"/>
      <c r="G59" s="55"/>
      <c r="H59" s="60"/>
      <c r="I59" s="30">
        <v>0.51</v>
      </c>
      <c r="J59" s="119">
        <v>0.49</v>
      </c>
      <c r="K59" s="32"/>
      <c r="L59" s="57"/>
      <c r="M59" s="33"/>
      <c r="N59" s="34">
        <f t="shared" si="0"/>
        <v>1</v>
      </c>
      <c r="O59" s="35"/>
      <c r="P59" s="167">
        <v>15</v>
      </c>
      <c r="Q59" s="168">
        <v>15</v>
      </c>
      <c r="R59" s="38"/>
      <c r="S59" s="38"/>
      <c r="T59" s="37"/>
      <c r="U59" s="39">
        <f t="shared" si="1"/>
        <v>15</v>
      </c>
      <c r="V59" s="40">
        <f t="shared" si="7"/>
        <v>15</v>
      </c>
      <c r="W59" s="112"/>
      <c r="X59" s="96"/>
      <c r="Y59" s="96"/>
      <c r="Z59" s="104"/>
      <c r="AA59" s="99"/>
      <c r="AB59" s="41">
        <f t="shared" si="2"/>
        <v>0</v>
      </c>
      <c r="AC59" s="40">
        <f t="shared" si="3"/>
        <v>0</v>
      </c>
      <c r="AD59" s="42"/>
      <c r="AE59" s="128"/>
      <c r="AF59" s="37">
        <f t="shared" si="4"/>
        <v>15</v>
      </c>
      <c r="AG59" s="43">
        <v>65</v>
      </c>
      <c r="AH59" s="44">
        <f t="shared" si="5"/>
        <v>80</v>
      </c>
      <c r="AI59" s="45">
        <f t="shared" si="8"/>
        <v>0.93</v>
      </c>
      <c r="AJ59" s="46"/>
      <c r="AK59" s="47">
        <v>1E-4</v>
      </c>
      <c r="AL59" s="48">
        <f t="shared" si="9"/>
        <v>1.0001</v>
      </c>
      <c r="AM59" s="49">
        <f t="shared" si="10"/>
        <v>2571384000</v>
      </c>
      <c r="AN59" s="50"/>
      <c r="AO59" s="51"/>
      <c r="AP59" s="51"/>
      <c r="AQ59" s="51"/>
      <c r="AR59" s="51"/>
      <c r="AS59" s="52"/>
      <c r="AT59" s="53">
        <f t="shared" si="6"/>
        <v>0</v>
      </c>
    </row>
    <row r="60" spans="1:46" s="54" customFormat="1" ht="47.25" customHeight="1" thickBot="1">
      <c r="A60" s="27"/>
      <c r="B60" s="56"/>
      <c r="C60" s="91"/>
      <c r="D60" s="95"/>
      <c r="E60" s="95"/>
      <c r="F60" s="101"/>
      <c r="G60" s="55"/>
      <c r="H60" s="29"/>
      <c r="I60" s="30">
        <v>0.51</v>
      </c>
      <c r="J60" s="119">
        <v>0.49</v>
      </c>
      <c r="K60" s="32"/>
      <c r="L60" s="57"/>
      <c r="M60" s="33"/>
      <c r="N60" s="34">
        <f t="shared" si="0"/>
        <v>1</v>
      </c>
      <c r="O60" s="35"/>
      <c r="P60" s="167">
        <v>15</v>
      </c>
      <c r="Q60" s="168">
        <v>15</v>
      </c>
      <c r="R60" s="38"/>
      <c r="S60" s="38"/>
      <c r="T60" s="37"/>
      <c r="U60" s="39">
        <f t="shared" si="1"/>
        <v>15</v>
      </c>
      <c r="V60" s="40">
        <f t="shared" si="7"/>
        <v>15</v>
      </c>
      <c r="W60" s="112"/>
      <c r="X60" s="96"/>
      <c r="Y60" s="96"/>
      <c r="Z60" s="104"/>
      <c r="AA60" s="99"/>
      <c r="AB60" s="41">
        <f t="shared" si="2"/>
        <v>0</v>
      </c>
      <c r="AC60" s="40">
        <f t="shared" si="3"/>
        <v>0</v>
      </c>
      <c r="AD60" s="42"/>
      <c r="AE60" s="128"/>
      <c r="AF60" s="37">
        <f t="shared" si="4"/>
        <v>15</v>
      </c>
      <c r="AG60" s="43">
        <v>65</v>
      </c>
      <c r="AH60" s="44">
        <f t="shared" si="5"/>
        <v>80</v>
      </c>
      <c r="AI60" s="45">
        <f t="shared" si="8"/>
        <v>0.93</v>
      </c>
      <c r="AJ60" s="46"/>
      <c r="AK60" s="47">
        <v>1E-4</v>
      </c>
      <c r="AL60" s="48">
        <f t="shared" si="9"/>
        <v>1.0001</v>
      </c>
      <c r="AM60" s="49">
        <f t="shared" si="10"/>
        <v>2571384000</v>
      </c>
      <c r="AN60" s="50"/>
      <c r="AO60" s="51"/>
      <c r="AP60" s="51"/>
      <c r="AQ60" s="51"/>
      <c r="AR60" s="51"/>
      <c r="AS60" s="52"/>
      <c r="AT60" s="53">
        <f t="shared" si="6"/>
        <v>0</v>
      </c>
    </row>
    <row r="61" spans="1:46" s="54" customFormat="1" ht="47.25" customHeight="1" thickBot="1">
      <c r="A61" s="27"/>
      <c r="B61" s="56"/>
      <c r="C61" s="91"/>
      <c r="D61" s="95"/>
      <c r="E61" s="95"/>
      <c r="F61" s="101"/>
      <c r="G61" s="55"/>
      <c r="H61" s="60"/>
      <c r="I61" s="30">
        <v>0.51</v>
      </c>
      <c r="J61" s="119">
        <v>0.49</v>
      </c>
      <c r="K61" s="32"/>
      <c r="L61" s="57"/>
      <c r="M61" s="33"/>
      <c r="N61" s="34">
        <f t="shared" si="0"/>
        <v>1</v>
      </c>
      <c r="O61" s="35"/>
      <c r="P61" s="167">
        <v>15</v>
      </c>
      <c r="Q61" s="168">
        <v>15</v>
      </c>
      <c r="R61" s="38"/>
      <c r="S61" s="38"/>
      <c r="T61" s="37"/>
      <c r="U61" s="39">
        <f t="shared" si="1"/>
        <v>15</v>
      </c>
      <c r="V61" s="40">
        <f t="shared" si="7"/>
        <v>15</v>
      </c>
      <c r="W61" s="112"/>
      <c r="X61" s="96"/>
      <c r="Y61" s="96"/>
      <c r="Z61" s="104"/>
      <c r="AA61" s="99"/>
      <c r="AB61" s="41">
        <f t="shared" si="2"/>
        <v>0</v>
      </c>
      <c r="AC61" s="40">
        <f t="shared" si="3"/>
        <v>0</v>
      </c>
      <c r="AD61" s="42"/>
      <c r="AE61" s="128"/>
      <c r="AF61" s="37">
        <f t="shared" si="4"/>
        <v>15</v>
      </c>
      <c r="AG61" s="43">
        <v>65</v>
      </c>
      <c r="AH61" s="44">
        <f t="shared" si="5"/>
        <v>80</v>
      </c>
      <c r="AI61" s="45">
        <f t="shared" si="8"/>
        <v>0.93</v>
      </c>
      <c r="AJ61" s="46"/>
      <c r="AK61" s="47">
        <v>1E-4</v>
      </c>
      <c r="AL61" s="48">
        <f t="shared" si="9"/>
        <v>1.0001</v>
      </c>
      <c r="AM61" s="49">
        <f t="shared" si="10"/>
        <v>2571384000</v>
      </c>
      <c r="AN61" s="50"/>
      <c r="AO61" s="51"/>
      <c r="AP61" s="51"/>
      <c r="AQ61" s="51"/>
      <c r="AR61" s="51"/>
      <c r="AS61" s="52"/>
      <c r="AT61" s="53">
        <f t="shared" si="6"/>
        <v>0</v>
      </c>
    </row>
    <row r="62" spans="1:46" s="54" customFormat="1" ht="36" customHeight="1" thickBot="1">
      <c r="A62" s="27"/>
      <c r="B62" s="56"/>
      <c r="C62" s="91"/>
      <c r="D62" s="95"/>
      <c r="E62" s="95"/>
      <c r="F62" s="101"/>
      <c r="G62" s="55"/>
      <c r="H62" s="60"/>
      <c r="I62" s="30">
        <v>0.51</v>
      </c>
      <c r="J62" s="119">
        <v>0.49</v>
      </c>
      <c r="K62" s="32"/>
      <c r="L62" s="57"/>
      <c r="M62" s="33"/>
      <c r="N62" s="34">
        <f t="shared" si="0"/>
        <v>1</v>
      </c>
      <c r="O62" s="35"/>
      <c r="P62" s="167">
        <v>15</v>
      </c>
      <c r="Q62" s="168">
        <v>15</v>
      </c>
      <c r="R62" s="38"/>
      <c r="S62" s="38"/>
      <c r="T62" s="37"/>
      <c r="U62" s="39">
        <f t="shared" si="1"/>
        <v>15</v>
      </c>
      <c r="V62" s="40">
        <f t="shared" si="7"/>
        <v>15</v>
      </c>
      <c r="W62" s="112"/>
      <c r="X62" s="96"/>
      <c r="Y62" s="96"/>
      <c r="Z62" s="104"/>
      <c r="AA62" s="99"/>
      <c r="AB62" s="41">
        <f t="shared" si="2"/>
        <v>0</v>
      </c>
      <c r="AC62" s="40">
        <f t="shared" si="3"/>
        <v>0</v>
      </c>
      <c r="AD62" s="42"/>
      <c r="AE62" s="128"/>
      <c r="AF62" s="37">
        <f t="shared" si="4"/>
        <v>15</v>
      </c>
      <c r="AG62" s="43">
        <v>65</v>
      </c>
      <c r="AH62" s="44">
        <f t="shared" si="5"/>
        <v>80</v>
      </c>
      <c r="AI62" s="45">
        <f t="shared" si="8"/>
        <v>0.93</v>
      </c>
      <c r="AJ62" s="46"/>
      <c r="AK62" s="47">
        <v>1E-4</v>
      </c>
      <c r="AL62" s="48">
        <f t="shared" si="9"/>
        <v>1.0001</v>
      </c>
      <c r="AM62" s="49">
        <f t="shared" si="10"/>
        <v>2571384000</v>
      </c>
      <c r="AN62" s="50"/>
      <c r="AO62" s="51"/>
      <c r="AP62" s="51"/>
      <c r="AQ62" s="51"/>
      <c r="AR62" s="51"/>
      <c r="AS62" s="52"/>
      <c r="AT62" s="53">
        <f t="shared" si="6"/>
        <v>0</v>
      </c>
    </row>
    <row r="63" spans="1:46" s="54" customFormat="1" ht="36" customHeight="1" thickBot="1">
      <c r="A63" s="27"/>
      <c r="B63" s="56"/>
      <c r="C63" s="91"/>
      <c r="D63" s="95"/>
      <c r="E63" s="95"/>
      <c r="F63" s="101"/>
      <c r="G63" s="55"/>
      <c r="H63" s="60"/>
      <c r="I63" s="30">
        <v>0.51</v>
      </c>
      <c r="J63" s="119">
        <v>0.49</v>
      </c>
      <c r="K63" s="32"/>
      <c r="L63" s="57"/>
      <c r="M63" s="33"/>
      <c r="N63" s="34">
        <f t="shared" si="0"/>
        <v>1</v>
      </c>
      <c r="O63" s="35"/>
      <c r="P63" s="167">
        <v>15</v>
      </c>
      <c r="Q63" s="168">
        <v>15</v>
      </c>
      <c r="R63" s="38"/>
      <c r="S63" s="38"/>
      <c r="T63" s="37"/>
      <c r="U63" s="39">
        <f t="shared" si="1"/>
        <v>15</v>
      </c>
      <c r="V63" s="40">
        <f t="shared" si="7"/>
        <v>15</v>
      </c>
      <c r="W63" s="112"/>
      <c r="X63" s="96"/>
      <c r="Y63" s="96"/>
      <c r="Z63" s="104"/>
      <c r="AA63" s="99"/>
      <c r="AB63" s="41">
        <f t="shared" si="2"/>
        <v>0</v>
      </c>
      <c r="AC63" s="40">
        <f t="shared" si="3"/>
        <v>0</v>
      </c>
      <c r="AD63" s="42"/>
      <c r="AE63" s="128"/>
      <c r="AF63" s="37">
        <f t="shared" si="4"/>
        <v>15</v>
      </c>
      <c r="AG63" s="43">
        <v>65</v>
      </c>
      <c r="AH63" s="44">
        <f t="shared" si="5"/>
        <v>80</v>
      </c>
      <c r="AI63" s="45">
        <f t="shared" si="8"/>
        <v>0.93</v>
      </c>
      <c r="AJ63" s="46"/>
      <c r="AK63" s="47">
        <v>1E-4</v>
      </c>
      <c r="AL63" s="48">
        <f t="shared" si="9"/>
        <v>1.0001</v>
      </c>
      <c r="AM63" s="49">
        <f t="shared" si="10"/>
        <v>2571384000</v>
      </c>
      <c r="AN63" s="50"/>
      <c r="AO63" s="51"/>
      <c r="AP63" s="51"/>
      <c r="AQ63" s="51"/>
      <c r="AR63" s="51"/>
      <c r="AS63" s="52"/>
      <c r="AT63" s="53">
        <f t="shared" si="6"/>
        <v>0</v>
      </c>
    </row>
    <row r="64" spans="1:46" s="54" customFormat="1" ht="36" customHeight="1" thickBot="1">
      <c r="A64" s="27"/>
      <c r="B64" s="56"/>
      <c r="C64" s="91"/>
      <c r="D64" s="95"/>
      <c r="E64" s="95"/>
      <c r="F64" s="101"/>
      <c r="G64" s="55"/>
      <c r="H64" s="60"/>
      <c r="I64" s="30">
        <v>0.51</v>
      </c>
      <c r="J64" s="119">
        <v>0.49</v>
      </c>
      <c r="K64" s="32"/>
      <c r="L64" s="57"/>
      <c r="M64" s="33"/>
      <c r="N64" s="34">
        <f t="shared" si="0"/>
        <v>1</v>
      </c>
      <c r="O64" s="35"/>
      <c r="P64" s="167">
        <v>15</v>
      </c>
      <c r="Q64" s="168">
        <v>15</v>
      </c>
      <c r="R64" s="38"/>
      <c r="S64" s="38"/>
      <c r="T64" s="37"/>
      <c r="U64" s="39">
        <f t="shared" si="1"/>
        <v>15</v>
      </c>
      <c r="V64" s="40">
        <f t="shared" si="7"/>
        <v>15</v>
      </c>
      <c r="W64" s="112"/>
      <c r="X64" s="96"/>
      <c r="Y64" s="96"/>
      <c r="Z64" s="104"/>
      <c r="AA64" s="99"/>
      <c r="AB64" s="41">
        <f t="shared" si="2"/>
        <v>0</v>
      </c>
      <c r="AC64" s="40">
        <f t="shared" si="3"/>
        <v>0</v>
      </c>
      <c r="AD64" s="42"/>
      <c r="AE64" s="128"/>
      <c r="AF64" s="37">
        <f t="shared" si="4"/>
        <v>15</v>
      </c>
      <c r="AG64" s="43">
        <v>65</v>
      </c>
      <c r="AH64" s="44">
        <f t="shared" si="5"/>
        <v>80</v>
      </c>
      <c r="AI64" s="45">
        <f t="shared" si="8"/>
        <v>0.93</v>
      </c>
      <c r="AJ64" s="46"/>
      <c r="AK64" s="47">
        <v>1E-4</v>
      </c>
      <c r="AL64" s="48">
        <f t="shared" si="9"/>
        <v>1.0001</v>
      </c>
      <c r="AM64" s="49">
        <f t="shared" si="10"/>
        <v>2571384000</v>
      </c>
      <c r="AN64" s="50"/>
      <c r="AO64" s="51"/>
      <c r="AP64" s="51"/>
      <c r="AQ64" s="51"/>
      <c r="AR64" s="51"/>
      <c r="AS64" s="52"/>
      <c r="AT64" s="53">
        <f t="shared" si="6"/>
        <v>0</v>
      </c>
    </row>
    <row r="65" spans="1:46" s="54" customFormat="1" ht="36" customHeight="1" thickBot="1">
      <c r="A65" s="27"/>
      <c r="B65" s="56"/>
      <c r="C65" s="91"/>
      <c r="D65" s="95"/>
      <c r="E65" s="95"/>
      <c r="F65" s="101"/>
      <c r="G65" s="55"/>
      <c r="H65" s="60"/>
      <c r="I65" s="30">
        <v>0.51</v>
      </c>
      <c r="J65" s="119">
        <v>0.49</v>
      </c>
      <c r="K65" s="32"/>
      <c r="L65" s="57"/>
      <c r="M65" s="33"/>
      <c r="N65" s="34">
        <f t="shared" si="0"/>
        <v>1</v>
      </c>
      <c r="O65" s="35"/>
      <c r="P65" s="167">
        <v>15</v>
      </c>
      <c r="Q65" s="168">
        <v>15</v>
      </c>
      <c r="R65" s="38"/>
      <c r="S65" s="38"/>
      <c r="T65" s="37"/>
      <c r="U65" s="39">
        <f t="shared" si="1"/>
        <v>15</v>
      </c>
      <c r="V65" s="40">
        <f t="shared" si="7"/>
        <v>15</v>
      </c>
      <c r="W65" s="112"/>
      <c r="X65" s="96"/>
      <c r="Y65" s="96"/>
      <c r="Z65" s="104"/>
      <c r="AA65" s="99"/>
      <c r="AB65" s="41">
        <f t="shared" si="2"/>
        <v>0</v>
      </c>
      <c r="AC65" s="40">
        <f t="shared" si="3"/>
        <v>0</v>
      </c>
      <c r="AD65" s="42"/>
      <c r="AE65" s="128"/>
      <c r="AF65" s="37">
        <f t="shared" si="4"/>
        <v>15</v>
      </c>
      <c r="AG65" s="43">
        <v>65</v>
      </c>
      <c r="AH65" s="44">
        <f t="shared" si="5"/>
        <v>80</v>
      </c>
      <c r="AI65" s="45">
        <f t="shared" si="8"/>
        <v>0.93</v>
      </c>
      <c r="AJ65" s="46"/>
      <c r="AK65" s="47">
        <v>1E-4</v>
      </c>
      <c r="AL65" s="48">
        <f t="shared" si="9"/>
        <v>1.0001</v>
      </c>
      <c r="AM65" s="49">
        <f t="shared" si="10"/>
        <v>2571384000</v>
      </c>
      <c r="AN65" s="50"/>
      <c r="AO65" s="51"/>
      <c r="AP65" s="51"/>
      <c r="AQ65" s="51"/>
      <c r="AR65" s="51"/>
      <c r="AS65" s="52"/>
      <c r="AT65" s="53">
        <f t="shared" si="6"/>
        <v>0</v>
      </c>
    </row>
    <row r="66" spans="1:46" s="54" customFormat="1" ht="36" customHeight="1" thickBot="1">
      <c r="A66" s="27"/>
      <c r="B66" s="56"/>
      <c r="C66" s="91"/>
      <c r="D66" s="95"/>
      <c r="E66" s="95"/>
      <c r="F66" s="101"/>
      <c r="G66" s="55"/>
      <c r="H66" s="60"/>
      <c r="I66" s="30">
        <v>0.51</v>
      </c>
      <c r="J66" s="119">
        <v>0.49</v>
      </c>
      <c r="K66" s="32"/>
      <c r="L66" s="57"/>
      <c r="M66" s="33"/>
      <c r="N66" s="34">
        <f t="shared" si="0"/>
        <v>1</v>
      </c>
      <c r="O66" s="35"/>
      <c r="P66" s="167">
        <v>15</v>
      </c>
      <c r="Q66" s="168">
        <v>15</v>
      </c>
      <c r="R66" s="38"/>
      <c r="S66" s="38"/>
      <c r="T66" s="37"/>
      <c r="U66" s="39">
        <f t="shared" si="1"/>
        <v>15</v>
      </c>
      <c r="V66" s="40">
        <f t="shared" si="7"/>
        <v>15</v>
      </c>
      <c r="W66" s="112"/>
      <c r="X66" s="96"/>
      <c r="Y66" s="96"/>
      <c r="Z66" s="104"/>
      <c r="AA66" s="99"/>
      <c r="AB66" s="41">
        <f t="shared" si="2"/>
        <v>0</v>
      </c>
      <c r="AC66" s="40">
        <f t="shared" si="3"/>
        <v>0</v>
      </c>
      <c r="AD66" s="42"/>
      <c r="AE66" s="128"/>
      <c r="AF66" s="37">
        <f t="shared" si="4"/>
        <v>15</v>
      </c>
      <c r="AG66" s="43">
        <v>65</v>
      </c>
      <c r="AH66" s="44">
        <f t="shared" si="5"/>
        <v>80</v>
      </c>
      <c r="AI66" s="45">
        <f t="shared" si="8"/>
        <v>0.93</v>
      </c>
      <c r="AJ66" s="46"/>
      <c r="AK66" s="47">
        <v>1E-4</v>
      </c>
      <c r="AL66" s="48">
        <f t="shared" si="9"/>
        <v>1.0001</v>
      </c>
      <c r="AM66" s="49">
        <f t="shared" si="10"/>
        <v>2571384000</v>
      </c>
      <c r="AN66" s="50"/>
      <c r="AO66" s="51"/>
      <c r="AP66" s="51"/>
      <c r="AQ66" s="51"/>
      <c r="AR66" s="51"/>
      <c r="AS66" s="52"/>
      <c r="AT66" s="53">
        <f t="shared" si="6"/>
        <v>0</v>
      </c>
    </row>
    <row r="67" spans="1:46" s="54" customFormat="1" ht="36" customHeight="1" thickBot="1">
      <c r="A67" s="27"/>
      <c r="B67" s="56"/>
      <c r="C67" s="91"/>
      <c r="D67" s="95"/>
      <c r="E67" s="95"/>
      <c r="F67" s="101"/>
      <c r="G67" s="55"/>
      <c r="H67" s="60"/>
      <c r="I67" s="30">
        <v>0.51</v>
      </c>
      <c r="J67" s="119">
        <v>0.49</v>
      </c>
      <c r="K67" s="32"/>
      <c r="L67" s="57"/>
      <c r="M67" s="33"/>
      <c r="N67" s="34">
        <f t="shared" si="0"/>
        <v>1</v>
      </c>
      <c r="O67" s="35"/>
      <c r="P67" s="167">
        <v>15</v>
      </c>
      <c r="Q67" s="168">
        <v>15</v>
      </c>
      <c r="R67" s="38"/>
      <c r="S67" s="38"/>
      <c r="T67" s="37"/>
      <c r="U67" s="39">
        <f t="shared" si="1"/>
        <v>15</v>
      </c>
      <c r="V67" s="40">
        <f t="shared" si="7"/>
        <v>15</v>
      </c>
      <c r="W67" s="112"/>
      <c r="X67" s="96"/>
      <c r="Y67" s="96"/>
      <c r="Z67" s="104"/>
      <c r="AA67" s="99"/>
      <c r="AB67" s="41">
        <f t="shared" si="2"/>
        <v>0</v>
      </c>
      <c r="AC67" s="40">
        <f t="shared" si="3"/>
        <v>0</v>
      </c>
      <c r="AD67" s="42"/>
      <c r="AE67" s="128"/>
      <c r="AF67" s="37">
        <f t="shared" si="4"/>
        <v>15</v>
      </c>
      <c r="AG67" s="43">
        <v>65</v>
      </c>
      <c r="AH67" s="44">
        <f t="shared" si="5"/>
        <v>80</v>
      </c>
      <c r="AI67" s="45">
        <f t="shared" si="8"/>
        <v>0.93</v>
      </c>
      <c r="AJ67" s="46"/>
      <c r="AK67" s="47">
        <v>1E-4</v>
      </c>
      <c r="AL67" s="48">
        <f t="shared" si="9"/>
        <v>1.0001</v>
      </c>
      <c r="AM67" s="49">
        <f t="shared" si="10"/>
        <v>2571384000</v>
      </c>
      <c r="AN67" s="50"/>
      <c r="AO67" s="51"/>
      <c r="AP67" s="51"/>
      <c r="AQ67" s="51"/>
      <c r="AR67" s="51"/>
      <c r="AS67" s="52"/>
      <c r="AT67" s="53">
        <f t="shared" si="6"/>
        <v>0</v>
      </c>
    </row>
    <row r="68" spans="1:46" s="54" customFormat="1" ht="36" customHeight="1" thickBot="1">
      <c r="A68" s="27"/>
      <c r="B68" s="56"/>
      <c r="C68" s="91"/>
      <c r="D68" s="95"/>
      <c r="E68" s="95"/>
      <c r="F68" s="101"/>
      <c r="G68" s="55"/>
      <c r="H68" s="60"/>
      <c r="I68" s="30">
        <v>0.51</v>
      </c>
      <c r="J68" s="119">
        <v>0.49</v>
      </c>
      <c r="K68" s="32"/>
      <c r="L68" s="57"/>
      <c r="M68" s="33"/>
      <c r="N68" s="34">
        <f t="shared" si="0"/>
        <v>1</v>
      </c>
      <c r="O68" s="35"/>
      <c r="P68" s="167">
        <v>15</v>
      </c>
      <c r="Q68" s="168">
        <v>15</v>
      </c>
      <c r="R68" s="38"/>
      <c r="S68" s="38"/>
      <c r="T68" s="37"/>
      <c r="U68" s="39">
        <f t="shared" si="1"/>
        <v>15</v>
      </c>
      <c r="V68" s="40">
        <f t="shared" si="7"/>
        <v>15</v>
      </c>
      <c r="W68" s="112"/>
      <c r="X68" s="96"/>
      <c r="Y68" s="96"/>
      <c r="Z68" s="104"/>
      <c r="AA68" s="99"/>
      <c r="AB68" s="41">
        <f t="shared" si="2"/>
        <v>0</v>
      </c>
      <c r="AC68" s="40">
        <f t="shared" si="3"/>
        <v>0</v>
      </c>
      <c r="AD68" s="42"/>
      <c r="AE68" s="128"/>
      <c r="AF68" s="37">
        <f t="shared" si="4"/>
        <v>15</v>
      </c>
      <c r="AG68" s="43">
        <v>65</v>
      </c>
      <c r="AH68" s="44">
        <f t="shared" si="5"/>
        <v>80</v>
      </c>
      <c r="AI68" s="45">
        <f t="shared" si="8"/>
        <v>0.93</v>
      </c>
      <c r="AJ68" s="46"/>
      <c r="AK68" s="47">
        <v>1E-4</v>
      </c>
      <c r="AL68" s="48">
        <f t="shared" si="9"/>
        <v>1.0001</v>
      </c>
      <c r="AM68" s="49">
        <f t="shared" si="10"/>
        <v>2571384000</v>
      </c>
      <c r="AN68" s="50"/>
      <c r="AO68" s="51"/>
      <c r="AP68" s="51"/>
      <c r="AQ68" s="51"/>
      <c r="AR68" s="51"/>
      <c r="AS68" s="52"/>
      <c r="AT68" s="53">
        <f t="shared" si="6"/>
        <v>0</v>
      </c>
    </row>
    <row r="69" spans="1:46" s="54" customFormat="1" ht="36" customHeight="1" thickBot="1">
      <c r="A69" s="27"/>
      <c r="B69" s="56"/>
      <c r="C69" s="91"/>
      <c r="D69" s="95"/>
      <c r="E69" s="95"/>
      <c r="F69" s="101"/>
      <c r="G69" s="55"/>
      <c r="H69" s="60"/>
      <c r="I69" s="30">
        <v>0.51</v>
      </c>
      <c r="J69" s="119">
        <v>0.49</v>
      </c>
      <c r="K69" s="32"/>
      <c r="L69" s="57"/>
      <c r="M69" s="33"/>
      <c r="N69" s="34">
        <f t="shared" si="0"/>
        <v>1</v>
      </c>
      <c r="O69" s="35"/>
      <c r="P69" s="167">
        <v>15</v>
      </c>
      <c r="Q69" s="168">
        <v>15</v>
      </c>
      <c r="R69" s="38"/>
      <c r="S69" s="38"/>
      <c r="T69" s="37"/>
      <c r="U69" s="39">
        <f t="shared" si="1"/>
        <v>15</v>
      </c>
      <c r="V69" s="40">
        <f t="shared" si="7"/>
        <v>15</v>
      </c>
      <c r="W69" s="112"/>
      <c r="X69" s="96"/>
      <c r="Y69" s="96"/>
      <c r="Z69" s="104"/>
      <c r="AA69" s="99"/>
      <c r="AB69" s="41">
        <f t="shared" si="2"/>
        <v>0</v>
      </c>
      <c r="AC69" s="40">
        <f t="shared" si="3"/>
        <v>0</v>
      </c>
      <c r="AD69" s="42"/>
      <c r="AE69" s="128"/>
      <c r="AF69" s="37">
        <f t="shared" si="4"/>
        <v>15</v>
      </c>
      <c r="AG69" s="43">
        <v>65</v>
      </c>
      <c r="AH69" s="44">
        <f t="shared" si="5"/>
        <v>80</v>
      </c>
      <c r="AI69" s="45">
        <f t="shared" si="8"/>
        <v>0.93</v>
      </c>
      <c r="AJ69" s="46"/>
      <c r="AK69" s="47">
        <v>1E-4</v>
      </c>
      <c r="AL69" s="48">
        <f t="shared" si="9"/>
        <v>1.0001</v>
      </c>
      <c r="AM69" s="49">
        <f t="shared" si="10"/>
        <v>2571384000</v>
      </c>
      <c r="AN69" s="50"/>
      <c r="AO69" s="51"/>
      <c r="AP69" s="51"/>
      <c r="AQ69" s="51"/>
      <c r="AR69" s="51"/>
      <c r="AS69" s="52"/>
      <c r="AT69" s="53">
        <f t="shared" si="6"/>
        <v>0</v>
      </c>
    </row>
    <row r="70" spans="1:46" s="54" customFormat="1" ht="36" customHeight="1" thickBot="1">
      <c r="A70" s="27"/>
      <c r="B70" s="56"/>
      <c r="C70" s="91"/>
      <c r="D70" s="95"/>
      <c r="E70" s="95"/>
      <c r="F70" s="101"/>
      <c r="G70" s="55"/>
      <c r="H70" s="60"/>
      <c r="I70" s="30">
        <v>0.51</v>
      </c>
      <c r="J70" s="119">
        <v>0.49</v>
      </c>
      <c r="K70" s="32"/>
      <c r="L70" s="57"/>
      <c r="M70" s="33"/>
      <c r="N70" s="34">
        <f t="shared" ref="N70:N133" si="12">SUM(I70:M70)</f>
        <v>1</v>
      </c>
      <c r="O70" s="35"/>
      <c r="P70" s="167">
        <v>15</v>
      </c>
      <c r="Q70" s="168">
        <v>15</v>
      </c>
      <c r="R70" s="38"/>
      <c r="S70" s="38"/>
      <c r="T70" s="37"/>
      <c r="U70" s="39">
        <f t="shared" ref="U70:U133" si="13">ROUNDUP(((P70*I70)+(Q70*J70)+(R70*K70)+(S70*L70)+(T70*M70)),2)</f>
        <v>15</v>
      </c>
      <c r="V70" s="40">
        <f t="shared" si="7"/>
        <v>15</v>
      </c>
      <c r="W70" s="112"/>
      <c r="X70" s="96"/>
      <c r="Y70" s="96"/>
      <c r="Z70" s="104"/>
      <c r="AA70" s="99"/>
      <c r="AB70" s="41">
        <f t="shared" ref="AB70:AB133" si="14">ROUNDUP((((W70*I70)+(X70*J70)+(Y70*K70)+(Z70*L70)+(AA70*M70))/$I$2*15),2)</f>
        <v>0</v>
      </c>
      <c r="AC70" s="40">
        <f t="shared" ref="AC70:AC133" si="15">IF(AB70&gt;=15,15,AB70)</f>
        <v>0</v>
      </c>
      <c r="AD70" s="42"/>
      <c r="AE70" s="128"/>
      <c r="AF70" s="37">
        <f t="shared" ref="AF70:AF133" si="16">IF((V70+AC70+AD70)&gt;=30,30,(V70+AC70+AD70))</f>
        <v>15</v>
      </c>
      <c r="AG70" s="43">
        <v>65</v>
      </c>
      <c r="AH70" s="44">
        <f t="shared" ref="AH70:AH133" si="17">AF70+AG70+AE70</f>
        <v>80</v>
      </c>
      <c r="AI70" s="45">
        <f t="shared" si="8"/>
        <v>0.93</v>
      </c>
      <c r="AJ70" s="46"/>
      <c r="AK70" s="47">
        <v>1E-4</v>
      </c>
      <c r="AL70" s="48">
        <f t="shared" si="9"/>
        <v>1.0001</v>
      </c>
      <c r="AM70" s="49">
        <f t="shared" si="10"/>
        <v>2571384000</v>
      </c>
      <c r="AN70" s="50"/>
      <c r="AO70" s="51"/>
      <c r="AP70" s="51"/>
      <c r="AQ70" s="51"/>
      <c r="AR70" s="51"/>
      <c r="AS70" s="52"/>
      <c r="AT70" s="53">
        <f t="shared" ref="AT70:AT133" si="18">(AO70*I70)+(AP70*J70)+(AQ70*K70)+(AR70*L70)+(AS70*M70)</f>
        <v>0</v>
      </c>
    </row>
    <row r="71" spans="1:46" s="54" customFormat="1" ht="36" customHeight="1" thickBot="1">
      <c r="A71" s="27"/>
      <c r="B71" s="56"/>
      <c r="C71" s="91"/>
      <c r="D71" s="95"/>
      <c r="E71" s="95"/>
      <c r="F71" s="101"/>
      <c r="G71" s="55"/>
      <c r="H71" s="60"/>
      <c r="I71" s="30">
        <v>0.51</v>
      </c>
      <c r="J71" s="119">
        <v>0.49</v>
      </c>
      <c r="K71" s="32"/>
      <c r="L71" s="57"/>
      <c r="M71" s="33"/>
      <c r="N71" s="34">
        <f t="shared" si="12"/>
        <v>1</v>
      </c>
      <c r="O71" s="35"/>
      <c r="P71" s="167">
        <v>15</v>
      </c>
      <c r="Q71" s="168">
        <v>15</v>
      </c>
      <c r="R71" s="38"/>
      <c r="S71" s="38"/>
      <c r="T71" s="37"/>
      <c r="U71" s="39">
        <f t="shared" si="13"/>
        <v>15</v>
      </c>
      <c r="V71" s="40">
        <f t="shared" si="7"/>
        <v>15</v>
      </c>
      <c r="W71" s="112"/>
      <c r="X71" s="96"/>
      <c r="Y71" s="96"/>
      <c r="Z71" s="104"/>
      <c r="AA71" s="99"/>
      <c r="AB71" s="41">
        <f t="shared" si="14"/>
        <v>0</v>
      </c>
      <c r="AC71" s="40">
        <f t="shared" si="15"/>
        <v>0</v>
      </c>
      <c r="AD71" s="42"/>
      <c r="AE71" s="128"/>
      <c r="AF71" s="37">
        <f t="shared" si="16"/>
        <v>15</v>
      </c>
      <c r="AG71" s="43">
        <v>65</v>
      </c>
      <c r="AH71" s="44">
        <f t="shared" si="17"/>
        <v>80</v>
      </c>
      <c r="AI71" s="45">
        <f t="shared" si="8"/>
        <v>0.93</v>
      </c>
      <c r="AJ71" s="46"/>
      <c r="AK71" s="47">
        <v>1E-4</v>
      </c>
      <c r="AL71" s="48">
        <f t="shared" si="9"/>
        <v>1.0001</v>
      </c>
      <c r="AM71" s="49">
        <f t="shared" si="10"/>
        <v>2571384000</v>
      </c>
      <c r="AN71" s="50"/>
      <c r="AO71" s="51"/>
      <c r="AP71" s="51"/>
      <c r="AQ71" s="51"/>
      <c r="AR71" s="51"/>
      <c r="AS71" s="52"/>
      <c r="AT71" s="53">
        <f t="shared" si="18"/>
        <v>0</v>
      </c>
    </row>
    <row r="72" spans="1:46" s="54" customFormat="1" ht="36" customHeight="1" thickBot="1">
      <c r="A72" s="27"/>
      <c r="B72" s="56"/>
      <c r="C72" s="91"/>
      <c r="D72" s="95"/>
      <c r="E72" s="95"/>
      <c r="F72" s="101"/>
      <c r="G72" s="55"/>
      <c r="H72" s="60"/>
      <c r="I72" s="30">
        <v>0.51</v>
      </c>
      <c r="J72" s="119">
        <v>0.49</v>
      </c>
      <c r="K72" s="32"/>
      <c r="L72" s="57"/>
      <c r="M72" s="33"/>
      <c r="N72" s="34">
        <f t="shared" si="12"/>
        <v>1</v>
      </c>
      <c r="O72" s="35"/>
      <c r="P72" s="167">
        <v>15</v>
      </c>
      <c r="Q72" s="168">
        <v>15</v>
      </c>
      <c r="R72" s="38"/>
      <c r="S72" s="38"/>
      <c r="T72" s="37"/>
      <c r="U72" s="39">
        <f t="shared" si="13"/>
        <v>15</v>
      </c>
      <c r="V72" s="40">
        <f t="shared" ref="V72:V135" si="19">IF(U72&gt;=15,15,U72)</f>
        <v>15</v>
      </c>
      <c r="W72" s="112"/>
      <c r="X72" s="96"/>
      <c r="Y72" s="96"/>
      <c r="Z72" s="104"/>
      <c r="AA72" s="99"/>
      <c r="AB72" s="41">
        <f t="shared" si="14"/>
        <v>0</v>
      </c>
      <c r="AC72" s="40">
        <f t="shared" si="15"/>
        <v>0</v>
      </c>
      <c r="AD72" s="42"/>
      <c r="AE72" s="128"/>
      <c r="AF72" s="37">
        <f t="shared" si="16"/>
        <v>15</v>
      </c>
      <c r="AG72" s="43">
        <v>65</v>
      </c>
      <c r="AH72" s="44">
        <f t="shared" si="17"/>
        <v>80</v>
      </c>
      <c r="AI72" s="45">
        <f t="shared" ref="AI72:AI135" si="20">-((50-((176+(45+(30-AF72)))))/200)</f>
        <v>0.93</v>
      </c>
      <c r="AJ72" s="46"/>
      <c r="AK72" s="47">
        <v>1E-4</v>
      </c>
      <c r="AL72" s="48">
        <f t="shared" ref="AL72:AL135" si="21">100%+AK72</f>
        <v>1.0001</v>
      </c>
      <c r="AM72" s="49">
        <f t="shared" ref="AM72:AM135" si="22">ROUNDUP($D$2*AI72*AL72,-3)</f>
        <v>2571384000</v>
      </c>
      <c r="AN72" s="50"/>
      <c r="AO72" s="51"/>
      <c r="AP72" s="51"/>
      <c r="AQ72" s="51"/>
      <c r="AR72" s="51"/>
      <c r="AS72" s="52"/>
      <c r="AT72" s="53">
        <f t="shared" si="18"/>
        <v>0</v>
      </c>
    </row>
    <row r="73" spans="1:46" s="54" customFormat="1" ht="36" customHeight="1" thickBot="1">
      <c r="A73" s="27"/>
      <c r="B73" s="56"/>
      <c r="C73" s="91"/>
      <c r="D73" s="95"/>
      <c r="E73" s="95"/>
      <c r="F73" s="101"/>
      <c r="G73" s="55"/>
      <c r="H73" s="60"/>
      <c r="I73" s="30">
        <v>0.51</v>
      </c>
      <c r="J73" s="119">
        <v>0.49</v>
      </c>
      <c r="K73" s="32"/>
      <c r="L73" s="57"/>
      <c r="M73" s="33"/>
      <c r="N73" s="34">
        <f t="shared" si="12"/>
        <v>1</v>
      </c>
      <c r="O73" s="35"/>
      <c r="P73" s="167">
        <v>15</v>
      </c>
      <c r="Q73" s="168">
        <v>15</v>
      </c>
      <c r="R73" s="38"/>
      <c r="S73" s="38"/>
      <c r="T73" s="37"/>
      <c r="U73" s="39">
        <f t="shared" si="13"/>
        <v>15</v>
      </c>
      <c r="V73" s="40">
        <f t="shared" si="19"/>
        <v>15</v>
      </c>
      <c r="W73" s="112"/>
      <c r="X73" s="96"/>
      <c r="Y73" s="96"/>
      <c r="Z73" s="104"/>
      <c r="AA73" s="99"/>
      <c r="AB73" s="41">
        <f t="shared" si="14"/>
        <v>0</v>
      </c>
      <c r="AC73" s="40">
        <f t="shared" si="15"/>
        <v>0</v>
      </c>
      <c r="AD73" s="42"/>
      <c r="AE73" s="128"/>
      <c r="AF73" s="37">
        <f t="shared" si="16"/>
        <v>15</v>
      </c>
      <c r="AG73" s="43">
        <v>65</v>
      </c>
      <c r="AH73" s="44">
        <f t="shared" si="17"/>
        <v>80</v>
      </c>
      <c r="AI73" s="45">
        <f t="shared" si="20"/>
        <v>0.93</v>
      </c>
      <c r="AJ73" s="46"/>
      <c r="AK73" s="47">
        <v>1E-4</v>
      </c>
      <c r="AL73" s="48">
        <f t="shared" si="21"/>
        <v>1.0001</v>
      </c>
      <c r="AM73" s="49">
        <f t="shared" si="22"/>
        <v>2571384000</v>
      </c>
      <c r="AN73" s="50"/>
      <c r="AO73" s="51"/>
      <c r="AP73" s="51"/>
      <c r="AQ73" s="51"/>
      <c r="AR73" s="51"/>
      <c r="AS73" s="52"/>
      <c r="AT73" s="53">
        <f t="shared" si="18"/>
        <v>0</v>
      </c>
    </row>
    <row r="74" spans="1:46" s="54" customFormat="1" ht="36" customHeight="1" thickBot="1">
      <c r="A74" s="27"/>
      <c r="B74" s="56"/>
      <c r="C74" s="91"/>
      <c r="D74" s="95"/>
      <c r="E74" s="95"/>
      <c r="F74" s="101"/>
      <c r="G74" s="55"/>
      <c r="H74" s="60"/>
      <c r="I74" s="30">
        <v>0.51</v>
      </c>
      <c r="J74" s="119">
        <v>0.49</v>
      </c>
      <c r="K74" s="32"/>
      <c r="L74" s="57"/>
      <c r="M74" s="33"/>
      <c r="N74" s="34">
        <f t="shared" si="12"/>
        <v>1</v>
      </c>
      <c r="O74" s="35"/>
      <c r="P74" s="167">
        <v>15</v>
      </c>
      <c r="Q74" s="168">
        <v>15</v>
      </c>
      <c r="R74" s="38"/>
      <c r="S74" s="38"/>
      <c r="T74" s="37"/>
      <c r="U74" s="39">
        <f t="shared" si="13"/>
        <v>15</v>
      </c>
      <c r="V74" s="40">
        <f t="shared" si="19"/>
        <v>15</v>
      </c>
      <c r="W74" s="112"/>
      <c r="X74" s="96"/>
      <c r="Y74" s="96"/>
      <c r="Z74" s="104"/>
      <c r="AA74" s="99"/>
      <c r="AB74" s="41">
        <f t="shared" si="14"/>
        <v>0</v>
      </c>
      <c r="AC74" s="40">
        <f t="shared" si="15"/>
        <v>0</v>
      </c>
      <c r="AD74" s="42">
        <v>0</v>
      </c>
      <c r="AE74" s="128"/>
      <c r="AF74" s="37">
        <f t="shared" si="16"/>
        <v>15</v>
      </c>
      <c r="AG74" s="43">
        <v>65</v>
      </c>
      <c r="AH74" s="44">
        <f t="shared" si="17"/>
        <v>80</v>
      </c>
      <c r="AI74" s="45">
        <f t="shared" si="20"/>
        <v>0.93</v>
      </c>
      <c r="AJ74" s="46"/>
      <c r="AK74" s="47">
        <v>1E-4</v>
      </c>
      <c r="AL74" s="48">
        <f t="shared" si="21"/>
        <v>1.0001</v>
      </c>
      <c r="AM74" s="49">
        <f t="shared" si="22"/>
        <v>2571384000</v>
      </c>
      <c r="AN74" s="50"/>
      <c r="AO74" s="51"/>
      <c r="AP74" s="51"/>
      <c r="AQ74" s="51"/>
      <c r="AR74" s="51"/>
      <c r="AS74" s="52"/>
      <c r="AT74" s="53">
        <f t="shared" si="18"/>
        <v>0</v>
      </c>
    </row>
    <row r="75" spans="1:46" s="54" customFormat="1" ht="36" customHeight="1" thickBot="1">
      <c r="A75" s="27"/>
      <c r="B75" s="56"/>
      <c r="C75" s="91"/>
      <c r="D75" s="95"/>
      <c r="E75" s="95"/>
      <c r="F75" s="101"/>
      <c r="G75" s="55"/>
      <c r="H75" s="60"/>
      <c r="I75" s="30">
        <v>0.51</v>
      </c>
      <c r="J75" s="119">
        <v>0.49</v>
      </c>
      <c r="K75" s="32"/>
      <c r="L75" s="57"/>
      <c r="M75" s="33"/>
      <c r="N75" s="34">
        <f t="shared" si="12"/>
        <v>1</v>
      </c>
      <c r="O75" s="35"/>
      <c r="P75" s="167">
        <v>15</v>
      </c>
      <c r="Q75" s="168">
        <v>15</v>
      </c>
      <c r="R75" s="38"/>
      <c r="S75" s="38"/>
      <c r="T75" s="37"/>
      <c r="U75" s="39">
        <f t="shared" si="13"/>
        <v>15</v>
      </c>
      <c r="V75" s="40">
        <f t="shared" si="19"/>
        <v>15</v>
      </c>
      <c r="W75" s="112"/>
      <c r="X75" s="96"/>
      <c r="Y75" s="96"/>
      <c r="Z75" s="104"/>
      <c r="AA75" s="99"/>
      <c r="AB75" s="41">
        <f t="shared" si="14"/>
        <v>0</v>
      </c>
      <c r="AC75" s="40">
        <f t="shared" si="15"/>
        <v>0</v>
      </c>
      <c r="AD75" s="42"/>
      <c r="AE75" s="128"/>
      <c r="AF75" s="37">
        <f t="shared" si="16"/>
        <v>15</v>
      </c>
      <c r="AG75" s="43">
        <v>65</v>
      </c>
      <c r="AH75" s="44">
        <f t="shared" si="17"/>
        <v>80</v>
      </c>
      <c r="AI75" s="45">
        <f t="shared" si="20"/>
        <v>0.93</v>
      </c>
      <c r="AJ75" s="46"/>
      <c r="AK75" s="47">
        <v>1E-4</v>
      </c>
      <c r="AL75" s="48">
        <f t="shared" si="21"/>
        <v>1.0001</v>
      </c>
      <c r="AM75" s="49">
        <f t="shared" si="22"/>
        <v>2571384000</v>
      </c>
      <c r="AN75" s="50"/>
      <c r="AO75" s="51"/>
      <c r="AP75" s="51"/>
      <c r="AQ75" s="51"/>
      <c r="AR75" s="51"/>
      <c r="AS75" s="52"/>
      <c r="AT75" s="53">
        <f t="shared" si="18"/>
        <v>0</v>
      </c>
    </row>
    <row r="76" spans="1:46" s="54" customFormat="1" ht="36" customHeight="1" thickBot="1">
      <c r="A76" s="27"/>
      <c r="B76" s="56"/>
      <c r="C76" s="91"/>
      <c r="D76" s="95"/>
      <c r="E76" s="95"/>
      <c r="F76" s="101"/>
      <c r="G76" s="55"/>
      <c r="H76" s="60"/>
      <c r="I76" s="30">
        <v>0.51</v>
      </c>
      <c r="J76" s="119">
        <v>0.49</v>
      </c>
      <c r="K76" s="32"/>
      <c r="L76" s="57"/>
      <c r="M76" s="33"/>
      <c r="N76" s="34">
        <f t="shared" si="12"/>
        <v>1</v>
      </c>
      <c r="O76" s="35"/>
      <c r="P76" s="167">
        <v>15</v>
      </c>
      <c r="Q76" s="168">
        <v>15</v>
      </c>
      <c r="R76" s="38"/>
      <c r="S76" s="38"/>
      <c r="T76" s="37"/>
      <c r="U76" s="39">
        <f t="shared" si="13"/>
        <v>15</v>
      </c>
      <c r="V76" s="40">
        <f t="shared" si="19"/>
        <v>15</v>
      </c>
      <c r="W76" s="112"/>
      <c r="X76" s="96"/>
      <c r="Y76" s="96"/>
      <c r="Z76" s="104"/>
      <c r="AA76" s="99"/>
      <c r="AB76" s="41">
        <f t="shared" si="14"/>
        <v>0</v>
      </c>
      <c r="AC76" s="40">
        <f t="shared" si="15"/>
        <v>0</v>
      </c>
      <c r="AD76" s="42"/>
      <c r="AE76" s="128"/>
      <c r="AF76" s="37">
        <f t="shared" si="16"/>
        <v>15</v>
      </c>
      <c r="AG76" s="43">
        <v>65</v>
      </c>
      <c r="AH76" s="44">
        <f t="shared" si="17"/>
        <v>80</v>
      </c>
      <c r="AI76" s="45">
        <f t="shared" si="20"/>
        <v>0.93</v>
      </c>
      <c r="AJ76" s="46"/>
      <c r="AK76" s="47">
        <v>1E-4</v>
      </c>
      <c r="AL76" s="48">
        <f t="shared" si="21"/>
        <v>1.0001</v>
      </c>
      <c r="AM76" s="49">
        <f t="shared" si="22"/>
        <v>2571384000</v>
      </c>
      <c r="AN76" s="50"/>
      <c r="AO76" s="51"/>
      <c r="AP76" s="51"/>
      <c r="AQ76" s="51"/>
      <c r="AR76" s="51"/>
      <c r="AS76" s="52"/>
      <c r="AT76" s="53">
        <f t="shared" si="18"/>
        <v>0</v>
      </c>
    </row>
    <row r="77" spans="1:46" s="54" customFormat="1" ht="36" customHeight="1" thickBot="1">
      <c r="A77" s="27"/>
      <c r="B77" s="56"/>
      <c r="C77" s="91"/>
      <c r="D77" s="95"/>
      <c r="E77" s="95"/>
      <c r="F77" s="101"/>
      <c r="G77" s="55"/>
      <c r="H77" s="60"/>
      <c r="I77" s="30">
        <v>0.51</v>
      </c>
      <c r="J77" s="119">
        <v>0.49</v>
      </c>
      <c r="K77" s="32"/>
      <c r="L77" s="57"/>
      <c r="M77" s="33"/>
      <c r="N77" s="34">
        <f t="shared" si="12"/>
        <v>1</v>
      </c>
      <c r="O77" s="35"/>
      <c r="P77" s="167">
        <v>15</v>
      </c>
      <c r="Q77" s="168">
        <v>15</v>
      </c>
      <c r="R77" s="38"/>
      <c r="S77" s="38"/>
      <c r="T77" s="37"/>
      <c r="U77" s="39">
        <f t="shared" si="13"/>
        <v>15</v>
      </c>
      <c r="V77" s="40">
        <f t="shared" si="19"/>
        <v>15</v>
      </c>
      <c r="W77" s="112"/>
      <c r="X77" s="96"/>
      <c r="Y77" s="96"/>
      <c r="Z77" s="104"/>
      <c r="AA77" s="99"/>
      <c r="AB77" s="41">
        <f t="shared" si="14"/>
        <v>0</v>
      </c>
      <c r="AC77" s="40">
        <f t="shared" si="15"/>
        <v>0</v>
      </c>
      <c r="AD77" s="42"/>
      <c r="AE77" s="128"/>
      <c r="AF77" s="37">
        <f t="shared" si="16"/>
        <v>15</v>
      </c>
      <c r="AG77" s="43">
        <v>65</v>
      </c>
      <c r="AH77" s="44">
        <f t="shared" si="17"/>
        <v>80</v>
      </c>
      <c r="AI77" s="45">
        <f t="shared" si="20"/>
        <v>0.93</v>
      </c>
      <c r="AJ77" s="46"/>
      <c r="AK77" s="47">
        <v>1E-4</v>
      </c>
      <c r="AL77" s="48">
        <f t="shared" si="21"/>
        <v>1.0001</v>
      </c>
      <c r="AM77" s="49">
        <f t="shared" si="22"/>
        <v>2571384000</v>
      </c>
      <c r="AN77" s="50"/>
      <c r="AO77" s="51"/>
      <c r="AP77" s="51"/>
      <c r="AQ77" s="51"/>
      <c r="AR77" s="51"/>
      <c r="AS77" s="52"/>
      <c r="AT77" s="53">
        <f t="shared" si="18"/>
        <v>0</v>
      </c>
    </row>
    <row r="78" spans="1:46" s="54" customFormat="1" ht="36" customHeight="1" thickBot="1">
      <c r="A78" s="27"/>
      <c r="B78" s="56"/>
      <c r="C78" s="91"/>
      <c r="D78" s="95"/>
      <c r="E78" s="95"/>
      <c r="F78" s="101"/>
      <c r="G78" s="55"/>
      <c r="H78" s="60"/>
      <c r="I78" s="30">
        <v>0.51</v>
      </c>
      <c r="J78" s="119">
        <v>0.49</v>
      </c>
      <c r="K78" s="32"/>
      <c r="L78" s="57"/>
      <c r="M78" s="33"/>
      <c r="N78" s="34">
        <f t="shared" si="12"/>
        <v>1</v>
      </c>
      <c r="O78" s="35"/>
      <c r="P78" s="167">
        <v>15</v>
      </c>
      <c r="Q78" s="168">
        <v>15</v>
      </c>
      <c r="R78" s="38"/>
      <c r="S78" s="38"/>
      <c r="T78" s="37"/>
      <c r="U78" s="39">
        <f t="shared" si="13"/>
        <v>15</v>
      </c>
      <c r="V78" s="40">
        <f t="shared" si="19"/>
        <v>15</v>
      </c>
      <c r="W78" s="112"/>
      <c r="X78" s="96"/>
      <c r="Y78" s="96"/>
      <c r="Z78" s="104"/>
      <c r="AA78" s="99"/>
      <c r="AB78" s="41">
        <f t="shared" si="14"/>
        <v>0</v>
      </c>
      <c r="AC78" s="40">
        <f t="shared" si="15"/>
        <v>0</v>
      </c>
      <c r="AD78" s="42"/>
      <c r="AE78" s="128"/>
      <c r="AF78" s="37">
        <f t="shared" si="16"/>
        <v>15</v>
      </c>
      <c r="AG78" s="43">
        <v>65</v>
      </c>
      <c r="AH78" s="44">
        <f t="shared" si="17"/>
        <v>80</v>
      </c>
      <c r="AI78" s="45">
        <f t="shared" si="20"/>
        <v>0.93</v>
      </c>
      <c r="AJ78" s="46"/>
      <c r="AK78" s="47">
        <v>1E-4</v>
      </c>
      <c r="AL78" s="48">
        <f t="shared" si="21"/>
        <v>1.0001</v>
      </c>
      <c r="AM78" s="49">
        <f t="shared" si="22"/>
        <v>2571384000</v>
      </c>
      <c r="AN78" s="50"/>
      <c r="AO78" s="51"/>
      <c r="AP78" s="51"/>
      <c r="AQ78" s="51"/>
      <c r="AR78" s="51"/>
      <c r="AS78" s="52"/>
      <c r="AT78" s="53">
        <f t="shared" si="18"/>
        <v>0</v>
      </c>
    </row>
    <row r="79" spans="1:46" s="54" customFormat="1" ht="47.25" customHeight="1" thickBot="1">
      <c r="A79" s="27"/>
      <c r="B79" s="56"/>
      <c r="C79" s="91"/>
      <c r="D79" s="95"/>
      <c r="E79" s="95"/>
      <c r="F79" s="101"/>
      <c r="G79" s="55"/>
      <c r="H79" s="60"/>
      <c r="I79" s="30">
        <v>0.51</v>
      </c>
      <c r="J79" s="119">
        <v>0.49</v>
      </c>
      <c r="K79" s="32"/>
      <c r="L79" s="57"/>
      <c r="M79" s="33"/>
      <c r="N79" s="34">
        <f t="shared" si="12"/>
        <v>1</v>
      </c>
      <c r="O79" s="35"/>
      <c r="P79" s="167">
        <v>15</v>
      </c>
      <c r="Q79" s="168">
        <v>15</v>
      </c>
      <c r="R79" s="38"/>
      <c r="S79" s="38"/>
      <c r="T79" s="37"/>
      <c r="U79" s="39">
        <f t="shared" si="13"/>
        <v>15</v>
      </c>
      <c r="V79" s="40">
        <f t="shared" si="19"/>
        <v>15</v>
      </c>
      <c r="W79" s="112"/>
      <c r="X79" s="96"/>
      <c r="Y79" s="96"/>
      <c r="Z79" s="104"/>
      <c r="AA79" s="99"/>
      <c r="AB79" s="41">
        <f t="shared" si="14"/>
        <v>0</v>
      </c>
      <c r="AC79" s="40">
        <f t="shared" si="15"/>
        <v>0</v>
      </c>
      <c r="AD79" s="42"/>
      <c r="AE79" s="128"/>
      <c r="AF79" s="37">
        <f t="shared" si="16"/>
        <v>15</v>
      </c>
      <c r="AG79" s="43">
        <v>65</v>
      </c>
      <c r="AH79" s="44">
        <f t="shared" si="17"/>
        <v>80</v>
      </c>
      <c r="AI79" s="45">
        <f t="shared" si="20"/>
        <v>0.93</v>
      </c>
      <c r="AJ79" s="46"/>
      <c r="AK79" s="47">
        <v>1E-4</v>
      </c>
      <c r="AL79" s="48">
        <f t="shared" si="21"/>
        <v>1.0001</v>
      </c>
      <c r="AM79" s="49">
        <f t="shared" si="22"/>
        <v>2571384000</v>
      </c>
      <c r="AN79" s="50"/>
      <c r="AO79" s="51"/>
      <c r="AP79" s="51"/>
      <c r="AQ79" s="51"/>
      <c r="AR79" s="51"/>
      <c r="AS79" s="52"/>
      <c r="AT79" s="53">
        <f t="shared" si="18"/>
        <v>0</v>
      </c>
    </row>
    <row r="80" spans="1:46" s="54" customFormat="1" ht="36" customHeight="1" thickBot="1">
      <c r="A80" s="27"/>
      <c r="B80" s="56"/>
      <c r="C80" s="91"/>
      <c r="D80" s="95"/>
      <c r="E80" s="95"/>
      <c r="F80" s="101"/>
      <c r="G80" s="55"/>
      <c r="H80" s="60"/>
      <c r="I80" s="30">
        <v>0.51</v>
      </c>
      <c r="J80" s="119">
        <v>0.49</v>
      </c>
      <c r="K80" s="32"/>
      <c r="L80" s="57"/>
      <c r="M80" s="33"/>
      <c r="N80" s="34">
        <f t="shared" si="12"/>
        <v>1</v>
      </c>
      <c r="O80" s="35"/>
      <c r="P80" s="167">
        <v>15</v>
      </c>
      <c r="Q80" s="168">
        <v>15</v>
      </c>
      <c r="R80" s="38"/>
      <c r="S80" s="38"/>
      <c r="T80" s="37"/>
      <c r="U80" s="39">
        <f t="shared" si="13"/>
        <v>15</v>
      </c>
      <c r="V80" s="40">
        <f t="shared" si="19"/>
        <v>15</v>
      </c>
      <c r="W80" s="112"/>
      <c r="X80" s="96"/>
      <c r="Y80" s="96"/>
      <c r="Z80" s="104"/>
      <c r="AA80" s="99"/>
      <c r="AB80" s="41">
        <f t="shared" si="14"/>
        <v>0</v>
      </c>
      <c r="AC80" s="40">
        <f t="shared" si="15"/>
        <v>0</v>
      </c>
      <c r="AD80" s="42"/>
      <c r="AE80" s="128"/>
      <c r="AF80" s="37">
        <f t="shared" si="16"/>
        <v>15</v>
      </c>
      <c r="AG80" s="43">
        <v>65</v>
      </c>
      <c r="AH80" s="44">
        <f t="shared" si="17"/>
        <v>80</v>
      </c>
      <c r="AI80" s="45">
        <f t="shared" si="20"/>
        <v>0.93</v>
      </c>
      <c r="AJ80" s="46"/>
      <c r="AK80" s="47">
        <v>1E-4</v>
      </c>
      <c r="AL80" s="48">
        <f t="shared" si="21"/>
        <v>1.0001</v>
      </c>
      <c r="AM80" s="49">
        <f t="shared" si="22"/>
        <v>2571384000</v>
      </c>
      <c r="AN80" s="50"/>
      <c r="AO80" s="51"/>
      <c r="AP80" s="51"/>
      <c r="AQ80" s="51"/>
      <c r="AR80" s="51"/>
      <c r="AS80" s="52"/>
      <c r="AT80" s="53">
        <f t="shared" si="18"/>
        <v>0</v>
      </c>
    </row>
    <row r="81" spans="1:46" s="54" customFormat="1" ht="36" customHeight="1" thickBot="1">
      <c r="A81" s="27"/>
      <c r="B81" s="56"/>
      <c r="C81" s="91"/>
      <c r="D81" s="95"/>
      <c r="E81" s="95"/>
      <c r="F81" s="101"/>
      <c r="G81" s="55"/>
      <c r="H81" s="64"/>
      <c r="I81" s="30">
        <v>0.51</v>
      </c>
      <c r="J81" s="119">
        <v>0.49</v>
      </c>
      <c r="K81" s="32"/>
      <c r="L81" s="57"/>
      <c r="M81" s="33"/>
      <c r="N81" s="34">
        <f t="shared" si="12"/>
        <v>1</v>
      </c>
      <c r="O81" s="35"/>
      <c r="P81" s="167">
        <v>15</v>
      </c>
      <c r="Q81" s="168">
        <v>15</v>
      </c>
      <c r="R81" s="38"/>
      <c r="S81" s="38"/>
      <c r="T81" s="37"/>
      <c r="U81" s="39">
        <f t="shared" si="13"/>
        <v>15</v>
      </c>
      <c r="V81" s="40">
        <f t="shared" si="19"/>
        <v>15</v>
      </c>
      <c r="W81" s="112"/>
      <c r="X81" s="96"/>
      <c r="Y81" s="96"/>
      <c r="Z81" s="104"/>
      <c r="AA81" s="99"/>
      <c r="AB81" s="41">
        <f t="shared" si="14"/>
        <v>0</v>
      </c>
      <c r="AC81" s="40">
        <f t="shared" si="15"/>
        <v>0</v>
      </c>
      <c r="AD81" s="42"/>
      <c r="AE81" s="128"/>
      <c r="AF81" s="37">
        <f t="shared" si="16"/>
        <v>15</v>
      </c>
      <c r="AG81" s="43">
        <v>65</v>
      </c>
      <c r="AH81" s="44">
        <f t="shared" si="17"/>
        <v>80</v>
      </c>
      <c r="AI81" s="45">
        <f t="shared" si="20"/>
        <v>0.93</v>
      </c>
      <c r="AJ81" s="46"/>
      <c r="AK81" s="47">
        <v>1E-4</v>
      </c>
      <c r="AL81" s="48">
        <f t="shared" si="21"/>
        <v>1.0001</v>
      </c>
      <c r="AM81" s="49">
        <f t="shared" si="22"/>
        <v>2571384000</v>
      </c>
      <c r="AN81" s="50"/>
      <c r="AO81" s="51"/>
      <c r="AP81" s="51"/>
      <c r="AQ81" s="51"/>
      <c r="AR81" s="51"/>
      <c r="AS81" s="52"/>
      <c r="AT81" s="53">
        <f t="shared" si="18"/>
        <v>0</v>
      </c>
    </row>
    <row r="82" spans="1:46" s="54" customFormat="1" ht="36" customHeight="1" thickBot="1">
      <c r="A82" s="27"/>
      <c r="B82" s="56"/>
      <c r="C82" s="91"/>
      <c r="D82" s="95"/>
      <c r="E82" s="95"/>
      <c r="F82" s="101"/>
      <c r="G82" s="55"/>
      <c r="H82" s="60"/>
      <c r="I82" s="30">
        <v>0.51</v>
      </c>
      <c r="J82" s="119">
        <v>0.49</v>
      </c>
      <c r="K82" s="32"/>
      <c r="L82" s="57"/>
      <c r="M82" s="33"/>
      <c r="N82" s="34">
        <f t="shared" si="12"/>
        <v>1</v>
      </c>
      <c r="O82" s="35"/>
      <c r="P82" s="167">
        <v>15</v>
      </c>
      <c r="Q82" s="168">
        <v>15</v>
      </c>
      <c r="R82" s="38"/>
      <c r="S82" s="38"/>
      <c r="T82" s="37"/>
      <c r="U82" s="39">
        <f t="shared" si="13"/>
        <v>15</v>
      </c>
      <c r="V82" s="40">
        <f t="shared" si="19"/>
        <v>15</v>
      </c>
      <c r="W82" s="112"/>
      <c r="X82" s="96"/>
      <c r="Y82" s="96"/>
      <c r="Z82" s="104"/>
      <c r="AA82" s="99"/>
      <c r="AB82" s="41">
        <f t="shared" si="14"/>
        <v>0</v>
      </c>
      <c r="AC82" s="40">
        <f t="shared" si="15"/>
        <v>0</v>
      </c>
      <c r="AD82" s="42"/>
      <c r="AE82" s="128"/>
      <c r="AF82" s="37">
        <f t="shared" si="16"/>
        <v>15</v>
      </c>
      <c r="AG82" s="43">
        <v>65</v>
      </c>
      <c r="AH82" s="44">
        <f t="shared" si="17"/>
        <v>80</v>
      </c>
      <c r="AI82" s="45">
        <f t="shared" si="20"/>
        <v>0.93</v>
      </c>
      <c r="AJ82" s="46"/>
      <c r="AK82" s="47">
        <v>1E-4</v>
      </c>
      <c r="AL82" s="48">
        <f t="shared" si="21"/>
        <v>1.0001</v>
      </c>
      <c r="AM82" s="49">
        <f t="shared" si="22"/>
        <v>2571384000</v>
      </c>
      <c r="AN82" s="50"/>
      <c r="AO82" s="51"/>
      <c r="AP82" s="51"/>
      <c r="AQ82" s="51"/>
      <c r="AR82" s="51"/>
      <c r="AS82" s="52"/>
      <c r="AT82" s="53">
        <f t="shared" si="18"/>
        <v>0</v>
      </c>
    </row>
    <row r="83" spans="1:46" s="54" customFormat="1" ht="36" customHeight="1" thickBot="1">
      <c r="A83" s="27"/>
      <c r="B83" s="56"/>
      <c r="C83" s="91"/>
      <c r="D83" s="95"/>
      <c r="E83" s="95"/>
      <c r="F83" s="101"/>
      <c r="G83" s="55"/>
      <c r="H83" s="60"/>
      <c r="I83" s="30">
        <v>0.51</v>
      </c>
      <c r="J83" s="119">
        <v>0.49</v>
      </c>
      <c r="K83" s="32"/>
      <c r="L83" s="57"/>
      <c r="M83" s="33"/>
      <c r="N83" s="34">
        <f t="shared" si="12"/>
        <v>1</v>
      </c>
      <c r="O83" s="35"/>
      <c r="P83" s="167">
        <v>15</v>
      </c>
      <c r="Q83" s="168">
        <v>15</v>
      </c>
      <c r="R83" s="38"/>
      <c r="S83" s="38"/>
      <c r="T83" s="37"/>
      <c r="U83" s="39">
        <f t="shared" si="13"/>
        <v>15</v>
      </c>
      <c r="V83" s="40">
        <f t="shared" si="19"/>
        <v>15</v>
      </c>
      <c r="W83" s="112"/>
      <c r="X83" s="96"/>
      <c r="Y83" s="96"/>
      <c r="Z83" s="104"/>
      <c r="AA83" s="99"/>
      <c r="AB83" s="41">
        <f t="shared" si="14"/>
        <v>0</v>
      </c>
      <c r="AC83" s="40">
        <f t="shared" si="15"/>
        <v>0</v>
      </c>
      <c r="AD83" s="42"/>
      <c r="AE83" s="128"/>
      <c r="AF83" s="37">
        <f t="shared" si="16"/>
        <v>15</v>
      </c>
      <c r="AG83" s="43">
        <v>65</v>
      </c>
      <c r="AH83" s="44">
        <f t="shared" si="17"/>
        <v>80</v>
      </c>
      <c r="AI83" s="45">
        <f t="shared" si="20"/>
        <v>0.93</v>
      </c>
      <c r="AJ83" s="46"/>
      <c r="AK83" s="47">
        <v>1E-4</v>
      </c>
      <c r="AL83" s="48">
        <f t="shared" si="21"/>
        <v>1.0001</v>
      </c>
      <c r="AM83" s="49">
        <f t="shared" si="22"/>
        <v>2571384000</v>
      </c>
      <c r="AN83" s="50"/>
      <c r="AO83" s="51"/>
      <c r="AP83" s="51"/>
      <c r="AQ83" s="51"/>
      <c r="AR83" s="51"/>
      <c r="AS83" s="52"/>
      <c r="AT83" s="53">
        <f t="shared" si="18"/>
        <v>0</v>
      </c>
    </row>
    <row r="84" spans="1:46" s="54" customFormat="1" ht="36" customHeight="1" thickBot="1">
      <c r="A84" s="27"/>
      <c r="B84" s="56"/>
      <c r="C84" s="91"/>
      <c r="D84" s="95"/>
      <c r="E84" s="95"/>
      <c r="F84" s="101"/>
      <c r="G84" s="55"/>
      <c r="H84" s="60"/>
      <c r="I84" s="30">
        <v>0.51</v>
      </c>
      <c r="J84" s="119">
        <v>0.49</v>
      </c>
      <c r="K84" s="32"/>
      <c r="L84" s="57"/>
      <c r="M84" s="33"/>
      <c r="N84" s="34">
        <f t="shared" si="12"/>
        <v>1</v>
      </c>
      <c r="O84" s="35"/>
      <c r="P84" s="167">
        <v>15</v>
      </c>
      <c r="Q84" s="168">
        <v>15</v>
      </c>
      <c r="R84" s="38"/>
      <c r="S84" s="38"/>
      <c r="T84" s="37"/>
      <c r="U84" s="39">
        <f t="shared" si="13"/>
        <v>15</v>
      </c>
      <c r="V84" s="40">
        <f t="shared" si="19"/>
        <v>15</v>
      </c>
      <c r="W84" s="112"/>
      <c r="X84" s="96"/>
      <c r="Y84" s="96"/>
      <c r="Z84" s="104"/>
      <c r="AA84" s="99"/>
      <c r="AB84" s="41">
        <f t="shared" si="14"/>
        <v>0</v>
      </c>
      <c r="AC84" s="40">
        <f t="shared" si="15"/>
        <v>0</v>
      </c>
      <c r="AD84" s="42"/>
      <c r="AE84" s="128"/>
      <c r="AF84" s="37">
        <f t="shared" si="16"/>
        <v>15</v>
      </c>
      <c r="AG84" s="43">
        <v>65</v>
      </c>
      <c r="AH84" s="44">
        <f t="shared" si="17"/>
        <v>80</v>
      </c>
      <c r="AI84" s="45">
        <f t="shared" si="20"/>
        <v>0.93</v>
      </c>
      <c r="AJ84" s="46"/>
      <c r="AK84" s="47">
        <v>1E-4</v>
      </c>
      <c r="AL84" s="48">
        <f t="shared" si="21"/>
        <v>1.0001</v>
      </c>
      <c r="AM84" s="49">
        <f t="shared" si="22"/>
        <v>2571384000</v>
      </c>
      <c r="AN84" s="50"/>
      <c r="AO84" s="51"/>
      <c r="AP84" s="51"/>
      <c r="AQ84" s="51"/>
      <c r="AR84" s="51"/>
      <c r="AS84" s="52"/>
      <c r="AT84" s="53">
        <f t="shared" si="18"/>
        <v>0</v>
      </c>
    </row>
    <row r="85" spans="1:46" s="54" customFormat="1" ht="36" customHeight="1" thickBot="1">
      <c r="A85" s="27"/>
      <c r="B85" s="56"/>
      <c r="C85" s="91"/>
      <c r="D85" s="95"/>
      <c r="E85" s="95"/>
      <c r="F85" s="101"/>
      <c r="G85" s="55"/>
      <c r="H85" s="60"/>
      <c r="I85" s="30">
        <v>0.51</v>
      </c>
      <c r="J85" s="119">
        <v>0.49</v>
      </c>
      <c r="K85" s="32"/>
      <c r="L85" s="57"/>
      <c r="M85" s="33"/>
      <c r="N85" s="34">
        <f t="shared" si="12"/>
        <v>1</v>
      </c>
      <c r="O85" s="35"/>
      <c r="P85" s="167">
        <v>15</v>
      </c>
      <c r="Q85" s="168">
        <v>15</v>
      </c>
      <c r="R85" s="38"/>
      <c r="S85" s="38"/>
      <c r="T85" s="37"/>
      <c r="U85" s="39">
        <f t="shared" si="13"/>
        <v>15</v>
      </c>
      <c r="V85" s="40">
        <f t="shared" si="19"/>
        <v>15</v>
      </c>
      <c r="W85" s="112"/>
      <c r="X85" s="96"/>
      <c r="Y85" s="96"/>
      <c r="Z85" s="104"/>
      <c r="AA85" s="99"/>
      <c r="AB85" s="41">
        <f t="shared" si="14"/>
        <v>0</v>
      </c>
      <c r="AC85" s="40">
        <f t="shared" si="15"/>
        <v>0</v>
      </c>
      <c r="AD85" s="42"/>
      <c r="AE85" s="128"/>
      <c r="AF85" s="37">
        <f t="shared" si="16"/>
        <v>15</v>
      </c>
      <c r="AG85" s="43">
        <v>65</v>
      </c>
      <c r="AH85" s="44">
        <f t="shared" si="17"/>
        <v>80</v>
      </c>
      <c r="AI85" s="45">
        <f t="shared" si="20"/>
        <v>0.93</v>
      </c>
      <c r="AJ85" s="46"/>
      <c r="AK85" s="47">
        <v>1E-4</v>
      </c>
      <c r="AL85" s="48">
        <f t="shared" si="21"/>
        <v>1.0001</v>
      </c>
      <c r="AM85" s="49">
        <f t="shared" si="22"/>
        <v>2571384000</v>
      </c>
      <c r="AN85" s="50"/>
      <c r="AO85" s="51"/>
      <c r="AP85" s="51"/>
      <c r="AQ85" s="51"/>
      <c r="AR85" s="51"/>
      <c r="AS85" s="52"/>
      <c r="AT85" s="53">
        <f t="shared" si="18"/>
        <v>0</v>
      </c>
    </row>
    <row r="86" spans="1:46" s="54" customFormat="1" ht="36" customHeight="1" thickBot="1">
      <c r="A86" s="27"/>
      <c r="B86" s="56"/>
      <c r="C86" s="91"/>
      <c r="D86" s="95"/>
      <c r="E86" s="95"/>
      <c r="F86" s="101"/>
      <c r="G86" s="55"/>
      <c r="H86" s="60"/>
      <c r="I86" s="30">
        <v>0.51</v>
      </c>
      <c r="J86" s="119">
        <v>0.49</v>
      </c>
      <c r="K86" s="32"/>
      <c r="L86" s="57"/>
      <c r="M86" s="33"/>
      <c r="N86" s="34">
        <f t="shared" si="12"/>
        <v>1</v>
      </c>
      <c r="O86" s="35"/>
      <c r="P86" s="167">
        <v>15</v>
      </c>
      <c r="Q86" s="168">
        <v>15</v>
      </c>
      <c r="R86" s="38"/>
      <c r="S86" s="38"/>
      <c r="T86" s="37"/>
      <c r="U86" s="39">
        <f t="shared" si="13"/>
        <v>15</v>
      </c>
      <c r="V86" s="40">
        <f t="shared" si="19"/>
        <v>15</v>
      </c>
      <c r="W86" s="112"/>
      <c r="X86" s="96"/>
      <c r="Y86" s="96"/>
      <c r="Z86" s="104"/>
      <c r="AA86" s="99"/>
      <c r="AB86" s="41">
        <f t="shared" si="14"/>
        <v>0</v>
      </c>
      <c r="AC86" s="40">
        <f t="shared" si="15"/>
        <v>0</v>
      </c>
      <c r="AD86" s="42"/>
      <c r="AE86" s="128"/>
      <c r="AF86" s="37">
        <f t="shared" si="16"/>
        <v>15</v>
      </c>
      <c r="AG86" s="43">
        <v>65</v>
      </c>
      <c r="AH86" s="44">
        <f t="shared" si="17"/>
        <v>80</v>
      </c>
      <c r="AI86" s="45">
        <f t="shared" si="20"/>
        <v>0.93</v>
      </c>
      <c r="AJ86" s="46"/>
      <c r="AK86" s="47">
        <v>1E-4</v>
      </c>
      <c r="AL86" s="48">
        <f t="shared" si="21"/>
        <v>1.0001</v>
      </c>
      <c r="AM86" s="49">
        <f t="shared" si="22"/>
        <v>2571384000</v>
      </c>
      <c r="AN86" s="50"/>
      <c r="AO86" s="51"/>
      <c r="AP86" s="51"/>
      <c r="AQ86" s="51"/>
      <c r="AR86" s="51"/>
      <c r="AS86" s="52"/>
      <c r="AT86" s="53">
        <f t="shared" si="18"/>
        <v>0</v>
      </c>
    </row>
    <row r="87" spans="1:46" s="54" customFormat="1" ht="36" customHeight="1" thickBot="1">
      <c r="A87" s="27"/>
      <c r="B87" s="56"/>
      <c r="C87" s="91"/>
      <c r="D87" s="95"/>
      <c r="E87" s="95"/>
      <c r="F87" s="101"/>
      <c r="G87" s="55"/>
      <c r="H87" s="60"/>
      <c r="I87" s="30">
        <v>0.51</v>
      </c>
      <c r="J87" s="119">
        <v>0.49</v>
      </c>
      <c r="K87" s="32"/>
      <c r="L87" s="57"/>
      <c r="M87" s="33"/>
      <c r="N87" s="34">
        <f t="shared" si="12"/>
        <v>1</v>
      </c>
      <c r="O87" s="35"/>
      <c r="P87" s="167">
        <v>15</v>
      </c>
      <c r="Q87" s="168">
        <v>15</v>
      </c>
      <c r="R87" s="38"/>
      <c r="S87" s="38"/>
      <c r="T87" s="37"/>
      <c r="U87" s="39">
        <f t="shared" si="13"/>
        <v>15</v>
      </c>
      <c r="V87" s="40">
        <f t="shared" si="19"/>
        <v>15</v>
      </c>
      <c r="W87" s="112"/>
      <c r="X87" s="96"/>
      <c r="Y87" s="96"/>
      <c r="Z87" s="104"/>
      <c r="AA87" s="99"/>
      <c r="AB87" s="41">
        <f t="shared" si="14"/>
        <v>0</v>
      </c>
      <c r="AC87" s="40">
        <f t="shared" si="15"/>
        <v>0</v>
      </c>
      <c r="AD87" s="42"/>
      <c r="AE87" s="128"/>
      <c r="AF87" s="37">
        <f t="shared" si="16"/>
        <v>15</v>
      </c>
      <c r="AG87" s="43">
        <v>65</v>
      </c>
      <c r="AH87" s="44">
        <f t="shared" si="17"/>
        <v>80</v>
      </c>
      <c r="AI87" s="45">
        <f t="shared" si="20"/>
        <v>0.93</v>
      </c>
      <c r="AJ87" s="46"/>
      <c r="AK87" s="47">
        <v>1E-4</v>
      </c>
      <c r="AL87" s="48">
        <f t="shared" si="21"/>
        <v>1.0001</v>
      </c>
      <c r="AM87" s="49">
        <f t="shared" si="22"/>
        <v>2571384000</v>
      </c>
      <c r="AN87" s="50"/>
      <c r="AO87" s="51"/>
      <c r="AP87" s="51"/>
      <c r="AQ87" s="51"/>
      <c r="AR87" s="51"/>
      <c r="AS87" s="52"/>
      <c r="AT87" s="53">
        <f t="shared" si="18"/>
        <v>0</v>
      </c>
    </row>
    <row r="88" spans="1:46" s="54" customFormat="1" ht="36" customHeight="1" thickBot="1">
      <c r="A88" s="27"/>
      <c r="B88" s="56"/>
      <c r="C88" s="91"/>
      <c r="D88" s="95"/>
      <c r="E88" s="95"/>
      <c r="F88" s="101"/>
      <c r="G88" s="55"/>
      <c r="H88" s="60"/>
      <c r="I88" s="30">
        <v>0.51</v>
      </c>
      <c r="J88" s="119">
        <v>0.49</v>
      </c>
      <c r="K88" s="32"/>
      <c r="L88" s="57"/>
      <c r="M88" s="33"/>
      <c r="N88" s="34">
        <f t="shared" si="12"/>
        <v>1</v>
      </c>
      <c r="O88" s="35"/>
      <c r="P88" s="167">
        <v>15</v>
      </c>
      <c r="Q88" s="168">
        <v>15</v>
      </c>
      <c r="R88" s="38"/>
      <c r="S88" s="38"/>
      <c r="T88" s="37"/>
      <c r="U88" s="39">
        <f t="shared" si="13"/>
        <v>15</v>
      </c>
      <c r="V88" s="40">
        <f t="shared" si="19"/>
        <v>15</v>
      </c>
      <c r="W88" s="112"/>
      <c r="X88" s="96"/>
      <c r="Y88" s="96"/>
      <c r="Z88" s="104"/>
      <c r="AA88" s="99"/>
      <c r="AB88" s="41">
        <f t="shared" si="14"/>
        <v>0</v>
      </c>
      <c r="AC88" s="40">
        <f t="shared" si="15"/>
        <v>0</v>
      </c>
      <c r="AD88" s="42"/>
      <c r="AE88" s="128"/>
      <c r="AF88" s="37">
        <f t="shared" si="16"/>
        <v>15</v>
      </c>
      <c r="AG88" s="43">
        <v>65</v>
      </c>
      <c r="AH88" s="44">
        <f t="shared" si="17"/>
        <v>80</v>
      </c>
      <c r="AI88" s="45">
        <f t="shared" si="20"/>
        <v>0.93</v>
      </c>
      <c r="AJ88" s="46"/>
      <c r="AK88" s="47">
        <v>1E-4</v>
      </c>
      <c r="AL88" s="48">
        <f t="shared" si="21"/>
        <v>1.0001</v>
      </c>
      <c r="AM88" s="49">
        <f t="shared" si="22"/>
        <v>2571384000</v>
      </c>
      <c r="AN88" s="50"/>
      <c r="AO88" s="51"/>
      <c r="AP88" s="51"/>
      <c r="AQ88" s="51"/>
      <c r="AR88" s="51"/>
      <c r="AS88" s="52"/>
      <c r="AT88" s="53">
        <f t="shared" si="18"/>
        <v>0</v>
      </c>
    </row>
    <row r="89" spans="1:46" s="54" customFormat="1" ht="36" customHeight="1" thickBot="1">
      <c r="A89" s="27"/>
      <c r="B89" s="56"/>
      <c r="C89" s="91"/>
      <c r="D89" s="95"/>
      <c r="E89" s="95"/>
      <c r="F89" s="101"/>
      <c r="G89" s="55"/>
      <c r="H89" s="60"/>
      <c r="I89" s="30">
        <v>0.51</v>
      </c>
      <c r="J89" s="119">
        <v>0.49</v>
      </c>
      <c r="K89" s="32"/>
      <c r="L89" s="57"/>
      <c r="M89" s="33"/>
      <c r="N89" s="34">
        <f t="shared" si="12"/>
        <v>1</v>
      </c>
      <c r="O89" s="35"/>
      <c r="P89" s="167">
        <v>15</v>
      </c>
      <c r="Q89" s="168">
        <v>15</v>
      </c>
      <c r="R89" s="38"/>
      <c r="S89" s="38"/>
      <c r="T89" s="37"/>
      <c r="U89" s="39">
        <f t="shared" si="13"/>
        <v>15</v>
      </c>
      <c r="V89" s="40">
        <f t="shared" si="19"/>
        <v>15</v>
      </c>
      <c r="W89" s="112"/>
      <c r="X89" s="96"/>
      <c r="Y89" s="96"/>
      <c r="Z89" s="104"/>
      <c r="AA89" s="99"/>
      <c r="AB89" s="41">
        <f t="shared" si="14"/>
        <v>0</v>
      </c>
      <c r="AC89" s="40">
        <f t="shared" si="15"/>
        <v>0</v>
      </c>
      <c r="AD89" s="42"/>
      <c r="AE89" s="128"/>
      <c r="AF89" s="37">
        <f t="shared" si="16"/>
        <v>15</v>
      </c>
      <c r="AG89" s="43">
        <v>65</v>
      </c>
      <c r="AH89" s="44">
        <f t="shared" si="17"/>
        <v>80</v>
      </c>
      <c r="AI89" s="45">
        <f t="shared" si="20"/>
        <v>0.93</v>
      </c>
      <c r="AJ89" s="46"/>
      <c r="AK89" s="47">
        <v>1E-4</v>
      </c>
      <c r="AL89" s="48">
        <f t="shared" si="21"/>
        <v>1.0001</v>
      </c>
      <c r="AM89" s="49">
        <f t="shared" si="22"/>
        <v>2571384000</v>
      </c>
      <c r="AN89" s="50"/>
      <c r="AO89" s="51"/>
      <c r="AP89" s="51"/>
      <c r="AQ89" s="51"/>
      <c r="AR89" s="51"/>
      <c r="AS89" s="52"/>
      <c r="AT89" s="53">
        <f t="shared" si="18"/>
        <v>0</v>
      </c>
    </row>
    <row r="90" spans="1:46" s="54" customFormat="1" ht="36" customHeight="1" thickBot="1">
      <c r="A90" s="27"/>
      <c r="B90" s="56"/>
      <c r="C90" s="91"/>
      <c r="D90" s="95"/>
      <c r="E90" s="95"/>
      <c r="F90" s="101"/>
      <c r="G90" s="55"/>
      <c r="H90" s="60"/>
      <c r="I90" s="30">
        <v>0.51</v>
      </c>
      <c r="J90" s="119">
        <v>0.49</v>
      </c>
      <c r="K90" s="32"/>
      <c r="L90" s="57"/>
      <c r="M90" s="33"/>
      <c r="N90" s="34">
        <f t="shared" si="12"/>
        <v>1</v>
      </c>
      <c r="O90" s="35"/>
      <c r="P90" s="167">
        <v>15</v>
      </c>
      <c r="Q90" s="168">
        <v>15</v>
      </c>
      <c r="R90" s="38"/>
      <c r="S90" s="38"/>
      <c r="T90" s="37"/>
      <c r="U90" s="39">
        <f t="shared" si="13"/>
        <v>15</v>
      </c>
      <c r="V90" s="40">
        <f t="shared" si="19"/>
        <v>15</v>
      </c>
      <c r="W90" s="112"/>
      <c r="X90" s="96"/>
      <c r="Y90" s="96"/>
      <c r="Z90" s="104"/>
      <c r="AA90" s="99"/>
      <c r="AB90" s="41">
        <f t="shared" si="14"/>
        <v>0</v>
      </c>
      <c r="AC90" s="40">
        <f t="shared" si="15"/>
        <v>0</v>
      </c>
      <c r="AD90" s="42"/>
      <c r="AE90" s="128"/>
      <c r="AF90" s="37">
        <f t="shared" si="16"/>
        <v>15</v>
      </c>
      <c r="AG90" s="43">
        <v>65</v>
      </c>
      <c r="AH90" s="44">
        <f t="shared" si="17"/>
        <v>80</v>
      </c>
      <c r="AI90" s="45">
        <f t="shared" si="20"/>
        <v>0.93</v>
      </c>
      <c r="AJ90" s="46"/>
      <c r="AK90" s="47">
        <v>1E-4</v>
      </c>
      <c r="AL90" s="48">
        <f t="shared" si="21"/>
        <v>1.0001</v>
      </c>
      <c r="AM90" s="49">
        <f t="shared" si="22"/>
        <v>2571384000</v>
      </c>
      <c r="AN90" s="50"/>
      <c r="AO90" s="51"/>
      <c r="AP90" s="51"/>
      <c r="AQ90" s="51"/>
      <c r="AR90" s="51"/>
      <c r="AS90" s="52"/>
      <c r="AT90" s="53">
        <f t="shared" si="18"/>
        <v>0</v>
      </c>
    </row>
    <row r="91" spans="1:46" s="54" customFormat="1" ht="36" customHeight="1" thickBot="1">
      <c r="A91" s="27"/>
      <c r="B91" s="56"/>
      <c r="C91" s="91"/>
      <c r="D91" s="95"/>
      <c r="E91" s="95"/>
      <c r="F91" s="101"/>
      <c r="G91" s="55"/>
      <c r="H91" s="60"/>
      <c r="I91" s="30">
        <v>0.51</v>
      </c>
      <c r="J91" s="119">
        <v>0.49</v>
      </c>
      <c r="K91" s="32"/>
      <c r="L91" s="57"/>
      <c r="M91" s="33"/>
      <c r="N91" s="34">
        <f t="shared" si="12"/>
        <v>1</v>
      </c>
      <c r="O91" s="35"/>
      <c r="P91" s="167">
        <v>15</v>
      </c>
      <c r="Q91" s="168">
        <v>15</v>
      </c>
      <c r="R91" s="38"/>
      <c r="S91" s="38"/>
      <c r="T91" s="37"/>
      <c r="U91" s="39">
        <f t="shared" si="13"/>
        <v>15</v>
      </c>
      <c r="V91" s="40">
        <f t="shared" si="19"/>
        <v>15</v>
      </c>
      <c r="W91" s="112"/>
      <c r="X91" s="96"/>
      <c r="Y91" s="96"/>
      <c r="Z91" s="104"/>
      <c r="AA91" s="99"/>
      <c r="AB91" s="41">
        <f t="shared" si="14"/>
        <v>0</v>
      </c>
      <c r="AC91" s="40">
        <f t="shared" si="15"/>
        <v>0</v>
      </c>
      <c r="AD91" s="42"/>
      <c r="AE91" s="128"/>
      <c r="AF91" s="37">
        <f t="shared" si="16"/>
        <v>15</v>
      </c>
      <c r="AG91" s="43">
        <v>65</v>
      </c>
      <c r="AH91" s="44">
        <f t="shared" si="17"/>
        <v>80</v>
      </c>
      <c r="AI91" s="45">
        <f t="shared" si="20"/>
        <v>0.93</v>
      </c>
      <c r="AJ91" s="46"/>
      <c r="AK91" s="47">
        <v>1E-4</v>
      </c>
      <c r="AL91" s="48">
        <f t="shared" si="21"/>
        <v>1.0001</v>
      </c>
      <c r="AM91" s="49">
        <f t="shared" si="22"/>
        <v>2571384000</v>
      </c>
      <c r="AN91" s="50"/>
      <c r="AO91" s="51"/>
      <c r="AP91" s="51"/>
      <c r="AQ91" s="51"/>
      <c r="AR91" s="51"/>
      <c r="AS91" s="52"/>
      <c r="AT91" s="53">
        <f t="shared" si="18"/>
        <v>0</v>
      </c>
    </row>
    <row r="92" spans="1:46" s="54" customFormat="1" ht="36" customHeight="1" thickBot="1">
      <c r="A92" s="27"/>
      <c r="B92" s="56"/>
      <c r="C92" s="91"/>
      <c r="D92" s="95"/>
      <c r="E92" s="95"/>
      <c r="F92" s="101"/>
      <c r="G92" s="55"/>
      <c r="H92" s="60"/>
      <c r="I92" s="30">
        <v>0.51</v>
      </c>
      <c r="J92" s="119">
        <v>0.49</v>
      </c>
      <c r="K92" s="32"/>
      <c r="L92" s="57"/>
      <c r="M92" s="33"/>
      <c r="N92" s="34">
        <f t="shared" si="12"/>
        <v>1</v>
      </c>
      <c r="O92" s="35"/>
      <c r="P92" s="167">
        <v>15</v>
      </c>
      <c r="Q92" s="168">
        <v>15</v>
      </c>
      <c r="R92" s="38"/>
      <c r="S92" s="38"/>
      <c r="T92" s="37"/>
      <c r="U92" s="39">
        <f t="shared" si="13"/>
        <v>15</v>
      </c>
      <c r="V92" s="40">
        <f t="shared" si="19"/>
        <v>15</v>
      </c>
      <c r="W92" s="112"/>
      <c r="X92" s="96"/>
      <c r="Y92" s="96"/>
      <c r="Z92" s="104"/>
      <c r="AA92" s="99"/>
      <c r="AB92" s="41">
        <f t="shared" si="14"/>
        <v>0</v>
      </c>
      <c r="AC92" s="40">
        <f t="shared" si="15"/>
        <v>0</v>
      </c>
      <c r="AD92" s="42"/>
      <c r="AE92" s="128"/>
      <c r="AF92" s="37">
        <f t="shared" si="16"/>
        <v>15</v>
      </c>
      <c r="AG92" s="43">
        <v>65</v>
      </c>
      <c r="AH92" s="44">
        <f t="shared" si="17"/>
        <v>80</v>
      </c>
      <c r="AI92" s="45">
        <f t="shared" si="20"/>
        <v>0.93</v>
      </c>
      <c r="AJ92" s="46"/>
      <c r="AK92" s="47">
        <v>1E-4</v>
      </c>
      <c r="AL92" s="48">
        <f t="shared" si="21"/>
        <v>1.0001</v>
      </c>
      <c r="AM92" s="49">
        <f t="shared" si="22"/>
        <v>2571384000</v>
      </c>
      <c r="AN92" s="50"/>
      <c r="AO92" s="51"/>
      <c r="AP92" s="51"/>
      <c r="AQ92" s="51"/>
      <c r="AR92" s="51"/>
      <c r="AS92" s="52"/>
      <c r="AT92" s="53">
        <f t="shared" si="18"/>
        <v>0</v>
      </c>
    </row>
    <row r="93" spans="1:46" s="54" customFormat="1" ht="47.25" customHeight="1" thickBot="1">
      <c r="A93" s="27"/>
      <c r="B93" s="56"/>
      <c r="C93" s="91"/>
      <c r="D93" s="95"/>
      <c r="E93" s="95"/>
      <c r="F93" s="101"/>
      <c r="G93" s="55"/>
      <c r="H93" s="60"/>
      <c r="I93" s="30">
        <v>0.51</v>
      </c>
      <c r="J93" s="119">
        <v>0.49</v>
      </c>
      <c r="K93" s="32"/>
      <c r="L93" s="57"/>
      <c r="M93" s="33"/>
      <c r="N93" s="34">
        <f t="shared" si="12"/>
        <v>1</v>
      </c>
      <c r="O93" s="35"/>
      <c r="P93" s="167">
        <v>15</v>
      </c>
      <c r="Q93" s="168">
        <v>15</v>
      </c>
      <c r="R93" s="38"/>
      <c r="S93" s="38"/>
      <c r="T93" s="37"/>
      <c r="U93" s="39">
        <f t="shared" si="13"/>
        <v>15</v>
      </c>
      <c r="V93" s="40">
        <f t="shared" si="19"/>
        <v>15</v>
      </c>
      <c r="W93" s="112"/>
      <c r="X93" s="96"/>
      <c r="Y93" s="96"/>
      <c r="Z93" s="104"/>
      <c r="AA93" s="99"/>
      <c r="AB93" s="41">
        <f t="shared" si="14"/>
        <v>0</v>
      </c>
      <c r="AC93" s="40">
        <f t="shared" si="15"/>
        <v>0</v>
      </c>
      <c r="AD93" s="42"/>
      <c r="AE93" s="128"/>
      <c r="AF93" s="37">
        <f t="shared" si="16"/>
        <v>15</v>
      </c>
      <c r="AG93" s="43">
        <v>65</v>
      </c>
      <c r="AH93" s="44">
        <f t="shared" si="17"/>
        <v>80</v>
      </c>
      <c r="AI93" s="45">
        <f t="shared" si="20"/>
        <v>0.93</v>
      </c>
      <c r="AJ93" s="46"/>
      <c r="AK93" s="47">
        <v>1E-4</v>
      </c>
      <c r="AL93" s="48">
        <f t="shared" si="21"/>
        <v>1.0001</v>
      </c>
      <c r="AM93" s="49">
        <f t="shared" si="22"/>
        <v>2571384000</v>
      </c>
      <c r="AN93" s="50"/>
      <c r="AO93" s="51"/>
      <c r="AP93" s="51"/>
      <c r="AQ93" s="51"/>
      <c r="AR93" s="51"/>
      <c r="AS93" s="52"/>
      <c r="AT93" s="53">
        <f t="shared" si="18"/>
        <v>0</v>
      </c>
    </row>
    <row r="94" spans="1:46" s="54" customFormat="1" ht="36" customHeight="1" thickBot="1">
      <c r="A94" s="27"/>
      <c r="B94" s="56"/>
      <c r="C94" s="91"/>
      <c r="D94" s="95"/>
      <c r="E94" s="95"/>
      <c r="F94" s="101"/>
      <c r="G94" s="55"/>
      <c r="H94" s="60"/>
      <c r="I94" s="30">
        <v>0.51</v>
      </c>
      <c r="J94" s="119">
        <v>0.49</v>
      </c>
      <c r="K94" s="32"/>
      <c r="L94" s="57"/>
      <c r="M94" s="33"/>
      <c r="N94" s="34">
        <f t="shared" si="12"/>
        <v>1</v>
      </c>
      <c r="O94" s="35"/>
      <c r="P94" s="167">
        <v>15</v>
      </c>
      <c r="Q94" s="168">
        <v>15</v>
      </c>
      <c r="R94" s="38"/>
      <c r="S94" s="38"/>
      <c r="T94" s="37"/>
      <c r="U94" s="39">
        <f t="shared" si="13"/>
        <v>15</v>
      </c>
      <c r="V94" s="40">
        <f t="shared" si="19"/>
        <v>15</v>
      </c>
      <c r="W94" s="112"/>
      <c r="X94" s="96"/>
      <c r="Y94" s="96"/>
      <c r="Z94" s="104"/>
      <c r="AA94" s="99"/>
      <c r="AB94" s="41">
        <f t="shared" si="14"/>
        <v>0</v>
      </c>
      <c r="AC94" s="40">
        <f t="shared" si="15"/>
        <v>0</v>
      </c>
      <c r="AD94" s="42"/>
      <c r="AE94" s="128"/>
      <c r="AF94" s="37">
        <f t="shared" si="16"/>
        <v>15</v>
      </c>
      <c r="AG94" s="43">
        <v>65</v>
      </c>
      <c r="AH94" s="44">
        <f t="shared" si="17"/>
        <v>80</v>
      </c>
      <c r="AI94" s="45">
        <f t="shared" si="20"/>
        <v>0.93</v>
      </c>
      <c r="AJ94" s="46"/>
      <c r="AK94" s="47">
        <v>1E-4</v>
      </c>
      <c r="AL94" s="48">
        <f t="shared" si="21"/>
        <v>1.0001</v>
      </c>
      <c r="AM94" s="49">
        <f t="shared" si="22"/>
        <v>2571384000</v>
      </c>
      <c r="AN94" s="50"/>
      <c r="AO94" s="51"/>
      <c r="AP94" s="51"/>
      <c r="AQ94" s="51"/>
      <c r="AR94" s="51"/>
      <c r="AS94" s="52"/>
      <c r="AT94" s="53">
        <f t="shared" si="18"/>
        <v>0</v>
      </c>
    </row>
    <row r="95" spans="1:46" s="54" customFormat="1" ht="47.25" customHeight="1" thickBot="1">
      <c r="A95" s="27"/>
      <c r="B95" s="56"/>
      <c r="C95" s="91"/>
      <c r="D95" s="95"/>
      <c r="E95" s="95"/>
      <c r="F95" s="101"/>
      <c r="G95" s="55"/>
      <c r="H95" s="60"/>
      <c r="I95" s="30">
        <v>0.51</v>
      </c>
      <c r="J95" s="119">
        <v>0.49</v>
      </c>
      <c r="K95" s="32"/>
      <c r="L95" s="57"/>
      <c r="M95" s="33"/>
      <c r="N95" s="34">
        <f t="shared" si="12"/>
        <v>1</v>
      </c>
      <c r="O95" s="35"/>
      <c r="P95" s="167">
        <v>15</v>
      </c>
      <c r="Q95" s="168">
        <v>15</v>
      </c>
      <c r="R95" s="38"/>
      <c r="S95" s="38"/>
      <c r="T95" s="37"/>
      <c r="U95" s="39">
        <f t="shared" si="13"/>
        <v>15</v>
      </c>
      <c r="V95" s="40">
        <f t="shared" si="19"/>
        <v>15</v>
      </c>
      <c r="W95" s="112"/>
      <c r="X95" s="96"/>
      <c r="Y95" s="96"/>
      <c r="Z95" s="104"/>
      <c r="AA95" s="99"/>
      <c r="AB95" s="41">
        <f t="shared" si="14"/>
        <v>0</v>
      </c>
      <c r="AC95" s="40">
        <f t="shared" si="15"/>
        <v>0</v>
      </c>
      <c r="AD95" s="42"/>
      <c r="AE95" s="128"/>
      <c r="AF95" s="37">
        <f t="shared" si="16"/>
        <v>15</v>
      </c>
      <c r="AG95" s="43">
        <v>65</v>
      </c>
      <c r="AH95" s="44">
        <f t="shared" si="17"/>
        <v>80</v>
      </c>
      <c r="AI95" s="45">
        <f t="shared" si="20"/>
        <v>0.93</v>
      </c>
      <c r="AJ95" s="46"/>
      <c r="AK95" s="47">
        <v>1E-4</v>
      </c>
      <c r="AL95" s="48">
        <f t="shared" si="21"/>
        <v>1.0001</v>
      </c>
      <c r="AM95" s="49">
        <f t="shared" si="22"/>
        <v>2571384000</v>
      </c>
      <c r="AN95" s="50"/>
      <c r="AO95" s="51"/>
      <c r="AP95" s="51"/>
      <c r="AQ95" s="51"/>
      <c r="AR95" s="51"/>
      <c r="AS95" s="52"/>
      <c r="AT95" s="53">
        <f t="shared" si="18"/>
        <v>0</v>
      </c>
    </row>
    <row r="96" spans="1:46" s="54" customFormat="1" ht="36" customHeight="1" thickBot="1">
      <c r="A96" s="27"/>
      <c r="B96" s="56"/>
      <c r="C96" s="91"/>
      <c r="D96" s="95"/>
      <c r="E96" s="95"/>
      <c r="F96" s="101"/>
      <c r="G96" s="55"/>
      <c r="H96" s="60"/>
      <c r="I96" s="30">
        <v>0.51</v>
      </c>
      <c r="J96" s="119">
        <v>0.49</v>
      </c>
      <c r="K96" s="32"/>
      <c r="L96" s="57"/>
      <c r="M96" s="33"/>
      <c r="N96" s="34">
        <f t="shared" si="12"/>
        <v>1</v>
      </c>
      <c r="O96" s="35"/>
      <c r="P96" s="167">
        <v>15</v>
      </c>
      <c r="Q96" s="168">
        <v>15</v>
      </c>
      <c r="R96" s="38"/>
      <c r="S96" s="38"/>
      <c r="T96" s="37"/>
      <c r="U96" s="39">
        <f t="shared" si="13"/>
        <v>15</v>
      </c>
      <c r="V96" s="40">
        <f t="shared" si="19"/>
        <v>15</v>
      </c>
      <c r="W96" s="112"/>
      <c r="X96" s="96"/>
      <c r="Y96" s="96"/>
      <c r="Z96" s="104"/>
      <c r="AA96" s="99"/>
      <c r="AB96" s="41">
        <f t="shared" si="14"/>
        <v>0</v>
      </c>
      <c r="AC96" s="40">
        <f t="shared" si="15"/>
        <v>0</v>
      </c>
      <c r="AD96" s="42"/>
      <c r="AE96" s="128"/>
      <c r="AF96" s="37">
        <f t="shared" si="16"/>
        <v>15</v>
      </c>
      <c r="AG96" s="43">
        <v>65</v>
      </c>
      <c r="AH96" s="44">
        <f t="shared" si="17"/>
        <v>80</v>
      </c>
      <c r="AI96" s="45">
        <f t="shared" si="20"/>
        <v>0.93</v>
      </c>
      <c r="AJ96" s="46"/>
      <c r="AK96" s="47">
        <v>1E-4</v>
      </c>
      <c r="AL96" s="48">
        <f t="shared" si="21"/>
        <v>1.0001</v>
      </c>
      <c r="AM96" s="49">
        <f t="shared" si="22"/>
        <v>2571384000</v>
      </c>
      <c r="AN96" s="50"/>
      <c r="AO96" s="51"/>
      <c r="AP96" s="51"/>
      <c r="AQ96" s="51"/>
      <c r="AR96" s="51"/>
      <c r="AS96" s="52"/>
      <c r="AT96" s="53">
        <f t="shared" si="18"/>
        <v>0</v>
      </c>
    </row>
    <row r="97" spans="1:46" s="54" customFormat="1" ht="36" customHeight="1" thickBot="1">
      <c r="A97" s="27"/>
      <c r="B97" s="56"/>
      <c r="C97" s="91"/>
      <c r="D97" s="95"/>
      <c r="E97" s="95"/>
      <c r="F97" s="101"/>
      <c r="G97" s="55"/>
      <c r="H97" s="60"/>
      <c r="I97" s="30">
        <v>0.51</v>
      </c>
      <c r="J97" s="119">
        <v>0.49</v>
      </c>
      <c r="K97" s="32"/>
      <c r="L97" s="57"/>
      <c r="M97" s="33"/>
      <c r="N97" s="34">
        <f t="shared" si="12"/>
        <v>1</v>
      </c>
      <c r="O97" s="35"/>
      <c r="P97" s="167">
        <v>15</v>
      </c>
      <c r="Q97" s="168">
        <v>15</v>
      </c>
      <c r="R97" s="38"/>
      <c r="S97" s="38"/>
      <c r="T97" s="37"/>
      <c r="U97" s="39">
        <f t="shared" si="13"/>
        <v>15</v>
      </c>
      <c r="V97" s="40">
        <f t="shared" si="19"/>
        <v>15</v>
      </c>
      <c r="W97" s="112"/>
      <c r="X97" s="96"/>
      <c r="Y97" s="96"/>
      <c r="Z97" s="104"/>
      <c r="AA97" s="99"/>
      <c r="AB97" s="41">
        <f t="shared" si="14"/>
        <v>0</v>
      </c>
      <c r="AC97" s="40">
        <f t="shared" si="15"/>
        <v>0</v>
      </c>
      <c r="AD97" s="42"/>
      <c r="AE97" s="128"/>
      <c r="AF97" s="37">
        <f t="shared" si="16"/>
        <v>15</v>
      </c>
      <c r="AG97" s="43">
        <v>65</v>
      </c>
      <c r="AH97" s="44">
        <f t="shared" si="17"/>
        <v>80</v>
      </c>
      <c r="AI97" s="45">
        <f t="shared" si="20"/>
        <v>0.93</v>
      </c>
      <c r="AJ97" s="46"/>
      <c r="AK97" s="47">
        <v>1E-4</v>
      </c>
      <c r="AL97" s="48">
        <f t="shared" si="21"/>
        <v>1.0001</v>
      </c>
      <c r="AM97" s="49">
        <f t="shared" si="22"/>
        <v>2571384000</v>
      </c>
      <c r="AN97" s="50"/>
      <c r="AO97" s="51"/>
      <c r="AP97" s="51"/>
      <c r="AQ97" s="51"/>
      <c r="AR97" s="51"/>
      <c r="AS97" s="52"/>
      <c r="AT97" s="53">
        <f t="shared" si="18"/>
        <v>0</v>
      </c>
    </row>
    <row r="98" spans="1:46" s="54" customFormat="1" ht="36" customHeight="1" thickBot="1">
      <c r="A98" s="27"/>
      <c r="B98" s="56"/>
      <c r="C98" s="91"/>
      <c r="D98" s="95"/>
      <c r="E98" s="95"/>
      <c r="F98" s="101"/>
      <c r="G98" s="55"/>
      <c r="H98" s="60"/>
      <c r="I98" s="30">
        <v>0.51</v>
      </c>
      <c r="J98" s="119">
        <v>0.49</v>
      </c>
      <c r="K98" s="32"/>
      <c r="L98" s="57"/>
      <c r="M98" s="33"/>
      <c r="N98" s="34">
        <f t="shared" si="12"/>
        <v>1</v>
      </c>
      <c r="O98" s="35"/>
      <c r="P98" s="167">
        <v>15</v>
      </c>
      <c r="Q98" s="168">
        <v>15</v>
      </c>
      <c r="R98" s="38"/>
      <c r="S98" s="38"/>
      <c r="T98" s="37"/>
      <c r="U98" s="39">
        <f t="shared" si="13"/>
        <v>15</v>
      </c>
      <c r="V98" s="40">
        <f t="shared" si="19"/>
        <v>15</v>
      </c>
      <c r="W98" s="112"/>
      <c r="X98" s="96"/>
      <c r="Y98" s="96"/>
      <c r="Z98" s="104"/>
      <c r="AA98" s="99"/>
      <c r="AB98" s="41">
        <f t="shared" si="14"/>
        <v>0</v>
      </c>
      <c r="AC98" s="40">
        <f t="shared" si="15"/>
        <v>0</v>
      </c>
      <c r="AD98" s="42"/>
      <c r="AE98" s="128"/>
      <c r="AF98" s="37">
        <f t="shared" si="16"/>
        <v>15</v>
      </c>
      <c r="AG98" s="43">
        <v>65</v>
      </c>
      <c r="AH98" s="44">
        <f t="shared" si="17"/>
        <v>80</v>
      </c>
      <c r="AI98" s="45">
        <f t="shared" si="20"/>
        <v>0.93</v>
      </c>
      <c r="AJ98" s="46"/>
      <c r="AK98" s="47">
        <v>1E-4</v>
      </c>
      <c r="AL98" s="48">
        <f t="shared" si="21"/>
        <v>1.0001</v>
      </c>
      <c r="AM98" s="49">
        <f t="shared" si="22"/>
        <v>2571384000</v>
      </c>
      <c r="AN98" s="50"/>
      <c r="AO98" s="51"/>
      <c r="AP98" s="51"/>
      <c r="AQ98" s="51"/>
      <c r="AR98" s="51"/>
      <c r="AS98" s="52"/>
      <c r="AT98" s="53">
        <f t="shared" si="18"/>
        <v>0</v>
      </c>
    </row>
    <row r="99" spans="1:46" s="54" customFormat="1" ht="36" customHeight="1" thickBot="1">
      <c r="A99" s="27"/>
      <c r="B99" s="56"/>
      <c r="C99" s="91"/>
      <c r="D99" s="95"/>
      <c r="E99" s="95"/>
      <c r="F99" s="101"/>
      <c r="G99" s="55"/>
      <c r="H99" s="60"/>
      <c r="I99" s="30">
        <v>0.51</v>
      </c>
      <c r="J99" s="119">
        <v>0.49</v>
      </c>
      <c r="K99" s="32"/>
      <c r="L99" s="57"/>
      <c r="M99" s="33"/>
      <c r="N99" s="34">
        <f t="shared" si="12"/>
        <v>1</v>
      </c>
      <c r="O99" s="35"/>
      <c r="P99" s="167">
        <v>15</v>
      </c>
      <c r="Q99" s="168">
        <v>15</v>
      </c>
      <c r="R99" s="38"/>
      <c r="S99" s="38"/>
      <c r="T99" s="37"/>
      <c r="U99" s="39">
        <f t="shared" si="13"/>
        <v>15</v>
      </c>
      <c r="V99" s="40">
        <f t="shared" si="19"/>
        <v>15</v>
      </c>
      <c r="W99" s="112"/>
      <c r="X99" s="96"/>
      <c r="Y99" s="96"/>
      <c r="Z99" s="104"/>
      <c r="AA99" s="99"/>
      <c r="AB99" s="41">
        <f t="shared" si="14"/>
        <v>0</v>
      </c>
      <c r="AC99" s="40">
        <f t="shared" si="15"/>
        <v>0</v>
      </c>
      <c r="AD99" s="42"/>
      <c r="AE99" s="128"/>
      <c r="AF99" s="37">
        <f t="shared" si="16"/>
        <v>15</v>
      </c>
      <c r="AG99" s="43">
        <v>65</v>
      </c>
      <c r="AH99" s="44">
        <f t="shared" si="17"/>
        <v>80</v>
      </c>
      <c r="AI99" s="45">
        <f t="shared" si="20"/>
        <v>0.93</v>
      </c>
      <c r="AJ99" s="46"/>
      <c r="AK99" s="47">
        <v>1E-4</v>
      </c>
      <c r="AL99" s="48">
        <f t="shared" si="21"/>
        <v>1.0001</v>
      </c>
      <c r="AM99" s="49">
        <f t="shared" si="22"/>
        <v>2571384000</v>
      </c>
      <c r="AN99" s="50"/>
      <c r="AO99" s="51"/>
      <c r="AP99" s="51"/>
      <c r="AQ99" s="51"/>
      <c r="AR99" s="51"/>
      <c r="AS99" s="52"/>
      <c r="AT99" s="53">
        <f t="shared" si="18"/>
        <v>0</v>
      </c>
    </row>
    <row r="100" spans="1:46" s="54" customFormat="1" ht="36" customHeight="1" thickBot="1">
      <c r="A100" s="27"/>
      <c r="B100" s="56"/>
      <c r="C100" s="91"/>
      <c r="D100" s="95"/>
      <c r="E100" s="95"/>
      <c r="F100" s="101"/>
      <c r="G100" s="55"/>
      <c r="H100" s="60"/>
      <c r="I100" s="30">
        <v>0.51</v>
      </c>
      <c r="J100" s="119">
        <v>0.49</v>
      </c>
      <c r="K100" s="32"/>
      <c r="L100" s="57"/>
      <c r="M100" s="33"/>
      <c r="N100" s="34">
        <f t="shared" si="12"/>
        <v>1</v>
      </c>
      <c r="O100" s="35"/>
      <c r="P100" s="167">
        <v>15</v>
      </c>
      <c r="Q100" s="168">
        <v>15</v>
      </c>
      <c r="R100" s="38"/>
      <c r="S100" s="38"/>
      <c r="T100" s="37"/>
      <c r="U100" s="39">
        <f t="shared" si="13"/>
        <v>15</v>
      </c>
      <c r="V100" s="40">
        <f t="shared" si="19"/>
        <v>15</v>
      </c>
      <c r="W100" s="112"/>
      <c r="X100" s="96"/>
      <c r="Y100" s="96"/>
      <c r="Z100" s="104"/>
      <c r="AA100" s="99"/>
      <c r="AB100" s="41">
        <f t="shared" si="14"/>
        <v>0</v>
      </c>
      <c r="AC100" s="40">
        <f t="shared" si="15"/>
        <v>0</v>
      </c>
      <c r="AD100" s="42"/>
      <c r="AE100" s="128"/>
      <c r="AF100" s="37">
        <f t="shared" si="16"/>
        <v>15</v>
      </c>
      <c r="AG100" s="43">
        <v>65</v>
      </c>
      <c r="AH100" s="44">
        <f t="shared" si="17"/>
        <v>80</v>
      </c>
      <c r="AI100" s="45">
        <f t="shared" si="20"/>
        <v>0.93</v>
      </c>
      <c r="AJ100" s="46"/>
      <c r="AK100" s="47">
        <v>1E-4</v>
      </c>
      <c r="AL100" s="48">
        <f t="shared" si="21"/>
        <v>1.0001</v>
      </c>
      <c r="AM100" s="49">
        <f t="shared" si="22"/>
        <v>2571384000</v>
      </c>
      <c r="AN100" s="50"/>
      <c r="AO100" s="51"/>
      <c r="AP100" s="51"/>
      <c r="AQ100" s="51"/>
      <c r="AR100" s="51"/>
      <c r="AS100" s="52"/>
      <c r="AT100" s="53">
        <f t="shared" si="18"/>
        <v>0</v>
      </c>
    </row>
    <row r="101" spans="1:46" s="54" customFormat="1" ht="36" customHeight="1" thickBot="1">
      <c r="A101" s="27"/>
      <c r="B101" s="56"/>
      <c r="C101" s="91"/>
      <c r="D101" s="95"/>
      <c r="E101" s="95"/>
      <c r="F101" s="101"/>
      <c r="G101" s="55"/>
      <c r="H101" s="60"/>
      <c r="I101" s="30">
        <v>0.51</v>
      </c>
      <c r="J101" s="119">
        <v>0.49</v>
      </c>
      <c r="K101" s="32"/>
      <c r="L101" s="57"/>
      <c r="M101" s="33"/>
      <c r="N101" s="34">
        <f t="shared" si="12"/>
        <v>1</v>
      </c>
      <c r="O101" s="35"/>
      <c r="P101" s="167">
        <v>15</v>
      </c>
      <c r="Q101" s="168">
        <v>15</v>
      </c>
      <c r="R101" s="38"/>
      <c r="S101" s="38"/>
      <c r="T101" s="37"/>
      <c r="U101" s="39">
        <f t="shared" si="13"/>
        <v>15</v>
      </c>
      <c r="V101" s="40">
        <f t="shared" si="19"/>
        <v>15</v>
      </c>
      <c r="W101" s="112"/>
      <c r="X101" s="96"/>
      <c r="Y101" s="96"/>
      <c r="Z101" s="104"/>
      <c r="AA101" s="99"/>
      <c r="AB101" s="41">
        <f t="shared" si="14"/>
        <v>0</v>
      </c>
      <c r="AC101" s="40">
        <f t="shared" si="15"/>
        <v>0</v>
      </c>
      <c r="AD101" s="42"/>
      <c r="AE101" s="128"/>
      <c r="AF101" s="37">
        <f t="shared" si="16"/>
        <v>15</v>
      </c>
      <c r="AG101" s="43">
        <v>65</v>
      </c>
      <c r="AH101" s="44">
        <f t="shared" si="17"/>
        <v>80</v>
      </c>
      <c r="AI101" s="45">
        <f t="shared" si="20"/>
        <v>0.93</v>
      </c>
      <c r="AJ101" s="46"/>
      <c r="AK101" s="47">
        <v>1E-4</v>
      </c>
      <c r="AL101" s="48">
        <f t="shared" si="21"/>
        <v>1.0001</v>
      </c>
      <c r="AM101" s="49">
        <f t="shared" si="22"/>
        <v>2571384000</v>
      </c>
      <c r="AN101" s="50"/>
      <c r="AO101" s="51"/>
      <c r="AP101" s="51"/>
      <c r="AQ101" s="51"/>
      <c r="AR101" s="51"/>
      <c r="AS101" s="52"/>
      <c r="AT101" s="53">
        <f t="shared" si="18"/>
        <v>0</v>
      </c>
    </row>
    <row r="102" spans="1:46" s="54" customFormat="1" ht="36" customHeight="1" thickBot="1">
      <c r="A102" s="27"/>
      <c r="B102" s="56"/>
      <c r="C102" s="91"/>
      <c r="D102" s="95"/>
      <c r="E102" s="95"/>
      <c r="F102" s="101"/>
      <c r="G102" s="55"/>
      <c r="H102" s="60"/>
      <c r="I102" s="30">
        <v>0.51</v>
      </c>
      <c r="J102" s="119">
        <v>0.49</v>
      </c>
      <c r="K102" s="32"/>
      <c r="L102" s="57"/>
      <c r="M102" s="33"/>
      <c r="N102" s="34">
        <f t="shared" si="12"/>
        <v>1</v>
      </c>
      <c r="O102" s="35"/>
      <c r="P102" s="167">
        <v>15</v>
      </c>
      <c r="Q102" s="168">
        <v>15</v>
      </c>
      <c r="R102" s="38"/>
      <c r="S102" s="38"/>
      <c r="T102" s="37"/>
      <c r="U102" s="39">
        <f t="shared" si="13"/>
        <v>15</v>
      </c>
      <c r="V102" s="40">
        <f t="shared" si="19"/>
        <v>15</v>
      </c>
      <c r="W102" s="112"/>
      <c r="X102" s="96"/>
      <c r="Y102" s="96"/>
      <c r="Z102" s="104"/>
      <c r="AA102" s="99"/>
      <c r="AB102" s="41">
        <f t="shared" si="14"/>
        <v>0</v>
      </c>
      <c r="AC102" s="40">
        <f t="shared" si="15"/>
        <v>0</v>
      </c>
      <c r="AD102" s="42"/>
      <c r="AE102" s="128"/>
      <c r="AF102" s="37">
        <f t="shared" si="16"/>
        <v>15</v>
      </c>
      <c r="AG102" s="43">
        <v>65</v>
      </c>
      <c r="AH102" s="44">
        <f t="shared" si="17"/>
        <v>80</v>
      </c>
      <c r="AI102" s="45">
        <f t="shared" si="20"/>
        <v>0.93</v>
      </c>
      <c r="AJ102" s="46"/>
      <c r="AK102" s="47">
        <v>1E-4</v>
      </c>
      <c r="AL102" s="48">
        <f t="shared" si="21"/>
        <v>1.0001</v>
      </c>
      <c r="AM102" s="49">
        <f t="shared" si="22"/>
        <v>2571384000</v>
      </c>
      <c r="AN102" s="50"/>
      <c r="AO102" s="51"/>
      <c r="AP102" s="51"/>
      <c r="AQ102" s="51"/>
      <c r="AR102" s="51"/>
      <c r="AS102" s="52"/>
      <c r="AT102" s="53">
        <f t="shared" si="18"/>
        <v>0</v>
      </c>
    </row>
    <row r="103" spans="1:46" s="54" customFormat="1" ht="36" customHeight="1" thickBot="1">
      <c r="A103" s="27"/>
      <c r="B103" s="56"/>
      <c r="C103" s="91"/>
      <c r="D103" s="95"/>
      <c r="E103" s="95"/>
      <c r="F103" s="101"/>
      <c r="G103" s="55"/>
      <c r="H103" s="60"/>
      <c r="I103" s="30">
        <v>0.51</v>
      </c>
      <c r="J103" s="119">
        <v>0.49</v>
      </c>
      <c r="K103" s="32"/>
      <c r="L103" s="57"/>
      <c r="M103" s="33"/>
      <c r="N103" s="34">
        <f t="shared" si="12"/>
        <v>1</v>
      </c>
      <c r="O103" s="35"/>
      <c r="P103" s="167">
        <v>15</v>
      </c>
      <c r="Q103" s="168">
        <v>15</v>
      </c>
      <c r="R103" s="38"/>
      <c r="S103" s="38"/>
      <c r="T103" s="37"/>
      <c r="U103" s="39">
        <f t="shared" si="13"/>
        <v>15</v>
      </c>
      <c r="V103" s="40">
        <f t="shared" si="19"/>
        <v>15</v>
      </c>
      <c r="W103" s="112"/>
      <c r="X103" s="96"/>
      <c r="Y103" s="96"/>
      <c r="Z103" s="104"/>
      <c r="AA103" s="99"/>
      <c r="AB103" s="41">
        <f t="shared" si="14"/>
        <v>0</v>
      </c>
      <c r="AC103" s="40">
        <f t="shared" si="15"/>
        <v>0</v>
      </c>
      <c r="AD103" s="42"/>
      <c r="AE103" s="128"/>
      <c r="AF103" s="37">
        <f t="shared" si="16"/>
        <v>15</v>
      </c>
      <c r="AG103" s="43">
        <v>65</v>
      </c>
      <c r="AH103" s="44">
        <f t="shared" si="17"/>
        <v>80</v>
      </c>
      <c r="AI103" s="45">
        <f t="shared" si="20"/>
        <v>0.93</v>
      </c>
      <c r="AJ103" s="46"/>
      <c r="AK103" s="47">
        <v>1E-4</v>
      </c>
      <c r="AL103" s="48">
        <f t="shared" si="21"/>
        <v>1.0001</v>
      </c>
      <c r="AM103" s="49">
        <f t="shared" si="22"/>
        <v>2571384000</v>
      </c>
      <c r="AN103" s="50"/>
      <c r="AO103" s="51"/>
      <c r="AP103" s="51"/>
      <c r="AQ103" s="51"/>
      <c r="AR103" s="51"/>
      <c r="AS103" s="52"/>
      <c r="AT103" s="53">
        <f t="shared" si="18"/>
        <v>0</v>
      </c>
    </row>
    <row r="104" spans="1:46" s="54" customFormat="1" ht="36" customHeight="1" thickBot="1">
      <c r="A104" s="27"/>
      <c r="B104" s="56"/>
      <c r="C104" s="91"/>
      <c r="D104" s="95"/>
      <c r="E104" s="95"/>
      <c r="F104" s="101"/>
      <c r="G104" s="55"/>
      <c r="H104" s="60"/>
      <c r="I104" s="30">
        <v>0.51</v>
      </c>
      <c r="J104" s="119">
        <v>0.49</v>
      </c>
      <c r="K104" s="32"/>
      <c r="L104" s="57"/>
      <c r="M104" s="33"/>
      <c r="N104" s="34">
        <f t="shared" si="12"/>
        <v>1</v>
      </c>
      <c r="O104" s="35"/>
      <c r="P104" s="167">
        <v>15</v>
      </c>
      <c r="Q104" s="168">
        <v>15</v>
      </c>
      <c r="R104" s="38"/>
      <c r="S104" s="38"/>
      <c r="T104" s="37"/>
      <c r="U104" s="39">
        <f t="shared" si="13"/>
        <v>15</v>
      </c>
      <c r="V104" s="40">
        <f t="shared" si="19"/>
        <v>15</v>
      </c>
      <c r="W104" s="112"/>
      <c r="X104" s="96"/>
      <c r="Y104" s="96"/>
      <c r="Z104" s="104"/>
      <c r="AA104" s="99"/>
      <c r="AB104" s="41">
        <f t="shared" si="14"/>
        <v>0</v>
      </c>
      <c r="AC104" s="40">
        <f t="shared" si="15"/>
        <v>0</v>
      </c>
      <c r="AD104" s="42"/>
      <c r="AE104" s="128"/>
      <c r="AF104" s="37">
        <f t="shared" si="16"/>
        <v>15</v>
      </c>
      <c r="AG104" s="43">
        <v>65</v>
      </c>
      <c r="AH104" s="44">
        <f t="shared" si="17"/>
        <v>80</v>
      </c>
      <c r="AI104" s="45">
        <f t="shared" si="20"/>
        <v>0.93</v>
      </c>
      <c r="AJ104" s="46"/>
      <c r="AK104" s="47">
        <v>1E-4</v>
      </c>
      <c r="AL104" s="48">
        <f t="shared" si="21"/>
        <v>1.0001</v>
      </c>
      <c r="AM104" s="49">
        <f t="shared" si="22"/>
        <v>2571384000</v>
      </c>
      <c r="AN104" s="50"/>
      <c r="AO104" s="51"/>
      <c r="AP104" s="51"/>
      <c r="AQ104" s="51"/>
      <c r="AR104" s="51"/>
      <c r="AS104" s="52"/>
      <c r="AT104" s="53">
        <f t="shared" si="18"/>
        <v>0</v>
      </c>
    </row>
    <row r="105" spans="1:46" s="54" customFormat="1" ht="36" customHeight="1" thickBot="1">
      <c r="A105" s="27"/>
      <c r="B105" s="56"/>
      <c r="C105" s="91"/>
      <c r="D105" s="95"/>
      <c r="E105" s="95"/>
      <c r="F105" s="101"/>
      <c r="G105" s="55"/>
      <c r="H105" s="60"/>
      <c r="I105" s="30">
        <v>0.51</v>
      </c>
      <c r="J105" s="119">
        <v>0.49</v>
      </c>
      <c r="K105" s="32"/>
      <c r="L105" s="57"/>
      <c r="M105" s="33"/>
      <c r="N105" s="34">
        <f t="shared" si="12"/>
        <v>1</v>
      </c>
      <c r="O105" s="35"/>
      <c r="P105" s="167">
        <v>15</v>
      </c>
      <c r="Q105" s="168">
        <v>15</v>
      </c>
      <c r="R105" s="38"/>
      <c r="S105" s="38"/>
      <c r="T105" s="37"/>
      <c r="U105" s="39">
        <f t="shared" si="13"/>
        <v>15</v>
      </c>
      <c r="V105" s="40">
        <f t="shared" si="19"/>
        <v>15</v>
      </c>
      <c r="W105" s="112"/>
      <c r="X105" s="96"/>
      <c r="Y105" s="96"/>
      <c r="Z105" s="104"/>
      <c r="AA105" s="99"/>
      <c r="AB105" s="41">
        <f t="shared" si="14"/>
        <v>0</v>
      </c>
      <c r="AC105" s="40">
        <f t="shared" si="15"/>
        <v>0</v>
      </c>
      <c r="AD105" s="42"/>
      <c r="AE105" s="128"/>
      <c r="AF105" s="37">
        <f t="shared" si="16"/>
        <v>15</v>
      </c>
      <c r="AG105" s="43">
        <v>65</v>
      </c>
      <c r="AH105" s="44">
        <f t="shared" si="17"/>
        <v>80</v>
      </c>
      <c r="AI105" s="45">
        <f t="shared" si="20"/>
        <v>0.93</v>
      </c>
      <c r="AJ105" s="46"/>
      <c r="AK105" s="47">
        <v>1E-4</v>
      </c>
      <c r="AL105" s="48">
        <f t="shared" si="21"/>
        <v>1.0001</v>
      </c>
      <c r="AM105" s="49">
        <f t="shared" si="22"/>
        <v>2571384000</v>
      </c>
      <c r="AN105" s="50"/>
      <c r="AO105" s="51"/>
      <c r="AP105" s="51"/>
      <c r="AQ105" s="51"/>
      <c r="AR105" s="51"/>
      <c r="AS105" s="52"/>
      <c r="AT105" s="53">
        <f t="shared" si="18"/>
        <v>0</v>
      </c>
    </row>
    <row r="106" spans="1:46" s="54" customFormat="1" ht="36" customHeight="1" thickBot="1">
      <c r="A106" s="27"/>
      <c r="B106" s="56"/>
      <c r="C106" s="91"/>
      <c r="D106" s="95"/>
      <c r="E106" s="95"/>
      <c r="F106" s="101"/>
      <c r="G106" s="55"/>
      <c r="H106" s="60"/>
      <c r="I106" s="30">
        <v>0.51</v>
      </c>
      <c r="J106" s="119">
        <v>0.49</v>
      </c>
      <c r="K106" s="32"/>
      <c r="L106" s="57"/>
      <c r="M106" s="33"/>
      <c r="N106" s="34">
        <f t="shared" si="12"/>
        <v>1</v>
      </c>
      <c r="O106" s="35"/>
      <c r="P106" s="167">
        <v>15</v>
      </c>
      <c r="Q106" s="168">
        <v>15</v>
      </c>
      <c r="R106" s="38"/>
      <c r="S106" s="38"/>
      <c r="T106" s="37"/>
      <c r="U106" s="39">
        <f t="shared" si="13"/>
        <v>15</v>
      </c>
      <c r="V106" s="40">
        <f t="shared" si="19"/>
        <v>15</v>
      </c>
      <c r="W106" s="112"/>
      <c r="X106" s="96"/>
      <c r="Y106" s="96"/>
      <c r="Z106" s="104"/>
      <c r="AA106" s="99"/>
      <c r="AB106" s="41">
        <f t="shared" si="14"/>
        <v>0</v>
      </c>
      <c r="AC106" s="40">
        <f t="shared" si="15"/>
        <v>0</v>
      </c>
      <c r="AD106" s="42"/>
      <c r="AE106" s="128"/>
      <c r="AF106" s="37">
        <f t="shared" si="16"/>
        <v>15</v>
      </c>
      <c r="AG106" s="43">
        <v>65</v>
      </c>
      <c r="AH106" s="44">
        <f t="shared" si="17"/>
        <v>80</v>
      </c>
      <c r="AI106" s="45">
        <f t="shared" si="20"/>
        <v>0.93</v>
      </c>
      <c r="AJ106" s="46"/>
      <c r="AK106" s="47">
        <v>1E-4</v>
      </c>
      <c r="AL106" s="48">
        <f t="shared" si="21"/>
        <v>1.0001</v>
      </c>
      <c r="AM106" s="49">
        <f t="shared" si="22"/>
        <v>2571384000</v>
      </c>
      <c r="AN106" s="50"/>
      <c r="AO106" s="51"/>
      <c r="AP106" s="51"/>
      <c r="AQ106" s="51"/>
      <c r="AR106" s="51"/>
      <c r="AS106" s="52"/>
      <c r="AT106" s="53">
        <f t="shared" si="18"/>
        <v>0</v>
      </c>
    </row>
    <row r="107" spans="1:46" s="54" customFormat="1" ht="36" customHeight="1" thickBot="1">
      <c r="A107" s="27"/>
      <c r="B107" s="56"/>
      <c r="C107" s="91"/>
      <c r="D107" s="95"/>
      <c r="E107" s="95"/>
      <c r="F107" s="101"/>
      <c r="G107" s="55"/>
      <c r="H107" s="60"/>
      <c r="I107" s="30">
        <v>0.51</v>
      </c>
      <c r="J107" s="119">
        <v>0.49</v>
      </c>
      <c r="K107" s="32"/>
      <c r="L107" s="57"/>
      <c r="M107" s="33"/>
      <c r="N107" s="34">
        <f t="shared" si="12"/>
        <v>1</v>
      </c>
      <c r="O107" s="35"/>
      <c r="P107" s="167">
        <v>15</v>
      </c>
      <c r="Q107" s="168">
        <v>15</v>
      </c>
      <c r="R107" s="38"/>
      <c r="S107" s="38"/>
      <c r="T107" s="37"/>
      <c r="U107" s="39">
        <f t="shared" si="13"/>
        <v>15</v>
      </c>
      <c r="V107" s="40">
        <f t="shared" si="19"/>
        <v>15</v>
      </c>
      <c r="W107" s="112"/>
      <c r="X107" s="96"/>
      <c r="Y107" s="96"/>
      <c r="Z107" s="104"/>
      <c r="AA107" s="99"/>
      <c r="AB107" s="41">
        <f t="shared" si="14"/>
        <v>0</v>
      </c>
      <c r="AC107" s="40">
        <f t="shared" si="15"/>
        <v>0</v>
      </c>
      <c r="AD107" s="42"/>
      <c r="AE107" s="128"/>
      <c r="AF107" s="37">
        <f t="shared" si="16"/>
        <v>15</v>
      </c>
      <c r="AG107" s="43">
        <v>65</v>
      </c>
      <c r="AH107" s="44">
        <f t="shared" si="17"/>
        <v>80</v>
      </c>
      <c r="AI107" s="45">
        <f t="shared" si="20"/>
        <v>0.93</v>
      </c>
      <c r="AJ107" s="46"/>
      <c r="AK107" s="47">
        <v>1E-4</v>
      </c>
      <c r="AL107" s="48">
        <f t="shared" si="21"/>
        <v>1.0001</v>
      </c>
      <c r="AM107" s="49">
        <f t="shared" si="22"/>
        <v>2571384000</v>
      </c>
      <c r="AN107" s="50"/>
      <c r="AO107" s="51"/>
      <c r="AP107" s="51"/>
      <c r="AQ107" s="51"/>
      <c r="AR107" s="51"/>
      <c r="AS107" s="52"/>
      <c r="AT107" s="53">
        <f t="shared" si="18"/>
        <v>0</v>
      </c>
    </row>
    <row r="108" spans="1:46" s="54" customFormat="1" ht="36" customHeight="1" thickBot="1">
      <c r="A108" s="27"/>
      <c r="B108" s="56"/>
      <c r="C108" s="91"/>
      <c r="D108" s="95"/>
      <c r="E108" s="95"/>
      <c r="F108" s="101"/>
      <c r="G108" s="55"/>
      <c r="H108" s="60"/>
      <c r="I108" s="30">
        <v>0.51</v>
      </c>
      <c r="J108" s="119">
        <v>0.49</v>
      </c>
      <c r="K108" s="32"/>
      <c r="L108" s="57"/>
      <c r="M108" s="33"/>
      <c r="N108" s="34">
        <f t="shared" si="12"/>
        <v>1</v>
      </c>
      <c r="O108" s="35"/>
      <c r="P108" s="167">
        <v>15</v>
      </c>
      <c r="Q108" s="168">
        <v>15</v>
      </c>
      <c r="R108" s="38"/>
      <c r="S108" s="38"/>
      <c r="T108" s="37"/>
      <c r="U108" s="39">
        <f t="shared" si="13"/>
        <v>15</v>
      </c>
      <c r="V108" s="40">
        <f t="shared" si="19"/>
        <v>15</v>
      </c>
      <c r="W108" s="112"/>
      <c r="X108" s="96"/>
      <c r="Y108" s="96"/>
      <c r="Z108" s="104"/>
      <c r="AA108" s="99"/>
      <c r="AB108" s="41">
        <f t="shared" si="14"/>
        <v>0</v>
      </c>
      <c r="AC108" s="40">
        <f t="shared" si="15"/>
        <v>0</v>
      </c>
      <c r="AD108" s="42"/>
      <c r="AE108" s="128"/>
      <c r="AF108" s="37">
        <f t="shared" si="16"/>
        <v>15</v>
      </c>
      <c r="AG108" s="43">
        <v>65</v>
      </c>
      <c r="AH108" s="44">
        <f t="shared" si="17"/>
        <v>80</v>
      </c>
      <c r="AI108" s="45">
        <f t="shared" si="20"/>
        <v>0.93</v>
      </c>
      <c r="AJ108" s="46"/>
      <c r="AK108" s="47">
        <v>1E-4</v>
      </c>
      <c r="AL108" s="48">
        <f t="shared" si="21"/>
        <v>1.0001</v>
      </c>
      <c r="AM108" s="49">
        <f t="shared" si="22"/>
        <v>2571384000</v>
      </c>
      <c r="AN108" s="50"/>
      <c r="AO108" s="51"/>
      <c r="AP108" s="51"/>
      <c r="AQ108" s="51"/>
      <c r="AR108" s="51"/>
      <c r="AS108" s="52"/>
      <c r="AT108" s="53">
        <f t="shared" si="18"/>
        <v>0</v>
      </c>
    </row>
    <row r="109" spans="1:46" s="54" customFormat="1" ht="36" customHeight="1" thickBot="1">
      <c r="A109" s="27"/>
      <c r="B109" s="56"/>
      <c r="C109" s="91"/>
      <c r="D109" s="95"/>
      <c r="E109" s="95"/>
      <c r="F109" s="101"/>
      <c r="G109" s="55"/>
      <c r="H109" s="60"/>
      <c r="I109" s="30">
        <v>0.51</v>
      </c>
      <c r="J109" s="119">
        <v>0.49</v>
      </c>
      <c r="K109" s="32"/>
      <c r="L109" s="57"/>
      <c r="M109" s="33"/>
      <c r="N109" s="34">
        <f t="shared" si="12"/>
        <v>1</v>
      </c>
      <c r="O109" s="35"/>
      <c r="P109" s="167">
        <v>15</v>
      </c>
      <c r="Q109" s="168">
        <v>15</v>
      </c>
      <c r="R109" s="38"/>
      <c r="S109" s="38"/>
      <c r="T109" s="37"/>
      <c r="U109" s="39">
        <f t="shared" si="13"/>
        <v>15</v>
      </c>
      <c r="V109" s="40">
        <f t="shared" si="19"/>
        <v>15</v>
      </c>
      <c r="W109" s="112"/>
      <c r="X109" s="96"/>
      <c r="Y109" s="96"/>
      <c r="Z109" s="104"/>
      <c r="AA109" s="99"/>
      <c r="AB109" s="41">
        <f t="shared" si="14"/>
        <v>0</v>
      </c>
      <c r="AC109" s="40">
        <f t="shared" si="15"/>
        <v>0</v>
      </c>
      <c r="AD109" s="42"/>
      <c r="AE109" s="128"/>
      <c r="AF109" s="37">
        <f t="shared" si="16"/>
        <v>15</v>
      </c>
      <c r="AG109" s="43">
        <v>65</v>
      </c>
      <c r="AH109" s="44">
        <f t="shared" si="17"/>
        <v>80</v>
      </c>
      <c r="AI109" s="45">
        <f t="shared" si="20"/>
        <v>0.93</v>
      </c>
      <c r="AJ109" s="46"/>
      <c r="AK109" s="47">
        <v>1E-4</v>
      </c>
      <c r="AL109" s="48">
        <f t="shared" si="21"/>
        <v>1.0001</v>
      </c>
      <c r="AM109" s="49">
        <f t="shared" si="22"/>
        <v>2571384000</v>
      </c>
      <c r="AN109" s="50"/>
      <c r="AO109" s="51"/>
      <c r="AP109" s="51"/>
      <c r="AQ109" s="51"/>
      <c r="AR109" s="51"/>
      <c r="AS109" s="52"/>
      <c r="AT109" s="53">
        <f t="shared" si="18"/>
        <v>0</v>
      </c>
    </row>
    <row r="110" spans="1:46" s="54" customFormat="1" ht="36" customHeight="1" thickBot="1">
      <c r="A110" s="27"/>
      <c r="B110" s="56"/>
      <c r="C110" s="91"/>
      <c r="D110" s="95"/>
      <c r="E110" s="95"/>
      <c r="F110" s="101"/>
      <c r="G110" s="55"/>
      <c r="H110" s="60"/>
      <c r="I110" s="30">
        <v>0.51</v>
      </c>
      <c r="J110" s="119">
        <v>0.49</v>
      </c>
      <c r="K110" s="32"/>
      <c r="L110" s="57"/>
      <c r="M110" s="33"/>
      <c r="N110" s="34">
        <f t="shared" si="12"/>
        <v>1</v>
      </c>
      <c r="O110" s="35"/>
      <c r="P110" s="167">
        <v>15</v>
      </c>
      <c r="Q110" s="168">
        <v>15</v>
      </c>
      <c r="R110" s="38"/>
      <c r="S110" s="38"/>
      <c r="T110" s="37"/>
      <c r="U110" s="39">
        <f t="shared" si="13"/>
        <v>15</v>
      </c>
      <c r="V110" s="40">
        <f t="shared" si="19"/>
        <v>15</v>
      </c>
      <c r="W110" s="112"/>
      <c r="X110" s="96"/>
      <c r="Y110" s="96"/>
      <c r="Z110" s="104"/>
      <c r="AA110" s="99"/>
      <c r="AB110" s="41">
        <f t="shared" si="14"/>
        <v>0</v>
      </c>
      <c r="AC110" s="40">
        <f t="shared" si="15"/>
        <v>0</v>
      </c>
      <c r="AD110" s="42">
        <v>0</v>
      </c>
      <c r="AE110" s="128"/>
      <c r="AF110" s="37">
        <f t="shared" si="16"/>
        <v>15</v>
      </c>
      <c r="AG110" s="43">
        <v>65</v>
      </c>
      <c r="AH110" s="44">
        <f t="shared" si="17"/>
        <v>80</v>
      </c>
      <c r="AI110" s="45">
        <f t="shared" si="20"/>
        <v>0.93</v>
      </c>
      <c r="AJ110" s="46"/>
      <c r="AK110" s="47">
        <v>1E-4</v>
      </c>
      <c r="AL110" s="48">
        <f t="shared" si="21"/>
        <v>1.0001</v>
      </c>
      <c r="AM110" s="49">
        <f t="shared" si="22"/>
        <v>2571384000</v>
      </c>
      <c r="AN110" s="50"/>
      <c r="AO110" s="51"/>
      <c r="AP110" s="51"/>
      <c r="AQ110" s="51"/>
      <c r="AR110" s="51"/>
      <c r="AS110" s="52"/>
      <c r="AT110" s="53">
        <f t="shared" si="18"/>
        <v>0</v>
      </c>
    </row>
    <row r="111" spans="1:46" s="54" customFormat="1" ht="36" customHeight="1" thickBot="1">
      <c r="A111" s="27"/>
      <c r="B111" s="56"/>
      <c r="C111" s="91"/>
      <c r="D111" s="95"/>
      <c r="E111" s="95"/>
      <c r="F111" s="101"/>
      <c r="G111" s="55"/>
      <c r="H111" s="60"/>
      <c r="I111" s="30">
        <v>0.51</v>
      </c>
      <c r="J111" s="119">
        <v>0.49</v>
      </c>
      <c r="K111" s="32"/>
      <c r="L111" s="57"/>
      <c r="M111" s="33"/>
      <c r="N111" s="34">
        <f t="shared" si="12"/>
        <v>1</v>
      </c>
      <c r="O111" s="35"/>
      <c r="P111" s="167">
        <v>15</v>
      </c>
      <c r="Q111" s="168">
        <v>15</v>
      </c>
      <c r="R111" s="38"/>
      <c r="S111" s="38"/>
      <c r="T111" s="37"/>
      <c r="U111" s="39">
        <f t="shared" si="13"/>
        <v>15</v>
      </c>
      <c r="V111" s="40">
        <f t="shared" si="19"/>
        <v>15</v>
      </c>
      <c r="W111" s="112"/>
      <c r="X111" s="96"/>
      <c r="Y111" s="96"/>
      <c r="Z111" s="104"/>
      <c r="AA111" s="99"/>
      <c r="AB111" s="41">
        <f t="shared" si="14"/>
        <v>0</v>
      </c>
      <c r="AC111" s="40">
        <f t="shared" si="15"/>
        <v>0</v>
      </c>
      <c r="AD111" s="42"/>
      <c r="AE111" s="128"/>
      <c r="AF111" s="37">
        <f t="shared" si="16"/>
        <v>15</v>
      </c>
      <c r="AG111" s="43">
        <v>65</v>
      </c>
      <c r="AH111" s="44">
        <f t="shared" si="17"/>
        <v>80</v>
      </c>
      <c r="AI111" s="45">
        <f t="shared" si="20"/>
        <v>0.93</v>
      </c>
      <c r="AJ111" s="46"/>
      <c r="AK111" s="47">
        <v>1E-4</v>
      </c>
      <c r="AL111" s="48">
        <f t="shared" si="21"/>
        <v>1.0001</v>
      </c>
      <c r="AM111" s="49">
        <f t="shared" si="22"/>
        <v>2571384000</v>
      </c>
      <c r="AN111" s="50"/>
      <c r="AO111" s="51"/>
      <c r="AP111" s="51"/>
      <c r="AQ111" s="51"/>
      <c r="AR111" s="51"/>
      <c r="AS111" s="52"/>
      <c r="AT111" s="53">
        <f t="shared" si="18"/>
        <v>0</v>
      </c>
    </row>
    <row r="112" spans="1:46" s="54" customFormat="1" ht="36" customHeight="1" thickBot="1">
      <c r="A112" s="27"/>
      <c r="B112" s="56"/>
      <c r="C112" s="91"/>
      <c r="D112" s="95"/>
      <c r="E112" s="95"/>
      <c r="F112" s="101"/>
      <c r="G112" s="55"/>
      <c r="H112" s="60"/>
      <c r="I112" s="30">
        <v>0.51</v>
      </c>
      <c r="J112" s="119">
        <v>0.49</v>
      </c>
      <c r="K112" s="32"/>
      <c r="L112" s="57"/>
      <c r="M112" s="33"/>
      <c r="N112" s="34">
        <f t="shared" si="12"/>
        <v>1</v>
      </c>
      <c r="O112" s="35"/>
      <c r="P112" s="167">
        <v>15</v>
      </c>
      <c r="Q112" s="168">
        <v>15</v>
      </c>
      <c r="R112" s="38"/>
      <c r="S112" s="38"/>
      <c r="T112" s="37"/>
      <c r="U112" s="39">
        <f t="shared" si="13"/>
        <v>15</v>
      </c>
      <c r="V112" s="40">
        <f t="shared" si="19"/>
        <v>15</v>
      </c>
      <c r="W112" s="112"/>
      <c r="X112" s="96"/>
      <c r="Y112" s="96"/>
      <c r="Z112" s="104"/>
      <c r="AA112" s="99"/>
      <c r="AB112" s="41">
        <f t="shared" si="14"/>
        <v>0</v>
      </c>
      <c r="AC112" s="40">
        <f t="shared" si="15"/>
        <v>0</v>
      </c>
      <c r="AD112" s="42"/>
      <c r="AE112" s="128"/>
      <c r="AF112" s="37">
        <f t="shared" si="16"/>
        <v>15</v>
      </c>
      <c r="AG112" s="43">
        <v>65</v>
      </c>
      <c r="AH112" s="44">
        <f t="shared" si="17"/>
        <v>80</v>
      </c>
      <c r="AI112" s="45">
        <f t="shared" si="20"/>
        <v>0.93</v>
      </c>
      <c r="AJ112" s="46"/>
      <c r="AK112" s="47">
        <v>1E-4</v>
      </c>
      <c r="AL112" s="48">
        <f t="shared" si="21"/>
        <v>1.0001</v>
      </c>
      <c r="AM112" s="49">
        <f t="shared" si="22"/>
        <v>2571384000</v>
      </c>
      <c r="AN112" s="50"/>
      <c r="AO112" s="51"/>
      <c r="AP112" s="51"/>
      <c r="AQ112" s="51"/>
      <c r="AR112" s="51"/>
      <c r="AS112" s="52"/>
      <c r="AT112" s="53">
        <f t="shared" si="18"/>
        <v>0</v>
      </c>
    </row>
    <row r="113" spans="1:46" s="54" customFormat="1" ht="36" customHeight="1" thickBot="1">
      <c r="A113" s="27"/>
      <c r="B113" s="56"/>
      <c r="C113" s="91"/>
      <c r="D113" s="95"/>
      <c r="E113" s="95"/>
      <c r="F113" s="101"/>
      <c r="G113" s="55"/>
      <c r="H113" s="60"/>
      <c r="I113" s="30">
        <v>0.51</v>
      </c>
      <c r="J113" s="119">
        <v>0.49</v>
      </c>
      <c r="K113" s="32"/>
      <c r="L113" s="57"/>
      <c r="M113" s="33"/>
      <c r="N113" s="34">
        <f t="shared" si="12"/>
        <v>1</v>
      </c>
      <c r="O113" s="35"/>
      <c r="P113" s="167">
        <v>15</v>
      </c>
      <c r="Q113" s="168">
        <v>15</v>
      </c>
      <c r="R113" s="38"/>
      <c r="S113" s="38"/>
      <c r="T113" s="37"/>
      <c r="U113" s="39">
        <f t="shared" si="13"/>
        <v>15</v>
      </c>
      <c r="V113" s="40">
        <f t="shared" si="19"/>
        <v>15</v>
      </c>
      <c r="W113" s="112"/>
      <c r="X113" s="96"/>
      <c r="Y113" s="96"/>
      <c r="Z113" s="104"/>
      <c r="AA113" s="99"/>
      <c r="AB113" s="41">
        <f t="shared" si="14"/>
        <v>0</v>
      </c>
      <c r="AC113" s="40">
        <f t="shared" si="15"/>
        <v>0</v>
      </c>
      <c r="AD113" s="42"/>
      <c r="AE113" s="128"/>
      <c r="AF113" s="37">
        <f t="shared" si="16"/>
        <v>15</v>
      </c>
      <c r="AG113" s="43">
        <v>65</v>
      </c>
      <c r="AH113" s="44">
        <f t="shared" si="17"/>
        <v>80</v>
      </c>
      <c r="AI113" s="45">
        <f t="shared" si="20"/>
        <v>0.93</v>
      </c>
      <c r="AJ113" s="46"/>
      <c r="AK113" s="47">
        <v>1E-4</v>
      </c>
      <c r="AL113" s="48">
        <f t="shared" si="21"/>
        <v>1.0001</v>
      </c>
      <c r="AM113" s="49">
        <f t="shared" si="22"/>
        <v>2571384000</v>
      </c>
      <c r="AN113" s="50"/>
      <c r="AO113" s="51"/>
      <c r="AP113" s="51"/>
      <c r="AQ113" s="51"/>
      <c r="AR113" s="51"/>
      <c r="AS113" s="52"/>
      <c r="AT113" s="53">
        <f t="shared" si="18"/>
        <v>0</v>
      </c>
    </row>
    <row r="114" spans="1:46" s="54" customFormat="1" ht="36" customHeight="1" thickBot="1">
      <c r="A114" s="27"/>
      <c r="B114" s="56"/>
      <c r="C114" s="91"/>
      <c r="D114" s="95"/>
      <c r="E114" s="95"/>
      <c r="F114" s="101"/>
      <c r="G114" s="55"/>
      <c r="H114" s="60"/>
      <c r="I114" s="30">
        <v>0.51</v>
      </c>
      <c r="J114" s="119">
        <v>0.49</v>
      </c>
      <c r="K114" s="32"/>
      <c r="L114" s="57"/>
      <c r="M114" s="33"/>
      <c r="N114" s="34">
        <f t="shared" si="12"/>
        <v>1</v>
      </c>
      <c r="O114" s="35"/>
      <c r="P114" s="167">
        <v>15</v>
      </c>
      <c r="Q114" s="168">
        <v>15</v>
      </c>
      <c r="R114" s="38"/>
      <c r="S114" s="38"/>
      <c r="T114" s="37"/>
      <c r="U114" s="39">
        <f t="shared" si="13"/>
        <v>15</v>
      </c>
      <c r="V114" s="40">
        <f t="shared" si="19"/>
        <v>15</v>
      </c>
      <c r="W114" s="112"/>
      <c r="X114" s="96"/>
      <c r="Y114" s="96"/>
      <c r="Z114" s="104"/>
      <c r="AA114" s="99"/>
      <c r="AB114" s="41">
        <f t="shared" si="14"/>
        <v>0</v>
      </c>
      <c r="AC114" s="40">
        <f t="shared" si="15"/>
        <v>0</v>
      </c>
      <c r="AD114" s="42"/>
      <c r="AE114" s="128"/>
      <c r="AF114" s="37">
        <f t="shared" si="16"/>
        <v>15</v>
      </c>
      <c r="AG114" s="43">
        <v>65</v>
      </c>
      <c r="AH114" s="44">
        <f t="shared" si="17"/>
        <v>80</v>
      </c>
      <c r="AI114" s="45">
        <f t="shared" si="20"/>
        <v>0.93</v>
      </c>
      <c r="AJ114" s="46"/>
      <c r="AK114" s="47">
        <v>1E-4</v>
      </c>
      <c r="AL114" s="48">
        <f t="shared" si="21"/>
        <v>1.0001</v>
      </c>
      <c r="AM114" s="49">
        <f t="shared" si="22"/>
        <v>2571384000</v>
      </c>
      <c r="AN114" s="50"/>
      <c r="AO114" s="51"/>
      <c r="AP114" s="51"/>
      <c r="AQ114" s="51"/>
      <c r="AR114" s="51"/>
      <c r="AS114" s="52"/>
      <c r="AT114" s="53">
        <f t="shared" si="18"/>
        <v>0</v>
      </c>
    </row>
    <row r="115" spans="1:46" s="54" customFormat="1" ht="47.25" customHeight="1" thickBot="1">
      <c r="A115" s="27"/>
      <c r="B115" s="56"/>
      <c r="C115" s="91"/>
      <c r="D115" s="95"/>
      <c r="E115" s="95"/>
      <c r="F115" s="101"/>
      <c r="G115" s="55"/>
      <c r="H115" s="60"/>
      <c r="I115" s="30">
        <v>0.51</v>
      </c>
      <c r="J115" s="119">
        <v>0.49</v>
      </c>
      <c r="K115" s="32"/>
      <c r="L115" s="57"/>
      <c r="M115" s="33"/>
      <c r="N115" s="34">
        <f t="shared" si="12"/>
        <v>1</v>
      </c>
      <c r="O115" s="35"/>
      <c r="P115" s="167">
        <v>15</v>
      </c>
      <c r="Q115" s="168">
        <v>15</v>
      </c>
      <c r="R115" s="38"/>
      <c r="S115" s="38"/>
      <c r="T115" s="37"/>
      <c r="U115" s="39">
        <f t="shared" si="13"/>
        <v>15</v>
      </c>
      <c r="V115" s="40">
        <f t="shared" si="19"/>
        <v>15</v>
      </c>
      <c r="W115" s="112"/>
      <c r="X115" s="96"/>
      <c r="Y115" s="96"/>
      <c r="Z115" s="104"/>
      <c r="AA115" s="99"/>
      <c r="AB115" s="41">
        <f t="shared" si="14"/>
        <v>0</v>
      </c>
      <c r="AC115" s="40">
        <f t="shared" si="15"/>
        <v>0</v>
      </c>
      <c r="AD115" s="42"/>
      <c r="AE115" s="128"/>
      <c r="AF115" s="37">
        <f t="shared" si="16"/>
        <v>15</v>
      </c>
      <c r="AG115" s="43">
        <v>65</v>
      </c>
      <c r="AH115" s="44">
        <f t="shared" si="17"/>
        <v>80</v>
      </c>
      <c r="AI115" s="45">
        <f t="shared" si="20"/>
        <v>0.93</v>
      </c>
      <c r="AJ115" s="46"/>
      <c r="AK115" s="47">
        <v>1E-4</v>
      </c>
      <c r="AL115" s="48">
        <f t="shared" si="21"/>
        <v>1.0001</v>
      </c>
      <c r="AM115" s="49">
        <f t="shared" si="22"/>
        <v>2571384000</v>
      </c>
      <c r="AN115" s="50"/>
      <c r="AO115" s="51"/>
      <c r="AP115" s="51"/>
      <c r="AQ115" s="51"/>
      <c r="AR115" s="51"/>
      <c r="AS115" s="52"/>
      <c r="AT115" s="53">
        <f t="shared" si="18"/>
        <v>0</v>
      </c>
    </row>
    <row r="116" spans="1:46" s="54" customFormat="1" ht="36" customHeight="1" thickBot="1">
      <c r="A116" s="27"/>
      <c r="B116" s="56"/>
      <c r="C116" s="91"/>
      <c r="D116" s="95"/>
      <c r="E116" s="95"/>
      <c r="F116" s="101"/>
      <c r="G116" s="55"/>
      <c r="H116" s="60"/>
      <c r="I116" s="30">
        <v>0.51</v>
      </c>
      <c r="J116" s="119">
        <v>0.49</v>
      </c>
      <c r="K116" s="32"/>
      <c r="L116" s="57"/>
      <c r="M116" s="33"/>
      <c r="N116" s="34">
        <f t="shared" si="12"/>
        <v>1</v>
      </c>
      <c r="O116" s="35"/>
      <c r="P116" s="167">
        <v>15</v>
      </c>
      <c r="Q116" s="168">
        <v>15</v>
      </c>
      <c r="R116" s="38"/>
      <c r="S116" s="38"/>
      <c r="T116" s="37"/>
      <c r="U116" s="39">
        <f t="shared" si="13"/>
        <v>15</v>
      </c>
      <c r="V116" s="40">
        <f t="shared" si="19"/>
        <v>15</v>
      </c>
      <c r="W116" s="112"/>
      <c r="X116" s="96"/>
      <c r="Y116" s="96"/>
      <c r="Z116" s="104"/>
      <c r="AA116" s="99"/>
      <c r="AB116" s="41">
        <f t="shared" si="14"/>
        <v>0</v>
      </c>
      <c r="AC116" s="40">
        <f t="shared" si="15"/>
        <v>0</v>
      </c>
      <c r="AD116" s="42"/>
      <c r="AE116" s="128"/>
      <c r="AF116" s="37">
        <f t="shared" si="16"/>
        <v>15</v>
      </c>
      <c r="AG116" s="43">
        <v>65</v>
      </c>
      <c r="AH116" s="44">
        <f t="shared" si="17"/>
        <v>80</v>
      </c>
      <c r="AI116" s="45">
        <f t="shared" si="20"/>
        <v>0.93</v>
      </c>
      <c r="AJ116" s="46"/>
      <c r="AK116" s="47">
        <v>1E-4</v>
      </c>
      <c r="AL116" s="48">
        <f t="shared" si="21"/>
        <v>1.0001</v>
      </c>
      <c r="AM116" s="49">
        <f t="shared" si="22"/>
        <v>2571384000</v>
      </c>
      <c r="AN116" s="50"/>
      <c r="AO116" s="51"/>
      <c r="AP116" s="51"/>
      <c r="AQ116" s="51"/>
      <c r="AR116" s="51"/>
      <c r="AS116" s="52"/>
      <c r="AT116" s="53">
        <f t="shared" si="18"/>
        <v>0</v>
      </c>
    </row>
    <row r="117" spans="1:46" s="54" customFormat="1" ht="36" customHeight="1" thickBot="1">
      <c r="A117" s="27"/>
      <c r="B117" s="56"/>
      <c r="C117" s="91"/>
      <c r="D117" s="95"/>
      <c r="E117" s="95"/>
      <c r="F117" s="101"/>
      <c r="G117" s="55"/>
      <c r="H117" s="64"/>
      <c r="I117" s="30">
        <v>0.51</v>
      </c>
      <c r="J117" s="119">
        <v>0.49</v>
      </c>
      <c r="K117" s="32"/>
      <c r="L117" s="57"/>
      <c r="M117" s="33"/>
      <c r="N117" s="34">
        <f t="shared" si="12"/>
        <v>1</v>
      </c>
      <c r="O117" s="35"/>
      <c r="P117" s="167">
        <v>15</v>
      </c>
      <c r="Q117" s="168">
        <v>15</v>
      </c>
      <c r="R117" s="38"/>
      <c r="S117" s="38"/>
      <c r="T117" s="37"/>
      <c r="U117" s="39">
        <f t="shared" si="13"/>
        <v>15</v>
      </c>
      <c r="V117" s="40">
        <f t="shared" si="19"/>
        <v>15</v>
      </c>
      <c r="W117" s="112"/>
      <c r="X117" s="96"/>
      <c r="Y117" s="96"/>
      <c r="Z117" s="104"/>
      <c r="AA117" s="99"/>
      <c r="AB117" s="41">
        <f t="shared" si="14"/>
        <v>0</v>
      </c>
      <c r="AC117" s="40">
        <f t="shared" si="15"/>
        <v>0</v>
      </c>
      <c r="AD117" s="42"/>
      <c r="AE117" s="128"/>
      <c r="AF117" s="37">
        <f t="shared" si="16"/>
        <v>15</v>
      </c>
      <c r="AG117" s="43">
        <v>65</v>
      </c>
      <c r="AH117" s="44">
        <f t="shared" si="17"/>
        <v>80</v>
      </c>
      <c r="AI117" s="45">
        <f t="shared" si="20"/>
        <v>0.93</v>
      </c>
      <c r="AJ117" s="46"/>
      <c r="AK117" s="47">
        <v>1E-4</v>
      </c>
      <c r="AL117" s="48">
        <f t="shared" si="21"/>
        <v>1.0001</v>
      </c>
      <c r="AM117" s="49">
        <f t="shared" si="22"/>
        <v>2571384000</v>
      </c>
      <c r="AN117" s="50"/>
      <c r="AO117" s="51"/>
      <c r="AP117" s="51"/>
      <c r="AQ117" s="51"/>
      <c r="AR117" s="51"/>
      <c r="AS117" s="52"/>
      <c r="AT117" s="53">
        <f t="shared" si="18"/>
        <v>0</v>
      </c>
    </row>
    <row r="118" spans="1:46" s="54" customFormat="1" ht="36" customHeight="1" thickBot="1">
      <c r="A118" s="27"/>
      <c r="B118" s="56"/>
      <c r="C118" s="91"/>
      <c r="D118" s="95"/>
      <c r="E118" s="95"/>
      <c r="F118" s="101"/>
      <c r="G118" s="55"/>
      <c r="H118" s="60"/>
      <c r="I118" s="30">
        <v>0.51</v>
      </c>
      <c r="J118" s="119">
        <v>0.49</v>
      </c>
      <c r="K118" s="32"/>
      <c r="L118" s="57"/>
      <c r="M118" s="33"/>
      <c r="N118" s="34">
        <f t="shared" si="12"/>
        <v>1</v>
      </c>
      <c r="O118" s="35"/>
      <c r="P118" s="167">
        <v>15</v>
      </c>
      <c r="Q118" s="168">
        <v>15</v>
      </c>
      <c r="R118" s="38"/>
      <c r="S118" s="38"/>
      <c r="T118" s="37"/>
      <c r="U118" s="39">
        <f t="shared" si="13"/>
        <v>15</v>
      </c>
      <c r="V118" s="40">
        <f t="shared" si="19"/>
        <v>15</v>
      </c>
      <c r="W118" s="112"/>
      <c r="X118" s="96"/>
      <c r="Y118" s="96"/>
      <c r="Z118" s="104"/>
      <c r="AA118" s="99"/>
      <c r="AB118" s="41">
        <f t="shared" si="14"/>
        <v>0</v>
      </c>
      <c r="AC118" s="40">
        <f t="shared" si="15"/>
        <v>0</v>
      </c>
      <c r="AD118" s="42"/>
      <c r="AE118" s="128"/>
      <c r="AF118" s="37">
        <f t="shared" si="16"/>
        <v>15</v>
      </c>
      <c r="AG118" s="43">
        <v>65</v>
      </c>
      <c r="AH118" s="44">
        <f t="shared" si="17"/>
        <v>80</v>
      </c>
      <c r="AI118" s="45">
        <f t="shared" si="20"/>
        <v>0.93</v>
      </c>
      <c r="AJ118" s="46"/>
      <c r="AK118" s="47">
        <v>1E-4</v>
      </c>
      <c r="AL118" s="48">
        <f t="shared" si="21"/>
        <v>1.0001</v>
      </c>
      <c r="AM118" s="49">
        <f t="shared" si="22"/>
        <v>2571384000</v>
      </c>
      <c r="AN118" s="50"/>
      <c r="AO118" s="51"/>
      <c r="AP118" s="51"/>
      <c r="AQ118" s="51"/>
      <c r="AR118" s="51"/>
      <c r="AS118" s="52"/>
      <c r="AT118" s="53">
        <f t="shared" si="18"/>
        <v>0</v>
      </c>
    </row>
    <row r="119" spans="1:46" s="54" customFormat="1" ht="36" customHeight="1" thickBot="1">
      <c r="A119" s="27"/>
      <c r="B119" s="56"/>
      <c r="C119" s="91"/>
      <c r="D119" s="95"/>
      <c r="E119" s="95"/>
      <c r="F119" s="101"/>
      <c r="G119" s="55"/>
      <c r="H119" s="64"/>
      <c r="I119" s="30">
        <v>0.51</v>
      </c>
      <c r="J119" s="119">
        <v>0.49</v>
      </c>
      <c r="K119" s="32"/>
      <c r="L119" s="57"/>
      <c r="M119" s="65"/>
      <c r="N119" s="34">
        <f t="shared" si="12"/>
        <v>1</v>
      </c>
      <c r="O119" s="66"/>
      <c r="P119" s="167">
        <v>15</v>
      </c>
      <c r="Q119" s="168">
        <v>15</v>
      </c>
      <c r="R119" s="38"/>
      <c r="S119" s="38"/>
      <c r="T119" s="67"/>
      <c r="U119" s="39">
        <f t="shared" si="13"/>
        <v>15</v>
      </c>
      <c r="V119" s="40">
        <f t="shared" si="19"/>
        <v>15</v>
      </c>
      <c r="W119" s="112"/>
      <c r="X119" s="96"/>
      <c r="Y119" s="96"/>
      <c r="Z119" s="104"/>
      <c r="AA119" s="108"/>
      <c r="AB119" s="41">
        <f t="shared" si="14"/>
        <v>0</v>
      </c>
      <c r="AC119" s="40">
        <f t="shared" si="15"/>
        <v>0</v>
      </c>
      <c r="AD119" s="69"/>
      <c r="AE119" s="129"/>
      <c r="AF119" s="37">
        <f t="shared" si="16"/>
        <v>15</v>
      </c>
      <c r="AG119" s="43">
        <v>65</v>
      </c>
      <c r="AH119" s="44">
        <f t="shared" si="17"/>
        <v>80</v>
      </c>
      <c r="AI119" s="45">
        <f t="shared" si="20"/>
        <v>0.93</v>
      </c>
      <c r="AJ119" s="46"/>
      <c r="AK119" s="47">
        <v>1E-4</v>
      </c>
      <c r="AL119" s="48">
        <f t="shared" si="21"/>
        <v>1.0001</v>
      </c>
      <c r="AM119" s="49">
        <f t="shared" si="22"/>
        <v>2571384000</v>
      </c>
      <c r="AN119" s="70"/>
      <c r="AO119" s="71"/>
      <c r="AP119" s="71"/>
      <c r="AQ119" s="71"/>
      <c r="AR119" s="71"/>
      <c r="AS119" s="72"/>
      <c r="AT119" s="53">
        <f t="shared" si="18"/>
        <v>0</v>
      </c>
    </row>
    <row r="120" spans="1:46" s="54" customFormat="1" ht="36" customHeight="1" thickBot="1">
      <c r="A120" s="27"/>
      <c r="B120" s="56"/>
      <c r="C120" s="91"/>
      <c r="D120" s="95"/>
      <c r="E120" s="95"/>
      <c r="F120" s="101"/>
      <c r="G120" s="55"/>
      <c r="H120" s="60"/>
      <c r="I120" s="30">
        <v>0.51</v>
      </c>
      <c r="J120" s="119">
        <v>0.49</v>
      </c>
      <c r="K120" s="32"/>
      <c r="L120" s="57"/>
      <c r="M120" s="33"/>
      <c r="N120" s="34">
        <f t="shared" si="12"/>
        <v>1</v>
      </c>
      <c r="O120" s="35"/>
      <c r="P120" s="167">
        <v>15</v>
      </c>
      <c r="Q120" s="168">
        <v>15</v>
      </c>
      <c r="R120" s="38"/>
      <c r="S120" s="38"/>
      <c r="T120" s="37"/>
      <c r="U120" s="39">
        <f t="shared" si="13"/>
        <v>15</v>
      </c>
      <c r="V120" s="40">
        <f t="shared" si="19"/>
        <v>15</v>
      </c>
      <c r="W120" s="112"/>
      <c r="X120" s="96"/>
      <c r="Y120" s="96"/>
      <c r="Z120" s="104"/>
      <c r="AA120" s="99"/>
      <c r="AB120" s="41">
        <f t="shared" si="14"/>
        <v>0</v>
      </c>
      <c r="AC120" s="40">
        <f t="shared" si="15"/>
        <v>0</v>
      </c>
      <c r="AD120" s="42"/>
      <c r="AE120" s="128"/>
      <c r="AF120" s="37">
        <f t="shared" si="16"/>
        <v>15</v>
      </c>
      <c r="AG120" s="43">
        <v>65</v>
      </c>
      <c r="AH120" s="44">
        <f t="shared" si="17"/>
        <v>80</v>
      </c>
      <c r="AI120" s="45">
        <f t="shared" si="20"/>
        <v>0.93</v>
      </c>
      <c r="AJ120" s="46"/>
      <c r="AK120" s="47">
        <v>1E-4</v>
      </c>
      <c r="AL120" s="48">
        <f t="shared" si="21"/>
        <v>1.0001</v>
      </c>
      <c r="AM120" s="49">
        <f t="shared" si="22"/>
        <v>2571384000</v>
      </c>
      <c r="AN120" s="50"/>
      <c r="AO120" s="51"/>
      <c r="AP120" s="51"/>
      <c r="AQ120" s="51"/>
      <c r="AR120" s="51"/>
      <c r="AS120" s="52"/>
      <c r="AT120" s="53">
        <f t="shared" si="18"/>
        <v>0</v>
      </c>
    </row>
    <row r="121" spans="1:46" s="54" customFormat="1" ht="36" customHeight="1" thickBot="1">
      <c r="A121" s="27"/>
      <c r="B121" s="56"/>
      <c r="C121" s="91"/>
      <c r="D121" s="95"/>
      <c r="E121" s="95"/>
      <c r="F121" s="101"/>
      <c r="G121" s="55"/>
      <c r="H121" s="60"/>
      <c r="I121" s="30">
        <v>0.51</v>
      </c>
      <c r="J121" s="119">
        <v>0.49</v>
      </c>
      <c r="K121" s="32"/>
      <c r="L121" s="57"/>
      <c r="M121" s="33"/>
      <c r="N121" s="34">
        <f t="shared" si="12"/>
        <v>1</v>
      </c>
      <c r="O121" s="35"/>
      <c r="P121" s="167">
        <v>15</v>
      </c>
      <c r="Q121" s="168">
        <v>15</v>
      </c>
      <c r="R121" s="38"/>
      <c r="S121" s="38"/>
      <c r="T121" s="37"/>
      <c r="U121" s="39">
        <f t="shared" si="13"/>
        <v>15</v>
      </c>
      <c r="V121" s="40">
        <f t="shared" si="19"/>
        <v>15</v>
      </c>
      <c r="W121" s="112"/>
      <c r="X121" s="96"/>
      <c r="Y121" s="96"/>
      <c r="Z121" s="104"/>
      <c r="AA121" s="99"/>
      <c r="AB121" s="41">
        <f t="shared" si="14"/>
        <v>0</v>
      </c>
      <c r="AC121" s="40">
        <f t="shared" si="15"/>
        <v>0</v>
      </c>
      <c r="AD121" s="42"/>
      <c r="AE121" s="128"/>
      <c r="AF121" s="37">
        <f t="shared" si="16"/>
        <v>15</v>
      </c>
      <c r="AG121" s="43">
        <v>65</v>
      </c>
      <c r="AH121" s="44">
        <f t="shared" si="17"/>
        <v>80</v>
      </c>
      <c r="AI121" s="45">
        <f t="shared" si="20"/>
        <v>0.93</v>
      </c>
      <c r="AJ121" s="46"/>
      <c r="AK121" s="47">
        <v>1E-4</v>
      </c>
      <c r="AL121" s="48">
        <f t="shared" si="21"/>
        <v>1.0001</v>
      </c>
      <c r="AM121" s="49">
        <f t="shared" si="22"/>
        <v>2571384000</v>
      </c>
      <c r="AN121" s="50"/>
      <c r="AO121" s="51"/>
      <c r="AP121" s="51"/>
      <c r="AQ121" s="51"/>
      <c r="AR121" s="51"/>
      <c r="AS121" s="52"/>
      <c r="AT121" s="53">
        <f t="shared" si="18"/>
        <v>0</v>
      </c>
    </row>
    <row r="122" spans="1:46" s="54" customFormat="1" ht="36" customHeight="1" thickBot="1">
      <c r="A122" s="27"/>
      <c r="B122" s="56"/>
      <c r="C122" s="91"/>
      <c r="D122" s="95"/>
      <c r="E122" s="95"/>
      <c r="F122" s="101"/>
      <c r="G122" s="55"/>
      <c r="H122" s="64"/>
      <c r="I122" s="30">
        <v>0.51</v>
      </c>
      <c r="J122" s="119">
        <v>0.49</v>
      </c>
      <c r="K122" s="32"/>
      <c r="L122" s="57"/>
      <c r="M122" s="73"/>
      <c r="N122" s="34">
        <f t="shared" si="12"/>
        <v>1</v>
      </c>
      <c r="O122" s="35"/>
      <c r="P122" s="167">
        <v>15</v>
      </c>
      <c r="Q122" s="168">
        <v>15</v>
      </c>
      <c r="R122" s="38"/>
      <c r="S122" s="38"/>
      <c r="T122" s="68"/>
      <c r="U122" s="120">
        <f t="shared" si="13"/>
        <v>15</v>
      </c>
      <c r="V122" s="40">
        <f t="shared" si="19"/>
        <v>15</v>
      </c>
      <c r="W122" s="112"/>
      <c r="X122" s="96"/>
      <c r="Y122" s="96"/>
      <c r="Z122" s="104"/>
      <c r="AA122" s="108"/>
      <c r="AB122" s="41">
        <f t="shared" si="14"/>
        <v>0</v>
      </c>
      <c r="AC122" s="40">
        <f t="shared" si="15"/>
        <v>0</v>
      </c>
      <c r="AD122" s="42"/>
      <c r="AE122" s="128"/>
      <c r="AF122" s="37">
        <f t="shared" si="16"/>
        <v>15</v>
      </c>
      <c r="AG122" s="43">
        <v>65</v>
      </c>
      <c r="AH122" s="44">
        <f t="shared" si="17"/>
        <v>80</v>
      </c>
      <c r="AI122" s="45">
        <f t="shared" si="20"/>
        <v>0.93</v>
      </c>
      <c r="AJ122" s="46"/>
      <c r="AK122" s="47">
        <v>1E-4</v>
      </c>
      <c r="AL122" s="48">
        <f t="shared" si="21"/>
        <v>1.0001</v>
      </c>
      <c r="AM122" s="49">
        <f t="shared" si="22"/>
        <v>2571384000</v>
      </c>
      <c r="AN122" s="74"/>
      <c r="AO122" s="51"/>
      <c r="AP122" s="51"/>
      <c r="AQ122" s="51"/>
      <c r="AR122" s="51"/>
      <c r="AS122" s="52"/>
      <c r="AT122" s="53">
        <f t="shared" si="18"/>
        <v>0</v>
      </c>
    </row>
    <row r="123" spans="1:46" s="54" customFormat="1" ht="36" customHeight="1" thickBot="1">
      <c r="A123" s="27"/>
      <c r="B123" s="56"/>
      <c r="C123" s="91"/>
      <c r="D123" s="95"/>
      <c r="E123" s="95"/>
      <c r="F123" s="101"/>
      <c r="G123" s="55"/>
      <c r="H123" s="60"/>
      <c r="I123" s="30">
        <v>0.51</v>
      </c>
      <c r="J123" s="119">
        <v>0.49</v>
      </c>
      <c r="K123" s="32"/>
      <c r="L123" s="57"/>
      <c r="M123" s="33"/>
      <c r="N123" s="34">
        <f t="shared" si="12"/>
        <v>1</v>
      </c>
      <c r="O123" s="35"/>
      <c r="P123" s="167">
        <v>15</v>
      </c>
      <c r="Q123" s="168">
        <v>15</v>
      </c>
      <c r="R123" s="38"/>
      <c r="S123" s="38"/>
      <c r="T123" s="37"/>
      <c r="U123" s="39">
        <f t="shared" si="13"/>
        <v>15</v>
      </c>
      <c r="V123" s="40">
        <f t="shared" si="19"/>
        <v>15</v>
      </c>
      <c r="W123" s="112"/>
      <c r="X123" s="96"/>
      <c r="Y123" s="96"/>
      <c r="Z123" s="104"/>
      <c r="AA123" s="99"/>
      <c r="AB123" s="41">
        <f t="shared" si="14"/>
        <v>0</v>
      </c>
      <c r="AC123" s="40">
        <f t="shared" si="15"/>
        <v>0</v>
      </c>
      <c r="AD123" s="42"/>
      <c r="AE123" s="128"/>
      <c r="AF123" s="37">
        <f t="shared" si="16"/>
        <v>15</v>
      </c>
      <c r="AG123" s="43">
        <v>65</v>
      </c>
      <c r="AH123" s="44">
        <f t="shared" si="17"/>
        <v>80</v>
      </c>
      <c r="AI123" s="45">
        <f t="shared" si="20"/>
        <v>0.93</v>
      </c>
      <c r="AJ123" s="46"/>
      <c r="AK123" s="47">
        <v>1E-4</v>
      </c>
      <c r="AL123" s="48">
        <f t="shared" si="21"/>
        <v>1.0001</v>
      </c>
      <c r="AM123" s="49">
        <f t="shared" si="22"/>
        <v>2571384000</v>
      </c>
      <c r="AN123" s="50"/>
      <c r="AO123" s="51"/>
      <c r="AP123" s="51"/>
      <c r="AQ123" s="51"/>
      <c r="AR123" s="51"/>
      <c r="AS123" s="52"/>
      <c r="AT123" s="53">
        <f t="shared" si="18"/>
        <v>0</v>
      </c>
    </row>
    <row r="124" spans="1:46" s="17" customFormat="1" ht="39.75" customHeight="1" thickBot="1">
      <c r="A124" s="27"/>
      <c r="B124" s="56"/>
      <c r="C124" s="91"/>
      <c r="D124" s="95"/>
      <c r="E124" s="95"/>
      <c r="F124" s="101"/>
      <c r="G124" s="55"/>
      <c r="H124" s="76"/>
      <c r="I124" s="30">
        <v>0.51</v>
      </c>
      <c r="J124" s="119">
        <v>0.49</v>
      </c>
      <c r="K124" s="32"/>
      <c r="L124" s="57"/>
      <c r="M124" s="75"/>
      <c r="N124" s="34">
        <f t="shared" si="12"/>
        <v>1</v>
      </c>
      <c r="O124" s="76"/>
      <c r="P124" s="167">
        <v>15</v>
      </c>
      <c r="Q124" s="168">
        <v>15</v>
      </c>
      <c r="R124" s="38"/>
      <c r="S124" s="38"/>
      <c r="T124" s="242"/>
      <c r="U124" s="39">
        <f t="shared" si="13"/>
        <v>15</v>
      </c>
      <c r="V124" s="40">
        <f t="shared" si="19"/>
        <v>15</v>
      </c>
      <c r="W124" s="112"/>
      <c r="X124" s="96"/>
      <c r="Y124" s="96"/>
      <c r="Z124" s="104"/>
      <c r="AA124" s="132"/>
      <c r="AB124" s="41">
        <f t="shared" si="14"/>
        <v>0</v>
      </c>
      <c r="AC124" s="40">
        <f t="shared" si="15"/>
        <v>0</v>
      </c>
      <c r="AD124" s="77"/>
      <c r="AE124" s="130"/>
      <c r="AF124" s="37">
        <f t="shared" si="16"/>
        <v>15</v>
      </c>
      <c r="AG124" s="43">
        <v>65</v>
      </c>
      <c r="AH124" s="44">
        <f t="shared" si="17"/>
        <v>80</v>
      </c>
      <c r="AI124" s="45">
        <f t="shared" si="20"/>
        <v>0.93</v>
      </c>
      <c r="AJ124" s="46"/>
      <c r="AK124" s="47">
        <v>1E-4</v>
      </c>
      <c r="AL124" s="48">
        <f t="shared" si="21"/>
        <v>1.0001</v>
      </c>
      <c r="AM124" s="49">
        <f t="shared" si="22"/>
        <v>2571384000</v>
      </c>
      <c r="AN124" s="75"/>
      <c r="AO124" s="78"/>
      <c r="AP124" s="78"/>
      <c r="AQ124" s="78"/>
      <c r="AR124" s="78"/>
      <c r="AS124" s="78"/>
      <c r="AT124" s="53">
        <f t="shared" si="18"/>
        <v>0</v>
      </c>
    </row>
    <row r="125" spans="1:46" s="54" customFormat="1" ht="47.25" customHeight="1" thickBot="1">
      <c r="A125" s="27"/>
      <c r="B125" s="56"/>
      <c r="C125" s="91"/>
      <c r="D125" s="95"/>
      <c r="E125" s="95"/>
      <c r="F125" s="101"/>
      <c r="G125" s="55"/>
      <c r="H125" s="60"/>
      <c r="I125" s="30">
        <v>0.51</v>
      </c>
      <c r="J125" s="119">
        <v>0.49</v>
      </c>
      <c r="K125" s="32"/>
      <c r="L125" s="57"/>
      <c r="M125" s="33"/>
      <c r="N125" s="34">
        <f t="shared" si="12"/>
        <v>1</v>
      </c>
      <c r="O125" s="35"/>
      <c r="P125" s="167">
        <v>15</v>
      </c>
      <c r="Q125" s="168">
        <v>15</v>
      </c>
      <c r="R125" s="38"/>
      <c r="S125" s="38"/>
      <c r="T125" s="37"/>
      <c r="U125" s="39">
        <f t="shared" si="13"/>
        <v>15</v>
      </c>
      <c r="V125" s="40">
        <f t="shared" si="19"/>
        <v>15</v>
      </c>
      <c r="W125" s="112"/>
      <c r="X125" s="96"/>
      <c r="Y125" s="96"/>
      <c r="Z125" s="104"/>
      <c r="AA125" s="99"/>
      <c r="AB125" s="41">
        <f t="shared" si="14"/>
        <v>0</v>
      </c>
      <c r="AC125" s="40">
        <f t="shared" si="15"/>
        <v>0</v>
      </c>
      <c r="AD125" s="42"/>
      <c r="AE125" s="128"/>
      <c r="AF125" s="37">
        <f t="shared" si="16"/>
        <v>15</v>
      </c>
      <c r="AG125" s="43">
        <v>65</v>
      </c>
      <c r="AH125" s="44">
        <f t="shared" si="17"/>
        <v>80</v>
      </c>
      <c r="AI125" s="45">
        <f t="shared" si="20"/>
        <v>0.93</v>
      </c>
      <c r="AJ125" s="46"/>
      <c r="AK125" s="47">
        <v>1E-4</v>
      </c>
      <c r="AL125" s="48">
        <f t="shared" si="21"/>
        <v>1.0001</v>
      </c>
      <c r="AM125" s="49">
        <f t="shared" si="22"/>
        <v>2571384000</v>
      </c>
      <c r="AN125" s="50"/>
      <c r="AO125" s="51"/>
      <c r="AP125" s="51"/>
      <c r="AQ125" s="51"/>
      <c r="AR125" s="51"/>
      <c r="AS125" s="52"/>
      <c r="AT125" s="53">
        <f t="shared" si="18"/>
        <v>0</v>
      </c>
    </row>
    <row r="126" spans="1:46" s="54" customFormat="1" ht="36" customHeight="1" thickBot="1">
      <c r="A126" s="27"/>
      <c r="B126" s="56"/>
      <c r="C126" s="91"/>
      <c r="D126" s="95"/>
      <c r="E126" s="95"/>
      <c r="F126" s="101"/>
      <c r="G126" s="55"/>
      <c r="H126" s="60"/>
      <c r="I126" s="30">
        <v>0.51</v>
      </c>
      <c r="J126" s="119">
        <v>0.49</v>
      </c>
      <c r="K126" s="32"/>
      <c r="L126" s="57"/>
      <c r="M126" s="33"/>
      <c r="N126" s="34">
        <f t="shared" si="12"/>
        <v>1</v>
      </c>
      <c r="O126" s="35"/>
      <c r="P126" s="167">
        <v>15</v>
      </c>
      <c r="Q126" s="168">
        <v>15</v>
      </c>
      <c r="R126" s="38"/>
      <c r="S126" s="38"/>
      <c r="T126" s="37"/>
      <c r="U126" s="39">
        <f t="shared" si="13"/>
        <v>15</v>
      </c>
      <c r="V126" s="40">
        <f t="shared" si="19"/>
        <v>15</v>
      </c>
      <c r="W126" s="112"/>
      <c r="X126" s="96"/>
      <c r="Y126" s="96"/>
      <c r="Z126" s="104"/>
      <c r="AA126" s="99"/>
      <c r="AB126" s="41">
        <f t="shared" si="14"/>
        <v>0</v>
      </c>
      <c r="AC126" s="40">
        <f t="shared" si="15"/>
        <v>0</v>
      </c>
      <c r="AD126" s="42"/>
      <c r="AE126" s="128"/>
      <c r="AF126" s="37">
        <f t="shared" si="16"/>
        <v>15</v>
      </c>
      <c r="AG126" s="43">
        <v>65</v>
      </c>
      <c r="AH126" s="44">
        <f t="shared" si="17"/>
        <v>80</v>
      </c>
      <c r="AI126" s="45">
        <f t="shared" si="20"/>
        <v>0.93</v>
      </c>
      <c r="AJ126" s="46"/>
      <c r="AK126" s="47">
        <v>1E-4</v>
      </c>
      <c r="AL126" s="48">
        <f t="shared" si="21"/>
        <v>1.0001</v>
      </c>
      <c r="AM126" s="49">
        <f t="shared" si="22"/>
        <v>2571384000</v>
      </c>
      <c r="AN126" s="50"/>
      <c r="AO126" s="51"/>
      <c r="AP126" s="51"/>
      <c r="AQ126" s="51"/>
      <c r="AR126" s="51"/>
      <c r="AS126" s="52"/>
      <c r="AT126" s="53">
        <f t="shared" si="18"/>
        <v>0</v>
      </c>
    </row>
    <row r="127" spans="1:46" s="54" customFormat="1" ht="36" customHeight="1" thickBot="1">
      <c r="A127" s="27"/>
      <c r="B127" s="56"/>
      <c r="C127" s="91"/>
      <c r="D127" s="95"/>
      <c r="E127" s="95"/>
      <c r="F127" s="101"/>
      <c r="G127" s="55"/>
      <c r="H127" s="60"/>
      <c r="I127" s="30">
        <v>0.51</v>
      </c>
      <c r="J127" s="119">
        <v>0.49</v>
      </c>
      <c r="K127" s="32"/>
      <c r="L127" s="57"/>
      <c r="M127" s="33"/>
      <c r="N127" s="34">
        <f t="shared" si="12"/>
        <v>1</v>
      </c>
      <c r="O127" s="35"/>
      <c r="P127" s="167">
        <v>15</v>
      </c>
      <c r="Q127" s="168">
        <v>15</v>
      </c>
      <c r="R127" s="38"/>
      <c r="S127" s="38"/>
      <c r="T127" s="37"/>
      <c r="U127" s="39">
        <f t="shared" si="13"/>
        <v>15</v>
      </c>
      <c r="V127" s="40">
        <f t="shared" si="19"/>
        <v>15</v>
      </c>
      <c r="W127" s="112"/>
      <c r="X127" s="96"/>
      <c r="Y127" s="96"/>
      <c r="Z127" s="104"/>
      <c r="AA127" s="99"/>
      <c r="AB127" s="41">
        <f t="shared" si="14"/>
        <v>0</v>
      </c>
      <c r="AC127" s="40">
        <f t="shared" si="15"/>
        <v>0</v>
      </c>
      <c r="AD127" s="42"/>
      <c r="AE127" s="128"/>
      <c r="AF127" s="37">
        <f t="shared" si="16"/>
        <v>15</v>
      </c>
      <c r="AG127" s="43">
        <v>65</v>
      </c>
      <c r="AH127" s="44">
        <f t="shared" si="17"/>
        <v>80</v>
      </c>
      <c r="AI127" s="45">
        <f t="shared" si="20"/>
        <v>0.93</v>
      </c>
      <c r="AJ127" s="46"/>
      <c r="AK127" s="47">
        <v>1E-4</v>
      </c>
      <c r="AL127" s="48">
        <f t="shared" si="21"/>
        <v>1.0001</v>
      </c>
      <c r="AM127" s="49">
        <f t="shared" si="22"/>
        <v>2571384000</v>
      </c>
      <c r="AN127" s="50"/>
      <c r="AO127" s="51"/>
      <c r="AP127" s="51"/>
      <c r="AQ127" s="51"/>
      <c r="AR127" s="51"/>
      <c r="AS127" s="52"/>
      <c r="AT127" s="53">
        <f t="shared" si="18"/>
        <v>0</v>
      </c>
    </row>
    <row r="128" spans="1:46" s="54" customFormat="1" ht="36" customHeight="1" thickBot="1">
      <c r="A128" s="27"/>
      <c r="B128" s="56"/>
      <c r="C128" s="91"/>
      <c r="D128" s="95"/>
      <c r="E128" s="95"/>
      <c r="F128" s="101"/>
      <c r="G128" s="55"/>
      <c r="H128" s="60"/>
      <c r="I128" s="30">
        <v>0.51</v>
      </c>
      <c r="J128" s="119">
        <v>0.49</v>
      </c>
      <c r="K128" s="32"/>
      <c r="L128" s="57"/>
      <c r="M128" s="33"/>
      <c r="N128" s="34">
        <f t="shared" si="12"/>
        <v>1</v>
      </c>
      <c r="O128" s="35"/>
      <c r="P128" s="167">
        <v>15</v>
      </c>
      <c r="Q128" s="168">
        <v>15</v>
      </c>
      <c r="R128" s="38"/>
      <c r="S128" s="38"/>
      <c r="T128" s="37"/>
      <c r="U128" s="39">
        <f t="shared" si="13"/>
        <v>15</v>
      </c>
      <c r="V128" s="40">
        <f t="shared" si="19"/>
        <v>15</v>
      </c>
      <c r="W128" s="112"/>
      <c r="X128" s="96"/>
      <c r="Y128" s="96"/>
      <c r="Z128" s="104"/>
      <c r="AA128" s="99"/>
      <c r="AB128" s="41">
        <f t="shared" si="14"/>
        <v>0</v>
      </c>
      <c r="AC128" s="40">
        <f t="shared" si="15"/>
        <v>0</v>
      </c>
      <c r="AD128" s="42"/>
      <c r="AE128" s="128"/>
      <c r="AF128" s="37">
        <f t="shared" si="16"/>
        <v>15</v>
      </c>
      <c r="AG128" s="43">
        <v>65</v>
      </c>
      <c r="AH128" s="44">
        <f t="shared" si="17"/>
        <v>80</v>
      </c>
      <c r="AI128" s="45">
        <f t="shared" si="20"/>
        <v>0.93</v>
      </c>
      <c r="AJ128" s="46"/>
      <c r="AK128" s="47">
        <v>1E-4</v>
      </c>
      <c r="AL128" s="48">
        <f t="shared" si="21"/>
        <v>1.0001</v>
      </c>
      <c r="AM128" s="49">
        <f t="shared" si="22"/>
        <v>2571384000</v>
      </c>
      <c r="AN128" s="50"/>
      <c r="AO128" s="51"/>
      <c r="AP128" s="51"/>
      <c r="AQ128" s="51"/>
      <c r="AR128" s="51"/>
      <c r="AS128" s="52"/>
      <c r="AT128" s="53">
        <f t="shared" si="18"/>
        <v>0</v>
      </c>
    </row>
    <row r="129" spans="1:46" s="54" customFormat="1" ht="36" customHeight="1" thickBot="1">
      <c r="A129" s="27"/>
      <c r="B129" s="56"/>
      <c r="C129" s="91"/>
      <c r="D129" s="95"/>
      <c r="E129" s="95"/>
      <c r="F129" s="101"/>
      <c r="G129" s="55"/>
      <c r="H129" s="60"/>
      <c r="I129" s="30">
        <v>0.51</v>
      </c>
      <c r="J129" s="119">
        <v>0.49</v>
      </c>
      <c r="K129" s="32"/>
      <c r="L129" s="57"/>
      <c r="M129" s="33"/>
      <c r="N129" s="34">
        <f t="shared" si="12"/>
        <v>1</v>
      </c>
      <c r="O129" s="35"/>
      <c r="P129" s="167">
        <v>15</v>
      </c>
      <c r="Q129" s="168">
        <v>15</v>
      </c>
      <c r="R129" s="38"/>
      <c r="S129" s="38"/>
      <c r="T129" s="37"/>
      <c r="U129" s="39">
        <f t="shared" si="13"/>
        <v>15</v>
      </c>
      <c r="V129" s="40">
        <f t="shared" si="19"/>
        <v>15</v>
      </c>
      <c r="W129" s="112"/>
      <c r="X129" s="96"/>
      <c r="Y129" s="96"/>
      <c r="Z129" s="104"/>
      <c r="AA129" s="99"/>
      <c r="AB129" s="41">
        <f t="shared" si="14"/>
        <v>0</v>
      </c>
      <c r="AC129" s="40">
        <f t="shared" si="15"/>
        <v>0</v>
      </c>
      <c r="AD129" s="42"/>
      <c r="AE129" s="128"/>
      <c r="AF129" s="37">
        <f t="shared" si="16"/>
        <v>15</v>
      </c>
      <c r="AG129" s="43">
        <v>65</v>
      </c>
      <c r="AH129" s="44">
        <f t="shared" si="17"/>
        <v>80</v>
      </c>
      <c r="AI129" s="45">
        <f t="shared" si="20"/>
        <v>0.93</v>
      </c>
      <c r="AJ129" s="46"/>
      <c r="AK129" s="47">
        <v>1E-4</v>
      </c>
      <c r="AL129" s="48">
        <f t="shared" si="21"/>
        <v>1.0001</v>
      </c>
      <c r="AM129" s="49">
        <f t="shared" si="22"/>
        <v>2571384000</v>
      </c>
      <c r="AN129" s="50"/>
      <c r="AO129" s="51"/>
      <c r="AP129" s="51"/>
      <c r="AQ129" s="51"/>
      <c r="AR129" s="51"/>
      <c r="AS129" s="52"/>
      <c r="AT129" s="53">
        <f t="shared" si="18"/>
        <v>0</v>
      </c>
    </row>
    <row r="130" spans="1:46" s="54" customFormat="1" ht="36" customHeight="1" thickBot="1">
      <c r="A130" s="27"/>
      <c r="B130" s="56"/>
      <c r="C130" s="91"/>
      <c r="D130" s="95"/>
      <c r="E130" s="95"/>
      <c r="F130" s="101"/>
      <c r="G130" s="55"/>
      <c r="H130" s="60"/>
      <c r="I130" s="30">
        <v>0.51</v>
      </c>
      <c r="J130" s="119">
        <v>0.49</v>
      </c>
      <c r="K130" s="32"/>
      <c r="L130" s="57"/>
      <c r="M130" s="33"/>
      <c r="N130" s="34">
        <f t="shared" si="12"/>
        <v>1</v>
      </c>
      <c r="O130" s="35"/>
      <c r="P130" s="167">
        <v>15</v>
      </c>
      <c r="Q130" s="168">
        <v>15</v>
      </c>
      <c r="R130" s="38"/>
      <c r="S130" s="38"/>
      <c r="T130" s="37"/>
      <c r="U130" s="39">
        <f t="shared" si="13"/>
        <v>15</v>
      </c>
      <c r="V130" s="40">
        <f t="shared" si="19"/>
        <v>15</v>
      </c>
      <c r="W130" s="112"/>
      <c r="X130" s="96"/>
      <c r="Y130" s="96"/>
      <c r="Z130" s="104"/>
      <c r="AA130" s="99"/>
      <c r="AB130" s="41">
        <f t="shared" si="14"/>
        <v>0</v>
      </c>
      <c r="AC130" s="40">
        <f t="shared" si="15"/>
        <v>0</v>
      </c>
      <c r="AD130" s="42"/>
      <c r="AE130" s="128"/>
      <c r="AF130" s="37">
        <f t="shared" si="16"/>
        <v>15</v>
      </c>
      <c r="AG130" s="43">
        <v>65</v>
      </c>
      <c r="AH130" s="44">
        <f t="shared" si="17"/>
        <v>80</v>
      </c>
      <c r="AI130" s="45">
        <f t="shared" si="20"/>
        <v>0.93</v>
      </c>
      <c r="AJ130" s="46"/>
      <c r="AK130" s="47">
        <v>1E-4</v>
      </c>
      <c r="AL130" s="48">
        <f t="shared" si="21"/>
        <v>1.0001</v>
      </c>
      <c r="AM130" s="49">
        <f t="shared" si="22"/>
        <v>2571384000</v>
      </c>
      <c r="AN130" s="50"/>
      <c r="AO130" s="51"/>
      <c r="AP130" s="51"/>
      <c r="AQ130" s="51"/>
      <c r="AR130" s="51"/>
      <c r="AS130" s="52"/>
      <c r="AT130" s="53">
        <f t="shared" si="18"/>
        <v>0</v>
      </c>
    </row>
    <row r="131" spans="1:46" s="54" customFormat="1" ht="36" customHeight="1" thickBot="1">
      <c r="A131" s="27"/>
      <c r="B131" s="56"/>
      <c r="C131" s="91"/>
      <c r="D131" s="95"/>
      <c r="E131" s="95"/>
      <c r="F131" s="101"/>
      <c r="G131" s="55"/>
      <c r="H131" s="60"/>
      <c r="I131" s="30">
        <v>0.51</v>
      </c>
      <c r="J131" s="119">
        <v>0.49</v>
      </c>
      <c r="K131" s="32"/>
      <c r="L131" s="57"/>
      <c r="M131" s="33"/>
      <c r="N131" s="34">
        <f t="shared" si="12"/>
        <v>1</v>
      </c>
      <c r="O131" s="35"/>
      <c r="P131" s="105">
        <v>15</v>
      </c>
      <c r="Q131" s="106">
        <v>15</v>
      </c>
      <c r="R131" s="38"/>
      <c r="S131" s="38"/>
      <c r="T131" s="37"/>
      <c r="U131" s="39">
        <f t="shared" si="13"/>
        <v>15</v>
      </c>
      <c r="V131" s="40">
        <f t="shared" si="19"/>
        <v>15</v>
      </c>
      <c r="W131" s="112"/>
      <c r="X131" s="96"/>
      <c r="Y131" s="96"/>
      <c r="Z131" s="104"/>
      <c r="AA131" s="99"/>
      <c r="AB131" s="41">
        <f t="shared" si="14"/>
        <v>0</v>
      </c>
      <c r="AC131" s="40">
        <f t="shared" si="15"/>
        <v>0</v>
      </c>
      <c r="AD131" s="42"/>
      <c r="AE131" s="128"/>
      <c r="AF131" s="37">
        <f t="shared" si="16"/>
        <v>15</v>
      </c>
      <c r="AG131" s="43">
        <v>65</v>
      </c>
      <c r="AH131" s="44">
        <f t="shared" si="17"/>
        <v>80</v>
      </c>
      <c r="AI131" s="45">
        <f t="shared" si="20"/>
        <v>0.93</v>
      </c>
      <c r="AJ131" s="46"/>
      <c r="AK131" s="47">
        <v>1E-4</v>
      </c>
      <c r="AL131" s="48">
        <f t="shared" si="21"/>
        <v>1.0001</v>
      </c>
      <c r="AM131" s="49">
        <f t="shared" si="22"/>
        <v>2571384000</v>
      </c>
      <c r="AN131" s="50"/>
      <c r="AO131" s="51"/>
      <c r="AP131" s="51"/>
      <c r="AQ131" s="51"/>
      <c r="AR131" s="51"/>
      <c r="AS131" s="52"/>
      <c r="AT131" s="53">
        <f t="shared" si="18"/>
        <v>0</v>
      </c>
    </row>
    <row r="132" spans="1:46" s="54" customFormat="1" ht="36" customHeight="1" thickBot="1">
      <c r="A132" s="27"/>
      <c r="B132" s="56"/>
      <c r="C132" s="91"/>
      <c r="D132" s="95"/>
      <c r="E132" s="95"/>
      <c r="F132" s="101"/>
      <c r="G132" s="55"/>
      <c r="H132" s="60"/>
      <c r="I132" s="30">
        <v>0.51</v>
      </c>
      <c r="J132" s="119">
        <v>0.49</v>
      </c>
      <c r="K132" s="32"/>
      <c r="L132" s="57"/>
      <c r="M132" s="33"/>
      <c r="N132" s="34">
        <f t="shared" si="12"/>
        <v>1</v>
      </c>
      <c r="O132" s="35"/>
      <c r="P132" s="105">
        <v>15</v>
      </c>
      <c r="Q132" s="106">
        <v>15</v>
      </c>
      <c r="R132" s="38"/>
      <c r="S132" s="38"/>
      <c r="T132" s="37"/>
      <c r="U132" s="39">
        <f t="shared" si="13"/>
        <v>15</v>
      </c>
      <c r="V132" s="40">
        <f t="shared" si="19"/>
        <v>15</v>
      </c>
      <c r="W132" s="112"/>
      <c r="X132" s="96"/>
      <c r="Y132" s="96"/>
      <c r="Z132" s="104"/>
      <c r="AA132" s="99"/>
      <c r="AB132" s="41">
        <f t="shared" si="14"/>
        <v>0</v>
      </c>
      <c r="AC132" s="40">
        <f t="shared" si="15"/>
        <v>0</v>
      </c>
      <c r="AD132" s="42"/>
      <c r="AE132" s="128"/>
      <c r="AF132" s="37">
        <f t="shared" si="16"/>
        <v>15</v>
      </c>
      <c r="AG132" s="43">
        <v>65</v>
      </c>
      <c r="AH132" s="44">
        <f t="shared" si="17"/>
        <v>80</v>
      </c>
      <c r="AI132" s="45">
        <f t="shared" si="20"/>
        <v>0.93</v>
      </c>
      <c r="AJ132" s="46"/>
      <c r="AK132" s="47">
        <v>1E-4</v>
      </c>
      <c r="AL132" s="48">
        <f t="shared" si="21"/>
        <v>1.0001</v>
      </c>
      <c r="AM132" s="49">
        <f t="shared" si="22"/>
        <v>2571384000</v>
      </c>
      <c r="AN132" s="50"/>
      <c r="AO132" s="51"/>
      <c r="AP132" s="51"/>
      <c r="AQ132" s="51"/>
      <c r="AR132" s="51"/>
      <c r="AS132" s="52"/>
      <c r="AT132" s="53">
        <f t="shared" si="18"/>
        <v>0</v>
      </c>
    </row>
    <row r="133" spans="1:46" s="54" customFormat="1" ht="36" customHeight="1" thickBot="1">
      <c r="A133" s="27"/>
      <c r="B133" s="56"/>
      <c r="C133" s="91"/>
      <c r="D133" s="95"/>
      <c r="E133" s="95"/>
      <c r="F133" s="101"/>
      <c r="G133" s="55"/>
      <c r="H133" s="60"/>
      <c r="I133" s="30">
        <v>0.51</v>
      </c>
      <c r="J133" s="119">
        <v>0.49</v>
      </c>
      <c r="K133" s="32"/>
      <c r="L133" s="57"/>
      <c r="M133" s="33"/>
      <c r="N133" s="34">
        <f t="shared" si="12"/>
        <v>1</v>
      </c>
      <c r="O133" s="35"/>
      <c r="P133" s="105">
        <v>15</v>
      </c>
      <c r="Q133" s="106">
        <v>15</v>
      </c>
      <c r="R133" s="38"/>
      <c r="S133" s="38"/>
      <c r="T133" s="37"/>
      <c r="U133" s="39">
        <f t="shared" si="13"/>
        <v>15</v>
      </c>
      <c r="V133" s="40">
        <f t="shared" si="19"/>
        <v>15</v>
      </c>
      <c r="W133" s="112"/>
      <c r="X133" s="96"/>
      <c r="Y133" s="96"/>
      <c r="Z133" s="104"/>
      <c r="AA133" s="99"/>
      <c r="AB133" s="41">
        <f t="shared" si="14"/>
        <v>0</v>
      </c>
      <c r="AC133" s="40">
        <f t="shared" si="15"/>
        <v>0</v>
      </c>
      <c r="AD133" s="42"/>
      <c r="AE133" s="128"/>
      <c r="AF133" s="37">
        <f t="shared" si="16"/>
        <v>15</v>
      </c>
      <c r="AG133" s="43">
        <v>65</v>
      </c>
      <c r="AH133" s="44">
        <f t="shared" si="17"/>
        <v>80</v>
      </c>
      <c r="AI133" s="45">
        <f t="shared" si="20"/>
        <v>0.93</v>
      </c>
      <c r="AJ133" s="46"/>
      <c r="AK133" s="47">
        <v>1E-4</v>
      </c>
      <c r="AL133" s="48">
        <f t="shared" si="21"/>
        <v>1.0001</v>
      </c>
      <c r="AM133" s="49">
        <f t="shared" si="22"/>
        <v>2571384000</v>
      </c>
      <c r="AN133" s="50"/>
      <c r="AO133" s="51"/>
      <c r="AP133" s="51"/>
      <c r="AQ133" s="51"/>
      <c r="AR133" s="51"/>
      <c r="AS133" s="52"/>
      <c r="AT133" s="53">
        <f t="shared" si="18"/>
        <v>0</v>
      </c>
    </row>
    <row r="134" spans="1:46" s="54" customFormat="1" ht="36" customHeight="1" thickBot="1">
      <c r="A134" s="27"/>
      <c r="B134" s="56"/>
      <c r="C134" s="91"/>
      <c r="D134" s="95"/>
      <c r="E134" s="95"/>
      <c r="F134" s="101"/>
      <c r="G134" s="55"/>
      <c r="H134" s="60"/>
      <c r="I134" s="30">
        <v>0.51</v>
      </c>
      <c r="J134" s="119">
        <v>0.49</v>
      </c>
      <c r="K134" s="32"/>
      <c r="L134" s="57"/>
      <c r="M134" s="33"/>
      <c r="N134" s="34">
        <f t="shared" ref="N134:N140" si="23">SUM(I134:M134)</f>
        <v>1</v>
      </c>
      <c r="O134" s="35"/>
      <c r="P134" s="105">
        <v>15</v>
      </c>
      <c r="Q134" s="106">
        <v>15</v>
      </c>
      <c r="R134" s="38"/>
      <c r="S134" s="38"/>
      <c r="T134" s="37"/>
      <c r="U134" s="39">
        <f t="shared" ref="U134:U140" si="24">ROUNDUP(((P134*I134)+(Q134*J134)+(R134*K134)+(S134*L134)+(T134*M134)),2)</f>
        <v>15</v>
      </c>
      <c r="V134" s="40">
        <f t="shared" si="19"/>
        <v>15</v>
      </c>
      <c r="W134" s="112"/>
      <c r="X134" s="96"/>
      <c r="Y134" s="96"/>
      <c r="Z134" s="104"/>
      <c r="AA134" s="99"/>
      <c r="AB134" s="41">
        <f t="shared" ref="AB134:AB140" si="25">ROUNDUP((((W134*I134)+(X134*J134)+(Y134*K134)+(Z134*L134)+(AA134*M134))/$I$2*15),2)</f>
        <v>0</v>
      </c>
      <c r="AC134" s="40">
        <f t="shared" ref="AC134:AC140" si="26">IF(AB134&gt;=15,15,AB134)</f>
        <v>0</v>
      </c>
      <c r="AD134" s="42"/>
      <c r="AE134" s="128"/>
      <c r="AF134" s="37">
        <f t="shared" ref="AF134:AF140" si="27">IF((V134+AC134+AD134)&gt;=30,30,(V134+AC134+AD134))</f>
        <v>15</v>
      </c>
      <c r="AG134" s="43">
        <v>65</v>
      </c>
      <c r="AH134" s="44">
        <f t="shared" ref="AH134:AH140" si="28">AF134+AG134+AE134</f>
        <v>80</v>
      </c>
      <c r="AI134" s="45">
        <f t="shared" si="20"/>
        <v>0.93</v>
      </c>
      <c r="AJ134" s="46"/>
      <c r="AK134" s="47">
        <v>1E-4</v>
      </c>
      <c r="AL134" s="48">
        <f t="shared" si="21"/>
        <v>1.0001</v>
      </c>
      <c r="AM134" s="49">
        <f t="shared" si="22"/>
        <v>2571384000</v>
      </c>
      <c r="AN134" s="50"/>
      <c r="AO134" s="51"/>
      <c r="AP134" s="51"/>
      <c r="AQ134" s="51"/>
      <c r="AR134" s="51"/>
      <c r="AS134" s="52"/>
      <c r="AT134" s="53">
        <f t="shared" ref="AT134:AT140" si="29">(AO134*I134)+(AP134*J134)+(AQ134*K134)+(AR134*L134)+(AS134*M134)</f>
        <v>0</v>
      </c>
    </row>
    <row r="135" spans="1:46" s="54" customFormat="1" ht="36" customHeight="1" thickBot="1">
      <c r="A135" s="27"/>
      <c r="B135" s="56"/>
      <c r="C135" s="91"/>
      <c r="D135" s="95"/>
      <c r="E135" s="95"/>
      <c r="F135" s="101"/>
      <c r="G135" s="55"/>
      <c r="H135" s="60"/>
      <c r="I135" s="30">
        <v>0.51</v>
      </c>
      <c r="J135" s="119">
        <v>0.49</v>
      </c>
      <c r="K135" s="32"/>
      <c r="L135" s="57"/>
      <c r="M135" s="33"/>
      <c r="N135" s="34">
        <f t="shared" si="23"/>
        <v>1</v>
      </c>
      <c r="O135" s="35"/>
      <c r="P135" s="105">
        <v>15</v>
      </c>
      <c r="Q135" s="106">
        <v>15</v>
      </c>
      <c r="R135" s="38"/>
      <c r="S135" s="38"/>
      <c r="T135" s="37"/>
      <c r="U135" s="39">
        <f t="shared" si="24"/>
        <v>15</v>
      </c>
      <c r="V135" s="40">
        <f t="shared" si="19"/>
        <v>15</v>
      </c>
      <c r="W135" s="112"/>
      <c r="X135" s="96"/>
      <c r="Y135" s="96"/>
      <c r="Z135" s="104"/>
      <c r="AA135" s="99"/>
      <c r="AB135" s="41">
        <f t="shared" si="25"/>
        <v>0</v>
      </c>
      <c r="AC135" s="40">
        <f t="shared" si="26"/>
        <v>0</v>
      </c>
      <c r="AD135" s="42"/>
      <c r="AE135" s="128"/>
      <c r="AF135" s="37">
        <f t="shared" si="27"/>
        <v>15</v>
      </c>
      <c r="AG135" s="43">
        <v>65</v>
      </c>
      <c r="AH135" s="44">
        <f t="shared" si="28"/>
        <v>80</v>
      </c>
      <c r="AI135" s="45">
        <f t="shared" si="20"/>
        <v>0.93</v>
      </c>
      <c r="AJ135" s="46"/>
      <c r="AK135" s="47">
        <v>1E-4</v>
      </c>
      <c r="AL135" s="48">
        <f t="shared" si="21"/>
        <v>1.0001</v>
      </c>
      <c r="AM135" s="49">
        <f t="shared" si="22"/>
        <v>2571384000</v>
      </c>
      <c r="AN135" s="50"/>
      <c r="AO135" s="51"/>
      <c r="AP135" s="51"/>
      <c r="AQ135" s="51"/>
      <c r="AR135" s="51"/>
      <c r="AS135" s="52"/>
      <c r="AT135" s="53">
        <f t="shared" si="29"/>
        <v>0</v>
      </c>
    </row>
    <row r="136" spans="1:46" s="54" customFormat="1" ht="44.25" customHeight="1" thickBot="1">
      <c r="A136" s="27"/>
      <c r="B136" s="56"/>
      <c r="C136" s="91"/>
      <c r="D136" s="95"/>
      <c r="E136" s="95"/>
      <c r="F136" s="101"/>
      <c r="G136" s="55"/>
      <c r="H136" s="60"/>
      <c r="I136" s="30">
        <v>0.51</v>
      </c>
      <c r="J136" s="119">
        <v>0.49</v>
      </c>
      <c r="K136" s="32"/>
      <c r="L136" s="57"/>
      <c r="M136" s="33"/>
      <c r="N136" s="34">
        <f t="shared" si="23"/>
        <v>1</v>
      </c>
      <c r="O136" s="35"/>
      <c r="P136" s="105">
        <v>15</v>
      </c>
      <c r="Q136" s="106">
        <v>15</v>
      </c>
      <c r="R136" s="38"/>
      <c r="S136" s="38"/>
      <c r="T136" s="37"/>
      <c r="U136" s="39">
        <f t="shared" si="24"/>
        <v>15</v>
      </c>
      <c r="V136" s="40">
        <f>IF(U136&gt;=15,15,U136)</f>
        <v>15</v>
      </c>
      <c r="W136" s="112"/>
      <c r="X136" s="96"/>
      <c r="Y136" s="96"/>
      <c r="Z136" s="104"/>
      <c r="AA136" s="99"/>
      <c r="AB136" s="41">
        <f t="shared" si="25"/>
        <v>0</v>
      </c>
      <c r="AC136" s="40">
        <f t="shared" si="26"/>
        <v>0</v>
      </c>
      <c r="AD136" s="42"/>
      <c r="AE136" s="128"/>
      <c r="AF136" s="37">
        <f t="shared" si="27"/>
        <v>15</v>
      </c>
      <c r="AG136" s="43">
        <v>65</v>
      </c>
      <c r="AH136" s="44">
        <f t="shared" si="28"/>
        <v>80</v>
      </c>
      <c r="AI136" s="45">
        <f>-((50-((176+(45+(30-AF136)))))/200)</f>
        <v>0.93</v>
      </c>
      <c r="AJ136" s="46"/>
      <c r="AK136" s="47">
        <v>1E-4</v>
      </c>
      <c r="AL136" s="48">
        <f>100%+AK136</f>
        <v>1.0001</v>
      </c>
      <c r="AM136" s="49">
        <f>ROUNDUP($D$2*AI136*AL136,-3)</f>
        <v>2571384000</v>
      </c>
      <c r="AN136" s="50"/>
      <c r="AO136" s="51"/>
      <c r="AP136" s="51"/>
      <c r="AQ136" s="51"/>
      <c r="AR136" s="51"/>
      <c r="AS136" s="52"/>
      <c r="AT136" s="53">
        <f t="shared" si="29"/>
        <v>0</v>
      </c>
    </row>
    <row r="137" spans="1:46" s="54" customFormat="1" ht="36" customHeight="1" thickBot="1">
      <c r="A137" s="27"/>
      <c r="B137" s="56"/>
      <c r="C137" s="91"/>
      <c r="D137" s="95"/>
      <c r="E137" s="95"/>
      <c r="F137" s="101"/>
      <c r="G137" s="55"/>
      <c r="H137" s="79"/>
      <c r="I137" s="30">
        <v>0.51</v>
      </c>
      <c r="J137" s="119">
        <v>0.49</v>
      </c>
      <c r="K137" s="32"/>
      <c r="L137" s="57"/>
      <c r="M137" s="80"/>
      <c r="N137" s="34">
        <f t="shared" si="23"/>
        <v>1</v>
      </c>
      <c r="O137" s="81"/>
      <c r="P137" s="105">
        <v>15</v>
      </c>
      <c r="Q137" s="106">
        <v>15</v>
      </c>
      <c r="R137" s="38"/>
      <c r="S137" s="38"/>
      <c r="T137" s="58"/>
      <c r="U137" s="39">
        <f t="shared" si="24"/>
        <v>15</v>
      </c>
      <c r="V137" s="82">
        <f>IF(U137&gt;=15,15,U137)</f>
        <v>15</v>
      </c>
      <c r="W137" s="112"/>
      <c r="X137" s="96"/>
      <c r="Y137" s="96"/>
      <c r="Z137" s="104"/>
      <c r="AA137" s="133"/>
      <c r="AB137" s="41">
        <f t="shared" si="25"/>
        <v>0</v>
      </c>
      <c r="AC137" s="40">
        <f t="shared" si="26"/>
        <v>0</v>
      </c>
      <c r="AD137" s="83"/>
      <c r="AE137" s="131"/>
      <c r="AF137" s="37">
        <f t="shared" si="27"/>
        <v>15</v>
      </c>
      <c r="AG137" s="43">
        <v>65</v>
      </c>
      <c r="AH137" s="44">
        <f t="shared" si="28"/>
        <v>80</v>
      </c>
      <c r="AI137" s="45">
        <f>-((50-((176+(45+(30-AF137)))))/200)</f>
        <v>0.93</v>
      </c>
      <c r="AJ137" s="46"/>
      <c r="AK137" s="47">
        <v>1E-4</v>
      </c>
      <c r="AL137" s="48">
        <f>100%+AK137</f>
        <v>1.0001</v>
      </c>
      <c r="AM137" s="49">
        <f>ROUNDUP($D$2*AI137*AL137,-3)</f>
        <v>2571384000</v>
      </c>
      <c r="AN137" s="84"/>
      <c r="AO137" s="85"/>
      <c r="AP137" s="85"/>
      <c r="AQ137" s="85"/>
      <c r="AR137" s="85"/>
      <c r="AS137" s="86"/>
      <c r="AT137" s="53">
        <f t="shared" si="29"/>
        <v>0</v>
      </c>
    </row>
    <row r="138" spans="1:46" s="54" customFormat="1" ht="36" customHeight="1" thickBot="1">
      <c r="A138" s="27"/>
      <c r="B138" s="56"/>
      <c r="C138" s="91"/>
      <c r="D138" s="95"/>
      <c r="E138" s="95"/>
      <c r="F138" s="101"/>
      <c r="G138" s="55"/>
      <c r="H138" s="60"/>
      <c r="I138" s="30">
        <v>0.51</v>
      </c>
      <c r="J138" s="119">
        <v>0.49</v>
      </c>
      <c r="K138" s="32"/>
      <c r="L138" s="57"/>
      <c r="M138" s="33"/>
      <c r="N138" s="34">
        <f t="shared" si="23"/>
        <v>1</v>
      </c>
      <c r="O138" s="35"/>
      <c r="P138" s="105">
        <v>15</v>
      </c>
      <c r="Q138" s="106">
        <v>15</v>
      </c>
      <c r="R138" s="38"/>
      <c r="S138" s="38"/>
      <c r="T138" s="37"/>
      <c r="U138" s="39">
        <f t="shared" si="24"/>
        <v>15</v>
      </c>
      <c r="V138" s="40">
        <f>IF(U138&gt;=15,15,U138)</f>
        <v>15</v>
      </c>
      <c r="W138" s="112"/>
      <c r="X138" s="96"/>
      <c r="Y138" s="96"/>
      <c r="Z138" s="104"/>
      <c r="AA138" s="99"/>
      <c r="AB138" s="41">
        <f t="shared" si="25"/>
        <v>0</v>
      </c>
      <c r="AC138" s="40">
        <f t="shared" si="26"/>
        <v>0</v>
      </c>
      <c r="AD138" s="42"/>
      <c r="AE138" s="128"/>
      <c r="AF138" s="37">
        <f t="shared" si="27"/>
        <v>15</v>
      </c>
      <c r="AG138" s="43">
        <v>65</v>
      </c>
      <c r="AH138" s="44">
        <f t="shared" si="28"/>
        <v>80</v>
      </c>
      <c r="AI138" s="45">
        <f>-((50-((176+(45+(30-AF138)))))/200)</f>
        <v>0.93</v>
      </c>
      <c r="AJ138" s="46"/>
      <c r="AK138" s="47">
        <v>1E-4</v>
      </c>
      <c r="AL138" s="48">
        <f>100%+AK138</f>
        <v>1.0001</v>
      </c>
      <c r="AM138" s="49">
        <f>ROUNDUP($D$2*AI138*AL138,-3)</f>
        <v>2571384000</v>
      </c>
      <c r="AN138" s="50"/>
      <c r="AO138" s="51"/>
      <c r="AP138" s="51"/>
      <c r="AQ138" s="51"/>
      <c r="AR138" s="51"/>
      <c r="AS138" s="52"/>
      <c r="AT138" s="53">
        <f t="shared" si="29"/>
        <v>0</v>
      </c>
    </row>
    <row r="139" spans="1:46" s="54" customFormat="1" ht="36" customHeight="1" thickBot="1">
      <c r="A139" s="27"/>
      <c r="B139" s="56"/>
      <c r="C139" s="91"/>
      <c r="D139" s="95"/>
      <c r="E139" s="95"/>
      <c r="F139" s="101"/>
      <c r="G139" s="55"/>
      <c r="H139" s="60"/>
      <c r="I139" s="30">
        <v>0.51</v>
      </c>
      <c r="J139" s="119">
        <v>0.49</v>
      </c>
      <c r="K139" s="32"/>
      <c r="L139" s="57"/>
      <c r="M139" s="33"/>
      <c r="N139" s="34">
        <f t="shared" si="23"/>
        <v>1</v>
      </c>
      <c r="O139" s="35"/>
      <c r="P139" s="105">
        <v>15</v>
      </c>
      <c r="Q139" s="106">
        <v>15</v>
      </c>
      <c r="R139" s="38"/>
      <c r="S139" s="38"/>
      <c r="T139" s="37"/>
      <c r="U139" s="39">
        <f t="shared" si="24"/>
        <v>15</v>
      </c>
      <c r="V139" s="40">
        <f>IF(U139&gt;=15,15,U139)</f>
        <v>15</v>
      </c>
      <c r="W139" s="112"/>
      <c r="X139" s="96"/>
      <c r="Y139" s="96"/>
      <c r="Z139" s="104"/>
      <c r="AA139" s="99"/>
      <c r="AB139" s="41">
        <f t="shared" si="25"/>
        <v>0</v>
      </c>
      <c r="AC139" s="40">
        <f t="shared" si="26"/>
        <v>0</v>
      </c>
      <c r="AD139" s="42"/>
      <c r="AE139" s="128"/>
      <c r="AF139" s="37">
        <f t="shared" si="27"/>
        <v>15</v>
      </c>
      <c r="AG139" s="43">
        <v>65</v>
      </c>
      <c r="AH139" s="44">
        <f t="shared" si="28"/>
        <v>80</v>
      </c>
      <c r="AI139" s="45">
        <f>-((50-((176+(45+(30-AF139)))))/200)</f>
        <v>0.93</v>
      </c>
      <c r="AJ139" s="46"/>
      <c r="AK139" s="47">
        <v>1E-4</v>
      </c>
      <c r="AL139" s="48">
        <f>100%+AK139</f>
        <v>1.0001</v>
      </c>
      <c r="AM139" s="49">
        <f>ROUNDUP($D$2*AI139*AL139,-3)</f>
        <v>2571384000</v>
      </c>
      <c r="AN139" s="50"/>
      <c r="AO139" s="51"/>
      <c r="AP139" s="51"/>
      <c r="AQ139" s="51"/>
      <c r="AR139" s="51"/>
      <c r="AS139" s="52"/>
      <c r="AT139" s="53">
        <f t="shared" si="29"/>
        <v>0</v>
      </c>
    </row>
    <row r="140" spans="1:46" s="54" customFormat="1" ht="36" customHeight="1" thickBot="1">
      <c r="A140" s="27"/>
      <c r="B140" s="56"/>
      <c r="C140" s="91"/>
      <c r="D140" s="95"/>
      <c r="E140" s="95"/>
      <c r="F140" s="101"/>
      <c r="G140" s="55"/>
      <c r="H140" s="28"/>
      <c r="I140" s="30">
        <v>0.51</v>
      </c>
      <c r="J140" s="119">
        <v>0.49</v>
      </c>
      <c r="K140" s="32"/>
      <c r="L140" s="57"/>
      <c r="M140" s="31"/>
      <c r="N140" s="34">
        <f t="shared" si="23"/>
        <v>1</v>
      </c>
      <c r="O140" s="37"/>
      <c r="P140" s="105">
        <v>15</v>
      </c>
      <c r="Q140" s="106">
        <v>15</v>
      </c>
      <c r="R140" s="38"/>
      <c r="S140" s="38"/>
      <c r="T140" s="37"/>
      <c r="U140" s="39">
        <f t="shared" si="24"/>
        <v>15</v>
      </c>
      <c r="V140" s="40">
        <f>IF(U140&gt;=15,15,U140)</f>
        <v>15</v>
      </c>
      <c r="W140" s="112"/>
      <c r="X140" s="96"/>
      <c r="Y140" s="96"/>
      <c r="Z140" s="104"/>
      <c r="AA140" s="99"/>
      <c r="AB140" s="41">
        <f t="shared" si="25"/>
        <v>0</v>
      </c>
      <c r="AC140" s="40">
        <f t="shared" si="26"/>
        <v>0</v>
      </c>
      <c r="AD140" s="87"/>
      <c r="AE140" s="128"/>
      <c r="AF140" s="37">
        <f t="shared" si="27"/>
        <v>15</v>
      </c>
      <c r="AG140" s="43">
        <v>65</v>
      </c>
      <c r="AH140" s="44">
        <f t="shared" si="28"/>
        <v>80</v>
      </c>
      <c r="AI140" s="45">
        <f>-((50-((176+(45+(30-AF140)))))/200)</f>
        <v>0.93</v>
      </c>
      <c r="AJ140" s="46"/>
      <c r="AK140" s="47">
        <v>1E-4</v>
      </c>
      <c r="AL140" s="48">
        <f>100%+AK140</f>
        <v>1.0001</v>
      </c>
      <c r="AM140" s="49">
        <f>ROUNDUP($D$2*AI140*AL140,-3)</f>
        <v>2571384000</v>
      </c>
      <c r="AN140" s="88"/>
      <c r="AO140" s="51"/>
      <c r="AP140" s="51"/>
      <c r="AQ140" s="51"/>
      <c r="AR140" s="51"/>
      <c r="AS140" s="52"/>
      <c r="AT140" s="53">
        <f t="shared" si="29"/>
        <v>0</v>
      </c>
    </row>
  </sheetData>
  <mergeCells count="28">
    <mergeCell ref="AS3:AS4"/>
    <mergeCell ref="AT3:AT4"/>
    <mergeCell ref="AM3:AM4"/>
    <mergeCell ref="AN3:AN4"/>
    <mergeCell ref="AO3:AO4"/>
    <mergeCell ref="AP3:AP4"/>
    <mergeCell ref="AQ3:AQ4"/>
    <mergeCell ref="AR3:AR4"/>
    <mergeCell ref="AL3:AL4"/>
    <mergeCell ref="A3:A4"/>
    <mergeCell ref="B3:B4"/>
    <mergeCell ref="C3:H3"/>
    <mergeCell ref="I3:M3"/>
    <mergeCell ref="N3:N4"/>
    <mergeCell ref="O3:O4"/>
    <mergeCell ref="P3:U3"/>
    <mergeCell ref="W3:AB3"/>
    <mergeCell ref="AI3:AI4"/>
    <mergeCell ref="AJ3:AJ4"/>
    <mergeCell ref="AK3:AK4"/>
    <mergeCell ref="D1:E1"/>
    <mergeCell ref="I1:J1"/>
    <mergeCell ref="L1:AB1"/>
    <mergeCell ref="AE1:AK1"/>
    <mergeCell ref="D2:E2"/>
    <mergeCell ref="F2:G2"/>
    <mergeCell ref="I2:J2"/>
    <mergeCell ref="P2:U2"/>
  </mergeCells>
  <phoneticPr fontId="3" type="noConversion"/>
  <printOptions horizontalCentered="1"/>
  <pageMargins left="0.17" right="0.17" top="0.33" bottom="0.24" header="0.26" footer="0.18"/>
  <pageSetup paperSize="9" scale="57" orientation="landscape" r:id="rId1"/>
  <headerFooter alignWithMargins="0"/>
  <rowBreaks count="1" manualBreakCount="1">
    <brk id="31" max="41" man="1"/>
  </rowBreaks>
  <colBreaks count="1" manualBreakCount="1">
    <brk id="29" max="139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rgb="FFFF0000"/>
  </sheetPr>
  <dimension ref="A1:AT140"/>
  <sheetViews>
    <sheetView showZeros="0" view="pageBreakPreview" zoomScale="80" workbookViewId="0">
      <selection activeCell="C2" sqref="C2"/>
    </sheetView>
  </sheetViews>
  <sheetFormatPr defaultColWidth="8.88671875" defaultRowHeight="13.5"/>
  <cols>
    <col min="1" max="1" width="5" style="1" customWidth="1"/>
    <col min="2" max="2" width="5.109375" style="2" customWidth="1"/>
    <col min="3" max="3" width="9.21875" style="89" customWidth="1"/>
    <col min="4" max="7" width="9.21875" style="1" customWidth="1"/>
    <col min="8" max="8" width="6.6640625" style="1" customWidth="1"/>
    <col min="9" max="10" width="7.33203125" style="1" customWidth="1"/>
    <col min="11" max="11" width="7.6640625" style="1" customWidth="1"/>
    <col min="12" max="13" width="6.77734375" style="1" customWidth="1"/>
    <col min="14" max="14" width="6.44140625" style="1" customWidth="1"/>
    <col min="15" max="15" width="5.109375" style="1" customWidth="1"/>
    <col min="16" max="16" width="7.109375" style="1" customWidth="1"/>
    <col min="17" max="17" width="6.77734375" style="1" customWidth="1"/>
    <col min="18" max="20" width="6.6640625" style="1" customWidth="1"/>
    <col min="21" max="21" width="7.109375" style="1" customWidth="1"/>
    <col min="22" max="22" width="10.44140625" style="90" hidden="1" customWidth="1"/>
    <col min="23" max="24" width="8" style="1" customWidth="1"/>
    <col min="25" max="27" width="7.21875" style="1" customWidth="1"/>
    <col min="28" max="28" width="9.6640625" style="1" customWidth="1"/>
    <col min="29" max="29" width="2" style="90" hidden="1" customWidth="1"/>
    <col min="30" max="31" width="6.21875" style="1" customWidth="1"/>
    <col min="32" max="32" width="7" style="1" customWidth="1"/>
    <col min="33" max="33" width="4.6640625" style="1" customWidth="1"/>
    <col min="34" max="34" width="8.21875" style="1" customWidth="1"/>
    <col min="35" max="35" width="8.77734375" style="1" customWidth="1"/>
    <col min="36" max="36" width="7.5546875" style="1" customWidth="1"/>
    <col min="37" max="38" width="8.33203125" style="1" customWidth="1"/>
    <col min="39" max="39" width="20.21875" style="1" customWidth="1"/>
    <col min="40" max="40" width="8.33203125" style="1" customWidth="1"/>
    <col min="41" max="42" width="17.6640625" style="1" customWidth="1"/>
    <col min="43" max="45" width="17.6640625" style="1" hidden="1" customWidth="1"/>
    <col min="46" max="46" width="17.6640625" style="1" customWidth="1"/>
    <col min="47" max="16384" width="8.88671875" style="1"/>
  </cols>
  <sheetData>
    <row r="1" spans="1:46" ht="33.75" customHeight="1">
      <c r="C1" s="3" t="s">
        <v>37</v>
      </c>
      <c r="D1" s="353">
        <v>1282320000</v>
      </c>
      <c r="E1" s="353"/>
      <c r="F1" s="4"/>
      <c r="G1" s="4"/>
      <c r="H1" s="3" t="s">
        <v>0</v>
      </c>
      <c r="I1" s="354">
        <v>698100000</v>
      </c>
      <c r="J1" s="354"/>
      <c r="K1" s="118">
        <f>TRUNC(I1/F2,7)</f>
        <v>0.47135379999999999</v>
      </c>
      <c r="L1" s="385" t="s">
        <v>414</v>
      </c>
      <c r="M1" s="386"/>
      <c r="N1" s="386"/>
      <c r="O1" s="386"/>
      <c r="P1" s="386"/>
      <c r="Q1" s="386"/>
      <c r="R1" s="386"/>
      <c r="S1" s="386"/>
      <c r="T1" s="386"/>
      <c r="U1" s="386"/>
      <c r="V1" s="386"/>
      <c r="W1" s="386"/>
      <c r="X1" s="386"/>
      <c r="Y1" s="386"/>
      <c r="Z1" s="386"/>
      <c r="AA1" s="386"/>
      <c r="AB1" s="386"/>
      <c r="AC1" s="148"/>
      <c r="AD1" s="148"/>
      <c r="AE1" s="356" t="s">
        <v>394</v>
      </c>
      <c r="AF1" s="356"/>
      <c r="AG1" s="356"/>
      <c r="AH1" s="356"/>
      <c r="AI1" s="356"/>
      <c r="AJ1" s="356"/>
      <c r="AK1" s="356"/>
      <c r="AL1" s="145"/>
      <c r="AM1" s="145"/>
      <c r="AN1" s="145"/>
      <c r="AO1" s="122"/>
      <c r="AP1" s="122"/>
      <c r="AQ1" s="122"/>
      <c r="AR1" s="122"/>
      <c r="AS1" s="122"/>
      <c r="AT1" s="122"/>
    </row>
    <row r="2" spans="1:46" s="11" customFormat="1" ht="30" customHeight="1" thickBot="1">
      <c r="A2" s="6"/>
      <c r="B2" s="7"/>
      <c r="C2" s="8" t="s">
        <v>36</v>
      </c>
      <c r="D2" s="357">
        <f>D1*1.1</f>
        <v>1410552000</v>
      </c>
      <c r="E2" s="358"/>
      <c r="F2" s="357">
        <v>1481052824</v>
      </c>
      <c r="G2" s="358"/>
      <c r="H2" s="3" t="s">
        <v>32</v>
      </c>
      <c r="I2" s="359">
        <f>D2*1</f>
        <v>1410552000</v>
      </c>
      <c r="J2" s="360"/>
      <c r="K2" s="117" t="s">
        <v>29</v>
      </c>
      <c r="L2" s="4"/>
      <c r="M2" s="4"/>
      <c r="N2" s="4"/>
      <c r="O2" s="9" t="s">
        <v>35</v>
      </c>
      <c r="P2" s="361">
        <v>45950.458333333336</v>
      </c>
      <c r="Q2" s="361"/>
      <c r="R2" s="361"/>
      <c r="S2" s="361"/>
      <c r="T2" s="361"/>
      <c r="U2" s="361"/>
      <c r="V2" s="10"/>
      <c r="W2" s="10"/>
      <c r="X2" s="6"/>
      <c r="Y2" s="6"/>
      <c r="Z2" s="6"/>
      <c r="AA2" s="6"/>
      <c r="AB2" s="6"/>
      <c r="AC2" s="10"/>
      <c r="AD2" s="6"/>
      <c r="AE2" s="6"/>
      <c r="AF2" s="6"/>
      <c r="AG2" s="189"/>
      <c r="AH2" s="6"/>
      <c r="AJ2" s="12"/>
      <c r="AK2" s="13"/>
      <c r="AL2" s="13"/>
      <c r="AM2" s="14" t="s">
        <v>52</v>
      </c>
      <c r="AO2" s="63" t="s">
        <v>40</v>
      </c>
      <c r="AP2" s="63"/>
      <c r="AQ2" s="123"/>
      <c r="AR2" s="124"/>
      <c r="AS2" s="126"/>
      <c r="AT2" s="125"/>
    </row>
    <row r="3" spans="1:46" s="17" customFormat="1" ht="24.95" customHeight="1" thickBot="1">
      <c r="A3" s="364" t="s">
        <v>1</v>
      </c>
      <c r="B3" s="366" t="s">
        <v>2</v>
      </c>
      <c r="C3" s="368" t="s">
        <v>3</v>
      </c>
      <c r="D3" s="369"/>
      <c r="E3" s="369"/>
      <c r="F3" s="369"/>
      <c r="G3" s="369"/>
      <c r="H3" s="370"/>
      <c r="I3" s="371" t="s">
        <v>4</v>
      </c>
      <c r="J3" s="369"/>
      <c r="K3" s="369"/>
      <c r="L3" s="369"/>
      <c r="M3" s="370"/>
      <c r="N3" s="372" t="s">
        <v>5</v>
      </c>
      <c r="O3" s="374" t="s">
        <v>6</v>
      </c>
      <c r="P3" s="371" t="s">
        <v>7</v>
      </c>
      <c r="Q3" s="369"/>
      <c r="R3" s="369"/>
      <c r="S3" s="369"/>
      <c r="T3" s="369"/>
      <c r="U3" s="370"/>
      <c r="V3" s="15"/>
      <c r="W3" s="371" t="s">
        <v>30</v>
      </c>
      <c r="X3" s="369"/>
      <c r="Y3" s="369"/>
      <c r="Z3" s="369"/>
      <c r="AA3" s="369"/>
      <c r="AB3" s="370"/>
      <c r="AC3" s="15"/>
      <c r="AD3" s="15"/>
      <c r="AE3" s="15"/>
      <c r="AF3" s="15"/>
      <c r="AG3" s="15"/>
      <c r="AH3" s="16"/>
      <c r="AI3" s="376" t="s">
        <v>8</v>
      </c>
      <c r="AJ3" s="366" t="s">
        <v>9</v>
      </c>
      <c r="AK3" s="378" t="s">
        <v>10</v>
      </c>
      <c r="AL3" s="362" t="s">
        <v>11</v>
      </c>
      <c r="AM3" s="381" t="s">
        <v>12</v>
      </c>
      <c r="AN3" s="383" t="s">
        <v>83</v>
      </c>
      <c r="AO3" s="380" t="s">
        <v>14</v>
      </c>
      <c r="AP3" s="380" t="s">
        <v>41</v>
      </c>
      <c r="AQ3" s="380" t="s">
        <v>42</v>
      </c>
      <c r="AR3" s="380" t="s">
        <v>43</v>
      </c>
      <c r="AS3" s="380" t="s">
        <v>44</v>
      </c>
      <c r="AT3" s="380" t="s">
        <v>15</v>
      </c>
    </row>
    <row r="4" spans="1:46" s="17" customFormat="1" ht="39.75" customHeight="1" thickBot="1">
      <c r="A4" s="365"/>
      <c r="B4" s="367"/>
      <c r="C4" s="103" t="s">
        <v>16</v>
      </c>
      <c r="D4" s="19" t="s">
        <v>17</v>
      </c>
      <c r="E4" s="20" t="s">
        <v>18</v>
      </c>
      <c r="F4" s="20" t="s">
        <v>19</v>
      </c>
      <c r="G4" s="20" t="s">
        <v>94</v>
      </c>
      <c r="H4" s="21" t="s">
        <v>95</v>
      </c>
      <c r="I4" s="18" t="s">
        <v>96</v>
      </c>
      <c r="J4" s="19" t="s">
        <v>17</v>
      </c>
      <c r="K4" s="20" t="s">
        <v>97</v>
      </c>
      <c r="L4" s="103" t="s">
        <v>98</v>
      </c>
      <c r="M4" s="20" t="s">
        <v>94</v>
      </c>
      <c r="N4" s="373"/>
      <c r="O4" s="375"/>
      <c r="P4" s="18" t="s">
        <v>96</v>
      </c>
      <c r="Q4" s="19" t="s">
        <v>17</v>
      </c>
      <c r="R4" s="20" t="s">
        <v>97</v>
      </c>
      <c r="S4" s="103" t="s">
        <v>19</v>
      </c>
      <c r="T4" s="20" t="s">
        <v>94</v>
      </c>
      <c r="U4" s="22" t="s">
        <v>99</v>
      </c>
      <c r="V4" s="23" t="s">
        <v>22</v>
      </c>
      <c r="W4" s="18" t="s">
        <v>96</v>
      </c>
      <c r="X4" s="19" t="s">
        <v>101</v>
      </c>
      <c r="Y4" s="20" t="s">
        <v>97</v>
      </c>
      <c r="Z4" s="103" t="s">
        <v>98</v>
      </c>
      <c r="AA4" s="20" t="s">
        <v>94</v>
      </c>
      <c r="AB4" s="24" t="s">
        <v>102</v>
      </c>
      <c r="AC4" s="23" t="s">
        <v>46</v>
      </c>
      <c r="AD4" s="121" t="s">
        <v>104</v>
      </c>
      <c r="AE4" s="127" t="s">
        <v>48</v>
      </c>
      <c r="AF4" s="25" t="s">
        <v>106</v>
      </c>
      <c r="AG4" s="26" t="s">
        <v>107</v>
      </c>
      <c r="AH4" s="26" t="s">
        <v>26</v>
      </c>
      <c r="AI4" s="377"/>
      <c r="AJ4" s="367"/>
      <c r="AK4" s="379"/>
      <c r="AL4" s="363"/>
      <c r="AM4" s="382"/>
      <c r="AN4" s="384"/>
      <c r="AO4" s="380"/>
      <c r="AP4" s="380"/>
      <c r="AQ4" s="380"/>
      <c r="AR4" s="380"/>
      <c r="AS4" s="380"/>
      <c r="AT4" s="380"/>
    </row>
    <row r="5" spans="1:46" s="54" customFormat="1" ht="40.5" customHeight="1" thickBot="1">
      <c r="A5" s="27">
        <v>1</v>
      </c>
      <c r="B5" s="28"/>
      <c r="C5" s="94" t="s">
        <v>249</v>
      </c>
      <c r="D5" s="62" t="s">
        <v>396</v>
      </c>
      <c r="E5" s="94"/>
      <c r="F5" s="94"/>
      <c r="G5" s="91"/>
      <c r="H5" s="115"/>
      <c r="I5" s="109">
        <v>0.51</v>
      </c>
      <c r="J5" s="31">
        <v>0.49</v>
      </c>
      <c r="K5" s="31"/>
      <c r="L5" s="31"/>
      <c r="M5" s="33"/>
      <c r="N5" s="34">
        <f>SUM(I5:M5)</f>
        <v>1</v>
      </c>
      <c r="O5" s="35"/>
      <c r="P5" s="165">
        <v>15</v>
      </c>
      <c r="Q5" s="166">
        <v>15</v>
      </c>
      <c r="R5" s="37"/>
      <c r="S5" s="38"/>
      <c r="T5" s="37"/>
      <c r="U5" s="39">
        <f>ROUNDUP(((P5*I5)+(Q5*J5)+(R5*K5)+(S5*L5)+(T5*M5)),2)</f>
        <v>15</v>
      </c>
      <c r="V5" s="40">
        <f>IF(U5&gt;=15,15,U5)</f>
        <v>15</v>
      </c>
      <c r="W5" s="169">
        <v>21672377000</v>
      </c>
      <c r="X5" s="170">
        <v>472438000</v>
      </c>
      <c r="Y5" s="157"/>
      <c r="Z5" s="107"/>
      <c r="AA5" s="99"/>
      <c r="AB5" s="41">
        <f>ROUNDUP((((W5*I5)+(X5*J5)+(Y5*K5)+(Z5*L5)+(AA5*M5))/$I$2*15),2)</f>
        <v>120</v>
      </c>
      <c r="AC5" s="40">
        <f>IF(AB5&gt;=15,15,AB5)</f>
        <v>15</v>
      </c>
      <c r="AD5" s="42"/>
      <c r="AE5" s="128"/>
      <c r="AF5" s="98">
        <f>IF((V5+AC5+AD5)&gt;=30,30,(V5+AC5+AD5))</f>
        <v>30</v>
      </c>
      <c r="AG5" s="43">
        <v>65</v>
      </c>
      <c r="AH5" s="44">
        <f>AF5+AG5+AE5</f>
        <v>95</v>
      </c>
      <c r="AI5" s="45">
        <f>-((50-((176+(45+(30-AF5)))))/200)</f>
        <v>0.85499999999999998</v>
      </c>
      <c r="AJ5" s="46"/>
      <c r="AK5" s="47">
        <v>1E-4</v>
      </c>
      <c r="AL5" s="48">
        <f>100%+AK5</f>
        <v>1.0001</v>
      </c>
      <c r="AM5" s="49">
        <f>ROUNDUP($D$2*AI5*AL5,-3)</f>
        <v>1206143000</v>
      </c>
      <c r="AN5" s="50"/>
      <c r="AO5" s="51"/>
      <c r="AP5" s="51"/>
      <c r="AQ5" s="51"/>
      <c r="AR5" s="51"/>
      <c r="AS5" s="52"/>
      <c r="AT5" s="53">
        <f>(AO5*I5)+(AP5*J5)+(AQ5*K5)+(AR5*L5)+(AS5*M5)</f>
        <v>0</v>
      </c>
    </row>
    <row r="6" spans="1:46" s="54" customFormat="1" ht="40.5" customHeight="1" thickBot="1">
      <c r="A6" s="27">
        <v>2</v>
      </c>
      <c r="B6" s="28"/>
      <c r="C6" s="95" t="s">
        <v>250</v>
      </c>
      <c r="D6" s="93" t="s">
        <v>395</v>
      </c>
      <c r="E6" s="95"/>
      <c r="F6" s="94"/>
      <c r="G6" s="29"/>
      <c r="H6" s="29"/>
      <c r="I6" s="109">
        <v>0.51</v>
      </c>
      <c r="J6" s="31">
        <v>0.49</v>
      </c>
      <c r="K6" s="31"/>
      <c r="L6" s="31"/>
      <c r="M6" s="33"/>
      <c r="N6" s="34">
        <f t="shared" ref="N6:N69" si="0">SUM(I6:M6)</f>
        <v>1</v>
      </c>
      <c r="O6" s="35"/>
      <c r="P6" s="167">
        <v>15</v>
      </c>
      <c r="Q6" s="168">
        <v>15</v>
      </c>
      <c r="R6" s="106"/>
      <c r="S6" s="38"/>
      <c r="T6" s="37"/>
      <c r="U6" s="39">
        <f t="shared" ref="U6:U69" si="1">ROUNDUP(((P6*I6)+(Q6*J6)+(R6*K6)+(S6*L6)+(T6*M6)),2)</f>
        <v>15</v>
      </c>
      <c r="V6" s="40">
        <f>IF(U6&gt;=15,15,U6)</f>
        <v>15</v>
      </c>
      <c r="W6" s="112">
        <v>7038779000</v>
      </c>
      <c r="X6" s="113">
        <v>692740000</v>
      </c>
      <c r="Y6" s="100"/>
      <c r="Z6" s="96"/>
      <c r="AA6" s="99"/>
      <c r="AB6" s="41">
        <f t="shared" ref="AB6:AB69" si="2">ROUNDUP((((W6*I6)+(X6*J6)+(Y6*K6)+(Z6*L6)+(AA6*M6))/$I$2*15),2)</f>
        <v>41.79</v>
      </c>
      <c r="AC6" s="40">
        <f t="shared" ref="AC6:AC69" si="3">IF(AB6&gt;=15,15,AB6)</f>
        <v>15</v>
      </c>
      <c r="AD6" s="42"/>
      <c r="AE6" s="128"/>
      <c r="AF6" s="37">
        <f t="shared" ref="AF6:AF69" si="4">IF((V6+AC6+AD6)&gt;=30,30,(V6+AC6+AD6))</f>
        <v>30</v>
      </c>
      <c r="AG6" s="43">
        <v>65</v>
      </c>
      <c r="AH6" s="44">
        <f t="shared" ref="AH6:AH69" si="5">AF6+AG6+AE6</f>
        <v>95</v>
      </c>
      <c r="AI6" s="45">
        <f>-((50-((176+(45+(30-AF6)))))/200)</f>
        <v>0.85499999999999998</v>
      </c>
      <c r="AJ6" s="46"/>
      <c r="AK6" s="47">
        <v>1E-4</v>
      </c>
      <c r="AL6" s="48">
        <f>100%+AK6</f>
        <v>1.0001</v>
      </c>
      <c r="AM6" s="49">
        <f>ROUNDUP($D$2*AI6*AL6,-3)</f>
        <v>1206143000</v>
      </c>
      <c r="AN6" s="50"/>
      <c r="AO6" s="51"/>
      <c r="AP6" s="51"/>
      <c r="AQ6" s="51"/>
      <c r="AR6" s="51"/>
      <c r="AS6" s="52"/>
      <c r="AT6" s="53">
        <f t="shared" ref="AT6:AT69" si="6">(AO6*I6)+(AP6*J6)+(AQ6*K6)+(AR6*L6)+(AS6*M6)</f>
        <v>0</v>
      </c>
    </row>
    <row r="7" spans="1:46" s="54" customFormat="1" ht="40.5" customHeight="1" thickBot="1">
      <c r="A7" s="27">
        <v>3</v>
      </c>
      <c r="B7" s="28"/>
      <c r="C7" s="95" t="s">
        <v>397</v>
      </c>
      <c r="D7" s="62" t="s">
        <v>398</v>
      </c>
      <c r="E7" s="95"/>
      <c r="G7" s="55"/>
      <c r="H7" s="29"/>
      <c r="I7" s="109">
        <v>0.51</v>
      </c>
      <c r="J7" s="31">
        <v>0.49</v>
      </c>
      <c r="K7" s="31"/>
      <c r="L7" s="57"/>
      <c r="M7" s="33"/>
      <c r="N7" s="34">
        <f t="shared" si="0"/>
        <v>1</v>
      </c>
      <c r="O7" s="35"/>
      <c r="P7" s="167">
        <v>15</v>
      </c>
      <c r="Q7" s="221">
        <v>14.2</v>
      </c>
      <c r="R7" s="106"/>
      <c r="S7" s="38"/>
      <c r="T7" s="37"/>
      <c r="U7" s="39">
        <f t="shared" si="1"/>
        <v>14.61</v>
      </c>
      <c r="V7" s="40">
        <f>IF(U7&gt;=15,15,U7)</f>
        <v>14.61</v>
      </c>
      <c r="W7" s="112">
        <v>11716746000</v>
      </c>
      <c r="X7" s="112">
        <v>365365000</v>
      </c>
      <c r="Y7" s="100"/>
      <c r="Z7" s="96"/>
      <c r="AA7" s="99"/>
      <c r="AB7" s="41">
        <f t="shared" si="2"/>
        <v>65.45</v>
      </c>
      <c r="AC7" s="40">
        <f t="shared" si="3"/>
        <v>15</v>
      </c>
      <c r="AD7" s="42">
        <f>3*I7</f>
        <v>1.53</v>
      </c>
      <c r="AE7" s="128"/>
      <c r="AF7" s="37">
        <f t="shared" si="4"/>
        <v>30</v>
      </c>
      <c r="AG7" s="43">
        <v>65</v>
      </c>
      <c r="AH7" s="44">
        <f t="shared" si="5"/>
        <v>95</v>
      </c>
      <c r="AI7" s="45">
        <f>-((50-((176+(45+(30-AF7)))))/200)</f>
        <v>0.85499999999999998</v>
      </c>
      <c r="AJ7" s="46"/>
      <c r="AK7" s="47">
        <v>1E-4</v>
      </c>
      <c r="AL7" s="48">
        <f>100%+AK7</f>
        <v>1.0001</v>
      </c>
      <c r="AM7" s="49">
        <f>ROUNDUP($D$2*AI7*AL7,-3)</f>
        <v>1206143000</v>
      </c>
      <c r="AN7" s="50"/>
      <c r="AO7" s="51"/>
      <c r="AP7" s="51"/>
      <c r="AQ7" s="51"/>
      <c r="AR7" s="51"/>
      <c r="AS7" s="52"/>
      <c r="AT7" s="53">
        <f t="shared" si="6"/>
        <v>0</v>
      </c>
    </row>
    <row r="8" spans="1:46" s="54" customFormat="1" ht="40.5" customHeight="1" thickBot="1">
      <c r="A8" s="27">
        <v>4</v>
      </c>
      <c r="B8" s="28" t="s">
        <v>411</v>
      </c>
      <c r="C8" s="95" t="s">
        <v>413</v>
      </c>
      <c r="D8" s="62" t="s">
        <v>412</v>
      </c>
      <c r="E8" s="95"/>
      <c r="F8" s="94"/>
      <c r="G8" s="92"/>
      <c r="H8" s="135"/>
      <c r="I8" s="109">
        <v>0.7</v>
      </c>
      <c r="J8" s="31">
        <v>0.3</v>
      </c>
      <c r="K8" s="31"/>
      <c r="L8" s="57"/>
      <c r="M8" s="33"/>
      <c r="N8" s="34">
        <f t="shared" si="0"/>
        <v>1</v>
      </c>
      <c r="O8" s="35"/>
      <c r="P8" s="167">
        <v>15</v>
      </c>
      <c r="Q8" s="168">
        <v>15</v>
      </c>
      <c r="R8" s="38"/>
      <c r="S8" s="38"/>
      <c r="T8" s="37"/>
      <c r="U8" s="193">
        <f t="shared" si="1"/>
        <v>15</v>
      </c>
      <c r="V8" s="40">
        <f t="shared" ref="V8:V71" si="7">IF(U8&gt;=15,15,U8)</f>
        <v>15</v>
      </c>
      <c r="W8" s="112">
        <v>15563060000</v>
      </c>
      <c r="X8" s="216">
        <v>84700000</v>
      </c>
      <c r="Y8" s="100"/>
      <c r="Z8" s="96"/>
      <c r="AA8" s="108"/>
      <c r="AB8" s="41">
        <f t="shared" si="2"/>
        <v>116.12</v>
      </c>
      <c r="AC8" s="40">
        <f t="shared" si="3"/>
        <v>15</v>
      </c>
      <c r="AD8" s="42"/>
      <c r="AE8" s="128"/>
      <c r="AF8" s="37">
        <f t="shared" si="4"/>
        <v>30</v>
      </c>
      <c r="AG8" s="43">
        <v>65</v>
      </c>
      <c r="AH8" s="44">
        <f t="shared" si="5"/>
        <v>95</v>
      </c>
      <c r="AI8" s="45">
        <f t="shared" ref="AI8:AI71" si="8">-((50-((176+(45+(30-AF8)))))/200)</f>
        <v>0.85499999999999998</v>
      </c>
      <c r="AJ8" s="46"/>
      <c r="AK8" s="47">
        <v>1E-4</v>
      </c>
      <c r="AL8" s="48">
        <f t="shared" ref="AL8:AL71" si="9">100%+AK8</f>
        <v>1.0001</v>
      </c>
      <c r="AM8" s="49">
        <f t="shared" ref="AM8:AM71" si="10">ROUNDUP($D$2*AI8*AL8,-3)</f>
        <v>1206143000</v>
      </c>
      <c r="AN8" s="50"/>
      <c r="AO8" s="51"/>
      <c r="AP8" s="51"/>
      <c r="AQ8" s="51"/>
      <c r="AR8" s="51"/>
      <c r="AS8" s="52"/>
      <c r="AT8" s="53">
        <f t="shared" si="6"/>
        <v>0</v>
      </c>
    </row>
    <row r="9" spans="1:46" s="54" customFormat="1" ht="40.5" customHeight="1" thickBot="1">
      <c r="A9" s="27"/>
      <c r="B9" s="28"/>
      <c r="C9" s="95"/>
      <c r="D9" s="94"/>
      <c r="E9" s="95"/>
      <c r="F9" s="95"/>
      <c r="G9" s="92"/>
      <c r="H9" s="116"/>
      <c r="I9" s="109"/>
      <c r="J9" s="31"/>
      <c r="K9" s="137"/>
      <c r="L9" s="31"/>
      <c r="M9" s="33"/>
      <c r="N9" s="34">
        <f t="shared" si="0"/>
        <v>0</v>
      </c>
      <c r="O9" s="35"/>
      <c r="P9" s="167"/>
      <c r="Q9" s="168"/>
      <c r="R9" s="38"/>
      <c r="S9" s="38"/>
      <c r="T9" s="37"/>
      <c r="U9" s="39">
        <f t="shared" si="1"/>
        <v>0</v>
      </c>
      <c r="V9" s="40">
        <f t="shared" si="7"/>
        <v>0</v>
      </c>
      <c r="W9" s="112"/>
      <c r="X9" s="113"/>
      <c r="Y9" s="96"/>
      <c r="Z9" s="96"/>
      <c r="AA9" s="99"/>
      <c r="AB9" s="41">
        <f t="shared" si="2"/>
        <v>0</v>
      </c>
      <c r="AC9" s="40">
        <f t="shared" si="3"/>
        <v>0</v>
      </c>
      <c r="AD9" s="42"/>
      <c r="AE9" s="128"/>
      <c r="AF9" s="37">
        <f t="shared" si="4"/>
        <v>0</v>
      </c>
      <c r="AG9" s="43">
        <v>65</v>
      </c>
      <c r="AH9" s="44">
        <f t="shared" si="5"/>
        <v>65</v>
      </c>
      <c r="AI9" s="45">
        <f t="shared" si="8"/>
        <v>1.0049999999999999</v>
      </c>
      <c r="AJ9" s="46"/>
      <c r="AK9" s="47">
        <v>1E-4</v>
      </c>
      <c r="AL9" s="48">
        <f t="shared" si="9"/>
        <v>1.0001</v>
      </c>
      <c r="AM9" s="49">
        <f t="shared" si="10"/>
        <v>1417747000</v>
      </c>
      <c r="AN9" s="50"/>
      <c r="AO9" s="51"/>
      <c r="AP9" s="51"/>
      <c r="AQ9" s="51"/>
      <c r="AR9" s="51"/>
      <c r="AS9" s="52"/>
      <c r="AT9" s="53">
        <f t="shared" si="6"/>
        <v>0</v>
      </c>
    </row>
    <row r="10" spans="1:46" s="54" customFormat="1" ht="40.5" customHeight="1" thickBot="1">
      <c r="A10" s="27"/>
      <c r="B10" s="232"/>
      <c r="C10" s="95"/>
      <c r="D10" s="94"/>
      <c r="E10" s="139"/>
      <c r="F10" s="94"/>
      <c r="G10" s="55"/>
      <c r="H10" s="116"/>
      <c r="I10" s="30"/>
      <c r="J10" s="31"/>
      <c r="K10" s="31"/>
      <c r="L10" s="57"/>
      <c r="M10" s="33"/>
      <c r="N10" s="34">
        <f t="shared" si="0"/>
        <v>0</v>
      </c>
      <c r="O10" s="35"/>
      <c r="P10" s="167"/>
      <c r="Q10" s="220"/>
      <c r="R10" s="38"/>
      <c r="S10" s="38"/>
      <c r="T10" s="37"/>
      <c r="U10" s="39">
        <f t="shared" si="1"/>
        <v>0</v>
      </c>
      <c r="V10" s="40">
        <f>IF(U10&gt;=15,15,U10)</f>
        <v>0</v>
      </c>
      <c r="W10" s="216"/>
      <c r="X10" s="216"/>
      <c r="Y10" s="96"/>
      <c r="Z10" s="216"/>
      <c r="AA10" s="99"/>
      <c r="AB10" s="41">
        <f t="shared" si="2"/>
        <v>0</v>
      </c>
      <c r="AC10" s="40">
        <f t="shared" si="3"/>
        <v>0</v>
      </c>
      <c r="AD10" s="42">
        <f>0.5*I10</f>
        <v>0</v>
      </c>
      <c r="AE10" s="128"/>
      <c r="AF10" s="37">
        <f t="shared" si="4"/>
        <v>0</v>
      </c>
      <c r="AG10" s="43">
        <v>65</v>
      </c>
      <c r="AH10" s="44">
        <f t="shared" si="5"/>
        <v>65</v>
      </c>
      <c r="AI10" s="45">
        <f>-((50-((176+(45+(30-AF10)))))/200)</f>
        <v>1.0049999999999999</v>
      </c>
      <c r="AJ10" s="46"/>
      <c r="AK10" s="47">
        <v>1E-4</v>
      </c>
      <c r="AL10" s="48">
        <f>100%+AK10</f>
        <v>1.0001</v>
      </c>
      <c r="AM10" s="49">
        <f>ROUNDUP($D$2*AI10*AL10,-3)</f>
        <v>1417747000</v>
      </c>
      <c r="AN10" s="50"/>
      <c r="AO10" s="51"/>
      <c r="AP10" s="51"/>
      <c r="AQ10" s="51"/>
      <c r="AR10" s="51"/>
      <c r="AS10" s="52"/>
      <c r="AT10" s="53">
        <f t="shared" si="6"/>
        <v>0</v>
      </c>
    </row>
    <row r="11" spans="1:46" s="54" customFormat="1" ht="40.5" customHeight="1" thickBot="1">
      <c r="A11" s="27"/>
      <c r="B11" s="56"/>
      <c r="C11" s="94"/>
      <c r="D11" s="94"/>
      <c r="E11" s="95"/>
      <c r="F11" s="94"/>
      <c r="G11" s="29"/>
      <c r="H11" s="29"/>
      <c r="I11" s="30"/>
      <c r="J11" s="31"/>
      <c r="K11" s="31"/>
      <c r="L11" s="31"/>
      <c r="M11" s="33"/>
      <c r="N11" s="34">
        <f t="shared" si="0"/>
        <v>0</v>
      </c>
      <c r="O11" s="35"/>
      <c r="P11" s="167"/>
      <c r="Q11" s="220"/>
      <c r="R11" s="106"/>
      <c r="S11" s="38"/>
      <c r="T11" s="37"/>
      <c r="U11" s="39">
        <f t="shared" si="1"/>
        <v>0</v>
      </c>
      <c r="V11" s="40">
        <f t="shared" si="7"/>
        <v>0</v>
      </c>
      <c r="W11" s="216"/>
      <c r="X11" s="216"/>
      <c r="Y11" s="112"/>
      <c r="Z11" s="96"/>
      <c r="AA11" s="99"/>
      <c r="AB11" s="41">
        <f t="shared" si="2"/>
        <v>0</v>
      </c>
      <c r="AC11" s="40">
        <f t="shared" si="3"/>
        <v>0</v>
      </c>
      <c r="AD11" s="42"/>
      <c r="AE11" s="128"/>
      <c r="AF11" s="37">
        <f t="shared" si="4"/>
        <v>0</v>
      </c>
      <c r="AG11" s="43">
        <v>65</v>
      </c>
      <c r="AH11" s="44">
        <f t="shared" si="5"/>
        <v>65</v>
      </c>
      <c r="AI11" s="45">
        <f t="shared" si="8"/>
        <v>1.0049999999999999</v>
      </c>
      <c r="AJ11" s="46"/>
      <c r="AK11" s="47">
        <v>1E-4</v>
      </c>
      <c r="AL11" s="48">
        <f t="shared" si="9"/>
        <v>1.0001</v>
      </c>
      <c r="AM11" s="49">
        <f t="shared" si="10"/>
        <v>1417747000</v>
      </c>
      <c r="AN11" s="50"/>
      <c r="AO11" s="51"/>
      <c r="AP11" s="51"/>
      <c r="AQ11" s="51"/>
      <c r="AR11" s="51"/>
      <c r="AS11" s="52"/>
      <c r="AT11" s="53">
        <f t="shared" si="6"/>
        <v>0</v>
      </c>
    </row>
    <row r="12" spans="1:46" s="54" customFormat="1" ht="40.5" customHeight="1" thickBot="1">
      <c r="A12" s="27"/>
      <c r="B12" s="56"/>
      <c r="C12" s="94"/>
      <c r="D12" s="95"/>
      <c r="E12" s="95"/>
      <c r="F12" s="95"/>
      <c r="G12" s="55"/>
      <c r="H12" s="29"/>
      <c r="I12" s="30"/>
      <c r="J12" s="31"/>
      <c r="K12" s="32"/>
      <c r="L12" s="57"/>
      <c r="M12" s="33"/>
      <c r="N12" s="34">
        <f t="shared" si="0"/>
        <v>0</v>
      </c>
      <c r="O12" s="35"/>
      <c r="P12" s="167"/>
      <c r="Q12" s="168"/>
      <c r="R12" s="38"/>
      <c r="S12" s="38"/>
      <c r="T12" s="37"/>
      <c r="U12" s="39">
        <f t="shared" si="1"/>
        <v>0</v>
      </c>
      <c r="V12" s="40">
        <f t="shared" si="7"/>
        <v>0</v>
      </c>
      <c r="W12" s="216"/>
      <c r="X12" s="217"/>
      <c r="Y12" s="112"/>
      <c r="Z12" s="96"/>
      <c r="AA12" s="99"/>
      <c r="AB12" s="41">
        <f t="shared" si="2"/>
        <v>0</v>
      </c>
      <c r="AC12" s="40">
        <f t="shared" si="3"/>
        <v>0</v>
      </c>
      <c r="AD12" s="42"/>
      <c r="AE12" s="128"/>
      <c r="AF12" s="37">
        <f t="shared" si="4"/>
        <v>0</v>
      </c>
      <c r="AG12" s="43">
        <v>65</v>
      </c>
      <c r="AH12" s="44">
        <f t="shared" si="5"/>
        <v>65</v>
      </c>
      <c r="AI12" s="45">
        <f t="shared" si="8"/>
        <v>1.0049999999999999</v>
      </c>
      <c r="AJ12" s="46"/>
      <c r="AK12" s="47">
        <v>1E-4</v>
      </c>
      <c r="AL12" s="48">
        <f t="shared" si="9"/>
        <v>1.0001</v>
      </c>
      <c r="AM12" s="49">
        <f t="shared" si="10"/>
        <v>1417747000</v>
      </c>
      <c r="AN12" s="50"/>
      <c r="AO12" s="51"/>
      <c r="AP12" s="51"/>
      <c r="AQ12" s="51"/>
      <c r="AR12" s="51"/>
      <c r="AS12" s="52"/>
      <c r="AT12" s="53">
        <f t="shared" si="6"/>
        <v>0</v>
      </c>
    </row>
    <row r="13" spans="1:46" s="54" customFormat="1" ht="40.5" customHeight="1" thickBot="1">
      <c r="A13" s="27"/>
      <c r="B13" s="56"/>
      <c r="C13" s="95"/>
      <c r="D13" s="94"/>
      <c r="E13" s="94"/>
      <c r="F13" s="94"/>
      <c r="G13" s="55"/>
      <c r="H13" s="29"/>
      <c r="I13" s="30"/>
      <c r="J13" s="31"/>
      <c r="K13" s="32"/>
      <c r="L13" s="57"/>
      <c r="M13" s="33"/>
      <c r="N13" s="34">
        <f t="shared" si="0"/>
        <v>0</v>
      </c>
      <c r="O13" s="35"/>
      <c r="P13" s="167"/>
      <c r="Q13" s="168"/>
      <c r="R13" s="38"/>
      <c r="S13" s="38"/>
      <c r="T13" s="37"/>
      <c r="U13" s="39">
        <f t="shared" si="1"/>
        <v>0</v>
      </c>
      <c r="V13" s="40">
        <f t="shared" si="7"/>
        <v>0</v>
      </c>
      <c r="W13" s="216"/>
      <c r="X13" s="216"/>
      <c r="Y13" s="100"/>
      <c r="Z13" s="96"/>
      <c r="AA13" s="99"/>
      <c r="AB13" s="41">
        <f t="shared" si="2"/>
        <v>0</v>
      </c>
      <c r="AC13" s="40">
        <f t="shared" si="3"/>
        <v>0</v>
      </c>
      <c r="AD13" s="42"/>
      <c r="AE13" s="128"/>
      <c r="AF13" s="37">
        <f t="shared" si="4"/>
        <v>0</v>
      </c>
      <c r="AG13" s="43">
        <v>65</v>
      </c>
      <c r="AH13" s="44">
        <f t="shared" si="5"/>
        <v>65</v>
      </c>
      <c r="AI13" s="45">
        <f t="shared" si="8"/>
        <v>1.0049999999999999</v>
      </c>
      <c r="AJ13" s="46"/>
      <c r="AK13" s="47">
        <v>1E-4</v>
      </c>
      <c r="AL13" s="48">
        <f t="shared" si="9"/>
        <v>1.0001</v>
      </c>
      <c r="AM13" s="49">
        <f t="shared" si="10"/>
        <v>1417747000</v>
      </c>
      <c r="AN13" s="50"/>
      <c r="AO13" s="51"/>
      <c r="AP13" s="51"/>
      <c r="AQ13" s="51"/>
      <c r="AR13" s="51"/>
      <c r="AS13" s="52"/>
      <c r="AT13" s="53">
        <f t="shared" si="6"/>
        <v>0</v>
      </c>
    </row>
    <row r="14" spans="1:46" s="54" customFormat="1" ht="40.5" customHeight="1" thickBot="1">
      <c r="A14" s="27"/>
      <c r="B14" s="94"/>
      <c r="C14" s="94"/>
      <c r="D14" s="94"/>
      <c r="E14" s="94"/>
      <c r="F14" s="94"/>
      <c r="G14" s="59"/>
      <c r="H14" s="60"/>
      <c r="I14" s="30"/>
      <c r="J14" s="31"/>
      <c r="K14" s="32"/>
      <c r="L14" s="57"/>
      <c r="M14" s="33"/>
      <c r="N14" s="34">
        <f t="shared" si="0"/>
        <v>0</v>
      </c>
      <c r="O14" s="35"/>
      <c r="P14" s="167"/>
      <c r="Q14" s="168"/>
      <c r="R14" s="38"/>
      <c r="S14" s="38"/>
      <c r="T14" s="37"/>
      <c r="U14" s="39">
        <f t="shared" si="1"/>
        <v>0</v>
      </c>
      <c r="V14" s="40">
        <f t="shared" si="7"/>
        <v>0</v>
      </c>
      <c r="W14" s="216"/>
      <c r="X14" s="216"/>
      <c r="Y14" s="134"/>
      <c r="Z14" s="96"/>
      <c r="AA14" s="99"/>
      <c r="AB14" s="41">
        <f t="shared" si="2"/>
        <v>0</v>
      </c>
      <c r="AC14" s="40">
        <f t="shared" si="3"/>
        <v>0</v>
      </c>
      <c r="AD14" s="42"/>
      <c r="AE14" s="128"/>
      <c r="AF14" s="37">
        <f t="shared" si="4"/>
        <v>0</v>
      </c>
      <c r="AG14" s="43">
        <v>65</v>
      </c>
      <c r="AH14" s="44">
        <f t="shared" si="5"/>
        <v>65</v>
      </c>
      <c r="AI14" s="45">
        <f t="shared" si="8"/>
        <v>1.0049999999999999</v>
      </c>
      <c r="AJ14" s="46"/>
      <c r="AK14" s="47">
        <v>1E-4</v>
      </c>
      <c r="AL14" s="48">
        <f t="shared" si="9"/>
        <v>1.0001</v>
      </c>
      <c r="AM14" s="49">
        <f t="shared" si="10"/>
        <v>1417747000</v>
      </c>
      <c r="AN14" s="50"/>
      <c r="AO14" s="51"/>
      <c r="AP14" s="51"/>
      <c r="AQ14" s="51"/>
      <c r="AR14" s="51"/>
      <c r="AS14" s="52"/>
      <c r="AT14" s="53">
        <f t="shared" si="6"/>
        <v>0</v>
      </c>
    </row>
    <row r="15" spans="1:46" s="54" customFormat="1" ht="40.5" customHeight="1" thickBot="1">
      <c r="A15" s="27"/>
      <c r="B15" s="56"/>
      <c r="C15" s="94"/>
      <c r="D15" s="94"/>
      <c r="E15" s="94"/>
      <c r="F15" s="94"/>
      <c r="G15" s="59"/>
      <c r="H15" s="60"/>
      <c r="I15" s="30"/>
      <c r="J15" s="31"/>
      <c r="K15" s="32"/>
      <c r="L15" s="57"/>
      <c r="M15" s="33"/>
      <c r="N15" s="34">
        <f t="shared" si="0"/>
        <v>0</v>
      </c>
      <c r="O15" s="35"/>
      <c r="P15" s="167"/>
      <c r="Q15" s="106"/>
      <c r="R15" s="38"/>
      <c r="S15" s="220"/>
      <c r="T15" s="37"/>
      <c r="U15" s="39">
        <f t="shared" si="1"/>
        <v>0</v>
      </c>
      <c r="V15" s="40">
        <f t="shared" si="7"/>
        <v>0</v>
      </c>
      <c r="W15" s="216"/>
      <c r="X15" s="216"/>
      <c r="Y15" s="112"/>
      <c r="Z15" s="104"/>
      <c r="AA15" s="99"/>
      <c r="AB15" s="41">
        <f t="shared" si="2"/>
        <v>0</v>
      </c>
      <c r="AC15" s="40">
        <f t="shared" si="3"/>
        <v>0</v>
      </c>
      <c r="AD15" s="42"/>
      <c r="AE15" s="128"/>
      <c r="AF15" s="37">
        <f t="shared" si="4"/>
        <v>0</v>
      </c>
      <c r="AG15" s="43">
        <v>65</v>
      </c>
      <c r="AH15" s="44">
        <f t="shared" si="5"/>
        <v>65</v>
      </c>
      <c r="AI15" s="45">
        <f t="shared" si="8"/>
        <v>1.0049999999999999</v>
      </c>
      <c r="AJ15" s="46"/>
      <c r="AK15" s="47">
        <v>1E-4</v>
      </c>
      <c r="AL15" s="48">
        <f t="shared" si="9"/>
        <v>1.0001</v>
      </c>
      <c r="AM15" s="49">
        <f t="shared" si="10"/>
        <v>1417747000</v>
      </c>
      <c r="AN15" s="50"/>
      <c r="AO15" s="51"/>
      <c r="AP15" s="51"/>
      <c r="AQ15" s="51"/>
      <c r="AR15" s="51"/>
      <c r="AS15" s="52"/>
      <c r="AT15" s="53">
        <f t="shared" si="6"/>
        <v>0</v>
      </c>
    </row>
    <row r="16" spans="1:46" s="54" customFormat="1" ht="40.5" customHeight="1" thickBot="1">
      <c r="A16" s="27"/>
      <c r="B16" s="56"/>
      <c r="C16" s="94"/>
      <c r="D16" s="94"/>
      <c r="E16" s="94"/>
      <c r="F16" s="94"/>
      <c r="G16" s="59"/>
      <c r="H16" s="60"/>
      <c r="I16" s="30"/>
      <c r="J16" s="31"/>
      <c r="K16" s="32"/>
      <c r="L16" s="57"/>
      <c r="M16" s="33"/>
      <c r="N16" s="34">
        <f t="shared" si="0"/>
        <v>0</v>
      </c>
      <c r="O16" s="35"/>
      <c r="P16" s="167"/>
      <c r="Q16" s="168"/>
      <c r="R16" s="58"/>
      <c r="S16" s="38"/>
      <c r="T16" s="37"/>
      <c r="U16" s="39">
        <f t="shared" si="1"/>
        <v>0</v>
      </c>
      <c r="V16" s="40">
        <f t="shared" si="7"/>
        <v>0</v>
      </c>
      <c r="W16" s="216"/>
      <c r="X16" s="216"/>
      <c r="Y16" s="100"/>
      <c r="Z16" s="96"/>
      <c r="AA16" s="99"/>
      <c r="AB16" s="41">
        <f t="shared" si="2"/>
        <v>0</v>
      </c>
      <c r="AC16" s="40">
        <f t="shared" si="3"/>
        <v>0</v>
      </c>
      <c r="AD16" s="42"/>
      <c r="AE16" s="128"/>
      <c r="AF16" s="37">
        <f t="shared" si="4"/>
        <v>0</v>
      </c>
      <c r="AG16" s="43">
        <v>65</v>
      </c>
      <c r="AH16" s="44">
        <f t="shared" si="5"/>
        <v>65</v>
      </c>
      <c r="AI16" s="45">
        <f t="shared" si="8"/>
        <v>1.0049999999999999</v>
      </c>
      <c r="AJ16" s="46"/>
      <c r="AK16" s="47">
        <v>1E-4</v>
      </c>
      <c r="AL16" s="48">
        <f t="shared" si="9"/>
        <v>1.0001</v>
      </c>
      <c r="AM16" s="49">
        <f t="shared" si="10"/>
        <v>1417747000</v>
      </c>
      <c r="AN16" s="50"/>
      <c r="AO16" s="51"/>
      <c r="AP16" s="51"/>
      <c r="AQ16" s="51"/>
      <c r="AR16" s="51"/>
      <c r="AS16" s="52"/>
      <c r="AT16" s="53">
        <f t="shared" si="6"/>
        <v>0</v>
      </c>
    </row>
    <row r="17" spans="1:46" s="54" customFormat="1" ht="40.5" customHeight="1" thickBot="1">
      <c r="A17" s="27"/>
      <c r="B17" s="56"/>
      <c r="C17" s="94"/>
      <c r="D17" s="94"/>
      <c r="E17" s="94"/>
      <c r="F17" s="94"/>
      <c r="G17" s="59"/>
      <c r="H17" s="60"/>
      <c r="I17" s="30"/>
      <c r="J17" s="31"/>
      <c r="K17" s="32"/>
      <c r="L17" s="57"/>
      <c r="M17" s="33"/>
      <c r="N17" s="34">
        <f t="shared" si="0"/>
        <v>0</v>
      </c>
      <c r="O17" s="35"/>
      <c r="P17" s="167"/>
      <c r="Q17" s="220"/>
      <c r="R17" s="38"/>
      <c r="S17" s="38"/>
      <c r="T17" s="37"/>
      <c r="U17" s="39">
        <f t="shared" si="1"/>
        <v>0</v>
      </c>
      <c r="V17" s="40">
        <f t="shared" si="7"/>
        <v>0</v>
      </c>
      <c r="W17" s="96"/>
      <c r="X17" s="104"/>
      <c r="Y17" s="96"/>
      <c r="Z17" s="104"/>
      <c r="AA17" s="99"/>
      <c r="AB17" s="41">
        <f t="shared" si="2"/>
        <v>0</v>
      </c>
      <c r="AC17" s="40">
        <f t="shared" si="3"/>
        <v>0</v>
      </c>
      <c r="AD17" s="42"/>
      <c r="AE17" s="128"/>
      <c r="AF17" s="37">
        <f t="shared" si="4"/>
        <v>0</v>
      </c>
      <c r="AG17" s="43">
        <v>65</v>
      </c>
      <c r="AH17" s="44">
        <f t="shared" si="5"/>
        <v>65</v>
      </c>
      <c r="AI17" s="45">
        <f t="shared" si="8"/>
        <v>1.0049999999999999</v>
      </c>
      <c r="AJ17" s="46"/>
      <c r="AK17" s="47">
        <v>1E-4</v>
      </c>
      <c r="AL17" s="48">
        <f t="shared" si="9"/>
        <v>1.0001</v>
      </c>
      <c r="AM17" s="49">
        <f t="shared" si="10"/>
        <v>1417747000</v>
      </c>
      <c r="AN17" s="50"/>
      <c r="AO17" s="51"/>
      <c r="AP17" s="51"/>
      <c r="AQ17" s="51"/>
      <c r="AR17" s="51"/>
      <c r="AS17" s="52"/>
      <c r="AT17" s="53">
        <f t="shared" si="6"/>
        <v>0</v>
      </c>
    </row>
    <row r="18" spans="1:46" s="54" customFormat="1" ht="40.5" customHeight="1" thickBot="1">
      <c r="A18" s="27"/>
      <c r="B18" s="56"/>
      <c r="C18" s="94"/>
      <c r="D18" s="94"/>
      <c r="E18" s="94"/>
      <c r="F18" s="94"/>
      <c r="G18" s="218"/>
      <c r="H18" s="29"/>
      <c r="I18" s="30"/>
      <c r="J18" s="119"/>
      <c r="K18" s="32"/>
      <c r="L18" s="57"/>
      <c r="M18" s="33"/>
      <c r="N18" s="34">
        <f t="shared" si="0"/>
        <v>0</v>
      </c>
      <c r="O18" s="35"/>
      <c r="P18" s="167"/>
      <c r="Q18" s="168"/>
      <c r="R18" s="38"/>
      <c r="S18" s="38"/>
      <c r="T18" s="37"/>
      <c r="U18" s="39">
        <f t="shared" si="1"/>
        <v>0</v>
      </c>
      <c r="V18" s="40">
        <f t="shared" si="7"/>
        <v>0</v>
      </c>
      <c r="W18" s="113"/>
      <c r="X18" s="96"/>
      <c r="Y18" s="96"/>
      <c r="Z18" s="104"/>
      <c r="AA18" s="99"/>
      <c r="AB18" s="41">
        <f t="shared" si="2"/>
        <v>0</v>
      </c>
      <c r="AC18" s="40">
        <f t="shared" si="3"/>
        <v>0</v>
      </c>
      <c r="AD18" s="42"/>
      <c r="AE18" s="128"/>
      <c r="AF18" s="37">
        <f t="shared" si="4"/>
        <v>0</v>
      </c>
      <c r="AG18" s="43">
        <v>65</v>
      </c>
      <c r="AH18" s="44">
        <f t="shared" si="5"/>
        <v>65</v>
      </c>
      <c r="AI18" s="45">
        <f t="shared" si="8"/>
        <v>1.0049999999999999</v>
      </c>
      <c r="AJ18" s="46"/>
      <c r="AK18" s="47">
        <v>1E-4</v>
      </c>
      <c r="AL18" s="48">
        <f t="shared" si="9"/>
        <v>1.0001</v>
      </c>
      <c r="AM18" s="49">
        <f t="shared" si="10"/>
        <v>1417747000</v>
      </c>
      <c r="AN18" s="50"/>
      <c r="AO18" s="51"/>
      <c r="AP18" s="51"/>
      <c r="AQ18" s="51"/>
      <c r="AR18" s="51"/>
      <c r="AS18" s="52"/>
      <c r="AT18" s="53">
        <f t="shared" si="6"/>
        <v>0</v>
      </c>
    </row>
    <row r="19" spans="1:46" s="54" customFormat="1" ht="40.5" customHeight="1" thickBot="1">
      <c r="A19" s="27"/>
      <c r="B19" s="28"/>
      <c r="C19" s="94"/>
      <c r="D19" s="94"/>
      <c r="E19" s="94"/>
      <c r="F19" s="94"/>
      <c r="G19" s="218"/>
      <c r="H19" s="60"/>
      <c r="I19" s="30"/>
      <c r="J19" s="119"/>
      <c r="K19" s="32"/>
      <c r="L19" s="57"/>
      <c r="M19" s="33"/>
      <c r="N19" s="34">
        <f t="shared" si="0"/>
        <v>0</v>
      </c>
      <c r="O19" s="35"/>
      <c r="P19" s="167">
        <v>15</v>
      </c>
      <c r="Q19" s="168">
        <v>15</v>
      </c>
      <c r="R19" s="38"/>
      <c r="S19" s="38"/>
      <c r="T19" s="37"/>
      <c r="U19" s="39">
        <f t="shared" si="1"/>
        <v>0</v>
      </c>
      <c r="V19" s="40">
        <f t="shared" si="7"/>
        <v>0</v>
      </c>
      <c r="W19" s="112"/>
      <c r="X19" s="96"/>
      <c r="Y19" s="96"/>
      <c r="Z19" s="104"/>
      <c r="AA19" s="99"/>
      <c r="AB19" s="41">
        <f t="shared" si="2"/>
        <v>0</v>
      </c>
      <c r="AC19" s="40">
        <f t="shared" si="3"/>
        <v>0</v>
      </c>
      <c r="AD19" s="42"/>
      <c r="AE19" s="128"/>
      <c r="AF19" s="37">
        <f t="shared" si="4"/>
        <v>0</v>
      </c>
      <c r="AG19" s="43">
        <v>65</v>
      </c>
      <c r="AH19" s="44">
        <f t="shared" si="5"/>
        <v>65</v>
      </c>
      <c r="AI19" s="45">
        <f t="shared" si="8"/>
        <v>1.0049999999999999</v>
      </c>
      <c r="AJ19" s="46"/>
      <c r="AK19" s="47">
        <v>1E-4</v>
      </c>
      <c r="AL19" s="48">
        <f t="shared" si="9"/>
        <v>1.0001</v>
      </c>
      <c r="AM19" s="49">
        <f t="shared" si="10"/>
        <v>1417747000</v>
      </c>
      <c r="AN19" s="50"/>
      <c r="AO19" s="51"/>
      <c r="AP19" s="51"/>
      <c r="AQ19" s="51"/>
      <c r="AR19" s="51"/>
      <c r="AS19" s="52"/>
      <c r="AT19" s="53">
        <f t="shared" si="6"/>
        <v>0</v>
      </c>
    </row>
    <row r="20" spans="1:46" s="54" customFormat="1" ht="40.5" customHeight="1" thickBot="1">
      <c r="A20" s="27"/>
      <c r="B20" s="56"/>
      <c r="C20" s="94"/>
      <c r="D20" s="95"/>
      <c r="E20" s="94"/>
      <c r="F20" s="94"/>
      <c r="G20" s="219"/>
      <c r="H20" s="60"/>
      <c r="I20" s="30"/>
      <c r="J20" s="119"/>
      <c r="K20" s="32"/>
      <c r="L20" s="57"/>
      <c r="M20" s="33"/>
      <c r="N20" s="34">
        <f t="shared" si="0"/>
        <v>0</v>
      </c>
      <c r="O20" s="35"/>
      <c r="P20" s="167">
        <v>15</v>
      </c>
      <c r="Q20" s="168">
        <v>15</v>
      </c>
      <c r="R20" s="38"/>
      <c r="S20" s="38"/>
      <c r="T20" s="37"/>
      <c r="U20" s="39">
        <f t="shared" si="1"/>
        <v>0</v>
      </c>
      <c r="V20" s="40">
        <f t="shared" si="7"/>
        <v>0</v>
      </c>
      <c r="W20" s="112"/>
      <c r="X20" s="96"/>
      <c r="Y20" s="96"/>
      <c r="Z20" s="104"/>
      <c r="AA20" s="99"/>
      <c r="AB20" s="41">
        <f t="shared" si="2"/>
        <v>0</v>
      </c>
      <c r="AC20" s="40">
        <f t="shared" si="3"/>
        <v>0</v>
      </c>
      <c r="AD20" s="42"/>
      <c r="AE20" s="128"/>
      <c r="AF20" s="37">
        <f t="shared" si="4"/>
        <v>0</v>
      </c>
      <c r="AG20" s="43">
        <v>65</v>
      </c>
      <c r="AH20" s="44">
        <f t="shared" si="5"/>
        <v>65</v>
      </c>
      <c r="AI20" s="45">
        <f t="shared" si="8"/>
        <v>1.0049999999999999</v>
      </c>
      <c r="AJ20" s="46"/>
      <c r="AK20" s="47">
        <v>1E-4</v>
      </c>
      <c r="AL20" s="48">
        <f t="shared" si="9"/>
        <v>1.0001</v>
      </c>
      <c r="AM20" s="49">
        <f t="shared" si="10"/>
        <v>1417747000</v>
      </c>
      <c r="AN20" s="50"/>
      <c r="AO20" s="51"/>
      <c r="AP20" s="51"/>
      <c r="AQ20" s="51"/>
      <c r="AR20" s="51"/>
      <c r="AS20" s="52"/>
      <c r="AT20" s="53">
        <f t="shared" si="6"/>
        <v>0</v>
      </c>
    </row>
    <row r="21" spans="1:46" s="54" customFormat="1" ht="40.5" customHeight="1" thickBot="1">
      <c r="A21" s="27"/>
      <c r="B21" s="56"/>
      <c r="C21" s="94"/>
      <c r="D21" s="94"/>
      <c r="E21" s="94"/>
      <c r="F21" s="94"/>
      <c r="G21" s="55"/>
      <c r="H21" s="60"/>
      <c r="I21" s="30">
        <v>0.51</v>
      </c>
      <c r="J21" s="119">
        <v>0.49</v>
      </c>
      <c r="K21" s="32"/>
      <c r="L21" s="57"/>
      <c r="M21" s="33"/>
      <c r="N21" s="34">
        <f t="shared" si="0"/>
        <v>1</v>
      </c>
      <c r="O21" s="35"/>
      <c r="P21" s="167">
        <v>15</v>
      </c>
      <c r="Q21" s="168">
        <v>15</v>
      </c>
      <c r="R21" s="38"/>
      <c r="S21" s="38"/>
      <c r="T21" s="37"/>
      <c r="U21" s="39">
        <f t="shared" si="1"/>
        <v>15</v>
      </c>
      <c r="V21" s="40">
        <f t="shared" si="7"/>
        <v>15</v>
      </c>
      <c r="W21" s="112"/>
      <c r="X21" s="96"/>
      <c r="Y21" s="96"/>
      <c r="Z21" s="104"/>
      <c r="AA21" s="99"/>
      <c r="AB21" s="41">
        <f t="shared" si="2"/>
        <v>0</v>
      </c>
      <c r="AC21" s="40">
        <f t="shared" si="3"/>
        <v>0</v>
      </c>
      <c r="AD21" s="42"/>
      <c r="AE21" s="128"/>
      <c r="AF21" s="37">
        <f t="shared" si="4"/>
        <v>15</v>
      </c>
      <c r="AG21" s="43">
        <v>65</v>
      </c>
      <c r="AH21" s="44">
        <f t="shared" si="5"/>
        <v>80</v>
      </c>
      <c r="AI21" s="45">
        <f t="shared" si="8"/>
        <v>0.93</v>
      </c>
      <c r="AJ21" s="46"/>
      <c r="AK21" s="47">
        <v>1E-4</v>
      </c>
      <c r="AL21" s="48">
        <f t="shared" si="9"/>
        <v>1.0001</v>
      </c>
      <c r="AM21" s="49">
        <f t="shared" si="10"/>
        <v>1311945000</v>
      </c>
      <c r="AN21" s="50"/>
      <c r="AO21" s="51"/>
      <c r="AP21" s="51"/>
      <c r="AQ21" s="51"/>
      <c r="AR21" s="51"/>
      <c r="AS21" s="52"/>
      <c r="AT21" s="53">
        <f t="shared" si="6"/>
        <v>0</v>
      </c>
    </row>
    <row r="22" spans="1:46" s="54" customFormat="1" ht="40.5" customHeight="1" thickBot="1">
      <c r="A22" s="27"/>
      <c r="B22" s="61"/>
      <c r="C22" s="91"/>
      <c r="D22" s="62"/>
      <c r="E22" s="28"/>
      <c r="F22" s="28"/>
      <c r="G22" s="59"/>
      <c r="H22" s="60"/>
      <c r="I22" s="30">
        <v>0.51</v>
      </c>
      <c r="J22" s="119">
        <v>0.49</v>
      </c>
      <c r="K22" s="32"/>
      <c r="L22" s="57"/>
      <c r="M22" s="33"/>
      <c r="N22" s="34">
        <f t="shared" si="0"/>
        <v>1</v>
      </c>
      <c r="O22" s="35"/>
      <c r="P22" s="167">
        <v>15</v>
      </c>
      <c r="Q22" s="221">
        <v>14.9</v>
      </c>
      <c r="R22" s="38"/>
      <c r="S22" s="38"/>
      <c r="T22" s="37"/>
      <c r="U22" s="39">
        <f t="shared" si="1"/>
        <v>14.959999999999999</v>
      </c>
      <c r="V22" s="40">
        <f t="shared" si="7"/>
        <v>14.959999999999999</v>
      </c>
      <c r="W22" s="112"/>
      <c r="X22" s="96"/>
      <c r="Y22" s="96"/>
      <c r="Z22" s="104"/>
      <c r="AA22" s="99"/>
      <c r="AB22" s="41">
        <f t="shared" si="2"/>
        <v>0</v>
      </c>
      <c r="AC22" s="40">
        <f t="shared" si="3"/>
        <v>0</v>
      </c>
      <c r="AD22" s="42"/>
      <c r="AE22" s="128"/>
      <c r="AF22" s="37">
        <f t="shared" si="4"/>
        <v>14.959999999999999</v>
      </c>
      <c r="AG22" s="43">
        <v>65</v>
      </c>
      <c r="AH22" s="44">
        <f t="shared" si="5"/>
        <v>79.959999999999994</v>
      </c>
      <c r="AI22" s="45">
        <f t="shared" si="8"/>
        <v>0.93019999999999992</v>
      </c>
      <c r="AJ22" s="46"/>
      <c r="AK22" s="47">
        <v>1E-4</v>
      </c>
      <c r="AL22" s="48">
        <f t="shared" si="9"/>
        <v>1.0001</v>
      </c>
      <c r="AM22" s="49">
        <f t="shared" si="10"/>
        <v>1312227000</v>
      </c>
      <c r="AN22" s="50"/>
      <c r="AO22" s="51"/>
      <c r="AP22" s="51"/>
      <c r="AQ22" s="51"/>
      <c r="AR22" s="51"/>
      <c r="AS22" s="52"/>
      <c r="AT22" s="53">
        <f t="shared" si="6"/>
        <v>0</v>
      </c>
    </row>
    <row r="23" spans="1:46" s="54" customFormat="1" ht="40.5" customHeight="1" thickBot="1">
      <c r="A23" s="27"/>
      <c r="B23" s="61"/>
      <c r="C23" s="94"/>
      <c r="D23" s="62"/>
      <c r="E23" s="215"/>
      <c r="F23" s="28"/>
      <c r="G23" s="55"/>
      <c r="H23" s="29"/>
      <c r="I23" s="30">
        <v>0.51</v>
      </c>
      <c r="J23" s="119">
        <v>0.49</v>
      </c>
      <c r="K23" s="32"/>
      <c r="L23" s="57"/>
      <c r="M23" s="33"/>
      <c r="N23" s="34">
        <f t="shared" si="0"/>
        <v>1</v>
      </c>
      <c r="O23" s="35"/>
      <c r="P23" s="167">
        <v>15</v>
      </c>
      <c r="Q23" s="168">
        <v>15</v>
      </c>
      <c r="R23" s="38"/>
      <c r="S23" s="38"/>
      <c r="T23" s="37"/>
      <c r="U23" s="39">
        <f t="shared" si="1"/>
        <v>15</v>
      </c>
      <c r="V23" s="40">
        <f t="shared" si="7"/>
        <v>15</v>
      </c>
      <c r="W23" s="112"/>
      <c r="X23" s="96"/>
      <c r="Y23" s="96"/>
      <c r="Z23" s="104"/>
      <c r="AA23" s="99"/>
      <c r="AB23" s="41">
        <f t="shared" si="2"/>
        <v>0</v>
      </c>
      <c r="AC23" s="40">
        <f t="shared" si="3"/>
        <v>0</v>
      </c>
      <c r="AD23" s="42"/>
      <c r="AE23" s="128"/>
      <c r="AF23" s="37">
        <f t="shared" si="4"/>
        <v>15</v>
      </c>
      <c r="AG23" s="43">
        <v>65</v>
      </c>
      <c r="AH23" s="44">
        <f t="shared" si="5"/>
        <v>80</v>
      </c>
      <c r="AI23" s="45">
        <f t="shared" si="8"/>
        <v>0.93</v>
      </c>
      <c r="AJ23" s="46"/>
      <c r="AK23" s="47">
        <v>1E-4</v>
      </c>
      <c r="AL23" s="48">
        <f t="shared" si="9"/>
        <v>1.0001</v>
      </c>
      <c r="AM23" s="49">
        <f t="shared" si="10"/>
        <v>1311945000</v>
      </c>
      <c r="AN23" s="50"/>
      <c r="AO23" s="51"/>
      <c r="AP23" s="51"/>
      <c r="AQ23" s="51"/>
      <c r="AR23" s="51"/>
      <c r="AS23" s="52"/>
      <c r="AT23" s="53">
        <f t="shared" si="6"/>
        <v>0</v>
      </c>
    </row>
    <row r="24" spans="1:46" s="54" customFormat="1" ht="40.5" customHeight="1" thickBot="1">
      <c r="A24" s="27"/>
      <c r="B24" s="61"/>
      <c r="C24" s="56"/>
      <c r="D24" s="94"/>
      <c r="E24" s="94"/>
      <c r="F24" s="94"/>
      <c r="G24" s="94"/>
      <c r="H24" s="29"/>
      <c r="I24" s="30">
        <v>0.51</v>
      </c>
      <c r="J24" s="119">
        <v>0.49</v>
      </c>
      <c r="K24" s="32"/>
      <c r="L24" s="57"/>
      <c r="M24" s="33"/>
      <c r="N24" s="34">
        <f t="shared" si="0"/>
        <v>1</v>
      </c>
      <c r="O24" s="35"/>
      <c r="P24" s="167">
        <v>15</v>
      </c>
      <c r="Q24" s="168">
        <v>15</v>
      </c>
      <c r="R24" s="38"/>
      <c r="S24" s="38"/>
      <c r="T24" s="37"/>
      <c r="U24" s="39">
        <f t="shared" si="1"/>
        <v>15</v>
      </c>
      <c r="V24" s="40">
        <f t="shared" si="7"/>
        <v>15</v>
      </c>
      <c r="W24" s="112"/>
      <c r="X24" s="96"/>
      <c r="Y24" s="96"/>
      <c r="Z24" s="104"/>
      <c r="AA24" s="99"/>
      <c r="AB24" s="41">
        <f t="shared" si="2"/>
        <v>0</v>
      </c>
      <c r="AC24" s="40">
        <f t="shared" si="3"/>
        <v>0</v>
      </c>
      <c r="AD24" s="42"/>
      <c r="AE24" s="128"/>
      <c r="AF24" s="37">
        <f t="shared" si="4"/>
        <v>15</v>
      </c>
      <c r="AG24" s="43">
        <v>65</v>
      </c>
      <c r="AH24" s="44">
        <f t="shared" si="5"/>
        <v>80</v>
      </c>
      <c r="AI24" s="45">
        <f t="shared" si="8"/>
        <v>0.93</v>
      </c>
      <c r="AJ24" s="46"/>
      <c r="AK24" s="47">
        <v>1E-4</v>
      </c>
      <c r="AL24" s="48">
        <f t="shared" si="9"/>
        <v>1.0001</v>
      </c>
      <c r="AM24" s="49">
        <f t="shared" si="10"/>
        <v>1311945000</v>
      </c>
      <c r="AN24" s="50"/>
      <c r="AO24" s="51"/>
      <c r="AP24" s="51"/>
      <c r="AQ24" s="51"/>
      <c r="AR24" s="51"/>
      <c r="AS24" s="52"/>
      <c r="AT24" s="53">
        <f t="shared" si="6"/>
        <v>0</v>
      </c>
    </row>
    <row r="25" spans="1:46" s="54" customFormat="1" ht="40.5" customHeight="1" thickBot="1">
      <c r="A25" s="27"/>
      <c r="B25" s="61"/>
      <c r="C25" s="56"/>
      <c r="D25" s="94"/>
      <c r="E25" s="62"/>
      <c r="F25" s="94"/>
      <c r="G25" s="94"/>
      <c r="H25" s="29"/>
      <c r="I25" s="30">
        <v>0.51</v>
      </c>
      <c r="J25" s="119">
        <v>0.49</v>
      </c>
      <c r="K25" s="32"/>
      <c r="L25" s="57"/>
      <c r="M25" s="33"/>
      <c r="N25" s="34">
        <f t="shared" si="0"/>
        <v>1</v>
      </c>
      <c r="O25" s="35"/>
      <c r="P25" s="167">
        <v>15</v>
      </c>
      <c r="Q25" s="168">
        <v>15</v>
      </c>
      <c r="R25" s="38"/>
      <c r="S25" s="38"/>
      <c r="T25" s="37"/>
      <c r="U25" s="39">
        <f t="shared" si="1"/>
        <v>15</v>
      </c>
      <c r="V25" s="40">
        <f t="shared" si="7"/>
        <v>15</v>
      </c>
      <c r="W25" s="112"/>
      <c r="X25" s="96"/>
      <c r="Y25" s="96"/>
      <c r="Z25" s="104"/>
      <c r="AA25" s="99"/>
      <c r="AB25" s="41">
        <f t="shared" si="2"/>
        <v>0</v>
      </c>
      <c r="AC25" s="40">
        <f t="shared" si="3"/>
        <v>0</v>
      </c>
      <c r="AD25" s="42"/>
      <c r="AE25" s="128"/>
      <c r="AF25" s="37">
        <f t="shared" si="4"/>
        <v>15</v>
      </c>
      <c r="AG25" s="43">
        <v>65</v>
      </c>
      <c r="AH25" s="44">
        <f t="shared" si="5"/>
        <v>80</v>
      </c>
      <c r="AI25" s="45">
        <f t="shared" si="8"/>
        <v>0.93</v>
      </c>
      <c r="AJ25" s="46"/>
      <c r="AK25" s="47">
        <v>1E-4</v>
      </c>
      <c r="AL25" s="48">
        <f t="shared" si="9"/>
        <v>1.0001</v>
      </c>
      <c r="AM25" s="49">
        <f t="shared" si="10"/>
        <v>1311945000</v>
      </c>
      <c r="AN25" s="50"/>
      <c r="AO25" s="51"/>
      <c r="AP25" s="51"/>
      <c r="AQ25" s="51"/>
      <c r="AR25" s="51"/>
      <c r="AS25" s="52"/>
      <c r="AT25" s="53">
        <f t="shared" si="6"/>
        <v>0</v>
      </c>
    </row>
    <row r="26" spans="1:46" s="54" customFormat="1" ht="36" customHeight="1" thickBot="1">
      <c r="A26" s="27"/>
      <c r="B26" s="61"/>
      <c r="C26" s="28"/>
      <c r="D26" s="94"/>
      <c r="E26" s="94"/>
      <c r="F26" s="62"/>
      <c r="G26" s="28"/>
      <c r="H26" s="60"/>
      <c r="I26" s="30">
        <v>0.51</v>
      </c>
      <c r="J26" s="119">
        <v>0.49</v>
      </c>
      <c r="K26" s="32"/>
      <c r="L26" s="57"/>
      <c r="M26" s="33"/>
      <c r="N26" s="34">
        <f t="shared" si="0"/>
        <v>1</v>
      </c>
      <c r="O26" s="35"/>
      <c r="P26" s="167">
        <v>15</v>
      </c>
      <c r="Q26" s="168">
        <v>15</v>
      </c>
      <c r="R26" s="38"/>
      <c r="S26" s="38"/>
      <c r="T26" s="37"/>
      <c r="U26" s="39">
        <f t="shared" si="1"/>
        <v>15</v>
      </c>
      <c r="V26" s="40">
        <f t="shared" si="7"/>
        <v>15</v>
      </c>
      <c r="W26" s="112"/>
      <c r="X26" s="96"/>
      <c r="Y26" s="96"/>
      <c r="Z26" s="104"/>
      <c r="AA26" s="99"/>
      <c r="AB26" s="41">
        <f t="shared" si="2"/>
        <v>0</v>
      </c>
      <c r="AC26" s="40">
        <f t="shared" si="3"/>
        <v>0</v>
      </c>
      <c r="AD26" s="42"/>
      <c r="AE26" s="128"/>
      <c r="AF26" s="37">
        <f t="shared" si="4"/>
        <v>15</v>
      </c>
      <c r="AG26" s="43">
        <v>65</v>
      </c>
      <c r="AH26" s="44">
        <f t="shared" si="5"/>
        <v>80</v>
      </c>
      <c r="AI26" s="45">
        <f t="shared" si="8"/>
        <v>0.93</v>
      </c>
      <c r="AJ26" s="46"/>
      <c r="AK26" s="47">
        <v>1E-4</v>
      </c>
      <c r="AL26" s="48">
        <f t="shared" si="9"/>
        <v>1.0001</v>
      </c>
      <c r="AM26" s="49">
        <f t="shared" si="10"/>
        <v>1311945000</v>
      </c>
      <c r="AN26" s="50"/>
      <c r="AO26" s="51"/>
      <c r="AP26" s="51"/>
      <c r="AQ26" s="51"/>
      <c r="AR26" s="51"/>
      <c r="AS26" s="52"/>
      <c r="AT26" s="53">
        <f t="shared" si="6"/>
        <v>0</v>
      </c>
    </row>
    <row r="27" spans="1:46" s="54" customFormat="1" ht="36" customHeight="1" thickBot="1">
      <c r="A27" s="27"/>
      <c r="B27" s="61"/>
      <c r="C27" s="56"/>
      <c r="D27" s="94"/>
      <c r="E27" s="95"/>
      <c r="F27" s="62"/>
      <c r="G27" s="62"/>
      <c r="H27" s="29"/>
      <c r="I27" s="30">
        <v>0.51</v>
      </c>
      <c r="J27" s="119">
        <v>0.49</v>
      </c>
      <c r="K27" s="32"/>
      <c r="L27" s="57"/>
      <c r="M27" s="33"/>
      <c r="N27" s="34">
        <f t="shared" si="0"/>
        <v>1</v>
      </c>
      <c r="O27" s="35"/>
      <c r="P27" s="167">
        <v>15</v>
      </c>
      <c r="Q27" s="168">
        <v>15</v>
      </c>
      <c r="R27" s="38"/>
      <c r="S27" s="38"/>
      <c r="T27" s="37"/>
      <c r="U27" s="39">
        <f t="shared" si="1"/>
        <v>15</v>
      </c>
      <c r="V27" s="40">
        <f t="shared" si="7"/>
        <v>15</v>
      </c>
      <c r="W27" s="112"/>
      <c r="X27" s="96"/>
      <c r="Y27" s="96"/>
      <c r="Z27" s="104"/>
      <c r="AA27" s="99"/>
      <c r="AB27" s="41">
        <f t="shared" si="2"/>
        <v>0</v>
      </c>
      <c r="AC27" s="40">
        <f t="shared" si="3"/>
        <v>0</v>
      </c>
      <c r="AD27" s="42"/>
      <c r="AE27" s="128"/>
      <c r="AF27" s="37">
        <f t="shared" si="4"/>
        <v>15</v>
      </c>
      <c r="AG27" s="43">
        <v>65</v>
      </c>
      <c r="AH27" s="44">
        <f t="shared" si="5"/>
        <v>80</v>
      </c>
      <c r="AI27" s="45">
        <f t="shared" si="8"/>
        <v>0.93</v>
      </c>
      <c r="AJ27" s="46"/>
      <c r="AK27" s="47">
        <v>1E-4</v>
      </c>
      <c r="AL27" s="48">
        <f t="shared" si="9"/>
        <v>1.0001</v>
      </c>
      <c r="AM27" s="49">
        <f t="shared" si="10"/>
        <v>1311945000</v>
      </c>
      <c r="AN27" s="50"/>
      <c r="AO27" s="51"/>
      <c r="AP27" s="51"/>
      <c r="AQ27" s="51"/>
      <c r="AR27" s="51"/>
      <c r="AS27" s="52"/>
      <c r="AT27" s="53">
        <f t="shared" si="6"/>
        <v>0</v>
      </c>
    </row>
    <row r="28" spans="1:46" s="54" customFormat="1" ht="36" customHeight="1" thickBot="1">
      <c r="A28" s="27"/>
      <c r="B28" s="61"/>
      <c r="C28" s="56"/>
      <c r="D28" s="91"/>
      <c r="E28" s="94"/>
      <c r="F28" s="94"/>
      <c r="G28" s="94"/>
      <c r="H28" s="60"/>
      <c r="I28" s="30">
        <v>0.51</v>
      </c>
      <c r="J28" s="119">
        <v>0.49</v>
      </c>
      <c r="K28" s="32"/>
      <c r="L28" s="57"/>
      <c r="M28" s="33"/>
      <c r="N28" s="34">
        <f t="shared" si="0"/>
        <v>1</v>
      </c>
      <c r="O28" s="35"/>
      <c r="P28" s="167">
        <v>15</v>
      </c>
      <c r="Q28" s="168">
        <v>15</v>
      </c>
      <c r="R28" s="38"/>
      <c r="S28" s="38"/>
      <c r="T28" s="37"/>
      <c r="U28" s="39">
        <f t="shared" si="1"/>
        <v>15</v>
      </c>
      <c r="V28" s="40">
        <f t="shared" si="7"/>
        <v>15</v>
      </c>
      <c r="W28" s="112"/>
      <c r="X28" s="96"/>
      <c r="Y28" s="96"/>
      <c r="Z28" s="104"/>
      <c r="AA28" s="99"/>
      <c r="AB28" s="41">
        <f t="shared" si="2"/>
        <v>0</v>
      </c>
      <c r="AC28" s="40">
        <f t="shared" si="3"/>
        <v>0</v>
      </c>
      <c r="AD28" s="42"/>
      <c r="AE28" s="128"/>
      <c r="AF28" s="37">
        <f t="shared" si="4"/>
        <v>15</v>
      </c>
      <c r="AG28" s="43">
        <v>65</v>
      </c>
      <c r="AH28" s="44">
        <f t="shared" si="5"/>
        <v>80</v>
      </c>
      <c r="AI28" s="45">
        <f t="shared" si="8"/>
        <v>0.93</v>
      </c>
      <c r="AJ28" s="46"/>
      <c r="AK28" s="47">
        <v>1E-4</v>
      </c>
      <c r="AL28" s="48">
        <f t="shared" si="9"/>
        <v>1.0001</v>
      </c>
      <c r="AM28" s="49">
        <f t="shared" si="10"/>
        <v>1311945000</v>
      </c>
      <c r="AN28" s="50"/>
      <c r="AO28" s="51"/>
      <c r="AP28" s="51"/>
      <c r="AQ28" s="51"/>
      <c r="AR28" s="51"/>
      <c r="AS28" s="52"/>
      <c r="AT28" s="53">
        <f t="shared" si="6"/>
        <v>0</v>
      </c>
    </row>
    <row r="29" spans="1:46" s="54" customFormat="1" ht="36" customHeight="1" thickBot="1">
      <c r="A29" s="27"/>
      <c r="B29" s="61"/>
      <c r="C29" s="28"/>
      <c r="D29" s="91"/>
      <c r="E29" s="91"/>
      <c r="F29" s="91"/>
      <c r="G29" s="92"/>
      <c r="H29" s="60"/>
      <c r="I29" s="30">
        <v>0.51</v>
      </c>
      <c r="J29" s="119">
        <v>0.49</v>
      </c>
      <c r="K29" s="32"/>
      <c r="L29" s="57"/>
      <c r="M29" s="33"/>
      <c r="N29" s="34">
        <f t="shared" si="0"/>
        <v>1</v>
      </c>
      <c r="O29" s="35"/>
      <c r="P29" s="167">
        <v>15</v>
      </c>
      <c r="Q29" s="168">
        <v>15</v>
      </c>
      <c r="R29" s="38"/>
      <c r="S29" s="38"/>
      <c r="T29" s="37"/>
      <c r="U29" s="39">
        <f t="shared" si="1"/>
        <v>15</v>
      </c>
      <c r="V29" s="40">
        <f t="shared" si="7"/>
        <v>15</v>
      </c>
      <c r="W29" s="112"/>
      <c r="X29" s="96"/>
      <c r="Y29" s="96"/>
      <c r="Z29" s="104"/>
      <c r="AA29" s="99"/>
      <c r="AB29" s="41">
        <f t="shared" si="2"/>
        <v>0</v>
      </c>
      <c r="AC29" s="40">
        <f t="shared" si="3"/>
        <v>0</v>
      </c>
      <c r="AD29" s="42"/>
      <c r="AE29" s="128"/>
      <c r="AF29" s="37">
        <f t="shared" si="4"/>
        <v>15</v>
      </c>
      <c r="AG29" s="43">
        <v>65</v>
      </c>
      <c r="AH29" s="44">
        <f t="shared" si="5"/>
        <v>80</v>
      </c>
      <c r="AI29" s="45">
        <f t="shared" si="8"/>
        <v>0.93</v>
      </c>
      <c r="AJ29" s="46"/>
      <c r="AK29" s="47">
        <v>1E-4</v>
      </c>
      <c r="AL29" s="48">
        <f t="shared" si="9"/>
        <v>1.0001</v>
      </c>
      <c r="AM29" s="49">
        <f t="shared" si="10"/>
        <v>1311945000</v>
      </c>
      <c r="AN29" s="50"/>
      <c r="AO29" s="51"/>
      <c r="AP29" s="51"/>
      <c r="AQ29" s="51"/>
      <c r="AR29" s="51"/>
      <c r="AS29" s="52"/>
      <c r="AT29" s="53">
        <f t="shared" si="6"/>
        <v>0</v>
      </c>
    </row>
    <row r="30" spans="1:46" s="54" customFormat="1" ht="36" customHeight="1" thickBot="1">
      <c r="A30" s="27"/>
      <c r="B30" s="61"/>
      <c r="C30" s="28"/>
      <c r="D30" s="91"/>
      <c r="E30" s="91"/>
      <c r="F30" s="91"/>
      <c r="G30" s="92"/>
      <c r="H30" s="29"/>
      <c r="I30" s="30">
        <v>0.51</v>
      </c>
      <c r="J30" s="119">
        <v>0.49</v>
      </c>
      <c r="K30" s="32"/>
      <c r="L30" s="57"/>
      <c r="M30" s="33"/>
      <c r="N30" s="34">
        <f t="shared" si="0"/>
        <v>1</v>
      </c>
      <c r="O30" s="35"/>
      <c r="P30" s="167">
        <v>15</v>
      </c>
      <c r="Q30" s="168">
        <v>15</v>
      </c>
      <c r="R30" s="38"/>
      <c r="S30" s="38"/>
      <c r="T30" s="37"/>
      <c r="U30" s="39">
        <f t="shared" si="1"/>
        <v>15</v>
      </c>
      <c r="V30" s="40">
        <f t="shared" si="7"/>
        <v>15</v>
      </c>
      <c r="W30" s="112"/>
      <c r="X30" s="96"/>
      <c r="Y30" s="96"/>
      <c r="Z30" s="104"/>
      <c r="AA30" s="99"/>
      <c r="AB30" s="41">
        <f t="shared" si="2"/>
        <v>0</v>
      </c>
      <c r="AC30" s="40">
        <f t="shared" si="3"/>
        <v>0</v>
      </c>
      <c r="AD30" s="42"/>
      <c r="AE30" s="128"/>
      <c r="AF30" s="37">
        <f t="shared" si="4"/>
        <v>15</v>
      </c>
      <c r="AG30" s="43">
        <v>65</v>
      </c>
      <c r="AH30" s="44">
        <f t="shared" si="5"/>
        <v>80</v>
      </c>
      <c r="AI30" s="45">
        <f t="shared" si="8"/>
        <v>0.93</v>
      </c>
      <c r="AJ30" s="46"/>
      <c r="AK30" s="47">
        <v>1E-4</v>
      </c>
      <c r="AL30" s="48">
        <f t="shared" si="9"/>
        <v>1.0001</v>
      </c>
      <c r="AM30" s="49">
        <f t="shared" si="10"/>
        <v>1311945000</v>
      </c>
      <c r="AN30" s="50"/>
      <c r="AO30" s="51"/>
      <c r="AP30" s="51"/>
      <c r="AQ30" s="51"/>
      <c r="AR30" s="51"/>
      <c r="AS30" s="52"/>
      <c r="AT30" s="53">
        <f t="shared" si="6"/>
        <v>0</v>
      </c>
    </row>
    <row r="31" spans="1:46" s="54" customFormat="1" ht="36" customHeight="1" thickBot="1">
      <c r="A31" s="27"/>
      <c r="B31" s="61"/>
      <c r="C31" s="28"/>
      <c r="D31" s="91"/>
      <c r="E31" s="91"/>
      <c r="F31" s="91"/>
      <c r="G31" s="92"/>
      <c r="H31" s="29"/>
      <c r="I31" s="30">
        <v>0.51</v>
      </c>
      <c r="J31" s="119">
        <v>0.49</v>
      </c>
      <c r="K31" s="32"/>
      <c r="L31" s="57"/>
      <c r="M31" s="33"/>
      <c r="N31" s="34">
        <f t="shared" si="0"/>
        <v>1</v>
      </c>
      <c r="O31" s="35"/>
      <c r="P31" s="167">
        <v>15</v>
      </c>
      <c r="Q31" s="168">
        <v>15</v>
      </c>
      <c r="R31" s="38"/>
      <c r="S31" s="38"/>
      <c r="T31" s="37"/>
      <c r="U31" s="39">
        <f t="shared" si="1"/>
        <v>15</v>
      </c>
      <c r="V31" s="40">
        <f t="shared" si="7"/>
        <v>15</v>
      </c>
      <c r="W31" s="112"/>
      <c r="X31" s="96"/>
      <c r="Y31" s="96"/>
      <c r="Z31" s="104"/>
      <c r="AA31" s="99"/>
      <c r="AB31" s="41">
        <f t="shared" si="2"/>
        <v>0</v>
      </c>
      <c r="AC31" s="40">
        <f t="shared" si="3"/>
        <v>0</v>
      </c>
      <c r="AD31" s="42"/>
      <c r="AE31" s="128"/>
      <c r="AF31" s="37">
        <f t="shared" si="4"/>
        <v>15</v>
      </c>
      <c r="AG31" s="43">
        <v>65</v>
      </c>
      <c r="AH31" s="44">
        <f t="shared" si="5"/>
        <v>80</v>
      </c>
      <c r="AI31" s="45">
        <f t="shared" si="8"/>
        <v>0.93</v>
      </c>
      <c r="AJ31" s="46"/>
      <c r="AK31" s="47">
        <v>1E-4</v>
      </c>
      <c r="AL31" s="48">
        <f t="shared" si="9"/>
        <v>1.0001</v>
      </c>
      <c r="AM31" s="49">
        <f t="shared" si="10"/>
        <v>1311945000</v>
      </c>
      <c r="AN31" s="50"/>
      <c r="AO31" s="51"/>
      <c r="AP31" s="51"/>
      <c r="AQ31" s="51"/>
      <c r="AR31" s="51"/>
      <c r="AS31" s="52"/>
      <c r="AT31" s="53">
        <f t="shared" si="6"/>
        <v>0</v>
      </c>
    </row>
    <row r="32" spans="1:46" s="54" customFormat="1" ht="36" customHeight="1" thickBot="1">
      <c r="A32" s="27"/>
      <c r="B32" s="61"/>
      <c r="C32" s="28"/>
      <c r="D32" s="91"/>
      <c r="E32" s="91"/>
      <c r="F32" s="91"/>
      <c r="G32" s="92"/>
      <c r="H32" s="29"/>
      <c r="I32" s="30">
        <v>0.51</v>
      </c>
      <c r="J32" s="119">
        <v>0.49</v>
      </c>
      <c r="K32" s="32"/>
      <c r="L32" s="57"/>
      <c r="M32" s="33"/>
      <c r="N32" s="34">
        <f t="shared" si="0"/>
        <v>1</v>
      </c>
      <c r="O32" s="35"/>
      <c r="P32" s="167">
        <v>15</v>
      </c>
      <c r="Q32" s="168">
        <v>15</v>
      </c>
      <c r="R32" s="38"/>
      <c r="S32" s="38"/>
      <c r="T32" s="37"/>
      <c r="U32" s="39">
        <f t="shared" si="1"/>
        <v>15</v>
      </c>
      <c r="V32" s="40">
        <f t="shared" si="7"/>
        <v>15</v>
      </c>
      <c r="W32" s="112"/>
      <c r="X32" s="96"/>
      <c r="Y32" s="96"/>
      <c r="Z32" s="104"/>
      <c r="AA32" s="99"/>
      <c r="AB32" s="41">
        <f t="shared" si="2"/>
        <v>0</v>
      </c>
      <c r="AC32" s="40">
        <f t="shared" si="3"/>
        <v>0</v>
      </c>
      <c r="AD32" s="42"/>
      <c r="AE32" s="128"/>
      <c r="AF32" s="37">
        <f t="shared" si="4"/>
        <v>15</v>
      </c>
      <c r="AG32" s="43">
        <v>65</v>
      </c>
      <c r="AH32" s="44">
        <f t="shared" si="5"/>
        <v>80</v>
      </c>
      <c r="AI32" s="45">
        <f t="shared" si="8"/>
        <v>0.93</v>
      </c>
      <c r="AJ32" s="46"/>
      <c r="AK32" s="47">
        <v>1E-4</v>
      </c>
      <c r="AL32" s="48">
        <f t="shared" si="9"/>
        <v>1.0001</v>
      </c>
      <c r="AM32" s="49">
        <f t="shared" si="10"/>
        <v>1311945000</v>
      </c>
      <c r="AN32" s="50"/>
      <c r="AO32" s="51"/>
      <c r="AP32" s="51"/>
      <c r="AQ32" s="51"/>
      <c r="AR32" s="51"/>
      <c r="AS32" s="52"/>
      <c r="AT32" s="53">
        <f t="shared" si="6"/>
        <v>0</v>
      </c>
    </row>
    <row r="33" spans="1:46" s="54" customFormat="1" ht="36" customHeight="1" thickBot="1">
      <c r="A33" s="27"/>
      <c r="B33" s="61"/>
      <c r="C33" s="28"/>
      <c r="D33" s="91"/>
      <c r="E33" s="91"/>
      <c r="F33" s="91"/>
      <c r="G33" s="92"/>
      <c r="H33" s="29"/>
      <c r="I33" s="30">
        <v>0.51</v>
      </c>
      <c r="J33" s="119">
        <v>0.49</v>
      </c>
      <c r="K33" s="32"/>
      <c r="L33" s="57"/>
      <c r="M33" s="33"/>
      <c r="N33" s="34">
        <f t="shared" si="0"/>
        <v>1</v>
      </c>
      <c r="O33" s="35"/>
      <c r="P33" s="167">
        <v>15</v>
      </c>
      <c r="Q33" s="168">
        <v>15</v>
      </c>
      <c r="R33" s="38"/>
      <c r="S33" s="38"/>
      <c r="T33" s="37"/>
      <c r="U33" s="39">
        <f t="shared" si="1"/>
        <v>15</v>
      </c>
      <c r="V33" s="40">
        <f t="shared" si="7"/>
        <v>15</v>
      </c>
      <c r="W33" s="112"/>
      <c r="X33" s="96"/>
      <c r="Y33" s="96"/>
      <c r="Z33" s="104"/>
      <c r="AA33" s="99"/>
      <c r="AB33" s="41">
        <f t="shared" si="2"/>
        <v>0</v>
      </c>
      <c r="AC33" s="40">
        <f t="shared" si="3"/>
        <v>0</v>
      </c>
      <c r="AD33" s="42"/>
      <c r="AE33" s="128"/>
      <c r="AF33" s="37">
        <f t="shared" si="4"/>
        <v>15</v>
      </c>
      <c r="AG33" s="43">
        <v>65</v>
      </c>
      <c r="AH33" s="44">
        <f t="shared" si="5"/>
        <v>80</v>
      </c>
      <c r="AI33" s="45">
        <f t="shared" si="8"/>
        <v>0.93</v>
      </c>
      <c r="AJ33" s="46"/>
      <c r="AK33" s="47">
        <v>1E-4</v>
      </c>
      <c r="AL33" s="48">
        <f t="shared" si="9"/>
        <v>1.0001</v>
      </c>
      <c r="AM33" s="49">
        <f t="shared" si="10"/>
        <v>1311945000</v>
      </c>
      <c r="AN33" s="50"/>
      <c r="AO33" s="51"/>
      <c r="AP33" s="51"/>
      <c r="AQ33" s="51"/>
      <c r="AR33" s="51"/>
      <c r="AS33" s="52"/>
      <c r="AT33" s="53">
        <f t="shared" si="6"/>
        <v>0</v>
      </c>
    </row>
    <row r="34" spans="1:46" s="54" customFormat="1" ht="36" customHeight="1" thickBot="1">
      <c r="A34" s="27"/>
      <c r="B34" s="56"/>
      <c r="C34" s="91"/>
      <c r="D34" s="95"/>
      <c r="E34" s="95"/>
      <c r="F34" s="101"/>
      <c r="G34" s="55"/>
      <c r="H34" s="29"/>
      <c r="I34" s="30">
        <v>0.51</v>
      </c>
      <c r="J34" s="119">
        <v>0.49</v>
      </c>
      <c r="K34" s="32"/>
      <c r="L34" s="57"/>
      <c r="M34" s="33"/>
      <c r="N34" s="34">
        <f t="shared" si="0"/>
        <v>1</v>
      </c>
      <c r="O34" s="35"/>
      <c r="P34" s="167">
        <v>15</v>
      </c>
      <c r="Q34" s="168">
        <v>15</v>
      </c>
      <c r="R34" s="38"/>
      <c r="S34" s="38"/>
      <c r="T34" s="37"/>
      <c r="U34" s="39">
        <f t="shared" si="1"/>
        <v>15</v>
      </c>
      <c r="V34" s="40">
        <f t="shared" si="7"/>
        <v>15</v>
      </c>
      <c r="W34" s="112"/>
      <c r="X34" s="96"/>
      <c r="Y34" s="96"/>
      <c r="Z34" s="104"/>
      <c r="AA34" s="99"/>
      <c r="AB34" s="41">
        <f t="shared" si="2"/>
        <v>0</v>
      </c>
      <c r="AC34" s="40">
        <f t="shared" si="3"/>
        <v>0</v>
      </c>
      <c r="AD34" s="42"/>
      <c r="AE34" s="128"/>
      <c r="AF34" s="37">
        <f t="shared" si="4"/>
        <v>15</v>
      </c>
      <c r="AG34" s="43">
        <v>65</v>
      </c>
      <c r="AH34" s="44">
        <f t="shared" si="5"/>
        <v>80</v>
      </c>
      <c r="AI34" s="45">
        <f t="shared" si="8"/>
        <v>0.93</v>
      </c>
      <c r="AJ34" s="46"/>
      <c r="AK34" s="47">
        <v>1E-4</v>
      </c>
      <c r="AL34" s="48">
        <f t="shared" si="9"/>
        <v>1.0001</v>
      </c>
      <c r="AM34" s="49">
        <f t="shared" si="10"/>
        <v>1311945000</v>
      </c>
      <c r="AN34" s="50"/>
      <c r="AO34" s="51"/>
      <c r="AP34" s="51"/>
      <c r="AQ34" s="51"/>
      <c r="AR34" s="51"/>
      <c r="AS34" s="52"/>
      <c r="AT34" s="53">
        <f t="shared" si="6"/>
        <v>0</v>
      </c>
    </row>
    <row r="35" spans="1:46" s="54" customFormat="1" ht="36" customHeight="1" thickBot="1">
      <c r="A35" s="27"/>
      <c r="B35" s="56"/>
      <c r="C35" s="91"/>
      <c r="D35" s="95"/>
      <c r="E35" s="95"/>
      <c r="F35" s="101"/>
      <c r="G35" s="55"/>
      <c r="H35" s="29"/>
      <c r="I35" s="30">
        <v>0.51</v>
      </c>
      <c r="J35" s="119">
        <v>0.49</v>
      </c>
      <c r="K35" s="32"/>
      <c r="L35" s="57"/>
      <c r="M35" s="33"/>
      <c r="N35" s="34">
        <f t="shared" si="0"/>
        <v>1</v>
      </c>
      <c r="O35" s="35"/>
      <c r="P35" s="167">
        <v>15</v>
      </c>
      <c r="Q35" s="168">
        <v>15</v>
      </c>
      <c r="R35" s="38"/>
      <c r="S35" s="38"/>
      <c r="T35" s="37"/>
      <c r="U35" s="39">
        <f t="shared" si="1"/>
        <v>15</v>
      </c>
      <c r="V35" s="40">
        <f t="shared" si="7"/>
        <v>15</v>
      </c>
      <c r="W35" s="112"/>
      <c r="X35" s="96"/>
      <c r="Y35" s="96"/>
      <c r="Z35" s="104"/>
      <c r="AA35" s="99"/>
      <c r="AB35" s="41">
        <f t="shared" si="2"/>
        <v>0</v>
      </c>
      <c r="AC35" s="40">
        <f t="shared" si="3"/>
        <v>0</v>
      </c>
      <c r="AD35" s="42"/>
      <c r="AE35" s="128"/>
      <c r="AF35" s="37">
        <f t="shared" si="4"/>
        <v>15</v>
      </c>
      <c r="AG35" s="43">
        <v>65</v>
      </c>
      <c r="AH35" s="44">
        <f t="shared" si="5"/>
        <v>80</v>
      </c>
      <c r="AI35" s="45">
        <f t="shared" si="8"/>
        <v>0.93</v>
      </c>
      <c r="AJ35" s="46"/>
      <c r="AK35" s="47">
        <v>1E-4</v>
      </c>
      <c r="AL35" s="48">
        <f t="shared" si="9"/>
        <v>1.0001</v>
      </c>
      <c r="AM35" s="49">
        <f t="shared" si="10"/>
        <v>1311945000</v>
      </c>
      <c r="AN35" s="50"/>
      <c r="AO35" s="51"/>
      <c r="AP35" s="51"/>
      <c r="AQ35" s="51"/>
      <c r="AR35" s="51"/>
      <c r="AS35" s="52"/>
      <c r="AT35" s="53">
        <f t="shared" si="6"/>
        <v>0</v>
      </c>
    </row>
    <row r="36" spans="1:46" s="54" customFormat="1" ht="36" customHeight="1" thickBot="1">
      <c r="A36" s="27"/>
      <c r="B36" s="56"/>
      <c r="C36" s="91"/>
      <c r="D36" s="95"/>
      <c r="E36" s="95"/>
      <c r="F36" s="101"/>
      <c r="G36" s="55"/>
      <c r="H36" s="29"/>
      <c r="I36" s="30">
        <v>0.51</v>
      </c>
      <c r="J36" s="119">
        <v>0.49</v>
      </c>
      <c r="K36" s="32"/>
      <c r="L36" s="57"/>
      <c r="M36" s="33"/>
      <c r="N36" s="34">
        <f t="shared" si="0"/>
        <v>1</v>
      </c>
      <c r="O36" s="35"/>
      <c r="P36" s="167">
        <v>15</v>
      </c>
      <c r="Q36" s="168">
        <v>15</v>
      </c>
      <c r="R36" s="38"/>
      <c r="S36" s="38"/>
      <c r="T36" s="37"/>
      <c r="U36" s="39">
        <f t="shared" si="1"/>
        <v>15</v>
      </c>
      <c r="V36" s="40">
        <f t="shared" si="7"/>
        <v>15</v>
      </c>
      <c r="W36" s="112"/>
      <c r="X36" s="96"/>
      <c r="Y36" s="96"/>
      <c r="Z36" s="104"/>
      <c r="AA36" s="99"/>
      <c r="AB36" s="41">
        <f t="shared" si="2"/>
        <v>0</v>
      </c>
      <c r="AC36" s="40">
        <f t="shared" si="3"/>
        <v>0</v>
      </c>
      <c r="AD36" s="42"/>
      <c r="AE36" s="128"/>
      <c r="AF36" s="37">
        <f t="shared" si="4"/>
        <v>15</v>
      </c>
      <c r="AG36" s="43">
        <v>65</v>
      </c>
      <c r="AH36" s="44">
        <f t="shared" si="5"/>
        <v>80</v>
      </c>
      <c r="AI36" s="45">
        <f t="shared" si="8"/>
        <v>0.93</v>
      </c>
      <c r="AJ36" s="46"/>
      <c r="AK36" s="47">
        <v>1E-4</v>
      </c>
      <c r="AL36" s="48">
        <f t="shared" si="9"/>
        <v>1.0001</v>
      </c>
      <c r="AM36" s="49">
        <f t="shared" si="10"/>
        <v>1311945000</v>
      </c>
      <c r="AN36" s="50"/>
      <c r="AO36" s="51"/>
      <c r="AP36" s="51"/>
      <c r="AQ36" s="51"/>
      <c r="AR36" s="51"/>
      <c r="AS36" s="52"/>
      <c r="AT36" s="53">
        <f t="shared" si="6"/>
        <v>0</v>
      </c>
    </row>
    <row r="37" spans="1:46" s="54" customFormat="1" ht="36" customHeight="1" thickBot="1">
      <c r="A37" s="27"/>
      <c r="B37" s="56"/>
      <c r="C37" s="91"/>
      <c r="D37" s="95"/>
      <c r="E37" s="95"/>
      <c r="F37" s="101"/>
      <c r="G37" s="55"/>
      <c r="H37" s="29"/>
      <c r="I37" s="30">
        <v>0.51</v>
      </c>
      <c r="J37" s="119">
        <v>0.49</v>
      </c>
      <c r="K37" s="32"/>
      <c r="L37" s="57"/>
      <c r="M37" s="33"/>
      <c r="N37" s="34">
        <f t="shared" si="0"/>
        <v>1</v>
      </c>
      <c r="O37" s="35"/>
      <c r="P37" s="167">
        <v>15</v>
      </c>
      <c r="Q37" s="168">
        <v>15</v>
      </c>
      <c r="R37" s="38"/>
      <c r="S37" s="38"/>
      <c r="T37" s="37"/>
      <c r="U37" s="39">
        <f t="shared" si="1"/>
        <v>15</v>
      </c>
      <c r="V37" s="40">
        <f t="shared" si="7"/>
        <v>15</v>
      </c>
      <c r="W37" s="112"/>
      <c r="X37" s="96"/>
      <c r="Y37" s="96"/>
      <c r="Z37" s="104"/>
      <c r="AA37" s="99"/>
      <c r="AB37" s="41">
        <f t="shared" si="2"/>
        <v>0</v>
      </c>
      <c r="AC37" s="40">
        <f t="shared" si="3"/>
        <v>0</v>
      </c>
      <c r="AD37" s="42"/>
      <c r="AE37" s="128"/>
      <c r="AF37" s="37">
        <f t="shared" si="4"/>
        <v>15</v>
      </c>
      <c r="AG37" s="43">
        <v>65</v>
      </c>
      <c r="AH37" s="44">
        <f t="shared" si="5"/>
        <v>80</v>
      </c>
      <c r="AI37" s="45">
        <f t="shared" si="8"/>
        <v>0.93</v>
      </c>
      <c r="AJ37" s="46"/>
      <c r="AK37" s="47">
        <v>1E-4</v>
      </c>
      <c r="AL37" s="48">
        <f t="shared" si="9"/>
        <v>1.0001</v>
      </c>
      <c r="AM37" s="49">
        <f t="shared" si="10"/>
        <v>1311945000</v>
      </c>
      <c r="AN37" s="50"/>
      <c r="AO37" s="51"/>
      <c r="AP37" s="51"/>
      <c r="AQ37" s="51"/>
      <c r="AR37" s="51"/>
      <c r="AS37" s="52"/>
      <c r="AT37" s="53">
        <f t="shared" si="6"/>
        <v>0</v>
      </c>
    </row>
    <row r="38" spans="1:46" s="54" customFormat="1" ht="36" customHeight="1" thickBot="1">
      <c r="A38" s="27"/>
      <c r="B38" s="56"/>
      <c r="C38" s="91"/>
      <c r="D38" s="95"/>
      <c r="E38" s="95"/>
      <c r="F38" s="101"/>
      <c r="G38" s="55"/>
      <c r="H38" s="29"/>
      <c r="I38" s="30">
        <v>0.51</v>
      </c>
      <c r="J38" s="119">
        <v>0.49</v>
      </c>
      <c r="K38" s="32"/>
      <c r="L38" s="57"/>
      <c r="M38" s="33"/>
      <c r="N38" s="34">
        <f t="shared" si="0"/>
        <v>1</v>
      </c>
      <c r="O38" s="35"/>
      <c r="P38" s="167">
        <v>15</v>
      </c>
      <c r="Q38" s="168">
        <v>15</v>
      </c>
      <c r="R38" s="38"/>
      <c r="S38" s="38"/>
      <c r="T38" s="37"/>
      <c r="U38" s="39">
        <f t="shared" si="1"/>
        <v>15</v>
      </c>
      <c r="V38" s="40">
        <f t="shared" si="7"/>
        <v>15</v>
      </c>
      <c r="W38" s="112"/>
      <c r="X38" s="96"/>
      <c r="Y38" s="96"/>
      <c r="Z38" s="104"/>
      <c r="AA38" s="99"/>
      <c r="AB38" s="41">
        <f t="shared" si="2"/>
        <v>0</v>
      </c>
      <c r="AC38" s="40">
        <f t="shared" si="3"/>
        <v>0</v>
      </c>
      <c r="AD38" s="42"/>
      <c r="AE38" s="128"/>
      <c r="AF38" s="37">
        <f t="shared" si="4"/>
        <v>15</v>
      </c>
      <c r="AG38" s="43">
        <v>65</v>
      </c>
      <c r="AH38" s="44">
        <f t="shared" si="5"/>
        <v>80</v>
      </c>
      <c r="AI38" s="45">
        <f t="shared" si="8"/>
        <v>0.93</v>
      </c>
      <c r="AJ38" s="46"/>
      <c r="AK38" s="47">
        <v>1E-4</v>
      </c>
      <c r="AL38" s="48">
        <f t="shared" si="9"/>
        <v>1.0001</v>
      </c>
      <c r="AM38" s="49">
        <f t="shared" si="10"/>
        <v>1311945000</v>
      </c>
      <c r="AN38" s="50"/>
      <c r="AO38" s="51"/>
      <c r="AP38" s="51"/>
      <c r="AQ38" s="51"/>
      <c r="AR38" s="51"/>
      <c r="AS38" s="52"/>
      <c r="AT38" s="53">
        <f t="shared" si="6"/>
        <v>0</v>
      </c>
    </row>
    <row r="39" spans="1:46" s="54" customFormat="1" ht="47.25" customHeight="1" thickBot="1">
      <c r="A39" s="27"/>
      <c r="B39" s="56"/>
      <c r="C39" s="91"/>
      <c r="D39" s="95"/>
      <c r="E39" s="95"/>
      <c r="F39" s="101"/>
      <c r="G39" s="55"/>
      <c r="H39" s="29"/>
      <c r="I39" s="30">
        <v>0.51</v>
      </c>
      <c r="J39" s="119">
        <v>0.49</v>
      </c>
      <c r="K39" s="32"/>
      <c r="L39" s="57"/>
      <c r="M39" s="33"/>
      <c r="N39" s="34">
        <f t="shared" si="0"/>
        <v>1</v>
      </c>
      <c r="O39" s="35"/>
      <c r="P39" s="167">
        <v>15</v>
      </c>
      <c r="Q39" s="168">
        <v>15</v>
      </c>
      <c r="R39" s="38"/>
      <c r="S39" s="38"/>
      <c r="T39" s="37"/>
      <c r="U39" s="39">
        <f t="shared" si="1"/>
        <v>15</v>
      </c>
      <c r="V39" s="40">
        <f t="shared" si="7"/>
        <v>15</v>
      </c>
      <c r="W39" s="112"/>
      <c r="X39" s="96"/>
      <c r="Y39" s="96"/>
      <c r="Z39" s="104"/>
      <c r="AA39" s="99"/>
      <c r="AB39" s="41">
        <f t="shared" si="2"/>
        <v>0</v>
      </c>
      <c r="AC39" s="40">
        <f t="shared" si="3"/>
        <v>0</v>
      </c>
      <c r="AD39" s="42"/>
      <c r="AE39" s="128"/>
      <c r="AF39" s="37">
        <f t="shared" si="4"/>
        <v>15</v>
      </c>
      <c r="AG39" s="43">
        <v>65</v>
      </c>
      <c r="AH39" s="44">
        <f t="shared" si="5"/>
        <v>80</v>
      </c>
      <c r="AI39" s="45">
        <f t="shared" si="8"/>
        <v>0.93</v>
      </c>
      <c r="AJ39" s="46"/>
      <c r="AK39" s="47">
        <v>1E-4</v>
      </c>
      <c r="AL39" s="48">
        <f t="shared" si="9"/>
        <v>1.0001</v>
      </c>
      <c r="AM39" s="49">
        <f t="shared" si="10"/>
        <v>1311945000</v>
      </c>
      <c r="AN39" s="50"/>
      <c r="AO39" s="51"/>
      <c r="AP39" s="51"/>
      <c r="AQ39" s="51"/>
      <c r="AR39" s="51"/>
      <c r="AS39" s="52"/>
      <c r="AT39" s="53">
        <f t="shared" si="6"/>
        <v>0</v>
      </c>
    </row>
    <row r="40" spans="1:46" s="54" customFormat="1" ht="47.25" customHeight="1" thickBot="1">
      <c r="A40" s="27"/>
      <c r="B40" s="56"/>
      <c r="C40" s="91"/>
      <c r="D40" s="95"/>
      <c r="E40" s="95"/>
      <c r="F40" s="101"/>
      <c r="G40" s="55"/>
      <c r="H40" s="60"/>
      <c r="I40" s="30">
        <v>0.51</v>
      </c>
      <c r="J40" s="119">
        <v>0.49</v>
      </c>
      <c r="K40" s="32"/>
      <c r="L40" s="57"/>
      <c r="M40" s="33"/>
      <c r="N40" s="34">
        <f t="shared" si="0"/>
        <v>1</v>
      </c>
      <c r="O40" s="35"/>
      <c r="P40" s="167">
        <v>15</v>
      </c>
      <c r="Q40" s="168">
        <v>15</v>
      </c>
      <c r="R40" s="38"/>
      <c r="S40" s="38"/>
      <c r="T40" s="37"/>
      <c r="U40" s="39">
        <f t="shared" si="1"/>
        <v>15</v>
      </c>
      <c r="V40" s="40">
        <f t="shared" si="7"/>
        <v>15</v>
      </c>
      <c r="W40" s="112"/>
      <c r="X40" s="96"/>
      <c r="Y40" s="96"/>
      <c r="Z40" s="104"/>
      <c r="AA40" s="99"/>
      <c r="AB40" s="41">
        <f t="shared" si="2"/>
        <v>0</v>
      </c>
      <c r="AC40" s="40">
        <f t="shared" si="3"/>
        <v>0</v>
      </c>
      <c r="AD40" s="42"/>
      <c r="AE40" s="128"/>
      <c r="AF40" s="37">
        <f t="shared" si="4"/>
        <v>15</v>
      </c>
      <c r="AG40" s="43">
        <v>65</v>
      </c>
      <c r="AH40" s="44">
        <f t="shared" si="5"/>
        <v>80</v>
      </c>
      <c r="AI40" s="45">
        <f t="shared" si="8"/>
        <v>0.93</v>
      </c>
      <c r="AJ40" s="46"/>
      <c r="AK40" s="47">
        <v>1E-4</v>
      </c>
      <c r="AL40" s="48">
        <f t="shared" si="9"/>
        <v>1.0001</v>
      </c>
      <c r="AM40" s="49">
        <f t="shared" si="10"/>
        <v>1311945000</v>
      </c>
      <c r="AN40" s="50"/>
      <c r="AO40" s="51"/>
      <c r="AP40" s="51"/>
      <c r="AQ40" s="51"/>
      <c r="AR40" s="51"/>
      <c r="AS40" s="52"/>
      <c r="AT40" s="53">
        <f t="shared" si="6"/>
        <v>0</v>
      </c>
    </row>
    <row r="41" spans="1:46" s="54" customFormat="1" ht="47.25" customHeight="1" thickBot="1">
      <c r="A41" s="27"/>
      <c r="B41" s="56"/>
      <c r="C41" s="91"/>
      <c r="D41" s="95"/>
      <c r="E41" s="95"/>
      <c r="F41" s="101"/>
      <c r="G41" s="55"/>
      <c r="H41" s="60"/>
      <c r="I41" s="30">
        <v>0.51</v>
      </c>
      <c r="J41" s="119">
        <v>0.49</v>
      </c>
      <c r="K41" s="32"/>
      <c r="L41" s="57"/>
      <c r="M41" s="33"/>
      <c r="N41" s="34">
        <f t="shared" si="0"/>
        <v>1</v>
      </c>
      <c r="O41" s="35"/>
      <c r="P41" s="167">
        <v>15</v>
      </c>
      <c r="Q41" s="168">
        <v>15</v>
      </c>
      <c r="R41" s="38"/>
      <c r="S41" s="38"/>
      <c r="T41" s="37"/>
      <c r="U41" s="39">
        <f t="shared" si="1"/>
        <v>15</v>
      </c>
      <c r="V41" s="40">
        <f t="shared" si="7"/>
        <v>15</v>
      </c>
      <c r="W41" s="112"/>
      <c r="X41" s="96"/>
      <c r="Y41" s="96"/>
      <c r="Z41" s="104"/>
      <c r="AA41" s="99"/>
      <c r="AB41" s="41">
        <f t="shared" si="2"/>
        <v>0</v>
      </c>
      <c r="AC41" s="40">
        <f t="shared" si="3"/>
        <v>0</v>
      </c>
      <c r="AD41" s="42"/>
      <c r="AE41" s="128"/>
      <c r="AF41" s="37">
        <f t="shared" si="4"/>
        <v>15</v>
      </c>
      <c r="AG41" s="43">
        <v>65</v>
      </c>
      <c r="AH41" s="44">
        <f t="shared" si="5"/>
        <v>80</v>
      </c>
      <c r="AI41" s="45">
        <f t="shared" si="8"/>
        <v>0.93</v>
      </c>
      <c r="AJ41" s="46"/>
      <c r="AK41" s="47">
        <v>1E-4</v>
      </c>
      <c r="AL41" s="48">
        <f t="shared" si="9"/>
        <v>1.0001</v>
      </c>
      <c r="AM41" s="49">
        <f t="shared" si="10"/>
        <v>1311945000</v>
      </c>
      <c r="AN41" s="50"/>
      <c r="AO41" s="51"/>
      <c r="AP41" s="51"/>
      <c r="AQ41" s="51"/>
      <c r="AR41" s="51"/>
      <c r="AS41" s="52"/>
      <c r="AT41" s="53">
        <f t="shared" si="6"/>
        <v>0</v>
      </c>
    </row>
    <row r="42" spans="1:46" s="54" customFormat="1" ht="47.25" customHeight="1" thickBot="1">
      <c r="A42" s="27"/>
      <c r="B42" s="56"/>
      <c r="C42" s="91"/>
      <c r="D42" s="95"/>
      <c r="E42" s="95"/>
      <c r="F42" s="101"/>
      <c r="G42" s="55"/>
      <c r="H42" s="29"/>
      <c r="I42" s="30">
        <v>0.51</v>
      </c>
      <c r="J42" s="119">
        <v>0.49</v>
      </c>
      <c r="K42" s="32"/>
      <c r="L42" s="57"/>
      <c r="M42" s="33"/>
      <c r="N42" s="34">
        <f t="shared" si="0"/>
        <v>1</v>
      </c>
      <c r="O42" s="35"/>
      <c r="P42" s="167">
        <v>15</v>
      </c>
      <c r="Q42" s="168">
        <v>15</v>
      </c>
      <c r="R42" s="38"/>
      <c r="S42" s="38"/>
      <c r="T42" s="37"/>
      <c r="U42" s="39">
        <f t="shared" si="1"/>
        <v>15</v>
      </c>
      <c r="V42" s="40">
        <f t="shared" si="7"/>
        <v>15</v>
      </c>
      <c r="W42" s="112"/>
      <c r="X42" s="96"/>
      <c r="Y42" s="96"/>
      <c r="Z42" s="104"/>
      <c r="AA42" s="99"/>
      <c r="AB42" s="41">
        <f t="shared" si="2"/>
        <v>0</v>
      </c>
      <c r="AC42" s="40">
        <f t="shared" si="3"/>
        <v>0</v>
      </c>
      <c r="AD42" s="42"/>
      <c r="AE42" s="128"/>
      <c r="AF42" s="37">
        <f t="shared" si="4"/>
        <v>15</v>
      </c>
      <c r="AG42" s="43">
        <v>65</v>
      </c>
      <c r="AH42" s="44">
        <f t="shared" si="5"/>
        <v>80</v>
      </c>
      <c r="AI42" s="45">
        <f t="shared" si="8"/>
        <v>0.93</v>
      </c>
      <c r="AJ42" s="46"/>
      <c r="AK42" s="47">
        <v>1E-4</v>
      </c>
      <c r="AL42" s="48">
        <f t="shared" si="9"/>
        <v>1.0001</v>
      </c>
      <c r="AM42" s="49">
        <f t="shared" si="10"/>
        <v>1311945000</v>
      </c>
      <c r="AN42" s="50"/>
      <c r="AO42" s="51"/>
      <c r="AP42" s="51"/>
      <c r="AQ42" s="51"/>
      <c r="AR42" s="51"/>
      <c r="AS42" s="52"/>
      <c r="AT42" s="53">
        <f t="shared" si="6"/>
        <v>0</v>
      </c>
    </row>
    <row r="43" spans="1:46" s="54" customFormat="1" ht="36" customHeight="1" thickBot="1">
      <c r="A43" s="27"/>
      <c r="B43" s="56"/>
      <c r="C43" s="91"/>
      <c r="D43" s="95"/>
      <c r="E43" s="95"/>
      <c r="F43" s="101"/>
      <c r="G43" s="55"/>
      <c r="H43" s="60"/>
      <c r="I43" s="30">
        <v>0.51</v>
      </c>
      <c r="J43" s="119">
        <v>0.49</v>
      </c>
      <c r="K43" s="32"/>
      <c r="L43" s="57"/>
      <c r="M43" s="33"/>
      <c r="N43" s="34">
        <f t="shared" si="0"/>
        <v>1</v>
      </c>
      <c r="O43" s="35"/>
      <c r="P43" s="167">
        <v>15</v>
      </c>
      <c r="Q43" s="168">
        <v>15</v>
      </c>
      <c r="R43" s="38"/>
      <c r="S43" s="38"/>
      <c r="T43" s="37"/>
      <c r="U43" s="39">
        <f t="shared" si="1"/>
        <v>15</v>
      </c>
      <c r="V43" s="40">
        <f t="shared" si="7"/>
        <v>15</v>
      </c>
      <c r="W43" s="112"/>
      <c r="X43" s="96"/>
      <c r="Y43" s="96"/>
      <c r="Z43" s="104"/>
      <c r="AA43" s="99"/>
      <c r="AB43" s="41">
        <f t="shared" si="2"/>
        <v>0</v>
      </c>
      <c r="AC43" s="40">
        <f t="shared" si="3"/>
        <v>0</v>
      </c>
      <c r="AD43" s="42"/>
      <c r="AE43" s="128"/>
      <c r="AF43" s="37">
        <f t="shared" si="4"/>
        <v>15</v>
      </c>
      <c r="AG43" s="43">
        <v>65</v>
      </c>
      <c r="AH43" s="44">
        <f t="shared" si="5"/>
        <v>80</v>
      </c>
      <c r="AI43" s="45">
        <f t="shared" si="8"/>
        <v>0.93</v>
      </c>
      <c r="AJ43" s="46"/>
      <c r="AK43" s="47">
        <v>1E-4</v>
      </c>
      <c r="AL43" s="48">
        <f t="shared" si="9"/>
        <v>1.0001</v>
      </c>
      <c r="AM43" s="49">
        <f t="shared" si="10"/>
        <v>1311945000</v>
      </c>
      <c r="AN43" s="50"/>
      <c r="AO43" s="51"/>
      <c r="AP43" s="51"/>
      <c r="AQ43" s="51"/>
      <c r="AR43" s="51"/>
      <c r="AS43" s="52"/>
      <c r="AT43" s="53">
        <f t="shared" si="6"/>
        <v>0</v>
      </c>
    </row>
    <row r="44" spans="1:46" s="54" customFormat="1" ht="47.25" customHeight="1" thickBot="1">
      <c r="A44" s="27"/>
      <c r="B44" s="56"/>
      <c r="C44" s="91"/>
      <c r="D44" s="95"/>
      <c r="E44" s="95"/>
      <c r="F44" s="101"/>
      <c r="G44" s="55"/>
      <c r="H44" s="29"/>
      <c r="I44" s="30">
        <v>0.51</v>
      </c>
      <c r="J44" s="119">
        <v>0.49</v>
      </c>
      <c r="K44" s="32"/>
      <c r="L44" s="57"/>
      <c r="M44" s="33"/>
      <c r="N44" s="34">
        <f t="shared" si="0"/>
        <v>1</v>
      </c>
      <c r="O44" s="35"/>
      <c r="P44" s="167">
        <v>15</v>
      </c>
      <c r="Q44" s="168">
        <v>15</v>
      </c>
      <c r="R44" s="38"/>
      <c r="S44" s="38"/>
      <c r="T44" s="37"/>
      <c r="U44" s="39">
        <f t="shared" si="1"/>
        <v>15</v>
      </c>
      <c r="V44" s="40">
        <f t="shared" si="7"/>
        <v>15</v>
      </c>
      <c r="W44" s="112"/>
      <c r="X44" s="96"/>
      <c r="Y44" s="96"/>
      <c r="Z44" s="104"/>
      <c r="AA44" s="99"/>
      <c r="AB44" s="41">
        <f t="shared" si="2"/>
        <v>0</v>
      </c>
      <c r="AC44" s="40">
        <f t="shared" si="3"/>
        <v>0</v>
      </c>
      <c r="AD44" s="42"/>
      <c r="AE44" s="128"/>
      <c r="AF44" s="37">
        <f t="shared" si="4"/>
        <v>15</v>
      </c>
      <c r="AG44" s="43">
        <v>65</v>
      </c>
      <c r="AH44" s="44">
        <f t="shared" si="5"/>
        <v>80</v>
      </c>
      <c r="AI44" s="45">
        <f t="shared" si="8"/>
        <v>0.93</v>
      </c>
      <c r="AJ44" s="46"/>
      <c r="AK44" s="47">
        <v>1E-4</v>
      </c>
      <c r="AL44" s="48">
        <f t="shared" si="9"/>
        <v>1.0001</v>
      </c>
      <c r="AM44" s="49">
        <f t="shared" si="10"/>
        <v>1311945000</v>
      </c>
      <c r="AN44" s="50"/>
      <c r="AO44" s="51"/>
      <c r="AP44" s="51"/>
      <c r="AQ44" s="51"/>
      <c r="AR44" s="51"/>
      <c r="AS44" s="52"/>
      <c r="AT44" s="53">
        <f t="shared" si="6"/>
        <v>0</v>
      </c>
    </row>
    <row r="45" spans="1:46" s="54" customFormat="1" ht="47.25" customHeight="1" thickBot="1">
      <c r="A45" s="27"/>
      <c r="B45" s="56"/>
      <c r="C45" s="91"/>
      <c r="D45" s="95"/>
      <c r="E45" s="95"/>
      <c r="F45" s="101"/>
      <c r="G45" s="55"/>
      <c r="H45" s="60"/>
      <c r="I45" s="30">
        <v>0.51</v>
      </c>
      <c r="J45" s="119">
        <v>0.49</v>
      </c>
      <c r="K45" s="32"/>
      <c r="L45" s="57"/>
      <c r="M45" s="33"/>
      <c r="N45" s="34">
        <f t="shared" si="0"/>
        <v>1</v>
      </c>
      <c r="O45" s="35"/>
      <c r="P45" s="167">
        <v>15</v>
      </c>
      <c r="Q45" s="168">
        <v>15</v>
      </c>
      <c r="R45" s="38"/>
      <c r="S45" s="38"/>
      <c r="T45" s="37"/>
      <c r="U45" s="39">
        <f t="shared" si="1"/>
        <v>15</v>
      </c>
      <c r="V45" s="40">
        <f t="shared" si="7"/>
        <v>15</v>
      </c>
      <c r="W45" s="112"/>
      <c r="X45" s="96"/>
      <c r="Y45" s="96"/>
      <c r="Z45" s="104"/>
      <c r="AA45" s="99"/>
      <c r="AB45" s="41">
        <f t="shared" si="2"/>
        <v>0</v>
      </c>
      <c r="AC45" s="40">
        <f t="shared" si="3"/>
        <v>0</v>
      </c>
      <c r="AD45" s="42"/>
      <c r="AE45" s="128"/>
      <c r="AF45" s="37">
        <f t="shared" si="4"/>
        <v>15</v>
      </c>
      <c r="AG45" s="43">
        <v>65</v>
      </c>
      <c r="AH45" s="44">
        <f t="shared" si="5"/>
        <v>80</v>
      </c>
      <c r="AI45" s="45">
        <f t="shared" si="8"/>
        <v>0.93</v>
      </c>
      <c r="AJ45" s="46"/>
      <c r="AK45" s="47">
        <v>1E-4</v>
      </c>
      <c r="AL45" s="48">
        <f t="shared" si="9"/>
        <v>1.0001</v>
      </c>
      <c r="AM45" s="49">
        <f t="shared" si="10"/>
        <v>1311945000</v>
      </c>
      <c r="AN45" s="50"/>
      <c r="AO45" s="51"/>
      <c r="AP45" s="51"/>
      <c r="AQ45" s="51"/>
      <c r="AR45" s="51"/>
      <c r="AS45" s="52"/>
      <c r="AT45" s="53">
        <f t="shared" si="6"/>
        <v>0</v>
      </c>
    </row>
    <row r="46" spans="1:46" s="54" customFormat="1" ht="36" customHeight="1" thickBot="1">
      <c r="A46" s="27"/>
      <c r="B46" s="56"/>
      <c r="C46" s="91"/>
      <c r="D46" s="95"/>
      <c r="E46" s="95"/>
      <c r="F46" s="101"/>
      <c r="G46" s="55"/>
      <c r="H46" s="60"/>
      <c r="I46" s="30">
        <v>0.51</v>
      </c>
      <c r="J46" s="119">
        <v>0.49</v>
      </c>
      <c r="K46" s="32"/>
      <c r="L46" s="57"/>
      <c r="M46" s="33"/>
      <c r="N46" s="34">
        <f t="shared" si="0"/>
        <v>1</v>
      </c>
      <c r="O46" s="35"/>
      <c r="P46" s="167">
        <v>15</v>
      </c>
      <c r="Q46" s="168">
        <v>15</v>
      </c>
      <c r="R46" s="38"/>
      <c r="S46" s="38"/>
      <c r="T46" s="37"/>
      <c r="U46" s="39">
        <f t="shared" si="1"/>
        <v>15</v>
      </c>
      <c r="V46" s="40">
        <f t="shared" si="7"/>
        <v>15</v>
      </c>
      <c r="W46" s="112"/>
      <c r="X46" s="96"/>
      <c r="Y46" s="96"/>
      <c r="Z46" s="104"/>
      <c r="AA46" s="99"/>
      <c r="AB46" s="41">
        <f t="shared" si="2"/>
        <v>0</v>
      </c>
      <c r="AC46" s="40">
        <f t="shared" si="3"/>
        <v>0</v>
      </c>
      <c r="AD46" s="42"/>
      <c r="AE46" s="128"/>
      <c r="AF46" s="37">
        <f t="shared" si="4"/>
        <v>15</v>
      </c>
      <c r="AG46" s="43">
        <v>65</v>
      </c>
      <c r="AH46" s="44">
        <f t="shared" si="5"/>
        <v>80</v>
      </c>
      <c r="AI46" s="45">
        <f t="shared" si="8"/>
        <v>0.93</v>
      </c>
      <c r="AJ46" s="46"/>
      <c r="AK46" s="47">
        <v>1E-4</v>
      </c>
      <c r="AL46" s="48">
        <f t="shared" si="9"/>
        <v>1.0001</v>
      </c>
      <c r="AM46" s="49">
        <f t="shared" si="10"/>
        <v>1311945000</v>
      </c>
      <c r="AN46" s="50"/>
      <c r="AO46" s="51"/>
      <c r="AP46" s="51"/>
      <c r="AQ46" s="51"/>
      <c r="AR46" s="51"/>
      <c r="AS46" s="52"/>
      <c r="AT46" s="53">
        <f t="shared" si="6"/>
        <v>0</v>
      </c>
    </row>
    <row r="47" spans="1:46" s="54" customFormat="1" ht="36" customHeight="1" thickBot="1">
      <c r="A47" s="27"/>
      <c r="B47" s="56"/>
      <c r="C47" s="91"/>
      <c r="D47" s="95"/>
      <c r="E47" s="95"/>
      <c r="F47" s="101"/>
      <c r="G47" s="55"/>
      <c r="H47" s="60"/>
      <c r="I47" s="30">
        <v>0.51</v>
      </c>
      <c r="J47" s="119">
        <v>0.49</v>
      </c>
      <c r="K47" s="32"/>
      <c r="L47" s="57"/>
      <c r="M47" s="33"/>
      <c r="N47" s="34">
        <f t="shared" si="0"/>
        <v>1</v>
      </c>
      <c r="O47" s="35"/>
      <c r="P47" s="167">
        <v>15</v>
      </c>
      <c r="Q47" s="168">
        <v>15</v>
      </c>
      <c r="R47" s="38"/>
      <c r="S47" s="38"/>
      <c r="T47" s="37"/>
      <c r="U47" s="39">
        <f t="shared" si="1"/>
        <v>15</v>
      </c>
      <c r="V47" s="40">
        <f t="shared" si="7"/>
        <v>15</v>
      </c>
      <c r="W47" s="112"/>
      <c r="X47" s="96"/>
      <c r="Y47" s="96"/>
      <c r="Z47" s="104"/>
      <c r="AA47" s="99"/>
      <c r="AB47" s="41">
        <f t="shared" si="2"/>
        <v>0</v>
      </c>
      <c r="AC47" s="40">
        <f t="shared" si="3"/>
        <v>0</v>
      </c>
      <c r="AD47" s="42"/>
      <c r="AE47" s="128"/>
      <c r="AF47" s="37">
        <f t="shared" si="4"/>
        <v>15</v>
      </c>
      <c r="AG47" s="43">
        <v>65</v>
      </c>
      <c r="AH47" s="44">
        <f t="shared" si="5"/>
        <v>80</v>
      </c>
      <c r="AI47" s="45">
        <f t="shared" si="8"/>
        <v>0.93</v>
      </c>
      <c r="AJ47" s="46"/>
      <c r="AK47" s="47">
        <v>1E-4</v>
      </c>
      <c r="AL47" s="48">
        <f t="shared" si="9"/>
        <v>1.0001</v>
      </c>
      <c r="AM47" s="49">
        <f t="shared" si="10"/>
        <v>1311945000</v>
      </c>
      <c r="AN47" s="50"/>
      <c r="AO47" s="51"/>
      <c r="AP47" s="51"/>
      <c r="AQ47" s="51"/>
      <c r="AR47" s="51"/>
      <c r="AS47" s="52"/>
      <c r="AT47" s="53">
        <f t="shared" si="6"/>
        <v>0</v>
      </c>
    </row>
    <row r="48" spans="1:46" s="54" customFormat="1" ht="36" customHeight="1" thickBot="1">
      <c r="A48" s="27"/>
      <c r="B48" s="56"/>
      <c r="C48" s="91"/>
      <c r="D48" s="95"/>
      <c r="E48" s="95"/>
      <c r="F48" s="101"/>
      <c r="G48" s="55"/>
      <c r="H48" s="60"/>
      <c r="I48" s="30">
        <v>0.51</v>
      </c>
      <c r="J48" s="119">
        <v>0.49</v>
      </c>
      <c r="K48" s="32"/>
      <c r="L48" s="57"/>
      <c r="M48" s="33"/>
      <c r="N48" s="34">
        <f t="shared" si="0"/>
        <v>1</v>
      </c>
      <c r="O48" s="35"/>
      <c r="P48" s="167">
        <v>15</v>
      </c>
      <c r="Q48" s="168">
        <v>15</v>
      </c>
      <c r="R48" s="38"/>
      <c r="S48" s="38"/>
      <c r="T48" s="37"/>
      <c r="U48" s="39">
        <f t="shared" si="1"/>
        <v>15</v>
      </c>
      <c r="V48" s="40">
        <f t="shared" si="7"/>
        <v>15</v>
      </c>
      <c r="W48" s="112"/>
      <c r="X48" s="96"/>
      <c r="Y48" s="96"/>
      <c r="Z48" s="104"/>
      <c r="AA48" s="99"/>
      <c r="AB48" s="41">
        <f t="shared" si="2"/>
        <v>0</v>
      </c>
      <c r="AC48" s="40">
        <f t="shared" si="3"/>
        <v>0</v>
      </c>
      <c r="AD48" s="42"/>
      <c r="AE48" s="128"/>
      <c r="AF48" s="37">
        <f t="shared" si="4"/>
        <v>15</v>
      </c>
      <c r="AG48" s="43">
        <v>65</v>
      </c>
      <c r="AH48" s="44">
        <f t="shared" si="5"/>
        <v>80</v>
      </c>
      <c r="AI48" s="45">
        <f t="shared" si="8"/>
        <v>0.93</v>
      </c>
      <c r="AJ48" s="46"/>
      <c r="AK48" s="47">
        <v>1E-4</v>
      </c>
      <c r="AL48" s="48">
        <f t="shared" si="9"/>
        <v>1.0001</v>
      </c>
      <c r="AM48" s="49">
        <f t="shared" si="10"/>
        <v>1311945000</v>
      </c>
      <c r="AN48" s="50"/>
      <c r="AO48" s="51"/>
      <c r="AP48" s="51"/>
      <c r="AQ48" s="51"/>
      <c r="AR48" s="51"/>
      <c r="AS48" s="52"/>
      <c r="AT48" s="53">
        <f t="shared" si="6"/>
        <v>0</v>
      </c>
    </row>
    <row r="49" spans="1:46" s="54" customFormat="1" ht="36" customHeight="1" thickBot="1">
      <c r="A49" s="27"/>
      <c r="B49" s="56"/>
      <c r="C49" s="91"/>
      <c r="D49" s="95"/>
      <c r="E49" s="95"/>
      <c r="F49" s="101"/>
      <c r="G49" s="55"/>
      <c r="H49" s="29"/>
      <c r="I49" s="30">
        <v>0.51</v>
      </c>
      <c r="J49" s="119">
        <v>0.49</v>
      </c>
      <c r="K49" s="32"/>
      <c r="L49" s="57"/>
      <c r="M49" s="33"/>
      <c r="N49" s="34">
        <f t="shared" si="0"/>
        <v>1</v>
      </c>
      <c r="O49" s="35"/>
      <c r="P49" s="167">
        <v>15</v>
      </c>
      <c r="Q49" s="168">
        <v>15</v>
      </c>
      <c r="R49" s="38"/>
      <c r="S49" s="38"/>
      <c r="T49" s="37"/>
      <c r="U49" s="39">
        <f t="shared" si="1"/>
        <v>15</v>
      </c>
      <c r="V49" s="40">
        <f t="shared" si="7"/>
        <v>15</v>
      </c>
      <c r="W49" s="112"/>
      <c r="X49" s="96"/>
      <c r="Y49" s="96"/>
      <c r="Z49" s="104"/>
      <c r="AA49" s="99"/>
      <c r="AB49" s="41">
        <f t="shared" si="2"/>
        <v>0</v>
      </c>
      <c r="AC49" s="40">
        <f t="shared" si="3"/>
        <v>0</v>
      </c>
      <c r="AD49" s="42"/>
      <c r="AE49" s="128"/>
      <c r="AF49" s="37">
        <f t="shared" si="4"/>
        <v>15</v>
      </c>
      <c r="AG49" s="43">
        <v>65</v>
      </c>
      <c r="AH49" s="44">
        <f t="shared" si="5"/>
        <v>80</v>
      </c>
      <c r="AI49" s="45">
        <f t="shared" si="8"/>
        <v>0.93</v>
      </c>
      <c r="AJ49" s="46"/>
      <c r="AK49" s="47">
        <v>1E-4</v>
      </c>
      <c r="AL49" s="48">
        <f t="shared" si="9"/>
        <v>1.0001</v>
      </c>
      <c r="AM49" s="49">
        <f t="shared" si="10"/>
        <v>1311945000</v>
      </c>
      <c r="AN49" s="50"/>
      <c r="AO49" s="51"/>
      <c r="AP49" s="51"/>
      <c r="AQ49" s="51"/>
      <c r="AR49" s="51"/>
      <c r="AS49" s="52"/>
      <c r="AT49" s="53">
        <f t="shared" si="6"/>
        <v>0</v>
      </c>
    </row>
    <row r="50" spans="1:46" s="54" customFormat="1" ht="36" customHeight="1" thickBot="1">
      <c r="A50" s="27"/>
      <c r="B50" s="56"/>
      <c r="C50" s="91"/>
      <c r="D50" s="95"/>
      <c r="E50" s="95"/>
      <c r="F50" s="101"/>
      <c r="G50" s="55"/>
      <c r="H50" s="29"/>
      <c r="I50" s="30">
        <v>0.51</v>
      </c>
      <c r="J50" s="119">
        <v>0.49</v>
      </c>
      <c r="K50" s="32"/>
      <c r="L50" s="57"/>
      <c r="M50" s="33"/>
      <c r="N50" s="34">
        <f t="shared" si="0"/>
        <v>1</v>
      </c>
      <c r="O50" s="35"/>
      <c r="P50" s="167">
        <v>15</v>
      </c>
      <c r="Q50" s="168">
        <v>15</v>
      </c>
      <c r="R50" s="38"/>
      <c r="S50" s="38"/>
      <c r="T50" s="37"/>
      <c r="U50" s="39">
        <f t="shared" si="1"/>
        <v>15</v>
      </c>
      <c r="V50" s="40">
        <f t="shared" si="7"/>
        <v>15</v>
      </c>
      <c r="W50" s="112"/>
      <c r="X50" s="96"/>
      <c r="Y50" s="96"/>
      <c r="Z50" s="104"/>
      <c r="AA50" s="99"/>
      <c r="AB50" s="41">
        <f t="shared" si="2"/>
        <v>0</v>
      </c>
      <c r="AC50" s="40">
        <f t="shared" si="3"/>
        <v>0</v>
      </c>
      <c r="AD50" s="42"/>
      <c r="AE50" s="128"/>
      <c r="AF50" s="37">
        <f t="shared" si="4"/>
        <v>15</v>
      </c>
      <c r="AG50" s="43">
        <v>65</v>
      </c>
      <c r="AH50" s="44">
        <f t="shared" si="5"/>
        <v>80</v>
      </c>
      <c r="AI50" s="45">
        <f t="shared" si="8"/>
        <v>0.93</v>
      </c>
      <c r="AJ50" s="46"/>
      <c r="AK50" s="47">
        <v>1E-4</v>
      </c>
      <c r="AL50" s="48">
        <f t="shared" si="9"/>
        <v>1.0001</v>
      </c>
      <c r="AM50" s="49">
        <f t="shared" si="10"/>
        <v>1311945000</v>
      </c>
      <c r="AN50" s="50"/>
      <c r="AO50" s="51"/>
      <c r="AP50" s="51"/>
      <c r="AQ50" s="51"/>
      <c r="AR50" s="51"/>
      <c r="AS50" s="52"/>
      <c r="AT50" s="53">
        <f t="shared" si="6"/>
        <v>0</v>
      </c>
    </row>
    <row r="51" spans="1:46" s="54" customFormat="1" ht="36" customHeight="1" thickBot="1">
      <c r="A51" s="27"/>
      <c r="B51" s="56"/>
      <c r="C51" s="91"/>
      <c r="D51" s="95"/>
      <c r="E51" s="95"/>
      <c r="F51" s="101"/>
      <c r="G51" s="55"/>
      <c r="H51" s="29"/>
      <c r="I51" s="30">
        <v>0.51</v>
      </c>
      <c r="J51" s="119">
        <v>0.49</v>
      </c>
      <c r="K51" s="32"/>
      <c r="L51" s="57"/>
      <c r="M51" s="33"/>
      <c r="N51" s="34">
        <f t="shared" si="0"/>
        <v>1</v>
      </c>
      <c r="O51" s="35"/>
      <c r="P51" s="167">
        <v>15</v>
      </c>
      <c r="Q51" s="168">
        <v>15</v>
      </c>
      <c r="R51" s="38"/>
      <c r="S51" s="38"/>
      <c r="T51" s="37"/>
      <c r="U51" s="39">
        <f t="shared" si="1"/>
        <v>15</v>
      </c>
      <c r="V51" s="40">
        <f t="shared" si="7"/>
        <v>15</v>
      </c>
      <c r="W51" s="112"/>
      <c r="X51" s="96"/>
      <c r="Y51" s="96"/>
      <c r="Z51" s="104"/>
      <c r="AA51" s="99"/>
      <c r="AB51" s="41">
        <f t="shared" si="2"/>
        <v>0</v>
      </c>
      <c r="AC51" s="40">
        <f t="shared" si="3"/>
        <v>0</v>
      </c>
      <c r="AD51" s="42"/>
      <c r="AE51" s="128"/>
      <c r="AF51" s="37">
        <f t="shared" si="4"/>
        <v>15</v>
      </c>
      <c r="AG51" s="43">
        <v>65</v>
      </c>
      <c r="AH51" s="44">
        <f t="shared" si="5"/>
        <v>80</v>
      </c>
      <c r="AI51" s="45">
        <f t="shared" si="8"/>
        <v>0.93</v>
      </c>
      <c r="AJ51" s="46"/>
      <c r="AK51" s="47">
        <v>1E-4</v>
      </c>
      <c r="AL51" s="48">
        <f t="shared" si="9"/>
        <v>1.0001</v>
      </c>
      <c r="AM51" s="49">
        <f t="shared" si="10"/>
        <v>1311945000</v>
      </c>
      <c r="AN51" s="50"/>
      <c r="AO51" s="51"/>
      <c r="AP51" s="51"/>
      <c r="AQ51" s="51"/>
      <c r="AR51" s="51"/>
      <c r="AS51" s="52"/>
      <c r="AT51" s="53">
        <f t="shared" si="6"/>
        <v>0</v>
      </c>
    </row>
    <row r="52" spans="1:46" s="54" customFormat="1" ht="36" customHeight="1" thickBot="1">
      <c r="A52" s="27"/>
      <c r="B52" s="56"/>
      <c r="C52" s="91"/>
      <c r="D52" s="95"/>
      <c r="E52" s="95"/>
      <c r="F52" s="101"/>
      <c r="G52" s="55"/>
      <c r="H52" s="29"/>
      <c r="I52" s="30">
        <v>0.51</v>
      </c>
      <c r="J52" s="119">
        <v>0.49</v>
      </c>
      <c r="K52" s="32"/>
      <c r="L52" s="57"/>
      <c r="M52" s="33"/>
      <c r="N52" s="34">
        <f t="shared" si="0"/>
        <v>1</v>
      </c>
      <c r="O52" s="35"/>
      <c r="P52" s="167">
        <v>15</v>
      </c>
      <c r="Q52" s="168">
        <v>15</v>
      </c>
      <c r="R52" s="38"/>
      <c r="S52" s="38"/>
      <c r="T52" s="37"/>
      <c r="U52" s="39">
        <f t="shared" si="1"/>
        <v>15</v>
      </c>
      <c r="V52" s="40">
        <f t="shared" si="7"/>
        <v>15</v>
      </c>
      <c r="W52" s="112"/>
      <c r="X52" s="96"/>
      <c r="Y52" s="96"/>
      <c r="Z52" s="104"/>
      <c r="AA52" s="99"/>
      <c r="AB52" s="41">
        <f t="shared" si="2"/>
        <v>0</v>
      </c>
      <c r="AC52" s="40">
        <f t="shared" si="3"/>
        <v>0</v>
      </c>
      <c r="AD52" s="42"/>
      <c r="AE52" s="128"/>
      <c r="AF52" s="37">
        <f t="shared" si="4"/>
        <v>15</v>
      </c>
      <c r="AG52" s="43">
        <v>65</v>
      </c>
      <c r="AH52" s="44">
        <f t="shared" si="5"/>
        <v>80</v>
      </c>
      <c r="AI52" s="45">
        <f t="shared" si="8"/>
        <v>0.93</v>
      </c>
      <c r="AJ52" s="46"/>
      <c r="AK52" s="47">
        <v>1E-4</v>
      </c>
      <c r="AL52" s="48">
        <f t="shared" si="9"/>
        <v>1.0001</v>
      </c>
      <c r="AM52" s="49">
        <f t="shared" si="10"/>
        <v>1311945000</v>
      </c>
      <c r="AN52" s="50"/>
      <c r="AO52" s="51"/>
      <c r="AP52" s="51"/>
      <c r="AQ52" s="51"/>
      <c r="AR52" s="51"/>
      <c r="AS52" s="52"/>
      <c r="AT52" s="53">
        <f t="shared" si="6"/>
        <v>0</v>
      </c>
    </row>
    <row r="53" spans="1:46" s="54" customFormat="1" ht="51.75" customHeight="1" thickBot="1">
      <c r="A53" s="27"/>
      <c r="B53" s="56"/>
      <c r="C53" s="91"/>
      <c r="D53" s="95"/>
      <c r="E53" s="95"/>
      <c r="F53" s="101"/>
      <c r="G53" s="55"/>
      <c r="H53" s="29"/>
      <c r="I53" s="30">
        <v>0.51</v>
      </c>
      <c r="J53" s="119">
        <v>0.49</v>
      </c>
      <c r="K53" s="32"/>
      <c r="L53" s="57"/>
      <c r="M53" s="33"/>
      <c r="N53" s="34">
        <f t="shared" si="0"/>
        <v>1</v>
      </c>
      <c r="O53" s="35"/>
      <c r="P53" s="167">
        <v>15</v>
      </c>
      <c r="Q53" s="168">
        <v>15</v>
      </c>
      <c r="R53" s="38"/>
      <c r="S53" s="38"/>
      <c r="T53" s="37"/>
      <c r="U53" s="39">
        <f t="shared" si="1"/>
        <v>15</v>
      </c>
      <c r="V53" s="40">
        <f t="shared" si="7"/>
        <v>15</v>
      </c>
      <c r="W53" s="112"/>
      <c r="X53" s="96"/>
      <c r="Y53" s="96"/>
      <c r="Z53" s="104"/>
      <c r="AA53" s="99"/>
      <c r="AB53" s="41">
        <f t="shared" si="2"/>
        <v>0</v>
      </c>
      <c r="AC53" s="40">
        <f t="shared" si="3"/>
        <v>0</v>
      </c>
      <c r="AD53" s="42"/>
      <c r="AE53" s="128"/>
      <c r="AF53" s="37">
        <f t="shared" si="4"/>
        <v>15</v>
      </c>
      <c r="AG53" s="43">
        <v>65</v>
      </c>
      <c r="AH53" s="44">
        <f t="shared" si="5"/>
        <v>80</v>
      </c>
      <c r="AI53" s="45">
        <f t="shared" si="8"/>
        <v>0.93</v>
      </c>
      <c r="AJ53" s="46"/>
      <c r="AK53" s="47">
        <v>1E-4</v>
      </c>
      <c r="AL53" s="48">
        <f t="shared" si="9"/>
        <v>1.0001</v>
      </c>
      <c r="AM53" s="49">
        <f t="shared" si="10"/>
        <v>1311945000</v>
      </c>
      <c r="AN53" s="50"/>
      <c r="AO53" s="51"/>
      <c r="AP53" s="51"/>
      <c r="AQ53" s="51"/>
      <c r="AR53" s="51"/>
      <c r="AS53" s="52"/>
      <c r="AT53" s="53">
        <f t="shared" si="6"/>
        <v>0</v>
      </c>
    </row>
    <row r="54" spans="1:46" s="54" customFormat="1" ht="51.75" customHeight="1" thickBot="1">
      <c r="A54" s="27"/>
      <c r="B54" s="56"/>
      <c r="C54" s="91"/>
      <c r="D54" s="95"/>
      <c r="E54" s="95"/>
      <c r="F54" s="101"/>
      <c r="G54" s="55"/>
      <c r="H54" s="29"/>
      <c r="I54" s="30">
        <v>0.51</v>
      </c>
      <c r="J54" s="119">
        <v>0.49</v>
      </c>
      <c r="K54" s="32"/>
      <c r="L54" s="57"/>
      <c r="M54" s="33"/>
      <c r="N54" s="34">
        <f t="shared" si="0"/>
        <v>1</v>
      </c>
      <c r="O54" s="35"/>
      <c r="P54" s="167">
        <v>15</v>
      </c>
      <c r="Q54" s="168">
        <v>15</v>
      </c>
      <c r="R54" s="38"/>
      <c r="S54" s="38"/>
      <c r="T54" s="37"/>
      <c r="U54" s="39">
        <f t="shared" si="1"/>
        <v>15</v>
      </c>
      <c r="V54" s="40">
        <f t="shared" si="7"/>
        <v>15</v>
      </c>
      <c r="W54" s="112"/>
      <c r="X54" s="96"/>
      <c r="Y54" s="96"/>
      <c r="Z54" s="104"/>
      <c r="AA54" s="99"/>
      <c r="AB54" s="41">
        <f t="shared" si="2"/>
        <v>0</v>
      </c>
      <c r="AC54" s="40">
        <f t="shared" si="3"/>
        <v>0</v>
      </c>
      <c r="AD54" s="42"/>
      <c r="AE54" s="128"/>
      <c r="AF54" s="37">
        <f t="shared" si="4"/>
        <v>15</v>
      </c>
      <c r="AG54" s="43">
        <v>65</v>
      </c>
      <c r="AH54" s="44">
        <f t="shared" si="5"/>
        <v>80</v>
      </c>
      <c r="AI54" s="45">
        <f t="shared" si="8"/>
        <v>0.93</v>
      </c>
      <c r="AJ54" s="46"/>
      <c r="AK54" s="47">
        <v>1E-4</v>
      </c>
      <c r="AL54" s="48">
        <f t="shared" si="9"/>
        <v>1.0001</v>
      </c>
      <c r="AM54" s="49">
        <f t="shared" si="10"/>
        <v>1311945000</v>
      </c>
      <c r="AN54" s="50"/>
      <c r="AO54" s="51"/>
      <c r="AP54" s="51"/>
      <c r="AQ54" s="51"/>
      <c r="AR54" s="51"/>
      <c r="AS54" s="52"/>
      <c r="AT54" s="53">
        <f t="shared" si="6"/>
        <v>0</v>
      </c>
    </row>
    <row r="55" spans="1:46" s="54" customFormat="1" ht="36" customHeight="1" thickBot="1">
      <c r="A55" s="27"/>
      <c r="B55" s="56"/>
      <c r="C55" s="91"/>
      <c r="D55" s="95"/>
      <c r="E55" s="95"/>
      <c r="F55" s="101"/>
      <c r="G55" s="55"/>
      <c r="H55" s="29"/>
      <c r="I55" s="30">
        <v>0.51</v>
      </c>
      <c r="J55" s="119">
        <v>0.49</v>
      </c>
      <c r="K55" s="32"/>
      <c r="L55" s="57"/>
      <c r="M55" s="33"/>
      <c r="N55" s="34">
        <f t="shared" si="0"/>
        <v>1</v>
      </c>
      <c r="O55" s="35"/>
      <c r="P55" s="167">
        <v>15</v>
      </c>
      <c r="Q55" s="168">
        <v>15</v>
      </c>
      <c r="R55" s="38"/>
      <c r="S55" s="38"/>
      <c r="T55" s="37"/>
      <c r="U55" s="39">
        <f t="shared" si="1"/>
        <v>15</v>
      </c>
      <c r="V55" s="40">
        <f t="shared" si="7"/>
        <v>15</v>
      </c>
      <c r="W55" s="112"/>
      <c r="X55" s="96"/>
      <c r="Y55" s="96"/>
      <c r="Z55" s="104"/>
      <c r="AA55" s="99"/>
      <c r="AB55" s="41">
        <f t="shared" si="2"/>
        <v>0</v>
      </c>
      <c r="AC55" s="40">
        <f t="shared" si="3"/>
        <v>0</v>
      </c>
      <c r="AD55" s="42"/>
      <c r="AE55" s="128"/>
      <c r="AF55" s="37">
        <f t="shared" si="4"/>
        <v>15</v>
      </c>
      <c r="AG55" s="43">
        <v>65</v>
      </c>
      <c r="AH55" s="44">
        <f t="shared" si="5"/>
        <v>80</v>
      </c>
      <c r="AI55" s="45">
        <f t="shared" si="8"/>
        <v>0.93</v>
      </c>
      <c r="AJ55" s="46"/>
      <c r="AK55" s="47">
        <v>1E-4</v>
      </c>
      <c r="AL55" s="48">
        <f t="shared" si="9"/>
        <v>1.0001</v>
      </c>
      <c r="AM55" s="49">
        <f t="shared" si="10"/>
        <v>1311945000</v>
      </c>
      <c r="AN55" s="50"/>
      <c r="AO55" s="51"/>
      <c r="AP55" s="51"/>
      <c r="AQ55" s="51"/>
      <c r="AR55" s="51"/>
      <c r="AS55" s="52"/>
      <c r="AT55" s="53">
        <f t="shared" si="6"/>
        <v>0</v>
      </c>
    </row>
    <row r="56" spans="1:46" s="54" customFormat="1" ht="36" customHeight="1" thickBot="1">
      <c r="A56" s="27"/>
      <c r="B56" s="56"/>
      <c r="C56" s="91"/>
      <c r="D56" s="95"/>
      <c r="E56" s="95"/>
      <c r="F56" s="101"/>
      <c r="G56" s="55"/>
      <c r="H56" s="29"/>
      <c r="I56" s="30">
        <v>0.51</v>
      </c>
      <c r="J56" s="119">
        <v>0.49</v>
      </c>
      <c r="K56" s="32"/>
      <c r="L56" s="57"/>
      <c r="M56" s="33"/>
      <c r="N56" s="34">
        <f t="shared" si="0"/>
        <v>1</v>
      </c>
      <c r="O56" s="35"/>
      <c r="P56" s="167">
        <v>15</v>
      </c>
      <c r="Q56" s="168">
        <v>15</v>
      </c>
      <c r="R56" s="38"/>
      <c r="S56" s="38"/>
      <c r="T56" s="37"/>
      <c r="U56" s="39">
        <f t="shared" si="1"/>
        <v>15</v>
      </c>
      <c r="V56" s="40">
        <f t="shared" si="7"/>
        <v>15</v>
      </c>
      <c r="W56" s="112"/>
      <c r="X56" s="96"/>
      <c r="Y56" s="96"/>
      <c r="Z56" s="104"/>
      <c r="AA56" s="99"/>
      <c r="AB56" s="41">
        <f t="shared" si="2"/>
        <v>0</v>
      </c>
      <c r="AC56" s="40">
        <f t="shared" si="3"/>
        <v>0</v>
      </c>
      <c r="AD56" s="42"/>
      <c r="AE56" s="128"/>
      <c r="AF56" s="37">
        <f t="shared" si="4"/>
        <v>15</v>
      </c>
      <c r="AG56" s="43">
        <v>65</v>
      </c>
      <c r="AH56" s="44">
        <f t="shared" si="5"/>
        <v>80</v>
      </c>
      <c r="AI56" s="45">
        <f t="shared" si="8"/>
        <v>0.93</v>
      </c>
      <c r="AJ56" s="46"/>
      <c r="AK56" s="47">
        <v>1E-4</v>
      </c>
      <c r="AL56" s="48">
        <f t="shared" si="9"/>
        <v>1.0001</v>
      </c>
      <c r="AM56" s="49">
        <f t="shared" si="10"/>
        <v>1311945000</v>
      </c>
      <c r="AN56" s="50"/>
      <c r="AO56" s="51"/>
      <c r="AP56" s="51"/>
      <c r="AQ56" s="51"/>
      <c r="AR56" s="51"/>
      <c r="AS56" s="52"/>
      <c r="AT56" s="53">
        <f t="shared" si="6"/>
        <v>0</v>
      </c>
    </row>
    <row r="57" spans="1:46" s="54" customFormat="1" ht="36" customHeight="1" thickBot="1">
      <c r="A57" s="27"/>
      <c r="B57" s="56"/>
      <c r="C57" s="91"/>
      <c r="D57" s="95"/>
      <c r="E57" s="95"/>
      <c r="F57" s="101"/>
      <c r="G57" s="55"/>
      <c r="H57" s="29"/>
      <c r="I57" s="30">
        <v>0.51</v>
      </c>
      <c r="J57" s="119">
        <v>0.49</v>
      </c>
      <c r="K57" s="32"/>
      <c r="L57" s="57"/>
      <c r="M57" s="33"/>
      <c r="N57" s="34">
        <f t="shared" si="0"/>
        <v>1</v>
      </c>
      <c r="O57" s="35"/>
      <c r="P57" s="167">
        <v>15</v>
      </c>
      <c r="Q57" s="168">
        <v>15</v>
      </c>
      <c r="R57" s="38"/>
      <c r="S57" s="38"/>
      <c r="T57" s="37"/>
      <c r="U57" s="39">
        <f t="shared" si="1"/>
        <v>15</v>
      </c>
      <c r="V57" s="40">
        <f t="shared" si="7"/>
        <v>15</v>
      </c>
      <c r="W57" s="112"/>
      <c r="X57" s="96"/>
      <c r="Y57" s="96"/>
      <c r="Z57" s="104"/>
      <c r="AA57" s="99"/>
      <c r="AB57" s="41">
        <f t="shared" si="2"/>
        <v>0</v>
      </c>
      <c r="AC57" s="40">
        <f t="shared" si="3"/>
        <v>0</v>
      </c>
      <c r="AD57" s="42"/>
      <c r="AE57" s="128"/>
      <c r="AF57" s="37">
        <f t="shared" si="4"/>
        <v>15</v>
      </c>
      <c r="AG57" s="43">
        <v>65</v>
      </c>
      <c r="AH57" s="44">
        <f t="shared" si="5"/>
        <v>80</v>
      </c>
      <c r="AI57" s="45">
        <f t="shared" si="8"/>
        <v>0.93</v>
      </c>
      <c r="AJ57" s="46"/>
      <c r="AK57" s="47">
        <v>1E-4</v>
      </c>
      <c r="AL57" s="48">
        <f t="shared" si="9"/>
        <v>1.0001</v>
      </c>
      <c r="AM57" s="49">
        <f t="shared" si="10"/>
        <v>1311945000</v>
      </c>
      <c r="AN57" s="50"/>
      <c r="AO57" s="51"/>
      <c r="AP57" s="51"/>
      <c r="AQ57" s="51"/>
      <c r="AR57" s="51"/>
      <c r="AS57" s="52"/>
      <c r="AT57" s="53">
        <f t="shared" si="6"/>
        <v>0</v>
      </c>
    </row>
    <row r="58" spans="1:46" s="54" customFormat="1" ht="36" customHeight="1" thickBot="1">
      <c r="A58" s="27"/>
      <c r="B58" s="56"/>
      <c r="C58" s="91"/>
      <c r="D58" s="95"/>
      <c r="E58" s="95"/>
      <c r="F58" s="101"/>
      <c r="G58" s="55"/>
      <c r="H58" s="29"/>
      <c r="I58" s="30">
        <v>0.51</v>
      </c>
      <c r="J58" s="119">
        <v>0.49</v>
      </c>
      <c r="K58" s="32"/>
      <c r="L58" s="57"/>
      <c r="M58" s="33"/>
      <c r="N58" s="34">
        <f t="shared" si="0"/>
        <v>1</v>
      </c>
      <c r="O58" s="35"/>
      <c r="P58" s="167">
        <v>15</v>
      </c>
      <c r="Q58" s="168">
        <v>15</v>
      </c>
      <c r="R58" s="38"/>
      <c r="S58" s="38"/>
      <c r="T58" s="37"/>
      <c r="U58" s="39">
        <f t="shared" si="1"/>
        <v>15</v>
      </c>
      <c r="V58" s="40">
        <f t="shared" si="7"/>
        <v>15</v>
      </c>
      <c r="W58" s="112"/>
      <c r="X58" s="96"/>
      <c r="Y58" s="96"/>
      <c r="Z58" s="104"/>
      <c r="AA58" s="99"/>
      <c r="AB58" s="41">
        <f t="shared" si="2"/>
        <v>0</v>
      </c>
      <c r="AC58" s="40">
        <f t="shared" si="3"/>
        <v>0</v>
      </c>
      <c r="AD58" s="42"/>
      <c r="AE58" s="128"/>
      <c r="AF58" s="37">
        <f t="shared" si="4"/>
        <v>15</v>
      </c>
      <c r="AG58" s="43">
        <v>65</v>
      </c>
      <c r="AH58" s="44">
        <f t="shared" si="5"/>
        <v>80</v>
      </c>
      <c r="AI58" s="45">
        <f t="shared" si="8"/>
        <v>0.93</v>
      </c>
      <c r="AJ58" s="46"/>
      <c r="AK58" s="47">
        <v>1E-4</v>
      </c>
      <c r="AL58" s="48">
        <f t="shared" si="9"/>
        <v>1.0001</v>
      </c>
      <c r="AM58" s="49">
        <f t="shared" si="10"/>
        <v>1311945000</v>
      </c>
      <c r="AN58" s="50"/>
      <c r="AO58" s="51"/>
      <c r="AP58" s="51"/>
      <c r="AQ58" s="51"/>
      <c r="AR58" s="51"/>
      <c r="AS58" s="52"/>
      <c r="AT58" s="53">
        <f t="shared" si="6"/>
        <v>0</v>
      </c>
    </row>
    <row r="59" spans="1:46" s="54" customFormat="1" ht="47.25" customHeight="1" thickBot="1">
      <c r="A59" s="27"/>
      <c r="B59" s="56"/>
      <c r="C59" s="91"/>
      <c r="D59" s="95"/>
      <c r="E59" s="95"/>
      <c r="F59" s="101"/>
      <c r="G59" s="55"/>
      <c r="H59" s="60"/>
      <c r="I59" s="30">
        <v>0.51</v>
      </c>
      <c r="J59" s="119">
        <v>0.49</v>
      </c>
      <c r="K59" s="32"/>
      <c r="L59" s="57"/>
      <c r="M59" s="33"/>
      <c r="N59" s="34">
        <f t="shared" si="0"/>
        <v>1</v>
      </c>
      <c r="O59" s="35"/>
      <c r="P59" s="167">
        <v>15</v>
      </c>
      <c r="Q59" s="168">
        <v>15</v>
      </c>
      <c r="R59" s="38"/>
      <c r="S59" s="38"/>
      <c r="T59" s="37"/>
      <c r="U59" s="39">
        <f t="shared" si="1"/>
        <v>15</v>
      </c>
      <c r="V59" s="40">
        <f t="shared" si="7"/>
        <v>15</v>
      </c>
      <c r="W59" s="112"/>
      <c r="X59" s="96"/>
      <c r="Y59" s="96"/>
      <c r="Z59" s="104"/>
      <c r="AA59" s="99"/>
      <c r="AB59" s="41">
        <f t="shared" si="2"/>
        <v>0</v>
      </c>
      <c r="AC59" s="40">
        <f t="shared" si="3"/>
        <v>0</v>
      </c>
      <c r="AD59" s="42"/>
      <c r="AE59" s="128"/>
      <c r="AF59" s="37">
        <f t="shared" si="4"/>
        <v>15</v>
      </c>
      <c r="AG59" s="43">
        <v>65</v>
      </c>
      <c r="AH59" s="44">
        <f t="shared" si="5"/>
        <v>80</v>
      </c>
      <c r="AI59" s="45">
        <f t="shared" si="8"/>
        <v>0.93</v>
      </c>
      <c r="AJ59" s="46"/>
      <c r="AK59" s="47">
        <v>1E-4</v>
      </c>
      <c r="AL59" s="48">
        <f t="shared" si="9"/>
        <v>1.0001</v>
      </c>
      <c r="AM59" s="49">
        <f t="shared" si="10"/>
        <v>1311945000</v>
      </c>
      <c r="AN59" s="50"/>
      <c r="AO59" s="51"/>
      <c r="AP59" s="51"/>
      <c r="AQ59" s="51"/>
      <c r="AR59" s="51"/>
      <c r="AS59" s="52"/>
      <c r="AT59" s="53">
        <f t="shared" si="6"/>
        <v>0</v>
      </c>
    </row>
    <row r="60" spans="1:46" s="54" customFormat="1" ht="47.25" customHeight="1" thickBot="1">
      <c r="A60" s="27"/>
      <c r="B60" s="56"/>
      <c r="C60" s="91"/>
      <c r="D60" s="95"/>
      <c r="E60" s="95"/>
      <c r="F60" s="101"/>
      <c r="G60" s="55"/>
      <c r="H60" s="29"/>
      <c r="I60" s="30">
        <v>0.51</v>
      </c>
      <c r="J60" s="119">
        <v>0.49</v>
      </c>
      <c r="K60" s="32"/>
      <c r="L60" s="57"/>
      <c r="M60" s="33"/>
      <c r="N60" s="34">
        <f t="shared" si="0"/>
        <v>1</v>
      </c>
      <c r="O60" s="35"/>
      <c r="P60" s="167">
        <v>15</v>
      </c>
      <c r="Q60" s="168">
        <v>15</v>
      </c>
      <c r="R60" s="38"/>
      <c r="S60" s="38"/>
      <c r="T60" s="37"/>
      <c r="U60" s="39">
        <f t="shared" si="1"/>
        <v>15</v>
      </c>
      <c r="V60" s="40">
        <f t="shared" si="7"/>
        <v>15</v>
      </c>
      <c r="W60" s="112"/>
      <c r="X60" s="96"/>
      <c r="Y60" s="96"/>
      <c r="Z60" s="104"/>
      <c r="AA60" s="99"/>
      <c r="AB60" s="41">
        <f t="shared" si="2"/>
        <v>0</v>
      </c>
      <c r="AC60" s="40">
        <f t="shared" si="3"/>
        <v>0</v>
      </c>
      <c r="AD60" s="42"/>
      <c r="AE60" s="128"/>
      <c r="AF60" s="37">
        <f t="shared" si="4"/>
        <v>15</v>
      </c>
      <c r="AG60" s="43">
        <v>65</v>
      </c>
      <c r="AH60" s="44">
        <f t="shared" si="5"/>
        <v>80</v>
      </c>
      <c r="AI60" s="45">
        <f t="shared" si="8"/>
        <v>0.93</v>
      </c>
      <c r="AJ60" s="46"/>
      <c r="AK60" s="47">
        <v>1E-4</v>
      </c>
      <c r="AL60" s="48">
        <f t="shared" si="9"/>
        <v>1.0001</v>
      </c>
      <c r="AM60" s="49">
        <f t="shared" si="10"/>
        <v>1311945000</v>
      </c>
      <c r="AN60" s="50"/>
      <c r="AO60" s="51"/>
      <c r="AP60" s="51"/>
      <c r="AQ60" s="51"/>
      <c r="AR60" s="51"/>
      <c r="AS60" s="52"/>
      <c r="AT60" s="53">
        <f t="shared" si="6"/>
        <v>0</v>
      </c>
    </row>
    <row r="61" spans="1:46" s="54" customFormat="1" ht="47.25" customHeight="1" thickBot="1">
      <c r="A61" s="27"/>
      <c r="B61" s="56"/>
      <c r="C61" s="91"/>
      <c r="D61" s="95"/>
      <c r="E61" s="95"/>
      <c r="F61" s="101"/>
      <c r="G61" s="55"/>
      <c r="H61" s="60"/>
      <c r="I61" s="30">
        <v>0.51</v>
      </c>
      <c r="J61" s="119">
        <v>0.49</v>
      </c>
      <c r="K61" s="32"/>
      <c r="L61" s="57"/>
      <c r="M61" s="33"/>
      <c r="N61" s="34">
        <f t="shared" si="0"/>
        <v>1</v>
      </c>
      <c r="O61" s="35"/>
      <c r="P61" s="167">
        <v>15</v>
      </c>
      <c r="Q61" s="168">
        <v>15</v>
      </c>
      <c r="R61" s="38"/>
      <c r="S61" s="38"/>
      <c r="T61" s="37"/>
      <c r="U61" s="39">
        <f t="shared" si="1"/>
        <v>15</v>
      </c>
      <c r="V61" s="40">
        <f t="shared" si="7"/>
        <v>15</v>
      </c>
      <c r="W61" s="112"/>
      <c r="X61" s="96"/>
      <c r="Y61" s="96"/>
      <c r="Z61" s="104"/>
      <c r="AA61" s="99"/>
      <c r="AB61" s="41">
        <f t="shared" si="2"/>
        <v>0</v>
      </c>
      <c r="AC61" s="40">
        <f t="shared" si="3"/>
        <v>0</v>
      </c>
      <c r="AD61" s="42"/>
      <c r="AE61" s="128"/>
      <c r="AF61" s="37">
        <f t="shared" si="4"/>
        <v>15</v>
      </c>
      <c r="AG61" s="43">
        <v>65</v>
      </c>
      <c r="AH61" s="44">
        <f t="shared" si="5"/>
        <v>80</v>
      </c>
      <c r="AI61" s="45">
        <f t="shared" si="8"/>
        <v>0.93</v>
      </c>
      <c r="AJ61" s="46"/>
      <c r="AK61" s="47">
        <v>1E-4</v>
      </c>
      <c r="AL61" s="48">
        <f t="shared" si="9"/>
        <v>1.0001</v>
      </c>
      <c r="AM61" s="49">
        <f t="shared" si="10"/>
        <v>1311945000</v>
      </c>
      <c r="AN61" s="50"/>
      <c r="AO61" s="51"/>
      <c r="AP61" s="51"/>
      <c r="AQ61" s="51"/>
      <c r="AR61" s="51"/>
      <c r="AS61" s="52"/>
      <c r="AT61" s="53">
        <f t="shared" si="6"/>
        <v>0</v>
      </c>
    </row>
    <row r="62" spans="1:46" s="54" customFormat="1" ht="36" customHeight="1" thickBot="1">
      <c r="A62" s="27"/>
      <c r="B62" s="56"/>
      <c r="C62" s="91"/>
      <c r="D62" s="95"/>
      <c r="E62" s="95"/>
      <c r="F62" s="101"/>
      <c r="G62" s="55"/>
      <c r="H62" s="60"/>
      <c r="I62" s="30">
        <v>0.51</v>
      </c>
      <c r="J62" s="119">
        <v>0.49</v>
      </c>
      <c r="K62" s="32"/>
      <c r="L62" s="57"/>
      <c r="M62" s="33"/>
      <c r="N62" s="34">
        <f t="shared" si="0"/>
        <v>1</v>
      </c>
      <c r="O62" s="35"/>
      <c r="P62" s="167">
        <v>15</v>
      </c>
      <c r="Q62" s="168">
        <v>15</v>
      </c>
      <c r="R62" s="38"/>
      <c r="S62" s="38"/>
      <c r="T62" s="37"/>
      <c r="U62" s="39">
        <f t="shared" si="1"/>
        <v>15</v>
      </c>
      <c r="V62" s="40">
        <f t="shared" si="7"/>
        <v>15</v>
      </c>
      <c r="W62" s="112"/>
      <c r="X62" s="96"/>
      <c r="Y62" s="96"/>
      <c r="Z62" s="104"/>
      <c r="AA62" s="99"/>
      <c r="AB62" s="41">
        <f t="shared" si="2"/>
        <v>0</v>
      </c>
      <c r="AC62" s="40">
        <f t="shared" si="3"/>
        <v>0</v>
      </c>
      <c r="AD62" s="42"/>
      <c r="AE62" s="128"/>
      <c r="AF62" s="37">
        <f t="shared" si="4"/>
        <v>15</v>
      </c>
      <c r="AG62" s="43">
        <v>65</v>
      </c>
      <c r="AH62" s="44">
        <f t="shared" si="5"/>
        <v>80</v>
      </c>
      <c r="AI62" s="45">
        <f t="shared" si="8"/>
        <v>0.93</v>
      </c>
      <c r="AJ62" s="46"/>
      <c r="AK62" s="47">
        <v>1E-4</v>
      </c>
      <c r="AL62" s="48">
        <f t="shared" si="9"/>
        <v>1.0001</v>
      </c>
      <c r="AM62" s="49">
        <f t="shared" si="10"/>
        <v>1311945000</v>
      </c>
      <c r="AN62" s="50"/>
      <c r="AO62" s="51"/>
      <c r="AP62" s="51"/>
      <c r="AQ62" s="51"/>
      <c r="AR62" s="51"/>
      <c r="AS62" s="52"/>
      <c r="AT62" s="53">
        <f t="shared" si="6"/>
        <v>0</v>
      </c>
    </row>
    <row r="63" spans="1:46" s="54" customFormat="1" ht="36" customHeight="1" thickBot="1">
      <c r="A63" s="27"/>
      <c r="B63" s="56"/>
      <c r="C63" s="91"/>
      <c r="D63" s="95"/>
      <c r="E63" s="95"/>
      <c r="F63" s="101"/>
      <c r="G63" s="55"/>
      <c r="H63" s="60"/>
      <c r="I63" s="30">
        <v>0.51</v>
      </c>
      <c r="J63" s="119">
        <v>0.49</v>
      </c>
      <c r="K63" s="32"/>
      <c r="L63" s="57"/>
      <c r="M63" s="33"/>
      <c r="N63" s="34">
        <f t="shared" si="0"/>
        <v>1</v>
      </c>
      <c r="O63" s="35"/>
      <c r="P63" s="167">
        <v>15</v>
      </c>
      <c r="Q63" s="168">
        <v>15</v>
      </c>
      <c r="R63" s="38"/>
      <c r="S63" s="38"/>
      <c r="T63" s="37"/>
      <c r="U63" s="39">
        <f t="shared" si="1"/>
        <v>15</v>
      </c>
      <c r="V63" s="40">
        <f t="shared" si="7"/>
        <v>15</v>
      </c>
      <c r="W63" s="112"/>
      <c r="X63" s="96"/>
      <c r="Y63" s="96"/>
      <c r="Z63" s="104"/>
      <c r="AA63" s="99"/>
      <c r="AB63" s="41">
        <f t="shared" si="2"/>
        <v>0</v>
      </c>
      <c r="AC63" s="40">
        <f t="shared" si="3"/>
        <v>0</v>
      </c>
      <c r="AD63" s="42"/>
      <c r="AE63" s="128"/>
      <c r="AF63" s="37">
        <f t="shared" si="4"/>
        <v>15</v>
      </c>
      <c r="AG63" s="43">
        <v>65</v>
      </c>
      <c r="AH63" s="44">
        <f t="shared" si="5"/>
        <v>80</v>
      </c>
      <c r="AI63" s="45">
        <f t="shared" si="8"/>
        <v>0.93</v>
      </c>
      <c r="AJ63" s="46"/>
      <c r="AK63" s="47">
        <v>1E-4</v>
      </c>
      <c r="AL63" s="48">
        <f t="shared" si="9"/>
        <v>1.0001</v>
      </c>
      <c r="AM63" s="49">
        <f t="shared" si="10"/>
        <v>1311945000</v>
      </c>
      <c r="AN63" s="50"/>
      <c r="AO63" s="51"/>
      <c r="AP63" s="51"/>
      <c r="AQ63" s="51"/>
      <c r="AR63" s="51"/>
      <c r="AS63" s="52"/>
      <c r="AT63" s="53">
        <f t="shared" si="6"/>
        <v>0</v>
      </c>
    </row>
    <row r="64" spans="1:46" s="54" customFormat="1" ht="36" customHeight="1" thickBot="1">
      <c r="A64" s="27"/>
      <c r="B64" s="56"/>
      <c r="C64" s="91"/>
      <c r="D64" s="95"/>
      <c r="E64" s="95"/>
      <c r="F64" s="101"/>
      <c r="G64" s="55"/>
      <c r="H64" s="60"/>
      <c r="I64" s="30">
        <v>0.51</v>
      </c>
      <c r="J64" s="119">
        <v>0.49</v>
      </c>
      <c r="K64" s="32"/>
      <c r="L64" s="57"/>
      <c r="M64" s="33"/>
      <c r="N64" s="34">
        <f t="shared" si="0"/>
        <v>1</v>
      </c>
      <c r="O64" s="35"/>
      <c r="P64" s="167">
        <v>15</v>
      </c>
      <c r="Q64" s="168">
        <v>15</v>
      </c>
      <c r="R64" s="38"/>
      <c r="S64" s="38"/>
      <c r="T64" s="37"/>
      <c r="U64" s="39">
        <f t="shared" si="1"/>
        <v>15</v>
      </c>
      <c r="V64" s="40">
        <f t="shared" si="7"/>
        <v>15</v>
      </c>
      <c r="W64" s="112"/>
      <c r="X64" s="96"/>
      <c r="Y64" s="96"/>
      <c r="Z64" s="104"/>
      <c r="AA64" s="99"/>
      <c r="AB64" s="41">
        <f t="shared" si="2"/>
        <v>0</v>
      </c>
      <c r="AC64" s="40">
        <f t="shared" si="3"/>
        <v>0</v>
      </c>
      <c r="AD64" s="42"/>
      <c r="AE64" s="128"/>
      <c r="AF64" s="37">
        <f t="shared" si="4"/>
        <v>15</v>
      </c>
      <c r="AG64" s="43">
        <v>65</v>
      </c>
      <c r="AH64" s="44">
        <f t="shared" si="5"/>
        <v>80</v>
      </c>
      <c r="AI64" s="45">
        <f t="shared" si="8"/>
        <v>0.93</v>
      </c>
      <c r="AJ64" s="46"/>
      <c r="AK64" s="47">
        <v>1E-4</v>
      </c>
      <c r="AL64" s="48">
        <f t="shared" si="9"/>
        <v>1.0001</v>
      </c>
      <c r="AM64" s="49">
        <f t="shared" si="10"/>
        <v>1311945000</v>
      </c>
      <c r="AN64" s="50"/>
      <c r="AO64" s="51"/>
      <c r="AP64" s="51"/>
      <c r="AQ64" s="51"/>
      <c r="AR64" s="51"/>
      <c r="AS64" s="52"/>
      <c r="AT64" s="53">
        <f t="shared" si="6"/>
        <v>0</v>
      </c>
    </row>
    <row r="65" spans="1:46" s="54" customFormat="1" ht="36" customHeight="1" thickBot="1">
      <c r="A65" s="27"/>
      <c r="B65" s="56"/>
      <c r="C65" s="91"/>
      <c r="D65" s="95"/>
      <c r="E65" s="95"/>
      <c r="F65" s="101"/>
      <c r="G65" s="55"/>
      <c r="H65" s="60"/>
      <c r="I65" s="30">
        <v>0.51</v>
      </c>
      <c r="J65" s="119">
        <v>0.49</v>
      </c>
      <c r="K65" s="32"/>
      <c r="L65" s="57"/>
      <c r="M65" s="33"/>
      <c r="N65" s="34">
        <f t="shared" si="0"/>
        <v>1</v>
      </c>
      <c r="O65" s="35"/>
      <c r="P65" s="167">
        <v>15</v>
      </c>
      <c r="Q65" s="168">
        <v>15</v>
      </c>
      <c r="R65" s="38"/>
      <c r="S65" s="38"/>
      <c r="T65" s="37"/>
      <c r="U65" s="39">
        <f t="shared" si="1"/>
        <v>15</v>
      </c>
      <c r="V65" s="40">
        <f t="shared" si="7"/>
        <v>15</v>
      </c>
      <c r="W65" s="112"/>
      <c r="X65" s="96"/>
      <c r="Y65" s="96"/>
      <c r="Z65" s="104"/>
      <c r="AA65" s="99"/>
      <c r="AB65" s="41">
        <f t="shared" si="2"/>
        <v>0</v>
      </c>
      <c r="AC65" s="40">
        <f t="shared" si="3"/>
        <v>0</v>
      </c>
      <c r="AD65" s="42"/>
      <c r="AE65" s="128"/>
      <c r="AF65" s="37">
        <f t="shared" si="4"/>
        <v>15</v>
      </c>
      <c r="AG65" s="43">
        <v>65</v>
      </c>
      <c r="AH65" s="44">
        <f t="shared" si="5"/>
        <v>80</v>
      </c>
      <c r="AI65" s="45">
        <f t="shared" si="8"/>
        <v>0.93</v>
      </c>
      <c r="AJ65" s="46"/>
      <c r="AK65" s="47">
        <v>1E-4</v>
      </c>
      <c r="AL65" s="48">
        <f t="shared" si="9"/>
        <v>1.0001</v>
      </c>
      <c r="AM65" s="49">
        <f t="shared" si="10"/>
        <v>1311945000</v>
      </c>
      <c r="AN65" s="50"/>
      <c r="AO65" s="51"/>
      <c r="AP65" s="51"/>
      <c r="AQ65" s="51"/>
      <c r="AR65" s="51"/>
      <c r="AS65" s="52"/>
      <c r="AT65" s="53">
        <f t="shared" si="6"/>
        <v>0</v>
      </c>
    </row>
    <row r="66" spans="1:46" s="54" customFormat="1" ht="36" customHeight="1" thickBot="1">
      <c r="A66" s="27"/>
      <c r="B66" s="56"/>
      <c r="C66" s="91"/>
      <c r="D66" s="95"/>
      <c r="E66" s="95"/>
      <c r="F66" s="101"/>
      <c r="G66" s="55"/>
      <c r="H66" s="60"/>
      <c r="I66" s="30">
        <v>0.51</v>
      </c>
      <c r="J66" s="119">
        <v>0.49</v>
      </c>
      <c r="K66" s="32"/>
      <c r="L66" s="57"/>
      <c r="M66" s="33"/>
      <c r="N66" s="34">
        <f t="shared" si="0"/>
        <v>1</v>
      </c>
      <c r="O66" s="35"/>
      <c r="P66" s="167">
        <v>15</v>
      </c>
      <c r="Q66" s="168">
        <v>15</v>
      </c>
      <c r="R66" s="38"/>
      <c r="S66" s="38"/>
      <c r="T66" s="37"/>
      <c r="U66" s="39">
        <f t="shared" si="1"/>
        <v>15</v>
      </c>
      <c r="V66" s="40">
        <f t="shared" si="7"/>
        <v>15</v>
      </c>
      <c r="W66" s="112"/>
      <c r="X66" s="96"/>
      <c r="Y66" s="96"/>
      <c r="Z66" s="104"/>
      <c r="AA66" s="99"/>
      <c r="AB66" s="41">
        <f t="shared" si="2"/>
        <v>0</v>
      </c>
      <c r="AC66" s="40">
        <f t="shared" si="3"/>
        <v>0</v>
      </c>
      <c r="AD66" s="42"/>
      <c r="AE66" s="128"/>
      <c r="AF66" s="37">
        <f t="shared" si="4"/>
        <v>15</v>
      </c>
      <c r="AG66" s="43">
        <v>65</v>
      </c>
      <c r="AH66" s="44">
        <f t="shared" si="5"/>
        <v>80</v>
      </c>
      <c r="AI66" s="45">
        <f t="shared" si="8"/>
        <v>0.93</v>
      </c>
      <c r="AJ66" s="46"/>
      <c r="AK66" s="47">
        <v>1E-4</v>
      </c>
      <c r="AL66" s="48">
        <f t="shared" si="9"/>
        <v>1.0001</v>
      </c>
      <c r="AM66" s="49">
        <f t="shared" si="10"/>
        <v>1311945000</v>
      </c>
      <c r="AN66" s="50"/>
      <c r="AO66" s="51"/>
      <c r="AP66" s="51"/>
      <c r="AQ66" s="51"/>
      <c r="AR66" s="51"/>
      <c r="AS66" s="52"/>
      <c r="AT66" s="53">
        <f t="shared" si="6"/>
        <v>0</v>
      </c>
    </row>
    <row r="67" spans="1:46" s="54" customFormat="1" ht="36" customHeight="1" thickBot="1">
      <c r="A67" s="27"/>
      <c r="B67" s="56"/>
      <c r="C67" s="91"/>
      <c r="D67" s="95"/>
      <c r="E67" s="95"/>
      <c r="F67" s="101"/>
      <c r="G67" s="55"/>
      <c r="H67" s="60"/>
      <c r="I67" s="30">
        <v>0.51</v>
      </c>
      <c r="J67" s="119">
        <v>0.49</v>
      </c>
      <c r="K67" s="32"/>
      <c r="L67" s="57"/>
      <c r="M67" s="33"/>
      <c r="N67" s="34">
        <f t="shared" si="0"/>
        <v>1</v>
      </c>
      <c r="O67" s="35"/>
      <c r="P67" s="167">
        <v>15</v>
      </c>
      <c r="Q67" s="168">
        <v>15</v>
      </c>
      <c r="R67" s="38"/>
      <c r="S67" s="38"/>
      <c r="T67" s="37"/>
      <c r="U67" s="39">
        <f t="shared" si="1"/>
        <v>15</v>
      </c>
      <c r="V67" s="40">
        <f t="shared" si="7"/>
        <v>15</v>
      </c>
      <c r="W67" s="112"/>
      <c r="X67" s="96"/>
      <c r="Y67" s="96"/>
      <c r="Z67" s="104"/>
      <c r="AA67" s="99"/>
      <c r="AB67" s="41">
        <f t="shared" si="2"/>
        <v>0</v>
      </c>
      <c r="AC67" s="40">
        <f t="shared" si="3"/>
        <v>0</v>
      </c>
      <c r="AD67" s="42"/>
      <c r="AE67" s="128"/>
      <c r="AF67" s="37">
        <f t="shared" si="4"/>
        <v>15</v>
      </c>
      <c r="AG67" s="43">
        <v>65</v>
      </c>
      <c r="AH67" s="44">
        <f t="shared" si="5"/>
        <v>80</v>
      </c>
      <c r="AI67" s="45">
        <f t="shared" si="8"/>
        <v>0.93</v>
      </c>
      <c r="AJ67" s="46"/>
      <c r="AK67" s="47">
        <v>1E-4</v>
      </c>
      <c r="AL67" s="48">
        <f t="shared" si="9"/>
        <v>1.0001</v>
      </c>
      <c r="AM67" s="49">
        <f t="shared" si="10"/>
        <v>1311945000</v>
      </c>
      <c r="AN67" s="50"/>
      <c r="AO67" s="51"/>
      <c r="AP67" s="51"/>
      <c r="AQ67" s="51"/>
      <c r="AR67" s="51"/>
      <c r="AS67" s="52"/>
      <c r="AT67" s="53">
        <f t="shared" si="6"/>
        <v>0</v>
      </c>
    </row>
    <row r="68" spans="1:46" s="54" customFormat="1" ht="36" customHeight="1" thickBot="1">
      <c r="A68" s="27"/>
      <c r="B68" s="56"/>
      <c r="C68" s="91"/>
      <c r="D68" s="95"/>
      <c r="E68" s="95"/>
      <c r="F68" s="101"/>
      <c r="G68" s="55"/>
      <c r="H68" s="60"/>
      <c r="I68" s="30">
        <v>0.51</v>
      </c>
      <c r="J68" s="119">
        <v>0.49</v>
      </c>
      <c r="K68" s="32"/>
      <c r="L68" s="57"/>
      <c r="M68" s="33"/>
      <c r="N68" s="34">
        <f t="shared" si="0"/>
        <v>1</v>
      </c>
      <c r="O68" s="35"/>
      <c r="P68" s="167">
        <v>15</v>
      </c>
      <c r="Q68" s="168">
        <v>15</v>
      </c>
      <c r="R68" s="38"/>
      <c r="S68" s="38"/>
      <c r="T68" s="37"/>
      <c r="U68" s="39">
        <f t="shared" si="1"/>
        <v>15</v>
      </c>
      <c r="V68" s="40">
        <f t="shared" si="7"/>
        <v>15</v>
      </c>
      <c r="W68" s="112"/>
      <c r="X68" s="96"/>
      <c r="Y68" s="96"/>
      <c r="Z68" s="104"/>
      <c r="AA68" s="99"/>
      <c r="AB68" s="41">
        <f t="shared" si="2"/>
        <v>0</v>
      </c>
      <c r="AC68" s="40">
        <f t="shared" si="3"/>
        <v>0</v>
      </c>
      <c r="AD68" s="42"/>
      <c r="AE68" s="128"/>
      <c r="AF68" s="37">
        <f t="shared" si="4"/>
        <v>15</v>
      </c>
      <c r="AG68" s="43">
        <v>65</v>
      </c>
      <c r="AH68" s="44">
        <f t="shared" si="5"/>
        <v>80</v>
      </c>
      <c r="AI68" s="45">
        <f t="shared" si="8"/>
        <v>0.93</v>
      </c>
      <c r="AJ68" s="46"/>
      <c r="AK68" s="47">
        <v>1E-4</v>
      </c>
      <c r="AL68" s="48">
        <f t="shared" si="9"/>
        <v>1.0001</v>
      </c>
      <c r="AM68" s="49">
        <f t="shared" si="10"/>
        <v>1311945000</v>
      </c>
      <c r="AN68" s="50"/>
      <c r="AO68" s="51"/>
      <c r="AP68" s="51"/>
      <c r="AQ68" s="51"/>
      <c r="AR68" s="51"/>
      <c r="AS68" s="52"/>
      <c r="AT68" s="53">
        <f t="shared" si="6"/>
        <v>0</v>
      </c>
    </row>
    <row r="69" spans="1:46" s="54" customFormat="1" ht="36" customHeight="1" thickBot="1">
      <c r="A69" s="27"/>
      <c r="B69" s="56"/>
      <c r="C69" s="91"/>
      <c r="D69" s="95"/>
      <c r="E69" s="95"/>
      <c r="F69" s="101"/>
      <c r="G69" s="55"/>
      <c r="H69" s="60"/>
      <c r="I69" s="30">
        <v>0.51</v>
      </c>
      <c r="J69" s="119">
        <v>0.49</v>
      </c>
      <c r="K69" s="32"/>
      <c r="L69" s="57"/>
      <c r="M69" s="33"/>
      <c r="N69" s="34">
        <f t="shared" si="0"/>
        <v>1</v>
      </c>
      <c r="O69" s="35"/>
      <c r="P69" s="167">
        <v>15</v>
      </c>
      <c r="Q69" s="168">
        <v>15</v>
      </c>
      <c r="R69" s="38"/>
      <c r="S69" s="38"/>
      <c r="T69" s="37"/>
      <c r="U69" s="39">
        <f t="shared" si="1"/>
        <v>15</v>
      </c>
      <c r="V69" s="40">
        <f t="shared" si="7"/>
        <v>15</v>
      </c>
      <c r="W69" s="112"/>
      <c r="X69" s="96"/>
      <c r="Y69" s="96"/>
      <c r="Z69" s="104"/>
      <c r="AA69" s="99"/>
      <c r="AB69" s="41">
        <f t="shared" si="2"/>
        <v>0</v>
      </c>
      <c r="AC69" s="40">
        <f t="shared" si="3"/>
        <v>0</v>
      </c>
      <c r="AD69" s="42"/>
      <c r="AE69" s="128"/>
      <c r="AF69" s="37">
        <f t="shared" si="4"/>
        <v>15</v>
      </c>
      <c r="AG69" s="43">
        <v>65</v>
      </c>
      <c r="AH69" s="44">
        <f t="shared" si="5"/>
        <v>80</v>
      </c>
      <c r="AI69" s="45">
        <f t="shared" si="8"/>
        <v>0.93</v>
      </c>
      <c r="AJ69" s="46"/>
      <c r="AK69" s="47">
        <v>1E-4</v>
      </c>
      <c r="AL69" s="48">
        <f t="shared" si="9"/>
        <v>1.0001</v>
      </c>
      <c r="AM69" s="49">
        <f t="shared" si="10"/>
        <v>1311945000</v>
      </c>
      <c r="AN69" s="50"/>
      <c r="AO69" s="51"/>
      <c r="AP69" s="51"/>
      <c r="AQ69" s="51"/>
      <c r="AR69" s="51"/>
      <c r="AS69" s="52"/>
      <c r="AT69" s="53">
        <f t="shared" si="6"/>
        <v>0</v>
      </c>
    </row>
    <row r="70" spans="1:46" s="54" customFormat="1" ht="36" customHeight="1" thickBot="1">
      <c r="A70" s="27"/>
      <c r="B70" s="56"/>
      <c r="C70" s="91"/>
      <c r="D70" s="95"/>
      <c r="E70" s="95"/>
      <c r="F70" s="101"/>
      <c r="G70" s="55"/>
      <c r="H70" s="60"/>
      <c r="I70" s="30">
        <v>0.51</v>
      </c>
      <c r="J70" s="119">
        <v>0.49</v>
      </c>
      <c r="K70" s="32"/>
      <c r="L70" s="57"/>
      <c r="M70" s="33"/>
      <c r="N70" s="34">
        <f t="shared" ref="N70:N133" si="11">SUM(I70:M70)</f>
        <v>1</v>
      </c>
      <c r="O70" s="35"/>
      <c r="P70" s="167">
        <v>15</v>
      </c>
      <c r="Q70" s="168">
        <v>15</v>
      </c>
      <c r="R70" s="38"/>
      <c r="S70" s="38"/>
      <c r="T70" s="37"/>
      <c r="U70" s="39">
        <f t="shared" ref="U70:U133" si="12">ROUNDUP(((P70*I70)+(Q70*J70)+(R70*K70)+(S70*L70)+(T70*M70)),2)</f>
        <v>15</v>
      </c>
      <c r="V70" s="40">
        <f t="shared" si="7"/>
        <v>15</v>
      </c>
      <c r="W70" s="112"/>
      <c r="X70" s="96"/>
      <c r="Y70" s="96"/>
      <c r="Z70" s="104"/>
      <c r="AA70" s="99"/>
      <c r="AB70" s="41">
        <f t="shared" ref="AB70:AB133" si="13">ROUNDUP((((W70*I70)+(X70*J70)+(Y70*K70)+(Z70*L70)+(AA70*M70))/$I$2*15),2)</f>
        <v>0</v>
      </c>
      <c r="AC70" s="40">
        <f t="shared" ref="AC70:AC133" si="14">IF(AB70&gt;=15,15,AB70)</f>
        <v>0</v>
      </c>
      <c r="AD70" s="42"/>
      <c r="AE70" s="128"/>
      <c r="AF70" s="37">
        <f t="shared" ref="AF70:AF133" si="15">IF((V70+AC70+AD70)&gt;=30,30,(V70+AC70+AD70))</f>
        <v>15</v>
      </c>
      <c r="AG70" s="43">
        <v>65</v>
      </c>
      <c r="AH70" s="44">
        <f t="shared" ref="AH70:AH133" si="16">AF70+AG70+AE70</f>
        <v>80</v>
      </c>
      <c r="AI70" s="45">
        <f t="shared" si="8"/>
        <v>0.93</v>
      </c>
      <c r="AJ70" s="46"/>
      <c r="AK70" s="47">
        <v>1E-4</v>
      </c>
      <c r="AL70" s="48">
        <f t="shared" si="9"/>
        <v>1.0001</v>
      </c>
      <c r="AM70" s="49">
        <f t="shared" si="10"/>
        <v>1311945000</v>
      </c>
      <c r="AN70" s="50"/>
      <c r="AO70" s="51"/>
      <c r="AP70" s="51"/>
      <c r="AQ70" s="51"/>
      <c r="AR70" s="51"/>
      <c r="AS70" s="52"/>
      <c r="AT70" s="53">
        <f t="shared" ref="AT70:AT133" si="17">(AO70*I70)+(AP70*J70)+(AQ70*K70)+(AR70*L70)+(AS70*M70)</f>
        <v>0</v>
      </c>
    </row>
    <row r="71" spans="1:46" s="54" customFormat="1" ht="36" customHeight="1" thickBot="1">
      <c r="A71" s="27"/>
      <c r="B71" s="56"/>
      <c r="C71" s="91"/>
      <c r="D71" s="95"/>
      <c r="E71" s="95"/>
      <c r="F71" s="101"/>
      <c r="G71" s="55"/>
      <c r="H71" s="60"/>
      <c r="I71" s="30">
        <v>0.51</v>
      </c>
      <c r="J71" s="119">
        <v>0.49</v>
      </c>
      <c r="K71" s="32"/>
      <c r="L71" s="57"/>
      <c r="M71" s="33"/>
      <c r="N71" s="34">
        <f t="shared" si="11"/>
        <v>1</v>
      </c>
      <c r="O71" s="35"/>
      <c r="P71" s="167">
        <v>15</v>
      </c>
      <c r="Q71" s="168">
        <v>15</v>
      </c>
      <c r="R71" s="38"/>
      <c r="S71" s="38"/>
      <c r="T71" s="37"/>
      <c r="U71" s="39">
        <f t="shared" si="12"/>
        <v>15</v>
      </c>
      <c r="V71" s="40">
        <f t="shared" si="7"/>
        <v>15</v>
      </c>
      <c r="W71" s="112"/>
      <c r="X71" s="96"/>
      <c r="Y71" s="96"/>
      <c r="Z71" s="104"/>
      <c r="AA71" s="99"/>
      <c r="AB71" s="41">
        <f t="shared" si="13"/>
        <v>0</v>
      </c>
      <c r="AC71" s="40">
        <f t="shared" si="14"/>
        <v>0</v>
      </c>
      <c r="AD71" s="42"/>
      <c r="AE71" s="128"/>
      <c r="AF71" s="37">
        <f t="shared" si="15"/>
        <v>15</v>
      </c>
      <c r="AG71" s="43">
        <v>65</v>
      </c>
      <c r="AH71" s="44">
        <f t="shared" si="16"/>
        <v>80</v>
      </c>
      <c r="AI71" s="45">
        <f t="shared" si="8"/>
        <v>0.93</v>
      </c>
      <c r="AJ71" s="46"/>
      <c r="AK71" s="47">
        <v>1E-4</v>
      </c>
      <c r="AL71" s="48">
        <f t="shared" si="9"/>
        <v>1.0001</v>
      </c>
      <c r="AM71" s="49">
        <f t="shared" si="10"/>
        <v>1311945000</v>
      </c>
      <c r="AN71" s="50"/>
      <c r="AO71" s="51"/>
      <c r="AP71" s="51"/>
      <c r="AQ71" s="51"/>
      <c r="AR71" s="51"/>
      <c r="AS71" s="52"/>
      <c r="AT71" s="53">
        <f t="shared" si="17"/>
        <v>0</v>
      </c>
    </row>
    <row r="72" spans="1:46" s="54" customFormat="1" ht="36" customHeight="1" thickBot="1">
      <c r="A72" s="27"/>
      <c r="B72" s="56"/>
      <c r="C72" s="91"/>
      <c r="D72" s="95"/>
      <c r="E72" s="95"/>
      <c r="F72" s="101"/>
      <c r="G72" s="55"/>
      <c r="H72" s="60"/>
      <c r="I72" s="30">
        <v>0.51</v>
      </c>
      <c r="J72" s="119">
        <v>0.49</v>
      </c>
      <c r="K72" s="32"/>
      <c r="L72" s="57"/>
      <c r="M72" s="33"/>
      <c r="N72" s="34">
        <f t="shared" si="11"/>
        <v>1</v>
      </c>
      <c r="O72" s="35"/>
      <c r="P72" s="167">
        <v>15</v>
      </c>
      <c r="Q72" s="168">
        <v>15</v>
      </c>
      <c r="R72" s="38"/>
      <c r="S72" s="38"/>
      <c r="T72" s="37"/>
      <c r="U72" s="39">
        <f t="shared" si="12"/>
        <v>15</v>
      </c>
      <c r="V72" s="40">
        <f t="shared" ref="V72:V135" si="18">IF(U72&gt;=15,15,U72)</f>
        <v>15</v>
      </c>
      <c r="W72" s="112"/>
      <c r="X72" s="96"/>
      <c r="Y72" s="96"/>
      <c r="Z72" s="104"/>
      <c r="AA72" s="99"/>
      <c r="AB72" s="41">
        <f t="shared" si="13"/>
        <v>0</v>
      </c>
      <c r="AC72" s="40">
        <f t="shared" si="14"/>
        <v>0</v>
      </c>
      <c r="AD72" s="42"/>
      <c r="AE72" s="128"/>
      <c r="AF72" s="37">
        <f t="shared" si="15"/>
        <v>15</v>
      </c>
      <c r="AG72" s="43">
        <v>65</v>
      </c>
      <c r="AH72" s="44">
        <f t="shared" si="16"/>
        <v>80</v>
      </c>
      <c r="AI72" s="45">
        <f t="shared" ref="AI72:AI135" si="19">-((50-((176+(45+(30-AF72)))))/200)</f>
        <v>0.93</v>
      </c>
      <c r="AJ72" s="46"/>
      <c r="AK72" s="47">
        <v>1E-4</v>
      </c>
      <c r="AL72" s="48">
        <f t="shared" ref="AL72:AL135" si="20">100%+AK72</f>
        <v>1.0001</v>
      </c>
      <c r="AM72" s="49">
        <f t="shared" ref="AM72:AM135" si="21">ROUNDUP($D$2*AI72*AL72,-3)</f>
        <v>1311945000</v>
      </c>
      <c r="AN72" s="50"/>
      <c r="AO72" s="51"/>
      <c r="AP72" s="51"/>
      <c r="AQ72" s="51"/>
      <c r="AR72" s="51"/>
      <c r="AS72" s="52"/>
      <c r="AT72" s="53">
        <f t="shared" si="17"/>
        <v>0</v>
      </c>
    </row>
    <row r="73" spans="1:46" s="54" customFormat="1" ht="36" customHeight="1" thickBot="1">
      <c r="A73" s="27"/>
      <c r="B73" s="56"/>
      <c r="C73" s="91"/>
      <c r="D73" s="95"/>
      <c r="E73" s="95"/>
      <c r="F73" s="101"/>
      <c r="G73" s="55"/>
      <c r="H73" s="60"/>
      <c r="I73" s="30">
        <v>0.51</v>
      </c>
      <c r="J73" s="119">
        <v>0.49</v>
      </c>
      <c r="K73" s="32"/>
      <c r="L73" s="57"/>
      <c r="M73" s="33"/>
      <c r="N73" s="34">
        <f t="shared" si="11"/>
        <v>1</v>
      </c>
      <c r="O73" s="35"/>
      <c r="P73" s="167">
        <v>15</v>
      </c>
      <c r="Q73" s="168">
        <v>15</v>
      </c>
      <c r="R73" s="38"/>
      <c r="S73" s="38"/>
      <c r="T73" s="37"/>
      <c r="U73" s="39">
        <f t="shared" si="12"/>
        <v>15</v>
      </c>
      <c r="V73" s="40">
        <f t="shared" si="18"/>
        <v>15</v>
      </c>
      <c r="W73" s="112"/>
      <c r="X73" s="96"/>
      <c r="Y73" s="96"/>
      <c r="Z73" s="104"/>
      <c r="AA73" s="99"/>
      <c r="AB73" s="41">
        <f t="shared" si="13"/>
        <v>0</v>
      </c>
      <c r="AC73" s="40">
        <f t="shared" si="14"/>
        <v>0</v>
      </c>
      <c r="AD73" s="42"/>
      <c r="AE73" s="128"/>
      <c r="AF73" s="37">
        <f t="shared" si="15"/>
        <v>15</v>
      </c>
      <c r="AG73" s="43">
        <v>65</v>
      </c>
      <c r="AH73" s="44">
        <f t="shared" si="16"/>
        <v>80</v>
      </c>
      <c r="AI73" s="45">
        <f t="shared" si="19"/>
        <v>0.93</v>
      </c>
      <c r="AJ73" s="46"/>
      <c r="AK73" s="47">
        <v>1E-4</v>
      </c>
      <c r="AL73" s="48">
        <f t="shared" si="20"/>
        <v>1.0001</v>
      </c>
      <c r="AM73" s="49">
        <f t="shared" si="21"/>
        <v>1311945000</v>
      </c>
      <c r="AN73" s="50"/>
      <c r="AO73" s="51"/>
      <c r="AP73" s="51"/>
      <c r="AQ73" s="51"/>
      <c r="AR73" s="51"/>
      <c r="AS73" s="52"/>
      <c r="AT73" s="53">
        <f t="shared" si="17"/>
        <v>0</v>
      </c>
    </row>
    <row r="74" spans="1:46" s="54" customFormat="1" ht="36" customHeight="1" thickBot="1">
      <c r="A74" s="27"/>
      <c r="B74" s="56"/>
      <c r="C74" s="91"/>
      <c r="D74" s="95"/>
      <c r="E74" s="95"/>
      <c r="F74" s="101"/>
      <c r="G74" s="55"/>
      <c r="H74" s="60"/>
      <c r="I74" s="30">
        <v>0.51</v>
      </c>
      <c r="J74" s="119">
        <v>0.49</v>
      </c>
      <c r="K74" s="32"/>
      <c r="L74" s="57"/>
      <c r="M74" s="33"/>
      <c r="N74" s="34">
        <f t="shared" si="11"/>
        <v>1</v>
      </c>
      <c r="O74" s="35"/>
      <c r="P74" s="167">
        <v>15</v>
      </c>
      <c r="Q74" s="168">
        <v>15</v>
      </c>
      <c r="R74" s="38"/>
      <c r="S74" s="38"/>
      <c r="T74" s="37"/>
      <c r="U74" s="39">
        <f t="shared" si="12"/>
        <v>15</v>
      </c>
      <c r="V74" s="40">
        <f t="shared" si="18"/>
        <v>15</v>
      </c>
      <c r="W74" s="112"/>
      <c r="X74" s="96"/>
      <c r="Y74" s="96"/>
      <c r="Z74" s="104"/>
      <c r="AA74" s="99"/>
      <c r="AB74" s="41">
        <f t="shared" si="13"/>
        <v>0</v>
      </c>
      <c r="AC74" s="40">
        <f t="shared" si="14"/>
        <v>0</v>
      </c>
      <c r="AD74" s="42">
        <v>0</v>
      </c>
      <c r="AE74" s="128"/>
      <c r="AF74" s="37">
        <f t="shared" si="15"/>
        <v>15</v>
      </c>
      <c r="AG74" s="43">
        <v>65</v>
      </c>
      <c r="AH74" s="44">
        <f t="shared" si="16"/>
        <v>80</v>
      </c>
      <c r="AI74" s="45">
        <f t="shared" si="19"/>
        <v>0.93</v>
      </c>
      <c r="AJ74" s="46"/>
      <c r="AK74" s="47">
        <v>1E-4</v>
      </c>
      <c r="AL74" s="48">
        <f t="shared" si="20"/>
        <v>1.0001</v>
      </c>
      <c r="AM74" s="49">
        <f t="shared" si="21"/>
        <v>1311945000</v>
      </c>
      <c r="AN74" s="50"/>
      <c r="AO74" s="51"/>
      <c r="AP74" s="51"/>
      <c r="AQ74" s="51"/>
      <c r="AR74" s="51"/>
      <c r="AS74" s="52"/>
      <c r="AT74" s="53">
        <f t="shared" si="17"/>
        <v>0</v>
      </c>
    </row>
    <row r="75" spans="1:46" s="54" customFormat="1" ht="36" customHeight="1" thickBot="1">
      <c r="A75" s="27"/>
      <c r="B75" s="56"/>
      <c r="C75" s="91"/>
      <c r="D75" s="95"/>
      <c r="E75" s="95"/>
      <c r="F75" s="101"/>
      <c r="G75" s="55"/>
      <c r="H75" s="60"/>
      <c r="I75" s="30">
        <v>0.51</v>
      </c>
      <c r="J75" s="119">
        <v>0.49</v>
      </c>
      <c r="K75" s="32"/>
      <c r="L75" s="57"/>
      <c r="M75" s="33"/>
      <c r="N75" s="34">
        <f t="shared" si="11"/>
        <v>1</v>
      </c>
      <c r="O75" s="35"/>
      <c r="P75" s="167">
        <v>15</v>
      </c>
      <c r="Q75" s="168">
        <v>15</v>
      </c>
      <c r="R75" s="38"/>
      <c r="S75" s="38"/>
      <c r="T75" s="37"/>
      <c r="U75" s="39">
        <f t="shared" si="12"/>
        <v>15</v>
      </c>
      <c r="V75" s="40">
        <f t="shared" si="18"/>
        <v>15</v>
      </c>
      <c r="W75" s="112"/>
      <c r="X75" s="96"/>
      <c r="Y75" s="96"/>
      <c r="Z75" s="104"/>
      <c r="AA75" s="99"/>
      <c r="AB75" s="41">
        <f t="shared" si="13"/>
        <v>0</v>
      </c>
      <c r="AC75" s="40">
        <f t="shared" si="14"/>
        <v>0</v>
      </c>
      <c r="AD75" s="42"/>
      <c r="AE75" s="128"/>
      <c r="AF75" s="37">
        <f t="shared" si="15"/>
        <v>15</v>
      </c>
      <c r="AG75" s="43">
        <v>65</v>
      </c>
      <c r="AH75" s="44">
        <f t="shared" si="16"/>
        <v>80</v>
      </c>
      <c r="AI75" s="45">
        <f t="shared" si="19"/>
        <v>0.93</v>
      </c>
      <c r="AJ75" s="46"/>
      <c r="AK75" s="47">
        <v>1E-4</v>
      </c>
      <c r="AL75" s="48">
        <f t="shared" si="20"/>
        <v>1.0001</v>
      </c>
      <c r="AM75" s="49">
        <f t="shared" si="21"/>
        <v>1311945000</v>
      </c>
      <c r="AN75" s="50"/>
      <c r="AO75" s="51"/>
      <c r="AP75" s="51"/>
      <c r="AQ75" s="51"/>
      <c r="AR75" s="51"/>
      <c r="AS75" s="52"/>
      <c r="AT75" s="53">
        <f t="shared" si="17"/>
        <v>0</v>
      </c>
    </row>
    <row r="76" spans="1:46" s="54" customFormat="1" ht="36" customHeight="1" thickBot="1">
      <c r="A76" s="27"/>
      <c r="B76" s="56"/>
      <c r="C76" s="91"/>
      <c r="D76" s="95"/>
      <c r="E76" s="95"/>
      <c r="F76" s="101"/>
      <c r="G76" s="55"/>
      <c r="H76" s="60"/>
      <c r="I76" s="30">
        <v>0.51</v>
      </c>
      <c r="J76" s="119">
        <v>0.49</v>
      </c>
      <c r="K76" s="32"/>
      <c r="L76" s="57"/>
      <c r="M76" s="33"/>
      <c r="N76" s="34">
        <f t="shared" si="11"/>
        <v>1</v>
      </c>
      <c r="O76" s="35"/>
      <c r="P76" s="167">
        <v>15</v>
      </c>
      <c r="Q76" s="168">
        <v>15</v>
      </c>
      <c r="R76" s="38"/>
      <c r="S76" s="38"/>
      <c r="T76" s="37"/>
      <c r="U76" s="39">
        <f t="shared" si="12"/>
        <v>15</v>
      </c>
      <c r="V76" s="40">
        <f t="shared" si="18"/>
        <v>15</v>
      </c>
      <c r="W76" s="112"/>
      <c r="X76" s="96"/>
      <c r="Y76" s="96"/>
      <c r="Z76" s="104"/>
      <c r="AA76" s="99"/>
      <c r="AB76" s="41">
        <f t="shared" si="13"/>
        <v>0</v>
      </c>
      <c r="AC76" s="40">
        <f t="shared" si="14"/>
        <v>0</v>
      </c>
      <c r="AD76" s="42"/>
      <c r="AE76" s="128"/>
      <c r="AF76" s="37">
        <f t="shared" si="15"/>
        <v>15</v>
      </c>
      <c r="AG76" s="43">
        <v>65</v>
      </c>
      <c r="AH76" s="44">
        <f t="shared" si="16"/>
        <v>80</v>
      </c>
      <c r="AI76" s="45">
        <f t="shared" si="19"/>
        <v>0.93</v>
      </c>
      <c r="AJ76" s="46"/>
      <c r="AK76" s="47">
        <v>1E-4</v>
      </c>
      <c r="AL76" s="48">
        <f t="shared" si="20"/>
        <v>1.0001</v>
      </c>
      <c r="AM76" s="49">
        <f t="shared" si="21"/>
        <v>1311945000</v>
      </c>
      <c r="AN76" s="50"/>
      <c r="AO76" s="51"/>
      <c r="AP76" s="51"/>
      <c r="AQ76" s="51"/>
      <c r="AR76" s="51"/>
      <c r="AS76" s="52"/>
      <c r="AT76" s="53">
        <f t="shared" si="17"/>
        <v>0</v>
      </c>
    </row>
    <row r="77" spans="1:46" s="54" customFormat="1" ht="36" customHeight="1" thickBot="1">
      <c r="A77" s="27"/>
      <c r="B77" s="56"/>
      <c r="C77" s="91"/>
      <c r="D77" s="95"/>
      <c r="E77" s="95"/>
      <c r="F77" s="101"/>
      <c r="G77" s="55"/>
      <c r="H77" s="60"/>
      <c r="I77" s="30">
        <v>0.51</v>
      </c>
      <c r="J77" s="119">
        <v>0.49</v>
      </c>
      <c r="K77" s="32"/>
      <c r="L77" s="57"/>
      <c r="M77" s="33"/>
      <c r="N77" s="34">
        <f t="shared" si="11"/>
        <v>1</v>
      </c>
      <c r="O77" s="35"/>
      <c r="P77" s="167">
        <v>15</v>
      </c>
      <c r="Q77" s="168">
        <v>15</v>
      </c>
      <c r="R77" s="38"/>
      <c r="S77" s="38"/>
      <c r="T77" s="37"/>
      <c r="U77" s="39">
        <f t="shared" si="12"/>
        <v>15</v>
      </c>
      <c r="V77" s="40">
        <f t="shared" si="18"/>
        <v>15</v>
      </c>
      <c r="W77" s="112"/>
      <c r="X77" s="96"/>
      <c r="Y77" s="96"/>
      <c r="Z77" s="104"/>
      <c r="AA77" s="99"/>
      <c r="AB77" s="41">
        <f t="shared" si="13"/>
        <v>0</v>
      </c>
      <c r="AC77" s="40">
        <f t="shared" si="14"/>
        <v>0</v>
      </c>
      <c r="AD77" s="42"/>
      <c r="AE77" s="128"/>
      <c r="AF77" s="37">
        <f t="shared" si="15"/>
        <v>15</v>
      </c>
      <c r="AG77" s="43">
        <v>65</v>
      </c>
      <c r="AH77" s="44">
        <f t="shared" si="16"/>
        <v>80</v>
      </c>
      <c r="AI77" s="45">
        <f t="shared" si="19"/>
        <v>0.93</v>
      </c>
      <c r="AJ77" s="46"/>
      <c r="AK77" s="47">
        <v>1E-4</v>
      </c>
      <c r="AL77" s="48">
        <f t="shared" si="20"/>
        <v>1.0001</v>
      </c>
      <c r="AM77" s="49">
        <f t="shared" si="21"/>
        <v>1311945000</v>
      </c>
      <c r="AN77" s="50"/>
      <c r="AO77" s="51"/>
      <c r="AP77" s="51"/>
      <c r="AQ77" s="51"/>
      <c r="AR77" s="51"/>
      <c r="AS77" s="52"/>
      <c r="AT77" s="53">
        <f t="shared" si="17"/>
        <v>0</v>
      </c>
    </row>
    <row r="78" spans="1:46" s="54" customFormat="1" ht="36" customHeight="1" thickBot="1">
      <c r="A78" s="27"/>
      <c r="B78" s="56"/>
      <c r="C78" s="91"/>
      <c r="D78" s="95"/>
      <c r="E78" s="95"/>
      <c r="F78" s="101"/>
      <c r="G78" s="55"/>
      <c r="H78" s="60"/>
      <c r="I78" s="30">
        <v>0.51</v>
      </c>
      <c r="J78" s="119">
        <v>0.49</v>
      </c>
      <c r="K78" s="32"/>
      <c r="L78" s="57"/>
      <c r="M78" s="33"/>
      <c r="N78" s="34">
        <f t="shared" si="11"/>
        <v>1</v>
      </c>
      <c r="O78" s="35"/>
      <c r="P78" s="167">
        <v>15</v>
      </c>
      <c r="Q78" s="168">
        <v>15</v>
      </c>
      <c r="R78" s="38"/>
      <c r="S78" s="38"/>
      <c r="T78" s="37"/>
      <c r="U78" s="39">
        <f t="shared" si="12"/>
        <v>15</v>
      </c>
      <c r="V78" s="40">
        <f t="shared" si="18"/>
        <v>15</v>
      </c>
      <c r="W78" s="112"/>
      <c r="X78" s="96"/>
      <c r="Y78" s="96"/>
      <c r="Z78" s="104"/>
      <c r="AA78" s="99"/>
      <c r="AB78" s="41">
        <f t="shared" si="13"/>
        <v>0</v>
      </c>
      <c r="AC78" s="40">
        <f t="shared" si="14"/>
        <v>0</v>
      </c>
      <c r="AD78" s="42"/>
      <c r="AE78" s="128"/>
      <c r="AF78" s="37">
        <f t="shared" si="15"/>
        <v>15</v>
      </c>
      <c r="AG78" s="43">
        <v>65</v>
      </c>
      <c r="AH78" s="44">
        <f t="shared" si="16"/>
        <v>80</v>
      </c>
      <c r="AI78" s="45">
        <f t="shared" si="19"/>
        <v>0.93</v>
      </c>
      <c r="AJ78" s="46"/>
      <c r="AK78" s="47">
        <v>1E-4</v>
      </c>
      <c r="AL78" s="48">
        <f t="shared" si="20"/>
        <v>1.0001</v>
      </c>
      <c r="AM78" s="49">
        <f t="shared" si="21"/>
        <v>1311945000</v>
      </c>
      <c r="AN78" s="50"/>
      <c r="AO78" s="51"/>
      <c r="AP78" s="51"/>
      <c r="AQ78" s="51"/>
      <c r="AR78" s="51"/>
      <c r="AS78" s="52"/>
      <c r="AT78" s="53">
        <f t="shared" si="17"/>
        <v>0</v>
      </c>
    </row>
    <row r="79" spans="1:46" s="54" customFormat="1" ht="47.25" customHeight="1" thickBot="1">
      <c r="A79" s="27"/>
      <c r="B79" s="56"/>
      <c r="C79" s="91"/>
      <c r="D79" s="95"/>
      <c r="E79" s="95"/>
      <c r="F79" s="101"/>
      <c r="G79" s="55"/>
      <c r="H79" s="60"/>
      <c r="I79" s="30">
        <v>0.51</v>
      </c>
      <c r="J79" s="119">
        <v>0.49</v>
      </c>
      <c r="K79" s="32"/>
      <c r="L79" s="57"/>
      <c r="M79" s="33"/>
      <c r="N79" s="34">
        <f t="shared" si="11"/>
        <v>1</v>
      </c>
      <c r="O79" s="35"/>
      <c r="P79" s="167">
        <v>15</v>
      </c>
      <c r="Q79" s="168">
        <v>15</v>
      </c>
      <c r="R79" s="38"/>
      <c r="S79" s="38"/>
      <c r="T79" s="37"/>
      <c r="U79" s="39">
        <f t="shared" si="12"/>
        <v>15</v>
      </c>
      <c r="V79" s="40">
        <f t="shared" si="18"/>
        <v>15</v>
      </c>
      <c r="W79" s="112"/>
      <c r="X79" s="96"/>
      <c r="Y79" s="96"/>
      <c r="Z79" s="104"/>
      <c r="AA79" s="99"/>
      <c r="AB79" s="41">
        <f t="shared" si="13"/>
        <v>0</v>
      </c>
      <c r="AC79" s="40">
        <f t="shared" si="14"/>
        <v>0</v>
      </c>
      <c r="AD79" s="42"/>
      <c r="AE79" s="128"/>
      <c r="AF79" s="37">
        <f t="shared" si="15"/>
        <v>15</v>
      </c>
      <c r="AG79" s="43">
        <v>65</v>
      </c>
      <c r="AH79" s="44">
        <f t="shared" si="16"/>
        <v>80</v>
      </c>
      <c r="AI79" s="45">
        <f t="shared" si="19"/>
        <v>0.93</v>
      </c>
      <c r="AJ79" s="46"/>
      <c r="AK79" s="47">
        <v>1E-4</v>
      </c>
      <c r="AL79" s="48">
        <f t="shared" si="20"/>
        <v>1.0001</v>
      </c>
      <c r="AM79" s="49">
        <f t="shared" si="21"/>
        <v>1311945000</v>
      </c>
      <c r="AN79" s="50"/>
      <c r="AO79" s="51"/>
      <c r="AP79" s="51"/>
      <c r="AQ79" s="51"/>
      <c r="AR79" s="51"/>
      <c r="AS79" s="52"/>
      <c r="AT79" s="53">
        <f t="shared" si="17"/>
        <v>0</v>
      </c>
    </row>
    <row r="80" spans="1:46" s="54" customFormat="1" ht="36" customHeight="1" thickBot="1">
      <c r="A80" s="27"/>
      <c r="B80" s="56"/>
      <c r="C80" s="91"/>
      <c r="D80" s="95"/>
      <c r="E80" s="95"/>
      <c r="F80" s="101"/>
      <c r="G80" s="55"/>
      <c r="H80" s="60"/>
      <c r="I80" s="30">
        <v>0.51</v>
      </c>
      <c r="J80" s="119">
        <v>0.49</v>
      </c>
      <c r="K80" s="32"/>
      <c r="L80" s="57"/>
      <c r="M80" s="33"/>
      <c r="N80" s="34">
        <f t="shared" si="11"/>
        <v>1</v>
      </c>
      <c r="O80" s="35"/>
      <c r="P80" s="167">
        <v>15</v>
      </c>
      <c r="Q80" s="168">
        <v>15</v>
      </c>
      <c r="R80" s="38"/>
      <c r="S80" s="38"/>
      <c r="T80" s="37"/>
      <c r="U80" s="39">
        <f t="shared" si="12"/>
        <v>15</v>
      </c>
      <c r="V80" s="40">
        <f t="shared" si="18"/>
        <v>15</v>
      </c>
      <c r="W80" s="112"/>
      <c r="X80" s="96"/>
      <c r="Y80" s="96"/>
      <c r="Z80" s="104"/>
      <c r="AA80" s="99"/>
      <c r="AB80" s="41">
        <f t="shared" si="13"/>
        <v>0</v>
      </c>
      <c r="AC80" s="40">
        <f t="shared" si="14"/>
        <v>0</v>
      </c>
      <c r="AD80" s="42"/>
      <c r="AE80" s="128"/>
      <c r="AF80" s="37">
        <f t="shared" si="15"/>
        <v>15</v>
      </c>
      <c r="AG80" s="43">
        <v>65</v>
      </c>
      <c r="AH80" s="44">
        <f t="shared" si="16"/>
        <v>80</v>
      </c>
      <c r="AI80" s="45">
        <f t="shared" si="19"/>
        <v>0.93</v>
      </c>
      <c r="AJ80" s="46"/>
      <c r="AK80" s="47">
        <v>1E-4</v>
      </c>
      <c r="AL80" s="48">
        <f t="shared" si="20"/>
        <v>1.0001</v>
      </c>
      <c r="AM80" s="49">
        <f t="shared" si="21"/>
        <v>1311945000</v>
      </c>
      <c r="AN80" s="50"/>
      <c r="AO80" s="51"/>
      <c r="AP80" s="51"/>
      <c r="AQ80" s="51"/>
      <c r="AR80" s="51"/>
      <c r="AS80" s="52"/>
      <c r="AT80" s="53">
        <f t="shared" si="17"/>
        <v>0</v>
      </c>
    </row>
    <row r="81" spans="1:46" s="54" customFormat="1" ht="36" customHeight="1" thickBot="1">
      <c r="A81" s="27"/>
      <c r="B81" s="56"/>
      <c r="C81" s="91"/>
      <c r="D81" s="95"/>
      <c r="E81" s="95"/>
      <c r="F81" s="101"/>
      <c r="G81" s="55"/>
      <c r="H81" s="64"/>
      <c r="I81" s="30">
        <v>0.51</v>
      </c>
      <c r="J81" s="119">
        <v>0.49</v>
      </c>
      <c r="K81" s="32"/>
      <c r="L81" s="57"/>
      <c r="M81" s="33"/>
      <c r="N81" s="34">
        <f t="shared" si="11"/>
        <v>1</v>
      </c>
      <c r="O81" s="35"/>
      <c r="P81" s="167">
        <v>15</v>
      </c>
      <c r="Q81" s="168">
        <v>15</v>
      </c>
      <c r="R81" s="38"/>
      <c r="S81" s="38"/>
      <c r="T81" s="37"/>
      <c r="U81" s="39">
        <f t="shared" si="12"/>
        <v>15</v>
      </c>
      <c r="V81" s="40">
        <f t="shared" si="18"/>
        <v>15</v>
      </c>
      <c r="W81" s="112"/>
      <c r="X81" s="96"/>
      <c r="Y81" s="96"/>
      <c r="Z81" s="104"/>
      <c r="AA81" s="99"/>
      <c r="AB81" s="41">
        <f t="shared" si="13"/>
        <v>0</v>
      </c>
      <c r="AC81" s="40">
        <f t="shared" si="14"/>
        <v>0</v>
      </c>
      <c r="AD81" s="42"/>
      <c r="AE81" s="128"/>
      <c r="AF81" s="37">
        <f t="shared" si="15"/>
        <v>15</v>
      </c>
      <c r="AG81" s="43">
        <v>65</v>
      </c>
      <c r="AH81" s="44">
        <f t="shared" si="16"/>
        <v>80</v>
      </c>
      <c r="AI81" s="45">
        <f t="shared" si="19"/>
        <v>0.93</v>
      </c>
      <c r="AJ81" s="46"/>
      <c r="AK81" s="47">
        <v>1E-4</v>
      </c>
      <c r="AL81" s="48">
        <f t="shared" si="20"/>
        <v>1.0001</v>
      </c>
      <c r="AM81" s="49">
        <f t="shared" si="21"/>
        <v>1311945000</v>
      </c>
      <c r="AN81" s="50"/>
      <c r="AO81" s="51"/>
      <c r="AP81" s="51"/>
      <c r="AQ81" s="51"/>
      <c r="AR81" s="51"/>
      <c r="AS81" s="52"/>
      <c r="AT81" s="53">
        <f t="shared" si="17"/>
        <v>0</v>
      </c>
    </row>
    <row r="82" spans="1:46" s="54" customFormat="1" ht="36" customHeight="1" thickBot="1">
      <c r="A82" s="27"/>
      <c r="B82" s="56"/>
      <c r="C82" s="91"/>
      <c r="D82" s="95"/>
      <c r="E82" s="95"/>
      <c r="F82" s="101"/>
      <c r="G82" s="55"/>
      <c r="H82" s="60"/>
      <c r="I82" s="30">
        <v>0.51</v>
      </c>
      <c r="J82" s="119">
        <v>0.49</v>
      </c>
      <c r="K82" s="32"/>
      <c r="L82" s="57"/>
      <c r="M82" s="33"/>
      <c r="N82" s="34">
        <f t="shared" si="11"/>
        <v>1</v>
      </c>
      <c r="O82" s="35"/>
      <c r="P82" s="167">
        <v>15</v>
      </c>
      <c r="Q82" s="168">
        <v>15</v>
      </c>
      <c r="R82" s="38"/>
      <c r="S82" s="38"/>
      <c r="T82" s="37"/>
      <c r="U82" s="39">
        <f t="shared" si="12"/>
        <v>15</v>
      </c>
      <c r="V82" s="40">
        <f t="shared" si="18"/>
        <v>15</v>
      </c>
      <c r="W82" s="112"/>
      <c r="X82" s="96"/>
      <c r="Y82" s="96"/>
      <c r="Z82" s="104"/>
      <c r="AA82" s="99"/>
      <c r="AB82" s="41">
        <f t="shared" si="13"/>
        <v>0</v>
      </c>
      <c r="AC82" s="40">
        <f t="shared" si="14"/>
        <v>0</v>
      </c>
      <c r="AD82" s="42"/>
      <c r="AE82" s="128"/>
      <c r="AF82" s="37">
        <f t="shared" si="15"/>
        <v>15</v>
      </c>
      <c r="AG82" s="43">
        <v>65</v>
      </c>
      <c r="AH82" s="44">
        <f t="shared" si="16"/>
        <v>80</v>
      </c>
      <c r="AI82" s="45">
        <f t="shared" si="19"/>
        <v>0.93</v>
      </c>
      <c r="AJ82" s="46"/>
      <c r="AK82" s="47">
        <v>1E-4</v>
      </c>
      <c r="AL82" s="48">
        <f t="shared" si="20"/>
        <v>1.0001</v>
      </c>
      <c r="AM82" s="49">
        <f t="shared" si="21"/>
        <v>1311945000</v>
      </c>
      <c r="AN82" s="50"/>
      <c r="AO82" s="51"/>
      <c r="AP82" s="51"/>
      <c r="AQ82" s="51"/>
      <c r="AR82" s="51"/>
      <c r="AS82" s="52"/>
      <c r="AT82" s="53">
        <f t="shared" si="17"/>
        <v>0</v>
      </c>
    </row>
    <row r="83" spans="1:46" s="54" customFormat="1" ht="36" customHeight="1" thickBot="1">
      <c r="A83" s="27"/>
      <c r="B83" s="56"/>
      <c r="C83" s="91"/>
      <c r="D83" s="95"/>
      <c r="E83" s="95"/>
      <c r="F83" s="101"/>
      <c r="G83" s="55"/>
      <c r="H83" s="60"/>
      <c r="I83" s="30">
        <v>0.51</v>
      </c>
      <c r="J83" s="119">
        <v>0.49</v>
      </c>
      <c r="K83" s="32"/>
      <c r="L83" s="57"/>
      <c r="M83" s="33"/>
      <c r="N83" s="34">
        <f t="shared" si="11"/>
        <v>1</v>
      </c>
      <c r="O83" s="35"/>
      <c r="P83" s="167">
        <v>15</v>
      </c>
      <c r="Q83" s="168">
        <v>15</v>
      </c>
      <c r="R83" s="38"/>
      <c r="S83" s="38"/>
      <c r="T83" s="37"/>
      <c r="U83" s="39">
        <f t="shared" si="12"/>
        <v>15</v>
      </c>
      <c r="V83" s="40">
        <f t="shared" si="18"/>
        <v>15</v>
      </c>
      <c r="W83" s="112"/>
      <c r="X83" s="96"/>
      <c r="Y83" s="96"/>
      <c r="Z83" s="104"/>
      <c r="AA83" s="99"/>
      <c r="AB83" s="41">
        <f t="shared" si="13"/>
        <v>0</v>
      </c>
      <c r="AC83" s="40">
        <f t="shared" si="14"/>
        <v>0</v>
      </c>
      <c r="AD83" s="42"/>
      <c r="AE83" s="128"/>
      <c r="AF83" s="37">
        <f t="shared" si="15"/>
        <v>15</v>
      </c>
      <c r="AG83" s="43">
        <v>65</v>
      </c>
      <c r="AH83" s="44">
        <f t="shared" si="16"/>
        <v>80</v>
      </c>
      <c r="AI83" s="45">
        <f t="shared" si="19"/>
        <v>0.93</v>
      </c>
      <c r="AJ83" s="46"/>
      <c r="AK83" s="47">
        <v>1E-4</v>
      </c>
      <c r="AL83" s="48">
        <f t="shared" si="20"/>
        <v>1.0001</v>
      </c>
      <c r="AM83" s="49">
        <f t="shared" si="21"/>
        <v>1311945000</v>
      </c>
      <c r="AN83" s="50"/>
      <c r="AO83" s="51"/>
      <c r="AP83" s="51"/>
      <c r="AQ83" s="51"/>
      <c r="AR83" s="51"/>
      <c r="AS83" s="52"/>
      <c r="AT83" s="53">
        <f t="shared" si="17"/>
        <v>0</v>
      </c>
    </row>
    <row r="84" spans="1:46" s="54" customFormat="1" ht="36" customHeight="1" thickBot="1">
      <c r="A84" s="27"/>
      <c r="B84" s="56"/>
      <c r="C84" s="91"/>
      <c r="D84" s="95"/>
      <c r="E84" s="95"/>
      <c r="F84" s="101"/>
      <c r="G84" s="55"/>
      <c r="H84" s="60"/>
      <c r="I84" s="30">
        <v>0.51</v>
      </c>
      <c r="J84" s="119">
        <v>0.49</v>
      </c>
      <c r="K84" s="32"/>
      <c r="L84" s="57"/>
      <c r="M84" s="33"/>
      <c r="N84" s="34">
        <f t="shared" si="11"/>
        <v>1</v>
      </c>
      <c r="O84" s="35"/>
      <c r="P84" s="167">
        <v>15</v>
      </c>
      <c r="Q84" s="168">
        <v>15</v>
      </c>
      <c r="R84" s="38"/>
      <c r="S84" s="38"/>
      <c r="T84" s="37"/>
      <c r="U84" s="39">
        <f t="shared" si="12"/>
        <v>15</v>
      </c>
      <c r="V84" s="40">
        <f t="shared" si="18"/>
        <v>15</v>
      </c>
      <c r="W84" s="112"/>
      <c r="X84" s="96"/>
      <c r="Y84" s="96"/>
      <c r="Z84" s="104"/>
      <c r="AA84" s="99"/>
      <c r="AB84" s="41">
        <f t="shared" si="13"/>
        <v>0</v>
      </c>
      <c r="AC84" s="40">
        <f t="shared" si="14"/>
        <v>0</v>
      </c>
      <c r="AD84" s="42"/>
      <c r="AE84" s="128"/>
      <c r="AF84" s="37">
        <f t="shared" si="15"/>
        <v>15</v>
      </c>
      <c r="AG84" s="43">
        <v>65</v>
      </c>
      <c r="AH84" s="44">
        <f t="shared" si="16"/>
        <v>80</v>
      </c>
      <c r="AI84" s="45">
        <f t="shared" si="19"/>
        <v>0.93</v>
      </c>
      <c r="AJ84" s="46"/>
      <c r="AK84" s="47">
        <v>1E-4</v>
      </c>
      <c r="AL84" s="48">
        <f t="shared" si="20"/>
        <v>1.0001</v>
      </c>
      <c r="AM84" s="49">
        <f t="shared" si="21"/>
        <v>1311945000</v>
      </c>
      <c r="AN84" s="50"/>
      <c r="AO84" s="51"/>
      <c r="AP84" s="51"/>
      <c r="AQ84" s="51"/>
      <c r="AR84" s="51"/>
      <c r="AS84" s="52"/>
      <c r="AT84" s="53">
        <f t="shared" si="17"/>
        <v>0</v>
      </c>
    </row>
    <row r="85" spans="1:46" s="54" customFormat="1" ht="36" customHeight="1" thickBot="1">
      <c r="A85" s="27"/>
      <c r="B85" s="56"/>
      <c r="C85" s="91"/>
      <c r="D85" s="95"/>
      <c r="E85" s="95"/>
      <c r="F85" s="101"/>
      <c r="G85" s="55"/>
      <c r="H85" s="60"/>
      <c r="I85" s="30">
        <v>0.51</v>
      </c>
      <c r="J85" s="119">
        <v>0.49</v>
      </c>
      <c r="K85" s="32"/>
      <c r="L85" s="57"/>
      <c r="M85" s="33"/>
      <c r="N85" s="34">
        <f t="shared" si="11"/>
        <v>1</v>
      </c>
      <c r="O85" s="35"/>
      <c r="P85" s="167">
        <v>15</v>
      </c>
      <c r="Q85" s="168">
        <v>15</v>
      </c>
      <c r="R85" s="38"/>
      <c r="S85" s="38"/>
      <c r="T85" s="37"/>
      <c r="U85" s="39">
        <f t="shared" si="12"/>
        <v>15</v>
      </c>
      <c r="V85" s="40">
        <f t="shared" si="18"/>
        <v>15</v>
      </c>
      <c r="W85" s="112"/>
      <c r="X85" s="96"/>
      <c r="Y85" s="96"/>
      <c r="Z85" s="104"/>
      <c r="AA85" s="99"/>
      <c r="AB85" s="41">
        <f t="shared" si="13"/>
        <v>0</v>
      </c>
      <c r="AC85" s="40">
        <f t="shared" si="14"/>
        <v>0</v>
      </c>
      <c r="AD85" s="42"/>
      <c r="AE85" s="128"/>
      <c r="AF85" s="37">
        <f t="shared" si="15"/>
        <v>15</v>
      </c>
      <c r="AG85" s="43">
        <v>65</v>
      </c>
      <c r="AH85" s="44">
        <f t="shared" si="16"/>
        <v>80</v>
      </c>
      <c r="AI85" s="45">
        <f t="shared" si="19"/>
        <v>0.93</v>
      </c>
      <c r="AJ85" s="46"/>
      <c r="AK85" s="47">
        <v>1E-4</v>
      </c>
      <c r="AL85" s="48">
        <f t="shared" si="20"/>
        <v>1.0001</v>
      </c>
      <c r="AM85" s="49">
        <f t="shared" si="21"/>
        <v>1311945000</v>
      </c>
      <c r="AN85" s="50"/>
      <c r="AO85" s="51"/>
      <c r="AP85" s="51"/>
      <c r="AQ85" s="51"/>
      <c r="AR85" s="51"/>
      <c r="AS85" s="52"/>
      <c r="AT85" s="53">
        <f t="shared" si="17"/>
        <v>0</v>
      </c>
    </row>
    <row r="86" spans="1:46" s="54" customFormat="1" ht="36" customHeight="1" thickBot="1">
      <c r="A86" s="27"/>
      <c r="B86" s="56"/>
      <c r="C86" s="91"/>
      <c r="D86" s="95"/>
      <c r="E86" s="95"/>
      <c r="F86" s="101"/>
      <c r="G86" s="55"/>
      <c r="H86" s="60"/>
      <c r="I86" s="30">
        <v>0.51</v>
      </c>
      <c r="J86" s="119">
        <v>0.49</v>
      </c>
      <c r="K86" s="32"/>
      <c r="L86" s="57"/>
      <c r="M86" s="33"/>
      <c r="N86" s="34">
        <f t="shared" si="11"/>
        <v>1</v>
      </c>
      <c r="O86" s="35"/>
      <c r="P86" s="167">
        <v>15</v>
      </c>
      <c r="Q86" s="168">
        <v>15</v>
      </c>
      <c r="R86" s="38"/>
      <c r="S86" s="38"/>
      <c r="T86" s="37"/>
      <c r="U86" s="39">
        <f t="shared" si="12"/>
        <v>15</v>
      </c>
      <c r="V86" s="40">
        <f t="shared" si="18"/>
        <v>15</v>
      </c>
      <c r="W86" s="112"/>
      <c r="X86" s="96"/>
      <c r="Y86" s="96"/>
      <c r="Z86" s="104"/>
      <c r="AA86" s="99"/>
      <c r="AB86" s="41">
        <f t="shared" si="13"/>
        <v>0</v>
      </c>
      <c r="AC86" s="40">
        <f t="shared" si="14"/>
        <v>0</v>
      </c>
      <c r="AD86" s="42"/>
      <c r="AE86" s="128"/>
      <c r="AF86" s="37">
        <f t="shared" si="15"/>
        <v>15</v>
      </c>
      <c r="AG86" s="43">
        <v>65</v>
      </c>
      <c r="AH86" s="44">
        <f t="shared" si="16"/>
        <v>80</v>
      </c>
      <c r="AI86" s="45">
        <f t="shared" si="19"/>
        <v>0.93</v>
      </c>
      <c r="AJ86" s="46"/>
      <c r="AK86" s="47">
        <v>1E-4</v>
      </c>
      <c r="AL86" s="48">
        <f t="shared" si="20"/>
        <v>1.0001</v>
      </c>
      <c r="AM86" s="49">
        <f t="shared" si="21"/>
        <v>1311945000</v>
      </c>
      <c r="AN86" s="50"/>
      <c r="AO86" s="51"/>
      <c r="AP86" s="51"/>
      <c r="AQ86" s="51"/>
      <c r="AR86" s="51"/>
      <c r="AS86" s="52"/>
      <c r="AT86" s="53">
        <f t="shared" si="17"/>
        <v>0</v>
      </c>
    </row>
    <row r="87" spans="1:46" s="54" customFormat="1" ht="36" customHeight="1" thickBot="1">
      <c r="A87" s="27"/>
      <c r="B87" s="56"/>
      <c r="C87" s="91"/>
      <c r="D87" s="95"/>
      <c r="E87" s="95"/>
      <c r="F87" s="101"/>
      <c r="G87" s="55"/>
      <c r="H87" s="60"/>
      <c r="I87" s="30">
        <v>0.51</v>
      </c>
      <c r="J87" s="119">
        <v>0.49</v>
      </c>
      <c r="K87" s="32"/>
      <c r="L87" s="57"/>
      <c r="M87" s="33"/>
      <c r="N87" s="34">
        <f t="shared" si="11"/>
        <v>1</v>
      </c>
      <c r="O87" s="35"/>
      <c r="P87" s="167">
        <v>15</v>
      </c>
      <c r="Q87" s="168">
        <v>15</v>
      </c>
      <c r="R87" s="38"/>
      <c r="S87" s="38"/>
      <c r="T87" s="37"/>
      <c r="U87" s="39">
        <f t="shared" si="12"/>
        <v>15</v>
      </c>
      <c r="V87" s="40">
        <f t="shared" si="18"/>
        <v>15</v>
      </c>
      <c r="W87" s="112"/>
      <c r="X87" s="96"/>
      <c r="Y87" s="96"/>
      <c r="Z87" s="104"/>
      <c r="AA87" s="99"/>
      <c r="AB87" s="41">
        <f t="shared" si="13"/>
        <v>0</v>
      </c>
      <c r="AC87" s="40">
        <f t="shared" si="14"/>
        <v>0</v>
      </c>
      <c r="AD87" s="42"/>
      <c r="AE87" s="128"/>
      <c r="AF87" s="37">
        <f t="shared" si="15"/>
        <v>15</v>
      </c>
      <c r="AG87" s="43">
        <v>65</v>
      </c>
      <c r="AH87" s="44">
        <f t="shared" si="16"/>
        <v>80</v>
      </c>
      <c r="AI87" s="45">
        <f t="shared" si="19"/>
        <v>0.93</v>
      </c>
      <c r="AJ87" s="46"/>
      <c r="AK87" s="47">
        <v>1E-4</v>
      </c>
      <c r="AL87" s="48">
        <f t="shared" si="20"/>
        <v>1.0001</v>
      </c>
      <c r="AM87" s="49">
        <f t="shared" si="21"/>
        <v>1311945000</v>
      </c>
      <c r="AN87" s="50"/>
      <c r="AO87" s="51"/>
      <c r="AP87" s="51"/>
      <c r="AQ87" s="51"/>
      <c r="AR87" s="51"/>
      <c r="AS87" s="52"/>
      <c r="AT87" s="53">
        <f t="shared" si="17"/>
        <v>0</v>
      </c>
    </row>
    <row r="88" spans="1:46" s="54" customFormat="1" ht="36" customHeight="1" thickBot="1">
      <c r="A88" s="27"/>
      <c r="B88" s="56"/>
      <c r="C88" s="91"/>
      <c r="D88" s="95"/>
      <c r="E88" s="95"/>
      <c r="F88" s="101"/>
      <c r="G88" s="55"/>
      <c r="H88" s="60"/>
      <c r="I88" s="30">
        <v>0.51</v>
      </c>
      <c r="J88" s="119">
        <v>0.49</v>
      </c>
      <c r="K88" s="32"/>
      <c r="L88" s="57"/>
      <c r="M88" s="33"/>
      <c r="N88" s="34">
        <f t="shared" si="11"/>
        <v>1</v>
      </c>
      <c r="O88" s="35"/>
      <c r="P88" s="167">
        <v>15</v>
      </c>
      <c r="Q88" s="168">
        <v>15</v>
      </c>
      <c r="R88" s="38"/>
      <c r="S88" s="38"/>
      <c r="T88" s="37"/>
      <c r="U88" s="39">
        <f t="shared" si="12"/>
        <v>15</v>
      </c>
      <c r="V88" s="40">
        <f t="shared" si="18"/>
        <v>15</v>
      </c>
      <c r="W88" s="112"/>
      <c r="X88" s="96"/>
      <c r="Y88" s="96"/>
      <c r="Z88" s="104"/>
      <c r="AA88" s="99"/>
      <c r="AB88" s="41">
        <f t="shared" si="13"/>
        <v>0</v>
      </c>
      <c r="AC88" s="40">
        <f t="shared" si="14"/>
        <v>0</v>
      </c>
      <c r="AD88" s="42"/>
      <c r="AE88" s="128"/>
      <c r="AF88" s="37">
        <f t="shared" si="15"/>
        <v>15</v>
      </c>
      <c r="AG88" s="43">
        <v>65</v>
      </c>
      <c r="AH88" s="44">
        <f t="shared" si="16"/>
        <v>80</v>
      </c>
      <c r="AI88" s="45">
        <f t="shared" si="19"/>
        <v>0.93</v>
      </c>
      <c r="AJ88" s="46"/>
      <c r="AK88" s="47">
        <v>1E-4</v>
      </c>
      <c r="AL88" s="48">
        <f t="shared" si="20"/>
        <v>1.0001</v>
      </c>
      <c r="AM88" s="49">
        <f t="shared" si="21"/>
        <v>1311945000</v>
      </c>
      <c r="AN88" s="50"/>
      <c r="AO88" s="51"/>
      <c r="AP88" s="51"/>
      <c r="AQ88" s="51"/>
      <c r="AR88" s="51"/>
      <c r="AS88" s="52"/>
      <c r="AT88" s="53">
        <f t="shared" si="17"/>
        <v>0</v>
      </c>
    </row>
    <row r="89" spans="1:46" s="54" customFormat="1" ht="36" customHeight="1" thickBot="1">
      <c r="A89" s="27"/>
      <c r="B89" s="56"/>
      <c r="C89" s="91"/>
      <c r="D89" s="95"/>
      <c r="E89" s="95"/>
      <c r="F89" s="101"/>
      <c r="G89" s="55"/>
      <c r="H89" s="60"/>
      <c r="I89" s="30">
        <v>0.51</v>
      </c>
      <c r="J89" s="119">
        <v>0.49</v>
      </c>
      <c r="K89" s="32"/>
      <c r="L89" s="57"/>
      <c r="M89" s="33"/>
      <c r="N89" s="34">
        <f t="shared" si="11"/>
        <v>1</v>
      </c>
      <c r="O89" s="35"/>
      <c r="P89" s="167">
        <v>15</v>
      </c>
      <c r="Q89" s="168">
        <v>15</v>
      </c>
      <c r="R89" s="38"/>
      <c r="S89" s="38"/>
      <c r="T89" s="37"/>
      <c r="U89" s="39">
        <f t="shared" si="12"/>
        <v>15</v>
      </c>
      <c r="V89" s="40">
        <f t="shared" si="18"/>
        <v>15</v>
      </c>
      <c r="W89" s="112"/>
      <c r="X89" s="96"/>
      <c r="Y89" s="96"/>
      <c r="Z89" s="104"/>
      <c r="AA89" s="99"/>
      <c r="AB89" s="41">
        <f t="shared" si="13"/>
        <v>0</v>
      </c>
      <c r="AC89" s="40">
        <f t="shared" si="14"/>
        <v>0</v>
      </c>
      <c r="AD89" s="42"/>
      <c r="AE89" s="128"/>
      <c r="AF89" s="37">
        <f t="shared" si="15"/>
        <v>15</v>
      </c>
      <c r="AG89" s="43">
        <v>65</v>
      </c>
      <c r="AH89" s="44">
        <f t="shared" si="16"/>
        <v>80</v>
      </c>
      <c r="AI89" s="45">
        <f t="shared" si="19"/>
        <v>0.93</v>
      </c>
      <c r="AJ89" s="46"/>
      <c r="AK89" s="47">
        <v>1E-4</v>
      </c>
      <c r="AL89" s="48">
        <f t="shared" si="20"/>
        <v>1.0001</v>
      </c>
      <c r="AM89" s="49">
        <f t="shared" si="21"/>
        <v>1311945000</v>
      </c>
      <c r="AN89" s="50"/>
      <c r="AO89" s="51"/>
      <c r="AP89" s="51"/>
      <c r="AQ89" s="51"/>
      <c r="AR89" s="51"/>
      <c r="AS89" s="52"/>
      <c r="AT89" s="53">
        <f t="shared" si="17"/>
        <v>0</v>
      </c>
    </row>
    <row r="90" spans="1:46" s="54" customFormat="1" ht="36" customHeight="1" thickBot="1">
      <c r="A90" s="27"/>
      <c r="B90" s="56"/>
      <c r="C90" s="91"/>
      <c r="D90" s="95"/>
      <c r="E90" s="95"/>
      <c r="F90" s="101"/>
      <c r="G90" s="55"/>
      <c r="H90" s="60"/>
      <c r="I90" s="30">
        <v>0.51</v>
      </c>
      <c r="J90" s="119">
        <v>0.49</v>
      </c>
      <c r="K90" s="32"/>
      <c r="L90" s="57"/>
      <c r="M90" s="33"/>
      <c r="N90" s="34">
        <f t="shared" si="11"/>
        <v>1</v>
      </c>
      <c r="O90" s="35"/>
      <c r="P90" s="167">
        <v>15</v>
      </c>
      <c r="Q90" s="168">
        <v>15</v>
      </c>
      <c r="R90" s="38"/>
      <c r="S90" s="38"/>
      <c r="T90" s="37"/>
      <c r="U90" s="39">
        <f t="shared" si="12"/>
        <v>15</v>
      </c>
      <c r="V90" s="40">
        <f t="shared" si="18"/>
        <v>15</v>
      </c>
      <c r="W90" s="112"/>
      <c r="X90" s="96"/>
      <c r="Y90" s="96"/>
      <c r="Z90" s="104"/>
      <c r="AA90" s="99"/>
      <c r="AB90" s="41">
        <f t="shared" si="13"/>
        <v>0</v>
      </c>
      <c r="AC90" s="40">
        <f t="shared" si="14"/>
        <v>0</v>
      </c>
      <c r="AD90" s="42"/>
      <c r="AE90" s="128"/>
      <c r="AF90" s="37">
        <f t="shared" si="15"/>
        <v>15</v>
      </c>
      <c r="AG90" s="43">
        <v>65</v>
      </c>
      <c r="AH90" s="44">
        <f t="shared" si="16"/>
        <v>80</v>
      </c>
      <c r="AI90" s="45">
        <f t="shared" si="19"/>
        <v>0.93</v>
      </c>
      <c r="AJ90" s="46"/>
      <c r="AK90" s="47">
        <v>1E-4</v>
      </c>
      <c r="AL90" s="48">
        <f t="shared" si="20"/>
        <v>1.0001</v>
      </c>
      <c r="AM90" s="49">
        <f t="shared" si="21"/>
        <v>1311945000</v>
      </c>
      <c r="AN90" s="50"/>
      <c r="AO90" s="51"/>
      <c r="AP90" s="51"/>
      <c r="AQ90" s="51"/>
      <c r="AR90" s="51"/>
      <c r="AS90" s="52"/>
      <c r="AT90" s="53">
        <f t="shared" si="17"/>
        <v>0</v>
      </c>
    </row>
    <row r="91" spans="1:46" s="54" customFormat="1" ht="36" customHeight="1" thickBot="1">
      <c r="A91" s="27"/>
      <c r="B91" s="56"/>
      <c r="C91" s="91"/>
      <c r="D91" s="95"/>
      <c r="E91" s="95"/>
      <c r="F91" s="101"/>
      <c r="G91" s="55"/>
      <c r="H91" s="60"/>
      <c r="I91" s="30">
        <v>0.51</v>
      </c>
      <c r="J91" s="119">
        <v>0.49</v>
      </c>
      <c r="K91" s="32"/>
      <c r="L91" s="57"/>
      <c r="M91" s="33"/>
      <c r="N91" s="34">
        <f t="shared" si="11"/>
        <v>1</v>
      </c>
      <c r="O91" s="35"/>
      <c r="P91" s="167">
        <v>15</v>
      </c>
      <c r="Q91" s="168">
        <v>15</v>
      </c>
      <c r="R91" s="38"/>
      <c r="S91" s="38"/>
      <c r="T91" s="37"/>
      <c r="U91" s="39">
        <f t="shared" si="12"/>
        <v>15</v>
      </c>
      <c r="V91" s="40">
        <f t="shared" si="18"/>
        <v>15</v>
      </c>
      <c r="W91" s="112"/>
      <c r="X91" s="96"/>
      <c r="Y91" s="96"/>
      <c r="Z91" s="104"/>
      <c r="AA91" s="99"/>
      <c r="AB91" s="41">
        <f t="shared" si="13"/>
        <v>0</v>
      </c>
      <c r="AC91" s="40">
        <f t="shared" si="14"/>
        <v>0</v>
      </c>
      <c r="AD91" s="42"/>
      <c r="AE91" s="128"/>
      <c r="AF91" s="37">
        <f t="shared" si="15"/>
        <v>15</v>
      </c>
      <c r="AG91" s="43">
        <v>65</v>
      </c>
      <c r="AH91" s="44">
        <f t="shared" si="16"/>
        <v>80</v>
      </c>
      <c r="AI91" s="45">
        <f t="shared" si="19"/>
        <v>0.93</v>
      </c>
      <c r="AJ91" s="46"/>
      <c r="AK91" s="47">
        <v>1E-4</v>
      </c>
      <c r="AL91" s="48">
        <f t="shared" si="20"/>
        <v>1.0001</v>
      </c>
      <c r="AM91" s="49">
        <f t="shared" si="21"/>
        <v>1311945000</v>
      </c>
      <c r="AN91" s="50"/>
      <c r="AO91" s="51"/>
      <c r="AP91" s="51"/>
      <c r="AQ91" s="51"/>
      <c r="AR91" s="51"/>
      <c r="AS91" s="52"/>
      <c r="AT91" s="53">
        <f t="shared" si="17"/>
        <v>0</v>
      </c>
    </row>
    <row r="92" spans="1:46" s="54" customFormat="1" ht="36" customHeight="1" thickBot="1">
      <c r="A92" s="27"/>
      <c r="B92" s="56"/>
      <c r="C92" s="91"/>
      <c r="D92" s="95"/>
      <c r="E92" s="95"/>
      <c r="F92" s="101"/>
      <c r="G92" s="55"/>
      <c r="H92" s="60"/>
      <c r="I92" s="30">
        <v>0.51</v>
      </c>
      <c r="J92" s="119">
        <v>0.49</v>
      </c>
      <c r="K92" s="32"/>
      <c r="L92" s="57"/>
      <c r="M92" s="33"/>
      <c r="N92" s="34">
        <f t="shared" si="11"/>
        <v>1</v>
      </c>
      <c r="O92" s="35"/>
      <c r="P92" s="167">
        <v>15</v>
      </c>
      <c r="Q92" s="168">
        <v>15</v>
      </c>
      <c r="R92" s="38"/>
      <c r="S92" s="38"/>
      <c r="T92" s="37"/>
      <c r="U92" s="39">
        <f t="shared" si="12"/>
        <v>15</v>
      </c>
      <c r="V92" s="40">
        <f t="shared" si="18"/>
        <v>15</v>
      </c>
      <c r="W92" s="112"/>
      <c r="X92" s="96"/>
      <c r="Y92" s="96"/>
      <c r="Z92" s="104"/>
      <c r="AA92" s="99"/>
      <c r="AB92" s="41">
        <f t="shared" si="13"/>
        <v>0</v>
      </c>
      <c r="AC92" s="40">
        <f t="shared" si="14"/>
        <v>0</v>
      </c>
      <c r="AD92" s="42"/>
      <c r="AE92" s="128"/>
      <c r="AF92" s="37">
        <f t="shared" si="15"/>
        <v>15</v>
      </c>
      <c r="AG92" s="43">
        <v>65</v>
      </c>
      <c r="AH92" s="44">
        <f t="shared" si="16"/>
        <v>80</v>
      </c>
      <c r="AI92" s="45">
        <f t="shared" si="19"/>
        <v>0.93</v>
      </c>
      <c r="AJ92" s="46"/>
      <c r="AK92" s="47">
        <v>1E-4</v>
      </c>
      <c r="AL92" s="48">
        <f t="shared" si="20"/>
        <v>1.0001</v>
      </c>
      <c r="AM92" s="49">
        <f t="shared" si="21"/>
        <v>1311945000</v>
      </c>
      <c r="AN92" s="50"/>
      <c r="AO92" s="51"/>
      <c r="AP92" s="51"/>
      <c r="AQ92" s="51"/>
      <c r="AR92" s="51"/>
      <c r="AS92" s="52"/>
      <c r="AT92" s="53">
        <f t="shared" si="17"/>
        <v>0</v>
      </c>
    </row>
    <row r="93" spans="1:46" s="54" customFormat="1" ht="47.25" customHeight="1" thickBot="1">
      <c r="A93" s="27"/>
      <c r="B93" s="56"/>
      <c r="C93" s="91"/>
      <c r="D93" s="95"/>
      <c r="E93" s="95"/>
      <c r="F93" s="101"/>
      <c r="G93" s="55"/>
      <c r="H93" s="60"/>
      <c r="I93" s="30">
        <v>0.51</v>
      </c>
      <c r="J93" s="119">
        <v>0.49</v>
      </c>
      <c r="K93" s="32"/>
      <c r="L93" s="57"/>
      <c r="M93" s="33"/>
      <c r="N93" s="34">
        <f t="shared" si="11"/>
        <v>1</v>
      </c>
      <c r="O93" s="35"/>
      <c r="P93" s="167">
        <v>15</v>
      </c>
      <c r="Q93" s="168">
        <v>15</v>
      </c>
      <c r="R93" s="38"/>
      <c r="S93" s="38"/>
      <c r="T93" s="37"/>
      <c r="U93" s="39">
        <f t="shared" si="12"/>
        <v>15</v>
      </c>
      <c r="V93" s="40">
        <f t="shared" si="18"/>
        <v>15</v>
      </c>
      <c r="W93" s="112"/>
      <c r="X93" s="96"/>
      <c r="Y93" s="96"/>
      <c r="Z93" s="104"/>
      <c r="AA93" s="99"/>
      <c r="AB93" s="41">
        <f t="shared" si="13"/>
        <v>0</v>
      </c>
      <c r="AC93" s="40">
        <f t="shared" si="14"/>
        <v>0</v>
      </c>
      <c r="AD93" s="42"/>
      <c r="AE93" s="128"/>
      <c r="AF93" s="37">
        <f t="shared" si="15"/>
        <v>15</v>
      </c>
      <c r="AG93" s="43">
        <v>65</v>
      </c>
      <c r="AH93" s="44">
        <f t="shared" si="16"/>
        <v>80</v>
      </c>
      <c r="AI93" s="45">
        <f t="shared" si="19"/>
        <v>0.93</v>
      </c>
      <c r="AJ93" s="46"/>
      <c r="AK93" s="47">
        <v>1E-4</v>
      </c>
      <c r="AL93" s="48">
        <f t="shared" si="20"/>
        <v>1.0001</v>
      </c>
      <c r="AM93" s="49">
        <f t="shared" si="21"/>
        <v>1311945000</v>
      </c>
      <c r="AN93" s="50"/>
      <c r="AO93" s="51"/>
      <c r="AP93" s="51"/>
      <c r="AQ93" s="51"/>
      <c r="AR93" s="51"/>
      <c r="AS93" s="52"/>
      <c r="AT93" s="53">
        <f t="shared" si="17"/>
        <v>0</v>
      </c>
    </row>
    <row r="94" spans="1:46" s="54" customFormat="1" ht="36" customHeight="1" thickBot="1">
      <c r="A94" s="27"/>
      <c r="B94" s="56"/>
      <c r="C94" s="91"/>
      <c r="D94" s="95"/>
      <c r="E94" s="95"/>
      <c r="F94" s="101"/>
      <c r="G94" s="55"/>
      <c r="H94" s="60"/>
      <c r="I94" s="30">
        <v>0.51</v>
      </c>
      <c r="J94" s="119">
        <v>0.49</v>
      </c>
      <c r="K94" s="32"/>
      <c r="L94" s="57"/>
      <c r="M94" s="33"/>
      <c r="N94" s="34">
        <f t="shared" si="11"/>
        <v>1</v>
      </c>
      <c r="O94" s="35"/>
      <c r="P94" s="167">
        <v>15</v>
      </c>
      <c r="Q94" s="168">
        <v>15</v>
      </c>
      <c r="R94" s="38"/>
      <c r="S94" s="38"/>
      <c r="T94" s="37"/>
      <c r="U94" s="39">
        <f t="shared" si="12"/>
        <v>15</v>
      </c>
      <c r="V94" s="40">
        <f t="shared" si="18"/>
        <v>15</v>
      </c>
      <c r="W94" s="112"/>
      <c r="X94" s="96"/>
      <c r="Y94" s="96"/>
      <c r="Z94" s="104"/>
      <c r="AA94" s="99"/>
      <c r="AB94" s="41">
        <f t="shared" si="13"/>
        <v>0</v>
      </c>
      <c r="AC94" s="40">
        <f t="shared" si="14"/>
        <v>0</v>
      </c>
      <c r="AD94" s="42"/>
      <c r="AE94" s="128"/>
      <c r="AF94" s="37">
        <f t="shared" si="15"/>
        <v>15</v>
      </c>
      <c r="AG94" s="43">
        <v>65</v>
      </c>
      <c r="AH94" s="44">
        <f t="shared" si="16"/>
        <v>80</v>
      </c>
      <c r="AI94" s="45">
        <f t="shared" si="19"/>
        <v>0.93</v>
      </c>
      <c r="AJ94" s="46"/>
      <c r="AK94" s="47">
        <v>1E-4</v>
      </c>
      <c r="AL94" s="48">
        <f t="shared" si="20"/>
        <v>1.0001</v>
      </c>
      <c r="AM94" s="49">
        <f t="shared" si="21"/>
        <v>1311945000</v>
      </c>
      <c r="AN94" s="50"/>
      <c r="AO94" s="51"/>
      <c r="AP94" s="51"/>
      <c r="AQ94" s="51"/>
      <c r="AR94" s="51"/>
      <c r="AS94" s="52"/>
      <c r="AT94" s="53">
        <f t="shared" si="17"/>
        <v>0</v>
      </c>
    </row>
    <row r="95" spans="1:46" s="54" customFormat="1" ht="47.25" customHeight="1" thickBot="1">
      <c r="A95" s="27"/>
      <c r="B95" s="56"/>
      <c r="C95" s="91"/>
      <c r="D95" s="95"/>
      <c r="E95" s="95"/>
      <c r="F95" s="101"/>
      <c r="G95" s="55"/>
      <c r="H95" s="60"/>
      <c r="I95" s="30">
        <v>0.51</v>
      </c>
      <c r="J95" s="119">
        <v>0.49</v>
      </c>
      <c r="K95" s="32"/>
      <c r="L95" s="57"/>
      <c r="M95" s="33"/>
      <c r="N95" s="34">
        <f t="shared" si="11"/>
        <v>1</v>
      </c>
      <c r="O95" s="35"/>
      <c r="P95" s="167">
        <v>15</v>
      </c>
      <c r="Q95" s="168">
        <v>15</v>
      </c>
      <c r="R95" s="38"/>
      <c r="S95" s="38"/>
      <c r="T95" s="37"/>
      <c r="U95" s="39">
        <f t="shared" si="12"/>
        <v>15</v>
      </c>
      <c r="V95" s="40">
        <f t="shared" si="18"/>
        <v>15</v>
      </c>
      <c r="W95" s="112"/>
      <c r="X95" s="96"/>
      <c r="Y95" s="96"/>
      <c r="Z95" s="104"/>
      <c r="AA95" s="99"/>
      <c r="AB95" s="41">
        <f t="shared" si="13"/>
        <v>0</v>
      </c>
      <c r="AC95" s="40">
        <f t="shared" si="14"/>
        <v>0</v>
      </c>
      <c r="AD95" s="42"/>
      <c r="AE95" s="128"/>
      <c r="AF95" s="37">
        <f t="shared" si="15"/>
        <v>15</v>
      </c>
      <c r="AG95" s="43">
        <v>65</v>
      </c>
      <c r="AH95" s="44">
        <f t="shared" si="16"/>
        <v>80</v>
      </c>
      <c r="AI95" s="45">
        <f t="shared" si="19"/>
        <v>0.93</v>
      </c>
      <c r="AJ95" s="46"/>
      <c r="AK95" s="47">
        <v>1E-4</v>
      </c>
      <c r="AL95" s="48">
        <f t="shared" si="20"/>
        <v>1.0001</v>
      </c>
      <c r="AM95" s="49">
        <f t="shared" si="21"/>
        <v>1311945000</v>
      </c>
      <c r="AN95" s="50"/>
      <c r="AO95" s="51"/>
      <c r="AP95" s="51"/>
      <c r="AQ95" s="51"/>
      <c r="AR95" s="51"/>
      <c r="AS95" s="52"/>
      <c r="AT95" s="53">
        <f t="shared" si="17"/>
        <v>0</v>
      </c>
    </row>
    <row r="96" spans="1:46" s="54" customFormat="1" ht="36" customHeight="1" thickBot="1">
      <c r="A96" s="27"/>
      <c r="B96" s="56"/>
      <c r="C96" s="91"/>
      <c r="D96" s="95"/>
      <c r="E96" s="95"/>
      <c r="F96" s="101"/>
      <c r="G96" s="55"/>
      <c r="H96" s="60"/>
      <c r="I96" s="30">
        <v>0.51</v>
      </c>
      <c r="J96" s="119">
        <v>0.49</v>
      </c>
      <c r="K96" s="32"/>
      <c r="L96" s="57"/>
      <c r="M96" s="33"/>
      <c r="N96" s="34">
        <f t="shared" si="11"/>
        <v>1</v>
      </c>
      <c r="O96" s="35"/>
      <c r="P96" s="167">
        <v>15</v>
      </c>
      <c r="Q96" s="168">
        <v>15</v>
      </c>
      <c r="R96" s="38"/>
      <c r="S96" s="38"/>
      <c r="T96" s="37"/>
      <c r="U96" s="39">
        <f t="shared" si="12"/>
        <v>15</v>
      </c>
      <c r="V96" s="40">
        <f t="shared" si="18"/>
        <v>15</v>
      </c>
      <c r="W96" s="112"/>
      <c r="X96" s="96"/>
      <c r="Y96" s="96"/>
      <c r="Z96" s="104"/>
      <c r="AA96" s="99"/>
      <c r="AB96" s="41">
        <f t="shared" si="13"/>
        <v>0</v>
      </c>
      <c r="AC96" s="40">
        <f t="shared" si="14"/>
        <v>0</v>
      </c>
      <c r="AD96" s="42"/>
      <c r="AE96" s="128"/>
      <c r="AF96" s="37">
        <f t="shared" si="15"/>
        <v>15</v>
      </c>
      <c r="AG96" s="43">
        <v>65</v>
      </c>
      <c r="AH96" s="44">
        <f t="shared" si="16"/>
        <v>80</v>
      </c>
      <c r="AI96" s="45">
        <f t="shared" si="19"/>
        <v>0.93</v>
      </c>
      <c r="AJ96" s="46"/>
      <c r="AK96" s="47">
        <v>1E-4</v>
      </c>
      <c r="AL96" s="48">
        <f t="shared" si="20"/>
        <v>1.0001</v>
      </c>
      <c r="AM96" s="49">
        <f t="shared" si="21"/>
        <v>1311945000</v>
      </c>
      <c r="AN96" s="50"/>
      <c r="AO96" s="51"/>
      <c r="AP96" s="51"/>
      <c r="AQ96" s="51"/>
      <c r="AR96" s="51"/>
      <c r="AS96" s="52"/>
      <c r="AT96" s="53">
        <f t="shared" si="17"/>
        <v>0</v>
      </c>
    </row>
    <row r="97" spans="1:46" s="54" customFormat="1" ht="36" customHeight="1" thickBot="1">
      <c r="A97" s="27"/>
      <c r="B97" s="56"/>
      <c r="C97" s="91"/>
      <c r="D97" s="95"/>
      <c r="E97" s="95"/>
      <c r="F97" s="101"/>
      <c r="G97" s="55"/>
      <c r="H97" s="60"/>
      <c r="I97" s="30">
        <v>0.51</v>
      </c>
      <c r="J97" s="119">
        <v>0.49</v>
      </c>
      <c r="K97" s="32"/>
      <c r="L97" s="57"/>
      <c r="M97" s="33"/>
      <c r="N97" s="34">
        <f t="shared" si="11"/>
        <v>1</v>
      </c>
      <c r="O97" s="35"/>
      <c r="P97" s="167">
        <v>15</v>
      </c>
      <c r="Q97" s="168">
        <v>15</v>
      </c>
      <c r="R97" s="38"/>
      <c r="S97" s="38"/>
      <c r="T97" s="37"/>
      <c r="U97" s="39">
        <f t="shared" si="12"/>
        <v>15</v>
      </c>
      <c r="V97" s="40">
        <f t="shared" si="18"/>
        <v>15</v>
      </c>
      <c r="W97" s="112"/>
      <c r="X97" s="96"/>
      <c r="Y97" s="96"/>
      <c r="Z97" s="104"/>
      <c r="AA97" s="99"/>
      <c r="AB97" s="41">
        <f t="shared" si="13"/>
        <v>0</v>
      </c>
      <c r="AC97" s="40">
        <f t="shared" si="14"/>
        <v>0</v>
      </c>
      <c r="AD97" s="42"/>
      <c r="AE97" s="128"/>
      <c r="AF97" s="37">
        <f t="shared" si="15"/>
        <v>15</v>
      </c>
      <c r="AG97" s="43">
        <v>65</v>
      </c>
      <c r="AH97" s="44">
        <f t="shared" si="16"/>
        <v>80</v>
      </c>
      <c r="AI97" s="45">
        <f t="shared" si="19"/>
        <v>0.93</v>
      </c>
      <c r="AJ97" s="46"/>
      <c r="AK97" s="47">
        <v>1E-4</v>
      </c>
      <c r="AL97" s="48">
        <f t="shared" si="20"/>
        <v>1.0001</v>
      </c>
      <c r="AM97" s="49">
        <f t="shared" si="21"/>
        <v>1311945000</v>
      </c>
      <c r="AN97" s="50"/>
      <c r="AO97" s="51"/>
      <c r="AP97" s="51"/>
      <c r="AQ97" s="51"/>
      <c r="AR97" s="51"/>
      <c r="AS97" s="52"/>
      <c r="AT97" s="53">
        <f t="shared" si="17"/>
        <v>0</v>
      </c>
    </row>
    <row r="98" spans="1:46" s="54" customFormat="1" ht="36" customHeight="1" thickBot="1">
      <c r="A98" s="27"/>
      <c r="B98" s="56"/>
      <c r="C98" s="91"/>
      <c r="D98" s="95"/>
      <c r="E98" s="95"/>
      <c r="F98" s="101"/>
      <c r="G98" s="55"/>
      <c r="H98" s="60"/>
      <c r="I98" s="30">
        <v>0.51</v>
      </c>
      <c r="J98" s="119">
        <v>0.49</v>
      </c>
      <c r="K98" s="32"/>
      <c r="L98" s="57"/>
      <c r="M98" s="33"/>
      <c r="N98" s="34">
        <f t="shared" si="11"/>
        <v>1</v>
      </c>
      <c r="O98" s="35"/>
      <c r="P98" s="167">
        <v>15</v>
      </c>
      <c r="Q98" s="168">
        <v>15</v>
      </c>
      <c r="R98" s="38"/>
      <c r="S98" s="38"/>
      <c r="T98" s="37"/>
      <c r="U98" s="39">
        <f t="shared" si="12"/>
        <v>15</v>
      </c>
      <c r="V98" s="40">
        <f t="shared" si="18"/>
        <v>15</v>
      </c>
      <c r="W98" s="112"/>
      <c r="X98" s="96"/>
      <c r="Y98" s="96"/>
      <c r="Z98" s="104"/>
      <c r="AA98" s="99"/>
      <c r="AB98" s="41">
        <f t="shared" si="13"/>
        <v>0</v>
      </c>
      <c r="AC98" s="40">
        <f t="shared" si="14"/>
        <v>0</v>
      </c>
      <c r="AD98" s="42"/>
      <c r="AE98" s="128"/>
      <c r="AF98" s="37">
        <f t="shared" si="15"/>
        <v>15</v>
      </c>
      <c r="AG98" s="43">
        <v>65</v>
      </c>
      <c r="AH98" s="44">
        <f t="shared" si="16"/>
        <v>80</v>
      </c>
      <c r="AI98" s="45">
        <f t="shared" si="19"/>
        <v>0.93</v>
      </c>
      <c r="AJ98" s="46"/>
      <c r="AK98" s="47">
        <v>1E-4</v>
      </c>
      <c r="AL98" s="48">
        <f t="shared" si="20"/>
        <v>1.0001</v>
      </c>
      <c r="AM98" s="49">
        <f t="shared" si="21"/>
        <v>1311945000</v>
      </c>
      <c r="AN98" s="50"/>
      <c r="AO98" s="51"/>
      <c r="AP98" s="51"/>
      <c r="AQ98" s="51"/>
      <c r="AR98" s="51"/>
      <c r="AS98" s="52"/>
      <c r="AT98" s="53">
        <f t="shared" si="17"/>
        <v>0</v>
      </c>
    </row>
    <row r="99" spans="1:46" s="54" customFormat="1" ht="36" customHeight="1" thickBot="1">
      <c r="A99" s="27"/>
      <c r="B99" s="56"/>
      <c r="C99" s="91"/>
      <c r="D99" s="95"/>
      <c r="E99" s="95"/>
      <c r="F99" s="101"/>
      <c r="G99" s="55"/>
      <c r="H99" s="60"/>
      <c r="I99" s="30">
        <v>0.51</v>
      </c>
      <c r="J99" s="119">
        <v>0.49</v>
      </c>
      <c r="K99" s="32"/>
      <c r="L99" s="57"/>
      <c r="M99" s="33"/>
      <c r="N99" s="34">
        <f t="shared" si="11"/>
        <v>1</v>
      </c>
      <c r="O99" s="35"/>
      <c r="P99" s="167">
        <v>15</v>
      </c>
      <c r="Q99" s="168">
        <v>15</v>
      </c>
      <c r="R99" s="38"/>
      <c r="S99" s="38"/>
      <c r="T99" s="37"/>
      <c r="U99" s="39">
        <f t="shared" si="12"/>
        <v>15</v>
      </c>
      <c r="V99" s="40">
        <f t="shared" si="18"/>
        <v>15</v>
      </c>
      <c r="W99" s="112"/>
      <c r="X99" s="96"/>
      <c r="Y99" s="96"/>
      <c r="Z99" s="104"/>
      <c r="AA99" s="99"/>
      <c r="AB99" s="41">
        <f t="shared" si="13"/>
        <v>0</v>
      </c>
      <c r="AC99" s="40">
        <f t="shared" si="14"/>
        <v>0</v>
      </c>
      <c r="AD99" s="42"/>
      <c r="AE99" s="128"/>
      <c r="AF99" s="37">
        <f t="shared" si="15"/>
        <v>15</v>
      </c>
      <c r="AG99" s="43">
        <v>65</v>
      </c>
      <c r="AH99" s="44">
        <f t="shared" si="16"/>
        <v>80</v>
      </c>
      <c r="AI99" s="45">
        <f t="shared" si="19"/>
        <v>0.93</v>
      </c>
      <c r="AJ99" s="46"/>
      <c r="AK99" s="47">
        <v>1E-4</v>
      </c>
      <c r="AL99" s="48">
        <f t="shared" si="20"/>
        <v>1.0001</v>
      </c>
      <c r="AM99" s="49">
        <f t="shared" si="21"/>
        <v>1311945000</v>
      </c>
      <c r="AN99" s="50"/>
      <c r="AO99" s="51"/>
      <c r="AP99" s="51"/>
      <c r="AQ99" s="51"/>
      <c r="AR99" s="51"/>
      <c r="AS99" s="52"/>
      <c r="AT99" s="53">
        <f t="shared" si="17"/>
        <v>0</v>
      </c>
    </row>
    <row r="100" spans="1:46" s="54" customFormat="1" ht="36" customHeight="1" thickBot="1">
      <c r="A100" s="27"/>
      <c r="B100" s="56"/>
      <c r="C100" s="91"/>
      <c r="D100" s="95"/>
      <c r="E100" s="95"/>
      <c r="F100" s="101"/>
      <c r="G100" s="55"/>
      <c r="H100" s="60"/>
      <c r="I100" s="30">
        <v>0.51</v>
      </c>
      <c r="J100" s="119">
        <v>0.49</v>
      </c>
      <c r="K100" s="32"/>
      <c r="L100" s="57"/>
      <c r="M100" s="33"/>
      <c r="N100" s="34">
        <f t="shared" si="11"/>
        <v>1</v>
      </c>
      <c r="O100" s="35"/>
      <c r="P100" s="167">
        <v>15</v>
      </c>
      <c r="Q100" s="168">
        <v>15</v>
      </c>
      <c r="R100" s="38"/>
      <c r="S100" s="38"/>
      <c r="T100" s="37"/>
      <c r="U100" s="39">
        <f t="shared" si="12"/>
        <v>15</v>
      </c>
      <c r="V100" s="40">
        <f t="shared" si="18"/>
        <v>15</v>
      </c>
      <c r="W100" s="112"/>
      <c r="X100" s="96"/>
      <c r="Y100" s="96"/>
      <c r="Z100" s="104"/>
      <c r="AA100" s="99"/>
      <c r="AB100" s="41">
        <f t="shared" si="13"/>
        <v>0</v>
      </c>
      <c r="AC100" s="40">
        <f t="shared" si="14"/>
        <v>0</v>
      </c>
      <c r="AD100" s="42"/>
      <c r="AE100" s="128"/>
      <c r="AF100" s="37">
        <f t="shared" si="15"/>
        <v>15</v>
      </c>
      <c r="AG100" s="43">
        <v>65</v>
      </c>
      <c r="AH100" s="44">
        <f t="shared" si="16"/>
        <v>80</v>
      </c>
      <c r="AI100" s="45">
        <f t="shared" si="19"/>
        <v>0.93</v>
      </c>
      <c r="AJ100" s="46"/>
      <c r="AK100" s="47">
        <v>1E-4</v>
      </c>
      <c r="AL100" s="48">
        <f t="shared" si="20"/>
        <v>1.0001</v>
      </c>
      <c r="AM100" s="49">
        <f t="shared" si="21"/>
        <v>1311945000</v>
      </c>
      <c r="AN100" s="50"/>
      <c r="AO100" s="51"/>
      <c r="AP100" s="51"/>
      <c r="AQ100" s="51"/>
      <c r="AR100" s="51"/>
      <c r="AS100" s="52"/>
      <c r="AT100" s="53">
        <f t="shared" si="17"/>
        <v>0</v>
      </c>
    </row>
    <row r="101" spans="1:46" s="54" customFormat="1" ht="36" customHeight="1" thickBot="1">
      <c r="A101" s="27"/>
      <c r="B101" s="56"/>
      <c r="C101" s="91"/>
      <c r="D101" s="95"/>
      <c r="E101" s="95"/>
      <c r="F101" s="101"/>
      <c r="G101" s="55"/>
      <c r="H101" s="60"/>
      <c r="I101" s="30">
        <v>0.51</v>
      </c>
      <c r="J101" s="119">
        <v>0.49</v>
      </c>
      <c r="K101" s="32"/>
      <c r="L101" s="57"/>
      <c r="M101" s="33"/>
      <c r="N101" s="34">
        <f t="shared" si="11"/>
        <v>1</v>
      </c>
      <c r="O101" s="35"/>
      <c r="P101" s="167">
        <v>15</v>
      </c>
      <c r="Q101" s="168">
        <v>15</v>
      </c>
      <c r="R101" s="38"/>
      <c r="S101" s="38"/>
      <c r="T101" s="37"/>
      <c r="U101" s="39">
        <f t="shared" si="12"/>
        <v>15</v>
      </c>
      <c r="V101" s="40">
        <f t="shared" si="18"/>
        <v>15</v>
      </c>
      <c r="W101" s="112"/>
      <c r="X101" s="96"/>
      <c r="Y101" s="96"/>
      <c r="Z101" s="104"/>
      <c r="AA101" s="99"/>
      <c r="AB101" s="41">
        <f t="shared" si="13"/>
        <v>0</v>
      </c>
      <c r="AC101" s="40">
        <f t="shared" si="14"/>
        <v>0</v>
      </c>
      <c r="AD101" s="42"/>
      <c r="AE101" s="128"/>
      <c r="AF101" s="37">
        <f t="shared" si="15"/>
        <v>15</v>
      </c>
      <c r="AG101" s="43">
        <v>65</v>
      </c>
      <c r="AH101" s="44">
        <f t="shared" si="16"/>
        <v>80</v>
      </c>
      <c r="AI101" s="45">
        <f t="shared" si="19"/>
        <v>0.93</v>
      </c>
      <c r="AJ101" s="46"/>
      <c r="AK101" s="47">
        <v>1E-4</v>
      </c>
      <c r="AL101" s="48">
        <f t="shared" si="20"/>
        <v>1.0001</v>
      </c>
      <c r="AM101" s="49">
        <f t="shared" si="21"/>
        <v>1311945000</v>
      </c>
      <c r="AN101" s="50"/>
      <c r="AO101" s="51"/>
      <c r="AP101" s="51"/>
      <c r="AQ101" s="51"/>
      <c r="AR101" s="51"/>
      <c r="AS101" s="52"/>
      <c r="AT101" s="53">
        <f t="shared" si="17"/>
        <v>0</v>
      </c>
    </row>
    <row r="102" spans="1:46" s="54" customFormat="1" ht="36" customHeight="1" thickBot="1">
      <c r="A102" s="27"/>
      <c r="B102" s="56"/>
      <c r="C102" s="91"/>
      <c r="D102" s="95"/>
      <c r="E102" s="95"/>
      <c r="F102" s="101"/>
      <c r="G102" s="55"/>
      <c r="H102" s="60"/>
      <c r="I102" s="30">
        <v>0.51</v>
      </c>
      <c r="J102" s="119">
        <v>0.49</v>
      </c>
      <c r="K102" s="32"/>
      <c r="L102" s="57"/>
      <c r="M102" s="33"/>
      <c r="N102" s="34">
        <f t="shared" si="11"/>
        <v>1</v>
      </c>
      <c r="O102" s="35"/>
      <c r="P102" s="167">
        <v>15</v>
      </c>
      <c r="Q102" s="168">
        <v>15</v>
      </c>
      <c r="R102" s="38"/>
      <c r="S102" s="38"/>
      <c r="T102" s="37"/>
      <c r="U102" s="39">
        <f t="shared" si="12"/>
        <v>15</v>
      </c>
      <c r="V102" s="40">
        <f t="shared" si="18"/>
        <v>15</v>
      </c>
      <c r="W102" s="112"/>
      <c r="X102" s="96"/>
      <c r="Y102" s="96"/>
      <c r="Z102" s="104"/>
      <c r="AA102" s="99"/>
      <c r="AB102" s="41">
        <f t="shared" si="13"/>
        <v>0</v>
      </c>
      <c r="AC102" s="40">
        <f t="shared" si="14"/>
        <v>0</v>
      </c>
      <c r="AD102" s="42"/>
      <c r="AE102" s="128"/>
      <c r="AF102" s="37">
        <f t="shared" si="15"/>
        <v>15</v>
      </c>
      <c r="AG102" s="43">
        <v>65</v>
      </c>
      <c r="AH102" s="44">
        <f t="shared" si="16"/>
        <v>80</v>
      </c>
      <c r="AI102" s="45">
        <f t="shared" si="19"/>
        <v>0.93</v>
      </c>
      <c r="AJ102" s="46"/>
      <c r="AK102" s="47">
        <v>1E-4</v>
      </c>
      <c r="AL102" s="48">
        <f t="shared" si="20"/>
        <v>1.0001</v>
      </c>
      <c r="AM102" s="49">
        <f t="shared" si="21"/>
        <v>1311945000</v>
      </c>
      <c r="AN102" s="50"/>
      <c r="AO102" s="51"/>
      <c r="AP102" s="51"/>
      <c r="AQ102" s="51"/>
      <c r="AR102" s="51"/>
      <c r="AS102" s="52"/>
      <c r="AT102" s="53">
        <f t="shared" si="17"/>
        <v>0</v>
      </c>
    </row>
    <row r="103" spans="1:46" s="54" customFormat="1" ht="36" customHeight="1" thickBot="1">
      <c r="A103" s="27"/>
      <c r="B103" s="56"/>
      <c r="C103" s="91"/>
      <c r="D103" s="95"/>
      <c r="E103" s="95"/>
      <c r="F103" s="101"/>
      <c r="G103" s="55"/>
      <c r="H103" s="60"/>
      <c r="I103" s="30">
        <v>0.51</v>
      </c>
      <c r="J103" s="119">
        <v>0.49</v>
      </c>
      <c r="K103" s="32"/>
      <c r="L103" s="57"/>
      <c r="M103" s="33"/>
      <c r="N103" s="34">
        <f t="shared" si="11"/>
        <v>1</v>
      </c>
      <c r="O103" s="35"/>
      <c r="P103" s="167">
        <v>15</v>
      </c>
      <c r="Q103" s="168">
        <v>15</v>
      </c>
      <c r="R103" s="38"/>
      <c r="S103" s="38"/>
      <c r="T103" s="37"/>
      <c r="U103" s="39">
        <f t="shared" si="12"/>
        <v>15</v>
      </c>
      <c r="V103" s="40">
        <f t="shared" si="18"/>
        <v>15</v>
      </c>
      <c r="W103" s="112"/>
      <c r="X103" s="96"/>
      <c r="Y103" s="96"/>
      <c r="Z103" s="104"/>
      <c r="AA103" s="99"/>
      <c r="AB103" s="41">
        <f t="shared" si="13"/>
        <v>0</v>
      </c>
      <c r="AC103" s="40">
        <f t="shared" si="14"/>
        <v>0</v>
      </c>
      <c r="AD103" s="42"/>
      <c r="AE103" s="128"/>
      <c r="AF103" s="37">
        <f t="shared" si="15"/>
        <v>15</v>
      </c>
      <c r="AG103" s="43">
        <v>65</v>
      </c>
      <c r="AH103" s="44">
        <f t="shared" si="16"/>
        <v>80</v>
      </c>
      <c r="AI103" s="45">
        <f t="shared" si="19"/>
        <v>0.93</v>
      </c>
      <c r="AJ103" s="46"/>
      <c r="AK103" s="47">
        <v>1E-4</v>
      </c>
      <c r="AL103" s="48">
        <f t="shared" si="20"/>
        <v>1.0001</v>
      </c>
      <c r="AM103" s="49">
        <f t="shared" si="21"/>
        <v>1311945000</v>
      </c>
      <c r="AN103" s="50"/>
      <c r="AO103" s="51"/>
      <c r="AP103" s="51"/>
      <c r="AQ103" s="51"/>
      <c r="AR103" s="51"/>
      <c r="AS103" s="52"/>
      <c r="AT103" s="53">
        <f t="shared" si="17"/>
        <v>0</v>
      </c>
    </row>
    <row r="104" spans="1:46" s="54" customFormat="1" ht="36" customHeight="1" thickBot="1">
      <c r="A104" s="27"/>
      <c r="B104" s="56"/>
      <c r="C104" s="91"/>
      <c r="D104" s="95"/>
      <c r="E104" s="95"/>
      <c r="F104" s="101"/>
      <c r="G104" s="55"/>
      <c r="H104" s="60"/>
      <c r="I104" s="30">
        <v>0.51</v>
      </c>
      <c r="J104" s="119">
        <v>0.49</v>
      </c>
      <c r="K104" s="32"/>
      <c r="L104" s="57"/>
      <c r="M104" s="33"/>
      <c r="N104" s="34">
        <f t="shared" si="11"/>
        <v>1</v>
      </c>
      <c r="O104" s="35"/>
      <c r="P104" s="167">
        <v>15</v>
      </c>
      <c r="Q104" s="168">
        <v>15</v>
      </c>
      <c r="R104" s="38"/>
      <c r="S104" s="38"/>
      <c r="T104" s="37"/>
      <c r="U104" s="39">
        <f t="shared" si="12"/>
        <v>15</v>
      </c>
      <c r="V104" s="40">
        <f t="shared" si="18"/>
        <v>15</v>
      </c>
      <c r="W104" s="112"/>
      <c r="X104" s="96"/>
      <c r="Y104" s="96"/>
      <c r="Z104" s="104"/>
      <c r="AA104" s="99"/>
      <c r="AB104" s="41">
        <f t="shared" si="13"/>
        <v>0</v>
      </c>
      <c r="AC104" s="40">
        <f t="shared" si="14"/>
        <v>0</v>
      </c>
      <c r="AD104" s="42"/>
      <c r="AE104" s="128"/>
      <c r="AF104" s="37">
        <f t="shared" si="15"/>
        <v>15</v>
      </c>
      <c r="AG104" s="43">
        <v>65</v>
      </c>
      <c r="AH104" s="44">
        <f t="shared" si="16"/>
        <v>80</v>
      </c>
      <c r="AI104" s="45">
        <f t="shared" si="19"/>
        <v>0.93</v>
      </c>
      <c r="AJ104" s="46"/>
      <c r="AK104" s="47">
        <v>1E-4</v>
      </c>
      <c r="AL104" s="48">
        <f t="shared" si="20"/>
        <v>1.0001</v>
      </c>
      <c r="AM104" s="49">
        <f t="shared" si="21"/>
        <v>1311945000</v>
      </c>
      <c r="AN104" s="50"/>
      <c r="AO104" s="51"/>
      <c r="AP104" s="51"/>
      <c r="AQ104" s="51"/>
      <c r="AR104" s="51"/>
      <c r="AS104" s="52"/>
      <c r="AT104" s="53">
        <f t="shared" si="17"/>
        <v>0</v>
      </c>
    </row>
    <row r="105" spans="1:46" s="54" customFormat="1" ht="36" customHeight="1" thickBot="1">
      <c r="A105" s="27"/>
      <c r="B105" s="56"/>
      <c r="C105" s="91"/>
      <c r="D105" s="95"/>
      <c r="E105" s="95"/>
      <c r="F105" s="101"/>
      <c r="G105" s="55"/>
      <c r="H105" s="60"/>
      <c r="I105" s="30">
        <v>0.51</v>
      </c>
      <c r="J105" s="119">
        <v>0.49</v>
      </c>
      <c r="K105" s="32"/>
      <c r="L105" s="57"/>
      <c r="M105" s="33"/>
      <c r="N105" s="34">
        <f t="shared" si="11"/>
        <v>1</v>
      </c>
      <c r="O105" s="35"/>
      <c r="P105" s="167">
        <v>15</v>
      </c>
      <c r="Q105" s="168">
        <v>15</v>
      </c>
      <c r="R105" s="38"/>
      <c r="S105" s="38"/>
      <c r="T105" s="37"/>
      <c r="U105" s="39">
        <f t="shared" si="12"/>
        <v>15</v>
      </c>
      <c r="V105" s="40">
        <f t="shared" si="18"/>
        <v>15</v>
      </c>
      <c r="W105" s="112"/>
      <c r="X105" s="96"/>
      <c r="Y105" s="96"/>
      <c r="Z105" s="104"/>
      <c r="AA105" s="99"/>
      <c r="AB105" s="41">
        <f t="shared" si="13"/>
        <v>0</v>
      </c>
      <c r="AC105" s="40">
        <f t="shared" si="14"/>
        <v>0</v>
      </c>
      <c r="AD105" s="42"/>
      <c r="AE105" s="128"/>
      <c r="AF105" s="37">
        <f t="shared" si="15"/>
        <v>15</v>
      </c>
      <c r="AG105" s="43">
        <v>65</v>
      </c>
      <c r="AH105" s="44">
        <f t="shared" si="16"/>
        <v>80</v>
      </c>
      <c r="AI105" s="45">
        <f t="shared" si="19"/>
        <v>0.93</v>
      </c>
      <c r="AJ105" s="46"/>
      <c r="AK105" s="47">
        <v>1E-4</v>
      </c>
      <c r="AL105" s="48">
        <f t="shared" si="20"/>
        <v>1.0001</v>
      </c>
      <c r="AM105" s="49">
        <f t="shared" si="21"/>
        <v>1311945000</v>
      </c>
      <c r="AN105" s="50"/>
      <c r="AO105" s="51"/>
      <c r="AP105" s="51"/>
      <c r="AQ105" s="51"/>
      <c r="AR105" s="51"/>
      <c r="AS105" s="52"/>
      <c r="AT105" s="53">
        <f t="shared" si="17"/>
        <v>0</v>
      </c>
    </row>
    <row r="106" spans="1:46" s="54" customFormat="1" ht="36" customHeight="1" thickBot="1">
      <c r="A106" s="27"/>
      <c r="B106" s="56"/>
      <c r="C106" s="91"/>
      <c r="D106" s="95"/>
      <c r="E106" s="95"/>
      <c r="F106" s="101"/>
      <c r="G106" s="55"/>
      <c r="H106" s="60"/>
      <c r="I106" s="30">
        <v>0.51</v>
      </c>
      <c r="J106" s="119">
        <v>0.49</v>
      </c>
      <c r="K106" s="32"/>
      <c r="L106" s="57"/>
      <c r="M106" s="33"/>
      <c r="N106" s="34">
        <f t="shared" si="11"/>
        <v>1</v>
      </c>
      <c r="O106" s="35"/>
      <c r="P106" s="167">
        <v>15</v>
      </c>
      <c r="Q106" s="168">
        <v>15</v>
      </c>
      <c r="R106" s="38"/>
      <c r="S106" s="38"/>
      <c r="T106" s="37"/>
      <c r="U106" s="39">
        <f t="shared" si="12"/>
        <v>15</v>
      </c>
      <c r="V106" s="40">
        <f t="shared" si="18"/>
        <v>15</v>
      </c>
      <c r="W106" s="112"/>
      <c r="X106" s="96"/>
      <c r="Y106" s="96"/>
      <c r="Z106" s="104"/>
      <c r="AA106" s="99"/>
      <c r="AB106" s="41">
        <f t="shared" si="13"/>
        <v>0</v>
      </c>
      <c r="AC106" s="40">
        <f t="shared" si="14"/>
        <v>0</v>
      </c>
      <c r="AD106" s="42"/>
      <c r="AE106" s="128"/>
      <c r="AF106" s="37">
        <f t="shared" si="15"/>
        <v>15</v>
      </c>
      <c r="AG106" s="43">
        <v>65</v>
      </c>
      <c r="AH106" s="44">
        <f t="shared" si="16"/>
        <v>80</v>
      </c>
      <c r="AI106" s="45">
        <f t="shared" si="19"/>
        <v>0.93</v>
      </c>
      <c r="AJ106" s="46"/>
      <c r="AK106" s="47">
        <v>1E-4</v>
      </c>
      <c r="AL106" s="48">
        <f t="shared" si="20"/>
        <v>1.0001</v>
      </c>
      <c r="AM106" s="49">
        <f t="shared" si="21"/>
        <v>1311945000</v>
      </c>
      <c r="AN106" s="50"/>
      <c r="AO106" s="51"/>
      <c r="AP106" s="51"/>
      <c r="AQ106" s="51"/>
      <c r="AR106" s="51"/>
      <c r="AS106" s="52"/>
      <c r="AT106" s="53">
        <f t="shared" si="17"/>
        <v>0</v>
      </c>
    </row>
    <row r="107" spans="1:46" s="54" customFormat="1" ht="36" customHeight="1" thickBot="1">
      <c r="A107" s="27"/>
      <c r="B107" s="56"/>
      <c r="C107" s="91"/>
      <c r="D107" s="95"/>
      <c r="E107" s="95"/>
      <c r="F107" s="101"/>
      <c r="G107" s="55"/>
      <c r="H107" s="60"/>
      <c r="I107" s="30">
        <v>0.51</v>
      </c>
      <c r="J107" s="119">
        <v>0.49</v>
      </c>
      <c r="K107" s="32"/>
      <c r="L107" s="57"/>
      <c r="M107" s="33"/>
      <c r="N107" s="34">
        <f t="shared" si="11"/>
        <v>1</v>
      </c>
      <c r="O107" s="35"/>
      <c r="P107" s="167">
        <v>15</v>
      </c>
      <c r="Q107" s="168">
        <v>15</v>
      </c>
      <c r="R107" s="38"/>
      <c r="S107" s="38"/>
      <c r="T107" s="37"/>
      <c r="U107" s="39">
        <f t="shared" si="12"/>
        <v>15</v>
      </c>
      <c r="V107" s="40">
        <f t="shared" si="18"/>
        <v>15</v>
      </c>
      <c r="W107" s="112"/>
      <c r="X107" s="96"/>
      <c r="Y107" s="96"/>
      <c r="Z107" s="104"/>
      <c r="AA107" s="99"/>
      <c r="AB107" s="41">
        <f t="shared" si="13"/>
        <v>0</v>
      </c>
      <c r="AC107" s="40">
        <f t="shared" si="14"/>
        <v>0</v>
      </c>
      <c r="AD107" s="42"/>
      <c r="AE107" s="128"/>
      <c r="AF107" s="37">
        <f t="shared" si="15"/>
        <v>15</v>
      </c>
      <c r="AG107" s="43">
        <v>65</v>
      </c>
      <c r="AH107" s="44">
        <f t="shared" si="16"/>
        <v>80</v>
      </c>
      <c r="AI107" s="45">
        <f t="shared" si="19"/>
        <v>0.93</v>
      </c>
      <c r="AJ107" s="46"/>
      <c r="AK107" s="47">
        <v>1E-4</v>
      </c>
      <c r="AL107" s="48">
        <f t="shared" si="20"/>
        <v>1.0001</v>
      </c>
      <c r="AM107" s="49">
        <f t="shared" si="21"/>
        <v>1311945000</v>
      </c>
      <c r="AN107" s="50"/>
      <c r="AO107" s="51"/>
      <c r="AP107" s="51"/>
      <c r="AQ107" s="51"/>
      <c r="AR107" s="51"/>
      <c r="AS107" s="52"/>
      <c r="AT107" s="53">
        <f t="shared" si="17"/>
        <v>0</v>
      </c>
    </row>
    <row r="108" spans="1:46" s="54" customFormat="1" ht="36" customHeight="1" thickBot="1">
      <c r="A108" s="27"/>
      <c r="B108" s="56"/>
      <c r="C108" s="91"/>
      <c r="D108" s="95"/>
      <c r="E108" s="95"/>
      <c r="F108" s="101"/>
      <c r="G108" s="55"/>
      <c r="H108" s="60"/>
      <c r="I108" s="30">
        <v>0.51</v>
      </c>
      <c r="J108" s="119">
        <v>0.49</v>
      </c>
      <c r="K108" s="32"/>
      <c r="L108" s="57"/>
      <c r="M108" s="33"/>
      <c r="N108" s="34">
        <f t="shared" si="11"/>
        <v>1</v>
      </c>
      <c r="O108" s="35"/>
      <c r="P108" s="167">
        <v>15</v>
      </c>
      <c r="Q108" s="168">
        <v>15</v>
      </c>
      <c r="R108" s="38"/>
      <c r="S108" s="38"/>
      <c r="T108" s="37"/>
      <c r="U108" s="39">
        <f t="shared" si="12"/>
        <v>15</v>
      </c>
      <c r="V108" s="40">
        <f t="shared" si="18"/>
        <v>15</v>
      </c>
      <c r="W108" s="112"/>
      <c r="X108" s="96"/>
      <c r="Y108" s="96"/>
      <c r="Z108" s="104"/>
      <c r="AA108" s="99"/>
      <c r="AB108" s="41">
        <f t="shared" si="13"/>
        <v>0</v>
      </c>
      <c r="AC108" s="40">
        <f t="shared" si="14"/>
        <v>0</v>
      </c>
      <c r="AD108" s="42"/>
      <c r="AE108" s="128"/>
      <c r="AF108" s="37">
        <f t="shared" si="15"/>
        <v>15</v>
      </c>
      <c r="AG108" s="43">
        <v>65</v>
      </c>
      <c r="AH108" s="44">
        <f t="shared" si="16"/>
        <v>80</v>
      </c>
      <c r="AI108" s="45">
        <f t="shared" si="19"/>
        <v>0.93</v>
      </c>
      <c r="AJ108" s="46"/>
      <c r="AK108" s="47">
        <v>1E-4</v>
      </c>
      <c r="AL108" s="48">
        <f t="shared" si="20"/>
        <v>1.0001</v>
      </c>
      <c r="AM108" s="49">
        <f t="shared" si="21"/>
        <v>1311945000</v>
      </c>
      <c r="AN108" s="50"/>
      <c r="AO108" s="51"/>
      <c r="AP108" s="51"/>
      <c r="AQ108" s="51"/>
      <c r="AR108" s="51"/>
      <c r="AS108" s="52"/>
      <c r="AT108" s="53">
        <f t="shared" si="17"/>
        <v>0</v>
      </c>
    </row>
    <row r="109" spans="1:46" s="54" customFormat="1" ht="36" customHeight="1" thickBot="1">
      <c r="A109" s="27"/>
      <c r="B109" s="56"/>
      <c r="C109" s="91"/>
      <c r="D109" s="95"/>
      <c r="E109" s="95"/>
      <c r="F109" s="101"/>
      <c r="G109" s="55"/>
      <c r="H109" s="60"/>
      <c r="I109" s="30">
        <v>0.51</v>
      </c>
      <c r="J109" s="119">
        <v>0.49</v>
      </c>
      <c r="K109" s="32"/>
      <c r="L109" s="57"/>
      <c r="M109" s="33"/>
      <c r="N109" s="34">
        <f t="shared" si="11"/>
        <v>1</v>
      </c>
      <c r="O109" s="35"/>
      <c r="P109" s="167">
        <v>15</v>
      </c>
      <c r="Q109" s="168">
        <v>15</v>
      </c>
      <c r="R109" s="38"/>
      <c r="S109" s="38"/>
      <c r="T109" s="37"/>
      <c r="U109" s="39">
        <f t="shared" si="12"/>
        <v>15</v>
      </c>
      <c r="V109" s="40">
        <f t="shared" si="18"/>
        <v>15</v>
      </c>
      <c r="W109" s="112"/>
      <c r="X109" s="96"/>
      <c r="Y109" s="96"/>
      <c r="Z109" s="104"/>
      <c r="AA109" s="99"/>
      <c r="AB109" s="41">
        <f t="shared" si="13"/>
        <v>0</v>
      </c>
      <c r="AC109" s="40">
        <f t="shared" si="14"/>
        <v>0</v>
      </c>
      <c r="AD109" s="42"/>
      <c r="AE109" s="128"/>
      <c r="AF109" s="37">
        <f t="shared" si="15"/>
        <v>15</v>
      </c>
      <c r="AG109" s="43">
        <v>65</v>
      </c>
      <c r="AH109" s="44">
        <f t="shared" si="16"/>
        <v>80</v>
      </c>
      <c r="AI109" s="45">
        <f t="shared" si="19"/>
        <v>0.93</v>
      </c>
      <c r="AJ109" s="46"/>
      <c r="AK109" s="47">
        <v>1E-4</v>
      </c>
      <c r="AL109" s="48">
        <f t="shared" si="20"/>
        <v>1.0001</v>
      </c>
      <c r="AM109" s="49">
        <f t="shared" si="21"/>
        <v>1311945000</v>
      </c>
      <c r="AN109" s="50"/>
      <c r="AO109" s="51"/>
      <c r="AP109" s="51"/>
      <c r="AQ109" s="51"/>
      <c r="AR109" s="51"/>
      <c r="AS109" s="52"/>
      <c r="AT109" s="53">
        <f t="shared" si="17"/>
        <v>0</v>
      </c>
    </row>
    <row r="110" spans="1:46" s="54" customFormat="1" ht="36" customHeight="1" thickBot="1">
      <c r="A110" s="27"/>
      <c r="B110" s="56"/>
      <c r="C110" s="91"/>
      <c r="D110" s="95"/>
      <c r="E110" s="95"/>
      <c r="F110" s="101"/>
      <c r="G110" s="55"/>
      <c r="H110" s="60"/>
      <c r="I110" s="30">
        <v>0.51</v>
      </c>
      <c r="J110" s="119">
        <v>0.49</v>
      </c>
      <c r="K110" s="32"/>
      <c r="L110" s="57"/>
      <c r="M110" s="33"/>
      <c r="N110" s="34">
        <f t="shared" si="11"/>
        <v>1</v>
      </c>
      <c r="O110" s="35"/>
      <c r="P110" s="167">
        <v>15</v>
      </c>
      <c r="Q110" s="168">
        <v>15</v>
      </c>
      <c r="R110" s="38"/>
      <c r="S110" s="38"/>
      <c r="T110" s="37"/>
      <c r="U110" s="39">
        <f t="shared" si="12"/>
        <v>15</v>
      </c>
      <c r="V110" s="40">
        <f t="shared" si="18"/>
        <v>15</v>
      </c>
      <c r="W110" s="112"/>
      <c r="X110" s="96"/>
      <c r="Y110" s="96"/>
      <c r="Z110" s="104"/>
      <c r="AA110" s="99"/>
      <c r="AB110" s="41">
        <f t="shared" si="13"/>
        <v>0</v>
      </c>
      <c r="AC110" s="40">
        <f t="shared" si="14"/>
        <v>0</v>
      </c>
      <c r="AD110" s="42">
        <v>0</v>
      </c>
      <c r="AE110" s="128"/>
      <c r="AF110" s="37">
        <f t="shared" si="15"/>
        <v>15</v>
      </c>
      <c r="AG110" s="43">
        <v>65</v>
      </c>
      <c r="AH110" s="44">
        <f t="shared" si="16"/>
        <v>80</v>
      </c>
      <c r="AI110" s="45">
        <f t="shared" si="19"/>
        <v>0.93</v>
      </c>
      <c r="AJ110" s="46"/>
      <c r="AK110" s="47">
        <v>1E-4</v>
      </c>
      <c r="AL110" s="48">
        <f t="shared" si="20"/>
        <v>1.0001</v>
      </c>
      <c r="AM110" s="49">
        <f t="shared" si="21"/>
        <v>1311945000</v>
      </c>
      <c r="AN110" s="50"/>
      <c r="AO110" s="51"/>
      <c r="AP110" s="51"/>
      <c r="AQ110" s="51"/>
      <c r="AR110" s="51"/>
      <c r="AS110" s="52"/>
      <c r="AT110" s="53">
        <f t="shared" si="17"/>
        <v>0</v>
      </c>
    </row>
    <row r="111" spans="1:46" s="54" customFormat="1" ht="36" customHeight="1" thickBot="1">
      <c r="A111" s="27"/>
      <c r="B111" s="56"/>
      <c r="C111" s="91"/>
      <c r="D111" s="95"/>
      <c r="E111" s="95"/>
      <c r="F111" s="101"/>
      <c r="G111" s="55"/>
      <c r="H111" s="60"/>
      <c r="I111" s="30">
        <v>0.51</v>
      </c>
      <c r="J111" s="119">
        <v>0.49</v>
      </c>
      <c r="K111" s="32"/>
      <c r="L111" s="57"/>
      <c r="M111" s="33"/>
      <c r="N111" s="34">
        <f t="shared" si="11"/>
        <v>1</v>
      </c>
      <c r="O111" s="35"/>
      <c r="P111" s="167">
        <v>15</v>
      </c>
      <c r="Q111" s="168">
        <v>15</v>
      </c>
      <c r="R111" s="38"/>
      <c r="S111" s="38"/>
      <c r="T111" s="37"/>
      <c r="U111" s="39">
        <f t="shared" si="12"/>
        <v>15</v>
      </c>
      <c r="V111" s="40">
        <f t="shared" si="18"/>
        <v>15</v>
      </c>
      <c r="W111" s="112"/>
      <c r="X111" s="96"/>
      <c r="Y111" s="96"/>
      <c r="Z111" s="104"/>
      <c r="AA111" s="99"/>
      <c r="AB111" s="41">
        <f t="shared" si="13"/>
        <v>0</v>
      </c>
      <c r="AC111" s="40">
        <f t="shared" si="14"/>
        <v>0</v>
      </c>
      <c r="AD111" s="42"/>
      <c r="AE111" s="128"/>
      <c r="AF111" s="37">
        <f t="shared" si="15"/>
        <v>15</v>
      </c>
      <c r="AG111" s="43">
        <v>65</v>
      </c>
      <c r="AH111" s="44">
        <f t="shared" si="16"/>
        <v>80</v>
      </c>
      <c r="AI111" s="45">
        <f t="shared" si="19"/>
        <v>0.93</v>
      </c>
      <c r="AJ111" s="46"/>
      <c r="AK111" s="47">
        <v>1E-4</v>
      </c>
      <c r="AL111" s="48">
        <f t="shared" si="20"/>
        <v>1.0001</v>
      </c>
      <c r="AM111" s="49">
        <f t="shared" si="21"/>
        <v>1311945000</v>
      </c>
      <c r="AN111" s="50"/>
      <c r="AO111" s="51"/>
      <c r="AP111" s="51"/>
      <c r="AQ111" s="51"/>
      <c r="AR111" s="51"/>
      <c r="AS111" s="52"/>
      <c r="AT111" s="53">
        <f t="shared" si="17"/>
        <v>0</v>
      </c>
    </row>
    <row r="112" spans="1:46" s="54" customFormat="1" ht="36" customHeight="1" thickBot="1">
      <c r="A112" s="27"/>
      <c r="B112" s="56"/>
      <c r="C112" s="91"/>
      <c r="D112" s="95"/>
      <c r="E112" s="95"/>
      <c r="F112" s="101"/>
      <c r="G112" s="55"/>
      <c r="H112" s="60"/>
      <c r="I112" s="30">
        <v>0.51</v>
      </c>
      <c r="J112" s="119">
        <v>0.49</v>
      </c>
      <c r="K112" s="32"/>
      <c r="L112" s="57"/>
      <c r="M112" s="33"/>
      <c r="N112" s="34">
        <f t="shared" si="11"/>
        <v>1</v>
      </c>
      <c r="O112" s="35"/>
      <c r="P112" s="167">
        <v>15</v>
      </c>
      <c r="Q112" s="168">
        <v>15</v>
      </c>
      <c r="R112" s="38"/>
      <c r="S112" s="38"/>
      <c r="T112" s="37"/>
      <c r="U112" s="39">
        <f t="shared" si="12"/>
        <v>15</v>
      </c>
      <c r="V112" s="40">
        <f t="shared" si="18"/>
        <v>15</v>
      </c>
      <c r="W112" s="112"/>
      <c r="X112" s="96"/>
      <c r="Y112" s="96"/>
      <c r="Z112" s="104"/>
      <c r="AA112" s="99"/>
      <c r="AB112" s="41">
        <f t="shared" si="13"/>
        <v>0</v>
      </c>
      <c r="AC112" s="40">
        <f t="shared" si="14"/>
        <v>0</v>
      </c>
      <c r="AD112" s="42"/>
      <c r="AE112" s="128"/>
      <c r="AF112" s="37">
        <f t="shared" si="15"/>
        <v>15</v>
      </c>
      <c r="AG112" s="43">
        <v>65</v>
      </c>
      <c r="AH112" s="44">
        <f t="shared" si="16"/>
        <v>80</v>
      </c>
      <c r="AI112" s="45">
        <f t="shared" si="19"/>
        <v>0.93</v>
      </c>
      <c r="AJ112" s="46"/>
      <c r="AK112" s="47">
        <v>1E-4</v>
      </c>
      <c r="AL112" s="48">
        <f t="shared" si="20"/>
        <v>1.0001</v>
      </c>
      <c r="AM112" s="49">
        <f t="shared" si="21"/>
        <v>1311945000</v>
      </c>
      <c r="AN112" s="50"/>
      <c r="AO112" s="51"/>
      <c r="AP112" s="51"/>
      <c r="AQ112" s="51"/>
      <c r="AR112" s="51"/>
      <c r="AS112" s="52"/>
      <c r="AT112" s="53">
        <f t="shared" si="17"/>
        <v>0</v>
      </c>
    </row>
    <row r="113" spans="1:46" s="54" customFormat="1" ht="36" customHeight="1" thickBot="1">
      <c r="A113" s="27"/>
      <c r="B113" s="56"/>
      <c r="C113" s="91"/>
      <c r="D113" s="95"/>
      <c r="E113" s="95"/>
      <c r="F113" s="101"/>
      <c r="G113" s="55"/>
      <c r="H113" s="60"/>
      <c r="I113" s="30">
        <v>0.51</v>
      </c>
      <c r="J113" s="119">
        <v>0.49</v>
      </c>
      <c r="K113" s="32"/>
      <c r="L113" s="57"/>
      <c r="M113" s="33"/>
      <c r="N113" s="34">
        <f t="shared" si="11"/>
        <v>1</v>
      </c>
      <c r="O113" s="35"/>
      <c r="P113" s="167">
        <v>15</v>
      </c>
      <c r="Q113" s="168">
        <v>15</v>
      </c>
      <c r="R113" s="38"/>
      <c r="S113" s="38"/>
      <c r="T113" s="37"/>
      <c r="U113" s="39">
        <f t="shared" si="12"/>
        <v>15</v>
      </c>
      <c r="V113" s="40">
        <f t="shared" si="18"/>
        <v>15</v>
      </c>
      <c r="W113" s="112"/>
      <c r="X113" s="96"/>
      <c r="Y113" s="96"/>
      <c r="Z113" s="104"/>
      <c r="AA113" s="99"/>
      <c r="AB113" s="41">
        <f t="shared" si="13"/>
        <v>0</v>
      </c>
      <c r="AC113" s="40">
        <f t="shared" si="14"/>
        <v>0</v>
      </c>
      <c r="AD113" s="42"/>
      <c r="AE113" s="128"/>
      <c r="AF113" s="37">
        <f t="shared" si="15"/>
        <v>15</v>
      </c>
      <c r="AG113" s="43">
        <v>65</v>
      </c>
      <c r="AH113" s="44">
        <f t="shared" si="16"/>
        <v>80</v>
      </c>
      <c r="AI113" s="45">
        <f t="shared" si="19"/>
        <v>0.93</v>
      </c>
      <c r="AJ113" s="46"/>
      <c r="AK113" s="47">
        <v>1E-4</v>
      </c>
      <c r="AL113" s="48">
        <f t="shared" si="20"/>
        <v>1.0001</v>
      </c>
      <c r="AM113" s="49">
        <f t="shared" si="21"/>
        <v>1311945000</v>
      </c>
      <c r="AN113" s="50"/>
      <c r="AO113" s="51"/>
      <c r="AP113" s="51"/>
      <c r="AQ113" s="51"/>
      <c r="AR113" s="51"/>
      <c r="AS113" s="52"/>
      <c r="AT113" s="53">
        <f t="shared" si="17"/>
        <v>0</v>
      </c>
    </row>
    <row r="114" spans="1:46" s="54" customFormat="1" ht="36" customHeight="1" thickBot="1">
      <c r="A114" s="27"/>
      <c r="B114" s="56"/>
      <c r="C114" s="91"/>
      <c r="D114" s="95"/>
      <c r="E114" s="95"/>
      <c r="F114" s="101"/>
      <c r="G114" s="55"/>
      <c r="H114" s="60"/>
      <c r="I114" s="30">
        <v>0.51</v>
      </c>
      <c r="J114" s="119">
        <v>0.49</v>
      </c>
      <c r="K114" s="32"/>
      <c r="L114" s="57"/>
      <c r="M114" s="33"/>
      <c r="N114" s="34">
        <f t="shared" si="11"/>
        <v>1</v>
      </c>
      <c r="O114" s="35"/>
      <c r="P114" s="167">
        <v>15</v>
      </c>
      <c r="Q114" s="168">
        <v>15</v>
      </c>
      <c r="R114" s="38"/>
      <c r="S114" s="38"/>
      <c r="T114" s="37"/>
      <c r="U114" s="39">
        <f t="shared" si="12"/>
        <v>15</v>
      </c>
      <c r="V114" s="40">
        <f t="shared" si="18"/>
        <v>15</v>
      </c>
      <c r="W114" s="112"/>
      <c r="X114" s="96"/>
      <c r="Y114" s="96"/>
      <c r="Z114" s="104"/>
      <c r="AA114" s="99"/>
      <c r="AB114" s="41">
        <f t="shared" si="13"/>
        <v>0</v>
      </c>
      <c r="AC114" s="40">
        <f t="shared" si="14"/>
        <v>0</v>
      </c>
      <c r="AD114" s="42"/>
      <c r="AE114" s="128"/>
      <c r="AF114" s="37">
        <f t="shared" si="15"/>
        <v>15</v>
      </c>
      <c r="AG114" s="43">
        <v>65</v>
      </c>
      <c r="AH114" s="44">
        <f t="shared" si="16"/>
        <v>80</v>
      </c>
      <c r="AI114" s="45">
        <f t="shared" si="19"/>
        <v>0.93</v>
      </c>
      <c r="AJ114" s="46"/>
      <c r="AK114" s="47">
        <v>1E-4</v>
      </c>
      <c r="AL114" s="48">
        <f t="shared" si="20"/>
        <v>1.0001</v>
      </c>
      <c r="AM114" s="49">
        <f t="shared" si="21"/>
        <v>1311945000</v>
      </c>
      <c r="AN114" s="50"/>
      <c r="AO114" s="51"/>
      <c r="AP114" s="51"/>
      <c r="AQ114" s="51"/>
      <c r="AR114" s="51"/>
      <c r="AS114" s="52"/>
      <c r="AT114" s="53">
        <f t="shared" si="17"/>
        <v>0</v>
      </c>
    </row>
    <row r="115" spans="1:46" s="54" customFormat="1" ht="47.25" customHeight="1" thickBot="1">
      <c r="A115" s="27"/>
      <c r="B115" s="56"/>
      <c r="C115" s="91"/>
      <c r="D115" s="95"/>
      <c r="E115" s="95"/>
      <c r="F115" s="101"/>
      <c r="G115" s="55"/>
      <c r="H115" s="60"/>
      <c r="I115" s="30">
        <v>0.51</v>
      </c>
      <c r="J115" s="119">
        <v>0.49</v>
      </c>
      <c r="K115" s="32"/>
      <c r="L115" s="57"/>
      <c r="M115" s="33"/>
      <c r="N115" s="34">
        <f t="shared" si="11"/>
        <v>1</v>
      </c>
      <c r="O115" s="35"/>
      <c r="P115" s="167">
        <v>15</v>
      </c>
      <c r="Q115" s="168">
        <v>15</v>
      </c>
      <c r="R115" s="38"/>
      <c r="S115" s="38"/>
      <c r="T115" s="37"/>
      <c r="U115" s="39">
        <f t="shared" si="12"/>
        <v>15</v>
      </c>
      <c r="V115" s="40">
        <f t="shared" si="18"/>
        <v>15</v>
      </c>
      <c r="W115" s="112"/>
      <c r="X115" s="96"/>
      <c r="Y115" s="96"/>
      <c r="Z115" s="104"/>
      <c r="AA115" s="99"/>
      <c r="AB115" s="41">
        <f t="shared" si="13"/>
        <v>0</v>
      </c>
      <c r="AC115" s="40">
        <f t="shared" si="14"/>
        <v>0</v>
      </c>
      <c r="AD115" s="42"/>
      <c r="AE115" s="128"/>
      <c r="AF115" s="37">
        <f t="shared" si="15"/>
        <v>15</v>
      </c>
      <c r="AG115" s="43">
        <v>65</v>
      </c>
      <c r="AH115" s="44">
        <f t="shared" si="16"/>
        <v>80</v>
      </c>
      <c r="AI115" s="45">
        <f t="shared" si="19"/>
        <v>0.93</v>
      </c>
      <c r="AJ115" s="46"/>
      <c r="AK115" s="47">
        <v>1E-4</v>
      </c>
      <c r="AL115" s="48">
        <f t="shared" si="20"/>
        <v>1.0001</v>
      </c>
      <c r="AM115" s="49">
        <f t="shared" si="21"/>
        <v>1311945000</v>
      </c>
      <c r="AN115" s="50"/>
      <c r="AO115" s="51"/>
      <c r="AP115" s="51"/>
      <c r="AQ115" s="51"/>
      <c r="AR115" s="51"/>
      <c r="AS115" s="52"/>
      <c r="AT115" s="53">
        <f t="shared" si="17"/>
        <v>0</v>
      </c>
    </row>
    <row r="116" spans="1:46" s="54" customFormat="1" ht="36" customHeight="1" thickBot="1">
      <c r="A116" s="27"/>
      <c r="B116" s="56"/>
      <c r="C116" s="91"/>
      <c r="D116" s="95"/>
      <c r="E116" s="95"/>
      <c r="F116" s="101"/>
      <c r="G116" s="55"/>
      <c r="H116" s="60"/>
      <c r="I116" s="30">
        <v>0.51</v>
      </c>
      <c r="J116" s="119">
        <v>0.49</v>
      </c>
      <c r="K116" s="32"/>
      <c r="L116" s="57"/>
      <c r="M116" s="33"/>
      <c r="N116" s="34">
        <f t="shared" si="11"/>
        <v>1</v>
      </c>
      <c r="O116" s="35"/>
      <c r="P116" s="167">
        <v>15</v>
      </c>
      <c r="Q116" s="168">
        <v>15</v>
      </c>
      <c r="R116" s="38"/>
      <c r="S116" s="38"/>
      <c r="T116" s="37"/>
      <c r="U116" s="39">
        <f t="shared" si="12"/>
        <v>15</v>
      </c>
      <c r="V116" s="40">
        <f t="shared" si="18"/>
        <v>15</v>
      </c>
      <c r="W116" s="112"/>
      <c r="X116" s="96"/>
      <c r="Y116" s="96"/>
      <c r="Z116" s="104"/>
      <c r="AA116" s="99"/>
      <c r="AB116" s="41">
        <f t="shared" si="13"/>
        <v>0</v>
      </c>
      <c r="AC116" s="40">
        <f t="shared" si="14"/>
        <v>0</v>
      </c>
      <c r="AD116" s="42"/>
      <c r="AE116" s="128"/>
      <c r="AF116" s="37">
        <f t="shared" si="15"/>
        <v>15</v>
      </c>
      <c r="AG116" s="43">
        <v>65</v>
      </c>
      <c r="AH116" s="44">
        <f t="shared" si="16"/>
        <v>80</v>
      </c>
      <c r="AI116" s="45">
        <f t="shared" si="19"/>
        <v>0.93</v>
      </c>
      <c r="AJ116" s="46"/>
      <c r="AK116" s="47">
        <v>1E-4</v>
      </c>
      <c r="AL116" s="48">
        <f t="shared" si="20"/>
        <v>1.0001</v>
      </c>
      <c r="AM116" s="49">
        <f t="shared" si="21"/>
        <v>1311945000</v>
      </c>
      <c r="AN116" s="50"/>
      <c r="AO116" s="51"/>
      <c r="AP116" s="51"/>
      <c r="AQ116" s="51"/>
      <c r="AR116" s="51"/>
      <c r="AS116" s="52"/>
      <c r="AT116" s="53">
        <f t="shared" si="17"/>
        <v>0</v>
      </c>
    </row>
    <row r="117" spans="1:46" s="54" customFormat="1" ht="36" customHeight="1" thickBot="1">
      <c r="A117" s="27"/>
      <c r="B117" s="56"/>
      <c r="C117" s="91"/>
      <c r="D117" s="95"/>
      <c r="E117" s="95"/>
      <c r="F117" s="101"/>
      <c r="G117" s="55"/>
      <c r="H117" s="64"/>
      <c r="I117" s="30">
        <v>0.51</v>
      </c>
      <c r="J117" s="119">
        <v>0.49</v>
      </c>
      <c r="K117" s="32"/>
      <c r="L117" s="57"/>
      <c r="M117" s="33"/>
      <c r="N117" s="34">
        <f t="shared" si="11"/>
        <v>1</v>
      </c>
      <c r="O117" s="35"/>
      <c r="P117" s="167">
        <v>15</v>
      </c>
      <c r="Q117" s="168">
        <v>15</v>
      </c>
      <c r="R117" s="38"/>
      <c r="S117" s="38"/>
      <c r="T117" s="37"/>
      <c r="U117" s="39">
        <f t="shared" si="12"/>
        <v>15</v>
      </c>
      <c r="V117" s="40">
        <f t="shared" si="18"/>
        <v>15</v>
      </c>
      <c r="W117" s="112"/>
      <c r="X117" s="96"/>
      <c r="Y117" s="96"/>
      <c r="Z117" s="104"/>
      <c r="AA117" s="99"/>
      <c r="AB117" s="41">
        <f t="shared" si="13"/>
        <v>0</v>
      </c>
      <c r="AC117" s="40">
        <f t="shared" si="14"/>
        <v>0</v>
      </c>
      <c r="AD117" s="42"/>
      <c r="AE117" s="128"/>
      <c r="AF117" s="37">
        <f t="shared" si="15"/>
        <v>15</v>
      </c>
      <c r="AG117" s="43">
        <v>65</v>
      </c>
      <c r="AH117" s="44">
        <f t="shared" si="16"/>
        <v>80</v>
      </c>
      <c r="AI117" s="45">
        <f t="shared" si="19"/>
        <v>0.93</v>
      </c>
      <c r="AJ117" s="46"/>
      <c r="AK117" s="47">
        <v>1E-4</v>
      </c>
      <c r="AL117" s="48">
        <f t="shared" si="20"/>
        <v>1.0001</v>
      </c>
      <c r="AM117" s="49">
        <f t="shared" si="21"/>
        <v>1311945000</v>
      </c>
      <c r="AN117" s="50"/>
      <c r="AO117" s="51"/>
      <c r="AP117" s="51"/>
      <c r="AQ117" s="51"/>
      <c r="AR117" s="51"/>
      <c r="AS117" s="52"/>
      <c r="AT117" s="53">
        <f t="shared" si="17"/>
        <v>0</v>
      </c>
    </row>
    <row r="118" spans="1:46" s="54" customFormat="1" ht="36" customHeight="1" thickBot="1">
      <c r="A118" s="27"/>
      <c r="B118" s="56"/>
      <c r="C118" s="91"/>
      <c r="D118" s="95"/>
      <c r="E118" s="95"/>
      <c r="F118" s="101"/>
      <c r="G118" s="55"/>
      <c r="H118" s="60"/>
      <c r="I118" s="30">
        <v>0.51</v>
      </c>
      <c r="J118" s="119">
        <v>0.49</v>
      </c>
      <c r="K118" s="32"/>
      <c r="L118" s="57"/>
      <c r="M118" s="33"/>
      <c r="N118" s="34">
        <f t="shared" si="11"/>
        <v>1</v>
      </c>
      <c r="O118" s="35"/>
      <c r="P118" s="167">
        <v>15</v>
      </c>
      <c r="Q118" s="168">
        <v>15</v>
      </c>
      <c r="R118" s="38"/>
      <c r="S118" s="38"/>
      <c r="T118" s="37"/>
      <c r="U118" s="39">
        <f t="shared" si="12"/>
        <v>15</v>
      </c>
      <c r="V118" s="40">
        <f t="shared" si="18"/>
        <v>15</v>
      </c>
      <c r="W118" s="112"/>
      <c r="X118" s="96"/>
      <c r="Y118" s="96"/>
      <c r="Z118" s="104"/>
      <c r="AA118" s="99"/>
      <c r="AB118" s="41">
        <f t="shared" si="13"/>
        <v>0</v>
      </c>
      <c r="AC118" s="40">
        <f t="shared" si="14"/>
        <v>0</v>
      </c>
      <c r="AD118" s="42"/>
      <c r="AE118" s="128"/>
      <c r="AF118" s="37">
        <f t="shared" si="15"/>
        <v>15</v>
      </c>
      <c r="AG118" s="43">
        <v>65</v>
      </c>
      <c r="AH118" s="44">
        <f t="shared" si="16"/>
        <v>80</v>
      </c>
      <c r="AI118" s="45">
        <f t="shared" si="19"/>
        <v>0.93</v>
      </c>
      <c r="AJ118" s="46"/>
      <c r="AK118" s="47">
        <v>1E-4</v>
      </c>
      <c r="AL118" s="48">
        <f t="shared" si="20"/>
        <v>1.0001</v>
      </c>
      <c r="AM118" s="49">
        <f t="shared" si="21"/>
        <v>1311945000</v>
      </c>
      <c r="AN118" s="50"/>
      <c r="AO118" s="51"/>
      <c r="AP118" s="51"/>
      <c r="AQ118" s="51"/>
      <c r="AR118" s="51"/>
      <c r="AS118" s="52"/>
      <c r="AT118" s="53">
        <f t="shared" si="17"/>
        <v>0</v>
      </c>
    </row>
    <row r="119" spans="1:46" s="54" customFormat="1" ht="36" customHeight="1" thickBot="1">
      <c r="A119" s="27"/>
      <c r="B119" s="56"/>
      <c r="C119" s="91"/>
      <c r="D119" s="95"/>
      <c r="E119" s="95"/>
      <c r="F119" s="101"/>
      <c r="G119" s="55"/>
      <c r="H119" s="64"/>
      <c r="I119" s="30">
        <v>0.51</v>
      </c>
      <c r="J119" s="119">
        <v>0.49</v>
      </c>
      <c r="K119" s="32"/>
      <c r="L119" s="57"/>
      <c r="M119" s="65"/>
      <c r="N119" s="34">
        <f t="shared" si="11"/>
        <v>1</v>
      </c>
      <c r="O119" s="66"/>
      <c r="P119" s="167">
        <v>15</v>
      </c>
      <c r="Q119" s="168">
        <v>15</v>
      </c>
      <c r="R119" s="38"/>
      <c r="S119" s="38"/>
      <c r="T119" s="67"/>
      <c r="U119" s="39">
        <f t="shared" si="12"/>
        <v>15</v>
      </c>
      <c r="V119" s="40">
        <f t="shared" si="18"/>
        <v>15</v>
      </c>
      <c r="W119" s="112"/>
      <c r="X119" s="96"/>
      <c r="Y119" s="96"/>
      <c r="Z119" s="104"/>
      <c r="AA119" s="108"/>
      <c r="AB119" s="41">
        <f t="shared" si="13"/>
        <v>0</v>
      </c>
      <c r="AC119" s="40">
        <f t="shared" si="14"/>
        <v>0</v>
      </c>
      <c r="AD119" s="69"/>
      <c r="AE119" s="129"/>
      <c r="AF119" s="37">
        <f t="shared" si="15"/>
        <v>15</v>
      </c>
      <c r="AG119" s="43">
        <v>65</v>
      </c>
      <c r="AH119" s="44">
        <f t="shared" si="16"/>
        <v>80</v>
      </c>
      <c r="AI119" s="45">
        <f t="shared" si="19"/>
        <v>0.93</v>
      </c>
      <c r="AJ119" s="46"/>
      <c r="AK119" s="47">
        <v>1E-4</v>
      </c>
      <c r="AL119" s="48">
        <f t="shared" si="20"/>
        <v>1.0001</v>
      </c>
      <c r="AM119" s="49">
        <f t="shared" si="21"/>
        <v>1311945000</v>
      </c>
      <c r="AN119" s="70"/>
      <c r="AO119" s="71"/>
      <c r="AP119" s="71"/>
      <c r="AQ119" s="71"/>
      <c r="AR119" s="71"/>
      <c r="AS119" s="72"/>
      <c r="AT119" s="53">
        <f t="shared" si="17"/>
        <v>0</v>
      </c>
    </row>
    <row r="120" spans="1:46" s="54" customFormat="1" ht="36" customHeight="1" thickBot="1">
      <c r="A120" s="27"/>
      <c r="B120" s="56"/>
      <c r="C120" s="91"/>
      <c r="D120" s="95"/>
      <c r="E120" s="95"/>
      <c r="F120" s="101"/>
      <c r="G120" s="55"/>
      <c r="H120" s="60"/>
      <c r="I120" s="30">
        <v>0.51</v>
      </c>
      <c r="J120" s="119">
        <v>0.49</v>
      </c>
      <c r="K120" s="32"/>
      <c r="L120" s="57"/>
      <c r="M120" s="33"/>
      <c r="N120" s="34">
        <f t="shared" si="11"/>
        <v>1</v>
      </c>
      <c r="O120" s="35"/>
      <c r="P120" s="167">
        <v>15</v>
      </c>
      <c r="Q120" s="168">
        <v>15</v>
      </c>
      <c r="R120" s="38"/>
      <c r="S120" s="38"/>
      <c r="T120" s="37"/>
      <c r="U120" s="39">
        <f t="shared" si="12"/>
        <v>15</v>
      </c>
      <c r="V120" s="40">
        <f t="shared" si="18"/>
        <v>15</v>
      </c>
      <c r="W120" s="112"/>
      <c r="X120" s="96"/>
      <c r="Y120" s="96"/>
      <c r="Z120" s="104"/>
      <c r="AA120" s="99"/>
      <c r="AB120" s="41">
        <f t="shared" si="13"/>
        <v>0</v>
      </c>
      <c r="AC120" s="40">
        <f t="shared" si="14"/>
        <v>0</v>
      </c>
      <c r="AD120" s="42"/>
      <c r="AE120" s="128"/>
      <c r="AF120" s="37">
        <f t="shared" si="15"/>
        <v>15</v>
      </c>
      <c r="AG120" s="43">
        <v>65</v>
      </c>
      <c r="AH120" s="44">
        <f t="shared" si="16"/>
        <v>80</v>
      </c>
      <c r="AI120" s="45">
        <f t="shared" si="19"/>
        <v>0.93</v>
      </c>
      <c r="AJ120" s="46"/>
      <c r="AK120" s="47">
        <v>1E-4</v>
      </c>
      <c r="AL120" s="48">
        <f t="shared" si="20"/>
        <v>1.0001</v>
      </c>
      <c r="AM120" s="49">
        <f t="shared" si="21"/>
        <v>1311945000</v>
      </c>
      <c r="AN120" s="50"/>
      <c r="AO120" s="51"/>
      <c r="AP120" s="51"/>
      <c r="AQ120" s="51"/>
      <c r="AR120" s="51"/>
      <c r="AS120" s="52"/>
      <c r="AT120" s="53">
        <f t="shared" si="17"/>
        <v>0</v>
      </c>
    </row>
    <row r="121" spans="1:46" s="54" customFormat="1" ht="36" customHeight="1" thickBot="1">
      <c r="A121" s="27"/>
      <c r="B121" s="56"/>
      <c r="C121" s="91"/>
      <c r="D121" s="95"/>
      <c r="E121" s="95"/>
      <c r="F121" s="101"/>
      <c r="G121" s="55"/>
      <c r="H121" s="60"/>
      <c r="I121" s="30">
        <v>0.51</v>
      </c>
      <c r="J121" s="119">
        <v>0.49</v>
      </c>
      <c r="K121" s="32"/>
      <c r="L121" s="57"/>
      <c r="M121" s="33"/>
      <c r="N121" s="34">
        <f t="shared" si="11"/>
        <v>1</v>
      </c>
      <c r="O121" s="35"/>
      <c r="P121" s="167">
        <v>15</v>
      </c>
      <c r="Q121" s="168">
        <v>15</v>
      </c>
      <c r="R121" s="38"/>
      <c r="S121" s="38"/>
      <c r="T121" s="37"/>
      <c r="U121" s="39">
        <f t="shared" si="12"/>
        <v>15</v>
      </c>
      <c r="V121" s="40">
        <f t="shared" si="18"/>
        <v>15</v>
      </c>
      <c r="W121" s="112"/>
      <c r="X121" s="96"/>
      <c r="Y121" s="96"/>
      <c r="Z121" s="104"/>
      <c r="AA121" s="99"/>
      <c r="AB121" s="41">
        <f t="shared" si="13"/>
        <v>0</v>
      </c>
      <c r="AC121" s="40">
        <f t="shared" si="14"/>
        <v>0</v>
      </c>
      <c r="AD121" s="42"/>
      <c r="AE121" s="128"/>
      <c r="AF121" s="37">
        <f t="shared" si="15"/>
        <v>15</v>
      </c>
      <c r="AG121" s="43">
        <v>65</v>
      </c>
      <c r="AH121" s="44">
        <f t="shared" si="16"/>
        <v>80</v>
      </c>
      <c r="AI121" s="45">
        <f t="shared" si="19"/>
        <v>0.93</v>
      </c>
      <c r="AJ121" s="46"/>
      <c r="AK121" s="47">
        <v>1E-4</v>
      </c>
      <c r="AL121" s="48">
        <f t="shared" si="20"/>
        <v>1.0001</v>
      </c>
      <c r="AM121" s="49">
        <f t="shared" si="21"/>
        <v>1311945000</v>
      </c>
      <c r="AN121" s="50"/>
      <c r="AO121" s="51"/>
      <c r="AP121" s="51"/>
      <c r="AQ121" s="51"/>
      <c r="AR121" s="51"/>
      <c r="AS121" s="52"/>
      <c r="AT121" s="53">
        <f t="shared" si="17"/>
        <v>0</v>
      </c>
    </row>
    <row r="122" spans="1:46" s="54" customFormat="1" ht="36" customHeight="1" thickBot="1">
      <c r="A122" s="27"/>
      <c r="B122" s="56"/>
      <c r="C122" s="91"/>
      <c r="D122" s="95"/>
      <c r="E122" s="95"/>
      <c r="F122" s="101"/>
      <c r="G122" s="55"/>
      <c r="H122" s="64"/>
      <c r="I122" s="30">
        <v>0.51</v>
      </c>
      <c r="J122" s="119">
        <v>0.49</v>
      </c>
      <c r="K122" s="32"/>
      <c r="L122" s="57"/>
      <c r="M122" s="73"/>
      <c r="N122" s="34">
        <f t="shared" si="11"/>
        <v>1</v>
      </c>
      <c r="O122" s="35"/>
      <c r="P122" s="167">
        <v>15</v>
      </c>
      <c r="Q122" s="168">
        <v>15</v>
      </c>
      <c r="R122" s="38"/>
      <c r="S122" s="38"/>
      <c r="T122" s="68"/>
      <c r="U122" s="120">
        <f t="shared" si="12"/>
        <v>15</v>
      </c>
      <c r="V122" s="40">
        <f t="shared" si="18"/>
        <v>15</v>
      </c>
      <c r="W122" s="112"/>
      <c r="X122" s="96"/>
      <c r="Y122" s="96"/>
      <c r="Z122" s="104"/>
      <c r="AA122" s="108"/>
      <c r="AB122" s="41">
        <f t="shared" si="13"/>
        <v>0</v>
      </c>
      <c r="AC122" s="40">
        <f t="shared" si="14"/>
        <v>0</v>
      </c>
      <c r="AD122" s="42"/>
      <c r="AE122" s="128"/>
      <c r="AF122" s="37">
        <f t="shared" si="15"/>
        <v>15</v>
      </c>
      <c r="AG122" s="43">
        <v>65</v>
      </c>
      <c r="AH122" s="44">
        <f t="shared" si="16"/>
        <v>80</v>
      </c>
      <c r="AI122" s="45">
        <f t="shared" si="19"/>
        <v>0.93</v>
      </c>
      <c r="AJ122" s="46"/>
      <c r="AK122" s="47">
        <v>1E-4</v>
      </c>
      <c r="AL122" s="48">
        <f t="shared" si="20"/>
        <v>1.0001</v>
      </c>
      <c r="AM122" s="49">
        <f t="shared" si="21"/>
        <v>1311945000</v>
      </c>
      <c r="AN122" s="74"/>
      <c r="AO122" s="51"/>
      <c r="AP122" s="51"/>
      <c r="AQ122" s="51"/>
      <c r="AR122" s="51"/>
      <c r="AS122" s="52"/>
      <c r="AT122" s="53">
        <f t="shared" si="17"/>
        <v>0</v>
      </c>
    </row>
    <row r="123" spans="1:46" s="54" customFormat="1" ht="36" customHeight="1" thickBot="1">
      <c r="A123" s="27"/>
      <c r="B123" s="56"/>
      <c r="C123" s="91"/>
      <c r="D123" s="95"/>
      <c r="E123" s="95"/>
      <c r="F123" s="101"/>
      <c r="G123" s="55"/>
      <c r="H123" s="60"/>
      <c r="I123" s="30">
        <v>0.51</v>
      </c>
      <c r="J123" s="119">
        <v>0.49</v>
      </c>
      <c r="K123" s="32"/>
      <c r="L123" s="57"/>
      <c r="M123" s="33"/>
      <c r="N123" s="34">
        <f t="shared" si="11"/>
        <v>1</v>
      </c>
      <c r="O123" s="35"/>
      <c r="P123" s="167">
        <v>15</v>
      </c>
      <c r="Q123" s="168">
        <v>15</v>
      </c>
      <c r="R123" s="38"/>
      <c r="S123" s="38"/>
      <c r="T123" s="37"/>
      <c r="U123" s="39">
        <f t="shared" si="12"/>
        <v>15</v>
      </c>
      <c r="V123" s="40">
        <f t="shared" si="18"/>
        <v>15</v>
      </c>
      <c r="W123" s="112"/>
      <c r="X123" s="96"/>
      <c r="Y123" s="96"/>
      <c r="Z123" s="104"/>
      <c r="AA123" s="99"/>
      <c r="AB123" s="41">
        <f t="shared" si="13"/>
        <v>0</v>
      </c>
      <c r="AC123" s="40">
        <f t="shared" si="14"/>
        <v>0</v>
      </c>
      <c r="AD123" s="42"/>
      <c r="AE123" s="128"/>
      <c r="AF123" s="37">
        <f t="shared" si="15"/>
        <v>15</v>
      </c>
      <c r="AG123" s="43">
        <v>65</v>
      </c>
      <c r="AH123" s="44">
        <f t="shared" si="16"/>
        <v>80</v>
      </c>
      <c r="AI123" s="45">
        <f t="shared" si="19"/>
        <v>0.93</v>
      </c>
      <c r="AJ123" s="46"/>
      <c r="AK123" s="47">
        <v>1E-4</v>
      </c>
      <c r="AL123" s="48">
        <f t="shared" si="20"/>
        <v>1.0001</v>
      </c>
      <c r="AM123" s="49">
        <f t="shared" si="21"/>
        <v>1311945000</v>
      </c>
      <c r="AN123" s="50"/>
      <c r="AO123" s="51"/>
      <c r="AP123" s="51"/>
      <c r="AQ123" s="51"/>
      <c r="AR123" s="51"/>
      <c r="AS123" s="52"/>
      <c r="AT123" s="53">
        <f t="shared" si="17"/>
        <v>0</v>
      </c>
    </row>
    <row r="124" spans="1:46" s="17" customFormat="1" ht="39.75" customHeight="1" thickBot="1">
      <c r="A124" s="27"/>
      <c r="B124" s="56"/>
      <c r="C124" s="91"/>
      <c r="D124" s="95"/>
      <c r="E124" s="95"/>
      <c r="F124" s="101"/>
      <c r="G124" s="55"/>
      <c r="H124" s="76"/>
      <c r="I124" s="30">
        <v>0.51</v>
      </c>
      <c r="J124" s="119">
        <v>0.49</v>
      </c>
      <c r="K124" s="32"/>
      <c r="L124" s="57"/>
      <c r="M124" s="75"/>
      <c r="N124" s="34">
        <f t="shared" si="11"/>
        <v>1</v>
      </c>
      <c r="O124" s="76"/>
      <c r="P124" s="167">
        <v>15</v>
      </c>
      <c r="Q124" s="168">
        <v>15</v>
      </c>
      <c r="R124" s="38"/>
      <c r="S124" s="38"/>
      <c r="T124" s="253"/>
      <c r="U124" s="39">
        <f t="shared" si="12"/>
        <v>15</v>
      </c>
      <c r="V124" s="40">
        <f t="shared" si="18"/>
        <v>15</v>
      </c>
      <c r="W124" s="112"/>
      <c r="X124" s="96"/>
      <c r="Y124" s="96"/>
      <c r="Z124" s="104"/>
      <c r="AA124" s="132"/>
      <c r="AB124" s="41">
        <f t="shared" si="13"/>
        <v>0</v>
      </c>
      <c r="AC124" s="40">
        <f t="shared" si="14"/>
        <v>0</v>
      </c>
      <c r="AD124" s="77"/>
      <c r="AE124" s="130"/>
      <c r="AF124" s="37">
        <f t="shared" si="15"/>
        <v>15</v>
      </c>
      <c r="AG124" s="43">
        <v>65</v>
      </c>
      <c r="AH124" s="44">
        <f t="shared" si="16"/>
        <v>80</v>
      </c>
      <c r="AI124" s="45">
        <f t="shared" si="19"/>
        <v>0.93</v>
      </c>
      <c r="AJ124" s="46"/>
      <c r="AK124" s="47">
        <v>1E-4</v>
      </c>
      <c r="AL124" s="48">
        <f t="shared" si="20"/>
        <v>1.0001</v>
      </c>
      <c r="AM124" s="49">
        <f t="shared" si="21"/>
        <v>1311945000</v>
      </c>
      <c r="AN124" s="75"/>
      <c r="AO124" s="78"/>
      <c r="AP124" s="78"/>
      <c r="AQ124" s="78"/>
      <c r="AR124" s="78"/>
      <c r="AS124" s="78"/>
      <c r="AT124" s="53">
        <f t="shared" si="17"/>
        <v>0</v>
      </c>
    </row>
    <row r="125" spans="1:46" s="54" customFormat="1" ht="47.25" customHeight="1" thickBot="1">
      <c r="A125" s="27"/>
      <c r="B125" s="56"/>
      <c r="C125" s="91"/>
      <c r="D125" s="95"/>
      <c r="E125" s="95"/>
      <c r="F125" s="101"/>
      <c r="G125" s="55"/>
      <c r="H125" s="60"/>
      <c r="I125" s="30">
        <v>0.51</v>
      </c>
      <c r="J125" s="119">
        <v>0.49</v>
      </c>
      <c r="K125" s="32"/>
      <c r="L125" s="57"/>
      <c r="M125" s="33"/>
      <c r="N125" s="34">
        <f t="shared" si="11"/>
        <v>1</v>
      </c>
      <c r="O125" s="35"/>
      <c r="P125" s="167">
        <v>15</v>
      </c>
      <c r="Q125" s="168">
        <v>15</v>
      </c>
      <c r="R125" s="38"/>
      <c r="S125" s="38"/>
      <c r="T125" s="37"/>
      <c r="U125" s="39">
        <f t="shared" si="12"/>
        <v>15</v>
      </c>
      <c r="V125" s="40">
        <f t="shared" si="18"/>
        <v>15</v>
      </c>
      <c r="W125" s="112"/>
      <c r="X125" s="96"/>
      <c r="Y125" s="96"/>
      <c r="Z125" s="104"/>
      <c r="AA125" s="99"/>
      <c r="AB125" s="41">
        <f t="shared" si="13"/>
        <v>0</v>
      </c>
      <c r="AC125" s="40">
        <f t="shared" si="14"/>
        <v>0</v>
      </c>
      <c r="AD125" s="42"/>
      <c r="AE125" s="128"/>
      <c r="AF125" s="37">
        <f t="shared" si="15"/>
        <v>15</v>
      </c>
      <c r="AG125" s="43">
        <v>65</v>
      </c>
      <c r="AH125" s="44">
        <f t="shared" si="16"/>
        <v>80</v>
      </c>
      <c r="AI125" s="45">
        <f t="shared" si="19"/>
        <v>0.93</v>
      </c>
      <c r="AJ125" s="46"/>
      <c r="AK125" s="47">
        <v>1E-4</v>
      </c>
      <c r="AL125" s="48">
        <f t="shared" si="20"/>
        <v>1.0001</v>
      </c>
      <c r="AM125" s="49">
        <f t="shared" si="21"/>
        <v>1311945000</v>
      </c>
      <c r="AN125" s="50"/>
      <c r="AO125" s="51"/>
      <c r="AP125" s="51"/>
      <c r="AQ125" s="51"/>
      <c r="AR125" s="51"/>
      <c r="AS125" s="52"/>
      <c r="AT125" s="53">
        <f t="shared" si="17"/>
        <v>0</v>
      </c>
    </row>
    <row r="126" spans="1:46" s="54" customFormat="1" ht="36" customHeight="1" thickBot="1">
      <c r="A126" s="27"/>
      <c r="B126" s="56"/>
      <c r="C126" s="91"/>
      <c r="D126" s="95"/>
      <c r="E126" s="95"/>
      <c r="F126" s="101"/>
      <c r="G126" s="55"/>
      <c r="H126" s="60"/>
      <c r="I126" s="30">
        <v>0.51</v>
      </c>
      <c r="J126" s="119">
        <v>0.49</v>
      </c>
      <c r="K126" s="32"/>
      <c r="L126" s="57"/>
      <c r="M126" s="33"/>
      <c r="N126" s="34">
        <f t="shared" si="11"/>
        <v>1</v>
      </c>
      <c r="O126" s="35"/>
      <c r="P126" s="167">
        <v>15</v>
      </c>
      <c r="Q126" s="168">
        <v>15</v>
      </c>
      <c r="R126" s="38"/>
      <c r="S126" s="38"/>
      <c r="T126" s="37"/>
      <c r="U126" s="39">
        <f t="shared" si="12"/>
        <v>15</v>
      </c>
      <c r="V126" s="40">
        <f t="shared" si="18"/>
        <v>15</v>
      </c>
      <c r="W126" s="112"/>
      <c r="X126" s="96"/>
      <c r="Y126" s="96"/>
      <c r="Z126" s="104"/>
      <c r="AA126" s="99"/>
      <c r="AB126" s="41">
        <f t="shared" si="13"/>
        <v>0</v>
      </c>
      <c r="AC126" s="40">
        <f t="shared" si="14"/>
        <v>0</v>
      </c>
      <c r="AD126" s="42"/>
      <c r="AE126" s="128"/>
      <c r="AF126" s="37">
        <f t="shared" si="15"/>
        <v>15</v>
      </c>
      <c r="AG126" s="43">
        <v>65</v>
      </c>
      <c r="AH126" s="44">
        <f t="shared" si="16"/>
        <v>80</v>
      </c>
      <c r="AI126" s="45">
        <f t="shared" si="19"/>
        <v>0.93</v>
      </c>
      <c r="AJ126" s="46"/>
      <c r="AK126" s="47">
        <v>1E-4</v>
      </c>
      <c r="AL126" s="48">
        <f t="shared" si="20"/>
        <v>1.0001</v>
      </c>
      <c r="AM126" s="49">
        <f t="shared" si="21"/>
        <v>1311945000</v>
      </c>
      <c r="AN126" s="50"/>
      <c r="AO126" s="51"/>
      <c r="AP126" s="51"/>
      <c r="AQ126" s="51"/>
      <c r="AR126" s="51"/>
      <c r="AS126" s="52"/>
      <c r="AT126" s="53">
        <f t="shared" si="17"/>
        <v>0</v>
      </c>
    </row>
    <row r="127" spans="1:46" s="54" customFormat="1" ht="36" customHeight="1" thickBot="1">
      <c r="A127" s="27"/>
      <c r="B127" s="56"/>
      <c r="C127" s="91"/>
      <c r="D127" s="95"/>
      <c r="E127" s="95"/>
      <c r="F127" s="101"/>
      <c r="G127" s="55"/>
      <c r="H127" s="60"/>
      <c r="I127" s="30">
        <v>0.51</v>
      </c>
      <c r="J127" s="119">
        <v>0.49</v>
      </c>
      <c r="K127" s="32"/>
      <c r="L127" s="57"/>
      <c r="M127" s="33"/>
      <c r="N127" s="34">
        <f t="shared" si="11"/>
        <v>1</v>
      </c>
      <c r="O127" s="35"/>
      <c r="P127" s="167">
        <v>15</v>
      </c>
      <c r="Q127" s="168">
        <v>15</v>
      </c>
      <c r="R127" s="38"/>
      <c r="S127" s="38"/>
      <c r="T127" s="37"/>
      <c r="U127" s="39">
        <f t="shared" si="12"/>
        <v>15</v>
      </c>
      <c r="V127" s="40">
        <f t="shared" si="18"/>
        <v>15</v>
      </c>
      <c r="W127" s="112"/>
      <c r="X127" s="96"/>
      <c r="Y127" s="96"/>
      <c r="Z127" s="104"/>
      <c r="AA127" s="99"/>
      <c r="AB127" s="41">
        <f t="shared" si="13"/>
        <v>0</v>
      </c>
      <c r="AC127" s="40">
        <f t="shared" si="14"/>
        <v>0</v>
      </c>
      <c r="AD127" s="42"/>
      <c r="AE127" s="128"/>
      <c r="AF127" s="37">
        <f t="shared" si="15"/>
        <v>15</v>
      </c>
      <c r="AG127" s="43">
        <v>65</v>
      </c>
      <c r="AH127" s="44">
        <f t="shared" si="16"/>
        <v>80</v>
      </c>
      <c r="AI127" s="45">
        <f t="shared" si="19"/>
        <v>0.93</v>
      </c>
      <c r="AJ127" s="46"/>
      <c r="AK127" s="47">
        <v>1E-4</v>
      </c>
      <c r="AL127" s="48">
        <f t="shared" si="20"/>
        <v>1.0001</v>
      </c>
      <c r="AM127" s="49">
        <f t="shared" si="21"/>
        <v>1311945000</v>
      </c>
      <c r="AN127" s="50"/>
      <c r="AO127" s="51"/>
      <c r="AP127" s="51"/>
      <c r="AQ127" s="51"/>
      <c r="AR127" s="51"/>
      <c r="AS127" s="52"/>
      <c r="AT127" s="53">
        <f t="shared" si="17"/>
        <v>0</v>
      </c>
    </row>
    <row r="128" spans="1:46" s="54" customFormat="1" ht="36" customHeight="1" thickBot="1">
      <c r="A128" s="27"/>
      <c r="B128" s="56"/>
      <c r="C128" s="91"/>
      <c r="D128" s="95"/>
      <c r="E128" s="95"/>
      <c r="F128" s="101"/>
      <c r="G128" s="55"/>
      <c r="H128" s="60"/>
      <c r="I128" s="30">
        <v>0.51</v>
      </c>
      <c r="J128" s="119">
        <v>0.49</v>
      </c>
      <c r="K128" s="32"/>
      <c r="L128" s="57"/>
      <c r="M128" s="33"/>
      <c r="N128" s="34">
        <f t="shared" si="11"/>
        <v>1</v>
      </c>
      <c r="O128" s="35"/>
      <c r="P128" s="167">
        <v>15</v>
      </c>
      <c r="Q128" s="168">
        <v>15</v>
      </c>
      <c r="R128" s="38"/>
      <c r="S128" s="38"/>
      <c r="T128" s="37"/>
      <c r="U128" s="39">
        <f t="shared" si="12"/>
        <v>15</v>
      </c>
      <c r="V128" s="40">
        <f t="shared" si="18"/>
        <v>15</v>
      </c>
      <c r="W128" s="112"/>
      <c r="X128" s="96"/>
      <c r="Y128" s="96"/>
      <c r="Z128" s="104"/>
      <c r="AA128" s="99"/>
      <c r="AB128" s="41">
        <f t="shared" si="13"/>
        <v>0</v>
      </c>
      <c r="AC128" s="40">
        <f t="shared" si="14"/>
        <v>0</v>
      </c>
      <c r="AD128" s="42"/>
      <c r="AE128" s="128"/>
      <c r="AF128" s="37">
        <f t="shared" si="15"/>
        <v>15</v>
      </c>
      <c r="AG128" s="43">
        <v>65</v>
      </c>
      <c r="AH128" s="44">
        <f t="shared" si="16"/>
        <v>80</v>
      </c>
      <c r="AI128" s="45">
        <f t="shared" si="19"/>
        <v>0.93</v>
      </c>
      <c r="AJ128" s="46"/>
      <c r="AK128" s="47">
        <v>1E-4</v>
      </c>
      <c r="AL128" s="48">
        <f t="shared" si="20"/>
        <v>1.0001</v>
      </c>
      <c r="AM128" s="49">
        <f t="shared" si="21"/>
        <v>1311945000</v>
      </c>
      <c r="AN128" s="50"/>
      <c r="AO128" s="51"/>
      <c r="AP128" s="51"/>
      <c r="AQ128" s="51"/>
      <c r="AR128" s="51"/>
      <c r="AS128" s="52"/>
      <c r="AT128" s="53">
        <f t="shared" si="17"/>
        <v>0</v>
      </c>
    </row>
    <row r="129" spans="1:46" s="54" customFormat="1" ht="36" customHeight="1" thickBot="1">
      <c r="A129" s="27"/>
      <c r="B129" s="56"/>
      <c r="C129" s="91"/>
      <c r="D129" s="95"/>
      <c r="E129" s="95"/>
      <c r="F129" s="101"/>
      <c r="G129" s="55"/>
      <c r="H129" s="60"/>
      <c r="I129" s="30">
        <v>0.51</v>
      </c>
      <c r="J129" s="119">
        <v>0.49</v>
      </c>
      <c r="K129" s="32"/>
      <c r="L129" s="57"/>
      <c r="M129" s="33"/>
      <c r="N129" s="34">
        <f t="shared" si="11"/>
        <v>1</v>
      </c>
      <c r="O129" s="35"/>
      <c r="P129" s="167">
        <v>15</v>
      </c>
      <c r="Q129" s="168">
        <v>15</v>
      </c>
      <c r="R129" s="38"/>
      <c r="S129" s="38"/>
      <c r="T129" s="37"/>
      <c r="U129" s="39">
        <f t="shared" si="12"/>
        <v>15</v>
      </c>
      <c r="V129" s="40">
        <f t="shared" si="18"/>
        <v>15</v>
      </c>
      <c r="W129" s="112"/>
      <c r="X129" s="96"/>
      <c r="Y129" s="96"/>
      <c r="Z129" s="104"/>
      <c r="AA129" s="99"/>
      <c r="AB129" s="41">
        <f t="shared" si="13"/>
        <v>0</v>
      </c>
      <c r="AC129" s="40">
        <f t="shared" si="14"/>
        <v>0</v>
      </c>
      <c r="AD129" s="42"/>
      <c r="AE129" s="128"/>
      <c r="AF129" s="37">
        <f t="shared" si="15"/>
        <v>15</v>
      </c>
      <c r="AG129" s="43">
        <v>65</v>
      </c>
      <c r="AH129" s="44">
        <f t="shared" si="16"/>
        <v>80</v>
      </c>
      <c r="AI129" s="45">
        <f t="shared" si="19"/>
        <v>0.93</v>
      </c>
      <c r="AJ129" s="46"/>
      <c r="AK129" s="47">
        <v>1E-4</v>
      </c>
      <c r="AL129" s="48">
        <f t="shared" si="20"/>
        <v>1.0001</v>
      </c>
      <c r="AM129" s="49">
        <f t="shared" si="21"/>
        <v>1311945000</v>
      </c>
      <c r="AN129" s="50"/>
      <c r="AO129" s="51"/>
      <c r="AP129" s="51"/>
      <c r="AQ129" s="51"/>
      <c r="AR129" s="51"/>
      <c r="AS129" s="52"/>
      <c r="AT129" s="53">
        <f t="shared" si="17"/>
        <v>0</v>
      </c>
    </row>
    <row r="130" spans="1:46" s="54" customFormat="1" ht="36" customHeight="1" thickBot="1">
      <c r="A130" s="27"/>
      <c r="B130" s="56"/>
      <c r="C130" s="91"/>
      <c r="D130" s="95"/>
      <c r="E130" s="95"/>
      <c r="F130" s="101"/>
      <c r="G130" s="55"/>
      <c r="H130" s="60"/>
      <c r="I130" s="30">
        <v>0.51</v>
      </c>
      <c r="J130" s="119">
        <v>0.49</v>
      </c>
      <c r="K130" s="32"/>
      <c r="L130" s="57"/>
      <c r="M130" s="33"/>
      <c r="N130" s="34">
        <f t="shared" si="11"/>
        <v>1</v>
      </c>
      <c r="O130" s="35"/>
      <c r="P130" s="167">
        <v>15</v>
      </c>
      <c r="Q130" s="168">
        <v>15</v>
      </c>
      <c r="R130" s="38"/>
      <c r="S130" s="38"/>
      <c r="T130" s="37"/>
      <c r="U130" s="39">
        <f t="shared" si="12"/>
        <v>15</v>
      </c>
      <c r="V130" s="40">
        <f t="shared" si="18"/>
        <v>15</v>
      </c>
      <c r="W130" s="112"/>
      <c r="X130" s="96"/>
      <c r="Y130" s="96"/>
      <c r="Z130" s="104"/>
      <c r="AA130" s="99"/>
      <c r="AB130" s="41">
        <f t="shared" si="13"/>
        <v>0</v>
      </c>
      <c r="AC130" s="40">
        <f t="shared" si="14"/>
        <v>0</v>
      </c>
      <c r="AD130" s="42"/>
      <c r="AE130" s="128"/>
      <c r="AF130" s="37">
        <f t="shared" si="15"/>
        <v>15</v>
      </c>
      <c r="AG130" s="43">
        <v>65</v>
      </c>
      <c r="AH130" s="44">
        <f t="shared" si="16"/>
        <v>80</v>
      </c>
      <c r="AI130" s="45">
        <f t="shared" si="19"/>
        <v>0.93</v>
      </c>
      <c r="AJ130" s="46"/>
      <c r="AK130" s="47">
        <v>1E-4</v>
      </c>
      <c r="AL130" s="48">
        <f t="shared" si="20"/>
        <v>1.0001</v>
      </c>
      <c r="AM130" s="49">
        <f t="shared" si="21"/>
        <v>1311945000</v>
      </c>
      <c r="AN130" s="50"/>
      <c r="AO130" s="51"/>
      <c r="AP130" s="51"/>
      <c r="AQ130" s="51"/>
      <c r="AR130" s="51"/>
      <c r="AS130" s="52"/>
      <c r="AT130" s="53">
        <f t="shared" si="17"/>
        <v>0</v>
      </c>
    </row>
    <row r="131" spans="1:46" s="54" customFormat="1" ht="36" customHeight="1" thickBot="1">
      <c r="A131" s="27"/>
      <c r="B131" s="56"/>
      <c r="C131" s="91"/>
      <c r="D131" s="95"/>
      <c r="E131" s="95"/>
      <c r="F131" s="101"/>
      <c r="G131" s="55"/>
      <c r="H131" s="60"/>
      <c r="I131" s="30">
        <v>0.51</v>
      </c>
      <c r="J131" s="119">
        <v>0.49</v>
      </c>
      <c r="K131" s="32"/>
      <c r="L131" s="57"/>
      <c r="M131" s="33"/>
      <c r="N131" s="34">
        <f t="shared" si="11"/>
        <v>1</v>
      </c>
      <c r="O131" s="35"/>
      <c r="P131" s="105">
        <v>15</v>
      </c>
      <c r="Q131" s="106">
        <v>15</v>
      </c>
      <c r="R131" s="38"/>
      <c r="S131" s="38"/>
      <c r="T131" s="37"/>
      <c r="U131" s="39">
        <f t="shared" si="12"/>
        <v>15</v>
      </c>
      <c r="V131" s="40">
        <f t="shared" si="18"/>
        <v>15</v>
      </c>
      <c r="W131" s="112"/>
      <c r="X131" s="96"/>
      <c r="Y131" s="96"/>
      <c r="Z131" s="104"/>
      <c r="AA131" s="99"/>
      <c r="AB131" s="41">
        <f t="shared" si="13"/>
        <v>0</v>
      </c>
      <c r="AC131" s="40">
        <f t="shared" si="14"/>
        <v>0</v>
      </c>
      <c r="AD131" s="42"/>
      <c r="AE131" s="128"/>
      <c r="AF131" s="37">
        <f t="shared" si="15"/>
        <v>15</v>
      </c>
      <c r="AG131" s="43">
        <v>65</v>
      </c>
      <c r="AH131" s="44">
        <f t="shared" si="16"/>
        <v>80</v>
      </c>
      <c r="AI131" s="45">
        <f t="shared" si="19"/>
        <v>0.93</v>
      </c>
      <c r="AJ131" s="46"/>
      <c r="AK131" s="47">
        <v>1E-4</v>
      </c>
      <c r="AL131" s="48">
        <f t="shared" si="20"/>
        <v>1.0001</v>
      </c>
      <c r="AM131" s="49">
        <f t="shared" si="21"/>
        <v>1311945000</v>
      </c>
      <c r="AN131" s="50"/>
      <c r="AO131" s="51"/>
      <c r="AP131" s="51"/>
      <c r="AQ131" s="51"/>
      <c r="AR131" s="51"/>
      <c r="AS131" s="52"/>
      <c r="AT131" s="53">
        <f t="shared" si="17"/>
        <v>0</v>
      </c>
    </row>
    <row r="132" spans="1:46" s="54" customFormat="1" ht="36" customHeight="1" thickBot="1">
      <c r="A132" s="27"/>
      <c r="B132" s="56"/>
      <c r="C132" s="91"/>
      <c r="D132" s="95"/>
      <c r="E132" s="95"/>
      <c r="F132" s="101"/>
      <c r="G132" s="55"/>
      <c r="H132" s="60"/>
      <c r="I132" s="30">
        <v>0.51</v>
      </c>
      <c r="J132" s="119">
        <v>0.49</v>
      </c>
      <c r="K132" s="32"/>
      <c r="L132" s="57"/>
      <c r="M132" s="33"/>
      <c r="N132" s="34">
        <f t="shared" si="11"/>
        <v>1</v>
      </c>
      <c r="O132" s="35"/>
      <c r="P132" s="105">
        <v>15</v>
      </c>
      <c r="Q132" s="106">
        <v>15</v>
      </c>
      <c r="R132" s="38"/>
      <c r="S132" s="38"/>
      <c r="T132" s="37"/>
      <c r="U132" s="39">
        <f t="shared" si="12"/>
        <v>15</v>
      </c>
      <c r="V132" s="40">
        <f t="shared" si="18"/>
        <v>15</v>
      </c>
      <c r="W132" s="112"/>
      <c r="X132" s="96"/>
      <c r="Y132" s="96"/>
      <c r="Z132" s="104"/>
      <c r="AA132" s="99"/>
      <c r="AB132" s="41">
        <f t="shared" si="13"/>
        <v>0</v>
      </c>
      <c r="AC132" s="40">
        <f t="shared" si="14"/>
        <v>0</v>
      </c>
      <c r="AD132" s="42"/>
      <c r="AE132" s="128"/>
      <c r="AF132" s="37">
        <f t="shared" si="15"/>
        <v>15</v>
      </c>
      <c r="AG132" s="43">
        <v>65</v>
      </c>
      <c r="AH132" s="44">
        <f t="shared" si="16"/>
        <v>80</v>
      </c>
      <c r="AI132" s="45">
        <f t="shared" si="19"/>
        <v>0.93</v>
      </c>
      <c r="AJ132" s="46"/>
      <c r="AK132" s="47">
        <v>1E-4</v>
      </c>
      <c r="AL132" s="48">
        <f t="shared" si="20"/>
        <v>1.0001</v>
      </c>
      <c r="AM132" s="49">
        <f t="shared" si="21"/>
        <v>1311945000</v>
      </c>
      <c r="AN132" s="50"/>
      <c r="AO132" s="51"/>
      <c r="AP132" s="51"/>
      <c r="AQ132" s="51"/>
      <c r="AR132" s="51"/>
      <c r="AS132" s="52"/>
      <c r="AT132" s="53">
        <f t="shared" si="17"/>
        <v>0</v>
      </c>
    </row>
    <row r="133" spans="1:46" s="54" customFormat="1" ht="36" customHeight="1" thickBot="1">
      <c r="A133" s="27"/>
      <c r="B133" s="56"/>
      <c r="C133" s="91"/>
      <c r="D133" s="95"/>
      <c r="E133" s="95"/>
      <c r="F133" s="101"/>
      <c r="G133" s="55"/>
      <c r="H133" s="60"/>
      <c r="I133" s="30">
        <v>0.51</v>
      </c>
      <c r="J133" s="119">
        <v>0.49</v>
      </c>
      <c r="K133" s="32"/>
      <c r="L133" s="57"/>
      <c r="M133" s="33"/>
      <c r="N133" s="34">
        <f t="shared" si="11"/>
        <v>1</v>
      </c>
      <c r="O133" s="35"/>
      <c r="P133" s="105">
        <v>15</v>
      </c>
      <c r="Q133" s="106">
        <v>15</v>
      </c>
      <c r="R133" s="38"/>
      <c r="S133" s="38"/>
      <c r="T133" s="37"/>
      <c r="U133" s="39">
        <f t="shared" si="12"/>
        <v>15</v>
      </c>
      <c r="V133" s="40">
        <f t="shared" si="18"/>
        <v>15</v>
      </c>
      <c r="W133" s="112"/>
      <c r="X133" s="96"/>
      <c r="Y133" s="96"/>
      <c r="Z133" s="104"/>
      <c r="AA133" s="99"/>
      <c r="AB133" s="41">
        <f t="shared" si="13"/>
        <v>0</v>
      </c>
      <c r="AC133" s="40">
        <f t="shared" si="14"/>
        <v>0</v>
      </c>
      <c r="AD133" s="42"/>
      <c r="AE133" s="128"/>
      <c r="AF133" s="37">
        <f t="shared" si="15"/>
        <v>15</v>
      </c>
      <c r="AG133" s="43">
        <v>65</v>
      </c>
      <c r="AH133" s="44">
        <f t="shared" si="16"/>
        <v>80</v>
      </c>
      <c r="AI133" s="45">
        <f t="shared" si="19"/>
        <v>0.93</v>
      </c>
      <c r="AJ133" s="46"/>
      <c r="AK133" s="47">
        <v>1E-4</v>
      </c>
      <c r="AL133" s="48">
        <f t="shared" si="20"/>
        <v>1.0001</v>
      </c>
      <c r="AM133" s="49">
        <f t="shared" si="21"/>
        <v>1311945000</v>
      </c>
      <c r="AN133" s="50"/>
      <c r="AO133" s="51"/>
      <c r="AP133" s="51"/>
      <c r="AQ133" s="51"/>
      <c r="AR133" s="51"/>
      <c r="AS133" s="52"/>
      <c r="AT133" s="53">
        <f t="shared" si="17"/>
        <v>0</v>
      </c>
    </row>
    <row r="134" spans="1:46" s="54" customFormat="1" ht="36" customHeight="1" thickBot="1">
      <c r="A134" s="27"/>
      <c r="B134" s="56"/>
      <c r="C134" s="91"/>
      <c r="D134" s="95"/>
      <c r="E134" s="95"/>
      <c r="F134" s="101"/>
      <c r="G134" s="55"/>
      <c r="H134" s="60"/>
      <c r="I134" s="30">
        <v>0.51</v>
      </c>
      <c r="J134" s="119">
        <v>0.49</v>
      </c>
      <c r="K134" s="32"/>
      <c r="L134" s="57"/>
      <c r="M134" s="33"/>
      <c r="N134" s="34">
        <f t="shared" ref="N134:N140" si="22">SUM(I134:M134)</f>
        <v>1</v>
      </c>
      <c r="O134" s="35"/>
      <c r="P134" s="105">
        <v>15</v>
      </c>
      <c r="Q134" s="106">
        <v>15</v>
      </c>
      <c r="R134" s="38"/>
      <c r="S134" s="38"/>
      <c r="T134" s="37"/>
      <c r="U134" s="39">
        <f t="shared" ref="U134:U140" si="23">ROUNDUP(((P134*I134)+(Q134*J134)+(R134*K134)+(S134*L134)+(T134*M134)),2)</f>
        <v>15</v>
      </c>
      <c r="V134" s="40">
        <f t="shared" si="18"/>
        <v>15</v>
      </c>
      <c r="W134" s="112"/>
      <c r="X134" s="96"/>
      <c r="Y134" s="96"/>
      <c r="Z134" s="104"/>
      <c r="AA134" s="99"/>
      <c r="AB134" s="41">
        <f t="shared" ref="AB134:AB140" si="24">ROUNDUP((((W134*I134)+(X134*J134)+(Y134*K134)+(Z134*L134)+(AA134*M134))/$I$2*15),2)</f>
        <v>0</v>
      </c>
      <c r="AC134" s="40">
        <f t="shared" ref="AC134:AC140" si="25">IF(AB134&gt;=15,15,AB134)</f>
        <v>0</v>
      </c>
      <c r="AD134" s="42"/>
      <c r="AE134" s="128"/>
      <c r="AF134" s="37">
        <f t="shared" ref="AF134:AF140" si="26">IF((V134+AC134+AD134)&gt;=30,30,(V134+AC134+AD134))</f>
        <v>15</v>
      </c>
      <c r="AG134" s="43">
        <v>65</v>
      </c>
      <c r="AH134" s="44">
        <f t="shared" ref="AH134:AH140" si="27">AF134+AG134+AE134</f>
        <v>80</v>
      </c>
      <c r="AI134" s="45">
        <f t="shared" si="19"/>
        <v>0.93</v>
      </c>
      <c r="AJ134" s="46"/>
      <c r="AK134" s="47">
        <v>1E-4</v>
      </c>
      <c r="AL134" s="48">
        <f t="shared" si="20"/>
        <v>1.0001</v>
      </c>
      <c r="AM134" s="49">
        <f t="shared" si="21"/>
        <v>1311945000</v>
      </c>
      <c r="AN134" s="50"/>
      <c r="AO134" s="51"/>
      <c r="AP134" s="51"/>
      <c r="AQ134" s="51"/>
      <c r="AR134" s="51"/>
      <c r="AS134" s="52"/>
      <c r="AT134" s="53">
        <f t="shared" ref="AT134:AT140" si="28">(AO134*I134)+(AP134*J134)+(AQ134*K134)+(AR134*L134)+(AS134*M134)</f>
        <v>0</v>
      </c>
    </row>
    <row r="135" spans="1:46" s="54" customFormat="1" ht="36" customHeight="1" thickBot="1">
      <c r="A135" s="27"/>
      <c r="B135" s="56"/>
      <c r="C135" s="91"/>
      <c r="D135" s="95"/>
      <c r="E135" s="95"/>
      <c r="F135" s="101"/>
      <c r="G135" s="55"/>
      <c r="H135" s="60"/>
      <c r="I135" s="30">
        <v>0.51</v>
      </c>
      <c r="J135" s="119">
        <v>0.49</v>
      </c>
      <c r="K135" s="32"/>
      <c r="L135" s="57"/>
      <c r="M135" s="33"/>
      <c r="N135" s="34">
        <f t="shared" si="22"/>
        <v>1</v>
      </c>
      <c r="O135" s="35"/>
      <c r="P135" s="105">
        <v>15</v>
      </c>
      <c r="Q135" s="106">
        <v>15</v>
      </c>
      <c r="R135" s="38"/>
      <c r="S135" s="38"/>
      <c r="T135" s="37"/>
      <c r="U135" s="39">
        <f t="shared" si="23"/>
        <v>15</v>
      </c>
      <c r="V135" s="40">
        <f t="shared" si="18"/>
        <v>15</v>
      </c>
      <c r="W135" s="112"/>
      <c r="X135" s="96"/>
      <c r="Y135" s="96"/>
      <c r="Z135" s="104"/>
      <c r="AA135" s="99"/>
      <c r="AB135" s="41">
        <f t="shared" si="24"/>
        <v>0</v>
      </c>
      <c r="AC135" s="40">
        <f t="shared" si="25"/>
        <v>0</v>
      </c>
      <c r="AD135" s="42"/>
      <c r="AE135" s="128"/>
      <c r="AF135" s="37">
        <f t="shared" si="26"/>
        <v>15</v>
      </c>
      <c r="AG135" s="43">
        <v>65</v>
      </c>
      <c r="AH135" s="44">
        <f t="shared" si="27"/>
        <v>80</v>
      </c>
      <c r="AI135" s="45">
        <f t="shared" si="19"/>
        <v>0.93</v>
      </c>
      <c r="AJ135" s="46"/>
      <c r="AK135" s="47">
        <v>1E-4</v>
      </c>
      <c r="AL135" s="48">
        <f t="shared" si="20"/>
        <v>1.0001</v>
      </c>
      <c r="AM135" s="49">
        <f t="shared" si="21"/>
        <v>1311945000</v>
      </c>
      <c r="AN135" s="50"/>
      <c r="AO135" s="51"/>
      <c r="AP135" s="51"/>
      <c r="AQ135" s="51"/>
      <c r="AR135" s="51"/>
      <c r="AS135" s="52"/>
      <c r="AT135" s="53">
        <f t="shared" si="28"/>
        <v>0</v>
      </c>
    </row>
    <row r="136" spans="1:46" s="54" customFormat="1" ht="44.25" customHeight="1" thickBot="1">
      <c r="A136" s="27"/>
      <c r="B136" s="56"/>
      <c r="C136" s="91"/>
      <c r="D136" s="95"/>
      <c r="E136" s="95"/>
      <c r="F136" s="101"/>
      <c r="G136" s="55"/>
      <c r="H136" s="60"/>
      <c r="I136" s="30">
        <v>0.51</v>
      </c>
      <c r="J136" s="119">
        <v>0.49</v>
      </c>
      <c r="K136" s="32"/>
      <c r="L136" s="57"/>
      <c r="M136" s="33"/>
      <c r="N136" s="34">
        <f t="shared" si="22"/>
        <v>1</v>
      </c>
      <c r="O136" s="35"/>
      <c r="P136" s="105">
        <v>15</v>
      </c>
      <c r="Q136" s="106">
        <v>15</v>
      </c>
      <c r="R136" s="38"/>
      <c r="S136" s="38"/>
      <c r="T136" s="37"/>
      <c r="U136" s="39">
        <f t="shared" si="23"/>
        <v>15</v>
      </c>
      <c r="V136" s="40">
        <f>IF(U136&gt;=15,15,U136)</f>
        <v>15</v>
      </c>
      <c r="W136" s="112"/>
      <c r="X136" s="96"/>
      <c r="Y136" s="96"/>
      <c r="Z136" s="104"/>
      <c r="AA136" s="99"/>
      <c r="AB136" s="41">
        <f t="shared" si="24"/>
        <v>0</v>
      </c>
      <c r="AC136" s="40">
        <f t="shared" si="25"/>
        <v>0</v>
      </c>
      <c r="AD136" s="42"/>
      <c r="AE136" s="128"/>
      <c r="AF136" s="37">
        <f t="shared" si="26"/>
        <v>15</v>
      </c>
      <c r="AG136" s="43">
        <v>65</v>
      </c>
      <c r="AH136" s="44">
        <f t="shared" si="27"/>
        <v>80</v>
      </c>
      <c r="AI136" s="45">
        <f>-((50-((176+(45+(30-AF136)))))/200)</f>
        <v>0.93</v>
      </c>
      <c r="AJ136" s="46"/>
      <c r="AK136" s="47">
        <v>1E-4</v>
      </c>
      <c r="AL136" s="48">
        <f>100%+AK136</f>
        <v>1.0001</v>
      </c>
      <c r="AM136" s="49">
        <f>ROUNDUP($D$2*AI136*AL136,-3)</f>
        <v>1311945000</v>
      </c>
      <c r="AN136" s="50"/>
      <c r="AO136" s="51"/>
      <c r="AP136" s="51"/>
      <c r="AQ136" s="51"/>
      <c r="AR136" s="51"/>
      <c r="AS136" s="52"/>
      <c r="AT136" s="53">
        <f t="shared" si="28"/>
        <v>0</v>
      </c>
    </row>
    <row r="137" spans="1:46" s="54" customFormat="1" ht="36" customHeight="1" thickBot="1">
      <c r="A137" s="27"/>
      <c r="B137" s="56"/>
      <c r="C137" s="91"/>
      <c r="D137" s="95"/>
      <c r="E137" s="95"/>
      <c r="F137" s="101"/>
      <c r="G137" s="55"/>
      <c r="H137" s="79"/>
      <c r="I137" s="30">
        <v>0.51</v>
      </c>
      <c r="J137" s="119">
        <v>0.49</v>
      </c>
      <c r="K137" s="32"/>
      <c r="L137" s="57"/>
      <c r="M137" s="80"/>
      <c r="N137" s="34">
        <f t="shared" si="22"/>
        <v>1</v>
      </c>
      <c r="O137" s="81"/>
      <c r="P137" s="105">
        <v>15</v>
      </c>
      <c r="Q137" s="106">
        <v>15</v>
      </c>
      <c r="R137" s="38"/>
      <c r="S137" s="38"/>
      <c r="T137" s="58"/>
      <c r="U137" s="39">
        <f t="shared" si="23"/>
        <v>15</v>
      </c>
      <c r="V137" s="82">
        <f>IF(U137&gt;=15,15,U137)</f>
        <v>15</v>
      </c>
      <c r="W137" s="112"/>
      <c r="X137" s="96"/>
      <c r="Y137" s="96"/>
      <c r="Z137" s="104"/>
      <c r="AA137" s="133"/>
      <c r="AB137" s="41">
        <f t="shared" si="24"/>
        <v>0</v>
      </c>
      <c r="AC137" s="40">
        <f t="shared" si="25"/>
        <v>0</v>
      </c>
      <c r="AD137" s="83"/>
      <c r="AE137" s="131"/>
      <c r="AF137" s="37">
        <f t="shared" si="26"/>
        <v>15</v>
      </c>
      <c r="AG137" s="43">
        <v>65</v>
      </c>
      <c r="AH137" s="44">
        <f t="shared" si="27"/>
        <v>80</v>
      </c>
      <c r="AI137" s="45">
        <f>-((50-((176+(45+(30-AF137)))))/200)</f>
        <v>0.93</v>
      </c>
      <c r="AJ137" s="46"/>
      <c r="AK137" s="47">
        <v>1E-4</v>
      </c>
      <c r="AL137" s="48">
        <f>100%+AK137</f>
        <v>1.0001</v>
      </c>
      <c r="AM137" s="49">
        <f>ROUNDUP($D$2*AI137*AL137,-3)</f>
        <v>1311945000</v>
      </c>
      <c r="AN137" s="84"/>
      <c r="AO137" s="85"/>
      <c r="AP137" s="85"/>
      <c r="AQ137" s="85"/>
      <c r="AR137" s="85"/>
      <c r="AS137" s="86"/>
      <c r="AT137" s="53">
        <f t="shared" si="28"/>
        <v>0</v>
      </c>
    </row>
    <row r="138" spans="1:46" s="54" customFormat="1" ht="36" customHeight="1" thickBot="1">
      <c r="A138" s="27"/>
      <c r="B138" s="56"/>
      <c r="C138" s="91"/>
      <c r="D138" s="95"/>
      <c r="E138" s="95"/>
      <c r="F138" s="101"/>
      <c r="G138" s="55"/>
      <c r="H138" s="60"/>
      <c r="I138" s="30">
        <v>0.51</v>
      </c>
      <c r="J138" s="119">
        <v>0.49</v>
      </c>
      <c r="K138" s="32"/>
      <c r="L138" s="57"/>
      <c r="M138" s="33"/>
      <c r="N138" s="34">
        <f t="shared" si="22"/>
        <v>1</v>
      </c>
      <c r="O138" s="35"/>
      <c r="P138" s="105">
        <v>15</v>
      </c>
      <c r="Q138" s="106">
        <v>15</v>
      </c>
      <c r="R138" s="38"/>
      <c r="S138" s="38"/>
      <c r="T138" s="37"/>
      <c r="U138" s="39">
        <f t="shared" si="23"/>
        <v>15</v>
      </c>
      <c r="V138" s="40">
        <f>IF(U138&gt;=15,15,U138)</f>
        <v>15</v>
      </c>
      <c r="W138" s="112"/>
      <c r="X138" s="96"/>
      <c r="Y138" s="96"/>
      <c r="Z138" s="104"/>
      <c r="AA138" s="99"/>
      <c r="AB138" s="41">
        <f t="shared" si="24"/>
        <v>0</v>
      </c>
      <c r="AC138" s="40">
        <f t="shared" si="25"/>
        <v>0</v>
      </c>
      <c r="AD138" s="42"/>
      <c r="AE138" s="128"/>
      <c r="AF138" s="37">
        <f t="shared" si="26"/>
        <v>15</v>
      </c>
      <c r="AG138" s="43">
        <v>65</v>
      </c>
      <c r="AH138" s="44">
        <f t="shared" si="27"/>
        <v>80</v>
      </c>
      <c r="AI138" s="45">
        <f>-((50-((176+(45+(30-AF138)))))/200)</f>
        <v>0.93</v>
      </c>
      <c r="AJ138" s="46"/>
      <c r="AK138" s="47">
        <v>1E-4</v>
      </c>
      <c r="AL138" s="48">
        <f>100%+AK138</f>
        <v>1.0001</v>
      </c>
      <c r="AM138" s="49">
        <f>ROUNDUP($D$2*AI138*AL138,-3)</f>
        <v>1311945000</v>
      </c>
      <c r="AN138" s="50"/>
      <c r="AO138" s="51"/>
      <c r="AP138" s="51"/>
      <c r="AQ138" s="51"/>
      <c r="AR138" s="51"/>
      <c r="AS138" s="52"/>
      <c r="AT138" s="53">
        <f t="shared" si="28"/>
        <v>0</v>
      </c>
    </row>
    <row r="139" spans="1:46" s="54" customFormat="1" ht="36" customHeight="1" thickBot="1">
      <c r="A139" s="27"/>
      <c r="B139" s="56"/>
      <c r="C139" s="91"/>
      <c r="D139" s="95"/>
      <c r="E139" s="95"/>
      <c r="F139" s="101"/>
      <c r="G139" s="55"/>
      <c r="H139" s="60"/>
      <c r="I139" s="30">
        <v>0.51</v>
      </c>
      <c r="J139" s="119">
        <v>0.49</v>
      </c>
      <c r="K139" s="32"/>
      <c r="L139" s="57"/>
      <c r="M139" s="33"/>
      <c r="N139" s="34">
        <f t="shared" si="22"/>
        <v>1</v>
      </c>
      <c r="O139" s="35"/>
      <c r="P139" s="105">
        <v>15</v>
      </c>
      <c r="Q139" s="106">
        <v>15</v>
      </c>
      <c r="R139" s="38"/>
      <c r="S139" s="38"/>
      <c r="T139" s="37"/>
      <c r="U139" s="39">
        <f t="shared" si="23"/>
        <v>15</v>
      </c>
      <c r="V139" s="40">
        <f>IF(U139&gt;=15,15,U139)</f>
        <v>15</v>
      </c>
      <c r="W139" s="112"/>
      <c r="X139" s="96"/>
      <c r="Y139" s="96"/>
      <c r="Z139" s="104"/>
      <c r="AA139" s="99"/>
      <c r="AB139" s="41">
        <f t="shared" si="24"/>
        <v>0</v>
      </c>
      <c r="AC139" s="40">
        <f t="shared" si="25"/>
        <v>0</v>
      </c>
      <c r="AD139" s="42"/>
      <c r="AE139" s="128"/>
      <c r="AF139" s="37">
        <f t="shared" si="26"/>
        <v>15</v>
      </c>
      <c r="AG139" s="43">
        <v>65</v>
      </c>
      <c r="AH139" s="44">
        <f t="shared" si="27"/>
        <v>80</v>
      </c>
      <c r="AI139" s="45">
        <f>-((50-((176+(45+(30-AF139)))))/200)</f>
        <v>0.93</v>
      </c>
      <c r="AJ139" s="46"/>
      <c r="AK139" s="47">
        <v>1E-4</v>
      </c>
      <c r="AL139" s="48">
        <f>100%+AK139</f>
        <v>1.0001</v>
      </c>
      <c r="AM139" s="49">
        <f>ROUNDUP($D$2*AI139*AL139,-3)</f>
        <v>1311945000</v>
      </c>
      <c r="AN139" s="50"/>
      <c r="AO139" s="51"/>
      <c r="AP139" s="51"/>
      <c r="AQ139" s="51"/>
      <c r="AR139" s="51"/>
      <c r="AS139" s="52"/>
      <c r="AT139" s="53">
        <f t="shared" si="28"/>
        <v>0</v>
      </c>
    </row>
    <row r="140" spans="1:46" s="54" customFormat="1" ht="36" customHeight="1" thickBot="1">
      <c r="A140" s="27"/>
      <c r="B140" s="56"/>
      <c r="C140" s="91"/>
      <c r="D140" s="95"/>
      <c r="E140" s="95"/>
      <c r="F140" s="101"/>
      <c r="G140" s="55"/>
      <c r="H140" s="28"/>
      <c r="I140" s="30">
        <v>0.51</v>
      </c>
      <c r="J140" s="119">
        <v>0.49</v>
      </c>
      <c r="K140" s="32"/>
      <c r="L140" s="57"/>
      <c r="M140" s="31"/>
      <c r="N140" s="34">
        <f t="shared" si="22"/>
        <v>1</v>
      </c>
      <c r="O140" s="37"/>
      <c r="P140" s="105">
        <v>15</v>
      </c>
      <c r="Q140" s="106">
        <v>15</v>
      </c>
      <c r="R140" s="38"/>
      <c r="S140" s="38"/>
      <c r="T140" s="37"/>
      <c r="U140" s="39">
        <f t="shared" si="23"/>
        <v>15</v>
      </c>
      <c r="V140" s="40">
        <f>IF(U140&gt;=15,15,U140)</f>
        <v>15</v>
      </c>
      <c r="W140" s="112"/>
      <c r="X140" s="96"/>
      <c r="Y140" s="96"/>
      <c r="Z140" s="104"/>
      <c r="AA140" s="99"/>
      <c r="AB140" s="41">
        <f t="shared" si="24"/>
        <v>0</v>
      </c>
      <c r="AC140" s="40">
        <f t="shared" si="25"/>
        <v>0</v>
      </c>
      <c r="AD140" s="87"/>
      <c r="AE140" s="128"/>
      <c r="AF140" s="37">
        <f t="shared" si="26"/>
        <v>15</v>
      </c>
      <c r="AG140" s="43">
        <v>65</v>
      </c>
      <c r="AH140" s="44">
        <f t="shared" si="27"/>
        <v>80</v>
      </c>
      <c r="AI140" s="45">
        <f>-((50-((176+(45+(30-AF140)))))/200)</f>
        <v>0.93</v>
      </c>
      <c r="AJ140" s="46"/>
      <c r="AK140" s="47">
        <v>1E-4</v>
      </c>
      <c r="AL140" s="48">
        <f>100%+AK140</f>
        <v>1.0001</v>
      </c>
      <c r="AM140" s="49">
        <f>ROUNDUP($D$2*AI140*AL140,-3)</f>
        <v>1311945000</v>
      </c>
      <c r="AN140" s="88"/>
      <c r="AO140" s="51"/>
      <c r="AP140" s="51"/>
      <c r="AQ140" s="51"/>
      <c r="AR140" s="51"/>
      <c r="AS140" s="52"/>
      <c r="AT140" s="53">
        <f t="shared" si="28"/>
        <v>0</v>
      </c>
    </row>
  </sheetData>
  <mergeCells count="28">
    <mergeCell ref="D1:E1"/>
    <mergeCell ref="I1:J1"/>
    <mergeCell ref="L1:AB1"/>
    <mergeCell ref="AE1:AK1"/>
    <mergeCell ref="D2:E2"/>
    <mergeCell ref="F2:G2"/>
    <mergeCell ref="I2:J2"/>
    <mergeCell ref="P2:U2"/>
    <mergeCell ref="AL3:AL4"/>
    <mergeCell ref="A3:A4"/>
    <mergeCell ref="B3:B4"/>
    <mergeCell ref="C3:H3"/>
    <mergeCell ref="I3:M3"/>
    <mergeCell ref="N3:N4"/>
    <mergeCell ref="O3:O4"/>
    <mergeCell ref="P3:U3"/>
    <mergeCell ref="W3:AB3"/>
    <mergeCell ref="AI3:AI4"/>
    <mergeCell ref="AJ3:AJ4"/>
    <mergeCell ref="AK3:AK4"/>
    <mergeCell ref="AS3:AS4"/>
    <mergeCell ref="AT3:AT4"/>
    <mergeCell ref="AM3:AM4"/>
    <mergeCell ref="AN3:AN4"/>
    <mergeCell ref="AO3:AO4"/>
    <mergeCell ref="AP3:AP4"/>
    <mergeCell ref="AQ3:AQ4"/>
    <mergeCell ref="AR3:AR4"/>
  </mergeCells>
  <phoneticPr fontId="3" type="noConversion"/>
  <printOptions horizontalCentered="1"/>
  <pageMargins left="0.17" right="0.17" top="0.33" bottom="0.24" header="0.26" footer="0.18"/>
  <pageSetup paperSize="9" scale="57" orientation="landscape" r:id="rId1"/>
  <headerFooter alignWithMargins="0"/>
  <rowBreaks count="1" manualBreakCount="1">
    <brk id="31" max="41" man="1"/>
  </rowBreaks>
  <colBreaks count="1" manualBreakCount="1">
    <brk id="29" max="139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AT140"/>
  <sheetViews>
    <sheetView showZeros="0" view="pageBreakPreview" zoomScale="80" workbookViewId="0">
      <selection activeCell="AE1" sqref="AE1:AK1"/>
    </sheetView>
  </sheetViews>
  <sheetFormatPr defaultColWidth="8.88671875" defaultRowHeight="13.5"/>
  <cols>
    <col min="1" max="1" width="5" style="1" customWidth="1"/>
    <col min="2" max="2" width="5.109375" style="2" customWidth="1"/>
    <col min="3" max="3" width="9.21875" style="89" customWidth="1"/>
    <col min="4" max="7" width="9.21875" style="1" customWidth="1"/>
    <col min="8" max="8" width="6.6640625" style="1" customWidth="1"/>
    <col min="9" max="10" width="7.33203125" style="1" customWidth="1"/>
    <col min="11" max="11" width="7.6640625" style="1" customWidth="1"/>
    <col min="12" max="13" width="6.77734375" style="1" customWidth="1"/>
    <col min="14" max="14" width="6.44140625" style="1" customWidth="1"/>
    <col min="15" max="15" width="5.109375" style="1" customWidth="1"/>
    <col min="16" max="16" width="7.109375" style="1" customWidth="1"/>
    <col min="17" max="17" width="6.77734375" style="1" customWidth="1"/>
    <col min="18" max="20" width="6.6640625" style="1" customWidth="1"/>
    <col min="21" max="21" width="7.109375" style="1" customWidth="1"/>
    <col min="22" max="22" width="10.44140625" style="90" hidden="1" customWidth="1"/>
    <col min="23" max="24" width="8" style="1" customWidth="1"/>
    <col min="25" max="27" width="7.21875" style="1" customWidth="1"/>
    <col min="28" max="28" width="9.6640625" style="1" customWidth="1"/>
    <col min="29" max="29" width="2" style="90" hidden="1" customWidth="1"/>
    <col min="30" max="31" width="6.21875" style="1" customWidth="1"/>
    <col min="32" max="32" width="7" style="1" customWidth="1"/>
    <col min="33" max="33" width="4.6640625" style="1" customWidth="1"/>
    <col min="34" max="34" width="8.21875" style="1" customWidth="1"/>
    <col min="35" max="35" width="8.77734375" style="1" customWidth="1"/>
    <col min="36" max="36" width="7.5546875" style="1" customWidth="1"/>
    <col min="37" max="38" width="8.33203125" style="1" customWidth="1"/>
    <col min="39" max="39" width="20.21875" style="1" customWidth="1"/>
    <col min="40" max="40" width="8.33203125" style="1" customWidth="1"/>
    <col min="41" max="42" width="17.6640625" style="1" customWidth="1"/>
    <col min="43" max="45" width="17.6640625" style="1" hidden="1" customWidth="1"/>
    <col min="46" max="46" width="17.6640625" style="1" customWidth="1"/>
    <col min="47" max="16384" width="8.88671875" style="1"/>
  </cols>
  <sheetData>
    <row r="1" spans="1:46" ht="33.75" customHeight="1">
      <c r="C1" s="3" t="s">
        <v>37</v>
      </c>
      <c r="D1" s="353">
        <v>2618742728</v>
      </c>
      <c r="E1" s="353"/>
      <c r="F1" s="4"/>
      <c r="G1" s="4"/>
      <c r="H1" s="3" t="s">
        <v>0</v>
      </c>
      <c r="I1" s="354">
        <v>1706170000</v>
      </c>
      <c r="J1" s="354"/>
      <c r="K1" s="118">
        <f>TRUNC(I1/F2,7)</f>
        <v>0.67899319999999996</v>
      </c>
      <c r="L1" s="385" t="s">
        <v>410</v>
      </c>
      <c r="M1" s="386"/>
      <c r="N1" s="386"/>
      <c r="O1" s="386"/>
      <c r="P1" s="386"/>
      <c r="Q1" s="386"/>
      <c r="R1" s="386"/>
      <c r="S1" s="386"/>
      <c r="T1" s="386"/>
      <c r="U1" s="386"/>
      <c r="V1" s="386"/>
      <c r="W1" s="386"/>
      <c r="X1" s="386"/>
      <c r="Y1" s="386"/>
      <c r="Z1" s="386"/>
      <c r="AA1" s="386"/>
      <c r="AB1" s="386"/>
      <c r="AC1" s="148"/>
      <c r="AD1" s="148"/>
      <c r="AE1" s="356" t="s">
        <v>399</v>
      </c>
      <c r="AF1" s="356"/>
      <c r="AG1" s="356"/>
      <c r="AH1" s="356"/>
      <c r="AI1" s="356"/>
      <c r="AJ1" s="356"/>
      <c r="AK1" s="356"/>
      <c r="AL1" s="145"/>
      <c r="AM1" s="145"/>
      <c r="AN1" s="145"/>
      <c r="AO1" s="122"/>
      <c r="AP1" s="122"/>
      <c r="AQ1" s="122"/>
      <c r="AR1" s="122"/>
      <c r="AS1" s="122"/>
      <c r="AT1" s="122"/>
    </row>
    <row r="2" spans="1:46" s="11" customFormat="1" ht="30" customHeight="1" thickBot="1">
      <c r="A2" s="6"/>
      <c r="B2" s="7"/>
      <c r="C2" s="8" t="s">
        <v>36</v>
      </c>
      <c r="D2" s="357">
        <v>2823000000</v>
      </c>
      <c r="E2" s="358"/>
      <c r="F2" s="357">
        <v>2512793716</v>
      </c>
      <c r="G2" s="358"/>
      <c r="H2" s="3" t="s">
        <v>32</v>
      </c>
      <c r="I2" s="359">
        <f>D2*1</f>
        <v>2823000000</v>
      </c>
      <c r="J2" s="360"/>
      <c r="K2" s="117" t="s">
        <v>29</v>
      </c>
      <c r="L2" s="4"/>
      <c r="M2" s="4"/>
      <c r="N2" s="4"/>
      <c r="O2" s="9" t="s">
        <v>35</v>
      </c>
      <c r="P2" s="361">
        <v>45952.458333333336</v>
      </c>
      <c r="Q2" s="361"/>
      <c r="R2" s="361"/>
      <c r="S2" s="361"/>
      <c r="T2" s="361"/>
      <c r="U2" s="361"/>
      <c r="V2" s="10"/>
      <c r="W2" s="10"/>
      <c r="X2" s="6"/>
      <c r="Y2" s="6"/>
      <c r="Z2" s="6"/>
      <c r="AA2" s="6"/>
      <c r="AB2" s="6"/>
      <c r="AC2" s="10"/>
      <c r="AD2" s="6"/>
      <c r="AE2" s="6"/>
      <c r="AF2" s="6"/>
      <c r="AG2" s="189"/>
      <c r="AH2" s="6"/>
      <c r="AJ2" s="12"/>
      <c r="AK2" s="13"/>
      <c r="AL2" s="13"/>
      <c r="AM2" s="14" t="s">
        <v>52</v>
      </c>
      <c r="AO2" s="63" t="s">
        <v>40</v>
      </c>
      <c r="AP2" s="63"/>
      <c r="AQ2" s="123"/>
      <c r="AR2" s="124"/>
      <c r="AS2" s="126"/>
      <c r="AT2" s="125"/>
    </row>
    <row r="3" spans="1:46" s="17" customFormat="1" ht="24.95" customHeight="1" thickBot="1">
      <c r="A3" s="364" t="s">
        <v>1</v>
      </c>
      <c r="B3" s="366" t="s">
        <v>2</v>
      </c>
      <c r="C3" s="368" t="s">
        <v>3</v>
      </c>
      <c r="D3" s="369"/>
      <c r="E3" s="369"/>
      <c r="F3" s="369"/>
      <c r="G3" s="369"/>
      <c r="H3" s="370"/>
      <c r="I3" s="371" t="s">
        <v>4</v>
      </c>
      <c r="J3" s="369"/>
      <c r="K3" s="369"/>
      <c r="L3" s="369"/>
      <c r="M3" s="370"/>
      <c r="N3" s="372" t="s">
        <v>5</v>
      </c>
      <c r="O3" s="374" t="s">
        <v>6</v>
      </c>
      <c r="P3" s="371" t="s">
        <v>7</v>
      </c>
      <c r="Q3" s="369"/>
      <c r="R3" s="369"/>
      <c r="S3" s="369"/>
      <c r="T3" s="369"/>
      <c r="U3" s="370"/>
      <c r="V3" s="15"/>
      <c r="W3" s="371" t="s">
        <v>30</v>
      </c>
      <c r="X3" s="369"/>
      <c r="Y3" s="369"/>
      <c r="Z3" s="369"/>
      <c r="AA3" s="369"/>
      <c r="AB3" s="370"/>
      <c r="AC3" s="15"/>
      <c r="AD3" s="15"/>
      <c r="AE3" s="15"/>
      <c r="AF3" s="15"/>
      <c r="AG3" s="15"/>
      <c r="AH3" s="16"/>
      <c r="AI3" s="376" t="s">
        <v>8</v>
      </c>
      <c r="AJ3" s="366" t="s">
        <v>9</v>
      </c>
      <c r="AK3" s="378" t="s">
        <v>10</v>
      </c>
      <c r="AL3" s="362" t="s">
        <v>11</v>
      </c>
      <c r="AM3" s="381" t="s">
        <v>12</v>
      </c>
      <c r="AN3" s="383" t="s">
        <v>83</v>
      </c>
      <c r="AO3" s="380" t="s">
        <v>14</v>
      </c>
      <c r="AP3" s="380" t="s">
        <v>41</v>
      </c>
      <c r="AQ3" s="380" t="s">
        <v>42</v>
      </c>
      <c r="AR3" s="380" t="s">
        <v>43</v>
      </c>
      <c r="AS3" s="380" t="s">
        <v>44</v>
      </c>
      <c r="AT3" s="380" t="s">
        <v>15</v>
      </c>
    </row>
    <row r="4" spans="1:46" s="17" customFormat="1" ht="39.75" customHeight="1" thickBot="1">
      <c r="A4" s="365"/>
      <c r="B4" s="367"/>
      <c r="C4" s="103" t="s">
        <v>16</v>
      </c>
      <c r="D4" s="19" t="s">
        <v>17</v>
      </c>
      <c r="E4" s="20" t="s">
        <v>18</v>
      </c>
      <c r="F4" s="20" t="s">
        <v>19</v>
      </c>
      <c r="G4" s="20" t="s">
        <v>94</v>
      </c>
      <c r="H4" s="21" t="s">
        <v>95</v>
      </c>
      <c r="I4" s="18" t="s">
        <v>96</v>
      </c>
      <c r="J4" s="19" t="s">
        <v>17</v>
      </c>
      <c r="K4" s="20" t="s">
        <v>97</v>
      </c>
      <c r="L4" s="103" t="s">
        <v>98</v>
      </c>
      <c r="M4" s="20" t="s">
        <v>94</v>
      </c>
      <c r="N4" s="373"/>
      <c r="O4" s="375"/>
      <c r="P4" s="18" t="s">
        <v>96</v>
      </c>
      <c r="Q4" s="19" t="s">
        <v>17</v>
      </c>
      <c r="R4" s="20" t="s">
        <v>97</v>
      </c>
      <c r="S4" s="103" t="s">
        <v>19</v>
      </c>
      <c r="T4" s="20" t="s">
        <v>94</v>
      </c>
      <c r="U4" s="22" t="s">
        <v>99</v>
      </c>
      <c r="V4" s="23" t="s">
        <v>22</v>
      </c>
      <c r="W4" s="18" t="s">
        <v>96</v>
      </c>
      <c r="X4" s="19" t="s">
        <v>101</v>
      </c>
      <c r="Y4" s="20" t="s">
        <v>97</v>
      </c>
      <c r="Z4" s="103" t="s">
        <v>98</v>
      </c>
      <c r="AA4" s="20" t="s">
        <v>94</v>
      </c>
      <c r="AB4" s="24" t="s">
        <v>102</v>
      </c>
      <c r="AC4" s="23" t="s">
        <v>46</v>
      </c>
      <c r="AD4" s="121" t="s">
        <v>104</v>
      </c>
      <c r="AE4" s="127" t="s">
        <v>48</v>
      </c>
      <c r="AF4" s="25" t="s">
        <v>106</v>
      </c>
      <c r="AG4" s="26" t="s">
        <v>107</v>
      </c>
      <c r="AH4" s="26" t="s">
        <v>26</v>
      </c>
      <c r="AI4" s="377"/>
      <c r="AJ4" s="367"/>
      <c r="AK4" s="379"/>
      <c r="AL4" s="363"/>
      <c r="AM4" s="382"/>
      <c r="AN4" s="384"/>
      <c r="AO4" s="380"/>
      <c r="AP4" s="380"/>
      <c r="AQ4" s="380"/>
      <c r="AR4" s="380"/>
      <c r="AS4" s="380"/>
      <c r="AT4" s="380"/>
    </row>
    <row r="5" spans="1:46" s="54" customFormat="1" ht="40.5" customHeight="1" thickBot="1">
      <c r="A5" s="27">
        <v>1</v>
      </c>
      <c r="B5" s="28"/>
      <c r="C5" s="94" t="s">
        <v>401</v>
      </c>
      <c r="D5" s="62" t="s">
        <v>405</v>
      </c>
      <c r="E5" s="94"/>
      <c r="F5" s="94"/>
      <c r="G5" s="91"/>
      <c r="H5" s="115"/>
      <c r="I5" s="109">
        <v>0.6</v>
      </c>
      <c r="J5" s="31">
        <v>0.4</v>
      </c>
      <c r="K5" s="31"/>
      <c r="L5" s="31"/>
      <c r="M5" s="33"/>
      <c r="N5" s="34">
        <f>SUM(I5:M5)</f>
        <v>1</v>
      </c>
      <c r="O5" s="35"/>
      <c r="P5" s="165">
        <v>15</v>
      </c>
      <c r="Q5" s="166">
        <v>15</v>
      </c>
      <c r="R5" s="37"/>
      <c r="S5" s="38"/>
      <c r="T5" s="37"/>
      <c r="U5" s="39">
        <f>ROUNDUP(((P5*I5)+(Q5*J5)+(R5*K5)+(S5*L5)+(T5*M5)),2)</f>
        <v>15</v>
      </c>
      <c r="V5" s="40">
        <f>IF(U5&gt;=15,15,U5)</f>
        <v>15</v>
      </c>
      <c r="W5" s="112">
        <v>39588420000</v>
      </c>
      <c r="X5" s="170">
        <v>625706000</v>
      </c>
      <c r="Y5" s="256"/>
      <c r="Z5" s="257"/>
      <c r="AA5" s="99"/>
      <c r="AB5" s="41">
        <f>ROUNDUP((((W5*I5)+(X5*J5)+(Y5*K5)+(Z5*L5)+(AA5*M5))/$I$2*15),2)</f>
        <v>127.55000000000001</v>
      </c>
      <c r="AC5" s="40">
        <f>IF(AB5&gt;=15,15,AB5)</f>
        <v>15</v>
      </c>
      <c r="AD5" s="42"/>
      <c r="AE5" s="128"/>
      <c r="AF5" s="98">
        <f>IF((V5+AC5+AD5)&gt;=30,30,(V5+AC5+AD5))</f>
        <v>30</v>
      </c>
      <c r="AG5" s="43">
        <v>65</v>
      </c>
      <c r="AH5" s="44">
        <f>AF5+AG5+AE5</f>
        <v>95</v>
      </c>
      <c r="AI5" s="45">
        <f>-((50-((176+(45+(30-AF5)))))/200)</f>
        <v>0.85499999999999998</v>
      </c>
      <c r="AJ5" s="46"/>
      <c r="AK5" s="47">
        <v>1E-4</v>
      </c>
      <c r="AL5" s="48">
        <f>100%+AK5</f>
        <v>1.0001</v>
      </c>
      <c r="AM5" s="49">
        <f>ROUNDUP($D$2*AI5*AL5,-3)</f>
        <v>2413907000</v>
      </c>
      <c r="AN5" s="50"/>
      <c r="AO5" s="51"/>
      <c r="AP5" s="51"/>
      <c r="AQ5" s="51"/>
      <c r="AR5" s="51"/>
      <c r="AS5" s="52"/>
      <c r="AT5" s="53">
        <f>(AO5*I5)+(AP5*J5)+(AQ5*K5)+(AR5*L5)+(AS5*M5)</f>
        <v>0</v>
      </c>
    </row>
    <row r="6" spans="1:46" s="54" customFormat="1" ht="40.5" customHeight="1" thickBot="1">
      <c r="A6" s="27">
        <v>2</v>
      </c>
      <c r="B6" s="28"/>
      <c r="C6" s="94" t="s">
        <v>137</v>
      </c>
      <c r="D6" s="93" t="s">
        <v>406</v>
      </c>
      <c r="E6" s="95"/>
      <c r="F6" s="94"/>
      <c r="G6" s="29"/>
      <c r="H6" s="240" t="s">
        <v>408</v>
      </c>
      <c r="I6" s="109">
        <v>0.7</v>
      </c>
      <c r="J6" s="194">
        <v>0.219</v>
      </c>
      <c r="K6" s="31"/>
      <c r="L6" s="31"/>
      <c r="M6" s="33"/>
      <c r="N6" s="34">
        <f t="shared" ref="N6:N69" si="0">SUM(I6:M6)</f>
        <v>0.91899999999999993</v>
      </c>
      <c r="O6" s="35"/>
      <c r="P6" s="167">
        <v>15</v>
      </c>
      <c r="Q6" s="168">
        <v>15</v>
      </c>
      <c r="R6" s="106"/>
      <c r="S6" s="38"/>
      <c r="T6" s="37"/>
      <c r="U6" s="39">
        <f t="shared" ref="U6:U69" si="1">ROUNDUP(((P6*I6)+(Q6*J6)+(R6*K6)+(S6*L6)+(T6*M6)),2)</f>
        <v>13.79</v>
      </c>
      <c r="V6" s="40">
        <f>IF(U6&gt;=15,15,U6)</f>
        <v>13.79</v>
      </c>
      <c r="W6" s="169">
        <v>57539030000</v>
      </c>
      <c r="X6" s="112">
        <v>224887000</v>
      </c>
      <c r="Y6" s="100"/>
      <c r="Z6" s="112"/>
      <c r="AA6" s="99"/>
      <c r="AB6" s="41">
        <f t="shared" ref="AB6:AB69" si="2">ROUNDUP((((W6*I6)+(X6*J6)+(Y6*K6)+(Z6*L6)+(AA6*M6))/$I$2*15),2)</f>
        <v>214.28</v>
      </c>
      <c r="AC6" s="40">
        <f t="shared" ref="AC6:AC69" si="3">IF(AB6&gt;=15,15,AB6)</f>
        <v>15</v>
      </c>
      <c r="AD6" s="42">
        <f>3*I6</f>
        <v>2.0999999999999996</v>
      </c>
      <c r="AE6" s="128"/>
      <c r="AF6" s="37">
        <f t="shared" ref="AF6:AF69" si="4">IF((V6+AC6+AD6)&gt;=30,30,(V6+AC6+AD6))</f>
        <v>30</v>
      </c>
      <c r="AG6" s="43">
        <v>65</v>
      </c>
      <c r="AH6" s="44">
        <f t="shared" ref="AH6:AH69" si="5">AF6+AG6+AE6</f>
        <v>95</v>
      </c>
      <c r="AI6" s="45">
        <f>-((50-((176+(45+(30-AF6)))))/200)</f>
        <v>0.85499999999999998</v>
      </c>
      <c r="AJ6" s="46"/>
      <c r="AK6" s="47">
        <v>1E-4</v>
      </c>
      <c r="AL6" s="48">
        <f>100%+AK6</f>
        <v>1.0001</v>
      </c>
      <c r="AM6" s="49">
        <f>ROUNDUP($D$2*AI6*AL6,-3)</f>
        <v>2413907000</v>
      </c>
      <c r="AN6" s="50"/>
      <c r="AO6" s="51"/>
      <c r="AP6" s="51"/>
      <c r="AQ6" s="51"/>
      <c r="AR6" s="51"/>
      <c r="AS6" s="52"/>
      <c r="AT6" s="53">
        <f t="shared" ref="AT6:AT69" si="6">(AO6*I6)+(AP6*J6)+(AQ6*K6)+(AR6*L6)+(AS6*M6)</f>
        <v>0</v>
      </c>
    </row>
    <row r="7" spans="1:46" s="54" customFormat="1" ht="40.5" customHeight="1" thickBot="1">
      <c r="A7" s="27">
        <v>3</v>
      </c>
      <c r="B7" s="28"/>
      <c r="C7" s="93" t="s">
        <v>404</v>
      </c>
      <c r="D7" s="95" t="s">
        <v>55</v>
      </c>
      <c r="E7" s="95"/>
      <c r="F7" s="94"/>
      <c r="G7" s="55"/>
      <c r="H7" s="29"/>
      <c r="I7" s="109">
        <v>0.51</v>
      </c>
      <c r="J7" s="31">
        <v>0.49</v>
      </c>
      <c r="K7" s="31"/>
      <c r="L7" s="57"/>
      <c r="M7" s="33"/>
      <c r="N7" s="34">
        <f t="shared" si="0"/>
        <v>1</v>
      </c>
      <c r="O7" s="35"/>
      <c r="P7" s="167">
        <v>15</v>
      </c>
      <c r="Q7" s="220">
        <v>15</v>
      </c>
      <c r="R7" s="106"/>
      <c r="S7" s="38"/>
      <c r="T7" s="37"/>
      <c r="U7" s="39">
        <f t="shared" si="1"/>
        <v>15</v>
      </c>
      <c r="V7" s="40">
        <f>IF(U7&gt;=15,15,U7)</f>
        <v>15</v>
      </c>
      <c r="W7" s="112">
        <v>1114353000</v>
      </c>
      <c r="X7" s="112">
        <v>14977246000</v>
      </c>
      <c r="Y7" s="100"/>
      <c r="Z7" s="112"/>
      <c r="AA7" s="99"/>
      <c r="AB7" s="41">
        <f t="shared" si="2"/>
        <v>42.019999999999996</v>
      </c>
      <c r="AC7" s="40">
        <f t="shared" si="3"/>
        <v>15</v>
      </c>
      <c r="AD7" s="42"/>
      <c r="AE7" s="128"/>
      <c r="AF7" s="37">
        <f t="shared" si="4"/>
        <v>30</v>
      </c>
      <c r="AG7" s="43">
        <v>65</v>
      </c>
      <c r="AH7" s="44">
        <f t="shared" si="5"/>
        <v>95</v>
      </c>
      <c r="AI7" s="45">
        <f>-((50-((176+(45+(30-AF7)))))/200)</f>
        <v>0.85499999999999998</v>
      </c>
      <c r="AJ7" s="46"/>
      <c r="AK7" s="47">
        <v>1E-4</v>
      </c>
      <c r="AL7" s="48">
        <f>100%+AK7</f>
        <v>1.0001</v>
      </c>
      <c r="AM7" s="49">
        <f>ROUNDUP($D$2*AI7*AL7,-3)</f>
        <v>2413907000</v>
      </c>
      <c r="AN7" s="50"/>
      <c r="AO7" s="51"/>
      <c r="AP7" s="51"/>
      <c r="AQ7" s="51"/>
      <c r="AR7" s="51"/>
      <c r="AS7" s="52"/>
      <c r="AT7" s="53">
        <f t="shared" si="6"/>
        <v>0</v>
      </c>
    </row>
    <row r="8" spans="1:46" s="54" customFormat="1" ht="40.5" customHeight="1" thickBot="1">
      <c r="A8" s="27">
        <v>4</v>
      </c>
      <c r="B8" s="28"/>
      <c r="C8" s="95" t="s">
        <v>402</v>
      </c>
      <c r="D8" s="62" t="s">
        <v>400</v>
      </c>
      <c r="E8" s="95"/>
      <c r="F8" s="94"/>
      <c r="G8" s="92"/>
      <c r="H8" s="135"/>
      <c r="I8" s="109">
        <v>0.51</v>
      </c>
      <c r="J8" s="31">
        <v>0.49</v>
      </c>
      <c r="K8" s="31"/>
      <c r="L8" s="57"/>
      <c r="M8" s="33"/>
      <c r="N8" s="34">
        <f t="shared" si="0"/>
        <v>1</v>
      </c>
      <c r="O8" s="35"/>
      <c r="P8" s="167">
        <v>15</v>
      </c>
      <c r="Q8" s="168">
        <v>15</v>
      </c>
      <c r="R8" s="38"/>
      <c r="S8" s="38"/>
      <c r="T8" s="37"/>
      <c r="U8" s="193">
        <f t="shared" si="1"/>
        <v>15</v>
      </c>
      <c r="V8" s="40">
        <f t="shared" ref="V8:V71" si="7">IF(U8&gt;=15,15,U8)</f>
        <v>15</v>
      </c>
      <c r="W8" s="112">
        <v>39361754000</v>
      </c>
      <c r="X8" s="216">
        <v>80267427000</v>
      </c>
      <c r="Y8" s="100"/>
      <c r="Z8" s="96"/>
      <c r="AA8" s="108"/>
      <c r="AB8" s="41">
        <f t="shared" si="2"/>
        <v>315.65999999999997</v>
      </c>
      <c r="AC8" s="40">
        <f t="shared" si="3"/>
        <v>15</v>
      </c>
      <c r="AD8" s="42"/>
      <c r="AE8" s="128"/>
      <c r="AF8" s="37">
        <f t="shared" si="4"/>
        <v>30</v>
      </c>
      <c r="AG8" s="43">
        <v>65</v>
      </c>
      <c r="AH8" s="44">
        <f t="shared" si="5"/>
        <v>95</v>
      </c>
      <c r="AI8" s="45">
        <f t="shared" ref="AI8:AI71" si="8">-((50-((176+(45+(30-AF8)))))/200)</f>
        <v>0.85499999999999998</v>
      </c>
      <c r="AJ8" s="46"/>
      <c r="AK8" s="47">
        <v>1E-4</v>
      </c>
      <c r="AL8" s="48">
        <f t="shared" ref="AL8:AL71" si="9">100%+AK8</f>
        <v>1.0001</v>
      </c>
      <c r="AM8" s="49">
        <f t="shared" ref="AM8:AM71" si="10">ROUNDUP($D$2*AI8*AL8,-3)</f>
        <v>2413907000</v>
      </c>
      <c r="AN8" s="50"/>
      <c r="AO8" s="51"/>
      <c r="AP8" s="51"/>
      <c r="AQ8" s="51"/>
      <c r="AR8" s="51"/>
      <c r="AS8" s="52"/>
      <c r="AT8" s="53">
        <f t="shared" si="6"/>
        <v>0</v>
      </c>
    </row>
    <row r="9" spans="1:46" s="54" customFormat="1" ht="40.5" customHeight="1" thickBot="1">
      <c r="A9" s="27">
        <v>5</v>
      </c>
      <c r="B9" s="28"/>
      <c r="C9" s="95" t="s">
        <v>403</v>
      </c>
      <c r="D9" s="62" t="s">
        <v>407</v>
      </c>
      <c r="E9" s="95"/>
      <c r="F9" s="95"/>
      <c r="G9" s="92"/>
      <c r="H9" s="255" t="s">
        <v>409</v>
      </c>
      <c r="I9" s="109">
        <v>0.7</v>
      </c>
      <c r="J9" s="194">
        <v>0.1951</v>
      </c>
      <c r="K9" s="137"/>
      <c r="L9" s="31"/>
      <c r="M9" s="33"/>
      <c r="N9" s="34">
        <f t="shared" si="0"/>
        <v>0.89510000000000001</v>
      </c>
      <c r="O9" s="35"/>
      <c r="P9" s="167">
        <v>15</v>
      </c>
      <c r="Q9" s="168">
        <v>15</v>
      </c>
      <c r="R9" s="38"/>
      <c r="S9" s="38"/>
      <c r="T9" s="37"/>
      <c r="U9" s="39">
        <f t="shared" si="1"/>
        <v>13.43</v>
      </c>
      <c r="V9" s="40">
        <f t="shared" si="7"/>
        <v>13.43</v>
      </c>
      <c r="W9" s="112">
        <v>59183685000</v>
      </c>
      <c r="X9" s="113">
        <v>0</v>
      </c>
      <c r="Y9" s="96"/>
      <c r="Z9" s="96"/>
      <c r="AA9" s="99"/>
      <c r="AB9" s="41">
        <f t="shared" si="2"/>
        <v>220.14</v>
      </c>
      <c r="AC9" s="40">
        <f t="shared" si="3"/>
        <v>15</v>
      </c>
      <c r="AD9" s="42">
        <f>3*I9</f>
        <v>2.0999999999999996</v>
      </c>
      <c r="AE9" s="128"/>
      <c r="AF9" s="37">
        <f t="shared" si="4"/>
        <v>30</v>
      </c>
      <c r="AG9" s="43">
        <v>65</v>
      </c>
      <c r="AH9" s="44">
        <f t="shared" si="5"/>
        <v>95</v>
      </c>
      <c r="AI9" s="45">
        <f t="shared" si="8"/>
        <v>0.85499999999999998</v>
      </c>
      <c r="AJ9" s="46"/>
      <c r="AK9" s="47">
        <v>1E-4</v>
      </c>
      <c r="AL9" s="48">
        <f t="shared" si="9"/>
        <v>1.0001</v>
      </c>
      <c r="AM9" s="49">
        <f t="shared" si="10"/>
        <v>2413907000</v>
      </c>
      <c r="AN9" s="50"/>
      <c r="AO9" s="51"/>
      <c r="AP9" s="51"/>
      <c r="AQ9" s="51"/>
      <c r="AR9" s="51"/>
      <c r="AS9" s="52"/>
      <c r="AT9" s="53">
        <f t="shared" si="6"/>
        <v>0</v>
      </c>
    </row>
    <row r="10" spans="1:46" s="54" customFormat="1" ht="40.5" customHeight="1" thickBot="1">
      <c r="A10" s="27"/>
      <c r="B10" s="232"/>
      <c r="C10" s="95"/>
      <c r="D10" s="94"/>
      <c r="E10" s="139"/>
      <c r="F10" s="94"/>
      <c r="G10" s="55"/>
      <c r="H10" s="116"/>
      <c r="I10" s="30"/>
      <c r="J10" s="31"/>
      <c r="K10" s="31"/>
      <c r="L10" s="57"/>
      <c r="M10" s="33"/>
      <c r="N10" s="34">
        <f t="shared" si="0"/>
        <v>0</v>
      </c>
      <c r="O10" s="35"/>
      <c r="P10" s="167"/>
      <c r="Q10" s="220"/>
      <c r="R10" s="38"/>
      <c r="S10" s="38"/>
      <c r="T10" s="37"/>
      <c r="U10" s="39">
        <f t="shared" si="1"/>
        <v>0</v>
      </c>
      <c r="V10" s="40">
        <f>IF(U10&gt;=15,15,U10)</f>
        <v>0</v>
      </c>
      <c r="W10" s="216"/>
      <c r="X10" s="216"/>
      <c r="Y10" s="96"/>
      <c r="Z10" s="216"/>
      <c r="AA10" s="99"/>
      <c r="AB10" s="41">
        <f t="shared" si="2"/>
        <v>0</v>
      </c>
      <c r="AC10" s="40">
        <f t="shared" si="3"/>
        <v>0</v>
      </c>
      <c r="AD10" s="42">
        <f>0.5*I10</f>
        <v>0</v>
      </c>
      <c r="AE10" s="128"/>
      <c r="AF10" s="37">
        <f t="shared" si="4"/>
        <v>0</v>
      </c>
      <c r="AG10" s="43">
        <v>65</v>
      </c>
      <c r="AH10" s="44">
        <f t="shared" si="5"/>
        <v>65</v>
      </c>
      <c r="AI10" s="45">
        <f>-((50-((176+(45+(30-AF10)))))/200)</f>
        <v>1.0049999999999999</v>
      </c>
      <c r="AJ10" s="46"/>
      <c r="AK10" s="47">
        <v>1E-4</v>
      </c>
      <c r="AL10" s="48">
        <f>100%+AK10</f>
        <v>1.0001</v>
      </c>
      <c r="AM10" s="49">
        <f>ROUNDUP($D$2*AI10*AL10,-3)</f>
        <v>2837399000</v>
      </c>
      <c r="AN10" s="50"/>
      <c r="AO10" s="51"/>
      <c r="AP10" s="51"/>
      <c r="AQ10" s="51"/>
      <c r="AR10" s="51"/>
      <c r="AS10" s="52"/>
      <c r="AT10" s="53">
        <f t="shared" si="6"/>
        <v>0</v>
      </c>
    </row>
    <row r="11" spans="1:46" s="54" customFormat="1" ht="40.5" customHeight="1" thickBot="1">
      <c r="A11" s="27"/>
      <c r="B11" s="56"/>
      <c r="C11" s="94"/>
      <c r="D11" s="94"/>
      <c r="E11" s="95"/>
      <c r="F11" s="94"/>
      <c r="G11" s="29"/>
      <c r="H11" s="29"/>
      <c r="I11" s="30"/>
      <c r="J11" s="31"/>
      <c r="K11" s="31"/>
      <c r="L11" s="31"/>
      <c r="M11" s="33"/>
      <c r="N11" s="34">
        <f t="shared" si="0"/>
        <v>0</v>
      </c>
      <c r="O11" s="35"/>
      <c r="P11" s="167"/>
      <c r="Q11" s="220"/>
      <c r="R11" s="106"/>
      <c r="S11" s="38"/>
      <c r="T11" s="37"/>
      <c r="U11" s="39">
        <f t="shared" si="1"/>
        <v>0</v>
      </c>
      <c r="V11" s="40">
        <f t="shared" si="7"/>
        <v>0</v>
      </c>
      <c r="W11" s="216"/>
      <c r="X11" s="216"/>
      <c r="Y11" s="112"/>
      <c r="Z11" s="96"/>
      <c r="AA11" s="99"/>
      <c r="AB11" s="41">
        <f t="shared" si="2"/>
        <v>0</v>
      </c>
      <c r="AC11" s="40">
        <f t="shared" si="3"/>
        <v>0</v>
      </c>
      <c r="AD11" s="42"/>
      <c r="AE11" s="128"/>
      <c r="AF11" s="37">
        <f t="shared" si="4"/>
        <v>0</v>
      </c>
      <c r="AG11" s="43">
        <v>65</v>
      </c>
      <c r="AH11" s="44">
        <f t="shared" si="5"/>
        <v>65</v>
      </c>
      <c r="AI11" s="45">
        <f t="shared" si="8"/>
        <v>1.0049999999999999</v>
      </c>
      <c r="AJ11" s="46"/>
      <c r="AK11" s="47">
        <v>1E-4</v>
      </c>
      <c r="AL11" s="48">
        <f t="shared" si="9"/>
        <v>1.0001</v>
      </c>
      <c r="AM11" s="49">
        <f t="shared" si="10"/>
        <v>2837399000</v>
      </c>
      <c r="AN11" s="50"/>
      <c r="AO11" s="51"/>
      <c r="AP11" s="51"/>
      <c r="AQ11" s="51"/>
      <c r="AR11" s="51"/>
      <c r="AS11" s="52"/>
      <c r="AT11" s="53">
        <f t="shared" si="6"/>
        <v>0</v>
      </c>
    </row>
    <row r="12" spans="1:46" s="54" customFormat="1" ht="40.5" customHeight="1" thickBot="1">
      <c r="A12" s="27"/>
      <c r="B12" s="56"/>
      <c r="C12" s="94"/>
      <c r="D12" s="95"/>
      <c r="E12" s="95"/>
      <c r="F12" s="95"/>
      <c r="G12" s="55"/>
      <c r="H12" s="29"/>
      <c r="I12" s="30"/>
      <c r="J12" s="31"/>
      <c r="K12" s="32"/>
      <c r="L12" s="57"/>
      <c r="M12" s="33"/>
      <c r="N12" s="34">
        <f t="shared" si="0"/>
        <v>0</v>
      </c>
      <c r="O12" s="35"/>
      <c r="P12" s="167"/>
      <c r="Q12" s="168"/>
      <c r="R12" s="38"/>
      <c r="S12" s="38"/>
      <c r="T12" s="37"/>
      <c r="U12" s="39">
        <f t="shared" si="1"/>
        <v>0</v>
      </c>
      <c r="V12" s="40">
        <f t="shared" si="7"/>
        <v>0</v>
      </c>
      <c r="W12" s="216"/>
      <c r="X12" s="217"/>
      <c r="Y12" s="112"/>
      <c r="Z12" s="96"/>
      <c r="AA12" s="99"/>
      <c r="AB12" s="41">
        <f t="shared" si="2"/>
        <v>0</v>
      </c>
      <c r="AC12" s="40">
        <f t="shared" si="3"/>
        <v>0</v>
      </c>
      <c r="AD12" s="42"/>
      <c r="AE12" s="128"/>
      <c r="AF12" s="37">
        <f t="shared" si="4"/>
        <v>0</v>
      </c>
      <c r="AG12" s="43">
        <v>65</v>
      </c>
      <c r="AH12" s="44">
        <f t="shared" si="5"/>
        <v>65</v>
      </c>
      <c r="AI12" s="45">
        <f t="shared" si="8"/>
        <v>1.0049999999999999</v>
      </c>
      <c r="AJ12" s="46"/>
      <c r="AK12" s="47">
        <v>1E-4</v>
      </c>
      <c r="AL12" s="48">
        <f t="shared" si="9"/>
        <v>1.0001</v>
      </c>
      <c r="AM12" s="49">
        <f t="shared" si="10"/>
        <v>2837399000</v>
      </c>
      <c r="AN12" s="50"/>
      <c r="AO12" s="51"/>
      <c r="AP12" s="51"/>
      <c r="AQ12" s="51"/>
      <c r="AR12" s="51"/>
      <c r="AS12" s="52"/>
      <c r="AT12" s="53">
        <f t="shared" si="6"/>
        <v>0</v>
      </c>
    </row>
    <row r="13" spans="1:46" s="54" customFormat="1" ht="40.5" customHeight="1" thickBot="1">
      <c r="A13" s="27"/>
      <c r="B13" s="56"/>
      <c r="C13" s="95"/>
      <c r="D13" s="94"/>
      <c r="E13" s="94"/>
      <c r="F13" s="94"/>
      <c r="G13" s="55"/>
      <c r="H13" s="29"/>
      <c r="I13" s="30"/>
      <c r="J13" s="31"/>
      <c r="K13" s="32"/>
      <c r="L13" s="57"/>
      <c r="M13" s="33"/>
      <c r="N13" s="34">
        <f t="shared" si="0"/>
        <v>0</v>
      </c>
      <c r="O13" s="35"/>
      <c r="P13" s="167"/>
      <c r="Q13" s="168"/>
      <c r="R13" s="38"/>
      <c r="S13" s="38"/>
      <c r="T13" s="37"/>
      <c r="U13" s="39">
        <f t="shared" si="1"/>
        <v>0</v>
      </c>
      <c r="V13" s="40">
        <f t="shared" si="7"/>
        <v>0</v>
      </c>
      <c r="W13" s="216"/>
      <c r="X13" s="216"/>
      <c r="Y13" s="100"/>
      <c r="Z13" s="96"/>
      <c r="AA13" s="99"/>
      <c r="AB13" s="41">
        <f t="shared" si="2"/>
        <v>0</v>
      </c>
      <c r="AC13" s="40">
        <f t="shared" si="3"/>
        <v>0</v>
      </c>
      <c r="AD13" s="42"/>
      <c r="AE13" s="128"/>
      <c r="AF13" s="37">
        <f t="shared" si="4"/>
        <v>0</v>
      </c>
      <c r="AG13" s="43">
        <v>65</v>
      </c>
      <c r="AH13" s="44">
        <f t="shared" si="5"/>
        <v>65</v>
      </c>
      <c r="AI13" s="45">
        <f t="shared" si="8"/>
        <v>1.0049999999999999</v>
      </c>
      <c r="AJ13" s="46"/>
      <c r="AK13" s="47">
        <v>1E-4</v>
      </c>
      <c r="AL13" s="48">
        <f t="shared" si="9"/>
        <v>1.0001</v>
      </c>
      <c r="AM13" s="49">
        <f t="shared" si="10"/>
        <v>2837399000</v>
      </c>
      <c r="AN13" s="50"/>
      <c r="AO13" s="51"/>
      <c r="AP13" s="51"/>
      <c r="AQ13" s="51"/>
      <c r="AR13" s="51"/>
      <c r="AS13" s="52"/>
      <c r="AT13" s="53">
        <f t="shared" si="6"/>
        <v>0</v>
      </c>
    </row>
    <row r="14" spans="1:46" s="54" customFormat="1" ht="40.5" customHeight="1" thickBot="1">
      <c r="A14" s="27"/>
      <c r="B14" s="94"/>
      <c r="C14" s="94"/>
      <c r="D14" s="94"/>
      <c r="E14" s="94"/>
      <c r="F14" s="94"/>
      <c r="G14" s="59"/>
      <c r="H14" s="60"/>
      <c r="I14" s="30"/>
      <c r="J14" s="31"/>
      <c r="K14" s="32"/>
      <c r="L14" s="57"/>
      <c r="M14" s="33"/>
      <c r="N14" s="34">
        <f t="shared" si="0"/>
        <v>0</v>
      </c>
      <c r="O14" s="35"/>
      <c r="P14" s="167"/>
      <c r="Q14" s="168"/>
      <c r="R14" s="38"/>
      <c r="S14" s="38"/>
      <c r="T14" s="37"/>
      <c r="U14" s="39">
        <f t="shared" si="1"/>
        <v>0</v>
      </c>
      <c r="V14" s="40">
        <f t="shared" si="7"/>
        <v>0</v>
      </c>
      <c r="W14" s="216"/>
      <c r="X14" s="216"/>
      <c r="Y14" s="134"/>
      <c r="Z14" s="96"/>
      <c r="AA14" s="99"/>
      <c r="AB14" s="41">
        <f t="shared" si="2"/>
        <v>0</v>
      </c>
      <c r="AC14" s="40">
        <f t="shared" si="3"/>
        <v>0</v>
      </c>
      <c r="AD14" s="42"/>
      <c r="AE14" s="128"/>
      <c r="AF14" s="37">
        <f t="shared" si="4"/>
        <v>0</v>
      </c>
      <c r="AG14" s="43">
        <v>65</v>
      </c>
      <c r="AH14" s="44">
        <f t="shared" si="5"/>
        <v>65</v>
      </c>
      <c r="AI14" s="45">
        <f t="shared" si="8"/>
        <v>1.0049999999999999</v>
      </c>
      <c r="AJ14" s="46"/>
      <c r="AK14" s="47">
        <v>1E-4</v>
      </c>
      <c r="AL14" s="48">
        <f t="shared" si="9"/>
        <v>1.0001</v>
      </c>
      <c r="AM14" s="49">
        <f t="shared" si="10"/>
        <v>2837399000</v>
      </c>
      <c r="AN14" s="50"/>
      <c r="AO14" s="51"/>
      <c r="AP14" s="51"/>
      <c r="AQ14" s="51"/>
      <c r="AR14" s="51"/>
      <c r="AS14" s="52"/>
      <c r="AT14" s="53">
        <f t="shared" si="6"/>
        <v>0</v>
      </c>
    </row>
    <row r="15" spans="1:46" s="54" customFormat="1" ht="40.5" customHeight="1" thickBot="1">
      <c r="A15" s="27"/>
      <c r="B15" s="56"/>
      <c r="C15" s="94"/>
      <c r="D15" s="94"/>
      <c r="E15" s="94"/>
      <c r="F15" s="94"/>
      <c r="G15" s="59"/>
      <c r="H15" s="60"/>
      <c r="I15" s="30"/>
      <c r="J15" s="31"/>
      <c r="K15" s="32"/>
      <c r="L15" s="57"/>
      <c r="M15" s="33"/>
      <c r="N15" s="34">
        <f t="shared" si="0"/>
        <v>0</v>
      </c>
      <c r="O15" s="35"/>
      <c r="P15" s="167"/>
      <c r="Q15" s="106"/>
      <c r="R15" s="38"/>
      <c r="S15" s="220"/>
      <c r="T15" s="37"/>
      <c r="U15" s="39">
        <f t="shared" si="1"/>
        <v>0</v>
      </c>
      <c r="V15" s="40">
        <f t="shared" si="7"/>
        <v>0</v>
      </c>
      <c r="W15" s="216"/>
      <c r="X15" s="216"/>
      <c r="Y15" s="112"/>
      <c r="Z15" s="104"/>
      <c r="AA15" s="99"/>
      <c r="AB15" s="41">
        <f t="shared" si="2"/>
        <v>0</v>
      </c>
      <c r="AC15" s="40">
        <f t="shared" si="3"/>
        <v>0</v>
      </c>
      <c r="AD15" s="42"/>
      <c r="AE15" s="128"/>
      <c r="AF15" s="37">
        <f t="shared" si="4"/>
        <v>0</v>
      </c>
      <c r="AG15" s="43">
        <v>65</v>
      </c>
      <c r="AH15" s="44">
        <f t="shared" si="5"/>
        <v>65</v>
      </c>
      <c r="AI15" s="45">
        <f t="shared" si="8"/>
        <v>1.0049999999999999</v>
      </c>
      <c r="AJ15" s="46"/>
      <c r="AK15" s="47">
        <v>1E-4</v>
      </c>
      <c r="AL15" s="48">
        <f t="shared" si="9"/>
        <v>1.0001</v>
      </c>
      <c r="AM15" s="49">
        <f t="shared" si="10"/>
        <v>2837399000</v>
      </c>
      <c r="AN15" s="50"/>
      <c r="AO15" s="51"/>
      <c r="AP15" s="51"/>
      <c r="AQ15" s="51"/>
      <c r="AR15" s="51"/>
      <c r="AS15" s="52"/>
      <c r="AT15" s="53">
        <f t="shared" si="6"/>
        <v>0</v>
      </c>
    </row>
    <row r="16" spans="1:46" s="54" customFormat="1" ht="40.5" customHeight="1" thickBot="1">
      <c r="A16" s="27"/>
      <c r="B16" s="56"/>
      <c r="C16" s="94"/>
      <c r="D16" s="94"/>
      <c r="E16" s="94"/>
      <c r="F16" s="94"/>
      <c r="G16" s="59"/>
      <c r="H16" s="60"/>
      <c r="I16" s="30"/>
      <c r="J16" s="31"/>
      <c r="K16" s="32"/>
      <c r="L16" s="57"/>
      <c r="M16" s="33"/>
      <c r="N16" s="34">
        <f t="shared" si="0"/>
        <v>0</v>
      </c>
      <c r="O16" s="35"/>
      <c r="P16" s="167"/>
      <c r="Q16" s="168"/>
      <c r="R16" s="58"/>
      <c r="S16" s="38"/>
      <c r="T16" s="37"/>
      <c r="U16" s="39">
        <f t="shared" si="1"/>
        <v>0</v>
      </c>
      <c r="V16" s="40">
        <f t="shared" si="7"/>
        <v>0</v>
      </c>
      <c r="W16" s="216"/>
      <c r="X16" s="216"/>
      <c r="Y16" s="100"/>
      <c r="Z16" s="96"/>
      <c r="AA16" s="99"/>
      <c r="AB16" s="41">
        <f t="shared" si="2"/>
        <v>0</v>
      </c>
      <c r="AC16" s="40">
        <f t="shared" si="3"/>
        <v>0</v>
      </c>
      <c r="AD16" s="42"/>
      <c r="AE16" s="128"/>
      <c r="AF16" s="37">
        <f t="shared" si="4"/>
        <v>0</v>
      </c>
      <c r="AG16" s="43">
        <v>65</v>
      </c>
      <c r="AH16" s="44">
        <f t="shared" si="5"/>
        <v>65</v>
      </c>
      <c r="AI16" s="45">
        <f t="shared" si="8"/>
        <v>1.0049999999999999</v>
      </c>
      <c r="AJ16" s="46"/>
      <c r="AK16" s="47">
        <v>1E-4</v>
      </c>
      <c r="AL16" s="48">
        <f t="shared" si="9"/>
        <v>1.0001</v>
      </c>
      <c r="AM16" s="49">
        <f t="shared" si="10"/>
        <v>2837399000</v>
      </c>
      <c r="AN16" s="50"/>
      <c r="AO16" s="51"/>
      <c r="AP16" s="51"/>
      <c r="AQ16" s="51"/>
      <c r="AR16" s="51"/>
      <c r="AS16" s="52"/>
      <c r="AT16" s="53">
        <f t="shared" si="6"/>
        <v>0</v>
      </c>
    </row>
    <row r="17" spans="1:46" s="54" customFormat="1" ht="40.5" customHeight="1" thickBot="1">
      <c r="A17" s="27"/>
      <c r="B17" s="56"/>
      <c r="C17" s="94"/>
      <c r="D17" s="94"/>
      <c r="E17" s="94"/>
      <c r="F17" s="94"/>
      <c r="G17" s="59"/>
      <c r="H17" s="60"/>
      <c r="I17" s="30"/>
      <c r="J17" s="31"/>
      <c r="K17" s="32"/>
      <c r="L17" s="57"/>
      <c r="M17" s="33"/>
      <c r="N17" s="34">
        <f t="shared" si="0"/>
        <v>0</v>
      </c>
      <c r="O17" s="35"/>
      <c r="P17" s="167"/>
      <c r="Q17" s="220"/>
      <c r="R17" s="38"/>
      <c r="S17" s="38"/>
      <c r="T17" s="37"/>
      <c r="U17" s="39">
        <f t="shared" si="1"/>
        <v>0</v>
      </c>
      <c r="V17" s="40">
        <f t="shared" si="7"/>
        <v>0</v>
      </c>
      <c r="W17" s="96"/>
      <c r="X17" s="104"/>
      <c r="Y17" s="96"/>
      <c r="Z17" s="104"/>
      <c r="AA17" s="99"/>
      <c r="AB17" s="41">
        <f t="shared" si="2"/>
        <v>0</v>
      </c>
      <c r="AC17" s="40">
        <f t="shared" si="3"/>
        <v>0</v>
      </c>
      <c r="AD17" s="42"/>
      <c r="AE17" s="128"/>
      <c r="AF17" s="37">
        <f t="shared" si="4"/>
        <v>0</v>
      </c>
      <c r="AG17" s="43">
        <v>65</v>
      </c>
      <c r="AH17" s="44">
        <f t="shared" si="5"/>
        <v>65</v>
      </c>
      <c r="AI17" s="45">
        <f t="shared" si="8"/>
        <v>1.0049999999999999</v>
      </c>
      <c r="AJ17" s="46"/>
      <c r="AK17" s="47">
        <v>1E-4</v>
      </c>
      <c r="AL17" s="48">
        <f t="shared" si="9"/>
        <v>1.0001</v>
      </c>
      <c r="AM17" s="49">
        <f t="shared" si="10"/>
        <v>2837399000</v>
      </c>
      <c r="AN17" s="50"/>
      <c r="AO17" s="51"/>
      <c r="AP17" s="51"/>
      <c r="AQ17" s="51"/>
      <c r="AR17" s="51"/>
      <c r="AS17" s="52"/>
      <c r="AT17" s="53">
        <f t="shared" si="6"/>
        <v>0</v>
      </c>
    </row>
    <row r="18" spans="1:46" s="54" customFormat="1" ht="40.5" customHeight="1" thickBot="1">
      <c r="A18" s="27"/>
      <c r="B18" s="56"/>
      <c r="C18" s="94"/>
      <c r="D18" s="94"/>
      <c r="E18" s="94"/>
      <c r="F18" s="94"/>
      <c r="G18" s="218"/>
      <c r="H18" s="29"/>
      <c r="I18" s="30"/>
      <c r="J18" s="119"/>
      <c r="K18" s="32"/>
      <c r="L18" s="57"/>
      <c r="M18" s="33"/>
      <c r="N18" s="34">
        <f t="shared" si="0"/>
        <v>0</v>
      </c>
      <c r="O18" s="35"/>
      <c r="P18" s="167"/>
      <c r="Q18" s="168"/>
      <c r="R18" s="38"/>
      <c r="S18" s="38"/>
      <c r="T18" s="37"/>
      <c r="U18" s="39">
        <f t="shared" si="1"/>
        <v>0</v>
      </c>
      <c r="V18" s="40">
        <f t="shared" si="7"/>
        <v>0</v>
      </c>
      <c r="W18" s="113"/>
      <c r="X18" s="96"/>
      <c r="Y18" s="96"/>
      <c r="Z18" s="104"/>
      <c r="AA18" s="99"/>
      <c r="AB18" s="41">
        <f t="shared" si="2"/>
        <v>0</v>
      </c>
      <c r="AC18" s="40">
        <f t="shared" si="3"/>
        <v>0</v>
      </c>
      <c r="AD18" s="42"/>
      <c r="AE18" s="128"/>
      <c r="AF18" s="37">
        <f t="shared" si="4"/>
        <v>0</v>
      </c>
      <c r="AG18" s="43">
        <v>65</v>
      </c>
      <c r="AH18" s="44">
        <f t="shared" si="5"/>
        <v>65</v>
      </c>
      <c r="AI18" s="45">
        <f t="shared" si="8"/>
        <v>1.0049999999999999</v>
      </c>
      <c r="AJ18" s="46"/>
      <c r="AK18" s="47">
        <v>1E-4</v>
      </c>
      <c r="AL18" s="48">
        <f t="shared" si="9"/>
        <v>1.0001</v>
      </c>
      <c r="AM18" s="49">
        <f t="shared" si="10"/>
        <v>2837399000</v>
      </c>
      <c r="AN18" s="50"/>
      <c r="AO18" s="51"/>
      <c r="AP18" s="51"/>
      <c r="AQ18" s="51"/>
      <c r="AR18" s="51"/>
      <c r="AS18" s="52"/>
      <c r="AT18" s="53">
        <f t="shared" si="6"/>
        <v>0</v>
      </c>
    </row>
    <row r="19" spans="1:46" s="54" customFormat="1" ht="40.5" customHeight="1" thickBot="1">
      <c r="A19" s="27"/>
      <c r="B19" s="28"/>
      <c r="C19" s="94"/>
      <c r="D19" s="94"/>
      <c r="E19" s="94"/>
      <c r="F19" s="94"/>
      <c r="G19" s="218"/>
      <c r="H19" s="60"/>
      <c r="I19" s="30"/>
      <c r="J19" s="119"/>
      <c r="K19" s="32"/>
      <c r="L19" s="57"/>
      <c r="M19" s="33"/>
      <c r="N19" s="34">
        <f t="shared" si="0"/>
        <v>0</v>
      </c>
      <c r="O19" s="35"/>
      <c r="P19" s="167">
        <v>15</v>
      </c>
      <c r="Q19" s="168">
        <v>15</v>
      </c>
      <c r="R19" s="38"/>
      <c r="S19" s="38"/>
      <c r="T19" s="37"/>
      <c r="U19" s="39">
        <f t="shared" si="1"/>
        <v>0</v>
      </c>
      <c r="V19" s="40">
        <f t="shared" si="7"/>
        <v>0</v>
      </c>
      <c r="W19" s="112"/>
      <c r="X19" s="96"/>
      <c r="Y19" s="96"/>
      <c r="Z19" s="104"/>
      <c r="AA19" s="99"/>
      <c r="AB19" s="41">
        <f t="shared" si="2"/>
        <v>0</v>
      </c>
      <c r="AC19" s="40">
        <f t="shared" si="3"/>
        <v>0</v>
      </c>
      <c r="AD19" s="42"/>
      <c r="AE19" s="128"/>
      <c r="AF19" s="37">
        <f t="shared" si="4"/>
        <v>0</v>
      </c>
      <c r="AG19" s="43">
        <v>65</v>
      </c>
      <c r="AH19" s="44">
        <f t="shared" si="5"/>
        <v>65</v>
      </c>
      <c r="AI19" s="45">
        <f t="shared" si="8"/>
        <v>1.0049999999999999</v>
      </c>
      <c r="AJ19" s="46"/>
      <c r="AK19" s="47">
        <v>1E-4</v>
      </c>
      <c r="AL19" s="48">
        <f t="shared" si="9"/>
        <v>1.0001</v>
      </c>
      <c r="AM19" s="49">
        <f t="shared" si="10"/>
        <v>2837399000</v>
      </c>
      <c r="AN19" s="50"/>
      <c r="AO19" s="51"/>
      <c r="AP19" s="51"/>
      <c r="AQ19" s="51"/>
      <c r="AR19" s="51"/>
      <c r="AS19" s="52"/>
      <c r="AT19" s="53">
        <f t="shared" si="6"/>
        <v>0</v>
      </c>
    </row>
    <row r="20" spans="1:46" s="54" customFormat="1" ht="40.5" customHeight="1" thickBot="1">
      <c r="A20" s="27"/>
      <c r="B20" s="56"/>
      <c r="C20" s="94"/>
      <c r="D20" s="95"/>
      <c r="E20" s="94"/>
      <c r="F20" s="94"/>
      <c r="G20" s="219"/>
      <c r="H20" s="60"/>
      <c r="I20" s="30"/>
      <c r="J20" s="119"/>
      <c r="K20" s="32"/>
      <c r="L20" s="57"/>
      <c r="M20" s="33"/>
      <c r="N20" s="34">
        <f t="shared" si="0"/>
        <v>0</v>
      </c>
      <c r="O20" s="35"/>
      <c r="P20" s="167">
        <v>15</v>
      </c>
      <c r="Q20" s="168">
        <v>15</v>
      </c>
      <c r="R20" s="38"/>
      <c r="S20" s="38"/>
      <c r="T20" s="37"/>
      <c r="U20" s="39">
        <f t="shared" si="1"/>
        <v>0</v>
      </c>
      <c r="V20" s="40">
        <f t="shared" si="7"/>
        <v>0</v>
      </c>
      <c r="W20" s="112"/>
      <c r="X20" s="96"/>
      <c r="Y20" s="96"/>
      <c r="Z20" s="104"/>
      <c r="AA20" s="99"/>
      <c r="AB20" s="41">
        <f t="shared" si="2"/>
        <v>0</v>
      </c>
      <c r="AC20" s="40">
        <f t="shared" si="3"/>
        <v>0</v>
      </c>
      <c r="AD20" s="42"/>
      <c r="AE20" s="128"/>
      <c r="AF20" s="37">
        <f t="shared" si="4"/>
        <v>0</v>
      </c>
      <c r="AG20" s="43">
        <v>65</v>
      </c>
      <c r="AH20" s="44">
        <f t="shared" si="5"/>
        <v>65</v>
      </c>
      <c r="AI20" s="45">
        <f t="shared" si="8"/>
        <v>1.0049999999999999</v>
      </c>
      <c r="AJ20" s="46"/>
      <c r="AK20" s="47">
        <v>1E-4</v>
      </c>
      <c r="AL20" s="48">
        <f t="shared" si="9"/>
        <v>1.0001</v>
      </c>
      <c r="AM20" s="49">
        <f t="shared" si="10"/>
        <v>2837399000</v>
      </c>
      <c r="AN20" s="50"/>
      <c r="AO20" s="51"/>
      <c r="AP20" s="51"/>
      <c r="AQ20" s="51"/>
      <c r="AR20" s="51"/>
      <c r="AS20" s="52"/>
      <c r="AT20" s="53">
        <f t="shared" si="6"/>
        <v>0</v>
      </c>
    </row>
    <row r="21" spans="1:46" s="54" customFormat="1" ht="40.5" customHeight="1" thickBot="1">
      <c r="A21" s="27"/>
      <c r="B21" s="56"/>
      <c r="C21" s="94"/>
      <c r="D21" s="94"/>
      <c r="E21" s="94"/>
      <c r="F21" s="94"/>
      <c r="G21" s="55"/>
      <c r="H21" s="60"/>
      <c r="I21" s="30">
        <v>0.51</v>
      </c>
      <c r="J21" s="119">
        <v>0.49</v>
      </c>
      <c r="K21" s="32"/>
      <c r="L21" s="57"/>
      <c r="M21" s="33"/>
      <c r="N21" s="34">
        <f t="shared" si="0"/>
        <v>1</v>
      </c>
      <c r="O21" s="35"/>
      <c r="P21" s="167">
        <v>15</v>
      </c>
      <c r="Q21" s="168">
        <v>15</v>
      </c>
      <c r="R21" s="38"/>
      <c r="S21" s="38"/>
      <c r="T21" s="37"/>
      <c r="U21" s="39">
        <f t="shared" si="1"/>
        <v>15</v>
      </c>
      <c r="V21" s="40">
        <f t="shared" si="7"/>
        <v>15</v>
      </c>
      <c r="W21" s="112"/>
      <c r="X21" s="96"/>
      <c r="Y21" s="96"/>
      <c r="Z21" s="104"/>
      <c r="AA21" s="99"/>
      <c r="AB21" s="41">
        <f t="shared" si="2"/>
        <v>0</v>
      </c>
      <c r="AC21" s="40">
        <f t="shared" si="3"/>
        <v>0</v>
      </c>
      <c r="AD21" s="42"/>
      <c r="AE21" s="128"/>
      <c r="AF21" s="37">
        <f t="shared" si="4"/>
        <v>15</v>
      </c>
      <c r="AG21" s="43">
        <v>65</v>
      </c>
      <c r="AH21" s="44">
        <f t="shared" si="5"/>
        <v>80</v>
      </c>
      <c r="AI21" s="45">
        <f t="shared" si="8"/>
        <v>0.93</v>
      </c>
      <c r="AJ21" s="46"/>
      <c r="AK21" s="47">
        <v>1E-4</v>
      </c>
      <c r="AL21" s="48">
        <f t="shared" si="9"/>
        <v>1.0001</v>
      </c>
      <c r="AM21" s="49">
        <f t="shared" si="10"/>
        <v>2625653000</v>
      </c>
      <c r="AN21" s="50"/>
      <c r="AO21" s="51"/>
      <c r="AP21" s="51"/>
      <c r="AQ21" s="51"/>
      <c r="AR21" s="51"/>
      <c r="AS21" s="52"/>
      <c r="AT21" s="53">
        <f t="shared" si="6"/>
        <v>0</v>
      </c>
    </row>
    <row r="22" spans="1:46" s="54" customFormat="1" ht="40.5" customHeight="1" thickBot="1">
      <c r="A22" s="27"/>
      <c r="B22" s="61"/>
      <c r="C22" s="91"/>
      <c r="D22" s="62"/>
      <c r="E22" s="28"/>
      <c r="F22" s="28"/>
      <c r="G22" s="59"/>
      <c r="H22" s="60"/>
      <c r="I22" s="30">
        <v>0.51</v>
      </c>
      <c r="J22" s="119">
        <v>0.49</v>
      </c>
      <c r="K22" s="32"/>
      <c r="L22" s="57"/>
      <c r="M22" s="33"/>
      <c r="N22" s="34">
        <f t="shared" si="0"/>
        <v>1</v>
      </c>
      <c r="O22" s="35"/>
      <c r="P22" s="167">
        <v>15</v>
      </c>
      <c r="Q22" s="221">
        <v>14.9</v>
      </c>
      <c r="R22" s="38"/>
      <c r="S22" s="38"/>
      <c r="T22" s="37"/>
      <c r="U22" s="39">
        <f t="shared" si="1"/>
        <v>14.959999999999999</v>
      </c>
      <c r="V22" s="40">
        <f t="shared" si="7"/>
        <v>14.959999999999999</v>
      </c>
      <c r="W22" s="112"/>
      <c r="X22" s="96"/>
      <c r="Y22" s="96"/>
      <c r="Z22" s="104"/>
      <c r="AA22" s="99"/>
      <c r="AB22" s="41">
        <f t="shared" si="2"/>
        <v>0</v>
      </c>
      <c r="AC22" s="40">
        <f t="shared" si="3"/>
        <v>0</v>
      </c>
      <c r="AD22" s="42"/>
      <c r="AE22" s="128"/>
      <c r="AF22" s="37">
        <f t="shared" si="4"/>
        <v>14.959999999999999</v>
      </c>
      <c r="AG22" s="43">
        <v>65</v>
      </c>
      <c r="AH22" s="44">
        <f t="shared" si="5"/>
        <v>79.959999999999994</v>
      </c>
      <c r="AI22" s="45">
        <f t="shared" si="8"/>
        <v>0.93019999999999992</v>
      </c>
      <c r="AJ22" s="46"/>
      <c r="AK22" s="47">
        <v>1E-4</v>
      </c>
      <c r="AL22" s="48">
        <f t="shared" si="9"/>
        <v>1.0001</v>
      </c>
      <c r="AM22" s="49">
        <f t="shared" si="10"/>
        <v>2626218000</v>
      </c>
      <c r="AN22" s="50"/>
      <c r="AO22" s="51"/>
      <c r="AP22" s="51"/>
      <c r="AQ22" s="51"/>
      <c r="AR22" s="51"/>
      <c r="AS22" s="52"/>
      <c r="AT22" s="53">
        <f t="shared" si="6"/>
        <v>0</v>
      </c>
    </row>
    <row r="23" spans="1:46" s="54" customFormat="1" ht="40.5" customHeight="1" thickBot="1">
      <c r="A23" s="27"/>
      <c r="B23" s="61"/>
      <c r="C23" s="94"/>
      <c r="D23" s="62"/>
      <c r="E23" s="215"/>
      <c r="F23" s="28"/>
      <c r="G23" s="55"/>
      <c r="H23" s="29"/>
      <c r="I23" s="30">
        <v>0.51</v>
      </c>
      <c r="J23" s="119">
        <v>0.49</v>
      </c>
      <c r="K23" s="32"/>
      <c r="L23" s="57"/>
      <c r="M23" s="33"/>
      <c r="N23" s="34">
        <f t="shared" si="0"/>
        <v>1</v>
      </c>
      <c r="O23" s="35"/>
      <c r="P23" s="167">
        <v>15</v>
      </c>
      <c r="Q23" s="168">
        <v>15</v>
      </c>
      <c r="R23" s="38"/>
      <c r="S23" s="38"/>
      <c r="T23" s="37"/>
      <c r="U23" s="39">
        <f t="shared" si="1"/>
        <v>15</v>
      </c>
      <c r="V23" s="40">
        <f t="shared" si="7"/>
        <v>15</v>
      </c>
      <c r="W23" s="112"/>
      <c r="X23" s="96"/>
      <c r="Y23" s="96"/>
      <c r="Z23" s="104"/>
      <c r="AA23" s="99"/>
      <c r="AB23" s="41">
        <f t="shared" si="2"/>
        <v>0</v>
      </c>
      <c r="AC23" s="40">
        <f t="shared" si="3"/>
        <v>0</v>
      </c>
      <c r="AD23" s="42"/>
      <c r="AE23" s="128"/>
      <c r="AF23" s="37">
        <f t="shared" si="4"/>
        <v>15</v>
      </c>
      <c r="AG23" s="43">
        <v>65</v>
      </c>
      <c r="AH23" s="44">
        <f t="shared" si="5"/>
        <v>80</v>
      </c>
      <c r="AI23" s="45">
        <f t="shared" si="8"/>
        <v>0.93</v>
      </c>
      <c r="AJ23" s="46"/>
      <c r="AK23" s="47">
        <v>1E-4</v>
      </c>
      <c r="AL23" s="48">
        <f t="shared" si="9"/>
        <v>1.0001</v>
      </c>
      <c r="AM23" s="49">
        <f t="shared" si="10"/>
        <v>2625653000</v>
      </c>
      <c r="AN23" s="50"/>
      <c r="AO23" s="51"/>
      <c r="AP23" s="51"/>
      <c r="AQ23" s="51"/>
      <c r="AR23" s="51"/>
      <c r="AS23" s="52"/>
      <c r="AT23" s="53">
        <f t="shared" si="6"/>
        <v>0</v>
      </c>
    </row>
    <row r="24" spans="1:46" s="54" customFormat="1" ht="40.5" customHeight="1" thickBot="1">
      <c r="A24" s="27"/>
      <c r="B24" s="61"/>
      <c r="C24" s="56"/>
      <c r="D24" s="94"/>
      <c r="E24" s="94"/>
      <c r="F24" s="94"/>
      <c r="G24" s="94"/>
      <c r="H24" s="29"/>
      <c r="I24" s="30">
        <v>0.51</v>
      </c>
      <c r="J24" s="119">
        <v>0.49</v>
      </c>
      <c r="K24" s="32"/>
      <c r="L24" s="57"/>
      <c r="M24" s="33"/>
      <c r="N24" s="34">
        <f t="shared" si="0"/>
        <v>1</v>
      </c>
      <c r="O24" s="35"/>
      <c r="P24" s="167">
        <v>15</v>
      </c>
      <c r="Q24" s="168">
        <v>15</v>
      </c>
      <c r="R24" s="38"/>
      <c r="S24" s="38"/>
      <c r="T24" s="37"/>
      <c r="U24" s="39">
        <f t="shared" si="1"/>
        <v>15</v>
      </c>
      <c r="V24" s="40">
        <f t="shared" si="7"/>
        <v>15</v>
      </c>
      <c r="W24" s="112"/>
      <c r="X24" s="96"/>
      <c r="Y24" s="96"/>
      <c r="Z24" s="104"/>
      <c r="AA24" s="99"/>
      <c r="AB24" s="41">
        <f t="shared" si="2"/>
        <v>0</v>
      </c>
      <c r="AC24" s="40">
        <f t="shared" si="3"/>
        <v>0</v>
      </c>
      <c r="AD24" s="42"/>
      <c r="AE24" s="128"/>
      <c r="AF24" s="37">
        <f t="shared" si="4"/>
        <v>15</v>
      </c>
      <c r="AG24" s="43">
        <v>65</v>
      </c>
      <c r="AH24" s="44">
        <f t="shared" si="5"/>
        <v>80</v>
      </c>
      <c r="AI24" s="45">
        <f t="shared" si="8"/>
        <v>0.93</v>
      </c>
      <c r="AJ24" s="46"/>
      <c r="AK24" s="47">
        <v>1E-4</v>
      </c>
      <c r="AL24" s="48">
        <f t="shared" si="9"/>
        <v>1.0001</v>
      </c>
      <c r="AM24" s="49">
        <f t="shared" si="10"/>
        <v>2625653000</v>
      </c>
      <c r="AN24" s="50"/>
      <c r="AO24" s="51"/>
      <c r="AP24" s="51"/>
      <c r="AQ24" s="51"/>
      <c r="AR24" s="51"/>
      <c r="AS24" s="52"/>
      <c r="AT24" s="53">
        <f t="shared" si="6"/>
        <v>0</v>
      </c>
    </row>
    <row r="25" spans="1:46" s="54" customFormat="1" ht="40.5" customHeight="1" thickBot="1">
      <c r="A25" s="27"/>
      <c r="B25" s="61"/>
      <c r="C25" s="56"/>
      <c r="D25" s="94"/>
      <c r="E25" s="62"/>
      <c r="F25" s="94"/>
      <c r="G25" s="94"/>
      <c r="H25" s="29"/>
      <c r="I25" s="30">
        <v>0.51</v>
      </c>
      <c r="J25" s="119">
        <v>0.49</v>
      </c>
      <c r="K25" s="32"/>
      <c r="L25" s="57"/>
      <c r="M25" s="33"/>
      <c r="N25" s="34">
        <f t="shared" si="0"/>
        <v>1</v>
      </c>
      <c r="O25" s="35"/>
      <c r="P25" s="167">
        <v>15</v>
      </c>
      <c r="Q25" s="168">
        <v>15</v>
      </c>
      <c r="R25" s="38"/>
      <c r="S25" s="38"/>
      <c r="T25" s="37"/>
      <c r="U25" s="39">
        <f t="shared" si="1"/>
        <v>15</v>
      </c>
      <c r="V25" s="40">
        <f t="shared" si="7"/>
        <v>15</v>
      </c>
      <c r="W25" s="112"/>
      <c r="X25" s="96"/>
      <c r="Y25" s="96"/>
      <c r="Z25" s="104"/>
      <c r="AA25" s="99"/>
      <c r="AB25" s="41">
        <f t="shared" si="2"/>
        <v>0</v>
      </c>
      <c r="AC25" s="40">
        <f t="shared" si="3"/>
        <v>0</v>
      </c>
      <c r="AD25" s="42"/>
      <c r="AE25" s="128"/>
      <c r="AF25" s="37">
        <f t="shared" si="4"/>
        <v>15</v>
      </c>
      <c r="AG25" s="43">
        <v>65</v>
      </c>
      <c r="AH25" s="44">
        <f t="shared" si="5"/>
        <v>80</v>
      </c>
      <c r="AI25" s="45">
        <f t="shared" si="8"/>
        <v>0.93</v>
      </c>
      <c r="AJ25" s="46"/>
      <c r="AK25" s="47">
        <v>1E-4</v>
      </c>
      <c r="AL25" s="48">
        <f t="shared" si="9"/>
        <v>1.0001</v>
      </c>
      <c r="AM25" s="49">
        <f t="shared" si="10"/>
        <v>2625653000</v>
      </c>
      <c r="AN25" s="50"/>
      <c r="AO25" s="51"/>
      <c r="AP25" s="51"/>
      <c r="AQ25" s="51"/>
      <c r="AR25" s="51"/>
      <c r="AS25" s="52"/>
      <c r="AT25" s="53">
        <f t="shared" si="6"/>
        <v>0</v>
      </c>
    </row>
    <row r="26" spans="1:46" s="54" customFormat="1" ht="36" customHeight="1" thickBot="1">
      <c r="A26" s="27"/>
      <c r="B26" s="61"/>
      <c r="C26" s="28"/>
      <c r="D26" s="94"/>
      <c r="E26" s="94"/>
      <c r="F26" s="62"/>
      <c r="G26" s="28"/>
      <c r="H26" s="60"/>
      <c r="I26" s="30">
        <v>0.51</v>
      </c>
      <c r="J26" s="119">
        <v>0.49</v>
      </c>
      <c r="K26" s="32"/>
      <c r="L26" s="57"/>
      <c r="M26" s="33"/>
      <c r="N26" s="34">
        <f t="shared" si="0"/>
        <v>1</v>
      </c>
      <c r="O26" s="35"/>
      <c r="P26" s="167">
        <v>15</v>
      </c>
      <c r="Q26" s="168">
        <v>15</v>
      </c>
      <c r="R26" s="38"/>
      <c r="S26" s="38"/>
      <c r="T26" s="37"/>
      <c r="U26" s="39">
        <f t="shared" si="1"/>
        <v>15</v>
      </c>
      <c r="V26" s="40">
        <f t="shared" si="7"/>
        <v>15</v>
      </c>
      <c r="W26" s="112"/>
      <c r="X26" s="96"/>
      <c r="Y26" s="96"/>
      <c r="Z26" s="104"/>
      <c r="AA26" s="99"/>
      <c r="AB26" s="41">
        <f t="shared" si="2"/>
        <v>0</v>
      </c>
      <c r="AC26" s="40">
        <f t="shared" si="3"/>
        <v>0</v>
      </c>
      <c r="AD26" s="42"/>
      <c r="AE26" s="128"/>
      <c r="AF26" s="37">
        <f t="shared" si="4"/>
        <v>15</v>
      </c>
      <c r="AG26" s="43">
        <v>65</v>
      </c>
      <c r="AH26" s="44">
        <f t="shared" si="5"/>
        <v>80</v>
      </c>
      <c r="AI26" s="45">
        <f t="shared" si="8"/>
        <v>0.93</v>
      </c>
      <c r="AJ26" s="46"/>
      <c r="AK26" s="47">
        <v>1E-4</v>
      </c>
      <c r="AL26" s="48">
        <f t="shared" si="9"/>
        <v>1.0001</v>
      </c>
      <c r="AM26" s="49">
        <f t="shared" si="10"/>
        <v>2625653000</v>
      </c>
      <c r="AN26" s="50"/>
      <c r="AO26" s="51"/>
      <c r="AP26" s="51"/>
      <c r="AQ26" s="51"/>
      <c r="AR26" s="51"/>
      <c r="AS26" s="52"/>
      <c r="AT26" s="53">
        <f t="shared" si="6"/>
        <v>0</v>
      </c>
    </row>
    <row r="27" spans="1:46" s="54" customFormat="1" ht="36" customHeight="1" thickBot="1">
      <c r="A27" s="27"/>
      <c r="B27" s="61"/>
      <c r="C27" s="56"/>
      <c r="D27" s="94"/>
      <c r="E27" s="95"/>
      <c r="F27" s="62"/>
      <c r="G27" s="62"/>
      <c r="H27" s="29"/>
      <c r="I27" s="30">
        <v>0.51</v>
      </c>
      <c r="J27" s="119">
        <v>0.49</v>
      </c>
      <c r="K27" s="32"/>
      <c r="L27" s="57"/>
      <c r="M27" s="33"/>
      <c r="N27" s="34">
        <f t="shared" si="0"/>
        <v>1</v>
      </c>
      <c r="O27" s="35"/>
      <c r="P27" s="167">
        <v>15</v>
      </c>
      <c r="Q27" s="168">
        <v>15</v>
      </c>
      <c r="R27" s="38"/>
      <c r="S27" s="38"/>
      <c r="T27" s="37"/>
      <c r="U27" s="39">
        <f t="shared" si="1"/>
        <v>15</v>
      </c>
      <c r="V27" s="40">
        <f t="shared" si="7"/>
        <v>15</v>
      </c>
      <c r="W27" s="112"/>
      <c r="X27" s="96"/>
      <c r="Y27" s="96"/>
      <c r="Z27" s="104"/>
      <c r="AA27" s="99"/>
      <c r="AB27" s="41">
        <f t="shared" si="2"/>
        <v>0</v>
      </c>
      <c r="AC27" s="40">
        <f t="shared" si="3"/>
        <v>0</v>
      </c>
      <c r="AD27" s="42"/>
      <c r="AE27" s="128"/>
      <c r="AF27" s="37">
        <f t="shared" si="4"/>
        <v>15</v>
      </c>
      <c r="AG27" s="43">
        <v>65</v>
      </c>
      <c r="AH27" s="44">
        <f t="shared" si="5"/>
        <v>80</v>
      </c>
      <c r="AI27" s="45">
        <f t="shared" si="8"/>
        <v>0.93</v>
      </c>
      <c r="AJ27" s="46"/>
      <c r="AK27" s="47">
        <v>1E-4</v>
      </c>
      <c r="AL27" s="48">
        <f t="shared" si="9"/>
        <v>1.0001</v>
      </c>
      <c r="AM27" s="49">
        <f t="shared" si="10"/>
        <v>2625653000</v>
      </c>
      <c r="AN27" s="50"/>
      <c r="AO27" s="51"/>
      <c r="AP27" s="51"/>
      <c r="AQ27" s="51"/>
      <c r="AR27" s="51"/>
      <c r="AS27" s="52"/>
      <c r="AT27" s="53">
        <f t="shared" si="6"/>
        <v>0</v>
      </c>
    </row>
    <row r="28" spans="1:46" s="54" customFormat="1" ht="36" customHeight="1" thickBot="1">
      <c r="A28" s="27"/>
      <c r="B28" s="61"/>
      <c r="C28" s="56"/>
      <c r="D28" s="91"/>
      <c r="E28" s="94"/>
      <c r="F28" s="94"/>
      <c r="G28" s="94"/>
      <c r="H28" s="60"/>
      <c r="I28" s="30">
        <v>0.51</v>
      </c>
      <c r="J28" s="119">
        <v>0.49</v>
      </c>
      <c r="K28" s="32"/>
      <c r="L28" s="57"/>
      <c r="M28" s="33"/>
      <c r="N28" s="34">
        <f t="shared" si="0"/>
        <v>1</v>
      </c>
      <c r="O28" s="35"/>
      <c r="P28" s="167">
        <v>15</v>
      </c>
      <c r="Q28" s="168">
        <v>15</v>
      </c>
      <c r="R28" s="38"/>
      <c r="S28" s="38"/>
      <c r="T28" s="37"/>
      <c r="U28" s="39">
        <f t="shared" si="1"/>
        <v>15</v>
      </c>
      <c r="V28" s="40">
        <f t="shared" si="7"/>
        <v>15</v>
      </c>
      <c r="W28" s="112"/>
      <c r="X28" s="96"/>
      <c r="Y28" s="96"/>
      <c r="Z28" s="104"/>
      <c r="AA28" s="99"/>
      <c r="AB28" s="41">
        <f t="shared" si="2"/>
        <v>0</v>
      </c>
      <c r="AC28" s="40">
        <f t="shared" si="3"/>
        <v>0</v>
      </c>
      <c r="AD28" s="42"/>
      <c r="AE28" s="128"/>
      <c r="AF28" s="37">
        <f t="shared" si="4"/>
        <v>15</v>
      </c>
      <c r="AG28" s="43">
        <v>65</v>
      </c>
      <c r="AH28" s="44">
        <f t="shared" si="5"/>
        <v>80</v>
      </c>
      <c r="AI28" s="45">
        <f t="shared" si="8"/>
        <v>0.93</v>
      </c>
      <c r="AJ28" s="46"/>
      <c r="AK28" s="47">
        <v>1E-4</v>
      </c>
      <c r="AL28" s="48">
        <f t="shared" si="9"/>
        <v>1.0001</v>
      </c>
      <c r="AM28" s="49">
        <f t="shared" si="10"/>
        <v>2625653000</v>
      </c>
      <c r="AN28" s="50"/>
      <c r="AO28" s="51"/>
      <c r="AP28" s="51"/>
      <c r="AQ28" s="51"/>
      <c r="AR28" s="51"/>
      <c r="AS28" s="52"/>
      <c r="AT28" s="53">
        <f t="shared" si="6"/>
        <v>0</v>
      </c>
    </row>
    <row r="29" spans="1:46" s="54" customFormat="1" ht="36" customHeight="1" thickBot="1">
      <c r="A29" s="27"/>
      <c r="B29" s="61"/>
      <c r="C29" s="28"/>
      <c r="D29" s="91"/>
      <c r="E29" s="91"/>
      <c r="F29" s="91"/>
      <c r="G29" s="92"/>
      <c r="H29" s="60"/>
      <c r="I29" s="30">
        <v>0.51</v>
      </c>
      <c r="J29" s="119">
        <v>0.49</v>
      </c>
      <c r="K29" s="32"/>
      <c r="L29" s="57"/>
      <c r="M29" s="33"/>
      <c r="N29" s="34">
        <f t="shared" si="0"/>
        <v>1</v>
      </c>
      <c r="O29" s="35"/>
      <c r="P29" s="167">
        <v>15</v>
      </c>
      <c r="Q29" s="168">
        <v>15</v>
      </c>
      <c r="R29" s="38"/>
      <c r="S29" s="38"/>
      <c r="T29" s="37"/>
      <c r="U29" s="39">
        <f t="shared" si="1"/>
        <v>15</v>
      </c>
      <c r="V29" s="40">
        <f t="shared" si="7"/>
        <v>15</v>
      </c>
      <c r="W29" s="112"/>
      <c r="X29" s="96"/>
      <c r="Y29" s="96"/>
      <c r="Z29" s="104"/>
      <c r="AA29" s="99"/>
      <c r="AB29" s="41">
        <f t="shared" si="2"/>
        <v>0</v>
      </c>
      <c r="AC29" s="40">
        <f t="shared" si="3"/>
        <v>0</v>
      </c>
      <c r="AD29" s="42"/>
      <c r="AE29" s="128"/>
      <c r="AF29" s="37">
        <f t="shared" si="4"/>
        <v>15</v>
      </c>
      <c r="AG29" s="43">
        <v>65</v>
      </c>
      <c r="AH29" s="44">
        <f t="shared" si="5"/>
        <v>80</v>
      </c>
      <c r="AI29" s="45">
        <f t="shared" si="8"/>
        <v>0.93</v>
      </c>
      <c r="AJ29" s="46"/>
      <c r="AK29" s="47">
        <v>1E-4</v>
      </c>
      <c r="AL29" s="48">
        <f t="shared" si="9"/>
        <v>1.0001</v>
      </c>
      <c r="AM29" s="49">
        <f t="shared" si="10"/>
        <v>2625653000</v>
      </c>
      <c r="AN29" s="50"/>
      <c r="AO29" s="51"/>
      <c r="AP29" s="51"/>
      <c r="AQ29" s="51"/>
      <c r="AR29" s="51"/>
      <c r="AS29" s="52"/>
      <c r="AT29" s="53">
        <f t="shared" si="6"/>
        <v>0</v>
      </c>
    </row>
    <row r="30" spans="1:46" s="54" customFormat="1" ht="36" customHeight="1" thickBot="1">
      <c r="A30" s="27"/>
      <c r="B30" s="61"/>
      <c r="C30" s="28"/>
      <c r="D30" s="91"/>
      <c r="E30" s="91"/>
      <c r="F30" s="91"/>
      <c r="G30" s="92"/>
      <c r="H30" s="29"/>
      <c r="I30" s="30">
        <v>0.51</v>
      </c>
      <c r="J30" s="119">
        <v>0.49</v>
      </c>
      <c r="K30" s="32"/>
      <c r="L30" s="57"/>
      <c r="M30" s="33"/>
      <c r="N30" s="34">
        <f t="shared" si="0"/>
        <v>1</v>
      </c>
      <c r="O30" s="35"/>
      <c r="P30" s="167">
        <v>15</v>
      </c>
      <c r="Q30" s="168">
        <v>15</v>
      </c>
      <c r="R30" s="38"/>
      <c r="S30" s="38"/>
      <c r="T30" s="37"/>
      <c r="U30" s="39">
        <f t="shared" si="1"/>
        <v>15</v>
      </c>
      <c r="V30" s="40">
        <f t="shared" si="7"/>
        <v>15</v>
      </c>
      <c r="W30" s="112"/>
      <c r="X30" s="96"/>
      <c r="Y30" s="96"/>
      <c r="Z30" s="104"/>
      <c r="AA30" s="99"/>
      <c r="AB30" s="41">
        <f t="shared" si="2"/>
        <v>0</v>
      </c>
      <c r="AC30" s="40">
        <f t="shared" si="3"/>
        <v>0</v>
      </c>
      <c r="AD30" s="42"/>
      <c r="AE30" s="128"/>
      <c r="AF30" s="37">
        <f t="shared" si="4"/>
        <v>15</v>
      </c>
      <c r="AG30" s="43">
        <v>65</v>
      </c>
      <c r="AH30" s="44">
        <f t="shared" si="5"/>
        <v>80</v>
      </c>
      <c r="AI30" s="45">
        <f t="shared" si="8"/>
        <v>0.93</v>
      </c>
      <c r="AJ30" s="46"/>
      <c r="AK30" s="47">
        <v>1E-4</v>
      </c>
      <c r="AL30" s="48">
        <f t="shared" si="9"/>
        <v>1.0001</v>
      </c>
      <c r="AM30" s="49">
        <f t="shared" si="10"/>
        <v>2625653000</v>
      </c>
      <c r="AN30" s="50"/>
      <c r="AO30" s="51"/>
      <c r="AP30" s="51"/>
      <c r="AQ30" s="51"/>
      <c r="AR30" s="51"/>
      <c r="AS30" s="52"/>
      <c r="AT30" s="53">
        <f t="shared" si="6"/>
        <v>0</v>
      </c>
    </row>
    <row r="31" spans="1:46" s="54" customFormat="1" ht="36" customHeight="1" thickBot="1">
      <c r="A31" s="27"/>
      <c r="B31" s="61"/>
      <c r="C31" s="28"/>
      <c r="D31" s="91"/>
      <c r="E31" s="91"/>
      <c r="F31" s="91"/>
      <c r="G31" s="92"/>
      <c r="H31" s="29"/>
      <c r="I31" s="30">
        <v>0.51</v>
      </c>
      <c r="J31" s="119">
        <v>0.49</v>
      </c>
      <c r="K31" s="32"/>
      <c r="L31" s="57"/>
      <c r="M31" s="33"/>
      <c r="N31" s="34">
        <f t="shared" si="0"/>
        <v>1</v>
      </c>
      <c r="O31" s="35"/>
      <c r="P31" s="167">
        <v>15</v>
      </c>
      <c r="Q31" s="168">
        <v>15</v>
      </c>
      <c r="R31" s="38"/>
      <c r="S31" s="38"/>
      <c r="T31" s="37"/>
      <c r="U31" s="39">
        <f t="shared" si="1"/>
        <v>15</v>
      </c>
      <c r="V31" s="40">
        <f t="shared" si="7"/>
        <v>15</v>
      </c>
      <c r="W31" s="112"/>
      <c r="X31" s="96"/>
      <c r="Y31" s="96"/>
      <c r="Z31" s="104"/>
      <c r="AA31" s="99"/>
      <c r="AB31" s="41">
        <f t="shared" si="2"/>
        <v>0</v>
      </c>
      <c r="AC31" s="40">
        <f t="shared" si="3"/>
        <v>0</v>
      </c>
      <c r="AD31" s="42"/>
      <c r="AE31" s="128"/>
      <c r="AF31" s="37">
        <f t="shared" si="4"/>
        <v>15</v>
      </c>
      <c r="AG31" s="43">
        <v>65</v>
      </c>
      <c r="AH31" s="44">
        <f t="shared" si="5"/>
        <v>80</v>
      </c>
      <c r="AI31" s="45">
        <f t="shared" si="8"/>
        <v>0.93</v>
      </c>
      <c r="AJ31" s="46"/>
      <c r="AK31" s="47">
        <v>1E-4</v>
      </c>
      <c r="AL31" s="48">
        <f t="shared" si="9"/>
        <v>1.0001</v>
      </c>
      <c r="AM31" s="49">
        <f t="shared" si="10"/>
        <v>2625653000</v>
      </c>
      <c r="AN31" s="50"/>
      <c r="AO31" s="51"/>
      <c r="AP31" s="51"/>
      <c r="AQ31" s="51"/>
      <c r="AR31" s="51"/>
      <c r="AS31" s="52"/>
      <c r="AT31" s="53">
        <f t="shared" si="6"/>
        <v>0</v>
      </c>
    </row>
    <row r="32" spans="1:46" s="54" customFormat="1" ht="36" customHeight="1" thickBot="1">
      <c r="A32" s="27"/>
      <c r="B32" s="61"/>
      <c r="C32" s="28"/>
      <c r="D32" s="91"/>
      <c r="E32" s="91"/>
      <c r="F32" s="91"/>
      <c r="G32" s="92"/>
      <c r="H32" s="29"/>
      <c r="I32" s="30">
        <v>0.51</v>
      </c>
      <c r="J32" s="119">
        <v>0.49</v>
      </c>
      <c r="K32" s="32"/>
      <c r="L32" s="57"/>
      <c r="M32" s="33"/>
      <c r="N32" s="34">
        <f t="shared" si="0"/>
        <v>1</v>
      </c>
      <c r="O32" s="35"/>
      <c r="P32" s="167">
        <v>15</v>
      </c>
      <c r="Q32" s="168">
        <v>15</v>
      </c>
      <c r="R32" s="38"/>
      <c r="S32" s="38"/>
      <c r="T32" s="37"/>
      <c r="U32" s="39">
        <f t="shared" si="1"/>
        <v>15</v>
      </c>
      <c r="V32" s="40">
        <f t="shared" si="7"/>
        <v>15</v>
      </c>
      <c r="W32" s="112"/>
      <c r="X32" s="96"/>
      <c r="Y32" s="96"/>
      <c r="Z32" s="104"/>
      <c r="AA32" s="99"/>
      <c r="AB32" s="41">
        <f t="shared" si="2"/>
        <v>0</v>
      </c>
      <c r="AC32" s="40">
        <f t="shared" si="3"/>
        <v>0</v>
      </c>
      <c r="AD32" s="42"/>
      <c r="AE32" s="128"/>
      <c r="AF32" s="37">
        <f t="shared" si="4"/>
        <v>15</v>
      </c>
      <c r="AG32" s="43">
        <v>65</v>
      </c>
      <c r="AH32" s="44">
        <f t="shared" si="5"/>
        <v>80</v>
      </c>
      <c r="AI32" s="45">
        <f t="shared" si="8"/>
        <v>0.93</v>
      </c>
      <c r="AJ32" s="46"/>
      <c r="AK32" s="47">
        <v>1E-4</v>
      </c>
      <c r="AL32" s="48">
        <f t="shared" si="9"/>
        <v>1.0001</v>
      </c>
      <c r="AM32" s="49">
        <f t="shared" si="10"/>
        <v>2625653000</v>
      </c>
      <c r="AN32" s="50"/>
      <c r="AO32" s="51"/>
      <c r="AP32" s="51"/>
      <c r="AQ32" s="51"/>
      <c r="AR32" s="51"/>
      <c r="AS32" s="52"/>
      <c r="AT32" s="53">
        <f t="shared" si="6"/>
        <v>0</v>
      </c>
    </row>
    <row r="33" spans="1:46" s="54" customFormat="1" ht="36" customHeight="1" thickBot="1">
      <c r="A33" s="27"/>
      <c r="B33" s="61"/>
      <c r="C33" s="28"/>
      <c r="D33" s="91"/>
      <c r="E33" s="91"/>
      <c r="F33" s="91"/>
      <c r="G33" s="92"/>
      <c r="H33" s="29"/>
      <c r="I33" s="30">
        <v>0.51</v>
      </c>
      <c r="J33" s="119">
        <v>0.49</v>
      </c>
      <c r="K33" s="32"/>
      <c r="L33" s="57"/>
      <c r="M33" s="33"/>
      <c r="N33" s="34">
        <f t="shared" si="0"/>
        <v>1</v>
      </c>
      <c r="O33" s="35"/>
      <c r="P33" s="167">
        <v>15</v>
      </c>
      <c r="Q33" s="168">
        <v>15</v>
      </c>
      <c r="R33" s="38"/>
      <c r="S33" s="38"/>
      <c r="T33" s="37"/>
      <c r="U33" s="39">
        <f t="shared" si="1"/>
        <v>15</v>
      </c>
      <c r="V33" s="40">
        <f t="shared" si="7"/>
        <v>15</v>
      </c>
      <c r="W33" s="112"/>
      <c r="X33" s="96"/>
      <c r="Y33" s="96"/>
      <c r="Z33" s="104"/>
      <c r="AA33" s="99"/>
      <c r="AB33" s="41">
        <f t="shared" si="2"/>
        <v>0</v>
      </c>
      <c r="AC33" s="40">
        <f t="shared" si="3"/>
        <v>0</v>
      </c>
      <c r="AD33" s="42"/>
      <c r="AE33" s="128"/>
      <c r="AF33" s="37">
        <f t="shared" si="4"/>
        <v>15</v>
      </c>
      <c r="AG33" s="43">
        <v>65</v>
      </c>
      <c r="AH33" s="44">
        <f t="shared" si="5"/>
        <v>80</v>
      </c>
      <c r="AI33" s="45">
        <f t="shared" si="8"/>
        <v>0.93</v>
      </c>
      <c r="AJ33" s="46"/>
      <c r="AK33" s="47">
        <v>1E-4</v>
      </c>
      <c r="AL33" s="48">
        <f t="shared" si="9"/>
        <v>1.0001</v>
      </c>
      <c r="AM33" s="49">
        <f t="shared" si="10"/>
        <v>2625653000</v>
      </c>
      <c r="AN33" s="50"/>
      <c r="AO33" s="51"/>
      <c r="AP33" s="51"/>
      <c r="AQ33" s="51"/>
      <c r="AR33" s="51"/>
      <c r="AS33" s="52"/>
      <c r="AT33" s="53">
        <f t="shared" si="6"/>
        <v>0</v>
      </c>
    </row>
    <row r="34" spans="1:46" s="54" customFormat="1" ht="36" customHeight="1" thickBot="1">
      <c r="A34" s="27"/>
      <c r="B34" s="56"/>
      <c r="C34" s="91"/>
      <c r="D34" s="95"/>
      <c r="E34" s="95"/>
      <c r="F34" s="101"/>
      <c r="G34" s="55"/>
      <c r="H34" s="29"/>
      <c r="I34" s="30">
        <v>0.51</v>
      </c>
      <c r="J34" s="119">
        <v>0.49</v>
      </c>
      <c r="K34" s="32"/>
      <c r="L34" s="57"/>
      <c r="M34" s="33"/>
      <c r="N34" s="34">
        <f t="shared" si="0"/>
        <v>1</v>
      </c>
      <c r="O34" s="35"/>
      <c r="P34" s="167">
        <v>15</v>
      </c>
      <c r="Q34" s="168">
        <v>15</v>
      </c>
      <c r="R34" s="38"/>
      <c r="S34" s="38"/>
      <c r="T34" s="37"/>
      <c r="U34" s="39">
        <f t="shared" si="1"/>
        <v>15</v>
      </c>
      <c r="V34" s="40">
        <f t="shared" si="7"/>
        <v>15</v>
      </c>
      <c r="W34" s="112"/>
      <c r="X34" s="96"/>
      <c r="Y34" s="96"/>
      <c r="Z34" s="104"/>
      <c r="AA34" s="99"/>
      <c r="AB34" s="41">
        <f t="shared" si="2"/>
        <v>0</v>
      </c>
      <c r="AC34" s="40">
        <f t="shared" si="3"/>
        <v>0</v>
      </c>
      <c r="AD34" s="42"/>
      <c r="AE34" s="128"/>
      <c r="AF34" s="37">
        <f t="shared" si="4"/>
        <v>15</v>
      </c>
      <c r="AG34" s="43">
        <v>65</v>
      </c>
      <c r="AH34" s="44">
        <f t="shared" si="5"/>
        <v>80</v>
      </c>
      <c r="AI34" s="45">
        <f t="shared" si="8"/>
        <v>0.93</v>
      </c>
      <c r="AJ34" s="46"/>
      <c r="AK34" s="47">
        <v>1E-4</v>
      </c>
      <c r="AL34" s="48">
        <f t="shared" si="9"/>
        <v>1.0001</v>
      </c>
      <c r="AM34" s="49">
        <f t="shared" si="10"/>
        <v>2625653000</v>
      </c>
      <c r="AN34" s="50"/>
      <c r="AO34" s="51"/>
      <c r="AP34" s="51"/>
      <c r="AQ34" s="51"/>
      <c r="AR34" s="51"/>
      <c r="AS34" s="52"/>
      <c r="AT34" s="53">
        <f t="shared" si="6"/>
        <v>0</v>
      </c>
    </row>
    <row r="35" spans="1:46" s="54" customFormat="1" ht="36" customHeight="1" thickBot="1">
      <c r="A35" s="27"/>
      <c r="B35" s="56"/>
      <c r="C35" s="91"/>
      <c r="D35" s="95"/>
      <c r="E35" s="95"/>
      <c r="F35" s="101"/>
      <c r="G35" s="55"/>
      <c r="H35" s="29"/>
      <c r="I35" s="30">
        <v>0.51</v>
      </c>
      <c r="J35" s="119">
        <v>0.49</v>
      </c>
      <c r="K35" s="32"/>
      <c r="L35" s="57"/>
      <c r="M35" s="33"/>
      <c r="N35" s="34">
        <f t="shared" si="0"/>
        <v>1</v>
      </c>
      <c r="O35" s="35"/>
      <c r="P35" s="167">
        <v>15</v>
      </c>
      <c r="Q35" s="168">
        <v>15</v>
      </c>
      <c r="R35" s="38"/>
      <c r="S35" s="38"/>
      <c r="T35" s="37"/>
      <c r="U35" s="39">
        <f t="shared" si="1"/>
        <v>15</v>
      </c>
      <c r="V35" s="40">
        <f t="shared" si="7"/>
        <v>15</v>
      </c>
      <c r="W35" s="112"/>
      <c r="X35" s="96"/>
      <c r="Y35" s="96"/>
      <c r="Z35" s="104"/>
      <c r="AA35" s="99"/>
      <c r="AB35" s="41">
        <f t="shared" si="2"/>
        <v>0</v>
      </c>
      <c r="AC35" s="40">
        <f t="shared" si="3"/>
        <v>0</v>
      </c>
      <c r="AD35" s="42"/>
      <c r="AE35" s="128"/>
      <c r="AF35" s="37">
        <f t="shared" si="4"/>
        <v>15</v>
      </c>
      <c r="AG35" s="43">
        <v>65</v>
      </c>
      <c r="AH35" s="44">
        <f t="shared" si="5"/>
        <v>80</v>
      </c>
      <c r="AI35" s="45">
        <f t="shared" si="8"/>
        <v>0.93</v>
      </c>
      <c r="AJ35" s="46"/>
      <c r="AK35" s="47">
        <v>1E-4</v>
      </c>
      <c r="AL35" s="48">
        <f t="shared" si="9"/>
        <v>1.0001</v>
      </c>
      <c r="AM35" s="49">
        <f t="shared" si="10"/>
        <v>2625653000</v>
      </c>
      <c r="AN35" s="50"/>
      <c r="AO35" s="51"/>
      <c r="AP35" s="51"/>
      <c r="AQ35" s="51"/>
      <c r="AR35" s="51"/>
      <c r="AS35" s="52"/>
      <c r="AT35" s="53">
        <f t="shared" si="6"/>
        <v>0</v>
      </c>
    </row>
    <row r="36" spans="1:46" s="54" customFormat="1" ht="36" customHeight="1" thickBot="1">
      <c r="A36" s="27"/>
      <c r="B36" s="56"/>
      <c r="C36" s="91"/>
      <c r="D36" s="95"/>
      <c r="E36" s="95"/>
      <c r="F36" s="101"/>
      <c r="G36" s="55"/>
      <c r="H36" s="29"/>
      <c r="I36" s="30">
        <v>0.51</v>
      </c>
      <c r="J36" s="119">
        <v>0.49</v>
      </c>
      <c r="K36" s="32"/>
      <c r="L36" s="57"/>
      <c r="M36" s="33"/>
      <c r="N36" s="34">
        <f t="shared" si="0"/>
        <v>1</v>
      </c>
      <c r="O36" s="35"/>
      <c r="P36" s="167">
        <v>15</v>
      </c>
      <c r="Q36" s="168">
        <v>15</v>
      </c>
      <c r="R36" s="38"/>
      <c r="S36" s="38"/>
      <c r="T36" s="37"/>
      <c r="U36" s="39">
        <f t="shared" si="1"/>
        <v>15</v>
      </c>
      <c r="V36" s="40">
        <f t="shared" si="7"/>
        <v>15</v>
      </c>
      <c r="W36" s="112"/>
      <c r="X36" s="96"/>
      <c r="Y36" s="96"/>
      <c r="Z36" s="104"/>
      <c r="AA36" s="99"/>
      <c r="AB36" s="41">
        <f t="shared" si="2"/>
        <v>0</v>
      </c>
      <c r="AC36" s="40">
        <f t="shared" si="3"/>
        <v>0</v>
      </c>
      <c r="AD36" s="42"/>
      <c r="AE36" s="128"/>
      <c r="AF36" s="37">
        <f t="shared" si="4"/>
        <v>15</v>
      </c>
      <c r="AG36" s="43">
        <v>65</v>
      </c>
      <c r="AH36" s="44">
        <f t="shared" si="5"/>
        <v>80</v>
      </c>
      <c r="AI36" s="45">
        <f t="shared" si="8"/>
        <v>0.93</v>
      </c>
      <c r="AJ36" s="46"/>
      <c r="AK36" s="47">
        <v>1E-4</v>
      </c>
      <c r="AL36" s="48">
        <f t="shared" si="9"/>
        <v>1.0001</v>
      </c>
      <c r="AM36" s="49">
        <f t="shared" si="10"/>
        <v>2625653000</v>
      </c>
      <c r="AN36" s="50"/>
      <c r="AO36" s="51"/>
      <c r="AP36" s="51"/>
      <c r="AQ36" s="51"/>
      <c r="AR36" s="51"/>
      <c r="AS36" s="52"/>
      <c r="AT36" s="53">
        <f t="shared" si="6"/>
        <v>0</v>
      </c>
    </row>
    <row r="37" spans="1:46" s="54" customFormat="1" ht="36" customHeight="1" thickBot="1">
      <c r="A37" s="27"/>
      <c r="B37" s="56"/>
      <c r="C37" s="91"/>
      <c r="D37" s="95"/>
      <c r="E37" s="95"/>
      <c r="F37" s="101"/>
      <c r="G37" s="55"/>
      <c r="H37" s="29"/>
      <c r="I37" s="30">
        <v>0.51</v>
      </c>
      <c r="J37" s="119">
        <v>0.49</v>
      </c>
      <c r="K37" s="32"/>
      <c r="L37" s="57"/>
      <c r="M37" s="33"/>
      <c r="N37" s="34">
        <f t="shared" si="0"/>
        <v>1</v>
      </c>
      <c r="O37" s="35"/>
      <c r="P37" s="167">
        <v>15</v>
      </c>
      <c r="Q37" s="168">
        <v>15</v>
      </c>
      <c r="R37" s="38"/>
      <c r="S37" s="38"/>
      <c r="T37" s="37"/>
      <c r="U37" s="39">
        <f t="shared" si="1"/>
        <v>15</v>
      </c>
      <c r="V37" s="40">
        <f t="shared" si="7"/>
        <v>15</v>
      </c>
      <c r="W37" s="112"/>
      <c r="X37" s="96"/>
      <c r="Y37" s="96"/>
      <c r="Z37" s="104"/>
      <c r="AA37" s="99"/>
      <c r="AB37" s="41">
        <f t="shared" si="2"/>
        <v>0</v>
      </c>
      <c r="AC37" s="40">
        <f t="shared" si="3"/>
        <v>0</v>
      </c>
      <c r="AD37" s="42"/>
      <c r="AE37" s="128"/>
      <c r="AF37" s="37">
        <f t="shared" si="4"/>
        <v>15</v>
      </c>
      <c r="AG37" s="43">
        <v>65</v>
      </c>
      <c r="AH37" s="44">
        <f t="shared" si="5"/>
        <v>80</v>
      </c>
      <c r="AI37" s="45">
        <f t="shared" si="8"/>
        <v>0.93</v>
      </c>
      <c r="AJ37" s="46"/>
      <c r="AK37" s="47">
        <v>1E-4</v>
      </c>
      <c r="AL37" s="48">
        <f t="shared" si="9"/>
        <v>1.0001</v>
      </c>
      <c r="AM37" s="49">
        <f t="shared" si="10"/>
        <v>2625653000</v>
      </c>
      <c r="AN37" s="50"/>
      <c r="AO37" s="51"/>
      <c r="AP37" s="51"/>
      <c r="AQ37" s="51"/>
      <c r="AR37" s="51"/>
      <c r="AS37" s="52"/>
      <c r="AT37" s="53">
        <f t="shared" si="6"/>
        <v>0</v>
      </c>
    </row>
    <row r="38" spans="1:46" s="54" customFormat="1" ht="36" customHeight="1" thickBot="1">
      <c r="A38" s="27"/>
      <c r="B38" s="56"/>
      <c r="C38" s="91"/>
      <c r="D38" s="95"/>
      <c r="E38" s="95"/>
      <c r="F38" s="101"/>
      <c r="G38" s="55"/>
      <c r="H38" s="29"/>
      <c r="I38" s="30">
        <v>0.51</v>
      </c>
      <c r="J38" s="119">
        <v>0.49</v>
      </c>
      <c r="K38" s="32"/>
      <c r="L38" s="57"/>
      <c r="M38" s="33"/>
      <c r="N38" s="34">
        <f t="shared" si="0"/>
        <v>1</v>
      </c>
      <c r="O38" s="35"/>
      <c r="P38" s="167">
        <v>15</v>
      </c>
      <c r="Q38" s="168">
        <v>15</v>
      </c>
      <c r="R38" s="38"/>
      <c r="S38" s="38"/>
      <c r="T38" s="37"/>
      <c r="U38" s="39">
        <f t="shared" si="1"/>
        <v>15</v>
      </c>
      <c r="V38" s="40">
        <f t="shared" si="7"/>
        <v>15</v>
      </c>
      <c r="W38" s="112"/>
      <c r="X38" s="96"/>
      <c r="Y38" s="96"/>
      <c r="Z38" s="104"/>
      <c r="AA38" s="99"/>
      <c r="AB38" s="41">
        <f t="shared" si="2"/>
        <v>0</v>
      </c>
      <c r="AC38" s="40">
        <f t="shared" si="3"/>
        <v>0</v>
      </c>
      <c r="AD38" s="42"/>
      <c r="AE38" s="128"/>
      <c r="AF38" s="37">
        <f t="shared" si="4"/>
        <v>15</v>
      </c>
      <c r="AG38" s="43">
        <v>65</v>
      </c>
      <c r="AH38" s="44">
        <f t="shared" si="5"/>
        <v>80</v>
      </c>
      <c r="AI38" s="45">
        <f t="shared" si="8"/>
        <v>0.93</v>
      </c>
      <c r="AJ38" s="46"/>
      <c r="AK38" s="47">
        <v>1E-4</v>
      </c>
      <c r="AL38" s="48">
        <f t="shared" si="9"/>
        <v>1.0001</v>
      </c>
      <c r="AM38" s="49">
        <f t="shared" si="10"/>
        <v>2625653000</v>
      </c>
      <c r="AN38" s="50"/>
      <c r="AO38" s="51"/>
      <c r="AP38" s="51"/>
      <c r="AQ38" s="51"/>
      <c r="AR38" s="51"/>
      <c r="AS38" s="52"/>
      <c r="AT38" s="53">
        <f t="shared" si="6"/>
        <v>0</v>
      </c>
    </row>
    <row r="39" spans="1:46" s="54" customFormat="1" ht="47.25" customHeight="1" thickBot="1">
      <c r="A39" s="27"/>
      <c r="B39" s="56"/>
      <c r="C39" s="91"/>
      <c r="D39" s="95"/>
      <c r="E39" s="95"/>
      <c r="F39" s="101"/>
      <c r="G39" s="55"/>
      <c r="H39" s="29"/>
      <c r="I39" s="30">
        <v>0.51</v>
      </c>
      <c r="J39" s="119">
        <v>0.49</v>
      </c>
      <c r="K39" s="32"/>
      <c r="L39" s="57"/>
      <c r="M39" s="33"/>
      <c r="N39" s="34">
        <f t="shared" si="0"/>
        <v>1</v>
      </c>
      <c r="O39" s="35"/>
      <c r="P39" s="167">
        <v>15</v>
      </c>
      <c r="Q39" s="168">
        <v>15</v>
      </c>
      <c r="R39" s="38"/>
      <c r="S39" s="38"/>
      <c r="T39" s="37"/>
      <c r="U39" s="39">
        <f t="shared" si="1"/>
        <v>15</v>
      </c>
      <c r="V39" s="40">
        <f t="shared" si="7"/>
        <v>15</v>
      </c>
      <c r="W39" s="112"/>
      <c r="X39" s="96"/>
      <c r="Y39" s="96"/>
      <c r="Z39" s="104"/>
      <c r="AA39" s="99"/>
      <c r="AB39" s="41">
        <f t="shared" si="2"/>
        <v>0</v>
      </c>
      <c r="AC39" s="40">
        <f t="shared" si="3"/>
        <v>0</v>
      </c>
      <c r="AD39" s="42"/>
      <c r="AE39" s="128"/>
      <c r="AF39" s="37">
        <f t="shared" si="4"/>
        <v>15</v>
      </c>
      <c r="AG39" s="43">
        <v>65</v>
      </c>
      <c r="AH39" s="44">
        <f t="shared" si="5"/>
        <v>80</v>
      </c>
      <c r="AI39" s="45">
        <f t="shared" si="8"/>
        <v>0.93</v>
      </c>
      <c r="AJ39" s="46"/>
      <c r="AK39" s="47">
        <v>1E-4</v>
      </c>
      <c r="AL39" s="48">
        <f t="shared" si="9"/>
        <v>1.0001</v>
      </c>
      <c r="AM39" s="49">
        <f t="shared" si="10"/>
        <v>2625653000</v>
      </c>
      <c r="AN39" s="50"/>
      <c r="AO39" s="51"/>
      <c r="AP39" s="51"/>
      <c r="AQ39" s="51"/>
      <c r="AR39" s="51"/>
      <c r="AS39" s="52"/>
      <c r="AT39" s="53">
        <f t="shared" si="6"/>
        <v>0</v>
      </c>
    </row>
    <row r="40" spans="1:46" s="54" customFormat="1" ht="47.25" customHeight="1" thickBot="1">
      <c r="A40" s="27"/>
      <c r="B40" s="56"/>
      <c r="C40" s="91"/>
      <c r="D40" s="95"/>
      <c r="E40" s="95"/>
      <c r="F40" s="101"/>
      <c r="G40" s="55"/>
      <c r="H40" s="60"/>
      <c r="I40" s="30">
        <v>0.51</v>
      </c>
      <c r="J40" s="119">
        <v>0.49</v>
      </c>
      <c r="K40" s="32"/>
      <c r="L40" s="57"/>
      <c r="M40" s="33"/>
      <c r="N40" s="34">
        <f t="shared" si="0"/>
        <v>1</v>
      </c>
      <c r="O40" s="35"/>
      <c r="P40" s="167">
        <v>15</v>
      </c>
      <c r="Q40" s="168">
        <v>15</v>
      </c>
      <c r="R40" s="38"/>
      <c r="S40" s="38"/>
      <c r="T40" s="37"/>
      <c r="U40" s="39">
        <f t="shared" si="1"/>
        <v>15</v>
      </c>
      <c r="V40" s="40">
        <f t="shared" si="7"/>
        <v>15</v>
      </c>
      <c r="W40" s="112"/>
      <c r="X40" s="96"/>
      <c r="Y40" s="96"/>
      <c r="Z40" s="104"/>
      <c r="AA40" s="99"/>
      <c r="AB40" s="41">
        <f t="shared" si="2"/>
        <v>0</v>
      </c>
      <c r="AC40" s="40">
        <f t="shared" si="3"/>
        <v>0</v>
      </c>
      <c r="AD40" s="42"/>
      <c r="AE40" s="128"/>
      <c r="AF40" s="37">
        <f t="shared" si="4"/>
        <v>15</v>
      </c>
      <c r="AG40" s="43">
        <v>65</v>
      </c>
      <c r="AH40" s="44">
        <f t="shared" si="5"/>
        <v>80</v>
      </c>
      <c r="AI40" s="45">
        <f t="shared" si="8"/>
        <v>0.93</v>
      </c>
      <c r="AJ40" s="46"/>
      <c r="AK40" s="47">
        <v>1E-4</v>
      </c>
      <c r="AL40" s="48">
        <f t="shared" si="9"/>
        <v>1.0001</v>
      </c>
      <c r="AM40" s="49">
        <f t="shared" si="10"/>
        <v>2625653000</v>
      </c>
      <c r="AN40" s="50"/>
      <c r="AO40" s="51"/>
      <c r="AP40" s="51"/>
      <c r="AQ40" s="51"/>
      <c r="AR40" s="51"/>
      <c r="AS40" s="52"/>
      <c r="AT40" s="53">
        <f t="shared" si="6"/>
        <v>0</v>
      </c>
    </row>
    <row r="41" spans="1:46" s="54" customFormat="1" ht="47.25" customHeight="1" thickBot="1">
      <c r="A41" s="27"/>
      <c r="B41" s="56"/>
      <c r="C41" s="91"/>
      <c r="D41" s="95"/>
      <c r="E41" s="95"/>
      <c r="F41" s="101"/>
      <c r="G41" s="55"/>
      <c r="H41" s="60"/>
      <c r="I41" s="30">
        <v>0.51</v>
      </c>
      <c r="J41" s="119">
        <v>0.49</v>
      </c>
      <c r="K41" s="32"/>
      <c r="L41" s="57"/>
      <c r="M41" s="33"/>
      <c r="N41" s="34">
        <f t="shared" si="0"/>
        <v>1</v>
      </c>
      <c r="O41" s="35"/>
      <c r="P41" s="167">
        <v>15</v>
      </c>
      <c r="Q41" s="168">
        <v>15</v>
      </c>
      <c r="R41" s="38"/>
      <c r="S41" s="38"/>
      <c r="T41" s="37"/>
      <c r="U41" s="39">
        <f t="shared" si="1"/>
        <v>15</v>
      </c>
      <c r="V41" s="40">
        <f t="shared" si="7"/>
        <v>15</v>
      </c>
      <c r="W41" s="112"/>
      <c r="X41" s="96"/>
      <c r="Y41" s="96"/>
      <c r="Z41" s="104"/>
      <c r="AA41" s="99"/>
      <c r="AB41" s="41">
        <f t="shared" si="2"/>
        <v>0</v>
      </c>
      <c r="AC41" s="40">
        <f t="shared" si="3"/>
        <v>0</v>
      </c>
      <c r="AD41" s="42"/>
      <c r="AE41" s="128"/>
      <c r="AF41" s="37">
        <f t="shared" si="4"/>
        <v>15</v>
      </c>
      <c r="AG41" s="43">
        <v>65</v>
      </c>
      <c r="AH41" s="44">
        <f t="shared" si="5"/>
        <v>80</v>
      </c>
      <c r="AI41" s="45">
        <f t="shared" si="8"/>
        <v>0.93</v>
      </c>
      <c r="AJ41" s="46"/>
      <c r="AK41" s="47">
        <v>1E-4</v>
      </c>
      <c r="AL41" s="48">
        <f t="shared" si="9"/>
        <v>1.0001</v>
      </c>
      <c r="AM41" s="49">
        <f t="shared" si="10"/>
        <v>2625653000</v>
      </c>
      <c r="AN41" s="50"/>
      <c r="AO41" s="51"/>
      <c r="AP41" s="51"/>
      <c r="AQ41" s="51"/>
      <c r="AR41" s="51"/>
      <c r="AS41" s="52"/>
      <c r="AT41" s="53">
        <f t="shared" si="6"/>
        <v>0</v>
      </c>
    </row>
    <row r="42" spans="1:46" s="54" customFormat="1" ht="47.25" customHeight="1" thickBot="1">
      <c r="A42" s="27"/>
      <c r="B42" s="56"/>
      <c r="C42" s="91"/>
      <c r="D42" s="95"/>
      <c r="E42" s="95"/>
      <c r="F42" s="101"/>
      <c r="G42" s="55"/>
      <c r="H42" s="29"/>
      <c r="I42" s="30">
        <v>0.51</v>
      </c>
      <c r="J42" s="119">
        <v>0.49</v>
      </c>
      <c r="K42" s="32"/>
      <c r="L42" s="57"/>
      <c r="M42" s="33"/>
      <c r="N42" s="34">
        <f t="shared" si="0"/>
        <v>1</v>
      </c>
      <c r="O42" s="35"/>
      <c r="P42" s="167">
        <v>15</v>
      </c>
      <c r="Q42" s="168">
        <v>15</v>
      </c>
      <c r="R42" s="38"/>
      <c r="S42" s="38"/>
      <c r="T42" s="37"/>
      <c r="U42" s="39">
        <f t="shared" si="1"/>
        <v>15</v>
      </c>
      <c r="V42" s="40">
        <f t="shared" si="7"/>
        <v>15</v>
      </c>
      <c r="W42" s="112"/>
      <c r="X42" s="96"/>
      <c r="Y42" s="96"/>
      <c r="Z42" s="104"/>
      <c r="AA42" s="99"/>
      <c r="AB42" s="41">
        <f t="shared" si="2"/>
        <v>0</v>
      </c>
      <c r="AC42" s="40">
        <f t="shared" si="3"/>
        <v>0</v>
      </c>
      <c r="AD42" s="42"/>
      <c r="AE42" s="128"/>
      <c r="AF42" s="37">
        <f t="shared" si="4"/>
        <v>15</v>
      </c>
      <c r="AG42" s="43">
        <v>65</v>
      </c>
      <c r="AH42" s="44">
        <f t="shared" si="5"/>
        <v>80</v>
      </c>
      <c r="AI42" s="45">
        <f t="shared" si="8"/>
        <v>0.93</v>
      </c>
      <c r="AJ42" s="46"/>
      <c r="AK42" s="47">
        <v>1E-4</v>
      </c>
      <c r="AL42" s="48">
        <f t="shared" si="9"/>
        <v>1.0001</v>
      </c>
      <c r="AM42" s="49">
        <f t="shared" si="10"/>
        <v>2625653000</v>
      </c>
      <c r="AN42" s="50"/>
      <c r="AO42" s="51"/>
      <c r="AP42" s="51"/>
      <c r="AQ42" s="51"/>
      <c r="AR42" s="51"/>
      <c r="AS42" s="52"/>
      <c r="AT42" s="53">
        <f t="shared" si="6"/>
        <v>0</v>
      </c>
    </row>
    <row r="43" spans="1:46" s="54" customFormat="1" ht="36" customHeight="1" thickBot="1">
      <c r="A43" s="27"/>
      <c r="B43" s="56"/>
      <c r="C43" s="91"/>
      <c r="D43" s="95"/>
      <c r="E43" s="95"/>
      <c r="F43" s="101"/>
      <c r="G43" s="55"/>
      <c r="H43" s="60"/>
      <c r="I43" s="30">
        <v>0.51</v>
      </c>
      <c r="J43" s="119">
        <v>0.49</v>
      </c>
      <c r="K43" s="32"/>
      <c r="L43" s="57"/>
      <c r="M43" s="33"/>
      <c r="N43" s="34">
        <f t="shared" si="0"/>
        <v>1</v>
      </c>
      <c r="O43" s="35"/>
      <c r="P43" s="167">
        <v>15</v>
      </c>
      <c r="Q43" s="168">
        <v>15</v>
      </c>
      <c r="R43" s="38"/>
      <c r="S43" s="38"/>
      <c r="T43" s="37"/>
      <c r="U43" s="39">
        <f t="shared" si="1"/>
        <v>15</v>
      </c>
      <c r="V43" s="40">
        <f t="shared" si="7"/>
        <v>15</v>
      </c>
      <c r="W43" s="112"/>
      <c r="X43" s="96"/>
      <c r="Y43" s="96"/>
      <c r="Z43" s="104"/>
      <c r="AA43" s="99"/>
      <c r="AB43" s="41">
        <f t="shared" si="2"/>
        <v>0</v>
      </c>
      <c r="AC43" s="40">
        <f t="shared" si="3"/>
        <v>0</v>
      </c>
      <c r="AD43" s="42"/>
      <c r="AE43" s="128"/>
      <c r="AF43" s="37">
        <f t="shared" si="4"/>
        <v>15</v>
      </c>
      <c r="AG43" s="43">
        <v>65</v>
      </c>
      <c r="AH43" s="44">
        <f t="shared" si="5"/>
        <v>80</v>
      </c>
      <c r="AI43" s="45">
        <f t="shared" si="8"/>
        <v>0.93</v>
      </c>
      <c r="AJ43" s="46"/>
      <c r="AK43" s="47">
        <v>1E-4</v>
      </c>
      <c r="AL43" s="48">
        <f t="shared" si="9"/>
        <v>1.0001</v>
      </c>
      <c r="AM43" s="49">
        <f t="shared" si="10"/>
        <v>2625653000</v>
      </c>
      <c r="AN43" s="50"/>
      <c r="AO43" s="51"/>
      <c r="AP43" s="51"/>
      <c r="AQ43" s="51"/>
      <c r="AR43" s="51"/>
      <c r="AS43" s="52"/>
      <c r="AT43" s="53">
        <f t="shared" si="6"/>
        <v>0</v>
      </c>
    </row>
    <row r="44" spans="1:46" s="54" customFormat="1" ht="47.25" customHeight="1" thickBot="1">
      <c r="A44" s="27"/>
      <c r="B44" s="56"/>
      <c r="C44" s="91"/>
      <c r="D44" s="95"/>
      <c r="E44" s="95"/>
      <c r="F44" s="101"/>
      <c r="G44" s="55"/>
      <c r="H44" s="29"/>
      <c r="I44" s="30">
        <v>0.51</v>
      </c>
      <c r="J44" s="119">
        <v>0.49</v>
      </c>
      <c r="K44" s="32"/>
      <c r="L44" s="57"/>
      <c r="M44" s="33"/>
      <c r="N44" s="34">
        <f t="shared" si="0"/>
        <v>1</v>
      </c>
      <c r="O44" s="35"/>
      <c r="P44" s="167">
        <v>15</v>
      </c>
      <c r="Q44" s="168">
        <v>15</v>
      </c>
      <c r="R44" s="38"/>
      <c r="S44" s="38"/>
      <c r="T44" s="37"/>
      <c r="U44" s="39">
        <f t="shared" si="1"/>
        <v>15</v>
      </c>
      <c r="V44" s="40">
        <f t="shared" si="7"/>
        <v>15</v>
      </c>
      <c r="W44" s="112"/>
      <c r="X44" s="96"/>
      <c r="Y44" s="96"/>
      <c r="Z44" s="104"/>
      <c r="AA44" s="99"/>
      <c r="AB44" s="41">
        <f t="shared" si="2"/>
        <v>0</v>
      </c>
      <c r="AC44" s="40">
        <f t="shared" si="3"/>
        <v>0</v>
      </c>
      <c r="AD44" s="42"/>
      <c r="AE44" s="128"/>
      <c r="AF44" s="37">
        <f t="shared" si="4"/>
        <v>15</v>
      </c>
      <c r="AG44" s="43">
        <v>65</v>
      </c>
      <c r="AH44" s="44">
        <f t="shared" si="5"/>
        <v>80</v>
      </c>
      <c r="AI44" s="45">
        <f t="shared" si="8"/>
        <v>0.93</v>
      </c>
      <c r="AJ44" s="46"/>
      <c r="AK44" s="47">
        <v>1E-4</v>
      </c>
      <c r="AL44" s="48">
        <f t="shared" si="9"/>
        <v>1.0001</v>
      </c>
      <c r="AM44" s="49">
        <f t="shared" si="10"/>
        <v>2625653000</v>
      </c>
      <c r="AN44" s="50"/>
      <c r="AO44" s="51"/>
      <c r="AP44" s="51"/>
      <c r="AQ44" s="51"/>
      <c r="AR44" s="51"/>
      <c r="AS44" s="52"/>
      <c r="AT44" s="53">
        <f t="shared" si="6"/>
        <v>0</v>
      </c>
    </row>
    <row r="45" spans="1:46" s="54" customFormat="1" ht="47.25" customHeight="1" thickBot="1">
      <c r="A45" s="27"/>
      <c r="B45" s="56"/>
      <c r="C45" s="91"/>
      <c r="D45" s="95"/>
      <c r="E45" s="95"/>
      <c r="F45" s="101"/>
      <c r="G45" s="55"/>
      <c r="H45" s="60"/>
      <c r="I45" s="30">
        <v>0.51</v>
      </c>
      <c r="J45" s="119">
        <v>0.49</v>
      </c>
      <c r="K45" s="32"/>
      <c r="L45" s="57"/>
      <c r="M45" s="33"/>
      <c r="N45" s="34">
        <f t="shared" si="0"/>
        <v>1</v>
      </c>
      <c r="O45" s="35"/>
      <c r="P45" s="167">
        <v>15</v>
      </c>
      <c r="Q45" s="168">
        <v>15</v>
      </c>
      <c r="R45" s="38"/>
      <c r="S45" s="38"/>
      <c r="T45" s="37"/>
      <c r="U45" s="39">
        <f t="shared" si="1"/>
        <v>15</v>
      </c>
      <c r="V45" s="40">
        <f t="shared" si="7"/>
        <v>15</v>
      </c>
      <c r="W45" s="112"/>
      <c r="X45" s="96"/>
      <c r="Y45" s="96"/>
      <c r="Z45" s="104"/>
      <c r="AA45" s="99"/>
      <c r="AB45" s="41">
        <f t="shared" si="2"/>
        <v>0</v>
      </c>
      <c r="AC45" s="40">
        <f t="shared" si="3"/>
        <v>0</v>
      </c>
      <c r="AD45" s="42"/>
      <c r="AE45" s="128"/>
      <c r="AF45" s="37">
        <f t="shared" si="4"/>
        <v>15</v>
      </c>
      <c r="AG45" s="43">
        <v>65</v>
      </c>
      <c r="AH45" s="44">
        <f t="shared" si="5"/>
        <v>80</v>
      </c>
      <c r="AI45" s="45">
        <f t="shared" si="8"/>
        <v>0.93</v>
      </c>
      <c r="AJ45" s="46"/>
      <c r="AK45" s="47">
        <v>1E-4</v>
      </c>
      <c r="AL45" s="48">
        <f t="shared" si="9"/>
        <v>1.0001</v>
      </c>
      <c r="AM45" s="49">
        <f t="shared" si="10"/>
        <v>2625653000</v>
      </c>
      <c r="AN45" s="50"/>
      <c r="AO45" s="51"/>
      <c r="AP45" s="51"/>
      <c r="AQ45" s="51"/>
      <c r="AR45" s="51"/>
      <c r="AS45" s="52"/>
      <c r="AT45" s="53">
        <f t="shared" si="6"/>
        <v>0</v>
      </c>
    </row>
    <row r="46" spans="1:46" s="54" customFormat="1" ht="36" customHeight="1" thickBot="1">
      <c r="A46" s="27"/>
      <c r="B46" s="56"/>
      <c r="C46" s="91"/>
      <c r="D46" s="95"/>
      <c r="E46" s="95"/>
      <c r="F46" s="101"/>
      <c r="G46" s="55"/>
      <c r="H46" s="60"/>
      <c r="I46" s="30">
        <v>0.51</v>
      </c>
      <c r="J46" s="119">
        <v>0.49</v>
      </c>
      <c r="K46" s="32"/>
      <c r="L46" s="57"/>
      <c r="M46" s="33"/>
      <c r="N46" s="34">
        <f t="shared" si="0"/>
        <v>1</v>
      </c>
      <c r="O46" s="35"/>
      <c r="P46" s="167">
        <v>15</v>
      </c>
      <c r="Q46" s="168">
        <v>15</v>
      </c>
      <c r="R46" s="38"/>
      <c r="S46" s="38"/>
      <c r="T46" s="37"/>
      <c r="U46" s="39">
        <f t="shared" si="1"/>
        <v>15</v>
      </c>
      <c r="V46" s="40">
        <f t="shared" si="7"/>
        <v>15</v>
      </c>
      <c r="W46" s="112"/>
      <c r="X46" s="96"/>
      <c r="Y46" s="96"/>
      <c r="Z46" s="104"/>
      <c r="AA46" s="99"/>
      <c r="AB46" s="41">
        <f t="shared" si="2"/>
        <v>0</v>
      </c>
      <c r="AC46" s="40">
        <f t="shared" si="3"/>
        <v>0</v>
      </c>
      <c r="AD46" s="42"/>
      <c r="AE46" s="128"/>
      <c r="AF46" s="37">
        <f t="shared" si="4"/>
        <v>15</v>
      </c>
      <c r="AG46" s="43">
        <v>65</v>
      </c>
      <c r="AH46" s="44">
        <f t="shared" si="5"/>
        <v>80</v>
      </c>
      <c r="AI46" s="45">
        <f t="shared" si="8"/>
        <v>0.93</v>
      </c>
      <c r="AJ46" s="46"/>
      <c r="AK46" s="47">
        <v>1E-4</v>
      </c>
      <c r="AL46" s="48">
        <f t="shared" si="9"/>
        <v>1.0001</v>
      </c>
      <c r="AM46" s="49">
        <f t="shared" si="10"/>
        <v>2625653000</v>
      </c>
      <c r="AN46" s="50"/>
      <c r="AO46" s="51"/>
      <c r="AP46" s="51"/>
      <c r="AQ46" s="51"/>
      <c r="AR46" s="51"/>
      <c r="AS46" s="52"/>
      <c r="AT46" s="53">
        <f t="shared" si="6"/>
        <v>0</v>
      </c>
    </row>
    <row r="47" spans="1:46" s="54" customFormat="1" ht="36" customHeight="1" thickBot="1">
      <c r="A47" s="27"/>
      <c r="B47" s="56"/>
      <c r="C47" s="91"/>
      <c r="D47" s="95"/>
      <c r="E47" s="95"/>
      <c r="F47" s="101"/>
      <c r="G47" s="55"/>
      <c r="H47" s="60"/>
      <c r="I47" s="30">
        <v>0.51</v>
      </c>
      <c r="J47" s="119">
        <v>0.49</v>
      </c>
      <c r="K47" s="32"/>
      <c r="L47" s="57"/>
      <c r="M47" s="33"/>
      <c r="N47" s="34">
        <f t="shared" si="0"/>
        <v>1</v>
      </c>
      <c r="O47" s="35"/>
      <c r="P47" s="167">
        <v>15</v>
      </c>
      <c r="Q47" s="168">
        <v>15</v>
      </c>
      <c r="R47" s="38"/>
      <c r="S47" s="38"/>
      <c r="T47" s="37"/>
      <c r="U47" s="39">
        <f t="shared" si="1"/>
        <v>15</v>
      </c>
      <c r="V47" s="40">
        <f t="shared" si="7"/>
        <v>15</v>
      </c>
      <c r="W47" s="112"/>
      <c r="X47" s="96"/>
      <c r="Y47" s="96"/>
      <c r="Z47" s="104"/>
      <c r="AA47" s="99"/>
      <c r="AB47" s="41">
        <f t="shared" si="2"/>
        <v>0</v>
      </c>
      <c r="AC47" s="40">
        <f t="shared" si="3"/>
        <v>0</v>
      </c>
      <c r="AD47" s="42"/>
      <c r="AE47" s="128"/>
      <c r="AF47" s="37">
        <f t="shared" si="4"/>
        <v>15</v>
      </c>
      <c r="AG47" s="43">
        <v>65</v>
      </c>
      <c r="AH47" s="44">
        <f t="shared" si="5"/>
        <v>80</v>
      </c>
      <c r="AI47" s="45">
        <f t="shared" si="8"/>
        <v>0.93</v>
      </c>
      <c r="AJ47" s="46"/>
      <c r="AK47" s="47">
        <v>1E-4</v>
      </c>
      <c r="AL47" s="48">
        <f t="shared" si="9"/>
        <v>1.0001</v>
      </c>
      <c r="AM47" s="49">
        <f t="shared" si="10"/>
        <v>2625653000</v>
      </c>
      <c r="AN47" s="50"/>
      <c r="AO47" s="51"/>
      <c r="AP47" s="51"/>
      <c r="AQ47" s="51"/>
      <c r="AR47" s="51"/>
      <c r="AS47" s="52"/>
      <c r="AT47" s="53">
        <f t="shared" si="6"/>
        <v>0</v>
      </c>
    </row>
    <row r="48" spans="1:46" s="54" customFormat="1" ht="36" customHeight="1" thickBot="1">
      <c r="A48" s="27"/>
      <c r="B48" s="56"/>
      <c r="C48" s="91"/>
      <c r="D48" s="95"/>
      <c r="E48" s="95"/>
      <c r="F48" s="101"/>
      <c r="G48" s="55"/>
      <c r="H48" s="60"/>
      <c r="I48" s="30">
        <v>0.51</v>
      </c>
      <c r="J48" s="119">
        <v>0.49</v>
      </c>
      <c r="K48" s="32"/>
      <c r="L48" s="57"/>
      <c r="M48" s="33"/>
      <c r="N48" s="34">
        <f t="shared" si="0"/>
        <v>1</v>
      </c>
      <c r="O48" s="35"/>
      <c r="P48" s="167">
        <v>15</v>
      </c>
      <c r="Q48" s="168">
        <v>15</v>
      </c>
      <c r="R48" s="38"/>
      <c r="S48" s="38"/>
      <c r="T48" s="37"/>
      <c r="U48" s="39">
        <f t="shared" si="1"/>
        <v>15</v>
      </c>
      <c r="V48" s="40">
        <f t="shared" si="7"/>
        <v>15</v>
      </c>
      <c r="W48" s="112"/>
      <c r="X48" s="96"/>
      <c r="Y48" s="96"/>
      <c r="Z48" s="104"/>
      <c r="AA48" s="99"/>
      <c r="AB48" s="41">
        <f t="shared" si="2"/>
        <v>0</v>
      </c>
      <c r="AC48" s="40">
        <f t="shared" si="3"/>
        <v>0</v>
      </c>
      <c r="AD48" s="42"/>
      <c r="AE48" s="128"/>
      <c r="AF48" s="37">
        <f t="shared" si="4"/>
        <v>15</v>
      </c>
      <c r="AG48" s="43">
        <v>65</v>
      </c>
      <c r="AH48" s="44">
        <f t="shared" si="5"/>
        <v>80</v>
      </c>
      <c r="AI48" s="45">
        <f t="shared" si="8"/>
        <v>0.93</v>
      </c>
      <c r="AJ48" s="46"/>
      <c r="AK48" s="47">
        <v>1E-4</v>
      </c>
      <c r="AL48" s="48">
        <f t="shared" si="9"/>
        <v>1.0001</v>
      </c>
      <c r="AM48" s="49">
        <f t="shared" si="10"/>
        <v>2625653000</v>
      </c>
      <c r="AN48" s="50"/>
      <c r="AO48" s="51"/>
      <c r="AP48" s="51"/>
      <c r="AQ48" s="51"/>
      <c r="AR48" s="51"/>
      <c r="AS48" s="52"/>
      <c r="AT48" s="53">
        <f t="shared" si="6"/>
        <v>0</v>
      </c>
    </row>
    <row r="49" spans="1:46" s="54" customFormat="1" ht="36" customHeight="1" thickBot="1">
      <c r="A49" s="27"/>
      <c r="B49" s="56"/>
      <c r="C49" s="91"/>
      <c r="D49" s="95"/>
      <c r="E49" s="95"/>
      <c r="F49" s="101"/>
      <c r="G49" s="55"/>
      <c r="H49" s="29"/>
      <c r="I49" s="30">
        <v>0.51</v>
      </c>
      <c r="J49" s="119">
        <v>0.49</v>
      </c>
      <c r="K49" s="32"/>
      <c r="L49" s="57"/>
      <c r="M49" s="33"/>
      <c r="N49" s="34">
        <f t="shared" si="0"/>
        <v>1</v>
      </c>
      <c r="O49" s="35"/>
      <c r="P49" s="167">
        <v>15</v>
      </c>
      <c r="Q49" s="168">
        <v>15</v>
      </c>
      <c r="R49" s="38"/>
      <c r="S49" s="38"/>
      <c r="T49" s="37"/>
      <c r="U49" s="39">
        <f t="shared" si="1"/>
        <v>15</v>
      </c>
      <c r="V49" s="40">
        <f t="shared" si="7"/>
        <v>15</v>
      </c>
      <c r="W49" s="112"/>
      <c r="X49" s="96"/>
      <c r="Y49" s="96"/>
      <c r="Z49" s="104"/>
      <c r="AA49" s="99"/>
      <c r="AB49" s="41">
        <f t="shared" si="2"/>
        <v>0</v>
      </c>
      <c r="AC49" s="40">
        <f t="shared" si="3"/>
        <v>0</v>
      </c>
      <c r="AD49" s="42"/>
      <c r="AE49" s="128"/>
      <c r="AF49" s="37">
        <f t="shared" si="4"/>
        <v>15</v>
      </c>
      <c r="AG49" s="43">
        <v>65</v>
      </c>
      <c r="AH49" s="44">
        <f t="shared" si="5"/>
        <v>80</v>
      </c>
      <c r="AI49" s="45">
        <f t="shared" si="8"/>
        <v>0.93</v>
      </c>
      <c r="AJ49" s="46"/>
      <c r="AK49" s="47">
        <v>1E-4</v>
      </c>
      <c r="AL49" s="48">
        <f t="shared" si="9"/>
        <v>1.0001</v>
      </c>
      <c r="AM49" s="49">
        <f t="shared" si="10"/>
        <v>2625653000</v>
      </c>
      <c r="AN49" s="50"/>
      <c r="AO49" s="51"/>
      <c r="AP49" s="51"/>
      <c r="AQ49" s="51"/>
      <c r="AR49" s="51"/>
      <c r="AS49" s="52"/>
      <c r="AT49" s="53">
        <f t="shared" si="6"/>
        <v>0</v>
      </c>
    </row>
    <row r="50" spans="1:46" s="54" customFormat="1" ht="36" customHeight="1" thickBot="1">
      <c r="A50" s="27"/>
      <c r="B50" s="56"/>
      <c r="C50" s="91"/>
      <c r="D50" s="95"/>
      <c r="E50" s="95"/>
      <c r="F50" s="101"/>
      <c r="G50" s="55"/>
      <c r="H50" s="29"/>
      <c r="I50" s="30">
        <v>0.51</v>
      </c>
      <c r="J50" s="119">
        <v>0.49</v>
      </c>
      <c r="K50" s="32"/>
      <c r="L50" s="57"/>
      <c r="M50" s="33"/>
      <c r="N50" s="34">
        <f t="shared" si="0"/>
        <v>1</v>
      </c>
      <c r="O50" s="35"/>
      <c r="P50" s="167">
        <v>15</v>
      </c>
      <c r="Q50" s="168">
        <v>15</v>
      </c>
      <c r="R50" s="38"/>
      <c r="S50" s="38"/>
      <c r="T50" s="37"/>
      <c r="U50" s="39">
        <f t="shared" si="1"/>
        <v>15</v>
      </c>
      <c r="V50" s="40">
        <f t="shared" si="7"/>
        <v>15</v>
      </c>
      <c r="W50" s="112"/>
      <c r="X50" s="96"/>
      <c r="Y50" s="96"/>
      <c r="Z50" s="104"/>
      <c r="AA50" s="99"/>
      <c r="AB50" s="41">
        <f t="shared" si="2"/>
        <v>0</v>
      </c>
      <c r="AC50" s="40">
        <f t="shared" si="3"/>
        <v>0</v>
      </c>
      <c r="AD50" s="42"/>
      <c r="AE50" s="128"/>
      <c r="AF50" s="37">
        <f t="shared" si="4"/>
        <v>15</v>
      </c>
      <c r="AG50" s="43">
        <v>65</v>
      </c>
      <c r="AH50" s="44">
        <f t="shared" si="5"/>
        <v>80</v>
      </c>
      <c r="AI50" s="45">
        <f t="shared" si="8"/>
        <v>0.93</v>
      </c>
      <c r="AJ50" s="46"/>
      <c r="AK50" s="47">
        <v>1E-4</v>
      </c>
      <c r="AL50" s="48">
        <f t="shared" si="9"/>
        <v>1.0001</v>
      </c>
      <c r="AM50" s="49">
        <f t="shared" si="10"/>
        <v>2625653000</v>
      </c>
      <c r="AN50" s="50"/>
      <c r="AO50" s="51"/>
      <c r="AP50" s="51"/>
      <c r="AQ50" s="51"/>
      <c r="AR50" s="51"/>
      <c r="AS50" s="52"/>
      <c r="AT50" s="53">
        <f t="shared" si="6"/>
        <v>0</v>
      </c>
    </row>
    <row r="51" spans="1:46" s="54" customFormat="1" ht="36" customHeight="1" thickBot="1">
      <c r="A51" s="27"/>
      <c r="B51" s="56"/>
      <c r="C51" s="91"/>
      <c r="D51" s="95"/>
      <c r="E51" s="95"/>
      <c r="F51" s="101"/>
      <c r="G51" s="55"/>
      <c r="H51" s="29"/>
      <c r="I51" s="30">
        <v>0.51</v>
      </c>
      <c r="J51" s="119">
        <v>0.49</v>
      </c>
      <c r="K51" s="32"/>
      <c r="L51" s="57"/>
      <c r="M51" s="33"/>
      <c r="N51" s="34">
        <f t="shared" si="0"/>
        <v>1</v>
      </c>
      <c r="O51" s="35"/>
      <c r="P51" s="167">
        <v>15</v>
      </c>
      <c r="Q51" s="168">
        <v>15</v>
      </c>
      <c r="R51" s="38"/>
      <c r="S51" s="38"/>
      <c r="T51" s="37"/>
      <c r="U51" s="39">
        <f t="shared" si="1"/>
        <v>15</v>
      </c>
      <c r="V51" s="40">
        <f t="shared" si="7"/>
        <v>15</v>
      </c>
      <c r="W51" s="112"/>
      <c r="X51" s="96"/>
      <c r="Y51" s="96"/>
      <c r="Z51" s="104"/>
      <c r="AA51" s="99"/>
      <c r="AB51" s="41">
        <f t="shared" si="2"/>
        <v>0</v>
      </c>
      <c r="AC51" s="40">
        <f t="shared" si="3"/>
        <v>0</v>
      </c>
      <c r="AD51" s="42"/>
      <c r="AE51" s="128"/>
      <c r="AF51" s="37">
        <f t="shared" si="4"/>
        <v>15</v>
      </c>
      <c r="AG51" s="43">
        <v>65</v>
      </c>
      <c r="AH51" s="44">
        <f t="shared" si="5"/>
        <v>80</v>
      </c>
      <c r="AI51" s="45">
        <f t="shared" si="8"/>
        <v>0.93</v>
      </c>
      <c r="AJ51" s="46"/>
      <c r="AK51" s="47">
        <v>1E-4</v>
      </c>
      <c r="AL51" s="48">
        <f t="shared" si="9"/>
        <v>1.0001</v>
      </c>
      <c r="AM51" s="49">
        <f t="shared" si="10"/>
        <v>2625653000</v>
      </c>
      <c r="AN51" s="50"/>
      <c r="AO51" s="51"/>
      <c r="AP51" s="51"/>
      <c r="AQ51" s="51"/>
      <c r="AR51" s="51"/>
      <c r="AS51" s="52"/>
      <c r="AT51" s="53">
        <f t="shared" si="6"/>
        <v>0</v>
      </c>
    </row>
    <row r="52" spans="1:46" s="54" customFormat="1" ht="36" customHeight="1" thickBot="1">
      <c r="A52" s="27"/>
      <c r="B52" s="56"/>
      <c r="C52" s="91"/>
      <c r="D52" s="95"/>
      <c r="E52" s="95"/>
      <c r="F52" s="101"/>
      <c r="G52" s="55"/>
      <c r="H52" s="29"/>
      <c r="I52" s="30">
        <v>0.51</v>
      </c>
      <c r="J52" s="119">
        <v>0.49</v>
      </c>
      <c r="K52" s="32"/>
      <c r="L52" s="57"/>
      <c r="M52" s="33"/>
      <c r="N52" s="34">
        <f t="shared" si="0"/>
        <v>1</v>
      </c>
      <c r="O52" s="35"/>
      <c r="P52" s="167">
        <v>15</v>
      </c>
      <c r="Q52" s="168">
        <v>15</v>
      </c>
      <c r="R52" s="38"/>
      <c r="S52" s="38"/>
      <c r="T52" s="37"/>
      <c r="U52" s="39">
        <f t="shared" si="1"/>
        <v>15</v>
      </c>
      <c r="V52" s="40">
        <f t="shared" si="7"/>
        <v>15</v>
      </c>
      <c r="W52" s="112"/>
      <c r="X52" s="96"/>
      <c r="Y52" s="96"/>
      <c r="Z52" s="104"/>
      <c r="AA52" s="99"/>
      <c r="AB52" s="41">
        <f t="shared" si="2"/>
        <v>0</v>
      </c>
      <c r="AC52" s="40">
        <f t="shared" si="3"/>
        <v>0</v>
      </c>
      <c r="AD52" s="42"/>
      <c r="AE52" s="128"/>
      <c r="AF52" s="37">
        <f t="shared" si="4"/>
        <v>15</v>
      </c>
      <c r="AG52" s="43">
        <v>65</v>
      </c>
      <c r="AH52" s="44">
        <f t="shared" si="5"/>
        <v>80</v>
      </c>
      <c r="AI52" s="45">
        <f t="shared" si="8"/>
        <v>0.93</v>
      </c>
      <c r="AJ52" s="46"/>
      <c r="AK52" s="47">
        <v>1E-4</v>
      </c>
      <c r="AL52" s="48">
        <f t="shared" si="9"/>
        <v>1.0001</v>
      </c>
      <c r="AM52" s="49">
        <f t="shared" si="10"/>
        <v>2625653000</v>
      </c>
      <c r="AN52" s="50"/>
      <c r="AO52" s="51"/>
      <c r="AP52" s="51"/>
      <c r="AQ52" s="51"/>
      <c r="AR52" s="51"/>
      <c r="AS52" s="52"/>
      <c r="AT52" s="53">
        <f t="shared" si="6"/>
        <v>0</v>
      </c>
    </row>
    <row r="53" spans="1:46" s="54" customFormat="1" ht="51.75" customHeight="1" thickBot="1">
      <c r="A53" s="27"/>
      <c r="B53" s="56"/>
      <c r="C53" s="91"/>
      <c r="D53" s="95"/>
      <c r="E53" s="95"/>
      <c r="F53" s="101"/>
      <c r="G53" s="55"/>
      <c r="H53" s="29"/>
      <c r="I53" s="30">
        <v>0.51</v>
      </c>
      <c r="J53" s="119">
        <v>0.49</v>
      </c>
      <c r="K53" s="32"/>
      <c r="L53" s="57"/>
      <c r="M53" s="33"/>
      <c r="N53" s="34">
        <f t="shared" si="0"/>
        <v>1</v>
      </c>
      <c r="O53" s="35"/>
      <c r="P53" s="167">
        <v>15</v>
      </c>
      <c r="Q53" s="168">
        <v>15</v>
      </c>
      <c r="R53" s="38"/>
      <c r="S53" s="38"/>
      <c r="T53" s="37"/>
      <c r="U53" s="39">
        <f t="shared" si="1"/>
        <v>15</v>
      </c>
      <c r="V53" s="40">
        <f t="shared" si="7"/>
        <v>15</v>
      </c>
      <c r="W53" s="112"/>
      <c r="X53" s="96"/>
      <c r="Y53" s="96"/>
      <c r="Z53" s="104"/>
      <c r="AA53" s="99"/>
      <c r="AB53" s="41">
        <f t="shared" si="2"/>
        <v>0</v>
      </c>
      <c r="AC53" s="40">
        <f t="shared" si="3"/>
        <v>0</v>
      </c>
      <c r="AD53" s="42"/>
      <c r="AE53" s="128"/>
      <c r="AF53" s="37">
        <f t="shared" si="4"/>
        <v>15</v>
      </c>
      <c r="AG53" s="43">
        <v>65</v>
      </c>
      <c r="AH53" s="44">
        <f t="shared" si="5"/>
        <v>80</v>
      </c>
      <c r="AI53" s="45">
        <f t="shared" si="8"/>
        <v>0.93</v>
      </c>
      <c r="AJ53" s="46"/>
      <c r="AK53" s="47">
        <v>1E-4</v>
      </c>
      <c r="AL53" s="48">
        <f t="shared" si="9"/>
        <v>1.0001</v>
      </c>
      <c r="AM53" s="49">
        <f t="shared" si="10"/>
        <v>2625653000</v>
      </c>
      <c r="AN53" s="50"/>
      <c r="AO53" s="51"/>
      <c r="AP53" s="51"/>
      <c r="AQ53" s="51"/>
      <c r="AR53" s="51"/>
      <c r="AS53" s="52"/>
      <c r="AT53" s="53">
        <f t="shared" si="6"/>
        <v>0</v>
      </c>
    </row>
    <row r="54" spans="1:46" s="54" customFormat="1" ht="51.75" customHeight="1" thickBot="1">
      <c r="A54" s="27"/>
      <c r="B54" s="56"/>
      <c r="C54" s="91"/>
      <c r="D54" s="95"/>
      <c r="E54" s="95"/>
      <c r="F54" s="101"/>
      <c r="G54" s="55"/>
      <c r="H54" s="29"/>
      <c r="I54" s="30">
        <v>0.51</v>
      </c>
      <c r="J54" s="119">
        <v>0.49</v>
      </c>
      <c r="K54" s="32"/>
      <c r="L54" s="57"/>
      <c r="M54" s="33"/>
      <c r="N54" s="34">
        <f t="shared" si="0"/>
        <v>1</v>
      </c>
      <c r="O54" s="35"/>
      <c r="P54" s="167">
        <v>15</v>
      </c>
      <c r="Q54" s="168">
        <v>15</v>
      </c>
      <c r="R54" s="38"/>
      <c r="S54" s="38"/>
      <c r="T54" s="37"/>
      <c r="U54" s="39">
        <f t="shared" si="1"/>
        <v>15</v>
      </c>
      <c r="V54" s="40">
        <f t="shared" si="7"/>
        <v>15</v>
      </c>
      <c r="W54" s="112"/>
      <c r="X54" s="96"/>
      <c r="Y54" s="96"/>
      <c r="Z54" s="104"/>
      <c r="AA54" s="99"/>
      <c r="AB54" s="41">
        <f t="shared" si="2"/>
        <v>0</v>
      </c>
      <c r="AC54" s="40">
        <f t="shared" si="3"/>
        <v>0</v>
      </c>
      <c r="AD54" s="42"/>
      <c r="AE54" s="128"/>
      <c r="AF54" s="37">
        <f t="shared" si="4"/>
        <v>15</v>
      </c>
      <c r="AG54" s="43">
        <v>65</v>
      </c>
      <c r="AH54" s="44">
        <f t="shared" si="5"/>
        <v>80</v>
      </c>
      <c r="AI54" s="45">
        <f t="shared" si="8"/>
        <v>0.93</v>
      </c>
      <c r="AJ54" s="46"/>
      <c r="AK54" s="47">
        <v>1E-4</v>
      </c>
      <c r="AL54" s="48">
        <f t="shared" si="9"/>
        <v>1.0001</v>
      </c>
      <c r="AM54" s="49">
        <f t="shared" si="10"/>
        <v>2625653000</v>
      </c>
      <c r="AN54" s="50"/>
      <c r="AO54" s="51"/>
      <c r="AP54" s="51"/>
      <c r="AQ54" s="51"/>
      <c r="AR54" s="51"/>
      <c r="AS54" s="52"/>
      <c r="AT54" s="53">
        <f t="shared" si="6"/>
        <v>0</v>
      </c>
    </row>
    <row r="55" spans="1:46" s="54" customFormat="1" ht="36" customHeight="1" thickBot="1">
      <c r="A55" s="27"/>
      <c r="B55" s="56"/>
      <c r="C55" s="91"/>
      <c r="D55" s="95"/>
      <c r="E55" s="95"/>
      <c r="F55" s="101"/>
      <c r="G55" s="55"/>
      <c r="H55" s="29"/>
      <c r="I55" s="30">
        <v>0.51</v>
      </c>
      <c r="J55" s="119">
        <v>0.49</v>
      </c>
      <c r="K55" s="32"/>
      <c r="L55" s="57"/>
      <c r="M55" s="33"/>
      <c r="N55" s="34">
        <f t="shared" si="0"/>
        <v>1</v>
      </c>
      <c r="O55" s="35"/>
      <c r="P55" s="167">
        <v>15</v>
      </c>
      <c r="Q55" s="168">
        <v>15</v>
      </c>
      <c r="R55" s="38"/>
      <c r="S55" s="38"/>
      <c r="T55" s="37"/>
      <c r="U55" s="39">
        <f t="shared" si="1"/>
        <v>15</v>
      </c>
      <c r="V55" s="40">
        <f t="shared" si="7"/>
        <v>15</v>
      </c>
      <c r="W55" s="112"/>
      <c r="X55" s="96"/>
      <c r="Y55" s="96"/>
      <c r="Z55" s="104"/>
      <c r="AA55" s="99"/>
      <c r="AB55" s="41">
        <f t="shared" si="2"/>
        <v>0</v>
      </c>
      <c r="AC55" s="40">
        <f t="shared" si="3"/>
        <v>0</v>
      </c>
      <c r="AD55" s="42"/>
      <c r="AE55" s="128"/>
      <c r="AF55" s="37">
        <f t="shared" si="4"/>
        <v>15</v>
      </c>
      <c r="AG55" s="43">
        <v>65</v>
      </c>
      <c r="AH55" s="44">
        <f t="shared" si="5"/>
        <v>80</v>
      </c>
      <c r="AI55" s="45">
        <f t="shared" si="8"/>
        <v>0.93</v>
      </c>
      <c r="AJ55" s="46"/>
      <c r="AK55" s="47">
        <v>1E-4</v>
      </c>
      <c r="AL55" s="48">
        <f t="shared" si="9"/>
        <v>1.0001</v>
      </c>
      <c r="AM55" s="49">
        <f t="shared" si="10"/>
        <v>2625653000</v>
      </c>
      <c r="AN55" s="50"/>
      <c r="AO55" s="51"/>
      <c r="AP55" s="51"/>
      <c r="AQ55" s="51"/>
      <c r="AR55" s="51"/>
      <c r="AS55" s="52"/>
      <c r="AT55" s="53">
        <f t="shared" si="6"/>
        <v>0</v>
      </c>
    </row>
    <row r="56" spans="1:46" s="54" customFormat="1" ht="36" customHeight="1" thickBot="1">
      <c r="A56" s="27"/>
      <c r="B56" s="56"/>
      <c r="C56" s="91"/>
      <c r="D56" s="95"/>
      <c r="E56" s="95"/>
      <c r="F56" s="101"/>
      <c r="G56" s="55"/>
      <c r="H56" s="29"/>
      <c r="I56" s="30">
        <v>0.51</v>
      </c>
      <c r="J56" s="119">
        <v>0.49</v>
      </c>
      <c r="K56" s="32"/>
      <c r="L56" s="57"/>
      <c r="M56" s="33"/>
      <c r="N56" s="34">
        <f t="shared" si="0"/>
        <v>1</v>
      </c>
      <c r="O56" s="35"/>
      <c r="P56" s="167">
        <v>15</v>
      </c>
      <c r="Q56" s="168">
        <v>15</v>
      </c>
      <c r="R56" s="38"/>
      <c r="S56" s="38"/>
      <c r="T56" s="37"/>
      <c r="U56" s="39">
        <f t="shared" si="1"/>
        <v>15</v>
      </c>
      <c r="V56" s="40">
        <f t="shared" si="7"/>
        <v>15</v>
      </c>
      <c r="W56" s="112"/>
      <c r="X56" s="96"/>
      <c r="Y56" s="96"/>
      <c r="Z56" s="104"/>
      <c r="AA56" s="99"/>
      <c r="AB56" s="41">
        <f t="shared" si="2"/>
        <v>0</v>
      </c>
      <c r="AC56" s="40">
        <f t="shared" si="3"/>
        <v>0</v>
      </c>
      <c r="AD56" s="42"/>
      <c r="AE56" s="128"/>
      <c r="AF56" s="37">
        <f t="shared" si="4"/>
        <v>15</v>
      </c>
      <c r="AG56" s="43">
        <v>65</v>
      </c>
      <c r="AH56" s="44">
        <f t="shared" si="5"/>
        <v>80</v>
      </c>
      <c r="AI56" s="45">
        <f t="shared" si="8"/>
        <v>0.93</v>
      </c>
      <c r="AJ56" s="46"/>
      <c r="AK56" s="47">
        <v>1E-4</v>
      </c>
      <c r="AL56" s="48">
        <f t="shared" si="9"/>
        <v>1.0001</v>
      </c>
      <c r="AM56" s="49">
        <f t="shared" si="10"/>
        <v>2625653000</v>
      </c>
      <c r="AN56" s="50"/>
      <c r="AO56" s="51"/>
      <c r="AP56" s="51"/>
      <c r="AQ56" s="51"/>
      <c r="AR56" s="51"/>
      <c r="AS56" s="52"/>
      <c r="AT56" s="53">
        <f t="shared" si="6"/>
        <v>0</v>
      </c>
    </row>
    <row r="57" spans="1:46" s="54" customFormat="1" ht="36" customHeight="1" thickBot="1">
      <c r="A57" s="27"/>
      <c r="B57" s="56"/>
      <c r="C57" s="91"/>
      <c r="D57" s="95"/>
      <c r="E57" s="95"/>
      <c r="F57" s="101"/>
      <c r="G57" s="55"/>
      <c r="H57" s="29"/>
      <c r="I57" s="30">
        <v>0.51</v>
      </c>
      <c r="J57" s="119">
        <v>0.49</v>
      </c>
      <c r="K57" s="32"/>
      <c r="L57" s="57"/>
      <c r="M57" s="33"/>
      <c r="N57" s="34">
        <f t="shared" si="0"/>
        <v>1</v>
      </c>
      <c r="O57" s="35"/>
      <c r="P57" s="167">
        <v>15</v>
      </c>
      <c r="Q57" s="168">
        <v>15</v>
      </c>
      <c r="R57" s="38"/>
      <c r="S57" s="38"/>
      <c r="T57" s="37"/>
      <c r="U57" s="39">
        <f t="shared" si="1"/>
        <v>15</v>
      </c>
      <c r="V57" s="40">
        <f t="shared" si="7"/>
        <v>15</v>
      </c>
      <c r="W57" s="112"/>
      <c r="X57" s="96"/>
      <c r="Y57" s="96"/>
      <c r="Z57" s="104"/>
      <c r="AA57" s="99"/>
      <c r="AB57" s="41">
        <f t="shared" si="2"/>
        <v>0</v>
      </c>
      <c r="AC57" s="40">
        <f t="shared" si="3"/>
        <v>0</v>
      </c>
      <c r="AD57" s="42"/>
      <c r="AE57" s="128"/>
      <c r="AF57" s="37">
        <f t="shared" si="4"/>
        <v>15</v>
      </c>
      <c r="AG57" s="43">
        <v>65</v>
      </c>
      <c r="AH57" s="44">
        <f t="shared" si="5"/>
        <v>80</v>
      </c>
      <c r="AI57" s="45">
        <f t="shared" si="8"/>
        <v>0.93</v>
      </c>
      <c r="AJ57" s="46"/>
      <c r="AK57" s="47">
        <v>1E-4</v>
      </c>
      <c r="AL57" s="48">
        <f t="shared" si="9"/>
        <v>1.0001</v>
      </c>
      <c r="AM57" s="49">
        <f t="shared" si="10"/>
        <v>2625653000</v>
      </c>
      <c r="AN57" s="50"/>
      <c r="AO57" s="51"/>
      <c r="AP57" s="51"/>
      <c r="AQ57" s="51"/>
      <c r="AR57" s="51"/>
      <c r="AS57" s="52"/>
      <c r="AT57" s="53">
        <f t="shared" si="6"/>
        <v>0</v>
      </c>
    </row>
    <row r="58" spans="1:46" s="54" customFormat="1" ht="36" customHeight="1" thickBot="1">
      <c r="A58" s="27"/>
      <c r="B58" s="56"/>
      <c r="C58" s="91"/>
      <c r="D58" s="95"/>
      <c r="E58" s="95"/>
      <c r="F58" s="101"/>
      <c r="G58" s="55"/>
      <c r="H58" s="29"/>
      <c r="I58" s="30">
        <v>0.51</v>
      </c>
      <c r="J58" s="119">
        <v>0.49</v>
      </c>
      <c r="K58" s="32"/>
      <c r="L58" s="57"/>
      <c r="M58" s="33"/>
      <c r="N58" s="34">
        <f t="shared" si="0"/>
        <v>1</v>
      </c>
      <c r="O58" s="35"/>
      <c r="P58" s="167">
        <v>15</v>
      </c>
      <c r="Q58" s="168">
        <v>15</v>
      </c>
      <c r="R58" s="38"/>
      <c r="S58" s="38"/>
      <c r="T58" s="37"/>
      <c r="U58" s="39">
        <f t="shared" si="1"/>
        <v>15</v>
      </c>
      <c r="V58" s="40">
        <f t="shared" si="7"/>
        <v>15</v>
      </c>
      <c r="W58" s="112"/>
      <c r="X58" s="96"/>
      <c r="Y58" s="96"/>
      <c r="Z58" s="104"/>
      <c r="AA58" s="99"/>
      <c r="AB58" s="41">
        <f t="shared" si="2"/>
        <v>0</v>
      </c>
      <c r="AC58" s="40">
        <f t="shared" si="3"/>
        <v>0</v>
      </c>
      <c r="AD58" s="42"/>
      <c r="AE58" s="128"/>
      <c r="AF58" s="37">
        <f t="shared" si="4"/>
        <v>15</v>
      </c>
      <c r="AG58" s="43">
        <v>65</v>
      </c>
      <c r="AH58" s="44">
        <f t="shared" si="5"/>
        <v>80</v>
      </c>
      <c r="AI58" s="45">
        <f t="shared" si="8"/>
        <v>0.93</v>
      </c>
      <c r="AJ58" s="46"/>
      <c r="AK58" s="47">
        <v>1E-4</v>
      </c>
      <c r="AL58" s="48">
        <f t="shared" si="9"/>
        <v>1.0001</v>
      </c>
      <c r="AM58" s="49">
        <f t="shared" si="10"/>
        <v>2625653000</v>
      </c>
      <c r="AN58" s="50"/>
      <c r="AO58" s="51"/>
      <c r="AP58" s="51"/>
      <c r="AQ58" s="51"/>
      <c r="AR58" s="51"/>
      <c r="AS58" s="52"/>
      <c r="AT58" s="53">
        <f t="shared" si="6"/>
        <v>0</v>
      </c>
    </row>
    <row r="59" spans="1:46" s="54" customFormat="1" ht="47.25" customHeight="1" thickBot="1">
      <c r="A59" s="27"/>
      <c r="B59" s="56"/>
      <c r="C59" s="91"/>
      <c r="D59" s="95"/>
      <c r="E59" s="95"/>
      <c r="F59" s="101"/>
      <c r="G59" s="55"/>
      <c r="H59" s="60"/>
      <c r="I59" s="30">
        <v>0.51</v>
      </c>
      <c r="J59" s="119">
        <v>0.49</v>
      </c>
      <c r="K59" s="32"/>
      <c r="L59" s="57"/>
      <c r="M59" s="33"/>
      <c r="N59" s="34">
        <f t="shared" si="0"/>
        <v>1</v>
      </c>
      <c r="O59" s="35"/>
      <c r="P59" s="167">
        <v>15</v>
      </c>
      <c r="Q59" s="168">
        <v>15</v>
      </c>
      <c r="R59" s="38"/>
      <c r="S59" s="38"/>
      <c r="T59" s="37"/>
      <c r="U59" s="39">
        <f t="shared" si="1"/>
        <v>15</v>
      </c>
      <c r="V59" s="40">
        <f t="shared" si="7"/>
        <v>15</v>
      </c>
      <c r="W59" s="112"/>
      <c r="X59" s="96"/>
      <c r="Y59" s="96"/>
      <c r="Z59" s="104"/>
      <c r="AA59" s="99"/>
      <c r="AB59" s="41">
        <f t="shared" si="2"/>
        <v>0</v>
      </c>
      <c r="AC59" s="40">
        <f t="shared" si="3"/>
        <v>0</v>
      </c>
      <c r="AD59" s="42"/>
      <c r="AE59" s="128"/>
      <c r="AF59" s="37">
        <f t="shared" si="4"/>
        <v>15</v>
      </c>
      <c r="AG59" s="43">
        <v>65</v>
      </c>
      <c r="AH59" s="44">
        <f t="shared" si="5"/>
        <v>80</v>
      </c>
      <c r="AI59" s="45">
        <f t="shared" si="8"/>
        <v>0.93</v>
      </c>
      <c r="AJ59" s="46"/>
      <c r="AK59" s="47">
        <v>1E-4</v>
      </c>
      <c r="AL59" s="48">
        <f t="shared" si="9"/>
        <v>1.0001</v>
      </c>
      <c r="AM59" s="49">
        <f t="shared" si="10"/>
        <v>2625653000</v>
      </c>
      <c r="AN59" s="50"/>
      <c r="AO59" s="51"/>
      <c r="AP59" s="51"/>
      <c r="AQ59" s="51"/>
      <c r="AR59" s="51"/>
      <c r="AS59" s="52"/>
      <c r="AT59" s="53">
        <f t="shared" si="6"/>
        <v>0</v>
      </c>
    </row>
    <row r="60" spans="1:46" s="54" customFormat="1" ht="47.25" customHeight="1" thickBot="1">
      <c r="A60" s="27"/>
      <c r="B60" s="56"/>
      <c r="C60" s="91"/>
      <c r="D60" s="95"/>
      <c r="E60" s="95"/>
      <c r="F60" s="101"/>
      <c r="G60" s="55"/>
      <c r="H60" s="29"/>
      <c r="I60" s="30">
        <v>0.51</v>
      </c>
      <c r="J60" s="119">
        <v>0.49</v>
      </c>
      <c r="K60" s="32"/>
      <c r="L60" s="57"/>
      <c r="M60" s="33"/>
      <c r="N60" s="34">
        <f t="shared" si="0"/>
        <v>1</v>
      </c>
      <c r="O60" s="35"/>
      <c r="P60" s="167">
        <v>15</v>
      </c>
      <c r="Q60" s="168">
        <v>15</v>
      </c>
      <c r="R60" s="38"/>
      <c r="S60" s="38"/>
      <c r="T60" s="37"/>
      <c r="U60" s="39">
        <f t="shared" si="1"/>
        <v>15</v>
      </c>
      <c r="V60" s="40">
        <f t="shared" si="7"/>
        <v>15</v>
      </c>
      <c r="W60" s="112"/>
      <c r="X60" s="96"/>
      <c r="Y60" s="96"/>
      <c r="Z60" s="104"/>
      <c r="AA60" s="99"/>
      <c r="AB60" s="41">
        <f t="shared" si="2"/>
        <v>0</v>
      </c>
      <c r="AC60" s="40">
        <f t="shared" si="3"/>
        <v>0</v>
      </c>
      <c r="AD60" s="42"/>
      <c r="AE60" s="128"/>
      <c r="AF60" s="37">
        <f t="shared" si="4"/>
        <v>15</v>
      </c>
      <c r="AG60" s="43">
        <v>65</v>
      </c>
      <c r="AH60" s="44">
        <f t="shared" si="5"/>
        <v>80</v>
      </c>
      <c r="AI60" s="45">
        <f t="shared" si="8"/>
        <v>0.93</v>
      </c>
      <c r="AJ60" s="46"/>
      <c r="AK60" s="47">
        <v>1E-4</v>
      </c>
      <c r="AL60" s="48">
        <f t="shared" si="9"/>
        <v>1.0001</v>
      </c>
      <c r="AM60" s="49">
        <f t="shared" si="10"/>
        <v>2625653000</v>
      </c>
      <c r="AN60" s="50"/>
      <c r="AO60" s="51"/>
      <c r="AP60" s="51"/>
      <c r="AQ60" s="51"/>
      <c r="AR60" s="51"/>
      <c r="AS60" s="52"/>
      <c r="AT60" s="53">
        <f t="shared" si="6"/>
        <v>0</v>
      </c>
    </row>
    <row r="61" spans="1:46" s="54" customFormat="1" ht="47.25" customHeight="1" thickBot="1">
      <c r="A61" s="27"/>
      <c r="B61" s="56"/>
      <c r="C61" s="91"/>
      <c r="D61" s="95"/>
      <c r="E61" s="95"/>
      <c r="F61" s="101"/>
      <c r="G61" s="55"/>
      <c r="H61" s="60"/>
      <c r="I61" s="30">
        <v>0.51</v>
      </c>
      <c r="J61" s="119">
        <v>0.49</v>
      </c>
      <c r="K61" s="32"/>
      <c r="L61" s="57"/>
      <c r="M61" s="33"/>
      <c r="N61" s="34">
        <f t="shared" si="0"/>
        <v>1</v>
      </c>
      <c r="O61" s="35"/>
      <c r="P61" s="167">
        <v>15</v>
      </c>
      <c r="Q61" s="168">
        <v>15</v>
      </c>
      <c r="R61" s="38"/>
      <c r="S61" s="38"/>
      <c r="T61" s="37"/>
      <c r="U61" s="39">
        <f t="shared" si="1"/>
        <v>15</v>
      </c>
      <c r="V61" s="40">
        <f t="shared" si="7"/>
        <v>15</v>
      </c>
      <c r="W61" s="112"/>
      <c r="X61" s="96"/>
      <c r="Y61" s="96"/>
      <c r="Z61" s="104"/>
      <c r="AA61" s="99"/>
      <c r="AB61" s="41">
        <f t="shared" si="2"/>
        <v>0</v>
      </c>
      <c r="AC61" s="40">
        <f t="shared" si="3"/>
        <v>0</v>
      </c>
      <c r="AD61" s="42"/>
      <c r="AE61" s="128"/>
      <c r="AF61" s="37">
        <f t="shared" si="4"/>
        <v>15</v>
      </c>
      <c r="AG61" s="43">
        <v>65</v>
      </c>
      <c r="AH61" s="44">
        <f t="shared" si="5"/>
        <v>80</v>
      </c>
      <c r="AI61" s="45">
        <f t="shared" si="8"/>
        <v>0.93</v>
      </c>
      <c r="AJ61" s="46"/>
      <c r="AK61" s="47">
        <v>1E-4</v>
      </c>
      <c r="AL61" s="48">
        <f t="shared" si="9"/>
        <v>1.0001</v>
      </c>
      <c r="AM61" s="49">
        <f t="shared" si="10"/>
        <v>2625653000</v>
      </c>
      <c r="AN61" s="50"/>
      <c r="AO61" s="51"/>
      <c r="AP61" s="51"/>
      <c r="AQ61" s="51"/>
      <c r="AR61" s="51"/>
      <c r="AS61" s="52"/>
      <c r="AT61" s="53">
        <f t="shared" si="6"/>
        <v>0</v>
      </c>
    </row>
    <row r="62" spans="1:46" s="54" customFormat="1" ht="36" customHeight="1" thickBot="1">
      <c r="A62" s="27"/>
      <c r="B62" s="56"/>
      <c r="C62" s="91"/>
      <c r="D62" s="95"/>
      <c r="E62" s="95"/>
      <c r="F62" s="101"/>
      <c r="G62" s="55"/>
      <c r="H62" s="60"/>
      <c r="I62" s="30">
        <v>0.51</v>
      </c>
      <c r="J62" s="119">
        <v>0.49</v>
      </c>
      <c r="K62" s="32"/>
      <c r="L62" s="57"/>
      <c r="M62" s="33"/>
      <c r="N62" s="34">
        <f t="shared" si="0"/>
        <v>1</v>
      </c>
      <c r="O62" s="35"/>
      <c r="P62" s="167">
        <v>15</v>
      </c>
      <c r="Q62" s="168">
        <v>15</v>
      </c>
      <c r="R62" s="38"/>
      <c r="S62" s="38"/>
      <c r="T62" s="37"/>
      <c r="U62" s="39">
        <f t="shared" si="1"/>
        <v>15</v>
      </c>
      <c r="V62" s="40">
        <f t="shared" si="7"/>
        <v>15</v>
      </c>
      <c r="W62" s="112"/>
      <c r="X62" s="96"/>
      <c r="Y62" s="96"/>
      <c r="Z62" s="104"/>
      <c r="AA62" s="99"/>
      <c r="AB62" s="41">
        <f t="shared" si="2"/>
        <v>0</v>
      </c>
      <c r="AC62" s="40">
        <f t="shared" si="3"/>
        <v>0</v>
      </c>
      <c r="AD62" s="42"/>
      <c r="AE62" s="128"/>
      <c r="AF62" s="37">
        <f t="shared" si="4"/>
        <v>15</v>
      </c>
      <c r="AG62" s="43">
        <v>65</v>
      </c>
      <c r="AH62" s="44">
        <f t="shared" si="5"/>
        <v>80</v>
      </c>
      <c r="AI62" s="45">
        <f t="shared" si="8"/>
        <v>0.93</v>
      </c>
      <c r="AJ62" s="46"/>
      <c r="AK62" s="47">
        <v>1E-4</v>
      </c>
      <c r="AL62" s="48">
        <f t="shared" si="9"/>
        <v>1.0001</v>
      </c>
      <c r="AM62" s="49">
        <f t="shared" si="10"/>
        <v>2625653000</v>
      </c>
      <c r="AN62" s="50"/>
      <c r="AO62" s="51"/>
      <c r="AP62" s="51"/>
      <c r="AQ62" s="51"/>
      <c r="AR62" s="51"/>
      <c r="AS62" s="52"/>
      <c r="AT62" s="53">
        <f t="shared" si="6"/>
        <v>0</v>
      </c>
    </row>
    <row r="63" spans="1:46" s="54" customFormat="1" ht="36" customHeight="1" thickBot="1">
      <c r="A63" s="27"/>
      <c r="B63" s="56"/>
      <c r="C63" s="91"/>
      <c r="D63" s="95"/>
      <c r="E63" s="95"/>
      <c r="F63" s="101"/>
      <c r="G63" s="55"/>
      <c r="H63" s="60"/>
      <c r="I63" s="30">
        <v>0.51</v>
      </c>
      <c r="J63" s="119">
        <v>0.49</v>
      </c>
      <c r="K63" s="32"/>
      <c r="L63" s="57"/>
      <c r="M63" s="33"/>
      <c r="N63" s="34">
        <f t="shared" si="0"/>
        <v>1</v>
      </c>
      <c r="O63" s="35"/>
      <c r="P63" s="167">
        <v>15</v>
      </c>
      <c r="Q63" s="168">
        <v>15</v>
      </c>
      <c r="R63" s="38"/>
      <c r="S63" s="38"/>
      <c r="T63" s="37"/>
      <c r="U63" s="39">
        <f t="shared" si="1"/>
        <v>15</v>
      </c>
      <c r="V63" s="40">
        <f t="shared" si="7"/>
        <v>15</v>
      </c>
      <c r="W63" s="112"/>
      <c r="X63" s="96"/>
      <c r="Y63" s="96"/>
      <c r="Z63" s="104"/>
      <c r="AA63" s="99"/>
      <c r="AB63" s="41">
        <f t="shared" si="2"/>
        <v>0</v>
      </c>
      <c r="AC63" s="40">
        <f t="shared" si="3"/>
        <v>0</v>
      </c>
      <c r="AD63" s="42"/>
      <c r="AE63" s="128"/>
      <c r="AF63" s="37">
        <f t="shared" si="4"/>
        <v>15</v>
      </c>
      <c r="AG63" s="43">
        <v>65</v>
      </c>
      <c r="AH63" s="44">
        <f t="shared" si="5"/>
        <v>80</v>
      </c>
      <c r="AI63" s="45">
        <f t="shared" si="8"/>
        <v>0.93</v>
      </c>
      <c r="AJ63" s="46"/>
      <c r="AK63" s="47">
        <v>1E-4</v>
      </c>
      <c r="AL63" s="48">
        <f t="shared" si="9"/>
        <v>1.0001</v>
      </c>
      <c r="AM63" s="49">
        <f t="shared" si="10"/>
        <v>2625653000</v>
      </c>
      <c r="AN63" s="50"/>
      <c r="AO63" s="51"/>
      <c r="AP63" s="51"/>
      <c r="AQ63" s="51"/>
      <c r="AR63" s="51"/>
      <c r="AS63" s="52"/>
      <c r="AT63" s="53">
        <f t="shared" si="6"/>
        <v>0</v>
      </c>
    </row>
    <row r="64" spans="1:46" s="54" customFormat="1" ht="36" customHeight="1" thickBot="1">
      <c r="A64" s="27"/>
      <c r="B64" s="56"/>
      <c r="C64" s="91"/>
      <c r="D64" s="95"/>
      <c r="E64" s="95"/>
      <c r="F64" s="101"/>
      <c r="G64" s="55"/>
      <c r="H64" s="60"/>
      <c r="I64" s="30">
        <v>0.51</v>
      </c>
      <c r="J64" s="119">
        <v>0.49</v>
      </c>
      <c r="K64" s="32"/>
      <c r="L64" s="57"/>
      <c r="M64" s="33"/>
      <c r="N64" s="34">
        <f t="shared" si="0"/>
        <v>1</v>
      </c>
      <c r="O64" s="35"/>
      <c r="P64" s="167">
        <v>15</v>
      </c>
      <c r="Q64" s="168">
        <v>15</v>
      </c>
      <c r="R64" s="38"/>
      <c r="S64" s="38"/>
      <c r="T64" s="37"/>
      <c r="U64" s="39">
        <f t="shared" si="1"/>
        <v>15</v>
      </c>
      <c r="V64" s="40">
        <f t="shared" si="7"/>
        <v>15</v>
      </c>
      <c r="W64" s="112"/>
      <c r="X64" s="96"/>
      <c r="Y64" s="96"/>
      <c r="Z64" s="104"/>
      <c r="AA64" s="99"/>
      <c r="AB64" s="41">
        <f t="shared" si="2"/>
        <v>0</v>
      </c>
      <c r="AC64" s="40">
        <f t="shared" si="3"/>
        <v>0</v>
      </c>
      <c r="AD64" s="42"/>
      <c r="AE64" s="128"/>
      <c r="AF64" s="37">
        <f t="shared" si="4"/>
        <v>15</v>
      </c>
      <c r="AG64" s="43">
        <v>65</v>
      </c>
      <c r="AH64" s="44">
        <f t="shared" si="5"/>
        <v>80</v>
      </c>
      <c r="AI64" s="45">
        <f t="shared" si="8"/>
        <v>0.93</v>
      </c>
      <c r="AJ64" s="46"/>
      <c r="AK64" s="47">
        <v>1E-4</v>
      </c>
      <c r="AL64" s="48">
        <f t="shared" si="9"/>
        <v>1.0001</v>
      </c>
      <c r="AM64" s="49">
        <f t="shared" si="10"/>
        <v>2625653000</v>
      </c>
      <c r="AN64" s="50"/>
      <c r="AO64" s="51"/>
      <c r="AP64" s="51"/>
      <c r="AQ64" s="51"/>
      <c r="AR64" s="51"/>
      <c r="AS64" s="52"/>
      <c r="AT64" s="53">
        <f t="shared" si="6"/>
        <v>0</v>
      </c>
    </row>
    <row r="65" spans="1:46" s="54" customFormat="1" ht="36" customHeight="1" thickBot="1">
      <c r="A65" s="27"/>
      <c r="B65" s="56"/>
      <c r="C65" s="91"/>
      <c r="D65" s="95"/>
      <c r="E65" s="95"/>
      <c r="F65" s="101"/>
      <c r="G65" s="55"/>
      <c r="H65" s="60"/>
      <c r="I65" s="30">
        <v>0.51</v>
      </c>
      <c r="J65" s="119">
        <v>0.49</v>
      </c>
      <c r="K65" s="32"/>
      <c r="L65" s="57"/>
      <c r="M65" s="33"/>
      <c r="N65" s="34">
        <f t="shared" si="0"/>
        <v>1</v>
      </c>
      <c r="O65" s="35"/>
      <c r="P65" s="167">
        <v>15</v>
      </c>
      <c r="Q65" s="168">
        <v>15</v>
      </c>
      <c r="R65" s="38"/>
      <c r="S65" s="38"/>
      <c r="T65" s="37"/>
      <c r="U65" s="39">
        <f t="shared" si="1"/>
        <v>15</v>
      </c>
      <c r="V65" s="40">
        <f t="shared" si="7"/>
        <v>15</v>
      </c>
      <c r="W65" s="112"/>
      <c r="X65" s="96"/>
      <c r="Y65" s="96"/>
      <c r="Z65" s="104"/>
      <c r="AA65" s="99"/>
      <c r="AB65" s="41">
        <f t="shared" si="2"/>
        <v>0</v>
      </c>
      <c r="AC65" s="40">
        <f t="shared" si="3"/>
        <v>0</v>
      </c>
      <c r="AD65" s="42"/>
      <c r="AE65" s="128"/>
      <c r="AF65" s="37">
        <f t="shared" si="4"/>
        <v>15</v>
      </c>
      <c r="AG65" s="43">
        <v>65</v>
      </c>
      <c r="AH65" s="44">
        <f t="shared" si="5"/>
        <v>80</v>
      </c>
      <c r="AI65" s="45">
        <f t="shared" si="8"/>
        <v>0.93</v>
      </c>
      <c r="AJ65" s="46"/>
      <c r="AK65" s="47">
        <v>1E-4</v>
      </c>
      <c r="AL65" s="48">
        <f t="shared" si="9"/>
        <v>1.0001</v>
      </c>
      <c r="AM65" s="49">
        <f t="shared" si="10"/>
        <v>2625653000</v>
      </c>
      <c r="AN65" s="50"/>
      <c r="AO65" s="51"/>
      <c r="AP65" s="51"/>
      <c r="AQ65" s="51"/>
      <c r="AR65" s="51"/>
      <c r="AS65" s="52"/>
      <c r="AT65" s="53">
        <f t="shared" si="6"/>
        <v>0</v>
      </c>
    </row>
    <row r="66" spans="1:46" s="54" customFormat="1" ht="36" customHeight="1" thickBot="1">
      <c r="A66" s="27"/>
      <c r="B66" s="56"/>
      <c r="C66" s="91"/>
      <c r="D66" s="95"/>
      <c r="E66" s="95"/>
      <c r="F66" s="101"/>
      <c r="G66" s="55"/>
      <c r="H66" s="60"/>
      <c r="I66" s="30">
        <v>0.51</v>
      </c>
      <c r="J66" s="119">
        <v>0.49</v>
      </c>
      <c r="K66" s="32"/>
      <c r="L66" s="57"/>
      <c r="M66" s="33"/>
      <c r="N66" s="34">
        <f t="shared" si="0"/>
        <v>1</v>
      </c>
      <c r="O66" s="35"/>
      <c r="P66" s="167">
        <v>15</v>
      </c>
      <c r="Q66" s="168">
        <v>15</v>
      </c>
      <c r="R66" s="38"/>
      <c r="S66" s="38"/>
      <c r="T66" s="37"/>
      <c r="U66" s="39">
        <f t="shared" si="1"/>
        <v>15</v>
      </c>
      <c r="V66" s="40">
        <f t="shared" si="7"/>
        <v>15</v>
      </c>
      <c r="W66" s="112"/>
      <c r="X66" s="96"/>
      <c r="Y66" s="96"/>
      <c r="Z66" s="104"/>
      <c r="AA66" s="99"/>
      <c r="AB66" s="41">
        <f t="shared" si="2"/>
        <v>0</v>
      </c>
      <c r="AC66" s="40">
        <f t="shared" si="3"/>
        <v>0</v>
      </c>
      <c r="AD66" s="42"/>
      <c r="AE66" s="128"/>
      <c r="AF66" s="37">
        <f t="shared" si="4"/>
        <v>15</v>
      </c>
      <c r="AG66" s="43">
        <v>65</v>
      </c>
      <c r="AH66" s="44">
        <f t="shared" si="5"/>
        <v>80</v>
      </c>
      <c r="AI66" s="45">
        <f t="shared" si="8"/>
        <v>0.93</v>
      </c>
      <c r="AJ66" s="46"/>
      <c r="AK66" s="47">
        <v>1E-4</v>
      </c>
      <c r="AL66" s="48">
        <f t="shared" si="9"/>
        <v>1.0001</v>
      </c>
      <c r="AM66" s="49">
        <f t="shared" si="10"/>
        <v>2625653000</v>
      </c>
      <c r="AN66" s="50"/>
      <c r="AO66" s="51"/>
      <c r="AP66" s="51"/>
      <c r="AQ66" s="51"/>
      <c r="AR66" s="51"/>
      <c r="AS66" s="52"/>
      <c r="AT66" s="53">
        <f t="shared" si="6"/>
        <v>0</v>
      </c>
    </row>
    <row r="67" spans="1:46" s="54" customFormat="1" ht="36" customHeight="1" thickBot="1">
      <c r="A67" s="27"/>
      <c r="B67" s="56"/>
      <c r="C67" s="91"/>
      <c r="D67" s="95"/>
      <c r="E67" s="95"/>
      <c r="F67" s="101"/>
      <c r="G67" s="55"/>
      <c r="H67" s="60"/>
      <c r="I67" s="30">
        <v>0.51</v>
      </c>
      <c r="J67" s="119">
        <v>0.49</v>
      </c>
      <c r="K67" s="32"/>
      <c r="L67" s="57"/>
      <c r="M67" s="33"/>
      <c r="N67" s="34">
        <f t="shared" si="0"/>
        <v>1</v>
      </c>
      <c r="O67" s="35"/>
      <c r="P67" s="167">
        <v>15</v>
      </c>
      <c r="Q67" s="168">
        <v>15</v>
      </c>
      <c r="R67" s="38"/>
      <c r="S67" s="38"/>
      <c r="T67" s="37"/>
      <c r="U67" s="39">
        <f t="shared" si="1"/>
        <v>15</v>
      </c>
      <c r="V67" s="40">
        <f t="shared" si="7"/>
        <v>15</v>
      </c>
      <c r="W67" s="112"/>
      <c r="X67" s="96"/>
      <c r="Y67" s="96"/>
      <c r="Z67" s="104"/>
      <c r="AA67" s="99"/>
      <c r="AB67" s="41">
        <f t="shared" si="2"/>
        <v>0</v>
      </c>
      <c r="AC67" s="40">
        <f t="shared" si="3"/>
        <v>0</v>
      </c>
      <c r="AD67" s="42"/>
      <c r="AE67" s="128"/>
      <c r="AF67" s="37">
        <f t="shared" si="4"/>
        <v>15</v>
      </c>
      <c r="AG67" s="43">
        <v>65</v>
      </c>
      <c r="AH67" s="44">
        <f t="shared" si="5"/>
        <v>80</v>
      </c>
      <c r="AI67" s="45">
        <f t="shared" si="8"/>
        <v>0.93</v>
      </c>
      <c r="AJ67" s="46"/>
      <c r="AK67" s="47">
        <v>1E-4</v>
      </c>
      <c r="AL67" s="48">
        <f t="shared" si="9"/>
        <v>1.0001</v>
      </c>
      <c r="AM67" s="49">
        <f t="shared" si="10"/>
        <v>2625653000</v>
      </c>
      <c r="AN67" s="50"/>
      <c r="AO67" s="51"/>
      <c r="AP67" s="51"/>
      <c r="AQ67" s="51"/>
      <c r="AR67" s="51"/>
      <c r="AS67" s="52"/>
      <c r="AT67" s="53">
        <f t="shared" si="6"/>
        <v>0</v>
      </c>
    </row>
    <row r="68" spans="1:46" s="54" customFormat="1" ht="36" customHeight="1" thickBot="1">
      <c r="A68" s="27"/>
      <c r="B68" s="56"/>
      <c r="C68" s="91"/>
      <c r="D68" s="95"/>
      <c r="E68" s="95"/>
      <c r="F68" s="101"/>
      <c r="G68" s="55"/>
      <c r="H68" s="60"/>
      <c r="I68" s="30">
        <v>0.51</v>
      </c>
      <c r="J68" s="119">
        <v>0.49</v>
      </c>
      <c r="K68" s="32"/>
      <c r="L68" s="57"/>
      <c r="M68" s="33"/>
      <c r="N68" s="34">
        <f t="shared" si="0"/>
        <v>1</v>
      </c>
      <c r="O68" s="35"/>
      <c r="P68" s="167">
        <v>15</v>
      </c>
      <c r="Q68" s="168">
        <v>15</v>
      </c>
      <c r="R68" s="38"/>
      <c r="S68" s="38"/>
      <c r="T68" s="37"/>
      <c r="U68" s="39">
        <f t="shared" si="1"/>
        <v>15</v>
      </c>
      <c r="V68" s="40">
        <f t="shared" si="7"/>
        <v>15</v>
      </c>
      <c r="W68" s="112"/>
      <c r="X68" s="96"/>
      <c r="Y68" s="96"/>
      <c r="Z68" s="104"/>
      <c r="AA68" s="99"/>
      <c r="AB68" s="41">
        <f t="shared" si="2"/>
        <v>0</v>
      </c>
      <c r="AC68" s="40">
        <f t="shared" si="3"/>
        <v>0</v>
      </c>
      <c r="AD68" s="42"/>
      <c r="AE68" s="128"/>
      <c r="AF68" s="37">
        <f t="shared" si="4"/>
        <v>15</v>
      </c>
      <c r="AG68" s="43">
        <v>65</v>
      </c>
      <c r="AH68" s="44">
        <f t="shared" si="5"/>
        <v>80</v>
      </c>
      <c r="AI68" s="45">
        <f t="shared" si="8"/>
        <v>0.93</v>
      </c>
      <c r="AJ68" s="46"/>
      <c r="AK68" s="47">
        <v>1E-4</v>
      </c>
      <c r="AL68" s="48">
        <f t="shared" si="9"/>
        <v>1.0001</v>
      </c>
      <c r="AM68" s="49">
        <f t="shared" si="10"/>
        <v>2625653000</v>
      </c>
      <c r="AN68" s="50"/>
      <c r="AO68" s="51"/>
      <c r="AP68" s="51"/>
      <c r="AQ68" s="51"/>
      <c r="AR68" s="51"/>
      <c r="AS68" s="52"/>
      <c r="AT68" s="53">
        <f t="shared" si="6"/>
        <v>0</v>
      </c>
    </row>
    <row r="69" spans="1:46" s="54" customFormat="1" ht="36" customHeight="1" thickBot="1">
      <c r="A69" s="27"/>
      <c r="B69" s="56"/>
      <c r="C69" s="91"/>
      <c r="D69" s="95"/>
      <c r="E69" s="95"/>
      <c r="F69" s="101"/>
      <c r="G69" s="55"/>
      <c r="H69" s="60"/>
      <c r="I69" s="30">
        <v>0.51</v>
      </c>
      <c r="J69" s="119">
        <v>0.49</v>
      </c>
      <c r="K69" s="32"/>
      <c r="L69" s="57"/>
      <c r="M69" s="33"/>
      <c r="N69" s="34">
        <f t="shared" si="0"/>
        <v>1</v>
      </c>
      <c r="O69" s="35"/>
      <c r="P69" s="167">
        <v>15</v>
      </c>
      <c r="Q69" s="168">
        <v>15</v>
      </c>
      <c r="R69" s="38"/>
      <c r="S69" s="38"/>
      <c r="T69" s="37"/>
      <c r="U69" s="39">
        <f t="shared" si="1"/>
        <v>15</v>
      </c>
      <c r="V69" s="40">
        <f t="shared" si="7"/>
        <v>15</v>
      </c>
      <c r="W69" s="112"/>
      <c r="X69" s="96"/>
      <c r="Y69" s="96"/>
      <c r="Z69" s="104"/>
      <c r="AA69" s="99"/>
      <c r="AB69" s="41">
        <f t="shared" si="2"/>
        <v>0</v>
      </c>
      <c r="AC69" s="40">
        <f t="shared" si="3"/>
        <v>0</v>
      </c>
      <c r="AD69" s="42"/>
      <c r="AE69" s="128"/>
      <c r="AF69" s="37">
        <f t="shared" si="4"/>
        <v>15</v>
      </c>
      <c r="AG69" s="43">
        <v>65</v>
      </c>
      <c r="AH69" s="44">
        <f t="shared" si="5"/>
        <v>80</v>
      </c>
      <c r="AI69" s="45">
        <f t="shared" si="8"/>
        <v>0.93</v>
      </c>
      <c r="AJ69" s="46"/>
      <c r="AK69" s="47">
        <v>1E-4</v>
      </c>
      <c r="AL69" s="48">
        <f t="shared" si="9"/>
        <v>1.0001</v>
      </c>
      <c r="AM69" s="49">
        <f t="shared" si="10"/>
        <v>2625653000</v>
      </c>
      <c r="AN69" s="50"/>
      <c r="AO69" s="51"/>
      <c r="AP69" s="51"/>
      <c r="AQ69" s="51"/>
      <c r="AR69" s="51"/>
      <c r="AS69" s="52"/>
      <c r="AT69" s="53">
        <f t="shared" si="6"/>
        <v>0</v>
      </c>
    </row>
    <row r="70" spans="1:46" s="54" customFormat="1" ht="36" customHeight="1" thickBot="1">
      <c r="A70" s="27"/>
      <c r="B70" s="56"/>
      <c r="C70" s="91"/>
      <c r="D70" s="95"/>
      <c r="E70" s="95"/>
      <c r="F70" s="101"/>
      <c r="G70" s="55"/>
      <c r="H70" s="60"/>
      <c r="I70" s="30">
        <v>0.51</v>
      </c>
      <c r="J70" s="119">
        <v>0.49</v>
      </c>
      <c r="K70" s="32"/>
      <c r="L70" s="57"/>
      <c r="M70" s="33"/>
      <c r="N70" s="34">
        <f t="shared" ref="N70:N133" si="11">SUM(I70:M70)</f>
        <v>1</v>
      </c>
      <c r="O70" s="35"/>
      <c r="P70" s="167">
        <v>15</v>
      </c>
      <c r="Q70" s="168">
        <v>15</v>
      </c>
      <c r="R70" s="38"/>
      <c r="S70" s="38"/>
      <c r="T70" s="37"/>
      <c r="U70" s="39">
        <f t="shared" ref="U70:U133" si="12">ROUNDUP(((P70*I70)+(Q70*J70)+(R70*K70)+(S70*L70)+(T70*M70)),2)</f>
        <v>15</v>
      </c>
      <c r="V70" s="40">
        <f t="shared" si="7"/>
        <v>15</v>
      </c>
      <c r="W70" s="112"/>
      <c r="X70" s="96"/>
      <c r="Y70" s="96"/>
      <c r="Z70" s="104"/>
      <c r="AA70" s="99"/>
      <c r="AB70" s="41">
        <f t="shared" ref="AB70:AB133" si="13">ROUNDUP((((W70*I70)+(X70*J70)+(Y70*K70)+(Z70*L70)+(AA70*M70))/$I$2*15),2)</f>
        <v>0</v>
      </c>
      <c r="AC70" s="40">
        <f t="shared" ref="AC70:AC133" si="14">IF(AB70&gt;=15,15,AB70)</f>
        <v>0</v>
      </c>
      <c r="AD70" s="42"/>
      <c r="AE70" s="128"/>
      <c r="AF70" s="37">
        <f t="shared" ref="AF70:AF133" si="15">IF((V70+AC70+AD70)&gt;=30,30,(V70+AC70+AD70))</f>
        <v>15</v>
      </c>
      <c r="AG70" s="43">
        <v>65</v>
      </c>
      <c r="AH70" s="44">
        <f t="shared" ref="AH70:AH133" si="16">AF70+AG70+AE70</f>
        <v>80</v>
      </c>
      <c r="AI70" s="45">
        <f t="shared" si="8"/>
        <v>0.93</v>
      </c>
      <c r="AJ70" s="46"/>
      <c r="AK70" s="47">
        <v>1E-4</v>
      </c>
      <c r="AL70" s="48">
        <f t="shared" si="9"/>
        <v>1.0001</v>
      </c>
      <c r="AM70" s="49">
        <f t="shared" si="10"/>
        <v>2625653000</v>
      </c>
      <c r="AN70" s="50"/>
      <c r="AO70" s="51"/>
      <c r="AP70" s="51"/>
      <c r="AQ70" s="51"/>
      <c r="AR70" s="51"/>
      <c r="AS70" s="52"/>
      <c r="AT70" s="53">
        <f t="shared" ref="AT70:AT133" si="17">(AO70*I70)+(AP70*J70)+(AQ70*K70)+(AR70*L70)+(AS70*M70)</f>
        <v>0</v>
      </c>
    </row>
    <row r="71" spans="1:46" s="54" customFormat="1" ht="36" customHeight="1" thickBot="1">
      <c r="A71" s="27"/>
      <c r="B71" s="56"/>
      <c r="C71" s="91"/>
      <c r="D71" s="95"/>
      <c r="E71" s="95"/>
      <c r="F71" s="101"/>
      <c r="G71" s="55"/>
      <c r="H71" s="60"/>
      <c r="I71" s="30">
        <v>0.51</v>
      </c>
      <c r="J71" s="119">
        <v>0.49</v>
      </c>
      <c r="K71" s="32"/>
      <c r="L71" s="57"/>
      <c r="M71" s="33"/>
      <c r="N71" s="34">
        <f t="shared" si="11"/>
        <v>1</v>
      </c>
      <c r="O71" s="35"/>
      <c r="P71" s="167">
        <v>15</v>
      </c>
      <c r="Q71" s="168">
        <v>15</v>
      </c>
      <c r="R71" s="38"/>
      <c r="S71" s="38"/>
      <c r="T71" s="37"/>
      <c r="U71" s="39">
        <f t="shared" si="12"/>
        <v>15</v>
      </c>
      <c r="V71" s="40">
        <f t="shared" si="7"/>
        <v>15</v>
      </c>
      <c r="W71" s="112"/>
      <c r="X71" s="96"/>
      <c r="Y71" s="96"/>
      <c r="Z71" s="104"/>
      <c r="AA71" s="99"/>
      <c r="AB71" s="41">
        <f t="shared" si="13"/>
        <v>0</v>
      </c>
      <c r="AC71" s="40">
        <f t="shared" si="14"/>
        <v>0</v>
      </c>
      <c r="AD71" s="42"/>
      <c r="AE71" s="128"/>
      <c r="AF71" s="37">
        <f t="shared" si="15"/>
        <v>15</v>
      </c>
      <c r="AG71" s="43">
        <v>65</v>
      </c>
      <c r="AH71" s="44">
        <f t="shared" si="16"/>
        <v>80</v>
      </c>
      <c r="AI71" s="45">
        <f t="shared" si="8"/>
        <v>0.93</v>
      </c>
      <c r="AJ71" s="46"/>
      <c r="AK71" s="47">
        <v>1E-4</v>
      </c>
      <c r="AL71" s="48">
        <f t="shared" si="9"/>
        <v>1.0001</v>
      </c>
      <c r="AM71" s="49">
        <f t="shared" si="10"/>
        <v>2625653000</v>
      </c>
      <c r="AN71" s="50"/>
      <c r="AO71" s="51"/>
      <c r="AP71" s="51"/>
      <c r="AQ71" s="51"/>
      <c r="AR71" s="51"/>
      <c r="AS71" s="52"/>
      <c r="AT71" s="53">
        <f t="shared" si="17"/>
        <v>0</v>
      </c>
    </row>
    <row r="72" spans="1:46" s="54" customFormat="1" ht="36" customHeight="1" thickBot="1">
      <c r="A72" s="27"/>
      <c r="B72" s="56"/>
      <c r="C72" s="91"/>
      <c r="D72" s="95"/>
      <c r="E72" s="95"/>
      <c r="F72" s="101"/>
      <c r="G72" s="55"/>
      <c r="H72" s="60"/>
      <c r="I72" s="30">
        <v>0.51</v>
      </c>
      <c r="J72" s="119">
        <v>0.49</v>
      </c>
      <c r="K72" s="32"/>
      <c r="L72" s="57"/>
      <c r="M72" s="33"/>
      <c r="N72" s="34">
        <f t="shared" si="11"/>
        <v>1</v>
      </c>
      <c r="O72" s="35"/>
      <c r="P72" s="167">
        <v>15</v>
      </c>
      <c r="Q72" s="168">
        <v>15</v>
      </c>
      <c r="R72" s="38"/>
      <c r="S72" s="38"/>
      <c r="T72" s="37"/>
      <c r="U72" s="39">
        <f t="shared" si="12"/>
        <v>15</v>
      </c>
      <c r="V72" s="40">
        <f t="shared" ref="V72:V135" si="18">IF(U72&gt;=15,15,U72)</f>
        <v>15</v>
      </c>
      <c r="W72" s="112"/>
      <c r="X72" s="96"/>
      <c r="Y72" s="96"/>
      <c r="Z72" s="104"/>
      <c r="AA72" s="99"/>
      <c r="AB72" s="41">
        <f t="shared" si="13"/>
        <v>0</v>
      </c>
      <c r="AC72" s="40">
        <f t="shared" si="14"/>
        <v>0</v>
      </c>
      <c r="AD72" s="42"/>
      <c r="AE72" s="128"/>
      <c r="AF72" s="37">
        <f t="shared" si="15"/>
        <v>15</v>
      </c>
      <c r="AG72" s="43">
        <v>65</v>
      </c>
      <c r="AH72" s="44">
        <f t="shared" si="16"/>
        <v>80</v>
      </c>
      <c r="AI72" s="45">
        <f t="shared" ref="AI72:AI135" si="19">-((50-((176+(45+(30-AF72)))))/200)</f>
        <v>0.93</v>
      </c>
      <c r="AJ72" s="46"/>
      <c r="AK72" s="47">
        <v>1E-4</v>
      </c>
      <c r="AL72" s="48">
        <f t="shared" ref="AL72:AL135" si="20">100%+AK72</f>
        <v>1.0001</v>
      </c>
      <c r="AM72" s="49">
        <f t="shared" ref="AM72:AM135" si="21">ROUNDUP($D$2*AI72*AL72,-3)</f>
        <v>2625653000</v>
      </c>
      <c r="AN72" s="50"/>
      <c r="AO72" s="51"/>
      <c r="AP72" s="51"/>
      <c r="AQ72" s="51"/>
      <c r="AR72" s="51"/>
      <c r="AS72" s="52"/>
      <c r="AT72" s="53">
        <f t="shared" si="17"/>
        <v>0</v>
      </c>
    </row>
    <row r="73" spans="1:46" s="54" customFormat="1" ht="36" customHeight="1" thickBot="1">
      <c r="A73" s="27"/>
      <c r="B73" s="56"/>
      <c r="C73" s="91"/>
      <c r="D73" s="95"/>
      <c r="E73" s="95"/>
      <c r="F73" s="101"/>
      <c r="G73" s="55"/>
      <c r="H73" s="60"/>
      <c r="I73" s="30">
        <v>0.51</v>
      </c>
      <c r="J73" s="119">
        <v>0.49</v>
      </c>
      <c r="K73" s="32"/>
      <c r="L73" s="57"/>
      <c r="M73" s="33"/>
      <c r="N73" s="34">
        <f t="shared" si="11"/>
        <v>1</v>
      </c>
      <c r="O73" s="35"/>
      <c r="P73" s="167">
        <v>15</v>
      </c>
      <c r="Q73" s="168">
        <v>15</v>
      </c>
      <c r="R73" s="38"/>
      <c r="S73" s="38"/>
      <c r="T73" s="37"/>
      <c r="U73" s="39">
        <f t="shared" si="12"/>
        <v>15</v>
      </c>
      <c r="V73" s="40">
        <f t="shared" si="18"/>
        <v>15</v>
      </c>
      <c r="W73" s="112"/>
      <c r="X73" s="96"/>
      <c r="Y73" s="96"/>
      <c r="Z73" s="104"/>
      <c r="AA73" s="99"/>
      <c r="AB73" s="41">
        <f t="shared" si="13"/>
        <v>0</v>
      </c>
      <c r="AC73" s="40">
        <f t="shared" si="14"/>
        <v>0</v>
      </c>
      <c r="AD73" s="42"/>
      <c r="AE73" s="128"/>
      <c r="AF73" s="37">
        <f t="shared" si="15"/>
        <v>15</v>
      </c>
      <c r="AG73" s="43">
        <v>65</v>
      </c>
      <c r="AH73" s="44">
        <f t="shared" si="16"/>
        <v>80</v>
      </c>
      <c r="AI73" s="45">
        <f t="shared" si="19"/>
        <v>0.93</v>
      </c>
      <c r="AJ73" s="46"/>
      <c r="AK73" s="47">
        <v>1E-4</v>
      </c>
      <c r="AL73" s="48">
        <f t="shared" si="20"/>
        <v>1.0001</v>
      </c>
      <c r="AM73" s="49">
        <f t="shared" si="21"/>
        <v>2625653000</v>
      </c>
      <c r="AN73" s="50"/>
      <c r="AO73" s="51"/>
      <c r="AP73" s="51"/>
      <c r="AQ73" s="51"/>
      <c r="AR73" s="51"/>
      <c r="AS73" s="52"/>
      <c r="AT73" s="53">
        <f t="shared" si="17"/>
        <v>0</v>
      </c>
    </row>
    <row r="74" spans="1:46" s="54" customFormat="1" ht="36" customHeight="1" thickBot="1">
      <c r="A74" s="27"/>
      <c r="B74" s="56"/>
      <c r="C74" s="91"/>
      <c r="D74" s="95"/>
      <c r="E74" s="95"/>
      <c r="F74" s="101"/>
      <c r="G74" s="55"/>
      <c r="H74" s="60"/>
      <c r="I74" s="30">
        <v>0.51</v>
      </c>
      <c r="J74" s="119">
        <v>0.49</v>
      </c>
      <c r="K74" s="32"/>
      <c r="L74" s="57"/>
      <c r="M74" s="33"/>
      <c r="N74" s="34">
        <f t="shared" si="11"/>
        <v>1</v>
      </c>
      <c r="O74" s="35"/>
      <c r="P74" s="167">
        <v>15</v>
      </c>
      <c r="Q74" s="168">
        <v>15</v>
      </c>
      <c r="R74" s="38"/>
      <c r="S74" s="38"/>
      <c r="T74" s="37"/>
      <c r="U74" s="39">
        <f t="shared" si="12"/>
        <v>15</v>
      </c>
      <c r="V74" s="40">
        <f t="shared" si="18"/>
        <v>15</v>
      </c>
      <c r="W74" s="112"/>
      <c r="X74" s="96"/>
      <c r="Y74" s="96"/>
      <c r="Z74" s="104"/>
      <c r="AA74" s="99"/>
      <c r="AB74" s="41">
        <f t="shared" si="13"/>
        <v>0</v>
      </c>
      <c r="AC74" s="40">
        <f t="shared" si="14"/>
        <v>0</v>
      </c>
      <c r="AD74" s="42">
        <v>0</v>
      </c>
      <c r="AE74" s="128"/>
      <c r="AF74" s="37">
        <f t="shared" si="15"/>
        <v>15</v>
      </c>
      <c r="AG74" s="43">
        <v>65</v>
      </c>
      <c r="AH74" s="44">
        <f t="shared" si="16"/>
        <v>80</v>
      </c>
      <c r="AI74" s="45">
        <f t="shared" si="19"/>
        <v>0.93</v>
      </c>
      <c r="AJ74" s="46"/>
      <c r="AK74" s="47">
        <v>1E-4</v>
      </c>
      <c r="AL74" s="48">
        <f t="shared" si="20"/>
        <v>1.0001</v>
      </c>
      <c r="AM74" s="49">
        <f t="shared" si="21"/>
        <v>2625653000</v>
      </c>
      <c r="AN74" s="50"/>
      <c r="AO74" s="51"/>
      <c r="AP74" s="51"/>
      <c r="AQ74" s="51"/>
      <c r="AR74" s="51"/>
      <c r="AS74" s="52"/>
      <c r="AT74" s="53">
        <f t="shared" si="17"/>
        <v>0</v>
      </c>
    </row>
    <row r="75" spans="1:46" s="54" customFormat="1" ht="36" customHeight="1" thickBot="1">
      <c r="A75" s="27"/>
      <c r="B75" s="56"/>
      <c r="C75" s="91"/>
      <c r="D75" s="95"/>
      <c r="E75" s="95"/>
      <c r="F75" s="101"/>
      <c r="G75" s="55"/>
      <c r="H75" s="60"/>
      <c r="I75" s="30">
        <v>0.51</v>
      </c>
      <c r="J75" s="119">
        <v>0.49</v>
      </c>
      <c r="K75" s="32"/>
      <c r="L75" s="57"/>
      <c r="M75" s="33"/>
      <c r="N75" s="34">
        <f t="shared" si="11"/>
        <v>1</v>
      </c>
      <c r="O75" s="35"/>
      <c r="P75" s="167">
        <v>15</v>
      </c>
      <c r="Q75" s="168">
        <v>15</v>
      </c>
      <c r="R75" s="38"/>
      <c r="S75" s="38"/>
      <c r="T75" s="37"/>
      <c r="U75" s="39">
        <f t="shared" si="12"/>
        <v>15</v>
      </c>
      <c r="V75" s="40">
        <f t="shared" si="18"/>
        <v>15</v>
      </c>
      <c r="W75" s="112"/>
      <c r="X75" s="96"/>
      <c r="Y75" s="96"/>
      <c r="Z75" s="104"/>
      <c r="AA75" s="99"/>
      <c r="AB75" s="41">
        <f t="shared" si="13"/>
        <v>0</v>
      </c>
      <c r="AC75" s="40">
        <f t="shared" si="14"/>
        <v>0</v>
      </c>
      <c r="AD75" s="42"/>
      <c r="AE75" s="128"/>
      <c r="AF75" s="37">
        <f t="shared" si="15"/>
        <v>15</v>
      </c>
      <c r="AG75" s="43">
        <v>65</v>
      </c>
      <c r="AH75" s="44">
        <f t="shared" si="16"/>
        <v>80</v>
      </c>
      <c r="AI75" s="45">
        <f t="shared" si="19"/>
        <v>0.93</v>
      </c>
      <c r="AJ75" s="46"/>
      <c r="AK75" s="47">
        <v>1E-4</v>
      </c>
      <c r="AL75" s="48">
        <f t="shared" si="20"/>
        <v>1.0001</v>
      </c>
      <c r="AM75" s="49">
        <f t="shared" si="21"/>
        <v>2625653000</v>
      </c>
      <c r="AN75" s="50"/>
      <c r="AO75" s="51"/>
      <c r="AP75" s="51"/>
      <c r="AQ75" s="51"/>
      <c r="AR75" s="51"/>
      <c r="AS75" s="52"/>
      <c r="AT75" s="53">
        <f t="shared" si="17"/>
        <v>0</v>
      </c>
    </row>
    <row r="76" spans="1:46" s="54" customFormat="1" ht="36" customHeight="1" thickBot="1">
      <c r="A76" s="27"/>
      <c r="B76" s="56"/>
      <c r="C76" s="91"/>
      <c r="D76" s="95"/>
      <c r="E76" s="95"/>
      <c r="F76" s="101"/>
      <c r="G76" s="55"/>
      <c r="H76" s="60"/>
      <c r="I76" s="30">
        <v>0.51</v>
      </c>
      <c r="J76" s="119">
        <v>0.49</v>
      </c>
      <c r="K76" s="32"/>
      <c r="L76" s="57"/>
      <c r="M76" s="33"/>
      <c r="N76" s="34">
        <f t="shared" si="11"/>
        <v>1</v>
      </c>
      <c r="O76" s="35"/>
      <c r="P76" s="167">
        <v>15</v>
      </c>
      <c r="Q76" s="168">
        <v>15</v>
      </c>
      <c r="R76" s="38"/>
      <c r="S76" s="38"/>
      <c r="T76" s="37"/>
      <c r="U76" s="39">
        <f t="shared" si="12"/>
        <v>15</v>
      </c>
      <c r="V76" s="40">
        <f t="shared" si="18"/>
        <v>15</v>
      </c>
      <c r="W76" s="112"/>
      <c r="X76" s="96"/>
      <c r="Y76" s="96"/>
      <c r="Z76" s="104"/>
      <c r="AA76" s="99"/>
      <c r="AB76" s="41">
        <f t="shared" si="13"/>
        <v>0</v>
      </c>
      <c r="AC76" s="40">
        <f t="shared" si="14"/>
        <v>0</v>
      </c>
      <c r="AD76" s="42"/>
      <c r="AE76" s="128"/>
      <c r="AF76" s="37">
        <f t="shared" si="15"/>
        <v>15</v>
      </c>
      <c r="AG76" s="43">
        <v>65</v>
      </c>
      <c r="AH76" s="44">
        <f t="shared" si="16"/>
        <v>80</v>
      </c>
      <c r="AI76" s="45">
        <f t="shared" si="19"/>
        <v>0.93</v>
      </c>
      <c r="AJ76" s="46"/>
      <c r="AK76" s="47">
        <v>1E-4</v>
      </c>
      <c r="AL76" s="48">
        <f t="shared" si="20"/>
        <v>1.0001</v>
      </c>
      <c r="AM76" s="49">
        <f t="shared" si="21"/>
        <v>2625653000</v>
      </c>
      <c r="AN76" s="50"/>
      <c r="AO76" s="51"/>
      <c r="AP76" s="51"/>
      <c r="AQ76" s="51"/>
      <c r="AR76" s="51"/>
      <c r="AS76" s="52"/>
      <c r="AT76" s="53">
        <f t="shared" si="17"/>
        <v>0</v>
      </c>
    </row>
    <row r="77" spans="1:46" s="54" customFormat="1" ht="36" customHeight="1" thickBot="1">
      <c r="A77" s="27"/>
      <c r="B77" s="56"/>
      <c r="C77" s="91"/>
      <c r="D77" s="95"/>
      <c r="E77" s="95"/>
      <c r="F77" s="101"/>
      <c r="G77" s="55"/>
      <c r="H77" s="60"/>
      <c r="I77" s="30">
        <v>0.51</v>
      </c>
      <c r="J77" s="119">
        <v>0.49</v>
      </c>
      <c r="K77" s="32"/>
      <c r="L77" s="57"/>
      <c r="M77" s="33"/>
      <c r="N77" s="34">
        <f t="shared" si="11"/>
        <v>1</v>
      </c>
      <c r="O77" s="35"/>
      <c r="P77" s="167">
        <v>15</v>
      </c>
      <c r="Q77" s="168">
        <v>15</v>
      </c>
      <c r="R77" s="38"/>
      <c r="S77" s="38"/>
      <c r="T77" s="37"/>
      <c r="U77" s="39">
        <f t="shared" si="12"/>
        <v>15</v>
      </c>
      <c r="V77" s="40">
        <f t="shared" si="18"/>
        <v>15</v>
      </c>
      <c r="W77" s="112"/>
      <c r="X77" s="96"/>
      <c r="Y77" s="96"/>
      <c r="Z77" s="104"/>
      <c r="AA77" s="99"/>
      <c r="AB77" s="41">
        <f t="shared" si="13"/>
        <v>0</v>
      </c>
      <c r="AC77" s="40">
        <f t="shared" si="14"/>
        <v>0</v>
      </c>
      <c r="AD77" s="42"/>
      <c r="AE77" s="128"/>
      <c r="AF77" s="37">
        <f t="shared" si="15"/>
        <v>15</v>
      </c>
      <c r="AG77" s="43">
        <v>65</v>
      </c>
      <c r="AH77" s="44">
        <f t="shared" si="16"/>
        <v>80</v>
      </c>
      <c r="AI77" s="45">
        <f t="shared" si="19"/>
        <v>0.93</v>
      </c>
      <c r="AJ77" s="46"/>
      <c r="AK77" s="47">
        <v>1E-4</v>
      </c>
      <c r="AL77" s="48">
        <f t="shared" si="20"/>
        <v>1.0001</v>
      </c>
      <c r="AM77" s="49">
        <f t="shared" si="21"/>
        <v>2625653000</v>
      </c>
      <c r="AN77" s="50"/>
      <c r="AO77" s="51"/>
      <c r="AP77" s="51"/>
      <c r="AQ77" s="51"/>
      <c r="AR77" s="51"/>
      <c r="AS77" s="52"/>
      <c r="AT77" s="53">
        <f t="shared" si="17"/>
        <v>0</v>
      </c>
    </row>
    <row r="78" spans="1:46" s="54" customFormat="1" ht="36" customHeight="1" thickBot="1">
      <c r="A78" s="27"/>
      <c r="B78" s="56"/>
      <c r="C78" s="91"/>
      <c r="D78" s="95"/>
      <c r="E78" s="95"/>
      <c r="F78" s="101"/>
      <c r="G78" s="55"/>
      <c r="H78" s="60"/>
      <c r="I78" s="30">
        <v>0.51</v>
      </c>
      <c r="J78" s="119">
        <v>0.49</v>
      </c>
      <c r="K78" s="32"/>
      <c r="L78" s="57"/>
      <c r="M78" s="33"/>
      <c r="N78" s="34">
        <f t="shared" si="11"/>
        <v>1</v>
      </c>
      <c r="O78" s="35"/>
      <c r="P78" s="167">
        <v>15</v>
      </c>
      <c r="Q78" s="168">
        <v>15</v>
      </c>
      <c r="R78" s="38"/>
      <c r="S78" s="38"/>
      <c r="T78" s="37"/>
      <c r="U78" s="39">
        <f t="shared" si="12"/>
        <v>15</v>
      </c>
      <c r="V78" s="40">
        <f t="shared" si="18"/>
        <v>15</v>
      </c>
      <c r="W78" s="112"/>
      <c r="X78" s="96"/>
      <c r="Y78" s="96"/>
      <c r="Z78" s="104"/>
      <c r="AA78" s="99"/>
      <c r="AB78" s="41">
        <f t="shared" si="13"/>
        <v>0</v>
      </c>
      <c r="AC78" s="40">
        <f t="shared" si="14"/>
        <v>0</v>
      </c>
      <c r="AD78" s="42"/>
      <c r="AE78" s="128"/>
      <c r="AF78" s="37">
        <f t="shared" si="15"/>
        <v>15</v>
      </c>
      <c r="AG78" s="43">
        <v>65</v>
      </c>
      <c r="AH78" s="44">
        <f t="shared" si="16"/>
        <v>80</v>
      </c>
      <c r="AI78" s="45">
        <f t="shared" si="19"/>
        <v>0.93</v>
      </c>
      <c r="AJ78" s="46"/>
      <c r="AK78" s="47">
        <v>1E-4</v>
      </c>
      <c r="AL78" s="48">
        <f t="shared" si="20"/>
        <v>1.0001</v>
      </c>
      <c r="AM78" s="49">
        <f t="shared" si="21"/>
        <v>2625653000</v>
      </c>
      <c r="AN78" s="50"/>
      <c r="AO78" s="51"/>
      <c r="AP78" s="51"/>
      <c r="AQ78" s="51"/>
      <c r="AR78" s="51"/>
      <c r="AS78" s="52"/>
      <c r="AT78" s="53">
        <f t="shared" si="17"/>
        <v>0</v>
      </c>
    </row>
    <row r="79" spans="1:46" s="54" customFormat="1" ht="47.25" customHeight="1" thickBot="1">
      <c r="A79" s="27"/>
      <c r="B79" s="56"/>
      <c r="C79" s="91"/>
      <c r="D79" s="95"/>
      <c r="E79" s="95"/>
      <c r="F79" s="101"/>
      <c r="G79" s="55"/>
      <c r="H79" s="60"/>
      <c r="I79" s="30">
        <v>0.51</v>
      </c>
      <c r="J79" s="119">
        <v>0.49</v>
      </c>
      <c r="K79" s="32"/>
      <c r="L79" s="57"/>
      <c r="M79" s="33"/>
      <c r="N79" s="34">
        <f t="shared" si="11"/>
        <v>1</v>
      </c>
      <c r="O79" s="35"/>
      <c r="P79" s="167">
        <v>15</v>
      </c>
      <c r="Q79" s="168">
        <v>15</v>
      </c>
      <c r="R79" s="38"/>
      <c r="S79" s="38"/>
      <c r="T79" s="37"/>
      <c r="U79" s="39">
        <f t="shared" si="12"/>
        <v>15</v>
      </c>
      <c r="V79" s="40">
        <f t="shared" si="18"/>
        <v>15</v>
      </c>
      <c r="W79" s="112"/>
      <c r="X79" s="96"/>
      <c r="Y79" s="96"/>
      <c r="Z79" s="104"/>
      <c r="AA79" s="99"/>
      <c r="AB79" s="41">
        <f t="shared" si="13"/>
        <v>0</v>
      </c>
      <c r="AC79" s="40">
        <f t="shared" si="14"/>
        <v>0</v>
      </c>
      <c r="AD79" s="42"/>
      <c r="AE79" s="128"/>
      <c r="AF79" s="37">
        <f t="shared" si="15"/>
        <v>15</v>
      </c>
      <c r="AG79" s="43">
        <v>65</v>
      </c>
      <c r="AH79" s="44">
        <f t="shared" si="16"/>
        <v>80</v>
      </c>
      <c r="AI79" s="45">
        <f t="shared" si="19"/>
        <v>0.93</v>
      </c>
      <c r="AJ79" s="46"/>
      <c r="AK79" s="47">
        <v>1E-4</v>
      </c>
      <c r="AL79" s="48">
        <f t="shared" si="20"/>
        <v>1.0001</v>
      </c>
      <c r="AM79" s="49">
        <f t="shared" si="21"/>
        <v>2625653000</v>
      </c>
      <c r="AN79" s="50"/>
      <c r="AO79" s="51"/>
      <c r="AP79" s="51"/>
      <c r="AQ79" s="51"/>
      <c r="AR79" s="51"/>
      <c r="AS79" s="52"/>
      <c r="AT79" s="53">
        <f t="shared" si="17"/>
        <v>0</v>
      </c>
    </row>
    <row r="80" spans="1:46" s="54" customFormat="1" ht="36" customHeight="1" thickBot="1">
      <c r="A80" s="27"/>
      <c r="B80" s="56"/>
      <c r="C80" s="91"/>
      <c r="D80" s="95"/>
      <c r="E80" s="95"/>
      <c r="F80" s="101"/>
      <c r="G80" s="55"/>
      <c r="H80" s="60"/>
      <c r="I80" s="30">
        <v>0.51</v>
      </c>
      <c r="J80" s="119">
        <v>0.49</v>
      </c>
      <c r="K80" s="32"/>
      <c r="L80" s="57"/>
      <c r="M80" s="33"/>
      <c r="N80" s="34">
        <f t="shared" si="11"/>
        <v>1</v>
      </c>
      <c r="O80" s="35"/>
      <c r="P80" s="167">
        <v>15</v>
      </c>
      <c r="Q80" s="168">
        <v>15</v>
      </c>
      <c r="R80" s="38"/>
      <c r="S80" s="38"/>
      <c r="T80" s="37"/>
      <c r="U80" s="39">
        <f t="shared" si="12"/>
        <v>15</v>
      </c>
      <c r="V80" s="40">
        <f t="shared" si="18"/>
        <v>15</v>
      </c>
      <c r="W80" s="112"/>
      <c r="X80" s="96"/>
      <c r="Y80" s="96"/>
      <c r="Z80" s="104"/>
      <c r="AA80" s="99"/>
      <c r="AB80" s="41">
        <f t="shared" si="13"/>
        <v>0</v>
      </c>
      <c r="AC80" s="40">
        <f t="shared" si="14"/>
        <v>0</v>
      </c>
      <c r="AD80" s="42"/>
      <c r="AE80" s="128"/>
      <c r="AF80" s="37">
        <f t="shared" si="15"/>
        <v>15</v>
      </c>
      <c r="AG80" s="43">
        <v>65</v>
      </c>
      <c r="AH80" s="44">
        <f t="shared" si="16"/>
        <v>80</v>
      </c>
      <c r="AI80" s="45">
        <f t="shared" si="19"/>
        <v>0.93</v>
      </c>
      <c r="AJ80" s="46"/>
      <c r="AK80" s="47">
        <v>1E-4</v>
      </c>
      <c r="AL80" s="48">
        <f t="shared" si="20"/>
        <v>1.0001</v>
      </c>
      <c r="AM80" s="49">
        <f t="shared" si="21"/>
        <v>2625653000</v>
      </c>
      <c r="AN80" s="50"/>
      <c r="AO80" s="51"/>
      <c r="AP80" s="51"/>
      <c r="AQ80" s="51"/>
      <c r="AR80" s="51"/>
      <c r="AS80" s="52"/>
      <c r="AT80" s="53">
        <f t="shared" si="17"/>
        <v>0</v>
      </c>
    </row>
    <row r="81" spans="1:46" s="54" customFormat="1" ht="36" customHeight="1" thickBot="1">
      <c r="A81" s="27"/>
      <c r="B81" s="56"/>
      <c r="C81" s="91"/>
      <c r="D81" s="95"/>
      <c r="E81" s="95"/>
      <c r="F81" s="101"/>
      <c r="G81" s="55"/>
      <c r="H81" s="64"/>
      <c r="I81" s="30">
        <v>0.51</v>
      </c>
      <c r="J81" s="119">
        <v>0.49</v>
      </c>
      <c r="K81" s="32"/>
      <c r="L81" s="57"/>
      <c r="M81" s="33"/>
      <c r="N81" s="34">
        <f t="shared" si="11"/>
        <v>1</v>
      </c>
      <c r="O81" s="35"/>
      <c r="P81" s="167">
        <v>15</v>
      </c>
      <c r="Q81" s="168">
        <v>15</v>
      </c>
      <c r="R81" s="38"/>
      <c r="S81" s="38"/>
      <c r="T81" s="37"/>
      <c r="U81" s="39">
        <f t="shared" si="12"/>
        <v>15</v>
      </c>
      <c r="V81" s="40">
        <f t="shared" si="18"/>
        <v>15</v>
      </c>
      <c r="W81" s="112"/>
      <c r="X81" s="96"/>
      <c r="Y81" s="96"/>
      <c r="Z81" s="104"/>
      <c r="AA81" s="99"/>
      <c r="AB81" s="41">
        <f t="shared" si="13"/>
        <v>0</v>
      </c>
      <c r="AC81" s="40">
        <f t="shared" si="14"/>
        <v>0</v>
      </c>
      <c r="AD81" s="42"/>
      <c r="AE81" s="128"/>
      <c r="AF81" s="37">
        <f t="shared" si="15"/>
        <v>15</v>
      </c>
      <c r="AG81" s="43">
        <v>65</v>
      </c>
      <c r="AH81" s="44">
        <f t="shared" si="16"/>
        <v>80</v>
      </c>
      <c r="AI81" s="45">
        <f t="shared" si="19"/>
        <v>0.93</v>
      </c>
      <c r="AJ81" s="46"/>
      <c r="AK81" s="47">
        <v>1E-4</v>
      </c>
      <c r="AL81" s="48">
        <f t="shared" si="20"/>
        <v>1.0001</v>
      </c>
      <c r="AM81" s="49">
        <f t="shared" si="21"/>
        <v>2625653000</v>
      </c>
      <c r="AN81" s="50"/>
      <c r="AO81" s="51"/>
      <c r="AP81" s="51"/>
      <c r="AQ81" s="51"/>
      <c r="AR81" s="51"/>
      <c r="AS81" s="52"/>
      <c r="AT81" s="53">
        <f t="shared" si="17"/>
        <v>0</v>
      </c>
    </row>
    <row r="82" spans="1:46" s="54" customFormat="1" ht="36" customHeight="1" thickBot="1">
      <c r="A82" s="27"/>
      <c r="B82" s="56"/>
      <c r="C82" s="91"/>
      <c r="D82" s="95"/>
      <c r="E82" s="95"/>
      <c r="F82" s="101"/>
      <c r="G82" s="55"/>
      <c r="H82" s="60"/>
      <c r="I82" s="30">
        <v>0.51</v>
      </c>
      <c r="J82" s="119">
        <v>0.49</v>
      </c>
      <c r="K82" s="32"/>
      <c r="L82" s="57"/>
      <c r="M82" s="33"/>
      <c r="N82" s="34">
        <f t="shared" si="11"/>
        <v>1</v>
      </c>
      <c r="O82" s="35"/>
      <c r="P82" s="167">
        <v>15</v>
      </c>
      <c r="Q82" s="168">
        <v>15</v>
      </c>
      <c r="R82" s="38"/>
      <c r="S82" s="38"/>
      <c r="T82" s="37"/>
      <c r="U82" s="39">
        <f t="shared" si="12"/>
        <v>15</v>
      </c>
      <c r="V82" s="40">
        <f t="shared" si="18"/>
        <v>15</v>
      </c>
      <c r="W82" s="112"/>
      <c r="X82" s="96"/>
      <c r="Y82" s="96"/>
      <c r="Z82" s="104"/>
      <c r="AA82" s="99"/>
      <c r="AB82" s="41">
        <f t="shared" si="13"/>
        <v>0</v>
      </c>
      <c r="AC82" s="40">
        <f t="shared" si="14"/>
        <v>0</v>
      </c>
      <c r="AD82" s="42"/>
      <c r="AE82" s="128"/>
      <c r="AF82" s="37">
        <f t="shared" si="15"/>
        <v>15</v>
      </c>
      <c r="AG82" s="43">
        <v>65</v>
      </c>
      <c r="AH82" s="44">
        <f t="shared" si="16"/>
        <v>80</v>
      </c>
      <c r="AI82" s="45">
        <f t="shared" si="19"/>
        <v>0.93</v>
      </c>
      <c r="AJ82" s="46"/>
      <c r="AK82" s="47">
        <v>1E-4</v>
      </c>
      <c r="AL82" s="48">
        <f t="shared" si="20"/>
        <v>1.0001</v>
      </c>
      <c r="AM82" s="49">
        <f t="shared" si="21"/>
        <v>2625653000</v>
      </c>
      <c r="AN82" s="50"/>
      <c r="AO82" s="51"/>
      <c r="AP82" s="51"/>
      <c r="AQ82" s="51"/>
      <c r="AR82" s="51"/>
      <c r="AS82" s="52"/>
      <c r="AT82" s="53">
        <f t="shared" si="17"/>
        <v>0</v>
      </c>
    </row>
    <row r="83" spans="1:46" s="54" customFormat="1" ht="36" customHeight="1" thickBot="1">
      <c r="A83" s="27"/>
      <c r="B83" s="56"/>
      <c r="C83" s="91"/>
      <c r="D83" s="95"/>
      <c r="E83" s="95"/>
      <c r="F83" s="101"/>
      <c r="G83" s="55"/>
      <c r="H83" s="60"/>
      <c r="I83" s="30">
        <v>0.51</v>
      </c>
      <c r="J83" s="119">
        <v>0.49</v>
      </c>
      <c r="K83" s="32"/>
      <c r="L83" s="57"/>
      <c r="M83" s="33"/>
      <c r="N83" s="34">
        <f t="shared" si="11"/>
        <v>1</v>
      </c>
      <c r="O83" s="35"/>
      <c r="P83" s="167">
        <v>15</v>
      </c>
      <c r="Q83" s="168">
        <v>15</v>
      </c>
      <c r="R83" s="38"/>
      <c r="S83" s="38"/>
      <c r="T83" s="37"/>
      <c r="U83" s="39">
        <f t="shared" si="12"/>
        <v>15</v>
      </c>
      <c r="V83" s="40">
        <f t="shared" si="18"/>
        <v>15</v>
      </c>
      <c r="W83" s="112"/>
      <c r="X83" s="96"/>
      <c r="Y83" s="96"/>
      <c r="Z83" s="104"/>
      <c r="AA83" s="99"/>
      <c r="AB83" s="41">
        <f t="shared" si="13"/>
        <v>0</v>
      </c>
      <c r="AC83" s="40">
        <f t="shared" si="14"/>
        <v>0</v>
      </c>
      <c r="AD83" s="42"/>
      <c r="AE83" s="128"/>
      <c r="AF83" s="37">
        <f t="shared" si="15"/>
        <v>15</v>
      </c>
      <c r="AG83" s="43">
        <v>65</v>
      </c>
      <c r="AH83" s="44">
        <f t="shared" si="16"/>
        <v>80</v>
      </c>
      <c r="AI83" s="45">
        <f t="shared" si="19"/>
        <v>0.93</v>
      </c>
      <c r="AJ83" s="46"/>
      <c r="AK83" s="47">
        <v>1E-4</v>
      </c>
      <c r="AL83" s="48">
        <f t="shared" si="20"/>
        <v>1.0001</v>
      </c>
      <c r="AM83" s="49">
        <f t="shared" si="21"/>
        <v>2625653000</v>
      </c>
      <c r="AN83" s="50"/>
      <c r="AO83" s="51"/>
      <c r="AP83" s="51"/>
      <c r="AQ83" s="51"/>
      <c r="AR83" s="51"/>
      <c r="AS83" s="52"/>
      <c r="AT83" s="53">
        <f t="shared" si="17"/>
        <v>0</v>
      </c>
    </row>
    <row r="84" spans="1:46" s="54" customFormat="1" ht="36" customHeight="1" thickBot="1">
      <c r="A84" s="27"/>
      <c r="B84" s="56"/>
      <c r="C84" s="91"/>
      <c r="D84" s="95"/>
      <c r="E84" s="95"/>
      <c r="F84" s="101"/>
      <c r="G84" s="55"/>
      <c r="H84" s="60"/>
      <c r="I84" s="30">
        <v>0.51</v>
      </c>
      <c r="J84" s="119">
        <v>0.49</v>
      </c>
      <c r="K84" s="32"/>
      <c r="L84" s="57"/>
      <c r="M84" s="33"/>
      <c r="N84" s="34">
        <f t="shared" si="11"/>
        <v>1</v>
      </c>
      <c r="O84" s="35"/>
      <c r="P84" s="167">
        <v>15</v>
      </c>
      <c r="Q84" s="168">
        <v>15</v>
      </c>
      <c r="R84" s="38"/>
      <c r="S84" s="38"/>
      <c r="T84" s="37"/>
      <c r="U84" s="39">
        <f t="shared" si="12"/>
        <v>15</v>
      </c>
      <c r="V84" s="40">
        <f t="shared" si="18"/>
        <v>15</v>
      </c>
      <c r="W84" s="112"/>
      <c r="X84" s="96"/>
      <c r="Y84" s="96"/>
      <c r="Z84" s="104"/>
      <c r="AA84" s="99"/>
      <c r="AB84" s="41">
        <f t="shared" si="13"/>
        <v>0</v>
      </c>
      <c r="AC84" s="40">
        <f t="shared" si="14"/>
        <v>0</v>
      </c>
      <c r="AD84" s="42"/>
      <c r="AE84" s="128"/>
      <c r="AF84" s="37">
        <f t="shared" si="15"/>
        <v>15</v>
      </c>
      <c r="AG84" s="43">
        <v>65</v>
      </c>
      <c r="AH84" s="44">
        <f t="shared" si="16"/>
        <v>80</v>
      </c>
      <c r="AI84" s="45">
        <f t="shared" si="19"/>
        <v>0.93</v>
      </c>
      <c r="AJ84" s="46"/>
      <c r="AK84" s="47">
        <v>1E-4</v>
      </c>
      <c r="AL84" s="48">
        <f t="shared" si="20"/>
        <v>1.0001</v>
      </c>
      <c r="AM84" s="49">
        <f t="shared" si="21"/>
        <v>2625653000</v>
      </c>
      <c r="AN84" s="50"/>
      <c r="AO84" s="51"/>
      <c r="AP84" s="51"/>
      <c r="AQ84" s="51"/>
      <c r="AR84" s="51"/>
      <c r="AS84" s="52"/>
      <c r="AT84" s="53">
        <f t="shared" si="17"/>
        <v>0</v>
      </c>
    </row>
    <row r="85" spans="1:46" s="54" customFormat="1" ht="36" customHeight="1" thickBot="1">
      <c r="A85" s="27"/>
      <c r="B85" s="56"/>
      <c r="C85" s="91"/>
      <c r="D85" s="95"/>
      <c r="E85" s="95"/>
      <c r="F85" s="101"/>
      <c r="G85" s="55"/>
      <c r="H85" s="60"/>
      <c r="I85" s="30">
        <v>0.51</v>
      </c>
      <c r="J85" s="119">
        <v>0.49</v>
      </c>
      <c r="K85" s="32"/>
      <c r="L85" s="57"/>
      <c r="M85" s="33"/>
      <c r="N85" s="34">
        <f t="shared" si="11"/>
        <v>1</v>
      </c>
      <c r="O85" s="35"/>
      <c r="P85" s="167">
        <v>15</v>
      </c>
      <c r="Q85" s="168">
        <v>15</v>
      </c>
      <c r="R85" s="38"/>
      <c r="S85" s="38"/>
      <c r="T85" s="37"/>
      <c r="U85" s="39">
        <f t="shared" si="12"/>
        <v>15</v>
      </c>
      <c r="V85" s="40">
        <f t="shared" si="18"/>
        <v>15</v>
      </c>
      <c r="W85" s="112"/>
      <c r="X85" s="96"/>
      <c r="Y85" s="96"/>
      <c r="Z85" s="104"/>
      <c r="AA85" s="99"/>
      <c r="AB85" s="41">
        <f t="shared" si="13"/>
        <v>0</v>
      </c>
      <c r="AC85" s="40">
        <f t="shared" si="14"/>
        <v>0</v>
      </c>
      <c r="AD85" s="42"/>
      <c r="AE85" s="128"/>
      <c r="AF85" s="37">
        <f t="shared" si="15"/>
        <v>15</v>
      </c>
      <c r="AG85" s="43">
        <v>65</v>
      </c>
      <c r="AH85" s="44">
        <f t="shared" si="16"/>
        <v>80</v>
      </c>
      <c r="AI85" s="45">
        <f t="shared" si="19"/>
        <v>0.93</v>
      </c>
      <c r="AJ85" s="46"/>
      <c r="AK85" s="47">
        <v>1E-4</v>
      </c>
      <c r="AL85" s="48">
        <f t="shared" si="20"/>
        <v>1.0001</v>
      </c>
      <c r="AM85" s="49">
        <f t="shared" si="21"/>
        <v>2625653000</v>
      </c>
      <c r="AN85" s="50"/>
      <c r="AO85" s="51"/>
      <c r="AP85" s="51"/>
      <c r="AQ85" s="51"/>
      <c r="AR85" s="51"/>
      <c r="AS85" s="52"/>
      <c r="AT85" s="53">
        <f t="shared" si="17"/>
        <v>0</v>
      </c>
    </row>
    <row r="86" spans="1:46" s="54" customFormat="1" ht="36" customHeight="1" thickBot="1">
      <c r="A86" s="27"/>
      <c r="B86" s="56"/>
      <c r="C86" s="91"/>
      <c r="D86" s="95"/>
      <c r="E86" s="95"/>
      <c r="F86" s="101"/>
      <c r="G86" s="55"/>
      <c r="H86" s="60"/>
      <c r="I86" s="30">
        <v>0.51</v>
      </c>
      <c r="J86" s="119">
        <v>0.49</v>
      </c>
      <c r="K86" s="32"/>
      <c r="L86" s="57"/>
      <c r="M86" s="33"/>
      <c r="N86" s="34">
        <f t="shared" si="11"/>
        <v>1</v>
      </c>
      <c r="O86" s="35"/>
      <c r="P86" s="167">
        <v>15</v>
      </c>
      <c r="Q86" s="168">
        <v>15</v>
      </c>
      <c r="R86" s="38"/>
      <c r="S86" s="38"/>
      <c r="T86" s="37"/>
      <c r="U86" s="39">
        <f t="shared" si="12"/>
        <v>15</v>
      </c>
      <c r="V86" s="40">
        <f t="shared" si="18"/>
        <v>15</v>
      </c>
      <c r="W86" s="112"/>
      <c r="X86" s="96"/>
      <c r="Y86" s="96"/>
      <c r="Z86" s="104"/>
      <c r="AA86" s="99"/>
      <c r="AB86" s="41">
        <f t="shared" si="13"/>
        <v>0</v>
      </c>
      <c r="AC86" s="40">
        <f t="shared" si="14"/>
        <v>0</v>
      </c>
      <c r="AD86" s="42"/>
      <c r="AE86" s="128"/>
      <c r="AF86" s="37">
        <f t="shared" si="15"/>
        <v>15</v>
      </c>
      <c r="AG86" s="43">
        <v>65</v>
      </c>
      <c r="AH86" s="44">
        <f t="shared" si="16"/>
        <v>80</v>
      </c>
      <c r="AI86" s="45">
        <f t="shared" si="19"/>
        <v>0.93</v>
      </c>
      <c r="AJ86" s="46"/>
      <c r="AK86" s="47">
        <v>1E-4</v>
      </c>
      <c r="AL86" s="48">
        <f t="shared" si="20"/>
        <v>1.0001</v>
      </c>
      <c r="AM86" s="49">
        <f t="shared" si="21"/>
        <v>2625653000</v>
      </c>
      <c r="AN86" s="50"/>
      <c r="AO86" s="51"/>
      <c r="AP86" s="51"/>
      <c r="AQ86" s="51"/>
      <c r="AR86" s="51"/>
      <c r="AS86" s="52"/>
      <c r="AT86" s="53">
        <f t="shared" si="17"/>
        <v>0</v>
      </c>
    </row>
    <row r="87" spans="1:46" s="54" customFormat="1" ht="36" customHeight="1" thickBot="1">
      <c r="A87" s="27"/>
      <c r="B87" s="56"/>
      <c r="C87" s="91"/>
      <c r="D87" s="95"/>
      <c r="E87" s="95"/>
      <c r="F87" s="101"/>
      <c r="G87" s="55"/>
      <c r="H87" s="60"/>
      <c r="I87" s="30">
        <v>0.51</v>
      </c>
      <c r="J87" s="119">
        <v>0.49</v>
      </c>
      <c r="K87" s="32"/>
      <c r="L87" s="57"/>
      <c r="M87" s="33"/>
      <c r="N87" s="34">
        <f t="shared" si="11"/>
        <v>1</v>
      </c>
      <c r="O87" s="35"/>
      <c r="P87" s="167">
        <v>15</v>
      </c>
      <c r="Q87" s="168">
        <v>15</v>
      </c>
      <c r="R87" s="38"/>
      <c r="S87" s="38"/>
      <c r="T87" s="37"/>
      <c r="U87" s="39">
        <f t="shared" si="12"/>
        <v>15</v>
      </c>
      <c r="V87" s="40">
        <f t="shared" si="18"/>
        <v>15</v>
      </c>
      <c r="W87" s="112"/>
      <c r="X87" s="96"/>
      <c r="Y87" s="96"/>
      <c r="Z87" s="104"/>
      <c r="AA87" s="99"/>
      <c r="AB87" s="41">
        <f t="shared" si="13"/>
        <v>0</v>
      </c>
      <c r="AC87" s="40">
        <f t="shared" si="14"/>
        <v>0</v>
      </c>
      <c r="AD87" s="42"/>
      <c r="AE87" s="128"/>
      <c r="AF87" s="37">
        <f t="shared" si="15"/>
        <v>15</v>
      </c>
      <c r="AG87" s="43">
        <v>65</v>
      </c>
      <c r="AH87" s="44">
        <f t="shared" si="16"/>
        <v>80</v>
      </c>
      <c r="AI87" s="45">
        <f t="shared" si="19"/>
        <v>0.93</v>
      </c>
      <c r="AJ87" s="46"/>
      <c r="AK87" s="47">
        <v>1E-4</v>
      </c>
      <c r="AL87" s="48">
        <f t="shared" si="20"/>
        <v>1.0001</v>
      </c>
      <c r="AM87" s="49">
        <f t="shared" si="21"/>
        <v>2625653000</v>
      </c>
      <c r="AN87" s="50"/>
      <c r="AO87" s="51"/>
      <c r="AP87" s="51"/>
      <c r="AQ87" s="51"/>
      <c r="AR87" s="51"/>
      <c r="AS87" s="52"/>
      <c r="AT87" s="53">
        <f t="shared" si="17"/>
        <v>0</v>
      </c>
    </row>
    <row r="88" spans="1:46" s="54" customFormat="1" ht="36" customHeight="1" thickBot="1">
      <c r="A88" s="27"/>
      <c r="B88" s="56"/>
      <c r="C88" s="91"/>
      <c r="D88" s="95"/>
      <c r="E88" s="95"/>
      <c r="F88" s="101"/>
      <c r="G88" s="55"/>
      <c r="H88" s="60"/>
      <c r="I88" s="30">
        <v>0.51</v>
      </c>
      <c r="J88" s="119">
        <v>0.49</v>
      </c>
      <c r="K88" s="32"/>
      <c r="L88" s="57"/>
      <c r="M88" s="33"/>
      <c r="N88" s="34">
        <f t="shared" si="11"/>
        <v>1</v>
      </c>
      <c r="O88" s="35"/>
      <c r="P88" s="167">
        <v>15</v>
      </c>
      <c r="Q88" s="168">
        <v>15</v>
      </c>
      <c r="R88" s="38"/>
      <c r="S88" s="38"/>
      <c r="T88" s="37"/>
      <c r="U88" s="39">
        <f t="shared" si="12"/>
        <v>15</v>
      </c>
      <c r="V88" s="40">
        <f t="shared" si="18"/>
        <v>15</v>
      </c>
      <c r="W88" s="112"/>
      <c r="X88" s="96"/>
      <c r="Y88" s="96"/>
      <c r="Z88" s="104"/>
      <c r="AA88" s="99"/>
      <c r="AB88" s="41">
        <f t="shared" si="13"/>
        <v>0</v>
      </c>
      <c r="AC88" s="40">
        <f t="shared" si="14"/>
        <v>0</v>
      </c>
      <c r="AD88" s="42"/>
      <c r="AE88" s="128"/>
      <c r="AF88" s="37">
        <f t="shared" si="15"/>
        <v>15</v>
      </c>
      <c r="AG88" s="43">
        <v>65</v>
      </c>
      <c r="AH88" s="44">
        <f t="shared" si="16"/>
        <v>80</v>
      </c>
      <c r="AI88" s="45">
        <f t="shared" si="19"/>
        <v>0.93</v>
      </c>
      <c r="AJ88" s="46"/>
      <c r="AK88" s="47">
        <v>1E-4</v>
      </c>
      <c r="AL88" s="48">
        <f t="shared" si="20"/>
        <v>1.0001</v>
      </c>
      <c r="AM88" s="49">
        <f t="shared" si="21"/>
        <v>2625653000</v>
      </c>
      <c r="AN88" s="50"/>
      <c r="AO88" s="51"/>
      <c r="AP88" s="51"/>
      <c r="AQ88" s="51"/>
      <c r="AR88" s="51"/>
      <c r="AS88" s="52"/>
      <c r="AT88" s="53">
        <f t="shared" si="17"/>
        <v>0</v>
      </c>
    </row>
    <row r="89" spans="1:46" s="54" customFormat="1" ht="36" customHeight="1" thickBot="1">
      <c r="A89" s="27"/>
      <c r="B89" s="56"/>
      <c r="C89" s="91"/>
      <c r="D89" s="95"/>
      <c r="E89" s="95"/>
      <c r="F89" s="101"/>
      <c r="G89" s="55"/>
      <c r="H89" s="60"/>
      <c r="I89" s="30">
        <v>0.51</v>
      </c>
      <c r="J89" s="119">
        <v>0.49</v>
      </c>
      <c r="K89" s="32"/>
      <c r="L89" s="57"/>
      <c r="M89" s="33"/>
      <c r="N89" s="34">
        <f t="shared" si="11"/>
        <v>1</v>
      </c>
      <c r="O89" s="35"/>
      <c r="P89" s="167">
        <v>15</v>
      </c>
      <c r="Q89" s="168">
        <v>15</v>
      </c>
      <c r="R89" s="38"/>
      <c r="S89" s="38"/>
      <c r="T89" s="37"/>
      <c r="U89" s="39">
        <f t="shared" si="12"/>
        <v>15</v>
      </c>
      <c r="V89" s="40">
        <f t="shared" si="18"/>
        <v>15</v>
      </c>
      <c r="W89" s="112"/>
      <c r="X89" s="96"/>
      <c r="Y89" s="96"/>
      <c r="Z89" s="104"/>
      <c r="AA89" s="99"/>
      <c r="AB89" s="41">
        <f t="shared" si="13"/>
        <v>0</v>
      </c>
      <c r="AC89" s="40">
        <f t="shared" si="14"/>
        <v>0</v>
      </c>
      <c r="AD89" s="42"/>
      <c r="AE89" s="128"/>
      <c r="AF89" s="37">
        <f t="shared" si="15"/>
        <v>15</v>
      </c>
      <c r="AG89" s="43">
        <v>65</v>
      </c>
      <c r="AH89" s="44">
        <f t="shared" si="16"/>
        <v>80</v>
      </c>
      <c r="AI89" s="45">
        <f t="shared" si="19"/>
        <v>0.93</v>
      </c>
      <c r="AJ89" s="46"/>
      <c r="AK89" s="47">
        <v>1E-4</v>
      </c>
      <c r="AL89" s="48">
        <f t="shared" si="20"/>
        <v>1.0001</v>
      </c>
      <c r="AM89" s="49">
        <f t="shared" si="21"/>
        <v>2625653000</v>
      </c>
      <c r="AN89" s="50"/>
      <c r="AO89" s="51"/>
      <c r="AP89" s="51"/>
      <c r="AQ89" s="51"/>
      <c r="AR89" s="51"/>
      <c r="AS89" s="52"/>
      <c r="AT89" s="53">
        <f t="shared" si="17"/>
        <v>0</v>
      </c>
    </row>
    <row r="90" spans="1:46" s="54" customFormat="1" ht="36" customHeight="1" thickBot="1">
      <c r="A90" s="27"/>
      <c r="B90" s="56"/>
      <c r="C90" s="91"/>
      <c r="D90" s="95"/>
      <c r="E90" s="95"/>
      <c r="F90" s="101"/>
      <c r="G90" s="55"/>
      <c r="H90" s="60"/>
      <c r="I90" s="30">
        <v>0.51</v>
      </c>
      <c r="J90" s="119">
        <v>0.49</v>
      </c>
      <c r="K90" s="32"/>
      <c r="L90" s="57"/>
      <c r="M90" s="33"/>
      <c r="N90" s="34">
        <f t="shared" si="11"/>
        <v>1</v>
      </c>
      <c r="O90" s="35"/>
      <c r="P90" s="167">
        <v>15</v>
      </c>
      <c r="Q90" s="168">
        <v>15</v>
      </c>
      <c r="R90" s="38"/>
      <c r="S90" s="38"/>
      <c r="T90" s="37"/>
      <c r="U90" s="39">
        <f t="shared" si="12"/>
        <v>15</v>
      </c>
      <c r="V90" s="40">
        <f t="shared" si="18"/>
        <v>15</v>
      </c>
      <c r="W90" s="112"/>
      <c r="X90" s="96"/>
      <c r="Y90" s="96"/>
      <c r="Z90" s="104"/>
      <c r="AA90" s="99"/>
      <c r="AB90" s="41">
        <f t="shared" si="13"/>
        <v>0</v>
      </c>
      <c r="AC90" s="40">
        <f t="shared" si="14"/>
        <v>0</v>
      </c>
      <c r="AD90" s="42"/>
      <c r="AE90" s="128"/>
      <c r="AF90" s="37">
        <f t="shared" si="15"/>
        <v>15</v>
      </c>
      <c r="AG90" s="43">
        <v>65</v>
      </c>
      <c r="AH90" s="44">
        <f t="shared" si="16"/>
        <v>80</v>
      </c>
      <c r="AI90" s="45">
        <f t="shared" si="19"/>
        <v>0.93</v>
      </c>
      <c r="AJ90" s="46"/>
      <c r="AK90" s="47">
        <v>1E-4</v>
      </c>
      <c r="AL90" s="48">
        <f t="shared" si="20"/>
        <v>1.0001</v>
      </c>
      <c r="AM90" s="49">
        <f t="shared" si="21"/>
        <v>2625653000</v>
      </c>
      <c r="AN90" s="50"/>
      <c r="AO90" s="51"/>
      <c r="AP90" s="51"/>
      <c r="AQ90" s="51"/>
      <c r="AR90" s="51"/>
      <c r="AS90" s="52"/>
      <c r="AT90" s="53">
        <f t="shared" si="17"/>
        <v>0</v>
      </c>
    </row>
    <row r="91" spans="1:46" s="54" customFormat="1" ht="36" customHeight="1" thickBot="1">
      <c r="A91" s="27"/>
      <c r="B91" s="56"/>
      <c r="C91" s="91"/>
      <c r="D91" s="95"/>
      <c r="E91" s="95"/>
      <c r="F91" s="101"/>
      <c r="G91" s="55"/>
      <c r="H91" s="60"/>
      <c r="I91" s="30">
        <v>0.51</v>
      </c>
      <c r="J91" s="119">
        <v>0.49</v>
      </c>
      <c r="K91" s="32"/>
      <c r="L91" s="57"/>
      <c r="M91" s="33"/>
      <c r="N91" s="34">
        <f t="shared" si="11"/>
        <v>1</v>
      </c>
      <c r="O91" s="35"/>
      <c r="P91" s="167">
        <v>15</v>
      </c>
      <c r="Q91" s="168">
        <v>15</v>
      </c>
      <c r="R91" s="38"/>
      <c r="S91" s="38"/>
      <c r="T91" s="37"/>
      <c r="U91" s="39">
        <f t="shared" si="12"/>
        <v>15</v>
      </c>
      <c r="V91" s="40">
        <f t="shared" si="18"/>
        <v>15</v>
      </c>
      <c r="W91" s="112"/>
      <c r="X91" s="96"/>
      <c r="Y91" s="96"/>
      <c r="Z91" s="104"/>
      <c r="AA91" s="99"/>
      <c r="AB91" s="41">
        <f t="shared" si="13"/>
        <v>0</v>
      </c>
      <c r="AC91" s="40">
        <f t="shared" si="14"/>
        <v>0</v>
      </c>
      <c r="AD91" s="42"/>
      <c r="AE91" s="128"/>
      <c r="AF91" s="37">
        <f t="shared" si="15"/>
        <v>15</v>
      </c>
      <c r="AG91" s="43">
        <v>65</v>
      </c>
      <c r="AH91" s="44">
        <f t="shared" si="16"/>
        <v>80</v>
      </c>
      <c r="AI91" s="45">
        <f t="shared" si="19"/>
        <v>0.93</v>
      </c>
      <c r="AJ91" s="46"/>
      <c r="AK91" s="47">
        <v>1E-4</v>
      </c>
      <c r="AL91" s="48">
        <f t="shared" si="20"/>
        <v>1.0001</v>
      </c>
      <c r="AM91" s="49">
        <f t="shared" si="21"/>
        <v>2625653000</v>
      </c>
      <c r="AN91" s="50"/>
      <c r="AO91" s="51"/>
      <c r="AP91" s="51"/>
      <c r="AQ91" s="51"/>
      <c r="AR91" s="51"/>
      <c r="AS91" s="52"/>
      <c r="AT91" s="53">
        <f t="shared" si="17"/>
        <v>0</v>
      </c>
    </row>
    <row r="92" spans="1:46" s="54" customFormat="1" ht="36" customHeight="1" thickBot="1">
      <c r="A92" s="27"/>
      <c r="B92" s="56"/>
      <c r="C92" s="91"/>
      <c r="D92" s="95"/>
      <c r="E92" s="95"/>
      <c r="F92" s="101"/>
      <c r="G92" s="55"/>
      <c r="H92" s="60"/>
      <c r="I92" s="30">
        <v>0.51</v>
      </c>
      <c r="J92" s="119">
        <v>0.49</v>
      </c>
      <c r="K92" s="32"/>
      <c r="L92" s="57"/>
      <c r="M92" s="33"/>
      <c r="N92" s="34">
        <f t="shared" si="11"/>
        <v>1</v>
      </c>
      <c r="O92" s="35"/>
      <c r="P92" s="167">
        <v>15</v>
      </c>
      <c r="Q92" s="168">
        <v>15</v>
      </c>
      <c r="R92" s="38"/>
      <c r="S92" s="38"/>
      <c r="T92" s="37"/>
      <c r="U92" s="39">
        <f t="shared" si="12"/>
        <v>15</v>
      </c>
      <c r="V92" s="40">
        <f t="shared" si="18"/>
        <v>15</v>
      </c>
      <c r="W92" s="112"/>
      <c r="X92" s="96"/>
      <c r="Y92" s="96"/>
      <c r="Z92" s="104"/>
      <c r="AA92" s="99"/>
      <c r="AB92" s="41">
        <f t="shared" si="13"/>
        <v>0</v>
      </c>
      <c r="AC92" s="40">
        <f t="shared" si="14"/>
        <v>0</v>
      </c>
      <c r="AD92" s="42"/>
      <c r="AE92" s="128"/>
      <c r="AF92" s="37">
        <f t="shared" si="15"/>
        <v>15</v>
      </c>
      <c r="AG92" s="43">
        <v>65</v>
      </c>
      <c r="AH92" s="44">
        <f t="shared" si="16"/>
        <v>80</v>
      </c>
      <c r="AI92" s="45">
        <f t="shared" si="19"/>
        <v>0.93</v>
      </c>
      <c r="AJ92" s="46"/>
      <c r="AK92" s="47">
        <v>1E-4</v>
      </c>
      <c r="AL92" s="48">
        <f t="shared" si="20"/>
        <v>1.0001</v>
      </c>
      <c r="AM92" s="49">
        <f t="shared" si="21"/>
        <v>2625653000</v>
      </c>
      <c r="AN92" s="50"/>
      <c r="AO92" s="51"/>
      <c r="AP92" s="51"/>
      <c r="AQ92" s="51"/>
      <c r="AR92" s="51"/>
      <c r="AS92" s="52"/>
      <c r="AT92" s="53">
        <f t="shared" si="17"/>
        <v>0</v>
      </c>
    </row>
    <row r="93" spans="1:46" s="54" customFormat="1" ht="47.25" customHeight="1" thickBot="1">
      <c r="A93" s="27"/>
      <c r="B93" s="56"/>
      <c r="C93" s="91"/>
      <c r="D93" s="95"/>
      <c r="E93" s="95"/>
      <c r="F93" s="101"/>
      <c r="G93" s="55"/>
      <c r="H93" s="60"/>
      <c r="I93" s="30">
        <v>0.51</v>
      </c>
      <c r="J93" s="119">
        <v>0.49</v>
      </c>
      <c r="K93" s="32"/>
      <c r="L93" s="57"/>
      <c r="M93" s="33"/>
      <c r="N93" s="34">
        <f t="shared" si="11"/>
        <v>1</v>
      </c>
      <c r="O93" s="35"/>
      <c r="P93" s="167">
        <v>15</v>
      </c>
      <c r="Q93" s="168">
        <v>15</v>
      </c>
      <c r="R93" s="38"/>
      <c r="S93" s="38"/>
      <c r="T93" s="37"/>
      <c r="U93" s="39">
        <f t="shared" si="12"/>
        <v>15</v>
      </c>
      <c r="V93" s="40">
        <f t="shared" si="18"/>
        <v>15</v>
      </c>
      <c r="W93" s="112"/>
      <c r="X93" s="96"/>
      <c r="Y93" s="96"/>
      <c r="Z93" s="104"/>
      <c r="AA93" s="99"/>
      <c r="AB93" s="41">
        <f t="shared" si="13"/>
        <v>0</v>
      </c>
      <c r="AC93" s="40">
        <f t="shared" si="14"/>
        <v>0</v>
      </c>
      <c r="AD93" s="42"/>
      <c r="AE93" s="128"/>
      <c r="AF93" s="37">
        <f t="shared" si="15"/>
        <v>15</v>
      </c>
      <c r="AG93" s="43">
        <v>65</v>
      </c>
      <c r="AH93" s="44">
        <f t="shared" si="16"/>
        <v>80</v>
      </c>
      <c r="AI93" s="45">
        <f t="shared" si="19"/>
        <v>0.93</v>
      </c>
      <c r="AJ93" s="46"/>
      <c r="AK93" s="47">
        <v>1E-4</v>
      </c>
      <c r="AL93" s="48">
        <f t="shared" si="20"/>
        <v>1.0001</v>
      </c>
      <c r="AM93" s="49">
        <f t="shared" si="21"/>
        <v>2625653000</v>
      </c>
      <c r="AN93" s="50"/>
      <c r="AO93" s="51"/>
      <c r="AP93" s="51"/>
      <c r="AQ93" s="51"/>
      <c r="AR93" s="51"/>
      <c r="AS93" s="52"/>
      <c r="AT93" s="53">
        <f t="shared" si="17"/>
        <v>0</v>
      </c>
    </row>
    <row r="94" spans="1:46" s="54" customFormat="1" ht="36" customHeight="1" thickBot="1">
      <c r="A94" s="27"/>
      <c r="B94" s="56"/>
      <c r="C94" s="91"/>
      <c r="D94" s="95"/>
      <c r="E94" s="95"/>
      <c r="F94" s="101"/>
      <c r="G94" s="55"/>
      <c r="H94" s="60"/>
      <c r="I94" s="30">
        <v>0.51</v>
      </c>
      <c r="J94" s="119">
        <v>0.49</v>
      </c>
      <c r="K94" s="32"/>
      <c r="L94" s="57"/>
      <c r="M94" s="33"/>
      <c r="N94" s="34">
        <f t="shared" si="11"/>
        <v>1</v>
      </c>
      <c r="O94" s="35"/>
      <c r="P94" s="167">
        <v>15</v>
      </c>
      <c r="Q94" s="168">
        <v>15</v>
      </c>
      <c r="R94" s="38"/>
      <c r="S94" s="38"/>
      <c r="T94" s="37"/>
      <c r="U94" s="39">
        <f t="shared" si="12"/>
        <v>15</v>
      </c>
      <c r="V94" s="40">
        <f t="shared" si="18"/>
        <v>15</v>
      </c>
      <c r="W94" s="112"/>
      <c r="X94" s="96"/>
      <c r="Y94" s="96"/>
      <c r="Z94" s="104"/>
      <c r="AA94" s="99"/>
      <c r="AB94" s="41">
        <f t="shared" si="13"/>
        <v>0</v>
      </c>
      <c r="AC94" s="40">
        <f t="shared" si="14"/>
        <v>0</v>
      </c>
      <c r="AD94" s="42"/>
      <c r="AE94" s="128"/>
      <c r="AF94" s="37">
        <f t="shared" si="15"/>
        <v>15</v>
      </c>
      <c r="AG94" s="43">
        <v>65</v>
      </c>
      <c r="AH94" s="44">
        <f t="shared" si="16"/>
        <v>80</v>
      </c>
      <c r="AI94" s="45">
        <f t="shared" si="19"/>
        <v>0.93</v>
      </c>
      <c r="AJ94" s="46"/>
      <c r="AK94" s="47">
        <v>1E-4</v>
      </c>
      <c r="AL94" s="48">
        <f t="shared" si="20"/>
        <v>1.0001</v>
      </c>
      <c r="AM94" s="49">
        <f t="shared" si="21"/>
        <v>2625653000</v>
      </c>
      <c r="AN94" s="50"/>
      <c r="AO94" s="51"/>
      <c r="AP94" s="51"/>
      <c r="AQ94" s="51"/>
      <c r="AR94" s="51"/>
      <c r="AS94" s="52"/>
      <c r="AT94" s="53">
        <f t="shared" si="17"/>
        <v>0</v>
      </c>
    </row>
    <row r="95" spans="1:46" s="54" customFormat="1" ht="47.25" customHeight="1" thickBot="1">
      <c r="A95" s="27"/>
      <c r="B95" s="56"/>
      <c r="C95" s="91"/>
      <c r="D95" s="95"/>
      <c r="E95" s="95"/>
      <c r="F95" s="101"/>
      <c r="G95" s="55"/>
      <c r="H95" s="60"/>
      <c r="I95" s="30">
        <v>0.51</v>
      </c>
      <c r="J95" s="119">
        <v>0.49</v>
      </c>
      <c r="K95" s="32"/>
      <c r="L95" s="57"/>
      <c r="M95" s="33"/>
      <c r="N95" s="34">
        <f t="shared" si="11"/>
        <v>1</v>
      </c>
      <c r="O95" s="35"/>
      <c r="P95" s="167">
        <v>15</v>
      </c>
      <c r="Q95" s="168">
        <v>15</v>
      </c>
      <c r="R95" s="38"/>
      <c r="S95" s="38"/>
      <c r="T95" s="37"/>
      <c r="U95" s="39">
        <f t="shared" si="12"/>
        <v>15</v>
      </c>
      <c r="V95" s="40">
        <f t="shared" si="18"/>
        <v>15</v>
      </c>
      <c r="W95" s="112"/>
      <c r="X95" s="96"/>
      <c r="Y95" s="96"/>
      <c r="Z95" s="104"/>
      <c r="AA95" s="99"/>
      <c r="AB95" s="41">
        <f t="shared" si="13"/>
        <v>0</v>
      </c>
      <c r="AC95" s="40">
        <f t="shared" si="14"/>
        <v>0</v>
      </c>
      <c r="AD95" s="42"/>
      <c r="AE95" s="128"/>
      <c r="AF95" s="37">
        <f t="shared" si="15"/>
        <v>15</v>
      </c>
      <c r="AG95" s="43">
        <v>65</v>
      </c>
      <c r="AH95" s="44">
        <f t="shared" si="16"/>
        <v>80</v>
      </c>
      <c r="AI95" s="45">
        <f t="shared" si="19"/>
        <v>0.93</v>
      </c>
      <c r="AJ95" s="46"/>
      <c r="AK95" s="47">
        <v>1E-4</v>
      </c>
      <c r="AL95" s="48">
        <f t="shared" si="20"/>
        <v>1.0001</v>
      </c>
      <c r="AM95" s="49">
        <f t="shared" si="21"/>
        <v>2625653000</v>
      </c>
      <c r="AN95" s="50"/>
      <c r="AO95" s="51"/>
      <c r="AP95" s="51"/>
      <c r="AQ95" s="51"/>
      <c r="AR95" s="51"/>
      <c r="AS95" s="52"/>
      <c r="AT95" s="53">
        <f t="shared" si="17"/>
        <v>0</v>
      </c>
    </row>
    <row r="96" spans="1:46" s="54" customFormat="1" ht="36" customHeight="1" thickBot="1">
      <c r="A96" s="27"/>
      <c r="B96" s="56"/>
      <c r="C96" s="91"/>
      <c r="D96" s="95"/>
      <c r="E96" s="95"/>
      <c r="F96" s="101"/>
      <c r="G96" s="55"/>
      <c r="H96" s="60"/>
      <c r="I96" s="30">
        <v>0.51</v>
      </c>
      <c r="J96" s="119">
        <v>0.49</v>
      </c>
      <c r="K96" s="32"/>
      <c r="L96" s="57"/>
      <c r="M96" s="33"/>
      <c r="N96" s="34">
        <f t="shared" si="11"/>
        <v>1</v>
      </c>
      <c r="O96" s="35"/>
      <c r="P96" s="167">
        <v>15</v>
      </c>
      <c r="Q96" s="168">
        <v>15</v>
      </c>
      <c r="R96" s="38"/>
      <c r="S96" s="38"/>
      <c r="T96" s="37"/>
      <c r="U96" s="39">
        <f t="shared" si="12"/>
        <v>15</v>
      </c>
      <c r="V96" s="40">
        <f t="shared" si="18"/>
        <v>15</v>
      </c>
      <c r="W96" s="112"/>
      <c r="X96" s="96"/>
      <c r="Y96" s="96"/>
      <c r="Z96" s="104"/>
      <c r="AA96" s="99"/>
      <c r="AB96" s="41">
        <f t="shared" si="13"/>
        <v>0</v>
      </c>
      <c r="AC96" s="40">
        <f t="shared" si="14"/>
        <v>0</v>
      </c>
      <c r="AD96" s="42"/>
      <c r="AE96" s="128"/>
      <c r="AF96" s="37">
        <f t="shared" si="15"/>
        <v>15</v>
      </c>
      <c r="AG96" s="43">
        <v>65</v>
      </c>
      <c r="AH96" s="44">
        <f t="shared" si="16"/>
        <v>80</v>
      </c>
      <c r="AI96" s="45">
        <f t="shared" si="19"/>
        <v>0.93</v>
      </c>
      <c r="AJ96" s="46"/>
      <c r="AK96" s="47">
        <v>1E-4</v>
      </c>
      <c r="AL96" s="48">
        <f t="shared" si="20"/>
        <v>1.0001</v>
      </c>
      <c r="AM96" s="49">
        <f t="shared" si="21"/>
        <v>2625653000</v>
      </c>
      <c r="AN96" s="50"/>
      <c r="AO96" s="51"/>
      <c r="AP96" s="51"/>
      <c r="AQ96" s="51"/>
      <c r="AR96" s="51"/>
      <c r="AS96" s="52"/>
      <c r="AT96" s="53">
        <f t="shared" si="17"/>
        <v>0</v>
      </c>
    </row>
    <row r="97" spans="1:46" s="54" customFormat="1" ht="36" customHeight="1" thickBot="1">
      <c r="A97" s="27"/>
      <c r="B97" s="56"/>
      <c r="C97" s="91"/>
      <c r="D97" s="95"/>
      <c r="E97" s="95"/>
      <c r="F97" s="101"/>
      <c r="G97" s="55"/>
      <c r="H97" s="60"/>
      <c r="I97" s="30">
        <v>0.51</v>
      </c>
      <c r="J97" s="119">
        <v>0.49</v>
      </c>
      <c r="K97" s="32"/>
      <c r="L97" s="57"/>
      <c r="M97" s="33"/>
      <c r="N97" s="34">
        <f t="shared" si="11"/>
        <v>1</v>
      </c>
      <c r="O97" s="35"/>
      <c r="P97" s="167">
        <v>15</v>
      </c>
      <c r="Q97" s="168">
        <v>15</v>
      </c>
      <c r="R97" s="38"/>
      <c r="S97" s="38"/>
      <c r="T97" s="37"/>
      <c r="U97" s="39">
        <f t="shared" si="12"/>
        <v>15</v>
      </c>
      <c r="V97" s="40">
        <f t="shared" si="18"/>
        <v>15</v>
      </c>
      <c r="W97" s="112"/>
      <c r="X97" s="96"/>
      <c r="Y97" s="96"/>
      <c r="Z97" s="104"/>
      <c r="AA97" s="99"/>
      <c r="AB97" s="41">
        <f t="shared" si="13"/>
        <v>0</v>
      </c>
      <c r="AC97" s="40">
        <f t="shared" si="14"/>
        <v>0</v>
      </c>
      <c r="AD97" s="42"/>
      <c r="AE97" s="128"/>
      <c r="AF97" s="37">
        <f t="shared" si="15"/>
        <v>15</v>
      </c>
      <c r="AG97" s="43">
        <v>65</v>
      </c>
      <c r="AH97" s="44">
        <f t="shared" si="16"/>
        <v>80</v>
      </c>
      <c r="AI97" s="45">
        <f t="shared" si="19"/>
        <v>0.93</v>
      </c>
      <c r="AJ97" s="46"/>
      <c r="AK97" s="47">
        <v>1E-4</v>
      </c>
      <c r="AL97" s="48">
        <f t="shared" si="20"/>
        <v>1.0001</v>
      </c>
      <c r="AM97" s="49">
        <f t="shared" si="21"/>
        <v>2625653000</v>
      </c>
      <c r="AN97" s="50"/>
      <c r="AO97" s="51"/>
      <c r="AP97" s="51"/>
      <c r="AQ97" s="51"/>
      <c r="AR97" s="51"/>
      <c r="AS97" s="52"/>
      <c r="AT97" s="53">
        <f t="shared" si="17"/>
        <v>0</v>
      </c>
    </row>
    <row r="98" spans="1:46" s="54" customFormat="1" ht="36" customHeight="1" thickBot="1">
      <c r="A98" s="27"/>
      <c r="B98" s="56"/>
      <c r="C98" s="91"/>
      <c r="D98" s="95"/>
      <c r="E98" s="95"/>
      <c r="F98" s="101"/>
      <c r="G98" s="55"/>
      <c r="H98" s="60"/>
      <c r="I98" s="30">
        <v>0.51</v>
      </c>
      <c r="J98" s="119">
        <v>0.49</v>
      </c>
      <c r="K98" s="32"/>
      <c r="L98" s="57"/>
      <c r="M98" s="33"/>
      <c r="N98" s="34">
        <f t="shared" si="11"/>
        <v>1</v>
      </c>
      <c r="O98" s="35"/>
      <c r="P98" s="167">
        <v>15</v>
      </c>
      <c r="Q98" s="168">
        <v>15</v>
      </c>
      <c r="R98" s="38"/>
      <c r="S98" s="38"/>
      <c r="T98" s="37"/>
      <c r="U98" s="39">
        <f t="shared" si="12"/>
        <v>15</v>
      </c>
      <c r="V98" s="40">
        <f t="shared" si="18"/>
        <v>15</v>
      </c>
      <c r="W98" s="112"/>
      <c r="X98" s="96"/>
      <c r="Y98" s="96"/>
      <c r="Z98" s="104"/>
      <c r="AA98" s="99"/>
      <c r="AB98" s="41">
        <f t="shared" si="13"/>
        <v>0</v>
      </c>
      <c r="AC98" s="40">
        <f t="shared" si="14"/>
        <v>0</v>
      </c>
      <c r="AD98" s="42"/>
      <c r="AE98" s="128"/>
      <c r="AF98" s="37">
        <f t="shared" si="15"/>
        <v>15</v>
      </c>
      <c r="AG98" s="43">
        <v>65</v>
      </c>
      <c r="AH98" s="44">
        <f t="shared" si="16"/>
        <v>80</v>
      </c>
      <c r="AI98" s="45">
        <f t="shared" si="19"/>
        <v>0.93</v>
      </c>
      <c r="AJ98" s="46"/>
      <c r="AK98" s="47">
        <v>1E-4</v>
      </c>
      <c r="AL98" s="48">
        <f t="shared" si="20"/>
        <v>1.0001</v>
      </c>
      <c r="AM98" s="49">
        <f t="shared" si="21"/>
        <v>2625653000</v>
      </c>
      <c r="AN98" s="50"/>
      <c r="AO98" s="51"/>
      <c r="AP98" s="51"/>
      <c r="AQ98" s="51"/>
      <c r="AR98" s="51"/>
      <c r="AS98" s="52"/>
      <c r="AT98" s="53">
        <f t="shared" si="17"/>
        <v>0</v>
      </c>
    </row>
    <row r="99" spans="1:46" s="54" customFormat="1" ht="36" customHeight="1" thickBot="1">
      <c r="A99" s="27"/>
      <c r="B99" s="56"/>
      <c r="C99" s="91"/>
      <c r="D99" s="95"/>
      <c r="E99" s="95"/>
      <c r="F99" s="101"/>
      <c r="G99" s="55"/>
      <c r="H99" s="60"/>
      <c r="I99" s="30">
        <v>0.51</v>
      </c>
      <c r="J99" s="119">
        <v>0.49</v>
      </c>
      <c r="K99" s="32"/>
      <c r="L99" s="57"/>
      <c r="M99" s="33"/>
      <c r="N99" s="34">
        <f t="shared" si="11"/>
        <v>1</v>
      </c>
      <c r="O99" s="35"/>
      <c r="P99" s="167">
        <v>15</v>
      </c>
      <c r="Q99" s="168">
        <v>15</v>
      </c>
      <c r="R99" s="38"/>
      <c r="S99" s="38"/>
      <c r="T99" s="37"/>
      <c r="U99" s="39">
        <f t="shared" si="12"/>
        <v>15</v>
      </c>
      <c r="V99" s="40">
        <f t="shared" si="18"/>
        <v>15</v>
      </c>
      <c r="W99" s="112"/>
      <c r="X99" s="96"/>
      <c r="Y99" s="96"/>
      <c r="Z99" s="104"/>
      <c r="AA99" s="99"/>
      <c r="AB99" s="41">
        <f t="shared" si="13"/>
        <v>0</v>
      </c>
      <c r="AC99" s="40">
        <f t="shared" si="14"/>
        <v>0</v>
      </c>
      <c r="AD99" s="42"/>
      <c r="AE99" s="128"/>
      <c r="AF99" s="37">
        <f t="shared" si="15"/>
        <v>15</v>
      </c>
      <c r="AG99" s="43">
        <v>65</v>
      </c>
      <c r="AH99" s="44">
        <f t="shared" si="16"/>
        <v>80</v>
      </c>
      <c r="AI99" s="45">
        <f t="shared" si="19"/>
        <v>0.93</v>
      </c>
      <c r="AJ99" s="46"/>
      <c r="AK99" s="47">
        <v>1E-4</v>
      </c>
      <c r="AL99" s="48">
        <f t="shared" si="20"/>
        <v>1.0001</v>
      </c>
      <c r="AM99" s="49">
        <f t="shared" si="21"/>
        <v>2625653000</v>
      </c>
      <c r="AN99" s="50"/>
      <c r="AO99" s="51"/>
      <c r="AP99" s="51"/>
      <c r="AQ99" s="51"/>
      <c r="AR99" s="51"/>
      <c r="AS99" s="52"/>
      <c r="AT99" s="53">
        <f t="shared" si="17"/>
        <v>0</v>
      </c>
    </row>
    <row r="100" spans="1:46" s="54" customFormat="1" ht="36" customHeight="1" thickBot="1">
      <c r="A100" s="27"/>
      <c r="B100" s="56"/>
      <c r="C100" s="91"/>
      <c r="D100" s="95"/>
      <c r="E100" s="95"/>
      <c r="F100" s="101"/>
      <c r="G100" s="55"/>
      <c r="H100" s="60"/>
      <c r="I100" s="30">
        <v>0.51</v>
      </c>
      <c r="J100" s="119">
        <v>0.49</v>
      </c>
      <c r="K100" s="32"/>
      <c r="L100" s="57"/>
      <c r="M100" s="33"/>
      <c r="N100" s="34">
        <f t="shared" si="11"/>
        <v>1</v>
      </c>
      <c r="O100" s="35"/>
      <c r="P100" s="167">
        <v>15</v>
      </c>
      <c r="Q100" s="168">
        <v>15</v>
      </c>
      <c r="R100" s="38"/>
      <c r="S100" s="38"/>
      <c r="T100" s="37"/>
      <c r="U100" s="39">
        <f t="shared" si="12"/>
        <v>15</v>
      </c>
      <c r="V100" s="40">
        <f t="shared" si="18"/>
        <v>15</v>
      </c>
      <c r="W100" s="112"/>
      <c r="X100" s="96"/>
      <c r="Y100" s="96"/>
      <c r="Z100" s="104"/>
      <c r="AA100" s="99"/>
      <c r="AB100" s="41">
        <f t="shared" si="13"/>
        <v>0</v>
      </c>
      <c r="AC100" s="40">
        <f t="shared" si="14"/>
        <v>0</v>
      </c>
      <c r="AD100" s="42"/>
      <c r="AE100" s="128"/>
      <c r="AF100" s="37">
        <f t="shared" si="15"/>
        <v>15</v>
      </c>
      <c r="AG100" s="43">
        <v>65</v>
      </c>
      <c r="AH100" s="44">
        <f t="shared" si="16"/>
        <v>80</v>
      </c>
      <c r="AI100" s="45">
        <f t="shared" si="19"/>
        <v>0.93</v>
      </c>
      <c r="AJ100" s="46"/>
      <c r="AK100" s="47">
        <v>1E-4</v>
      </c>
      <c r="AL100" s="48">
        <f t="shared" si="20"/>
        <v>1.0001</v>
      </c>
      <c r="AM100" s="49">
        <f t="shared" si="21"/>
        <v>2625653000</v>
      </c>
      <c r="AN100" s="50"/>
      <c r="AO100" s="51"/>
      <c r="AP100" s="51"/>
      <c r="AQ100" s="51"/>
      <c r="AR100" s="51"/>
      <c r="AS100" s="52"/>
      <c r="AT100" s="53">
        <f t="shared" si="17"/>
        <v>0</v>
      </c>
    </row>
    <row r="101" spans="1:46" s="54" customFormat="1" ht="36" customHeight="1" thickBot="1">
      <c r="A101" s="27"/>
      <c r="B101" s="56"/>
      <c r="C101" s="91"/>
      <c r="D101" s="95"/>
      <c r="E101" s="95"/>
      <c r="F101" s="101"/>
      <c r="G101" s="55"/>
      <c r="H101" s="60"/>
      <c r="I101" s="30">
        <v>0.51</v>
      </c>
      <c r="J101" s="119">
        <v>0.49</v>
      </c>
      <c r="K101" s="32"/>
      <c r="L101" s="57"/>
      <c r="M101" s="33"/>
      <c r="N101" s="34">
        <f t="shared" si="11"/>
        <v>1</v>
      </c>
      <c r="O101" s="35"/>
      <c r="P101" s="167">
        <v>15</v>
      </c>
      <c r="Q101" s="168">
        <v>15</v>
      </c>
      <c r="R101" s="38"/>
      <c r="S101" s="38"/>
      <c r="T101" s="37"/>
      <c r="U101" s="39">
        <f t="shared" si="12"/>
        <v>15</v>
      </c>
      <c r="V101" s="40">
        <f t="shared" si="18"/>
        <v>15</v>
      </c>
      <c r="W101" s="112"/>
      <c r="X101" s="96"/>
      <c r="Y101" s="96"/>
      <c r="Z101" s="104"/>
      <c r="AA101" s="99"/>
      <c r="AB101" s="41">
        <f t="shared" si="13"/>
        <v>0</v>
      </c>
      <c r="AC101" s="40">
        <f t="shared" si="14"/>
        <v>0</v>
      </c>
      <c r="AD101" s="42"/>
      <c r="AE101" s="128"/>
      <c r="AF101" s="37">
        <f t="shared" si="15"/>
        <v>15</v>
      </c>
      <c r="AG101" s="43">
        <v>65</v>
      </c>
      <c r="AH101" s="44">
        <f t="shared" si="16"/>
        <v>80</v>
      </c>
      <c r="AI101" s="45">
        <f t="shared" si="19"/>
        <v>0.93</v>
      </c>
      <c r="AJ101" s="46"/>
      <c r="AK101" s="47">
        <v>1E-4</v>
      </c>
      <c r="AL101" s="48">
        <f t="shared" si="20"/>
        <v>1.0001</v>
      </c>
      <c r="AM101" s="49">
        <f t="shared" si="21"/>
        <v>2625653000</v>
      </c>
      <c r="AN101" s="50"/>
      <c r="AO101" s="51"/>
      <c r="AP101" s="51"/>
      <c r="AQ101" s="51"/>
      <c r="AR101" s="51"/>
      <c r="AS101" s="52"/>
      <c r="AT101" s="53">
        <f t="shared" si="17"/>
        <v>0</v>
      </c>
    </row>
    <row r="102" spans="1:46" s="54" customFormat="1" ht="36" customHeight="1" thickBot="1">
      <c r="A102" s="27"/>
      <c r="B102" s="56"/>
      <c r="C102" s="91"/>
      <c r="D102" s="95"/>
      <c r="E102" s="95"/>
      <c r="F102" s="101"/>
      <c r="G102" s="55"/>
      <c r="H102" s="60"/>
      <c r="I102" s="30">
        <v>0.51</v>
      </c>
      <c r="J102" s="119">
        <v>0.49</v>
      </c>
      <c r="K102" s="32"/>
      <c r="L102" s="57"/>
      <c r="M102" s="33"/>
      <c r="N102" s="34">
        <f t="shared" si="11"/>
        <v>1</v>
      </c>
      <c r="O102" s="35"/>
      <c r="P102" s="167">
        <v>15</v>
      </c>
      <c r="Q102" s="168">
        <v>15</v>
      </c>
      <c r="R102" s="38"/>
      <c r="S102" s="38"/>
      <c r="T102" s="37"/>
      <c r="U102" s="39">
        <f t="shared" si="12"/>
        <v>15</v>
      </c>
      <c r="V102" s="40">
        <f t="shared" si="18"/>
        <v>15</v>
      </c>
      <c r="W102" s="112"/>
      <c r="X102" s="96"/>
      <c r="Y102" s="96"/>
      <c r="Z102" s="104"/>
      <c r="AA102" s="99"/>
      <c r="AB102" s="41">
        <f t="shared" si="13"/>
        <v>0</v>
      </c>
      <c r="AC102" s="40">
        <f t="shared" si="14"/>
        <v>0</v>
      </c>
      <c r="AD102" s="42"/>
      <c r="AE102" s="128"/>
      <c r="AF102" s="37">
        <f t="shared" si="15"/>
        <v>15</v>
      </c>
      <c r="AG102" s="43">
        <v>65</v>
      </c>
      <c r="AH102" s="44">
        <f t="shared" si="16"/>
        <v>80</v>
      </c>
      <c r="AI102" s="45">
        <f t="shared" si="19"/>
        <v>0.93</v>
      </c>
      <c r="AJ102" s="46"/>
      <c r="AK102" s="47">
        <v>1E-4</v>
      </c>
      <c r="AL102" s="48">
        <f t="shared" si="20"/>
        <v>1.0001</v>
      </c>
      <c r="AM102" s="49">
        <f t="shared" si="21"/>
        <v>2625653000</v>
      </c>
      <c r="AN102" s="50"/>
      <c r="AO102" s="51"/>
      <c r="AP102" s="51"/>
      <c r="AQ102" s="51"/>
      <c r="AR102" s="51"/>
      <c r="AS102" s="52"/>
      <c r="AT102" s="53">
        <f t="shared" si="17"/>
        <v>0</v>
      </c>
    </row>
    <row r="103" spans="1:46" s="54" customFormat="1" ht="36" customHeight="1" thickBot="1">
      <c r="A103" s="27"/>
      <c r="B103" s="56"/>
      <c r="C103" s="91"/>
      <c r="D103" s="95"/>
      <c r="E103" s="95"/>
      <c r="F103" s="101"/>
      <c r="G103" s="55"/>
      <c r="H103" s="60"/>
      <c r="I103" s="30">
        <v>0.51</v>
      </c>
      <c r="J103" s="119">
        <v>0.49</v>
      </c>
      <c r="K103" s="32"/>
      <c r="L103" s="57"/>
      <c r="M103" s="33"/>
      <c r="N103" s="34">
        <f t="shared" si="11"/>
        <v>1</v>
      </c>
      <c r="O103" s="35"/>
      <c r="P103" s="167">
        <v>15</v>
      </c>
      <c r="Q103" s="168">
        <v>15</v>
      </c>
      <c r="R103" s="38"/>
      <c r="S103" s="38"/>
      <c r="T103" s="37"/>
      <c r="U103" s="39">
        <f t="shared" si="12"/>
        <v>15</v>
      </c>
      <c r="V103" s="40">
        <f t="shared" si="18"/>
        <v>15</v>
      </c>
      <c r="W103" s="112"/>
      <c r="X103" s="96"/>
      <c r="Y103" s="96"/>
      <c r="Z103" s="104"/>
      <c r="AA103" s="99"/>
      <c r="AB103" s="41">
        <f t="shared" si="13"/>
        <v>0</v>
      </c>
      <c r="AC103" s="40">
        <f t="shared" si="14"/>
        <v>0</v>
      </c>
      <c r="AD103" s="42"/>
      <c r="AE103" s="128"/>
      <c r="AF103" s="37">
        <f t="shared" si="15"/>
        <v>15</v>
      </c>
      <c r="AG103" s="43">
        <v>65</v>
      </c>
      <c r="AH103" s="44">
        <f t="shared" si="16"/>
        <v>80</v>
      </c>
      <c r="AI103" s="45">
        <f t="shared" si="19"/>
        <v>0.93</v>
      </c>
      <c r="AJ103" s="46"/>
      <c r="AK103" s="47">
        <v>1E-4</v>
      </c>
      <c r="AL103" s="48">
        <f t="shared" si="20"/>
        <v>1.0001</v>
      </c>
      <c r="AM103" s="49">
        <f t="shared" si="21"/>
        <v>2625653000</v>
      </c>
      <c r="AN103" s="50"/>
      <c r="AO103" s="51"/>
      <c r="AP103" s="51"/>
      <c r="AQ103" s="51"/>
      <c r="AR103" s="51"/>
      <c r="AS103" s="52"/>
      <c r="AT103" s="53">
        <f t="shared" si="17"/>
        <v>0</v>
      </c>
    </row>
    <row r="104" spans="1:46" s="54" customFormat="1" ht="36" customHeight="1" thickBot="1">
      <c r="A104" s="27"/>
      <c r="B104" s="56"/>
      <c r="C104" s="91"/>
      <c r="D104" s="95"/>
      <c r="E104" s="95"/>
      <c r="F104" s="101"/>
      <c r="G104" s="55"/>
      <c r="H104" s="60"/>
      <c r="I104" s="30">
        <v>0.51</v>
      </c>
      <c r="J104" s="119">
        <v>0.49</v>
      </c>
      <c r="K104" s="32"/>
      <c r="L104" s="57"/>
      <c r="M104" s="33"/>
      <c r="N104" s="34">
        <f t="shared" si="11"/>
        <v>1</v>
      </c>
      <c r="O104" s="35"/>
      <c r="P104" s="167">
        <v>15</v>
      </c>
      <c r="Q104" s="168">
        <v>15</v>
      </c>
      <c r="R104" s="38"/>
      <c r="S104" s="38"/>
      <c r="T104" s="37"/>
      <c r="U104" s="39">
        <f t="shared" si="12"/>
        <v>15</v>
      </c>
      <c r="V104" s="40">
        <f t="shared" si="18"/>
        <v>15</v>
      </c>
      <c r="W104" s="112"/>
      <c r="X104" s="96"/>
      <c r="Y104" s="96"/>
      <c r="Z104" s="104"/>
      <c r="AA104" s="99"/>
      <c r="AB104" s="41">
        <f t="shared" si="13"/>
        <v>0</v>
      </c>
      <c r="AC104" s="40">
        <f t="shared" si="14"/>
        <v>0</v>
      </c>
      <c r="AD104" s="42"/>
      <c r="AE104" s="128"/>
      <c r="AF104" s="37">
        <f t="shared" si="15"/>
        <v>15</v>
      </c>
      <c r="AG104" s="43">
        <v>65</v>
      </c>
      <c r="AH104" s="44">
        <f t="shared" si="16"/>
        <v>80</v>
      </c>
      <c r="AI104" s="45">
        <f t="shared" si="19"/>
        <v>0.93</v>
      </c>
      <c r="AJ104" s="46"/>
      <c r="AK104" s="47">
        <v>1E-4</v>
      </c>
      <c r="AL104" s="48">
        <f t="shared" si="20"/>
        <v>1.0001</v>
      </c>
      <c r="AM104" s="49">
        <f t="shared" si="21"/>
        <v>2625653000</v>
      </c>
      <c r="AN104" s="50"/>
      <c r="AO104" s="51"/>
      <c r="AP104" s="51"/>
      <c r="AQ104" s="51"/>
      <c r="AR104" s="51"/>
      <c r="AS104" s="52"/>
      <c r="AT104" s="53">
        <f t="shared" si="17"/>
        <v>0</v>
      </c>
    </row>
    <row r="105" spans="1:46" s="54" customFormat="1" ht="36" customHeight="1" thickBot="1">
      <c r="A105" s="27"/>
      <c r="B105" s="56"/>
      <c r="C105" s="91"/>
      <c r="D105" s="95"/>
      <c r="E105" s="95"/>
      <c r="F105" s="101"/>
      <c r="G105" s="55"/>
      <c r="H105" s="60"/>
      <c r="I105" s="30">
        <v>0.51</v>
      </c>
      <c r="J105" s="119">
        <v>0.49</v>
      </c>
      <c r="K105" s="32"/>
      <c r="L105" s="57"/>
      <c r="M105" s="33"/>
      <c r="N105" s="34">
        <f t="shared" si="11"/>
        <v>1</v>
      </c>
      <c r="O105" s="35"/>
      <c r="P105" s="167">
        <v>15</v>
      </c>
      <c r="Q105" s="168">
        <v>15</v>
      </c>
      <c r="R105" s="38"/>
      <c r="S105" s="38"/>
      <c r="T105" s="37"/>
      <c r="U105" s="39">
        <f t="shared" si="12"/>
        <v>15</v>
      </c>
      <c r="V105" s="40">
        <f t="shared" si="18"/>
        <v>15</v>
      </c>
      <c r="W105" s="112"/>
      <c r="X105" s="96"/>
      <c r="Y105" s="96"/>
      <c r="Z105" s="104"/>
      <c r="AA105" s="99"/>
      <c r="AB105" s="41">
        <f t="shared" si="13"/>
        <v>0</v>
      </c>
      <c r="AC105" s="40">
        <f t="shared" si="14"/>
        <v>0</v>
      </c>
      <c r="AD105" s="42"/>
      <c r="AE105" s="128"/>
      <c r="AF105" s="37">
        <f t="shared" si="15"/>
        <v>15</v>
      </c>
      <c r="AG105" s="43">
        <v>65</v>
      </c>
      <c r="AH105" s="44">
        <f t="shared" si="16"/>
        <v>80</v>
      </c>
      <c r="AI105" s="45">
        <f t="shared" si="19"/>
        <v>0.93</v>
      </c>
      <c r="AJ105" s="46"/>
      <c r="AK105" s="47">
        <v>1E-4</v>
      </c>
      <c r="AL105" s="48">
        <f t="shared" si="20"/>
        <v>1.0001</v>
      </c>
      <c r="AM105" s="49">
        <f t="shared" si="21"/>
        <v>2625653000</v>
      </c>
      <c r="AN105" s="50"/>
      <c r="AO105" s="51"/>
      <c r="AP105" s="51"/>
      <c r="AQ105" s="51"/>
      <c r="AR105" s="51"/>
      <c r="AS105" s="52"/>
      <c r="AT105" s="53">
        <f t="shared" si="17"/>
        <v>0</v>
      </c>
    </row>
    <row r="106" spans="1:46" s="54" customFormat="1" ht="36" customHeight="1" thickBot="1">
      <c r="A106" s="27"/>
      <c r="B106" s="56"/>
      <c r="C106" s="91"/>
      <c r="D106" s="95"/>
      <c r="E106" s="95"/>
      <c r="F106" s="101"/>
      <c r="G106" s="55"/>
      <c r="H106" s="60"/>
      <c r="I106" s="30">
        <v>0.51</v>
      </c>
      <c r="J106" s="119">
        <v>0.49</v>
      </c>
      <c r="K106" s="32"/>
      <c r="L106" s="57"/>
      <c r="M106" s="33"/>
      <c r="N106" s="34">
        <f t="shared" si="11"/>
        <v>1</v>
      </c>
      <c r="O106" s="35"/>
      <c r="P106" s="167">
        <v>15</v>
      </c>
      <c r="Q106" s="168">
        <v>15</v>
      </c>
      <c r="R106" s="38"/>
      <c r="S106" s="38"/>
      <c r="T106" s="37"/>
      <c r="U106" s="39">
        <f t="shared" si="12"/>
        <v>15</v>
      </c>
      <c r="V106" s="40">
        <f t="shared" si="18"/>
        <v>15</v>
      </c>
      <c r="W106" s="112"/>
      <c r="X106" s="96"/>
      <c r="Y106" s="96"/>
      <c r="Z106" s="104"/>
      <c r="AA106" s="99"/>
      <c r="AB106" s="41">
        <f t="shared" si="13"/>
        <v>0</v>
      </c>
      <c r="AC106" s="40">
        <f t="shared" si="14"/>
        <v>0</v>
      </c>
      <c r="AD106" s="42"/>
      <c r="AE106" s="128"/>
      <c r="AF106" s="37">
        <f t="shared" si="15"/>
        <v>15</v>
      </c>
      <c r="AG106" s="43">
        <v>65</v>
      </c>
      <c r="AH106" s="44">
        <f t="shared" si="16"/>
        <v>80</v>
      </c>
      <c r="AI106" s="45">
        <f t="shared" si="19"/>
        <v>0.93</v>
      </c>
      <c r="AJ106" s="46"/>
      <c r="AK106" s="47">
        <v>1E-4</v>
      </c>
      <c r="AL106" s="48">
        <f t="shared" si="20"/>
        <v>1.0001</v>
      </c>
      <c r="AM106" s="49">
        <f t="shared" si="21"/>
        <v>2625653000</v>
      </c>
      <c r="AN106" s="50"/>
      <c r="AO106" s="51"/>
      <c r="AP106" s="51"/>
      <c r="AQ106" s="51"/>
      <c r="AR106" s="51"/>
      <c r="AS106" s="52"/>
      <c r="AT106" s="53">
        <f t="shared" si="17"/>
        <v>0</v>
      </c>
    </row>
    <row r="107" spans="1:46" s="54" customFormat="1" ht="36" customHeight="1" thickBot="1">
      <c r="A107" s="27"/>
      <c r="B107" s="56"/>
      <c r="C107" s="91"/>
      <c r="D107" s="95"/>
      <c r="E107" s="95"/>
      <c r="F107" s="101"/>
      <c r="G107" s="55"/>
      <c r="H107" s="60"/>
      <c r="I107" s="30">
        <v>0.51</v>
      </c>
      <c r="J107" s="119">
        <v>0.49</v>
      </c>
      <c r="K107" s="32"/>
      <c r="L107" s="57"/>
      <c r="M107" s="33"/>
      <c r="N107" s="34">
        <f t="shared" si="11"/>
        <v>1</v>
      </c>
      <c r="O107" s="35"/>
      <c r="P107" s="167">
        <v>15</v>
      </c>
      <c r="Q107" s="168">
        <v>15</v>
      </c>
      <c r="R107" s="38"/>
      <c r="S107" s="38"/>
      <c r="T107" s="37"/>
      <c r="U107" s="39">
        <f t="shared" si="12"/>
        <v>15</v>
      </c>
      <c r="V107" s="40">
        <f t="shared" si="18"/>
        <v>15</v>
      </c>
      <c r="W107" s="112"/>
      <c r="X107" s="96"/>
      <c r="Y107" s="96"/>
      <c r="Z107" s="104"/>
      <c r="AA107" s="99"/>
      <c r="AB107" s="41">
        <f t="shared" si="13"/>
        <v>0</v>
      </c>
      <c r="AC107" s="40">
        <f t="shared" si="14"/>
        <v>0</v>
      </c>
      <c r="AD107" s="42"/>
      <c r="AE107" s="128"/>
      <c r="AF107" s="37">
        <f t="shared" si="15"/>
        <v>15</v>
      </c>
      <c r="AG107" s="43">
        <v>65</v>
      </c>
      <c r="AH107" s="44">
        <f t="shared" si="16"/>
        <v>80</v>
      </c>
      <c r="AI107" s="45">
        <f t="shared" si="19"/>
        <v>0.93</v>
      </c>
      <c r="AJ107" s="46"/>
      <c r="AK107" s="47">
        <v>1E-4</v>
      </c>
      <c r="AL107" s="48">
        <f t="shared" si="20"/>
        <v>1.0001</v>
      </c>
      <c r="AM107" s="49">
        <f t="shared" si="21"/>
        <v>2625653000</v>
      </c>
      <c r="AN107" s="50"/>
      <c r="AO107" s="51"/>
      <c r="AP107" s="51"/>
      <c r="AQ107" s="51"/>
      <c r="AR107" s="51"/>
      <c r="AS107" s="52"/>
      <c r="AT107" s="53">
        <f t="shared" si="17"/>
        <v>0</v>
      </c>
    </row>
    <row r="108" spans="1:46" s="54" customFormat="1" ht="36" customHeight="1" thickBot="1">
      <c r="A108" s="27"/>
      <c r="B108" s="56"/>
      <c r="C108" s="91"/>
      <c r="D108" s="95"/>
      <c r="E108" s="95"/>
      <c r="F108" s="101"/>
      <c r="G108" s="55"/>
      <c r="H108" s="60"/>
      <c r="I108" s="30">
        <v>0.51</v>
      </c>
      <c r="J108" s="119">
        <v>0.49</v>
      </c>
      <c r="K108" s="32"/>
      <c r="L108" s="57"/>
      <c r="M108" s="33"/>
      <c r="N108" s="34">
        <f t="shared" si="11"/>
        <v>1</v>
      </c>
      <c r="O108" s="35"/>
      <c r="P108" s="167">
        <v>15</v>
      </c>
      <c r="Q108" s="168">
        <v>15</v>
      </c>
      <c r="R108" s="38"/>
      <c r="S108" s="38"/>
      <c r="T108" s="37"/>
      <c r="U108" s="39">
        <f t="shared" si="12"/>
        <v>15</v>
      </c>
      <c r="V108" s="40">
        <f t="shared" si="18"/>
        <v>15</v>
      </c>
      <c r="W108" s="112"/>
      <c r="X108" s="96"/>
      <c r="Y108" s="96"/>
      <c r="Z108" s="104"/>
      <c r="AA108" s="99"/>
      <c r="AB108" s="41">
        <f t="shared" si="13"/>
        <v>0</v>
      </c>
      <c r="AC108" s="40">
        <f t="shared" si="14"/>
        <v>0</v>
      </c>
      <c r="AD108" s="42"/>
      <c r="AE108" s="128"/>
      <c r="AF108" s="37">
        <f t="shared" si="15"/>
        <v>15</v>
      </c>
      <c r="AG108" s="43">
        <v>65</v>
      </c>
      <c r="AH108" s="44">
        <f t="shared" si="16"/>
        <v>80</v>
      </c>
      <c r="AI108" s="45">
        <f t="shared" si="19"/>
        <v>0.93</v>
      </c>
      <c r="AJ108" s="46"/>
      <c r="AK108" s="47">
        <v>1E-4</v>
      </c>
      <c r="AL108" s="48">
        <f t="shared" si="20"/>
        <v>1.0001</v>
      </c>
      <c r="AM108" s="49">
        <f t="shared" si="21"/>
        <v>2625653000</v>
      </c>
      <c r="AN108" s="50"/>
      <c r="AO108" s="51"/>
      <c r="AP108" s="51"/>
      <c r="AQ108" s="51"/>
      <c r="AR108" s="51"/>
      <c r="AS108" s="52"/>
      <c r="AT108" s="53">
        <f t="shared" si="17"/>
        <v>0</v>
      </c>
    </row>
    <row r="109" spans="1:46" s="54" customFormat="1" ht="36" customHeight="1" thickBot="1">
      <c r="A109" s="27"/>
      <c r="B109" s="56"/>
      <c r="C109" s="91"/>
      <c r="D109" s="95"/>
      <c r="E109" s="95"/>
      <c r="F109" s="101"/>
      <c r="G109" s="55"/>
      <c r="H109" s="60"/>
      <c r="I109" s="30">
        <v>0.51</v>
      </c>
      <c r="J109" s="119">
        <v>0.49</v>
      </c>
      <c r="K109" s="32"/>
      <c r="L109" s="57"/>
      <c r="M109" s="33"/>
      <c r="N109" s="34">
        <f t="shared" si="11"/>
        <v>1</v>
      </c>
      <c r="O109" s="35"/>
      <c r="P109" s="167">
        <v>15</v>
      </c>
      <c r="Q109" s="168">
        <v>15</v>
      </c>
      <c r="R109" s="38"/>
      <c r="S109" s="38"/>
      <c r="T109" s="37"/>
      <c r="U109" s="39">
        <f t="shared" si="12"/>
        <v>15</v>
      </c>
      <c r="V109" s="40">
        <f t="shared" si="18"/>
        <v>15</v>
      </c>
      <c r="W109" s="112"/>
      <c r="X109" s="96"/>
      <c r="Y109" s="96"/>
      <c r="Z109" s="104"/>
      <c r="AA109" s="99"/>
      <c r="AB109" s="41">
        <f t="shared" si="13"/>
        <v>0</v>
      </c>
      <c r="AC109" s="40">
        <f t="shared" si="14"/>
        <v>0</v>
      </c>
      <c r="AD109" s="42"/>
      <c r="AE109" s="128"/>
      <c r="AF109" s="37">
        <f t="shared" si="15"/>
        <v>15</v>
      </c>
      <c r="AG109" s="43">
        <v>65</v>
      </c>
      <c r="AH109" s="44">
        <f t="shared" si="16"/>
        <v>80</v>
      </c>
      <c r="AI109" s="45">
        <f t="shared" si="19"/>
        <v>0.93</v>
      </c>
      <c r="AJ109" s="46"/>
      <c r="AK109" s="47">
        <v>1E-4</v>
      </c>
      <c r="AL109" s="48">
        <f t="shared" si="20"/>
        <v>1.0001</v>
      </c>
      <c r="AM109" s="49">
        <f t="shared" si="21"/>
        <v>2625653000</v>
      </c>
      <c r="AN109" s="50"/>
      <c r="AO109" s="51"/>
      <c r="AP109" s="51"/>
      <c r="AQ109" s="51"/>
      <c r="AR109" s="51"/>
      <c r="AS109" s="52"/>
      <c r="AT109" s="53">
        <f t="shared" si="17"/>
        <v>0</v>
      </c>
    </row>
    <row r="110" spans="1:46" s="54" customFormat="1" ht="36" customHeight="1" thickBot="1">
      <c r="A110" s="27"/>
      <c r="B110" s="56"/>
      <c r="C110" s="91"/>
      <c r="D110" s="95"/>
      <c r="E110" s="95"/>
      <c r="F110" s="101"/>
      <c r="G110" s="55"/>
      <c r="H110" s="60"/>
      <c r="I110" s="30">
        <v>0.51</v>
      </c>
      <c r="J110" s="119">
        <v>0.49</v>
      </c>
      <c r="K110" s="32"/>
      <c r="L110" s="57"/>
      <c r="M110" s="33"/>
      <c r="N110" s="34">
        <f t="shared" si="11"/>
        <v>1</v>
      </c>
      <c r="O110" s="35"/>
      <c r="P110" s="167">
        <v>15</v>
      </c>
      <c r="Q110" s="168">
        <v>15</v>
      </c>
      <c r="R110" s="38"/>
      <c r="S110" s="38"/>
      <c r="T110" s="37"/>
      <c r="U110" s="39">
        <f t="shared" si="12"/>
        <v>15</v>
      </c>
      <c r="V110" s="40">
        <f t="shared" si="18"/>
        <v>15</v>
      </c>
      <c r="W110" s="112"/>
      <c r="X110" s="96"/>
      <c r="Y110" s="96"/>
      <c r="Z110" s="104"/>
      <c r="AA110" s="99"/>
      <c r="AB110" s="41">
        <f t="shared" si="13"/>
        <v>0</v>
      </c>
      <c r="AC110" s="40">
        <f t="shared" si="14"/>
        <v>0</v>
      </c>
      <c r="AD110" s="42">
        <v>0</v>
      </c>
      <c r="AE110" s="128"/>
      <c r="AF110" s="37">
        <f t="shared" si="15"/>
        <v>15</v>
      </c>
      <c r="AG110" s="43">
        <v>65</v>
      </c>
      <c r="AH110" s="44">
        <f t="shared" si="16"/>
        <v>80</v>
      </c>
      <c r="AI110" s="45">
        <f t="shared" si="19"/>
        <v>0.93</v>
      </c>
      <c r="AJ110" s="46"/>
      <c r="AK110" s="47">
        <v>1E-4</v>
      </c>
      <c r="AL110" s="48">
        <f t="shared" si="20"/>
        <v>1.0001</v>
      </c>
      <c r="AM110" s="49">
        <f t="shared" si="21"/>
        <v>2625653000</v>
      </c>
      <c r="AN110" s="50"/>
      <c r="AO110" s="51"/>
      <c r="AP110" s="51"/>
      <c r="AQ110" s="51"/>
      <c r="AR110" s="51"/>
      <c r="AS110" s="52"/>
      <c r="AT110" s="53">
        <f t="shared" si="17"/>
        <v>0</v>
      </c>
    </row>
    <row r="111" spans="1:46" s="54" customFormat="1" ht="36" customHeight="1" thickBot="1">
      <c r="A111" s="27"/>
      <c r="B111" s="56"/>
      <c r="C111" s="91"/>
      <c r="D111" s="95"/>
      <c r="E111" s="95"/>
      <c r="F111" s="101"/>
      <c r="G111" s="55"/>
      <c r="H111" s="60"/>
      <c r="I111" s="30">
        <v>0.51</v>
      </c>
      <c r="J111" s="119">
        <v>0.49</v>
      </c>
      <c r="K111" s="32"/>
      <c r="L111" s="57"/>
      <c r="M111" s="33"/>
      <c r="N111" s="34">
        <f t="shared" si="11"/>
        <v>1</v>
      </c>
      <c r="O111" s="35"/>
      <c r="P111" s="167">
        <v>15</v>
      </c>
      <c r="Q111" s="168">
        <v>15</v>
      </c>
      <c r="R111" s="38"/>
      <c r="S111" s="38"/>
      <c r="T111" s="37"/>
      <c r="U111" s="39">
        <f t="shared" si="12"/>
        <v>15</v>
      </c>
      <c r="V111" s="40">
        <f t="shared" si="18"/>
        <v>15</v>
      </c>
      <c r="W111" s="112"/>
      <c r="X111" s="96"/>
      <c r="Y111" s="96"/>
      <c r="Z111" s="104"/>
      <c r="AA111" s="99"/>
      <c r="AB111" s="41">
        <f t="shared" si="13"/>
        <v>0</v>
      </c>
      <c r="AC111" s="40">
        <f t="shared" si="14"/>
        <v>0</v>
      </c>
      <c r="AD111" s="42"/>
      <c r="AE111" s="128"/>
      <c r="AF111" s="37">
        <f t="shared" si="15"/>
        <v>15</v>
      </c>
      <c r="AG111" s="43">
        <v>65</v>
      </c>
      <c r="AH111" s="44">
        <f t="shared" si="16"/>
        <v>80</v>
      </c>
      <c r="AI111" s="45">
        <f t="shared" si="19"/>
        <v>0.93</v>
      </c>
      <c r="AJ111" s="46"/>
      <c r="AK111" s="47">
        <v>1E-4</v>
      </c>
      <c r="AL111" s="48">
        <f t="shared" si="20"/>
        <v>1.0001</v>
      </c>
      <c r="AM111" s="49">
        <f t="shared" si="21"/>
        <v>2625653000</v>
      </c>
      <c r="AN111" s="50"/>
      <c r="AO111" s="51"/>
      <c r="AP111" s="51"/>
      <c r="AQ111" s="51"/>
      <c r="AR111" s="51"/>
      <c r="AS111" s="52"/>
      <c r="AT111" s="53">
        <f t="shared" si="17"/>
        <v>0</v>
      </c>
    </row>
    <row r="112" spans="1:46" s="54" customFormat="1" ht="36" customHeight="1" thickBot="1">
      <c r="A112" s="27"/>
      <c r="B112" s="56"/>
      <c r="C112" s="91"/>
      <c r="D112" s="95"/>
      <c r="E112" s="95"/>
      <c r="F112" s="101"/>
      <c r="G112" s="55"/>
      <c r="H112" s="60"/>
      <c r="I112" s="30">
        <v>0.51</v>
      </c>
      <c r="J112" s="119">
        <v>0.49</v>
      </c>
      <c r="K112" s="32"/>
      <c r="L112" s="57"/>
      <c r="M112" s="33"/>
      <c r="N112" s="34">
        <f t="shared" si="11"/>
        <v>1</v>
      </c>
      <c r="O112" s="35"/>
      <c r="P112" s="167">
        <v>15</v>
      </c>
      <c r="Q112" s="168">
        <v>15</v>
      </c>
      <c r="R112" s="38"/>
      <c r="S112" s="38"/>
      <c r="T112" s="37"/>
      <c r="U112" s="39">
        <f t="shared" si="12"/>
        <v>15</v>
      </c>
      <c r="V112" s="40">
        <f t="shared" si="18"/>
        <v>15</v>
      </c>
      <c r="W112" s="112"/>
      <c r="X112" s="96"/>
      <c r="Y112" s="96"/>
      <c r="Z112" s="104"/>
      <c r="AA112" s="99"/>
      <c r="AB112" s="41">
        <f t="shared" si="13"/>
        <v>0</v>
      </c>
      <c r="AC112" s="40">
        <f t="shared" si="14"/>
        <v>0</v>
      </c>
      <c r="AD112" s="42"/>
      <c r="AE112" s="128"/>
      <c r="AF112" s="37">
        <f t="shared" si="15"/>
        <v>15</v>
      </c>
      <c r="AG112" s="43">
        <v>65</v>
      </c>
      <c r="AH112" s="44">
        <f t="shared" si="16"/>
        <v>80</v>
      </c>
      <c r="AI112" s="45">
        <f t="shared" si="19"/>
        <v>0.93</v>
      </c>
      <c r="AJ112" s="46"/>
      <c r="AK112" s="47">
        <v>1E-4</v>
      </c>
      <c r="AL112" s="48">
        <f t="shared" si="20"/>
        <v>1.0001</v>
      </c>
      <c r="AM112" s="49">
        <f t="shared" si="21"/>
        <v>2625653000</v>
      </c>
      <c r="AN112" s="50"/>
      <c r="AO112" s="51"/>
      <c r="AP112" s="51"/>
      <c r="AQ112" s="51"/>
      <c r="AR112" s="51"/>
      <c r="AS112" s="52"/>
      <c r="AT112" s="53">
        <f t="shared" si="17"/>
        <v>0</v>
      </c>
    </row>
    <row r="113" spans="1:46" s="54" customFormat="1" ht="36" customHeight="1" thickBot="1">
      <c r="A113" s="27"/>
      <c r="B113" s="56"/>
      <c r="C113" s="91"/>
      <c r="D113" s="95"/>
      <c r="E113" s="95"/>
      <c r="F113" s="101"/>
      <c r="G113" s="55"/>
      <c r="H113" s="60"/>
      <c r="I113" s="30">
        <v>0.51</v>
      </c>
      <c r="J113" s="119">
        <v>0.49</v>
      </c>
      <c r="K113" s="32"/>
      <c r="L113" s="57"/>
      <c r="M113" s="33"/>
      <c r="N113" s="34">
        <f t="shared" si="11"/>
        <v>1</v>
      </c>
      <c r="O113" s="35"/>
      <c r="P113" s="167">
        <v>15</v>
      </c>
      <c r="Q113" s="168">
        <v>15</v>
      </c>
      <c r="R113" s="38"/>
      <c r="S113" s="38"/>
      <c r="T113" s="37"/>
      <c r="U113" s="39">
        <f t="shared" si="12"/>
        <v>15</v>
      </c>
      <c r="V113" s="40">
        <f t="shared" si="18"/>
        <v>15</v>
      </c>
      <c r="W113" s="112"/>
      <c r="X113" s="96"/>
      <c r="Y113" s="96"/>
      <c r="Z113" s="104"/>
      <c r="AA113" s="99"/>
      <c r="AB113" s="41">
        <f t="shared" si="13"/>
        <v>0</v>
      </c>
      <c r="AC113" s="40">
        <f t="shared" si="14"/>
        <v>0</v>
      </c>
      <c r="AD113" s="42"/>
      <c r="AE113" s="128"/>
      <c r="AF113" s="37">
        <f t="shared" si="15"/>
        <v>15</v>
      </c>
      <c r="AG113" s="43">
        <v>65</v>
      </c>
      <c r="AH113" s="44">
        <f t="shared" si="16"/>
        <v>80</v>
      </c>
      <c r="AI113" s="45">
        <f t="shared" si="19"/>
        <v>0.93</v>
      </c>
      <c r="AJ113" s="46"/>
      <c r="AK113" s="47">
        <v>1E-4</v>
      </c>
      <c r="AL113" s="48">
        <f t="shared" si="20"/>
        <v>1.0001</v>
      </c>
      <c r="AM113" s="49">
        <f t="shared" si="21"/>
        <v>2625653000</v>
      </c>
      <c r="AN113" s="50"/>
      <c r="AO113" s="51"/>
      <c r="AP113" s="51"/>
      <c r="AQ113" s="51"/>
      <c r="AR113" s="51"/>
      <c r="AS113" s="52"/>
      <c r="AT113" s="53">
        <f t="shared" si="17"/>
        <v>0</v>
      </c>
    </row>
    <row r="114" spans="1:46" s="54" customFormat="1" ht="36" customHeight="1" thickBot="1">
      <c r="A114" s="27"/>
      <c r="B114" s="56"/>
      <c r="C114" s="91"/>
      <c r="D114" s="95"/>
      <c r="E114" s="95"/>
      <c r="F114" s="101"/>
      <c r="G114" s="55"/>
      <c r="H114" s="60"/>
      <c r="I114" s="30">
        <v>0.51</v>
      </c>
      <c r="J114" s="119">
        <v>0.49</v>
      </c>
      <c r="K114" s="32"/>
      <c r="L114" s="57"/>
      <c r="M114" s="33"/>
      <c r="N114" s="34">
        <f t="shared" si="11"/>
        <v>1</v>
      </c>
      <c r="O114" s="35"/>
      <c r="P114" s="167">
        <v>15</v>
      </c>
      <c r="Q114" s="168">
        <v>15</v>
      </c>
      <c r="R114" s="38"/>
      <c r="S114" s="38"/>
      <c r="T114" s="37"/>
      <c r="U114" s="39">
        <f t="shared" si="12"/>
        <v>15</v>
      </c>
      <c r="V114" s="40">
        <f t="shared" si="18"/>
        <v>15</v>
      </c>
      <c r="W114" s="112"/>
      <c r="X114" s="96"/>
      <c r="Y114" s="96"/>
      <c r="Z114" s="104"/>
      <c r="AA114" s="99"/>
      <c r="AB114" s="41">
        <f t="shared" si="13"/>
        <v>0</v>
      </c>
      <c r="AC114" s="40">
        <f t="shared" si="14"/>
        <v>0</v>
      </c>
      <c r="AD114" s="42"/>
      <c r="AE114" s="128"/>
      <c r="AF114" s="37">
        <f t="shared" si="15"/>
        <v>15</v>
      </c>
      <c r="AG114" s="43">
        <v>65</v>
      </c>
      <c r="AH114" s="44">
        <f t="shared" si="16"/>
        <v>80</v>
      </c>
      <c r="AI114" s="45">
        <f t="shared" si="19"/>
        <v>0.93</v>
      </c>
      <c r="AJ114" s="46"/>
      <c r="AK114" s="47">
        <v>1E-4</v>
      </c>
      <c r="AL114" s="48">
        <f t="shared" si="20"/>
        <v>1.0001</v>
      </c>
      <c r="AM114" s="49">
        <f t="shared" si="21"/>
        <v>2625653000</v>
      </c>
      <c r="AN114" s="50"/>
      <c r="AO114" s="51"/>
      <c r="AP114" s="51"/>
      <c r="AQ114" s="51"/>
      <c r="AR114" s="51"/>
      <c r="AS114" s="52"/>
      <c r="AT114" s="53">
        <f t="shared" si="17"/>
        <v>0</v>
      </c>
    </row>
    <row r="115" spans="1:46" s="54" customFormat="1" ht="47.25" customHeight="1" thickBot="1">
      <c r="A115" s="27"/>
      <c r="B115" s="56"/>
      <c r="C115" s="91"/>
      <c r="D115" s="95"/>
      <c r="E115" s="95"/>
      <c r="F115" s="101"/>
      <c r="G115" s="55"/>
      <c r="H115" s="60"/>
      <c r="I115" s="30">
        <v>0.51</v>
      </c>
      <c r="J115" s="119">
        <v>0.49</v>
      </c>
      <c r="K115" s="32"/>
      <c r="L115" s="57"/>
      <c r="M115" s="33"/>
      <c r="N115" s="34">
        <f t="shared" si="11"/>
        <v>1</v>
      </c>
      <c r="O115" s="35"/>
      <c r="P115" s="167">
        <v>15</v>
      </c>
      <c r="Q115" s="168">
        <v>15</v>
      </c>
      <c r="R115" s="38"/>
      <c r="S115" s="38"/>
      <c r="T115" s="37"/>
      <c r="U115" s="39">
        <f t="shared" si="12"/>
        <v>15</v>
      </c>
      <c r="V115" s="40">
        <f t="shared" si="18"/>
        <v>15</v>
      </c>
      <c r="W115" s="112"/>
      <c r="X115" s="96"/>
      <c r="Y115" s="96"/>
      <c r="Z115" s="104"/>
      <c r="AA115" s="99"/>
      <c r="AB115" s="41">
        <f t="shared" si="13"/>
        <v>0</v>
      </c>
      <c r="AC115" s="40">
        <f t="shared" si="14"/>
        <v>0</v>
      </c>
      <c r="AD115" s="42"/>
      <c r="AE115" s="128"/>
      <c r="AF115" s="37">
        <f t="shared" si="15"/>
        <v>15</v>
      </c>
      <c r="AG115" s="43">
        <v>65</v>
      </c>
      <c r="AH115" s="44">
        <f t="shared" si="16"/>
        <v>80</v>
      </c>
      <c r="AI115" s="45">
        <f t="shared" si="19"/>
        <v>0.93</v>
      </c>
      <c r="AJ115" s="46"/>
      <c r="AK115" s="47">
        <v>1E-4</v>
      </c>
      <c r="AL115" s="48">
        <f t="shared" si="20"/>
        <v>1.0001</v>
      </c>
      <c r="AM115" s="49">
        <f t="shared" si="21"/>
        <v>2625653000</v>
      </c>
      <c r="AN115" s="50"/>
      <c r="AO115" s="51"/>
      <c r="AP115" s="51"/>
      <c r="AQ115" s="51"/>
      <c r="AR115" s="51"/>
      <c r="AS115" s="52"/>
      <c r="AT115" s="53">
        <f t="shared" si="17"/>
        <v>0</v>
      </c>
    </row>
    <row r="116" spans="1:46" s="54" customFormat="1" ht="36" customHeight="1" thickBot="1">
      <c r="A116" s="27"/>
      <c r="B116" s="56"/>
      <c r="C116" s="91"/>
      <c r="D116" s="95"/>
      <c r="E116" s="95"/>
      <c r="F116" s="101"/>
      <c r="G116" s="55"/>
      <c r="H116" s="60"/>
      <c r="I116" s="30">
        <v>0.51</v>
      </c>
      <c r="J116" s="119">
        <v>0.49</v>
      </c>
      <c r="K116" s="32"/>
      <c r="L116" s="57"/>
      <c r="M116" s="33"/>
      <c r="N116" s="34">
        <f t="shared" si="11"/>
        <v>1</v>
      </c>
      <c r="O116" s="35"/>
      <c r="P116" s="167">
        <v>15</v>
      </c>
      <c r="Q116" s="168">
        <v>15</v>
      </c>
      <c r="R116" s="38"/>
      <c r="S116" s="38"/>
      <c r="T116" s="37"/>
      <c r="U116" s="39">
        <f t="shared" si="12"/>
        <v>15</v>
      </c>
      <c r="V116" s="40">
        <f t="shared" si="18"/>
        <v>15</v>
      </c>
      <c r="W116" s="112"/>
      <c r="X116" s="96"/>
      <c r="Y116" s="96"/>
      <c r="Z116" s="104"/>
      <c r="AA116" s="99"/>
      <c r="AB116" s="41">
        <f t="shared" si="13"/>
        <v>0</v>
      </c>
      <c r="AC116" s="40">
        <f t="shared" si="14"/>
        <v>0</v>
      </c>
      <c r="AD116" s="42"/>
      <c r="AE116" s="128"/>
      <c r="AF116" s="37">
        <f t="shared" si="15"/>
        <v>15</v>
      </c>
      <c r="AG116" s="43">
        <v>65</v>
      </c>
      <c r="AH116" s="44">
        <f t="shared" si="16"/>
        <v>80</v>
      </c>
      <c r="AI116" s="45">
        <f t="shared" si="19"/>
        <v>0.93</v>
      </c>
      <c r="AJ116" s="46"/>
      <c r="AK116" s="47">
        <v>1E-4</v>
      </c>
      <c r="AL116" s="48">
        <f t="shared" si="20"/>
        <v>1.0001</v>
      </c>
      <c r="AM116" s="49">
        <f t="shared" si="21"/>
        <v>2625653000</v>
      </c>
      <c r="AN116" s="50"/>
      <c r="AO116" s="51"/>
      <c r="AP116" s="51"/>
      <c r="AQ116" s="51"/>
      <c r="AR116" s="51"/>
      <c r="AS116" s="52"/>
      <c r="AT116" s="53">
        <f t="shared" si="17"/>
        <v>0</v>
      </c>
    </row>
    <row r="117" spans="1:46" s="54" customFormat="1" ht="36" customHeight="1" thickBot="1">
      <c r="A117" s="27"/>
      <c r="B117" s="56"/>
      <c r="C117" s="91"/>
      <c r="D117" s="95"/>
      <c r="E117" s="95"/>
      <c r="F117" s="101"/>
      <c r="G117" s="55"/>
      <c r="H117" s="64"/>
      <c r="I117" s="30">
        <v>0.51</v>
      </c>
      <c r="J117" s="119">
        <v>0.49</v>
      </c>
      <c r="K117" s="32"/>
      <c r="L117" s="57"/>
      <c r="M117" s="33"/>
      <c r="N117" s="34">
        <f t="shared" si="11"/>
        <v>1</v>
      </c>
      <c r="O117" s="35"/>
      <c r="P117" s="167">
        <v>15</v>
      </c>
      <c r="Q117" s="168">
        <v>15</v>
      </c>
      <c r="R117" s="38"/>
      <c r="S117" s="38"/>
      <c r="T117" s="37"/>
      <c r="U117" s="39">
        <f t="shared" si="12"/>
        <v>15</v>
      </c>
      <c r="V117" s="40">
        <f t="shared" si="18"/>
        <v>15</v>
      </c>
      <c r="W117" s="112"/>
      <c r="X117" s="96"/>
      <c r="Y117" s="96"/>
      <c r="Z117" s="104"/>
      <c r="AA117" s="99"/>
      <c r="AB117" s="41">
        <f t="shared" si="13"/>
        <v>0</v>
      </c>
      <c r="AC117" s="40">
        <f t="shared" si="14"/>
        <v>0</v>
      </c>
      <c r="AD117" s="42"/>
      <c r="AE117" s="128"/>
      <c r="AF117" s="37">
        <f t="shared" si="15"/>
        <v>15</v>
      </c>
      <c r="AG117" s="43">
        <v>65</v>
      </c>
      <c r="AH117" s="44">
        <f t="shared" si="16"/>
        <v>80</v>
      </c>
      <c r="AI117" s="45">
        <f t="shared" si="19"/>
        <v>0.93</v>
      </c>
      <c r="AJ117" s="46"/>
      <c r="AK117" s="47">
        <v>1E-4</v>
      </c>
      <c r="AL117" s="48">
        <f t="shared" si="20"/>
        <v>1.0001</v>
      </c>
      <c r="AM117" s="49">
        <f t="shared" si="21"/>
        <v>2625653000</v>
      </c>
      <c r="AN117" s="50"/>
      <c r="AO117" s="51"/>
      <c r="AP117" s="51"/>
      <c r="AQ117" s="51"/>
      <c r="AR117" s="51"/>
      <c r="AS117" s="52"/>
      <c r="AT117" s="53">
        <f t="shared" si="17"/>
        <v>0</v>
      </c>
    </row>
    <row r="118" spans="1:46" s="54" customFormat="1" ht="36" customHeight="1" thickBot="1">
      <c r="A118" s="27"/>
      <c r="B118" s="56"/>
      <c r="C118" s="91"/>
      <c r="D118" s="95"/>
      <c r="E118" s="95"/>
      <c r="F118" s="101"/>
      <c r="G118" s="55"/>
      <c r="H118" s="60"/>
      <c r="I118" s="30">
        <v>0.51</v>
      </c>
      <c r="J118" s="119">
        <v>0.49</v>
      </c>
      <c r="K118" s="32"/>
      <c r="L118" s="57"/>
      <c r="M118" s="33"/>
      <c r="N118" s="34">
        <f t="shared" si="11"/>
        <v>1</v>
      </c>
      <c r="O118" s="35"/>
      <c r="P118" s="167">
        <v>15</v>
      </c>
      <c r="Q118" s="168">
        <v>15</v>
      </c>
      <c r="R118" s="38"/>
      <c r="S118" s="38"/>
      <c r="T118" s="37"/>
      <c r="U118" s="39">
        <f t="shared" si="12"/>
        <v>15</v>
      </c>
      <c r="V118" s="40">
        <f t="shared" si="18"/>
        <v>15</v>
      </c>
      <c r="W118" s="112"/>
      <c r="X118" s="96"/>
      <c r="Y118" s="96"/>
      <c r="Z118" s="104"/>
      <c r="AA118" s="99"/>
      <c r="AB118" s="41">
        <f t="shared" si="13"/>
        <v>0</v>
      </c>
      <c r="AC118" s="40">
        <f t="shared" si="14"/>
        <v>0</v>
      </c>
      <c r="AD118" s="42"/>
      <c r="AE118" s="128"/>
      <c r="AF118" s="37">
        <f t="shared" si="15"/>
        <v>15</v>
      </c>
      <c r="AG118" s="43">
        <v>65</v>
      </c>
      <c r="AH118" s="44">
        <f t="shared" si="16"/>
        <v>80</v>
      </c>
      <c r="AI118" s="45">
        <f t="shared" si="19"/>
        <v>0.93</v>
      </c>
      <c r="AJ118" s="46"/>
      <c r="AK118" s="47">
        <v>1E-4</v>
      </c>
      <c r="AL118" s="48">
        <f t="shared" si="20"/>
        <v>1.0001</v>
      </c>
      <c r="AM118" s="49">
        <f t="shared" si="21"/>
        <v>2625653000</v>
      </c>
      <c r="AN118" s="50"/>
      <c r="AO118" s="51"/>
      <c r="AP118" s="51"/>
      <c r="AQ118" s="51"/>
      <c r="AR118" s="51"/>
      <c r="AS118" s="52"/>
      <c r="AT118" s="53">
        <f t="shared" si="17"/>
        <v>0</v>
      </c>
    </row>
    <row r="119" spans="1:46" s="54" customFormat="1" ht="36" customHeight="1" thickBot="1">
      <c r="A119" s="27"/>
      <c r="B119" s="56"/>
      <c r="C119" s="91"/>
      <c r="D119" s="95"/>
      <c r="E119" s="95"/>
      <c r="F119" s="101"/>
      <c r="G119" s="55"/>
      <c r="H119" s="64"/>
      <c r="I119" s="30">
        <v>0.51</v>
      </c>
      <c r="J119" s="119">
        <v>0.49</v>
      </c>
      <c r="K119" s="32"/>
      <c r="L119" s="57"/>
      <c r="M119" s="65"/>
      <c r="N119" s="34">
        <f t="shared" si="11"/>
        <v>1</v>
      </c>
      <c r="O119" s="66"/>
      <c r="P119" s="167">
        <v>15</v>
      </c>
      <c r="Q119" s="168">
        <v>15</v>
      </c>
      <c r="R119" s="38"/>
      <c r="S119" s="38"/>
      <c r="T119" s="67"/>
      <c r="U119" s="39">
        <f t="shared" si="12"/>
        <v>15</v>
      </c>
      <c r="V119" s="40">
        <f t="shared" si="18"/>
        <v>15</v>
      </c>
      <c r="W119" s="112"/>
      <c r="X119" s="96"/>
      <c r="Y119" s="96"/>
      <c r="Z119" s="104"/>
      <c r="AA119" s="108"/>
      <c r="AB119" s="41">
        <f t="shared" si="13"/>
        <v>0</v>
      </c>
      <c r="AC119" s="40">
        <f t="shared" si="14"/>
        <v>0</v>
      </c>
      <c r="AD119" s="69"/>
      <c r="AE119" s="129"/>
      <c r="AF119" s="37">
        <f t="shared" si="15"/>
        <v>15</v>
      </c>
      <c r="AG119" s="43">
        <v>65</v>
      </c>
      <c r="AH119" s="44">
        <f t="shared" si="16"/>
        <v>80</v>
      </c>
      <c r="AI119" s="45">
        <f t="shared" si="19"/>
        <v>0.93</v>
      </c>
      <c r="AJ119" s="46"/>
      <c r="AK119" s="47">
        <v>1E-4</v>
      </c>
      <c r="AL119" s="48">
        <f t="shared" si="20"/>
        <v>1.0001</v>
      </c>
      <c r="AM119" s="49">
        <f t="shared" si="21"/>
        <v>2625653000</v>
      </c>
      <c r="AN119" s="70"/>
      <c r="AO119" s="71"/>
      <c r="AP119" s="71"/>
      <c r="AQ119" s="71"/>
      <c r="AR119" s="71"/>
      <c r="AS119" s="72"/>
      <c r="AT119" s="53">
        <f t="shared" si="17"/>
        <v>0</v>
      </c>
    </row>
    <row r="120" spans="1:46" s="54" customFormat="1" ht="36" customHeight="1" thickBot="1">
      <c r="A120" s="27"/>
      <c r="B120" s="56"/>
      <c r="C120" s="91"/>
      <c r="D120" s="95"/>
      <c r="E120" s="95"/>
      <c r="F120" s="101"/>
      <c r="G120" s="55"/>
      <c r="H120" s="60"/>
      <c r="I120" s="30">
        <v>0.51</v>
      </c>
      <c r="J120" s="119">
        <v>0.49</v>
      </c>
      <c r="K120" s="32"/>
      <c r="L120" s="57"/>
      <c r="M120" s="33"/>
      <c r="N120" s="34">
        <f t="shared" si="11"/>
        <v>1</v>
      </c>
      <c r="O120" s="35"/>
      <c r="P120" s="167">
        <v>15</v>
      </c>
      <c r="Q120" s="168">
        <v>15</v>
      </c>
      <c r="R120" s="38"/>
      <c r="S120" s="38"/>
      <c r="T120" s="37"/>
      <c r="U120" s="39">
        <f t="shared" si="12"/>
        <v>15</v>
      </c>
      <c r="V120" s="40">
        <f t="shared" si="18"/>
        <v>15</v>
      </c>
      <c r="W120" s="112"/>
      <c r="X120" s="96"/>
      <c r="Y120" s="96"/>
      <c r="Z120" s="104"/>
      <c r="AA120" s="99"/>
      <c r="AB120" s="41">
        <f t="shared" si="13"/>
        <v>0</v>
      </c>
      <c r="AC120" s="40">
        <f t="shared" si="14"/>
        <v>0</v>
      </c>
      <c r="AD120" s="42"/>
      <c r="AE120" s="128"/>
      <c r="AF120" s="37">
        <f t="shared" si="15"/>
        <v>15</v>
      </c>
      <c r="AG120" s="43">
        <v>65</v>
      </c>
      <c r="AH120" s="44">
        <f t="shared" si="16"/>
        <v>80</v>
      </c>
      <c r="AI120" s="45">
        <f t="shared" si="19"/>
        <v>0.93</v>
      </c>
      <c r="AJ120" s="46"/>
      <c r="AK120" s="47">
        <v>1E-4</v>
      </c>
      <c r="AL120" s="48">
        <f t="shared" si="20"/>
        <v>1.0001</v>
      </c>
      <c r="AM120" s="49">
        <f t="shared" si="21"/>
        <v>2625653000</v>
      </c>
      <c r="AN120" s="50"/>
      <c r="AO120" s="51"/>
      <c r="AP120" s="51"/>
      <c r="AQ120" s="51"/>
      <c r="AR120" s="51"/>
      <c r="AS120" s="52"/>
      <c r="AT120" s="53">
        <f t="shared" si="17"/>
        <v>0</v>
      </c>
    </row>
    <row r="121" spans="1:46" s="54" customFormat="1" ht="36" customHeight="1" thickBot="1">
      <c r="A121" s="27"/>
      <c r="B121" s="56"/>
      <c r="C121" s="91"/>
      <c r="D121" s="95"/>
      <c r="E121" s="95"/>
      <c r="F121" s="101"/>
      <c r="G121" s="55"/>
      <c r="H121" s="60"/>
      <c r="I121" s="30">
        <v>0.51</v>
      </c>
      <c r="J121" s="119">
        <v>0.49</v>
      </c>
      <c r="K121" s="32"/>
      <c r="L121" s="57"/>
      <c r="M121" s="33"/>
      <c r="N121" s="34">
        <f t="shared" si="11"/>
        <v>1</v>
      </c>
      <c r="O121" s="35"/>
      <c r="P121" s="167">
        <v>15</v>
      </c>
      <c r="Q121" s="168">
        <v>15</v>
      </c>
      <c r="R121" s="38"/>
      <c r="S121" s="38"/>
      <c r="T121" s="37"/>
      <c r="U121" s="39">
        <f t="shared" si="12"/>
        <v>15</v>
      </c>
      <c r="V121" s="40">
        <f t="shared" si="18"/>
        <v>15</v>
      </c>
      <c r="W121" s="112"/>
      <c r="X121" s="96"/>
      <c r="Y121" s="96"/>
      <c r="Z121" s="104"/>
      <c r="AA121" s="99"/>
      <c r="AB121" s="41">
        <f t="shared" si="13"/>
        <v>0</v>
      </c>
      <c r="AC121" s="40">
        <f t="shared" si="14"/>
        <v>0</v>
      </c>
      <c r="AD121" s="42"/>
      <c r="AE121" s="128"/>
      <c r="AF121" s="37">
        <f t="shared" si="15"/>
        <v>15</v>
      </c>
      <c r="AG121" s="43">
        <v>65</v>
      </c>
      <c r="AH121" s="44">
        <f t="shared" si="16"/>
        <v>80</v>
      </c>
      <c r="AI121" s="45">
        <f t="shared" si="19"/>
        <v>0.93</v>
      </c>
      <c r="AJ121" s="46"/>
      <c r="AK121" s="47">
        <v>1E-4</v>
      </c>
      <c r="AL121" s="48">
        <f t="shared" si="20"/>
        <v>1.0001</v>
      </c>
      <c r="AM121" s="49">
        <f t="shared" si="21"/>
        <v>2625653000</v>
      </c>
      <c r="AN121" s="50"/>
      <c r="AO121" s="51"/>
      <c r="AP121" s="51"/>
      <c r="AQ121" s="51"/>
      <c r="AR121" s="51"/>
      <c r="AS121" s="52"/>
      <c r="AT121" s="53">
        <f t="shared" si="17"/>
        <v>0</v>
      </c>
    </row>
    <row r="122" spans="1:46" s="54" customFormat="1" ht="36" customHeight="1" thickBot="1">
      <c r="A122" s="27"/>
      <c r="B122" s="56"/>
      <c r="C122" s="91"/>
      <c r="D122" s="95"/>
      <c r="E122" s="95"/>
      <c r="F122" s="101"/>
      <c r="G122" s="55"/>
      <c r="H122" s="64"/>
      <c r="I122" s="30">
        <v>0.51</v>
      </c>
      <c r="J122" s="119">
        <v>0.49</v>
      </c>
      <c r="K122" s="32"/>
      <c r="L122" s="57"/>
      <c r="M122" s="73"/>
      <c r="N122" s="34">
        <f t="shared" si="11"/>
        <v>1</v>
      </c>
      <c r="O122" s="35"/>
      <c r="P122" s="167">
        <v>15</v>
      </c>
      <c r="Q122" s="168">
        <v>15</v>
      </c>
      <c r="R122" s="38"/>
      <c r="S122" s="38"/>
      <c r="T122" s="68"/>
      <c r="U122" s="120">
        <f t="shared" si="12"/>
        <v>15</v>
      </c>
      <c r="V122" s="40">
        <f t="shared" si="18"/>
        <v>15</v>
      </c>
      <c r="W122" s="112"/>
      <c r="X122" s="96"/>
      <c r="Y122" s="96"/>
      <c r="Z122" s="104"/>
      <c r="AA122" s="108"/>
      <c r="AB122" s="41">
        <f t="shared" si="13"/>
        <v>0</v>
      </c>
      <c r="AC122" s="40">
        <f t="shared" si="14"/>
        <v>0</v>
      </c>
      <c r="AD122" s="42"/>
      <c r="AE122" s="128"/>
      <c r="AF122" s="37">
        <f t="shared" si="15"/>
        <v>15</v>
      </c>
      <c r="AG122" s="43">
        <v>65</v>
      </c>
      <c r="AH122" s="44">
        <f t="shared" si="16"/>
        <v>80</v>
      </c>
      <c r="AI122" s="45">
        <f t="shared" si="19"/>
        <v>0.93</v>
      </c>
      <c r="AJ122" s="46"/>
      <c r="AK122" s="47">
        <v>1E-4</v>
      </c>
      <c r="AL122" s="48">
        <f t="shared" si="20"/>
        <v>1.0001</v>
      </c>
      <c r="AM122" s="49">
        <f t="shared" si="21"/>
        <v>2625653000</v>
      </c>
      <c r="AN122" s="74"/>
      <c r="AO122" s="51"/>
      <c r="AP122" s="51"/>
      <c r="AQ122" s="51"/>
      <c r="AR122" s="51"/>
      <c r="AS122" s="52"/>
      <c r="AT122" s="53">
        <f t="shared" si="17"/>
        <v>0</v>
      </c>
    </row>
    <row r="123" spans="1:46" s="54" customFormat="1" ht="36" customHeight="1" thickBot="1">
      <c r="A123" s="27"/>
      <c r="B123" s="56"/>
      <c r="C123" s="91"/>
      <c r="D123" s="95"/>
      <c r="E123" s="95"/>
      <c r="F123" s="101"/>
      <c r="G123" s="55"/>
      <c r="H123" s="60"/>
      <c r="I123" s="30">
        <v>0.51</v>
      </c>
      <c r="J123" s="119">
        <v>0.49</v>
      </c>
      <c r="K123" s="32"/>
      <c r="L123" s="57"/>
      <c r="M123" s="33"/>
      <c r="N123" s="34">
        <f t="shared" si="11"/>
        <v>1</v>
      </c>
      <c r="O123" s="35"/>
      <c r="P123" s="167">
        <v>15</v>
      </c>
      <c r="Q123" s="168">
        <v>15</v>
      </c>
      <c r="R123" s="38"/>
      <c r="S123" s="38"/>
      <c r="T123" s="37"/>
      <c r="U123" s="39">
        <f t="shared" si="12"/>
        <v>15</v>
      </c>
      <c r="V123" s="40">
        <f t="shared" si="18"/>
        <v>15</v>
      </c>
      <c r="W123" s="112"/>
      <c r="X123" s="96"/>
      <c r="Y123" s="96"/>
      <c r="Z123" s="104"/>
      <c r="AA123" s="99"/>
      <c r="AB123" s="41">
        <f t="shared" si="13"/>
        <v>0</v>
      </c>
      <c r="AC123" s="40">
        <f t="shared" si="14"/>
        <v>0</v>
      </c>
      <c r="AD123" s="42"/>
      <c r="AE123" s="128"/>
      <c r="AF123" s="37">
        <f t="shared" si="15"/>
        <v>15</v>
      </c>
      <c r="AG123" s="43">
        <v>65</v>
      </c>
      <c r="AH123" s="44">
        <f t="shared" si="16"/>
        <v>80</v>
      </c>
      <c r="AI123" s="45">
        <f t="shared" si="19"/>
        <v>0.93</v>
      </c>
      <c r="AJ123" s="46"/>
      <c r="AK123" s="47">
        <v>1E-4</v>
      </c>
      <c r="AL123" s="48">
        <f t="shared" si="20"/>
        <v>1.0001</v>
      </c>
      <c r="AM123" s="49">
        <f t="shared" si="21"/>
        <v>2625653000</v>
      </c>
      <c r="AN123" s="50"/>
      <c r="AO123" s="51"/>
      <c r="AP123" s="51"/>
      <c r="AQ123" s="51"/>
      <c r="AR123" s="51"/>
      <c r="AS123" s="52"/>
      <c r="AT123" s="53">
        <f t="shared" si="17"/>
        <v>0</v>
      </c>
    </row>
    <row r="124" spans="1:46" s="17" customFormat="1" ht="39.75" customHeight="1" thickBot="1">
      <c r="A124" s="27"/>
      <c r="B124" s="56"/>
      <c r="C124" s="91"/>
      <c r="D124" s="95"/>
      <c r="E124" s="95"/>
      <c r="F124" s="101"/>
      <c r="G124" s="55"/>
      <c r="H124" s="76"/>
      <c r="I124" s="30">
        <v>0.51</v>
      </c>
      <c r="J124" s="119">
        <v>0.49</v>
      </c>
      <c r="K124" s="32"/>
      <c r="L124" s="57"/>
      <c r="M124" s="75"/>
      <c r="N124" s="34">
        <f t="shared" si="11"/>
        <v>1</v>
      </c>
      <c r="O124" s="76"/>
      <c r="P124" s="167">
        <v>15</v>
      </c>
      <c r="Q124" s="168">
        <v>15</v>
      </c>
      <c r="R124" s="38"/>
      <c r="S124" s="38"/>
      <c r="T124" s="254"/>
      <c r="U124" s="39">
        <f t="shared" si="12"/>
        <v>15</v>
      </c>
      <c r="V124" s="40">
        <f t="shared" si="18"/>
        <v>15</v>
      </c>
      <c r="W124" s="112"/>
      <c r="X124" s="96"/>
      <c r="Y124" s="96"/>
      <c r="Z124" s="104"/>
      <c r="AA124" s="132"/>
      <c r="AB124" s="41">
        <f t="shared" si="13"/>
        <v>0</v>
      </c>
      <c r="AC124" s="40">
        <f t="shared" si="14"/>
        <v>0</v>
      </c>
      <c r="AD124" s="77"/>
      <c r="AE124" s="130"/>
      <c r="AF124" s="37">
        <f t="shared" si="15"/>
        <v>15</v>
      </c>
      <c r="AG124" s="43">
        <v>65</v>
      </c>
      <c r="AH124" s="44">
        <f t="shared" si="16"/>
        <v>80</v>
      </c>
      <c r="AI124" s="45">
        <f t="shared" si="19"/>
        <v>0.93</v>
      </c>
      <c r="AJ124" s="46"/>
      <c r="AK124" s="47">
        <v>1E-4</v>
      </c>
      <c r="AL124" s="48">
        <f t="shared" si="20"/>
        <v>1.0001</v>
      </c>
      <c r="AM124" s="49">
        <f t="shared" si="21"/>
        <v>2625653000</v>
      </c>
      <c r="AN124" s="75"/>
      <c r="AO124" s="78"/>
      <c r="AP124" s="78"/>
      <c r="AQ124" s="78"/>
      <c r="AR124" s="78"/>
      <c r="AS124" s="78"/>
      <c r="AT124" s="53">
        <f t="shared" si="17"/>
        <v>0</v>
      </c>
    </row>
    <row r="125" spans="1:46" s="54" customFormat="1" ht="47.25" customHeight="1" thickBot="1">
      <c r="A125" s="27"/>
      <c r="B125" s="56"/>
      <c r="C125" s="91"/>
      <c r="D125" s="95"/>
      <c r="E125" s="95"/>
      <c r="F125" s="101"/>
      <c r="G125" s="55"/>
      <c r="H125" s="60"/>
      <c r="I125" s="30">
        <v>0.51</v>
      </c>
      <c r="J125" s="119">
        <v>0.49</v>
      </c>
      <c r="K125" s="32"/>
      <c r="L125" s="57"/>
      <c r="M125" s="33"/>
      <c r="N125" s="34">
        <f t="shared" si="11"/>
        <v>1</v>
      </c>
      <c r="O125" s="35"/>
      <c r="P125" s="167">
        <v>15</v>
      </c>
      <c r="Q125" s="168">
        <v>15</v>
      </c>
      <c r="R125" s="38"/>
      <c r="S125" s="38"/>
      <c r="T125" s="37"/>
      <c r="U125" s="39">
        <f t="shared" si="12"/>
        <v>15</v>
      </c>
      <c r="V125" s="40">
        <f t="shared" si="18"/>
        <v>15</v>
      </c>
      <c r="W125" s="112"/>
      <c r="X125" s="96"/>
      <c r="Y125" s="96"/>
      <c r="Z125" s="104"/>
      <c r="AA125" s="99"/>
      <c r="AB125" s="41">
        <f t="shared" si="13"/>
        <v>0</v>
      </c>
      <c r="AC125" s="40">
        <f t="shared" si="14"/>
        <v>0</v>
      </c>
      <c r="AD125" s="42"/>
      <c r="AE125" s="128"/>
      <c r="AF125" s="37">
        <f t="shared" si="15"/>
        <v>15</v>
      </c>
      <c r="AG125" s="43">
        <v>65</v>
      </c>
      <c r="AH125" s="44">
        <f t="shared" si="16"/>
        <v>80</v>
      </c>
      <c r="AI125" s="45">
        <f t="shared" si="19"/>
        <v>0.93</v>
      </c>
      <c r="AJ125" s="46"/>
      <c r="AK125" s="47">
        <v>1E-4</v>
      </c>
      <c r="AL125" s="48">
        <f t="shared" si="20"/>
        <v>1.0001</v>
      </c>
      <c r="AM125" s="49">
        <f t="shared" si="21"/>
        <v>2625653000</v>
      </c>
      <c r="AN125" s="50"/>
      <c r="AO125" s="51"/>
      <c r="AP125" s="51"/>
      <c r="AQ125" s="51"/>
      <c r="AR125" s="51"/>
      <c r="AS125" s="52"/>
      <c r="AT125" s="53">
        <f t="shared" si="17"/>
        <v>0</v>
      </c>
    </row>
    <row r="126" spans="1:46" s="54" customFormat="1" ht="36" customHeight="1" thickBot="1">
      <c r="A126" s="27"/>
      <c r="B126" s="56"/>
      <c r="C126" s="91"/>
      <c r="D126" s="95"/>
      <c r="E126" s="95"/>
      <c r="F126" s="101"/>
      <c r="G126" s="55"/>
      <c r="H126" s="60"/>
      <c r="I126" s="30">
        <v>0.51</v>
      </c>
      <c r="J126" s="119">
        <v>0.49</v>
      </c>
      <c r="K126" s="32"/>
      <c r="L126" s="57"/>
      <c r="M126" s="33"/>
      <c r="N126" s="34">
        <f t="shared" si="11"/>
        <v>1</v>
      </c>
      <c r="O126" s="35"/>
      <c r="P126" s="167">
        <v>15</v>
      </c>
      <c r="Q126" s="168">
        <v>15</v>
      </c>
      <c r="R126" s="38"/>
      <c r="S126" s="38"/>
      <c r="T126" s="37"/>
      <c r="U126" s="39">
        <f t="shared" si="12"/>
        <v>15</v>
      </c>
      <c r="V126" s="40">
        <f t="shared" si="18"/>
        <v>15</v>
      </c>
      <c r="W126" s="112"/>
      <c r="X126" s="96"/>
      <c r="Y126" s="96"/>
      <c r="Z126" s="104"/>
      <c r="AA126" s="99"/>
      <c r="AB126" s="41">
        <f t="shared" si="13"/>
        <v>0</v>
      </c>
      <c r="AC126" s="40">
        <f t="shared" si="14"/>
        <v>0</v>
      </c>
      <c r="AD126" s="42"/>
      <c r="AE126" s="128"/>
      <c r="AF126" s="37">
        <f t="shared" si="15"/>
        <v>15</v>
      </c>
      <c r="AG126" s="43">
        <v>65</v>
      </c>
      <c r="AH126" s="44">
        <f t="shared" si="16"/>
        <v>80</v>
      </c>
      <c r="AI126" s="45">
        <f t="shared" si="19"/>
        <v>0.93</v>
      </c>
      <c r="AJ126" s="46"/>
      <c r="AK126" s="47">
        <v>1E-4</v>
      </c>
      <c r="AL126" s="48">
        <f t="shared" si="20"/>
        <v>1.0001</v>
      </c>
      <c r="AM126" s="49">
        <f t="shared" si="21"/>
        <v>2625653000</v>
      </c>
      <c r="AN126" s="50"/>
      <c r="AO126" s="51"/>
      <c r="AP126" s="51"/>
      <c r="AQ126" s="51"/>
      <c r="AR126" s="51"/>
      <c r="AS126" s="52"/>
      <c r="AT126" s="53">
        <f t="shared" si="17"/>
        <v>0</v>
      </c>
    </row>
    <row r="127" spans="1:46" s="54" customFormat="1" ht="36" customHeight="1" thickBot="1">
      <c r="A127" s="27"/>
      <c r="B127" s="56"/>
      <c r="C127" s="91"/>
      <c r="D127" s="95"/>
      <c r="E127" s="95"/>
      <c r="F127" s="101"/>
      <c r="G127" s="55"/>
      <c r="H127" s="60"/>
      <c r="I127" s="30">
        <v>0.51</v>
      </c>
      <c r="J127" s="119">
        <v>0.49</v>
      </c>
      <c r="K127" s="32"/>
      <c r="L127" s="57"/>
      <c r="M127" s="33"/>
      <c r="N127" s="34">
        <f t="shared" si="11"/>
        <v>1</v>
      </c>
      <c r="O127" s="35"/>
      <c r="P127" s="167">
        <v>15</v>
      </c>
      <c r="Q127" s="168">
        <v>15</v>
      </c>
      <c r="R127" s="38"/>
      <c r="S127" s="38"/>
      <c r="T127" s="37"/>
      <c r="U127" s="39">
        <f t="shared" si="12"/>
        <v>15</v>
      </c>
      <c r="V127" s="40">
        <f t="shared" si="18"/>
        <v>15</v>
      </c>
      <c r="W127" s="112"/>
      <c r="X127" s="96"/>
      <c r="Y127" s="96"/>
      <c r="Z127" s="104"/>
      <c r="AA127" s="99"/>
      <c r="AB127" s="41">
        <f t="shared" si="13"/>
        <v>0</v>
      </c>
      <c r="AC127" s="40">
        <f t="shared" si="14"/>
        <v>0</v>
      </c>
      <c r="AD127" s="42"/>
      <c r="AE127" s="128"/>
      <c r="AF127" s="37">
        <f t="shared" si="15"/>
        <v>15</v>
      </c>
      <c r="AG127" s="43">
        <v>65</v>
      </c>
      <c r="AH127" s="44">
        <f t="shared" si="16"/>
        <v>80</v>
      </c>
      <c r="AI127" s="45">
        <f t="shared" si="19"/>
        <v>0.93</v>
      </c>
      <c r="AJ127" s="46"/>
      <c r="AK127" s="47">
        <v>1E-4</v>
      </c>
      <c r="AL127" s="48">
        <f t="shared" si="20"/>
        <v>1.0001</v>
      </c>
      <c r="AM127" s="49">
        <f t="shared" si="21"/>
        <v>2625653000</v>
      </c>
      <c r="AN127" s="50"/>
      <c r="AO127" s="51"/>
      <c r="AP127" s="51"/>
      <c r="AQ127" s="51"/>
      <c r="AR127" s="51"/>
      <c r="AS127" s="52"/>
      <c r="AT127" s="53">
        <f t="shared" si="17"/>
        <v>0</v>
      </c>
    </row>
    <row r="128" spans="1:46" s="54" customFormat="1" ht="36" customHeight="1" thickBot="1">
      <c r="A128" s="27"/>
      <c r="B128" s="56"/>
      <c r="C128" s="91"/>
      <c r="D128" s="95"/>
      <c r="E128" s="95"/>
      <c r="F128" s="101"/>
      <c r="G128" s="55"/>
      <c r="H128" s="60"/>
      <c r="I128" s="30">
        <v>0.51</v>
      </c>
      <c r="J128" s="119">
        <v>0.49</v>
      </c>
      <c r="K128" s="32"/>
      <c r="L128" s="57"/>
      <c r="M128" s="33"/>
      <c r="N128" s="34">
        <f t="shared" si="11"/>
        <v>1</v>
      </c>
      <c r="O128" s="35"/>
      <c r="P128" s="167">
        <v>15</v>
      </c>
      <c r="Q128" s="168">
        <v>15</v>
      </c>
      <c r="R128" s="38"/>
      <c r="S128" s="38"/>
      <c r="T128" s="37"/>
      <c r="U128" s="39">
        <f t="shared" si="12"/>
        <v>15</v>
      </c>
      <c r="V128" s="40">
        <f t="shared" si="18"/>
        <v>15</v>
      </c>
      <c r="W128" s="112"/>
      <c r="X128" s="96"/>
      <c r="Y128" s="96"/>
      <c r="Z128" s="104"/>
      <c r="AA128" s="99"/>
      <c r="AB128" s="41">
        <f t="shared" si="13"/>
        <v>0</v>
      </c>
      <c r="AC128" s="40">
        <f t="shared" si="14"/>
        <v>0</v>
      </c>
      <c r="AD128" s="42"/>
      <c r="AE128" s="128"/>
      <c r="AF128" s="37">
        <f t="shared" si="15"/>
        <v>15</v>
      </c>
      <c r="AG128" s="43">
        <v>65</v>
      </c>
      <c r="AH128" s="44">
        <f t="shared" si="16"/>
        <v>80</v>
      </c>
      <c r="AI128" s="45">
        <f t="shared" si="19"/>
        <v>0.93</v>
      </c>
      <c r="AJ128" s="46"/>
      <c r="AK128" s="47">
        <v>1E-4</v>
      </c>
      <c r="AL128" s="48">
        <f t="shared" si="20"/>
        <v>1.0001</v>
      </c>
      <c r="AM128" s="49">
        <f t="shared" si="21"/>
        <v>2625653000</v>
      </c>
      <c r="AN128" s="50"/>
      <c r="AO128" s="51"/>
      <c r="AP128" s="51"/>
      <c r="AQ128" s="51"/>
      <c r="AR128" s="51"/>
      <c r="AS128" s="52"/>
      <c r="AT128" s="53">
        <f t="shared" si="17"/>
        <v>0</v>
      </c>
    </row>
    <row r="129" spans="1:46" s="54" customFormat="1" ht="36" customHeight="1" thickBot="1">
      <c r="A129" s="27"/>
      <c r="B129" s="56"/>
      <c r="C129" s="91"/>
      <c r="D129" s="95"/>
      <c r="E129" s="95"/>
      <c r="F129" s="101"/>
      <c r="G129" s="55"/>
      <c r="H129" s="60"/>
      <c r="I129" s="30">
        <v>0.51</v>
      </c>
      <c r="J129" s="119">
        <v>0.49</v>
      </c>
      <c r="K129" s="32"/>
      <c r="L129" s="57"/>
      <c r="M129" s="33"/>
      <c r="N129" s="34">
        <f t="shared" si="11"/>
        <v>1</v>
      </c>
      <c r="O129" s="35"/>
      <c r="P129" s="167">
        <v>15</v>
      </c>
      <c r="Q129" s="168">
        <v>15</v>
      </c>
      <c r="R129" s="38"/>
      <c r="S129" s="38"/>
      <c r="T129" s="37"/>
      <c r="U129" s="39">
        <f t="shared" si="12"/>
        <v>15</v>
      </c>
      <c r="V129" s="40">
        <f t="shared" si="18"/>
        <v>15</v>
      </c>
      <c r="W129" s="112"/>
      <c r="X129" s="96"/>
      <c r="Y129" s="96"/>
      <c r="Z129" s="104"/>
      <c r="AA129" s="99"/>
      <c r="AB129" s="41">
        <f t="shared" si="13"/>
        <v>0</v>
      </c>
      <c r="AC129" s="40">
        <f t="shared" si="14"/>
        <v>0</v>
      </c>
      <c r="AD129" s="42"/>
      <c r="AE129" s="128"/>
      <c r="AF129" s="37">
        <f t="shared" si="15"/>
        <v>15</v>
      </c>
      <c r="AG129" s="43">
        <v>65</v>
      </c>
      <c r="AH129" s="44">
        <f t="shared" si="16"/>
        <v>80</v>
      </c>
      <c r="AI129" s="45">
        <f t="shared" si="19"/>
        <v>0.93</v>
      </c>
      <c r="AJ129" s="46"/>
      <c r="AK129" s="47">
        <v>1E-4</v>
      </c>
      <c r="AL129" s="48">
        <f t="shared" si="20"/>
        <v>1.0001</v>
      </c>
      <c r="AM129" s="49">
        <f t="shared" si="21"/>
        <v>2625653000</v>
      </c>
      <c r="AN129" s="50"/>
      <c r="AO129" s="51"/>
      <c r="AP129" s="51"/>
      <c r="AQ129" s="51"/>
      <c r="AR129" s="51"/>
      <c r="AS129" s="52"/>
      <c r="AT129" s="53">
        <f t="shared" si="17"/>
        <v>0</v>
      </c>
    </row>
    <row r="130" spans="1:46" s="54" customFormat="1" ht="36" customHeight="1" thickBot="1">
      <c r="A130" s="27"/>
      <c r="B130" s="56"/>
      <c r="C130" s="91"/>
      <c r="D130" s="95"/>
      <c r="E130" s="95"/>
      <c r="F130" s="101"/>
      <c r="G130" s="55"/>
      <c r="H130" s="60"/>
      <c r="I130" s="30">
        <v>0.51</v>
      </c>
      <c r="J130" s="119">
        <v>0.49</v>
      </c>
      <c r="K130" s="32"/>
      <c r="L130" s="57"/>
      <c r="M130" s="33"/>
      <c r="N130" s="34">
        <f t="shared" si="11"/>
        <v>1</v>
      </c>
      <c r="O130" s="35"/>
      <c r="P130" s="167">
        <v>15</v>
      </c>
      <c r="Q130" s="168">
        <v>15</v>
      </c>
      <c r="R130" s="38"/>
      <c r="S130" s="38"/>
      <c r="T130" s="37"/>
      <c r="U130" s="39">
        <f t="shared" si="12"/>
        <v>15</v>
      </c>
      <c r="V130" s="40">
        <f t="shared" si="18"/>
        <v>15</v>
      </c>
      <c r="W130" s="112"/>
      <c r="X130" s="96"/>
      <c r="Y130" s="96"/>
      <c r="Z130" s="104"/>
      <c r="AA130" s="99"/>
      <c r="AB130" s="41">
        <f t="shared" si="13"/>
        <v>0</v>
      </c>
      <c r="AC130" s="40">
        <f t="shared" si="14"/>
        <v>0</v>
      </c>
      <c r="AD130" s="42"/>
      <c r="AE130" s="128"/>
      <c r="AF130" s="37">
        <f t="shared" si="15"/>
        <v>15</v>
      </c>
      <c r="AG130" s="43">
        <v>65</v>
      </c>
      <c r="AH130" s="44">
        <f t="shared" si="16"/>
        <v>80</v>
      </c>
      <c r="AI130" s="45">
        <f t="shared" si="19"/>
        <v>0.93</v>
      </c>
      <c r="AJ130" s="46"/>
      <c r="AK130" s="47">
        <v>1E-4</v>
      </c>
      <c r="AL130" s="48">
        <f t="shared" si="20"/>
        <v>1.0001</v>
      </c>
      <c r="AM130" s="49">
        <f t="shared" si="21"/>
        <v>2625653000</v>
      </c>
      <c r="AN130" s="50"/>
      <c r="AO130" s="51"/>
      <c r="AP130" s="51"/>
      <c r="AQ130" s="51"/>
      <c r="AR130" s="51"/>
      <c r="AS130" s="52"/>
      <c r="AT130" s="53">
        <f t="shared" si="17"/>
        <v>0</v>
      </c>
    </row>
    <row r="131" spans="1:46" s="54" customFormat="1" ht="36" customHeight="1" thickBot="1">
      <c r="A131" s="27"/>
      <c r="B131" s="56"/>
      <c r="C131" s="91"/>
      <c r="D131" s="95"/>
      <c r="E131" s="95"/>
      <c r="F131" s="101"/>
      <c r="G131" s="55"/>
      <c r="H131" s="60"/>
      <c r="I131" s="30">
        <v>0.51</v>
      </c>
      <c r="J131" s="119">
        <v>0.49</v>
      </c>
      <c r="K131" s="32"/>
      <c r="L131" s="57"/>
      <c r="M131" s="33"/>
      <c r="N131" s="34">
        <f t="shared" si="11"/>
        <v>1</v>
      </c>
      <c r="O131" s="35"/>
      <c r="P131" s="105">
        <v>15</v>
      </c>
      <c r="Q131" s="106">
        <v>15</v>
      </c>
      <c r="R131" s="38"/>
      <c r="S131" s="38"/>
      <c r="T131" s="37"/>
      <c r="U131" s="39">
        <f t="shared" si="12"/>
        <v>15</v>
      </c>
      <c r="V131" s="40">
        <f t="shared" si="18"/>
        <v>15</v>
      </c>
      <c r="W131" s="112"/>
      <c r="X131" s="96"/>
      <c r="Y131" s="96"/>
      <c r="Z131" s="104"/>
      <c r="AA131" s="99"/>
      <c r="AB131" s="41">
        <f t="shared" si="13"/>
        <v>0</v>
      </c>
      <c r="AC131" s="40">
        <f t="shared" si="14"/>
        <v>0</v>
      </c>
      <c r="AD131" s="42"/>
      <c r="AE131" s="128"/>
      <c r="AF131" s="37">
        <f t="shared" si="15"/>
        <v>15</v>
      </c>
      <c r="AG131" s="43">
        <v>65</v>
      </c>
      <c r="AH131" s="44">
        <f t="shared" si="16"/>
        <v>80</v>
      </c>
      <c r="AI131" s="45">
        <f t="shared" si="19"/>
        <v>0.93</v>
      </c>
      <c r="AJ131" s="46"/>
      <c r="AK131" s="47">
        <v>1E-4</v>
      </c>
      <c r="AL131" s="48">
        <f t="shared" si="20"/>
        <v>1.0001</v>
      </c>
      <c r="AM131" s="49">
        <f t="shared" si="21"/>
        <v>2625653000</v>
      </c>
      <c r="AN131" s="50"/>
      <c r="AO131" s="51"/>
      <c r="AP131" s="51"/>
      <c r="AQ131" s="51"/>
      <c r="AR131" s="51"/>
      <c r="AS131" s="52"/>
      <c r="AT131" s="53">
        <f t="shared" si="17"/>
        <v>0</v>
      </c>
    </row>
    <row r="132" spans="1:46" s="54" customFormat="1" ht="36" customHeight="1" thickBot="1">
      <c r="A132" s="27"/>
      <c r="B132" s="56"/>
      <c r="C132" s="91"/>
      <c r="D132" s="95"/>
      <c r="E132" s="95"/>
      <c r="F132" s="101"/>
      <c r="G132" s="55"/>
      <c r="H132" s="60"/>
      <c r="I132" s="30">
        <v>0.51</v>
      </c>
      <c r="J132" s="119">
        <v>0.49</v>
      </c>
      <c r="K132" s="32"/>
      <c r="L132" s="57"/>
      <c r="M132" s="33"/>
      <c r="N132" s="34">
        <f t="shared" si="11"/>
        <v>1</v>
      </c>
      <c r="O132" s="35"/>
      <c r="P132" s="105">
        <v>15</v>
      </c>
      <c r="Q132" s="106">
        <v>15</v>
      </c>
      <c r="R132" s="38"/>
      <c r="S132" s="38"/>
      <c r="T132" s="37"/>
      <c r="U132" s="39">
        <f t="shared" si="12"/>
        <v>15</v>
      </c>
      <c r="V132" s="40">
        <f t="shared" si="18"/>
        <v>15</v>
      </c>
      <c r="W132" s="112"/>
      <c r="X132" s="96"/>
      <c r="Y132" s="96"/>
      <c r="Z132" s="104"/>
      <c r="AA132" s="99"/>
      <c r="AB132" s="41">
        <f t="shared" si="13"/>
        <v>0</v>
      </c>
      <c r="AC132" s="40">
        <f t="shared" si="14"/>
        <v>0</v>
      </c>
      <c r="AD132" s="42"/>
      <c r="AE132" s="128"/>
      <c r="AF132" s="37">
        <f t="shared" si="15"/>
        <v>15</v>
      </c>
      <c r="AG132" s="43">
        <v>65</v>
      </c>
      <c r="AH132" s="44">
        <f t="shared" si="16"/>
        <v>80</v>
      </c>
      <c r="AI132" s="45">
        <f t="shared" si="19"/>
        <v>0.93</v>
      </c>
      <c r="AJ132" s="46"/>
      <c r="AK132" s="47">
        <v>1E-4</v>
      </c>
      <c r="AL132" s="48">
        <f t="shared" si="20"/>
        <v>1.0001</v>
      </c>
      <c r="AM132" s="49">
        <f t="shared" si="21"/>
        <v>2625653000</v>
      </c>
      <c r="AN132" s="50"/>
      <c r="AO132" s="51"/>
      <c r="AP132" s="51"/>
      <c r="AQ132" s="51"/>
      <c r="AR132" s="51"/>
      <c r="AS132" s="52"/>
      <c r="AT132" s="53">
        <f t="shared" si="17"/>
        <v>0</v>
      </c>
    </row>
    <row r="133" spans="1:46" s="54" customFormat="1" ht="36" customHeight="1" thickBot="1">
      <c r="A133" s="27"/>
      <c r="B133" s="56"/>
      <c r="C133" s="91"/>
      <c r="D133" s="95"/>
      <c r="E133" s="95"/>
      <c r="F133" s="101"/>
      <c r="G133" s="55"/>
      <c r="H133" s="60"/>
      <c r="I133" s="30">
        <v>0.51</v>
      </c>
      <c r="J133" s="119">
        <v>0.49</v>
      </c>
      <c r="K133" s="32"/>
      <c r="L133" s="57"/>
      <c r="M133" s="33"/>
      <c r="N133" s="34">
        <f t="shared" si="11"/>
        <v>1</v>
      </c>
      <c r="O133" s="35"/>
      <c r="P133" s="105">
        <v>15</v>
      </c>
      <c r="Q133" s="106">
        <v>15</v>
      </c>
      <c r="R133" s="38"/>
      <c r="S133" s="38"/>
      <c r="T133" s="37"/>
      <c r="U133" s="39">
        <f t="shared" si="12"/>
        <v>15</v>
      </c>
      <c r="V133" s="40">
        <f t="shared" si="18"/>
        <v>15</v>
      </c>
      <c r="W133" s="112"/>
      <c r="X133" s="96"/>
      <c r="Y133" s="96"/>
      <c r="Z133" s="104"/>
      <c r="AA133" s="99"/>
      <c r="AB133" s="41">
        <f t="shared" si="13"/>
        <v>0</v>
      </c>
      <c r="AC133" s="40">
        <f t="shared" si="14"/>
        <v>0</v>
      </c>
      <c r="AD133" s="42"/>
      <c r="AE133" s="128"/>
      <c r="AF133" s="37">
        <f t="shared" si="15"/>
        <v>15</v>
      </c>
      <c r="AG133" s="43">
        <v>65</v>
      </c>
      <c r="AH133" s="44">
        <f t="shared" si="16"/>
        <v>80</v>
      </c>
      <c r="AI133" s="45">
        <f t="shared" si="19"/>
        <v>0.93</v>
      </c>
      <c r="AJ133" s="46"/>
      <c r="AK133" s="47">
        <v>1E-4</v>
      </c>
      <c r="AL133" s="48">
        <f t="shared" si="20"/>
        <v>1.0001</v>
      </c>
      <c r="AM133" s="49">
        <f t="shared" si="21"/>
        <v>2625653000</v>
      </c>
      <c r="AN133" s="50"/>
      <c r="AO133" s="51"/>
      <c r="AP133" s="51"/>
      <c r="AQ133" s="51"/>
      <c r="AR133" s="51"/>
      <c r="AS133" s="52"/>
      <c r="AT133" s="53">
        <f t="shared" si="17"/>
        <v>0</v>
      </c>
    </row>
    <row r="134" spans="1:46" s="54" customFormat="1" ht="36" customHeight="1" thickBot="1">
      <c r="A134" s="27"/>
      <c r="B134" s="56"/>
      <c r="C134" s="91"/>
      <c r="D134" s="95"/>
      <c r="E134" s="95"/>
      <c r="F134" s="101"/>
      <c r="G134" s="55"/>
      <c r="H134" s="60"/>
      <c r="I134" s="30">
        <v>0.51</v>
      </c>
      <c r="J134" s="119">
        <v>0.49</v>
      </c>
      <c r="K134" s="32"/>
      <c r="L134" s="57"/>
      <c r="M134" s="33"/>
      <c r="N134" s="34">
        <f t="shared" ref="N134:N140" si="22">SUM(I134:M134)</f>
        <v>1</v>
      </c>
      <c r="O134" s="35"/>
      <c r="P134" s="105">
        <v>15</v>
      </c>
      <c r="Q134" s="106">
        <v>15</v>
      </c>
      <c r="R134" s="38"/>
      <c r="S134" s="38"/>
      <c r="T134" s="37"/>
      <c r="U134" s="39">
        <f t="shared" ref="U134:U140" si="23">ROUNDUP(((P134*I134)+(Q134*J134)+(R134*K134)+(S134*L134)+(T134*M134)),2)</f>
        <v>15</v>
      </c>
      <c r="V134" s="40">
        <f t="shared" si="18"/>
        <v>15</v>
      </c>
      <c r="W134" s="112"/>
      <c r="X134" s="96"/>
      <c r="Y134" s="96"/>
      <c r="Z134" s="104"/>
      <c r="AA134" s="99"/>
      <c r="AB134" s="41">
        <f t="shared" ref="AB134:AB140" si="24">ROUNDUP((((W134*I134)+(X134*J134)+(Y134*K134)+(Z134*L134)+(AA134*M134))/$I$2*15),2)</f>
        <v>0</v>
      </c>
      <c r="AC134" s="40">
        <f t="shared" ref="AC134:AC140" si="25">IF(AB134&gt;=15,15,AB134)</f>
        <v>0</v>
      </c>
      <c r="AD134" s="42"/>
      <c r="AE134" s="128"/>
      <c r="AF134" s="37">
        <f t="shared" ref="AF134:AF140" si="26">IF((V134+AC134+AD134)&gt;=30,30,(V134+AC134+AD134))</f>
        <v>15</v>
      </c>
      <c r="AG134" s="43">
        <v>65</v>
      </c>
      <c r="AH134" s="44">
        <f t="shared" ref="AH134:AH140" si="27">AF134+AG134+AE134</f>
        <v>80</v>
      </c>
      <c r="AI134" s="45">
        <f t="shared" si="19"/>
        <v>0.93</v>
      </c>
      <c r="AJ134" s="46"/>
      <c r="AK134" s="47">
        <v>1E-4</v>
      </c>
      <c r="AL134" s="48">
        <f t="shared" si="20"/>
        <v>1.0001</v>
      </c>
      <c r="AM134" s="49">
        <f t="shared" si="21"/>
        <v>2625653000</v>
      </c>
      <c r="AN134" s="50"/>
      <c r="AO134" s="51"/>
      <c r="AP134" s="51"/>
      <c r="AQ134" s="51"/>
      <c r="AR134" s="51"/>
      <c r="AS134" s="52"/>
      <c r="AT134" s="53">
        <f t="shared" ref="AT134:AT140" si="28">(AO134*I134)+(AP134*J134)+(AQ134*K134)+(AR134*L134)+(AS134*M134)</f>
        <v>0</v>
      </c>
    </row>
    <row r="135" spans="1:46" s="54" customFormat="1" ht="36" customHeight="1" thickBot="1">
      <c r="A135" s="27"/>
      <c r="B135" s="56"/>
      <c r="C135" s="91"/>
      <c r="D135" s="95"/>
      <c r="E135" s="95"/>
      <c r="F135" s="101"/>
      <c r="G135" s="55"/>
      <c r="H135" s="60"/>
      <c r="I135" s="30">
        <v>0.51</v>
      </c>
      <c r="J135" s="119">
        <v>0.49</v>
      </c>
      <c r="K135" s="32"/>
      <c r="L135" s="57"/>
      <c r="M135" s="33"/>
      <c r="N135" s="34">
        <f t="shared" si="22"/>
        <v>1</v>
      </c>
      <c r="O135" s="35"/>
      <c r="P135" s="105">
        <v>15</v>
      </c>
      <c r="Q135" s="106">
        <v>15</v>
      </c>
      <c r="R135" s="38"/>
      <c r="S135" s="38"/>
      <c r="T135" s="37"/>
      <c r="U135" s="39">
        <f t="shared" si="23"/>
        <v>15</v>
      </c>
      <c r="V135" s="40">
        <f t="shared" si="18"/>
        <v>15</v>
      </c>
      <c r="W135" s="112"/>
      <c r="X135" s="96"/>
      <c r="Y135" s="96"/>
      <c r="Z135" s="104"/>
      <c r="AA135" s="99"/>
      <c r="AB135" s="41">
        <f t="shared" si="24"/>
        <v>0</v>
      </c>
      <c r="AC135" s="40">
        <f t="shared" si="25"/>
        <v>0</v>
      </c>
      <c r="AD135" s="42"/>
      <c r="AE135" s="128"/>
      <c r="AF135" s="37">
        <f t="shared" si="26"/>
        <v>15</v>
      </c>
      <c r="AG135" s="43">
        <v>65</v>
      </c>
      <c r="AH135" s="44">
        <f t="shared" si="27"/>
        <v>80</v>
      </c>
      <c r="AI135" s="45">
        <f t="shared" si="19"/>
        <v>0.93</v>
      </c>
      <c r="AJ135" s="46"/>
      <c r="AK135" s="47">
        <v>1E-4</v>
      </c>
      <c r="AL135" s="48">
        <f t="shared" si="20"/>
        <v>1.0001</v>
      </c>
      <c r="AM135" s="49">
        <f t="shared" si="21"/>
        <v>2625653000</v>
      </c>
      <c r="AN135" s="50"/>
      <c r="AO135" s="51"/>
      <c r="AP135" s="51"/>
      <c r="AQ135" s="51"/>
      <c r="AR135" s="51"/>
      <c r="AS135" s="52"/>
      <c r="AT135" s="53">
        <f t="shared" si="28"/>
        <v>0</v>
      </c>
    </row>
    <row r="136" spans="1:46" s="54" customFormat="1" ht="44.25" customHeight="1" thickBot="1">
      <c r="A136" s="27"/>
      <c r="B136" s="56"/>
      <c r="C136" s="91"/>
      <c r="D136" s="95"/>
      <c r="E136" s="95"/>
      <c r="F136" s="101"/>
      <c r="G136" s="55"/>
      <c r="H136" s="60"/>
      <c r="I136" s="30">
        <v>0.51</v>
      </c>
      <c r="J136" s="119">
        <v>0.49</v>
      </c>
      <c r="K136" s="32"/>
      <c r="L136" s="57"/>
      <c r="M136" s="33"/>
      <c r="N136" s="34">
        <f t="shared" si="22"/>
        <v>1</v>
      </c>
      <c r="O136" s="35"/>
      <c r="P136" s="105">
        <v>15</v>
      </c>
      <c r="Q136" s="106">
        <v>15</v>
      </c>
      <c r="R136" s="38"/>
      <c r="S136" s="38"/>
      <c r="T136" s="37"/>
      <c r="U136" s="39">
        <f t="shared" si="23"/>
        <v>15</v>
      </c>
      <c r="V136" s="40">
        <f>IF(U136&gt;=15,15,U136)</f>
        <v>15</v>
      </c>
      <c r="W136" s="112"/>
      <c r="X136" s="96"/>
      <c r="Y136" s="96"/>
      <c r="Z136" s="104"/>
      <c r="AA136" s="99"/>
      <c r="AB136" s="41">
        <f t="shared" si="24"/>
        <v>0</v>
      </c>
      <c r="AC136" s="40">
        <f t="shared" si="25"/>
        <v>0</v>
      </c>
      <c r="AD136" s="42"/>
      <c r="AE136" s="128"/>
      <c r="AF136" s="37">
        <f t="shared" si="26"/>
        <v>15</v>
      </c>
      <c r="AG136" s="43">
        <v>65</v>
      </c>
      <c r="AH136" s="44">
        <f t="shared" si="27"/>
        <v>80</v>
      </c>
      <c r="AI136" s="45">
        <f>-((50-((176+(45+(30-AF136)))))/200)</f>
        <v>0.93</v>
      </c>
      <c r="AJ136" s="46"/>
      <c r="AK136" s="47">
        <v>1E-4</v>
      </c>
      <c r="AL136" s="48">
        <f>100%+AK136</f>
        <v>1.0001</v>
      </c>
      <c r="AM136" s="49">
        <f>ROUNDUP($D$2*AI136*AL136,-3)</f>
        <v>2625653000</v>
      </c>
      <c r="AN136" s="50"/>
      <c r="AO136" s="51"/>
      <c r="AP136" s="51"/>
      <c r="AQ136" s="51"/>
      <c r="AR136" s="51"/>
      <c r="AS136" s="52"/>
      <c r="AT136" s="53">
        <f t="shared" si="28"/>
        <v>0</v>
      </c>
    </row>
    <row r="137" spans="1:46" s="54" customFormat="1" ht="36" customHeight="1" thickBot="1">
      <c r="A137" s="27"/>
      <c r="B137" s="56"/>
      <c r="C137" s="91"/>
      <c r="D137" s="95"/>
      <c r="E137" s="95"/>
      <c r="F137" s="101"/>
      <c r="G137" s="55"/>
      <c r="H137" s="79"/>
      <c r="I137" s="30">
        <v>0.51</v>
      </c>
      <c r="J137" s="119">
        <v>0.49</v>
      </c>
      <c r="K137" s="32"/>
      <c r="L137" s="57"/>
      <c r="M137" s="80"/>
      <c r="N137" s="34">
        <f t="shared" si="22"/>
        <v>1</v>
      </c>
      <c r="O137" s="81"/>
      <c r="P137" s="105">
        <v>15</v>
      </c>
      <c r="Q137" s="106">
        <v>15</v>
      </c>
      <c r="R137" s="38"/>
      <c r="S137" s="38"/>
      <c r="T137" s="58"/>
      <c r="U137" s="39">
        <f t="shared" si="23"/>
        <v>15</v>
      </c>
      <c r="V137" s="82">
        <f>IF(U137&gt;=15,15,U137)</f>
        <v>15</v>
      </c>
      <c r="W137" s="112"/>
      <c r="X137" s="96"/>
      <c r="Y137" s="96"/>
      <c r="Z137" s="104"/>
      <c r="AA137" s="133"/>
      <c r="AB137" s="41">
        <f t="shared" si="24"/>
        <v>0</v>
      </c>
      <c r="AC137" s="40">
        <f t="shared" si="25"/>
        <v>0</v>
      </c>
      <c r="AD137" s="83"/>
      <c r="AE137" s="131"/>
      <c r="AF137" s="37">
        <f t="shared" si="26"/>
        <v>15</v>
      </c>
      <c r="AG137" s="43">
        <v>65</v>
      </c>
      <c r="AH137" s="44">
        <f t="shared" si="27"/>
        <v>80</v>
      </c>
      <c r="AI137" s="45">
        <f>-((50-((176+(45+(30-AF137)))))/200)</f>
        <v>0.93</v>
      </c>
      <c r="AJ137" s="46"/>
      <c r="AK137" s="47">
        <v>1E-4</v>
      </c>
      <c r="AL137" s="48">
        <f>100%+AK137</f>
        <v>1.0001</v>
      </c>
      <c r="AM137" s="49">
        <f>ROUNDUP($D$2*AI137*AL137,-3)</f>
        <v>2625653000</v>
      </c>
      <c r="AN137" s="84"/>
      <c r="AO137" s="85"/>
      <c r="AP137" s="85"/>
      <c r="AQ137" s="85"/>
      <c r="AR137" s="85"/>
      <c r="AS137" s="86"/>
      <c r="AT137" s="53">
        <f t="shared" si="28"/>
        <v>0</v>
      </c>
    </row>
    <row r="138" spans="1:46" s="54" customFormat="1" ht="36" customHeight="1" thickBot="1">
      <c r="A138" s="27"/>
      <c r="B138" s="56"/>
      <c r="C138" s="91"/>
      <c r="D138" s="95"/>
      <c r="E138" s="95"/>
      <c r="F138" s="101"/>
      <c r="G138" s="55"/>
      <c r="H138" s="60"/>
      <c r="I138" s="30">
        <v>0.51</v>
      </c>
      <c r="J138" s="119">
        <v>0.49</v>
      </c>
      <c r="K138" s="32"/>
      <c r="L138" s="57"/>
      <c r="M138" s="33"/>
      <c r="N138" s="34">
        <f t="shared" si="22"/>
        <v>1</v>
      </c>
      <c r="O138" s="35"/>
      <c r="P138" s="105">
        <v>15</v>
      </c>
      <c r="Q138" s="106">
        <v>15</v>
      </c>
      <c r="R138" s="38"/>
      <c r="S138" s="38"/>
      <c r="T138" s="37"/>
      <c r="U138" s="39">
        <f t="shared" si="23"/>
        <v>15</v>
      </c>
      <c r="V138" s="40">
        <f>IF(U138&gt;=15,15,U138)</f>
        <v>15</v>
      </c>
      <c r="W138" s="112"/>
      <c r="X138" s="96"/>
      <c r="Y138" s="96"/>
      <c r="Z138" s="104"/>
      <c r="AA138" s="99"/>
      <c r="AB138" s="41">
        <f t="shared" si="24"/>
        <v>0</v>
      </c>
      <c r="AC138" s="40">
        <f t="shared" si="25"/>
        <v>0</v>
      </c>
      <c r="AD138" s="42"/>
      <c r="AE138" s="128"/>
      <c r="AF138" s="37">
        <f t="shared" si="26"/>
        <v>15</v>
      </c>
      <c r="AG138" s="43">
        <v>65</v>
      </c>
      <c r="AH138" s="44">
        <f t="shared" si="27"/>
        <v>80</v>
      </c>
      <c r="AI138" s="45">
        <f>-((50-((176+(45+(30-AF138)))))/200)</f>
        <v>0.93</v>
      </c>
      <c r="AJ138" s="46"/>
      <c r="AK138" s="47">
        <v>1E-4</v>
      </c>
      <c r="AL138" s="48">
        <f>100%+AK138</f>
        <v>1.0001</v>
      </c>
      <c r="AM138" s="49">
        <f>ROUNDUP($D$2*AI138*AL138,-3)</f>
        <v>2625653000</v>
      </c>
      <c r="AN138" s="50"/>
      <c r="AO138" s="51"/>
      <c r="AP138" s="51"/>
      <c r="AQ138" s="51"/>
      <c r="AR138" s="51"/>
      <c r="AS138" s="52"/>
      <c r="AT138" s="53">
        <f t="shared" si="28"/>
        <v>0</v>
      </c>
    </row>
    <row r="139" spans="1:46" s="54" customFormat="1" ht="36" customHeight="1" thickBot="1">
      <c r="A139" s="27"/>
      <c r="B139" s="56"/>
      <c r="C139" s="91"/>
      <c r="D139" s="95"/>
      <c r="E139" s="95"/>
      <c r="F139" s="101"/>
      <c r="G139" s="55"/>
      <c r="H139" s="60"/>
      <c r="I139" s="30">
        <v>0.51</v>
      </c>
      <c r="J139" s="119">
        <v>0.49</v>
      </c>
      <c r="K139" s="32"/>
      <c r="L139" s="57"/>
      <c r="M139" s="33"/>
      <c r="N139" s="34">
        <f t="shared" si="22"/>
        <v>1</v>
      </c>
      <c r="O139" s="35"/>
      <c r="P139" s="105">
        <v>15</v>
      </c>
      <c r="Q139" s="106">
        <v>15</v>
      </c>
      <c r="R139" s="38"/>
      <c r="S139" s="38"/>
      <c r="T139" s="37"/>
      <c r="U139" s="39">
        <f t="shared" si="23"/>
        <v>15</v>
      </c>
      <c r="V139" s="40">
        <f>IF(U139&gt;=15,15,U139)</f>
        <v>15</v>
      </c>
      <c r="W139" s="112"/>
      <c r="X139" s="96"/>
      <c r="Y139" s="96"/>
      <c r="Z139" s="104"/>
      <c r="AA139" s="99"/>
      <c r="AB139" s="41">
        <f t="shared" si="24"/>
        <v>0</v>
      </c>
      <c r="AC139" s="40">
        <f t="shared" si="25"/>
        <v>0</v>
      </c>
      <c r="AD139" s="42"/>
      <c r="AE139" s="128"/>
      <c r="AF139" s="37">
        <f t="shared" si="26"/>
        <v>15</v>
      </c>
      <c r="AG139" s="43">
        <v>65</v>
      </c>
      <c r="AH139" s="44">
        <f t="shared" si="27"/>
        <v>80</v>
      </c>
      <c r="AI139" s="45">
        <f>-((50-((176+(45+(30-AF139)))))/200)</f>
        <v>0.93</v>
      </c>
      <c r="AJ139" s="46"/>
      <c r="AK139" s="47">
        <v>1E-4</v>
      </c>
      <c r="AL139" s="48">
        <f>100%+AK139</f>
        <v>1.0001</v>
      </c>
      <c r="AM139" s="49">
        <f>ROUNDUP($D$2*AI139*AL139,-3)</f>
        <v>2625653000</v>
      </c>
      <c r="AN139" s="50"/>
      <c r="AO139" s="51"/>
      <c r="AP139" s="51"/>
      <c r="AQ139" s="51"/>
      <c r="AR139" s="51"/>
      <c r="AS139" s="52"/>
      <c r="AT139" s="53">
        <f t="shared" si="28"/>
        <v>0</v>
      </c>
    </row>
    <row r="140" spans="1:46" s="54" customFormat="1" ht="36" customHeight="1" thickBot="1">
      <c r="A140" s="27"/>
      <c r="B140" s="56"/>
      <c r="C140" s="91"/>
      <c r="D140" s="95"/>
      <c r="E140" s="95"/>
      <c r="F140" s="101"/>
      <c r="G140" s="55"/>
      <c r="H140" s="28"/>
      <c r="I140" s="30">
        <v>0.51</v>
      </c>
      <c r="J140" s="119">
        <v>0.49</v>
      </c>
      <c r="K140" s="32"/>
      <c r="L140" s="57"/>
      <c r="M140" s="31"/>
      <c r="N140" s="34">
        <f t="shared" si="22"/>
        <v>1</v>
      </c>
      <c r="O140" s="37"/>
      <c r="P140" s="105">
        <v>15</v>
      </c>
      <c r="Q140" s="106">
        <v>15</v>
      </c>
      <c r="R140" s="38"/>
      <c r="S140" s="38"/>
      <c r="T140" s="37"/>
      <c r="U140" s="39">
        <f t="shared" si="23"/>
        <v>15</v>
      </c>
      <c r="V140" s="40">
        <f>IF(U140&gt;=15,15,U140)</f>
        <v>15</v>
      </c>
      <c r="W140" s="112"/>
      <c r="X140" s="96"/>
      <c r="Y140" s="96"/>
      <c r="Z140" s="104"/>
      <c r="AA140" s="99"/>
      <c r="AB140" s="41">
        <f t="shared" si="24"/>
        <v>0</v>
      </c>
      <c r="AC140" s="40">
        <f t="shared" si="25"/>
        <v>0</v>
      </c>
      <c r="AD140" s="87"/>
      <c r="AE140" s="128"/>
      <c r="AF140" s="37">
        <f t="shared" si="26"/>
        <v>15</v>
      </c>
      <c r="AG140" s="43">
        <v>65</v>
      </c>
      <c r="AH140" s="44">
        <f t="shared" si="27"/>
        <v>80</v>
      </c>
      <c r="AI140" s="45">
        <f>-((50-((176+(45+(30-AF140)))))/200)</f>
        <v>0.93</v>
      </c>
      <c r="AJ140" s="46"/>
      <c r="AK140" s="47">
        <v>1E-4</v>
      </c>
      <c r="AL140" s="48">
        <f>100%+AK140</f>
        <v>1.0001</v>
      </c>
      <c r="AM140" s="49">
        <f>ROUNDUP($D$2*AI140*AL140,-3)</f>
        <v>2625653000</v>
      </c>
      <c r="AN140" s="88"/>
      <c r="AO140" s="51"/>
      <c r="AP140" s="51"/>
      <c r="AQ140" s="51"/>
      <c r="AR140" s="51"/>
      <c r="AS140" s="52"/>
      <c r="AT140" s="53">
        <f t="shared" si="28"/>
        <v>0</v>
      </c>
    </row>
  </sheetData>
  <mergeCells count="28">
    <mergeCell ref="AS3:AS4"/>
    <mergeCell ref="AT3:AT4"/>
    <mergeCell ref="AM3:AM4"/>
    <mergeCell ref="AN3:AN4"/>
    <mergeCell ref="AO3:AO4"/>
    <mergeCell ref="AP3:AP4"/>
    <mergeCell ref="AQ3:AQ4"/>
    <mergeCell ref="AR3:AR4"/>
    <mergeCell ref="AL3:AL4"/>
    <mergeCell ref="A3:A4"/>
    <mergeCell ref="B3:B4"/>
    <mergeCell ref="C3:H3"/>
    <mergeCell ref="I3:M3"/>
    <mergeCell ref="N3:N4"/>
    <mergeCell ref="O3:O4"/>
    <mergeCell ref="P3:U3"/>
    <mergeCell ref="W3:AB3"/>
    <mergeCell ref="AI3:AI4"/>
    <mergeCell ref="AJ3:AJ4"/>
    <mergeCell ref="AK3:AK4"/>
    <mergeCell ref="D1:E1"/>
    <mergeCell ref="I1:J1"/>
    <mergeCell ref="L1:AB1"/>
    <mergeCell ref="AE1:AK1"/>
    <mergeCell ref="D2:E2"/>
    <mergeCell ref="F2:G2"/>
    <mergeCell ref="I2:J2"/>
    <mergeCell ref="P2:U2"/>
  </mergeCells>
  <phoneticPr fontId="3" type="noConversion"/>
  <printOptions horizontalCentered="1"/>
  <pageMargins left="0.17" right="0.17" top="0.33" bottom="0.24" header="0.26" footer="0.18"/>
  <pageSetup paperSize="9" scale="57" orientation="landscape" r:id="rId1"/>
  <headerFooter alignWithMargins="0"/>
  <rowBreaks count="1" manualBreakCount="1">
    <brk id="31" max="41" man="1"/>
  </rowBreaks>
  <colBreaks count="1" manualBreakCount="1">
    <brk id="29" max="139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rgb="FFFF0000"/>
  </sheetPr>
  <dimension ref="A1:AT140"/>
  <sheetViews>
    <sheetView showZeros="0" view="pageBreakPreview" zoomScale="80" workbookViewId="0">
      <selection activeCell="J7" sqref="J7"/>
    </sheetView>
  </sheetViews>
  <sheetFormatPr defaultColWidth="8.88671875" defaultRowHeight="13.5"/>
  <cols>
    <col min="1" max="1" width="5" style="1" customWidth="1"/>
    <col min="2" max="2" width="5.109375" style="2" customWidth="1"/>
    <col min="3" max="3" width="9.21875" style="89" customWidth="1"/>
    <col min="4" max="7" width="9.21875" style="1" customWidth="1"/>
    <col min="8" max="8" width="6.6640625" style="1" customWidth="1"/>
    <col min="9" max="10" width="7.33203125" style="1" customWidth="1"/>
    <col min="11" max="11" width="7.6640625" style="1" customWidth="1"/>
    <col min="12" max="13" width="6.77734375" style="1" customWidth="1"/>
    <col min="14" max="14" width="6.44140625" style="1" customWidth="1"/>
    <col min="15" max="15" width="5.109375" style="1" customWidth="1"/>
    <col min="16" max="16" width="7.109375" style="1" customWidth="1"/>
    <col min="17" max="17" width="6.77734375" style="1" customWidth="1"/>
    <col min="18" max="20" width="6.6640625" style="1" customWidth="1"/>
    <col min="21" max="21" width="7.109375" style="1" customWidth="1"/>
    <col min="22" max="22" width="10.44140625" style="90" hidden="1" customWidth="1"/>
    <col min="23" max="24" width="8" style="1" customWidth="1"/>
    <col min="25" max="27" width="7.21875" style="1" customWidth="1"/>
    <col min="28" max="28" width="9.6640625" style="1" customWidth="1"/>
    <col min="29" max="29" width="2" style="90" hidden="1" customWidth="1"/>
    <col min="30" max="31" width="6.21875" style="1" customWidth="1"/>
    <col min="32" max="32" width="7" style="1" customWidth="1"/>
    <col min="33" max="33" width="4.6640625" style="1" customWidth="1"/>
    <col min="34" max="34" width="8.21875" style="1" customWidth="1"/>
    <col min="35" max="35" width="8.77734375" style="1" customWidth="1"/>
    <col min="36" max="36" width="7.5546875" style="1" customWidth="1"/>
    <col min="37" max="38" width="8.33203125" style="1" customWidth="1"/>
    <col min="39" max="39" width="20.21875" style="1" customWidth="1"/>
    <col min="40" max="40" width="8.33203125" style="1" customWidth="1"/>
    <col min="41" max="42" width="17.6640625" style="1" customWidth="1"/>
    <col min="43" max="45" width="17.6640625" style="1" hidden="1" customWidth="1"/>
    <col min="46" max="46" width="17.6640625" style="1" customWidth="1"/>
    <col min="47" max="16384" width="8.88671875" style="1"/>
  </cols>
  <sheetData>
    <row r="1" spans="1:46" ht="33.75" customHeight="1">
      <c r="C1" s="3" t="s">
        <v>37</v>
      </c>
      <c r="D1" s="353">
        <v>1249900000</v>
      </c>
      <c r="E1" s="353"/>
      <c r="F1" s="4"/>
      <c r="G1" s="4"/>
      <c r="H1" s="3" t="s">
        <v>0</v>
      </c>
      <c r="I1" s="354">
        <v>644900000</v>
      </c>
      <c r="J1" s="354"/>
      <c r="K1" s="118">
        <f>TRUNC(I1/F2,7)</f>
        <v>0.53116830000000004</v>
      </c>
      <c r="L1" s="385" t="s">
        <v>488</v>
      </c>
      <c r="M1" s="386"/>
      <c r="N1" s="386"/>
      <c r="O1" s="386"/>
      <c r="P1" s="386"/>
      <c r="Q1" s="386"/>
      <c r="R1" s="386"/>
      <c r="S1" s="386"/>
      <c r="T1" s="386"/>
      <c r="U1" s="386"/>
      <c r="V1" s="386"/>
      <c r="W1" s="386"/>
      <c r="X1" s="386"/>
      <c r="Y1" s="386"/>
      <c r="Z1" s="386"/>
      <c r="AA1" s="386"/>
      <c r="AB1" s="386"/>
      <c r="AC1" s="148"/>
      <c r="AD1" s="148"/>
      <c r="AE1" s="356" t="s">
        <v>415</v>
      </c>
      <c r="AF1" s="356"/>
      <c r="AG1" s="356"/>
      <c r="AH1" s="356"/>
      <c r="AI1" s="356"/>
      <c r="AJ1" s="356"/>
      <c r="AK1" s="356"/>
      <c r="AL1" s="145"/>
      <c r="AM1" s="145"/>
      <c r="AN1" s="145"/>
      <c r="AO1" s="122"/>
      <c r="AP1" s="122"/>
      <c r="AQ1" s="122"/>
      <c r="AR1" s="122"/>
      <c r="AS1" s="122"/>
      <c r="AT1" s="122"/>
    </row>
    <row r="2" spans="1:46" s="11" customFormat="1" ht="30" customHeight="1" thickBot="1">
      <c r="A2" s="6"/>
      <c r="B2" s="7"/>
      <c r="C2" s="8" t="s">
        <v>36</v>
      </c>
      <c r="D2" s="357">
        <f>D1*1.1</f>
        <v>1374890000</v>
      </c>
      <c r="E2" s="358"/>
      <c r="F2" s="357">
        <f>D2*86.745%*101.8%</f>
        <v>1214116000.4490001</v>
      </c>
      <c r="G2" s="358"/>
      <c r="H2" s="3" t="s">
        <v>32</v>
      </c>
      <c r="I2" s="359">
        <f>D2*1</f>
        <v>1374890000</v>
      </c>
      <c r="J2" s="360"/>
      <c r="K2" s="117" t="s">
        <v>29</v>
      </c>
      <c r="L2" s="4"/>
      <c r="M2" s="4"/>
      <c r="N2" s="4"/>
      <c r="O2" s="9" t="s">
        <v>35</v>
      </c>
      <c r="P2" s="361">
        <v>45961.625</v>
      </c>
      <c r="Q2" s="361"/>
      <c r="R2" s="361"/>
      <c r="S2" s="361"/>
      <c r="T2" s="361"/>
      <c r="U2" s="361"/>
      <c r="V2" s="10"/>
      <c r="W2" s="10"/>
      <c r="X2" s="6"/>
      <c r="Y2" s="6"/>
      <c r="Z2" s="6"/>
      <c r="AA2" s="6"/>
      <c r="AB2" s="6"/>
      <c r="AC2" s="10"/>
      <c r="AD2" s="6"/>
      <c r="AE2" s="6"/>
      <c r="AF2" s="6"/>
      <c r="AG2" s="189"/>
      <c r="AH2" s="6"/>
      <c r="AJ2" s="12"/>
      <c r="AK2" s="13"/>
      <c r="AL2" s="13"/>
      <c r="AM2" s="14" t="s">
        <v>52</v>
      </c>
      <c r="AO2" s="63" t="s">
        <v>40</v>
      </c>
      <c r="AP2" s="63"/>
      <c r="AQ2" s="123"/>
      <c r="AR2" s="124"/>
      <c r="AS2" s="126"/>
      <c r="AT2" s="125"/>
    </row>
    <row r="3" spans="1:46" s="17" customFormat="1" ht="24.95" customHeight="1" thickBot="1">
      <c r="A3" s="364" t="s">
        <v>1</v>
      </c>
      <c r="B3" s="366" t="s">
        <v>2</v>
      </c>
      <c r="C3" s="368" t="s">
        <v>3</v>
      </c>
      <c r="D3" s="369"/>
      <c r="E3" s="369"/>
      <c r="F3" s="369"/>
      <c r="G3" s="369"/>
      <c r="H3" s="370"/>
      <c r="I3" s="371" t="s">
        <v>4</v>
      </c>
      <c r="J3" s="369"/>
      <c r="K3" s="369"/>
      <c r="L3" s="369"/>
      <c r="M3" s="370"/>
      <c r="N3" s="372" t="s">
        <v>5</v>
      </c>
      <c r="O3" s="374" t="s">
        <v>6</v>
      </c>
      <c r="P3" s="371" t="s">
        <v>7</v>
      </c>
      <c r="Q3" s="369"/>
      <c r="R3" s="369"/>
      <c r="S3" s="369"/>
      <c r="T3" s="369"/>
      <c r="U3" s="370"/>
      <c r="V3" s="15"/>
      <c r="W3" s="371" t="s">
        <v>30</v>
      </c>
      <c r="X3" s="369"/>
      <c r="Y3" s="369"/>
      <c r="Z3" s="369"/>
      <c r="AA3" s="369"/>
      <c r="AB3" s="370"/>
      <c r="AC3" s="15"/>
      <c r="AD3" s="15"/>
      <c r="AE3" s="15"/>
      <c r="AF3" s="15"/>
      <c r="AG3" s="15"/>
      <c r="AH3" s="16"/>
      <c r="AI3" s="376" t="s">
        <v>8</v>
      </c>
      <c r="AJ3" s="366" t="s">
        <v>9</v>
      </c>
      <c r="AK3" s="378" t="s">
        <v>10</v>
      </c>
      <c r="AL3" s="362" t="s">
        <v>11</v>
      </c>
      <c r="AM3" s="381" t="s">
        <v>12</v>
      </c>
      <c r="AN3" s="383" t="s">
        <v>83</v>
      </c>
      <c r="AO3" s="380" t="s">
        <v>14</v>
      </c>
      <c r="AP3" s="380" t="s">
        <v>41</v>
      </c>
      <c r="AQ3" s="380" t="s">
        <v>42</v>
      </c>
      <c r="AR3" s="380" t="s">
        <v>43</v>
      </c>
      <c r="AS3" s="380" t="s">
        <v>44</v>
      </c>
      <c r="AT3" s="380" t="s">
        <v>15</v>
      </c>
    </row>
    <row r="4" spans="1:46" s="17" customFormat="1" ht="39.75" customHeight="1" thickBot="1">
      <c r="A4" s="365"/>
      <c r="B4" s="367"/>
      <c r="C4" s="103" t="s">
        <v>16</v>
      </c>
      <c r="D4" s="19" t="s">
        <v>17</v>
      </c>
      <c r="E4" s="20" t="s">
        <v>18</v>
      </c>
      <c r="F4" s="20" t="s">
        <v>19</v>
      </c>
      <c r="G4" s="20" t="s">
        <v>20</v>
      </c>
      <c r="H4" s="21" t="s">
        <v>31</v>
      </c>
      <c r="I4" s="18" t="s">
        <v>16</v>
      </c>
      <c r="J4" s="19" t="s">
        <v>17</v>
      </c>
      <c r="K4" s="20" t="s">
        <v>18</v>
      </c>
      <c r="L4" s="103" t="s">
        <v>19</v>
      </c>
      <c r="M4" s="20" t="s">
        <v>20</v>
      </c>
      <c r="N4" s="373"/>
      <c r="O4" s="375"/>
      <c r="P4" s="18" t="s">
        <v>16</v>
      </c>
      <c r="Q4" s="19" t="s">
        <v>17</v>
      </c>
      <c r="R4" s="20" t="s">
        <v>18</v>
      </c>
      <c r="S4" s="103" t="s">
        <v>19</v>
      </c>
      <c r="T4" s="20" t="s">
        <v>20</v>
      </c>
      <c r="U4" s="22" t="s">
        <v>99</v>
      </c>
      <c r="V4" s="23" t="s">
        <v>22</v>
      </c>
      <c r="W4" s="18" t="s">
        <v>16</v>
      </c>
      <c r="X4" s="19" t="s">
        <v>17</v>
      </c>
      <c r="Y4" s="20" t="s">
        <v>18</v>
      </c>
      <c r="Z4" s="103" t="s">
        <v>19</v>
      </c>
      <c r="AA4" s="20" t="s">
        <v>20</v>
      </c>
      <c r="AB4" s="24" t="s">
        <v>23</v>
      </c>
      <c r="AC4" s="23" t="s">
        <v>46</v>
      </c>
      <c r="AD4" s="121" t="s">
        <v>104</v>
      </c>
      <c r="AE4" s="127" t="s">
        <v>48</v>
      </c>
      <c r="AF4" s="25" t="s">
        <v>24</v>
      </c>
      <c r="AG4" s="26" t="s">
        <v>107</v>
      </c>
      <c r="AH4" s="26" t="s">
        <v>26</v>
      </c>
      <c r="AI4" s="377"/>
      <c r="AJ4" s="367"/>
      <c r="AK4" s="379"/>
      <c r="AL4" s="363"/>
      <c r="AM4" s="382"/>
      <c r="AN4" s="384"/>
      <c r="AO4" s="380"/>
      <c r="AP4" s="380"/>
      <c r="AQ4" s="380"/>
      <c r="AR4" s="380"/>
      <c r="AS4" s="380"/>
      <c r="AT4" s="380"/>
    </row>
    <row r="5" spans="1:46" s="54" customFormat="1" ht="40.5" customHeight="1" thickBot="1">
      <c r="A5" s="27">
        <v>1</v>
      </c>
      <c r="B5" s="28"/>
      <c r="C5" s="287" t="s">
        <v>490</v>
      </c>
      <c r="D5" s="62" t="s">
        <v>416</v>
      </c>
      <c r="E5" s="94"/>
      <c r="F5" s="94"/>
      <c r="G5" s="91"/>
      <c r="H5" s="115"/>
      <c r="I5" s="294">
        <v>0.51</v>
      </c>
      <c r="J5" s="31">
        <v>0.49</v>
      </c>
      <c r="K5" s="31"/>
      <c r="L5" s="31"/>
      <c r="M5" s="33"/>
      <c r="N5" s="34">
        <f>SUM(I5:M5)</f>
        <v>1</v>
      </c>
      <c r="O5" s="35"/>
      <c r="P5" s="295">
        <v>15</v>
      </c>
      <c r="Q5" s="231">
        <v>15</v>
      </c>
      <c r="R5" s="37"/>
      <c r="S5" s="38"/>
      <c r="T5" s="37"/>
      <c r="U5" s="39">
        <f>ROUNDUP(((P5*I5)+(Q5*J5)+(R5*K5)+(S5*L5)+(T5*M5)),2)</f>
        <v>15</v>
      </c>
      <c r="V5" s="40">
        <f>IF(U5&gt;=15,15,U5)</f>
        <v>15</v>
      </c>
      <c r="W5" s="281">
        <v>7038779000</v>
      </c>
      <c r="X5" s="170">
        <v>419019000</v>
      </c>
      <c r="Y5" s="157"/>
      <c r="Z5" s="107"/>
      <c r="AA5" s="99"/>
      <c r="AB5" s="41">
        <f>ROUNDUP((((W5*I5)+(X5*J5)+(Y5*K5)+(Z5*L5)+(AA5*M5))/$I$2*15),2)</f>
        <v>41.41</v>
      </c>
      <c r="AC5" s="40">
        <f>IF(AB5&gt;=15,15,AB5)</f>
        <v>15</v>
      </c>
      <c r="AD5" s="42">
        <f>3*I5</f>
        <v>1.53</v>
      </c>
      <c r="AE5" s="128"/>
      <c r="AF5" s="98">
        <f>IF((V5+AC5+AD5)&gt;=30,30,(V5+AC5+AD5))</f>
        <v>30</v>
      </c>
      <c r="AG5" s="43">
        <v>65</v>
      </c>
      <c r="AH5" s="44">
        <f>AF5+AG5+AE5</f>
        <v>95</v>
      </c>
      <c r="AI5" s="45">
        <f>-((50-((176+(45+(30-AF5)))))/200)</f>
        <v>0.85499999999999998</v>
      </c>
      <c r="AJ5" s="46"/>
      <c r="AK5" s="47">
        <v>1E-4</v>
      </c>
      <c r="AL5" s="48">
        <f>100%+AK5</f>
        <v>1.0001</v>
      </c>
      <c r="AM5" s="49">
        <f>ROUNDUP($D$2*AI5*AL5,-3)</f>
        <v>1175649000</v>
      </c>
      <c r="AN5" s="50"/>
      <c r="AO5" s="51"/>
      <c r="AP5" s="51"/>
      <c r="AQ5" s="51"/>
      <c r="AR5" s="51"/>
      <c r="AS5" s="52"/>
      <c r="AT5" s="53">
        <f>(AO5*I5)+(AP5*J5)+(AQ5*K5)+(AR5*L5)+(AS5*M5)</f>
        <v>0</v>
      </c>
    </row>
    <row r="6" spans="1:46" s="54" customFormat="1" ht="40.5" customHeight="1" thickBot="1">
      <c r="A6" s="27">
        <v>2</v>
      </c>
      <c r="B6" s="28"/>
      <c r="C6" s="287" t="s">
        <v>491</v>
      </c>
      <c r="D6" s="93" t="s">
        <v>489</v>
      </c>
      <c r="E6" s="95"/>
      <c r="F6" s="94"/>
      <c r="G6" s="29"/>
      <c r="H6" s="29"/>
      <c r="I6" s="294">
        <v>0.51</v>
      </c>
      <c r="J6" s="31">
        <v>0.49</v>
      </c>
      <c r="K6" s="31"/>
      <c r="L6" s="31"/>
      <c r="M6" s="33"/>
      <c r="N6" s="34">
        <f t="shared" ref="N6:N69" si="0">SUM(I6:M6)</f>
        <v>1</v>
      </c>
      <c r="O6" s="35"/>
      <c r="P6" s="279">
        <v>15</v>
      </c>
      <c r="Q6" s="168">
        <v>15</v>
      </c>
      <c r="R6" s="106"/>
      <c r="S6" s="38"/>
      <c r="T6" s="37"/>
      <c r="U6" s="39">
        <f t="shared" ref="U6:U69" si="1">ROUNDUP(((P6*I6)+(Q6*J6)+(R6*K6)+(S6*L6)+(T6*M6)),2)</f>
        <v>15</v>
      </c>
      <c r="V6" s="40">
        <f>IF(U6&gt;=15,15,U6)</f>
        <v>15</v>
      </c>
      <c r="W6" s="281">
        <v>11716746000</v>
      </c>
      <c r="X6" s="113">
        <v>478829000</v>
      </c>
      <c r="Y6" s="100"/>
      <c r="Z6" s="96"/>
      <c r="AA6" s="99"/>
      <c r="AB6" s="41">
        <f t="shared" ref="AB6:AB69" si="2">ROUNDUP((((W6*I6)+(X6*J6)+(Y6*K6)+(Z6*L6)+(AA6*M6))/$I$2*15),2)</f>
        <v>67.760000000000005</v>
      </c>
      <c r="AC6" s="40">
        <f t="shared" ref="AC6:AC69" si="3">IF(AB6&gt;=15,15,AB6)</f>
        <v>15</v>
      </c>
      <c r="AD6" s="42"/>
      <c r="AE6" s="128"/>
      <c r="AF6" s="37">
        <f t="shared" ref="AF6:AF69" si="4">IF((V6+AC6+AD6)&gt;=30,30,(V6+AC6+AD6))</f>
        <v>30</v>
      </c>
      <c r="AG6" s="43">
        <v>65</v>
      </c>
      <c r="AH6" s="44">
        <f t="shared" ref="AH6:AH69" si="5">AF6+AG6+AE6</f>
        <v>95</v>
      </c>
      <c r="AI6" s="45">
        <f>-((50-((176+(45+(30-AF6)))))/200)</f>
        <v>0.85499999999999998</v>
      </c>
      <c r="AJ6" s="46"/>
      <c r="AK6" s="47">
        <v>1E-4</v>
      </c>
      <c r="AL6" s="48">
        <f>100%+AK6</f>
        <v>1.0001</v>
      </c>
      <c r="AM6" s="49">
        <f>ROUNDUP($D$2*AI6*AL6,-3)</f>
        <v>1175649000</v>
      </c>
      <c r="AN6" s="50"/>
      <c r="AO6" s="51"/>
      <c r="AP6" s="51"/>
      <c r="AQ6" s="51"/>
      <c r="AR6" s="51"/>
      <c r="AS6" s="52"/>
      <c r="AT6" s="53">
        <f t="shared" ref="AT6:AT69" si="6">(AO6*I6)+(AP6*J6)+(AQ6*K6)+(AR6*L6)+(AS6*M6)</f>
        <v>0</v>
      </c>
    </row>
    <row r="7" spans="1:46" s="54" customFormat="1" ht="40.5" customHeight="1" thickBot="1">
      <c r="A7" s="27"/>
      <c r="B7" s="28"/>
      <c r="C7" s="95"/>
      <c r="D7" s="94"/>
      <c r="E7" s="95"/>
      <c r="G7" s="55"/>
      <c r="H7" s="29"/>
      <c r="I7" s="109"/>
      <c r="J7" s="31"/>
      <c r="K7" s="31"/>
      <c r="L7" s="57"/>
      <c r="M7" s="33"/>
      <c r="N7" s="34">
        <f t="shared" si="0"/>
        <v>0</v>
      </c>
      <c r="O7" s="35"/>
      <c r="P7" s="167"/>
      <c r="Q7" s="260"/>
      <c r="R7" s="106"/>
      <c r="S7" s="38"/>
      <c r="T7" s="37"/>
      <c r="U7" s="39">
        <f t="shared" si="1"/>
        <v>0</v>
      </c>
      <c r="V7" s="40">
        <f>IF(U7&gt;=15,15,U7)</f>
        <v>0</v>
      </c>
      <c r="W7" s="112"/>
      <c r="X7" s="112"/>
      <c r="Y7" s="100"/>
      <c r="Z7" s="96"/>
      <c r="AA7" s="99"/>
      <c r="AB7" s="41">
        <f t="shared" si="2"/>
        <v>0</v>
      </c>
      <c r="AC7" s="40">
        <f t="shared" si="3"/>
        <v>0</v>
      </c>
      <c r="AD7" s="42">
        <f>3*I7</f>
        <v>0</v>
      </c>
      <c r="AE7" s="128"/>
      <c r="AF7" s="37">
        <f t="shared" si="4"/>
        <v>0</v>
      </c>
      <c r="AG7" s="43">
        <v>65</v>
      </c>
      <c r="AH7" s="44">
        <f t="shared" si="5"/>
        <v>65</v>
      </c>
      <c r="AI7" s="45">
        <f>-((50-((176+(45+(30-AF7)))))/200)</f>
        <v>1.0049999999999999</v>
      </c>
      <c r="AJ7" s="46"/>
      <c r="AK7" s="47">
        <v>1E-4</v>
      </c>
      <c r="AL7" s="48">
        <f>100%+AK7</f>
        <v>1.0001</v>
      </c>
      <c r="AM7" s="49">
        <f>ROUNDUP($D$2*AI7*AL7,-3)</f>
        <v>1381903000</v>
      </c>
      <c r="AN7" s="50"/>
      <c r="AO7" s="51"/>
      <c r="AP7" s="51"/>
      <c r="AQ7" s="51"/>
      <c r="AR7" s="51"/>
      <c r="AS7" s="52"/>
      <c r="AT7" s="53">
        <f t="shared" si="6"/>
        <v>0</v>
      </c>
    </row>
    <row r="8" spans="1:46" s="54" customFormat="1" ht="40.5" customHeight="1" thickBot="1">
      <c r="A8" s="27"/>
      <c r="B8" s="28"/>
      <c r="C8" s="95"/>
      <c r="D8" s="94"/>
      <c r="E8" s="95"/>
      <c r="F8" s="94"/>
      <c r="G8" s="92"/>
      <c r="H8" s="135"/>
      <c r="I8" s="109"/>
      <c r="J8" s="31"/>
      <c r="K8" s="31"/>
      <c r="L8" s="57"/>
      <c r="M8" s="33"/>
      <c r="N8" s="34">
        <f t="shared" si="0"/>
        <v>0</v>
      </c>
      <c r="O8" s="35"/>
      <c r="P8" s="167"/>
      <c r="Q8" s="168"/>
      <c r="R8" s="38"/>
      <c r="S8" s="38"/>
      <c r="T8" s="37"/>
      <c r="U8" s="193">
        <f t="shared" si="1"/>
        <v>0</v>
      </c>
      <c r="V8" s="40">
        <f t="shared" ref="V8:V71" si="7">IF(U8&gt;=15,15,U8)</f>
        <v>0</v>
      </c>
      <c r="W8" s="112"/>
      <c r="X8" s="216"/>
      <c r="Y8" s="100"/>
      <c r="Z8" s="96"/>
      <c r="AA8" s="108"/>
      <c r="AB8" s="41">
        <f t="shared" si="2"/>
        <v>0</v>
      </c>
      <c r="AC8" s="40">
        <f t="shared" si="3"/>
        <v>0</v>
      </c>
      <c r="AD8" s="42"/>
      <c r="AE8" s="128"/>
      <c r="AF8" s="37">
        <f t="shared" si="4"/>
        <v>0</v>
      </c>
      <c r="AG8" s="43">
        <v>65</v>
      </c>
      <c r="AH8" s="44">
        <f t="shared" si="5"/>
        <v>65</v>
      </c>
      <c r="AI8" s="45">
        <f t="shared" ref="AI8:AI71" si="8">-((50-((176+(45+(30-AF8)))))/200)</f>
        <v>1.0049999999999999</v>
      </c>
      <c r="AJ8" s="46"/>
      <c r="AK8" s="47">
        <v>1E-4</v>
      </c>
      <c r="AL8" s="48">
        <f t="shared" ref="AL8:AL71" si="9">100%+AK8</f>
        <v>1.0001</v>
      </c>
      <c r="AM8" s="49">
        <f t="shared" ref="AM8:AM71" si="10">ROUNDUP($D$2*AI8*AL8,-3)</f>
        <v>1381903000</v>
      </c>
      <c r="AN8" s="50"/>
      <c r="AO8" s="51"/>
      <c r="AP8" s="51"/>
      <c r="AQ8" s="51"/>
      <c r="AR8" s="51"/>
      <c r="AS8" s="52"/>
      <c r="AT8" s="53">
        <f t="shared" si="6"/>
        <v>0</v>
      </c>
    </row>
    <row r="9" spans="1:46" s="54" customFormat="1" ht="40.5" customHeight="1" thickBot="1">
      <c r="A9" s="27"/>
      <c r="B9" s="28"/>
      <c r="C9" s="95"/>
      <c r="D9" s="94"/>
      <c r="E9" s="95"/>
      <c r="F9" s="95"/>
      <c r="G9" s="92"/>
      <c r="H9" s="116"/>
      <c r="I9" s="109"/>
      <c r="J9" s="31"/>
      <c r="K9" s="137"/>
      <c r="L9" s="31"/>
      <c r="M9" s="33"/>
      <c r="N9" s="34">
        <f t="shared" si="0"/>
        <v>0</v>
      </c>
      <c r="O9" s="35"/>
      <c r="P9" s="167"/>
      <c r="Q9" s="168"/>
      <c r="R9" s="38"/>
      <c r="S9" s="38"/>
      <c r="T9" s="37"/>
      <c r="U9" s="39">
        <f t="shared" si="1"/>
        <v>0</v>
      </c>
      <c r="V9" s="40">
        <f t="shared" si="7"/>
        <v>0</v>
      </c>
      <c r="W9" s="112"/>
      <c r="X9" s="113"/>
      <c r="Y9" s="96"/>
      <c r="Z9" s="96"/>
      <c r="AA9" s="99"/>
      <c r="AB9" s="41">
        <f t="shared" si="2"/>
        <v>0</v>
      </c>
      <c r="AC9" s="40">
        <f t="shared" si="3"/>
        <v>0</v>
      </c>
      <c r="AD9" s="42"/>
      <c r="AE9" s="128"/>
      <c r="AF9" s="37">
        <f t="shared" si="4"/>
        <v>0</v>
      </c>
      <c r="AG9" s="43">
        <v>65</v>
      </c>
      <c r="AH9" s="44">
        <f t="shared" si="5"/>
        <v>65</v>
      </c>
      <c r="AI9" s="45">
        <f t="shared" si="8"/>
        <v>1.0049999999999999</v>
      </c>
      <c r="AJ9" s="46"/>
      <c r="AK9" s="47">
        <v>1E-4</v>
      </c>
      <c r="AL9" s="48">
        <f t="shared" si="9"/>
        <v>1.0001</v>
      </c>
      <c r="AM9" s="49">
        <f t="shared" si="10"/>
        <v>1381903000</v>
      </c>
      <c r="AN9" s="50"/>
      <c r="AO9" s="51"/>
      <c r="AP9" s="51"/>
      <c r="AQ9" s="51"/>
      <c r="AR9" s="51"/>
      <c r="AS9" s="52"/>
      <c r="AT9" s="53">
        <f t="shared" si="6"/>
        <v>0</v>
      </c>
    </row>
    <row r="10" spans="1:46" s="54" customFormat="1" ht="40.5" customHeight="1" thickBot="1">
      <c r="A10" s="27"/>
      <c r="B10" s="232"/>
      <c r="C10" s="95"/>
      <c r="D10" s="94"/>
      <c r="E10" s="139"/>
      <c r="F10" s="94"/>
      <c r="G10" s="55"/>
      <c r="H10" s="116"/>
      <c r="I10" s="30"/>
      <c r="J10" s="31"/>
      <c r="K10" s="31"/>
      <c r="L10" s="57"/>
      <c r="M10" s="33"/>
      <c r="N10" s="34">
        <f t="shared" si="0"/>
        <v>0</v>
      </c>
      <c r="O10" s="35"/>
      <c r="P10" s="167"/>
      <c r="Q10" s="220"/>
      <c r="R10" s="38"/>
      <c r="S10" s="38"/>
      <c r="T10" s="37"/>
      <c r="U10" s="39">
        <f t="shared" si="1"/>
        <v>0</v>
      </c>
      <c r="V10" s="40">
        <f>IF(U10&gt;=15,15,U10)</f>
        <v>0</v>
      </c>
      <c r="W10" s="216"/>
      <c r="X10" s="216"/>
      <c r="Y10" s="96"/>
      <c r="Z10" s="216"/>
      <c r="AA10" s="99"/>
      <c r="AB10" s="41">
        <f t="shared" si="2"/>
        <v>0</v>
      </c>
      <c r="AC10" s="40">
        <f t="shared" si="3"/>
        <v>0</v>
      </c>
      <c r="AD10" s="42">
        <f>0.5*I10</f>
        <v>0</v>
      </c>
      <c r="AE10" s="128"/>
      <c r="AF10" s="37">
        <f t="shared" si="4"/>
        <v>0</v>
      </c>
      <c r="AG10" s="43">
        <v>65</v>
      </c>
      <c r="AH10" s="44">
        <f t="shared" si="5"/>
        <v>65</v>
      </c>
      <c r="AI10" s="45">
        <f>-((50-((176+(45+(30-AF10)))))/200)</f>
        <v>1.0049999999999999</v>
      </c>
      <c r="AJ10" s="46"/>
      <c r="AK10" s="47">
        <v>1E-4</v>
      </c>
      <c r="AL10" s="48">
        <f>100%+AK10</f>
        <v>1.0001</v>
      </c>
      <c r="AM10" s="49">
        <f>ROUNDUP($D$2*AI10*AL10,-3)</f>
        <v>1381903000</v>
      </c>
      <c r="AN10" s="50"/>
      <c r="AO10" s="51"/>
      <c r="AP10" s="51"/>
      <c r="AQ10" s="51"/>
      <c r="AR10" s="51"/>
      <c r="AS10" s="52"/>
      <c r="AT10" s="53">
        <f t="shared" si="6"/>
        <v>0</v>
      </c>
    </row>
    <row r="11" spans="1:46" s="54" customFormat="1" ht="40.5" customHeight="1" thickBot="1">
      <c r="A11" s="27"/>
      <c r="B11" s="56"/>
      <c r="C11" s="94"/>
      <c r="D11" s="94"/>
      <c r="E11" s="95"/>
      <c r="F11" s="94"/>
      <c r="G11" s="29"/>
      <c r="H11" s="29"/>
      <c r="I11" s="30"/>
      <c r="J11" s="31"/>
      <c r="K11" s="31"/>
      <c r="L11" s="31"/>
      <c r="M11" s="33"/>
      <c r="N11" s="34">
        <f t="shared" si="0"/>
        <v>0</v>
      </c>
      <c r="O11" s="35"/>
      <c r="P11" s="167"/>
      <c r="Q11" s="220"/>
      <c r="R11" s="106"/>
      <c r="S11" s="38"/>
      <c r="T11" s="37"/>
      <c r="U11" s="39">
        <f t="shared" si="1"/>
        <v>0</v>
      </c>
      <c r="V11" s="40">
        <f t="shared" si="7"/>
        <v>0</v>
      </c>
      <c r="W11" s="216"/>
      <c r="X11" s="216"/>
      <c r="Y11" s="112"/>
      <c r="Z11" s="96"/>
      <c r="AA11" s="99"/>
      <c r="AB11" s="41">
        <f t="shared" si="2"/>
        <v>0</v>
      </c>
      <c r="AC11" s="40">
        <f t="shared" si="3"/>
        <v>0</v>
      </c>
      <c r="AD11" s="42"/>
      <c r="AE11" s="128"/>
      <c r="AF11" s="37">
        <f t="shared" si="4"/>
        <v>0</v>
      </c>
      <c r="AG11" s="43">
        <v>65</v>
      </c>
      <c r="AH11" s="44">
        <f t="shared" si="5"/>
        <v>65</v>
      </c>
      <c r="AI11" s="45">
        <f t="shared" si="8"/>
        <v>1.0049999999999999</v>
      </c>
      <c r="AJ11" s="46"/>
      <c r="AK11" s="47">
        <v>1E-4</v>
      </c>
      <c r="AL11" s="48">
        <f t="shared" si="9"/>
        <v>1.0001</v>
      </c>
      <c r="AM11" s="49">
        <f t="shared" si="10"/>
        <v>1381903000</v>
      </c>
      <c r="AN11" s="50"/>
      <c r="AO11" s="51"/>
      <c r="AP11" s="51"/>
      <c r="AQ11" s="51"/>
      <c r="AR11" s="51"/>
      <c r="AS11" s="52"/>
      <c r="AT11" s="53">
        <f t="shared" si="6"/>
        <v>0</v>
      </c>
    </row>
    <row r="12" spans="1:46" s="54" customFormat="1" ht="40.5" customHeight="1" thickBot="1">
      <c r="A12" s="27"/>
      <c r="B12" s="56"/>
      <c r="C12" s="94"/>
      <c r="D12" s="95"/>
      <c r="E12" s="95"/>
      <c r="F12" s="95"/>
      <c r="G12" s="55"/>
      <c r="H12" s="29"/>
      <c r="I12" s="30"/>
      <c r="J12" s="31"/>
      <c r="K12" s="32"/>
      <c r="L12" s="57"/>
      <c r="M12" s="33"/>
      <c r="N12" s="34">
        <f t="shared" si="0"/>
        <v>0</v>
      </c>
      <c r="O12" s="35"/>
      <c r="P12" s="167"/>
      <c r="Q12" s="168"/>
      <c r="R12" s="38"/>
      <c r="S12" s="38"/>
      <c r="T12" s="37"/>
      <c r="U12" s="39">
        <f t="shared" si="1"/>
        <v>0</v>
      </c>
      <c r="V12" s="40">
        <f t="shared" si="7"/>
        <v>0</v>
      </c>
      <c r="W12" s="216"/>
      <c r="X12" s="217"/>
      <c r="Y12" s="112"/>
      <c r="Z12" s="96"/>
      <c r="AA12" s="99"/>
      <c r="AB12" s="41">
        <f t="shared" si="2"/>
        <v>0</v>
      </c>
      <c r="AC12" s="40">
        <f t="shared" si="3"/>
        <v>0</v>
      </c>
      <c r="AD12" s="42"/>
      <c r="AE12" s="128"/>
      <c r="AF12" s="37">
        <f t="shared" si="4"/>
        <v>0</v>
      </c>
      <c r="AG12" s="43">
        <v>65</v>
      </c>
      <c r="AH12" s="44">
        <f t="shared" si="5"/>
        <v>65</v>
      </c>
      <c r="AI12" s="45">
        <f t="shared" si="8"/>
        <v>1.0049999999999999</v>
      </c>
      <c r="AJ12" s="46"/>
      <c r="AK12" s="47">
        <v>1E-4</v>
      </c>
      <c r="AL12" s="48">
        <f t="shared" si="9"/>
        <v>1.0001</v>
      </c>
      <c r="AM12" s="49">
        <f t="shared" si="10"/>
        <v>1381903000</v>
      </c>
      <c r="AN12" s="50"/>
      <c r="AO12" s="51"/>
      <c r="AP12" s="51"/>
      <c r="AQ12" s="51"/>
      <c r="AR12" s="51"/>
      <c r="AS12" s="52"/>
      <c r="AT12" s="53">
        <f t="shared" si="6"/>
        <v>0</v>
      </c>
    </row>
    <row r="13" spans="1:46" s="54" customFormat="1" ht="40.5" customHeight="1" thickBot="1">
      <c r="A13" s="27"/>
      <c r="B13" s="56"/>
      <c r="C13" s="95"/>
      <c r="D13" s="94"/>
      <c r="E13" s="94"/>
      <c r="F13" s="94"/>
      <c r="G13" s="55"/>
      <c r="H13" s="29"/>
      <c r="I13" s="30"/>
      <c r="J13" s="31"/>
      <c r="K13" s="32"/>
      <c r="L13" s="57"/>
      <c r="M13" s="33"/>
      <c r="N13" s="34">
        <f t="shared" si="0"/>
        <v>0</v>
      </c>
      <c r="O13" s="35"/>
      <c r="P13" s="167"/>
      <c r="Q13" s="168"/>
      <c r="R13" s="38"/>
      <c r="S13" s="38"/>
      <c r="T13" s="37"/>
      <c r="U13" s="39">
        <f t="shared" si="1"/>
        <v>0</v>
      </c>
      <c r="V13" s="40">
        <f t="shared" si="7"/>
        <v>0</v>
      </c>
      <c r="W13" s="216"/>
      <c r="X13" s="216"/>
      <c r="Y13" s="100"/>
      <c r="Z13" s="96"/>
      <c r="AA13" s="99"/>
      <c r="AB13" s="41">
        <f t="shared" si="2"/>
        <v>0</v>
      </c>
      <c r="AC13" s="40">
        <f t="shared" si="3"/>
        <v>0</v>
      </c>
      <c r="AD13" s="42"/>
      <c r="AE13" s="128"/>
      <c r="AF13" s="37">
        <f t="shared" si="4"/>
        <v>0</v>
      </c>
      <c r="AG13" s="43">
        <v>65</v>
      </c>
      <c r="AH13" s="44">
        <f t="shared" si="5"/>
        <v>65</v>
      </c>
      <c r="AI13" s="45">
        <f t="shared" si="8"/>
        <v>1.0049999999999999</v>
      </c>
      <c r="AJ13" s="46"/>
      <c r="AK13" s="47">
        <v>1E-4</v>
      </c>
      <c r="AL13" s="48">
        <f t="shared" si="9"/>
        <v>1.0001</v>
      </c>
      <c r="AM13" s="49">
        <f t="shared" si="10"/>
        <v>1381903000</v>
      </c>
      <c r="AN13" s="50"/>
      <c r="AO13" s="51"/>
      <c r="AP13" s="51"/>
      <c r="AQ13" s="51"/>
      <c r="AR13" s="51"/>
      <c r="AS13" s="52"/>
      <c r="AT13" s="53">
        <f t="shared" si="6"/>
        <v>0</v>
      </c>
    </row>
    <row r="14" spans="1:46" s="54" customFormat="1" ht="40.5" customHeight="1" thickBot="1">
      <c r="A14" s="27"/>
      <c r="B14" s="94"/>
      <c r="C14" s="94"/>
      <c r="D14" s="94"/>
      <c r="E14" s="94"/>
      <c r="F14" s="94"/>
      <c r="G14" s="59"/>
      <c r="H14" s="60"/>
      <c r="I14" s="30"/>
      <c r="J14" s="31"/>
      <c r="K14" s="32"/>
      <c r="L14" s="57"/>
      <c r="M14" s="33"/>
      <c r="N14" s="34">
        <f t="shared" si="0"/>
        <v>0</v>
      </c>
      <c r="O14" s="35"/>
      <c r="P14" s="167"/>
      <c r="Q14" s="168"/>
      <c r="R14" s="38"/>
      <c r="S14" s="38"/>
      <c r="T14" s="37"/>
      <c r="U14" s="39">
        <f t="shared" si="1"/>
        <v>0</v>
      </c>
      <c r="V14" s="40">
        <f t="shared" si="7"/>
        <v>0</v>
      </c>
      <c r="W14" s="216"/>
      <c r="X14" s="216"/>
      <c r="Y14" s="134"/>
      <c r="Z14" s="96"/>
      <c r="AA14" s="99"/>
      <c r="AB14" s="41">
        <f t="shared" si="2"/>
        <v>0</v>
      </c>
      <c r="AC14" s="40">
        <f t="shared" si="3"/>
        <v>0</v>
      </c>
      <c r="AD14" s="42"/>
      <c r="AE14" s="128"/>
      <c r="AF14" s="37">
        <f t="shared" si="4"/>
        <v>0</v>
      </c>
      <c r="AG14" s="43">
        <v>65</v>
      </c>
      <c r="AH14" s="44">
        <f t="shared" si="5"/>
        <v>65</v>
      </c>
      <c r="AI14" s="45">
        <f t="shared" si="8"/>
        <v>1.0049999999999999</v>
      </c>
      <c r="AJ14" s="46"/>
      <c r="AK14" s="47">
        <v>1E-4</v>
      </c>
      <c r="AL14" s="48">
        <f t="shared" si="9"/>
        <v>1.0001</v>
      </c>
      <c r="AM14" s="49">
        <f t="shared" si="10"/>
        <v>1381903000</v>
      </c>
      <c r="AN14" s="50"/>
      <c r="AO14" s="51"/>
      <c r="AP14" s="51"/>
      <c r="AQ14" s="51"/>
      <c r="AR14" s="51"/>
      <c r="AS14" s="52"/>
      <c r="AT14" s="53">
        <f t="shared" si="6"/>
        <v>0</v>
      </c>
    </row>
    <row r="15" spans="1:46" s="54" customFormat="1" ht="40.5" customHeight="1" thickBot="1">
      <c r="A15" s="27"/>
      <c r="B15" s="56"/>
      <c r="C15" s="94"/>
      <c r="D15" s="94"/>
      <c r="E15" s="94"/>
      <c r="F15" s="94"/>
      <c r="G15" s="59"/>
      <c r="H15" s="60"/>
      <c r="I15" s="30"/>
      <c r="J15" s="31"/>
      <c r="K15" s="32"/>
      <c r="L15" s="57"/>
      <c r="M15" s="33"/>
      <c r="N15" s="34">
        <f t="shared" si="0"/>
        <v>0</v>
      </c>
      <c r="O15" s="35"/>
      <c r="P15" s="167"/>
      <c r="Q15" s="106"/>
      <c r="R15" s="38"/>
      <c r="S15" s="220"/>
      <c r="T15" s="37"/>
      <c r="U15" s="39">
        <f t="shared" si="1"/>
        <v>0</v>
      </c>
      <c r="V15" s="40">
        <f t="shared" si="7"/>
        <v>0</v>
      </c>
      <c r="W15" s="216"/>
      <c r="X15" s="216"/>
      <c r="Y15" s="112"/>
      <c r="Z15" s="104"/>
      <c r="AA15" s="99"/>
      <c r="AB15" s="41">
        <f t="shared" si="2"/>
        <v>0</v>
      </c>
      <c r="AC15" s="40">
        <f t="shared" si="3"/>
        <v>0</v>
      </c>
      <c r="AD15" s="42"/>
      <c r="AE15" s="128"/>
      <c r="AF15" s="37">
        <f t="shared" si="4"/>
        <v>0</v>
      </c>
      <c r="AG15" s="43">
        <v>65</v>
      </c>
      <c r="AH15" s="44">
        <f t="shared" si="5"/>
        <v>65</v>
      </c>
      <c r="AI15" s="45">
        <f t="shared" si="8"/>
        <v>1.0049999999999999</v>
      </c>
      <c r="AJ15" s="46"/>
      <c r="AK15" s="47">
        <v>1E-4</v>
      </c>
      <c r="AL15" s="48">
        <f t="shared" si="9"/>
        <v>1.0001</v>
      </c>
      <c r="AM15" s="49">
        <f t="shared" si="10"/>
        <v>1381903000</v>
      </c>
      <c r="AN15" s="50"/>
      <c r="AO15" s="51"/>
      <c r="AP15" s="51"/>
      <c r="AQ15" s="51"/>
      <c r="AR15" s="51"/>
      <c r="AS15" s="52"/>
      <c r="AT15" s="53">
        <f t="shared" si="6"/>
        <v>0</v>
      </c>
    </row>
    <row r="16" spans="1:46" s="54" customFormat="1" ht="40.5" customHeight="1" thickBot="1">
      <c r="A16" s="27"/>
      <c r="B16" s="56"/>
      <c r="C16" s="94"/>
      <c r="D16" s="94"/>
      <c r="E16" s="94"/>
      <c r="F16" s="94"/>
      <c r="G16" s="59"/>
      <c r="H16" s="60"/>
      <c r="I16" s="30"/>
      <c r="J16" s="31"/>
      <c r="K16" s="32"/>
      <c r="L16" s="57"/>
      <c r="M16" s="33"/>
      <c r="N16" s="34">
        <f t="shared" si="0"/>
        <v>0</v>
      </c>
      <c r="O16" s="35"/>
      <c r="P16" s="167"/>
      <c r="Q16" s="168"/>
      <c r="R16" s="58"/>
      <c r="S16" s="38"/>
      <c r="T16" s="37"/>
      <c r="U16" s="39">
        <f t="shared" si="1"/>
        <v>0</v>
      </c>
      <c r="V16" s="40">
        <f t="shared" si="7"/>
        <v>0</v>
      </c>
      <c r="W16" s="216"/>
      <c r="X16" s="216"/>
      <c r="Y16" s="100"/>
      <c r="Z16" s="96"/>
      <c r="AA16" s="99"/>
      <c r="AB16" s="41">
        <f t="shared" si="2"/>
        <v>0</v>
      </c>
      <c r="AC16" s="40">
        <f t="shared" si="3"/>
        <v>0</v>
      </c>
      <c r="AD16" s="42"/>
      <c r="AE16" s="128"/>
      <c r="AF16" s="37">
        <f t="shared" si="4"/>
        <v>0</v>
      </c>
      <c r="AG16" s="43">
        <v>65</v>
      </c>
      <c r="AH16" s="44">
        <f t="shared" si="5"/>
        <v>65</v>
      </c>
      <c r="AI16" s="45">
        <f t="shared" si="8"/>
        <v>1.0049999999999999</v>
      </c>
      <c r="AJ16" s="46"/>
      <c r="AK16" s="47">
        <v>1E-4</v>
      </c>
      <c r="AL16" s="48">
        <f t="shared" si="9"/>
        <v>1.0001</v>
      </c>
      <c r="AM16" s="49">
        <f t="shared" si="10"/>
        <v>1381903000</v>
      </c>
      <c r="AN16" s="50"/>
      <c r="AO16" s="51"/>
      <c r="AP16" s="51"/>
      <c r="AQ16" s="51"/>
      <c r="AR16" s="51"/>
      <c r="AS16" s="52"/>
      <c r="AT16" s="53">
        <f t="shared" si="6"/>
        <v>0</v>
      </c>
    </row>
    <row r="17" spans="1:46" s="54" customFormat="1" ht="40.5" customHeight="1" thickBot="1">
      <c r="A17" s="27"/>
      <c r="B17" s="56"/>
      <c r="C17" s="94"/>
      <c r="D17" s="94"/>
      <c r="E17" s="94"/>
      <c r="F17" s="94"/>
      <c r="G17" s="59"/>
      <c r="H17" s="60"/>
      <c r="I17" s="30"/>
      <c r="J17" s="31"/>
      <c r="K17" s="32"/>
      <c r="L17" s="57"/>
      <c r="M17" s="33"/>
      <c r="N17" s="34">
        <f t="shared" si="0"/>
        <v>0</v>
      </c>
      <c r="O17" s="35"/>
      <c r="P17" s="167"/>
      <c r="Q17" s="220"/>
      <c r="R17" s="38"/>
      <c r="S17" s="38"/>
      <c r="T17" s="37"/>
      <c r="U17" s="39">
        <f t="shared" si="1"/>
        <v>0</v>
      </c>
      <c r="V17" s="40">
        <f t="shared" si="7"/>
        <v>0</v>
      </c>
      <c r="W17" s="96"/>
      <c r="X17" s="104"/>
      <c r="Y17" s="96"/>
      <c r="Z17" s="104"/>
      <c r="AA17" s="99"/>
      <c r="AB17" s="41">
        <f t="shared" si="2"/>
        <v>0</v>
      </c>
      <c r="AC17" s="40">
        <f t="shared" si="3"/>
        <v>0</v>
      </c>
      <c r="AD17" s="42"/>
      <c r="AE17" s="128"/>
      <c r="AF17" s="37">
        <f t="shared" si="4"/>
        <v>0</v>
      </c>
      <c r="AG17" s="43">
        <v>65</v>
      </c>
      <c r="AH17" s="44">
        <f t="shared" si="5"/>
        <v>65</v>
      </c>
      <c r="AI17" s="45">
        <f t="shared" si="8"/>
        <v>1.0049999999999999</v>
      </c>
      <c r="AJ17" s="46"/>
      <c r="AK17" s="47">
        <v>1E-4</v>
      </c>
      <c r="AL17" s="48">
        <f t="shared" si="9"/>
        <v>1.0001</v>
      </c>
      <c r="AM17" s="49">
        <f t="shared" si="10"/>
        <v>1381903000</v>
      </c>
      <c r="AN17" s="50"/>
      <c r="AO17" s="51"/>
      <c r="AP17" s="51"/>
      <c r="AQ17" s="51"/>
      <c r="AR17" s="51"/>
      <c r="AS17" s="52"/>
      <c r="AT17" s="53">
        <f t="shared" si="6"/>
        <v>0</v>
      </c>
    </row>
    <row r="18" spans="1:46" s="54" customFormat="1" ht="40.5" customHeight="1" thickBot="1">
      <c r="A18" s="27"/>
      <c r="B18" s="56"/>
      <c r="C18" s="94"/>
      <c r="D18" s="94"/>
      <c r="E18" s="94"/>
      <c r="F18" s="94"/>
      <c r="G18" s="218"/>
      <c r="H18" s="29"/>
      <c r="I18" s="30"/>
      <c r="J18" s="119"/>
      <c r="K18" s="32"/>
      <c r="L18" s="57"/>
      <c r="M18" s="33"/>
      <c r="N18" s="34">
        <f t="shared" si="0"/>
        <v>0</v>
      </c>
      <c r="O18" s="35"/>
      <c r="P18" s="167"/>
      <c r="Q18" s="168"/>
      <c r="R18" s="38"/>
      <c r="S18" s="38"/>
      <c r="T18" s="37"/>
      <c r="U18" s="39">
        <f t="shared" si="1"/>
        <v>0</v>
      </c>
      <c r="V18" s="40">
        <f t="shared" si="7"/>
        <v>0</v>
      </c>
      <c r="W18" s="113"/>
      <c r="X18" s="96"/>
      <c r="Y18" s="96"/>
      <c r="Z18" s="104"/>
      <c r="AA18" s="99"/>
      <c r="AB18" s="41">
        <f t="shared" si="2"/>
        <v>0</v>
      </c>
      <c r="AC18" s="40">
        <f t="shared" si="3"/>
        <v>0</v>
      </c>
      <c r="AD18" s="42"/>
      <c r="AE18" s="128"/>
      <c r="AF18" s="37">
        <f t="shared" si="4"/>
        <v>0</v>
      </c>
      <c r="AG18" s="43">
        <v>65</v>
      </c>
      <c r="AH18" s="44">
        <f t="shared" si="5"/>
        <v>65</v>
      </c>
      <c r="AI18" s="45">
        <f t="shared" si="8"/>
        <v>1.0049999999999999</v>
      </c>
      <c r="AJ18" s="46"/>
      <c r="AK18" s="47">
        <v>1E-4</v>
      </c>
      <c r="AL18" s="48">
        <f t="shared" si="9"/>
        <v>1.0001</v>
      </c>
      <c r="AM18" s="49">
        <f t="shared" si="10"/>
        <v>1381903000</v>
      </c>
      <c r="AN18" s="50"/>
      <c r="AO18" s="51"/>
      <c r="AP18" s="51"/>
      <c r="AQ18" s="51"/>
      <c r="AR18" s="51"/>
      <c r="AS18" s="52"/>
      <c r="AT18" s="53">
        <f t="shared" si="6"/>
        <v>0</v>
      </c>
    </row>
    <row r="19" spans="1:46" s="54" customFormat="1" ht="40.5" customHeight="1" thickBot="1">
      <c r="A19" s="27"/>
      <c r="B19" s="28"/>
      <c r="C19" s="94"/>
      <c r="D19" s="94"/>
      <c r="E19" s="94"/>
      <c r="F19" s="94"/>
      <c r="G19" s="218"/>
      <c r="H19" s="60"/>
      <c r="I19" s="30"/>
      <c r="J19" s="119"/>
      <c r="K19" s="32"/>
      <c r="L19" s="57"/>
      <c r="M19" s="33"/>
      <c r="N19" s="34">
        <f t="shared" si="0"/>
        <v>0</v>
      </c>
      <c r="O19" s="35"/>
      <c r="P19" s="167">
        <v>15</v>
      </c>
      <c r="Q19" s="168">
        <v>15</v>
      </c>
      <c r="R19" s="38"/>
      <c r="S19" s="38"/>
      <c r="T19" s="37"/>
      <c r="U19" s="39">
        <f t="shared" si="1"/>
        <v>0</v>
      </c>
      <c r="V19" s="40">
        <f t="shared" si="7"/>
        <v>0</v>
      </c>
      <c r="W19" s="112"/>
      <c r="X19" s="96"/>
      <c r="Y19" s="96"/>
      <c r="Z19" s="104"/>
      <c r="AA19" s="99"/>
      <c r="AB19" s="41">
        <f t="shared" si="2"/>
        <v>0</v>
      </c>
      <c r="AC19" s="40">
        <f t="shared" si="3"/>
        <v>0</v>
      </c>
      <c r="AD19" s="42"/>
      <c r="AE19" s="128"/>
      <c r="AF19" s="37">
        <f t="shared" si="4"/>
        <v>0</v>
      </c>
      <c r="AG19" s="43">
        <v>65</v>
      </c>
      <c r="AH19" s="44">
        <f t="shared" si="5"/>
        <v>65</v>
      </c>
      <c r="AI19" s="45">
        <f t="shared" si="8"/>
        <v>1.0049999999999999</v>
      </c>
      <c r="AJ19" s="46"/>
      <c r="AK19" s="47">
        <v>1E-4</v>
      </c>
      <c r="AL19" s="48">
        <f t="shared" si="9"/>
        <v>1.0001</v>
      </c>
      <c r="AM19" s="49">
        <f t="shared" si="10"/>
        <v>1381903000</v>
      </c>
      <c r="AN19" s="50"/>
      <c r="AO19" s="51"/>
      <c r="AP19" s="51"/>
      <c r="AQ19" s="51"/>
      <c r="AR19" s="51"/>
      <c r="AS19" s="52"/>
      <c r="AT19" s="53">
        <f t="shared" si="6"/>
        <v>0</v>
      </c>
    </row>
    <row r="20" spans="1:46" s="54" customFormat="1" ht="40.5" customHeight="1" thickBot="1">
      <c r="A20" s="27"/>
      <c r="B20" s="56"/>
      <c r="C20" s="94"/>
      <c r="D20" s="95"/>
      <c r="E20" s="94"/>
      <c r="F20" s="94"/>
      <c r="G20" s="219"/>
      <c r="H20" s="60"/>
      <c r="I20" s="30"/>
      <c r="J20" s="119"/>
      <c r="K20" s="32"/>
      <c r="L20" s="57"/>
      <c r="M20" s="33"/>
      <c r="N20" s="34">
        <f t="shared" si="0"/>
        <v>0</v>
      </c>
      <c r="O20" s="35"/>
      <c r="P20" s="167">
        <v>15</v>
      </c>
      <c r="Q20" s="168">
        <v>15</v>
      </c>
      <c r="R20" s="38"/>
      <c r="S20" s="38"/>
      <c r="T20" s="37"/>
      <c r="U20" s="39">
        <f t="shared" si="1"/>
        <v>0</v>
      </c>
      <c r="V20" s="40">
        <f t="shared" si="7"/>
        <v>0</v>
      </c>
      <c r="W20" s="112"/>
      <c r="X20" s="96"/>
      <c r="Y20" s="96"/>
      <c r="Z20" s="104"/>
      <c r="AA20" s="99"/>
      <c r="AB20" s="41">
        <f t="shared" si="2"/>
        <v>0</v>
      </c>
      <c r="AC20" s="40">
        <f t="shared" si="3"/>
        <v>0</v>
      </c>
      <c r="AD20" s="42"/>
      <c r="AE20" s="128"/>
      <c r="AF20" s="37">
        <f t="shared" si="4"/>
        <v>0</v>
      </c>
      <c r="AG20" s="43">
        <v>65</v>
      </c>
      <c r="AH20" s="44">
        <f t="shared" si="5"/>
        <v>65</v>
      </c>
      <c r="AI20" s="45">
        <f t="shared" si="8"/>
        <v>1.0049999999999999</v>
      </c>
      <c r="AJ20" s="46"/>
      <c r="AK20" s="47">
        <v>1E-4</v>
      </c>
      <c r="AL20" s="48">
        <f t="shared" si="9"/>
        <v>1.0001</v>
      </c>
      <c r="AM20" s="49">
        <f t="shared" si="10"/>
        <v>1381903000</v>
      </c>
      <c r="AN20" s="50"/>
      <c r="AO20" s="51"/>
      <c r="AP20" s="51"/>
      <c r="AQ20" s="51"/>
      <c r="AR20" s="51"/>
      <c r="AS20" s="52"/>
      <c r="AT20" s="53">
        <f t="shared" si="6"/>
        <v>0</v>
      </c>
    </row>
    <row r="21" spans="1:46" s="54" customFormat="1" ht="40.5" customHeight="1" thickBot="1">
      <c r="A21" s="27"/>
      <c r="B21" s="56"/>
      <c r="C21" s="94"/>
      <c r="D21" s="94"/>
      <c r="E21" s="94"/>
      <c r="F21" s="94"/>
      <c r="G21" s="55"/>
      <c r="H21" s="60"/>
      <c r="I21" s="30">
        <v>0.51</v>
      </c>
      <c r="J21" s="119">
        <v>0.49</v>
      </c>
      <c r="K21" s="32"/>
      <c r="L21" s="57"/>
      <c r="M21" s="33"/>
      <c r="N21" s="34">
        <f t="shared" si="0"/>
        <v>1</v>
      </c>
      <c r="O21" s="35"/>
      <c r="P21" s="167">
        <v>15</v>
      </c>
      <c r="Q21" s="168">
        <v>15</v>
      </c>
      <c r="R21" s="38"/>
      <c r="S21" s="38"/>
      <c r="T21" s="37"/>
      <c r="U21" s="39">
        <f t="shared" si="1"/>
        <v>15</v>
      </c>
      <c r="V21" s="40">
        <f t="shared" si="7"/>
        <v>15</v>
      </c>
      <c r="W21" s="112"/>
      <c r="X21" s="96"/>
      <c r="Y21" s="96"/>
      <c r="Z21" s="104"/>
      <c r="AA21" s="99"/>
      <c r="AB21" s="41">
        <f t="shared" si="2"/>
        <v>0</v>
      </c>
      <c r="AC21" s="40">
        <f t="shared" si="3"/>
        <v>0</v>
      </c>
      <c r="AD21" s="42"/>
      <c r="AE21" s="128"/>
      <c r="AF21" s="37">
        <f t="shared" si="4"/>
        <v>15</v>
      </c>
      <c r="AG21" s="43">
        <v>65</v>
      </c>
      <c r="AH21" s="44">
        <f t="shared" si="5"/>
        <v>80</v>
      </c>
      <c r="AI21" s="45">
        <f t="shared" si="8"/>
        <v>0.93</v>
      </c>
      <c r="AJ21" s="46"/>
      <c r="AK21" s="47">
        <v>1E-4</v>
      </c>
      <c r="AL21" s="48">
        <f t="shared" si="9"/>
        <v>1.0001</v>
      </c>
      <c r="AM21" s="49">
        <f t="shared" si="10"/>
        <v>1278776000</v>
      </c>
      <c r="AN21" s="50"/>
      <c r="AO21" s="51"/>
      <c r="AP21" s="51"/>
      <c r="AQ21" s="51"/>
      <c r="AR21" s="51"/>
      <c r="AS21" s="52"/>
      <c r="AT21" s="53">
        <f t="shared" si="6"/>
        <v>0</v>
      </c>
    </row>
    <row r="22" spans="1:46" s="54" customFormat="1" ht="40.5" customHeight="1" thickBot="1">
      <c r="A22" s="27"/>
      <c r="B22" s="61"/>
      <c r="C22" s="91"/>
      <c r="D22" s="62"/>
      <c r="E22" s="28"/>
      <c r="F22" s="28"/>
      <c r="G22" s="59"/>
      <c r="H22" s="60"/>
      <c r="I22" s="30">
        <v>0.51</v>
      </c>
      <c r="J22" s="119">
        <v>0.49</v>
      </c>
      <c r="K22" s="32"/>
      <c r="L22" s="57"/>
      <c r="M22" s="33"/>
      <c r="N22" s="34">
        <f t="shared" si="0"/>
        <v>1</v>
      </c>
      <c r="O22" s="35"/>
      <c r="P22" s="167">
        <v>15</v>
      </c>
      <c r="Q22" s="221">
        <v>14.9</v>
      </c>
      <c r="R22" s="38"/>
      <c r="S22" s="38"/>
      <c r="T22" s="37"/>
      <c r="U22" s="39">
        <f t="shared" si="1"/>
        <v>14.959999999999999</v>
      </c>
      <c r="V22" s="40">
        <f t="shared" si="7"/>
        <v>14.959999999999999</v>
      </c>
      <c r="W22" s="112"/>
      <c r="X22" s="96"/>
      <c r="Y22" s="96"/>
      <c r="Z22" s="104"/>
      <c r="AA22" s="99"/>
      <c r="AB22" s="41">
        <f t="shared" si="2"/>
        <v>0</v>
      </c>
      <c r="AC22" s="40">
        <f t="shared" si="3"/>
        <v>0</v>
      </c>
      <c r="AD22" s="42"/>
      <c r="AE22" s="128"/>
      <c r="AF22" s="37">
        <f t="shared" si="4"/>
        <v>14.959999999999999</v>
      </c>
      <c r="AG22" s="43">
        <v>65</v>
      </c>
      <c r="AH22" s="44">
        <f t="shared" si="5"/>
        <v>79.959999999999994</v>
      </c>
      <c r="AI22" s="45">
        <f t="shared" si="8"/>
        <v>0.93019999999999992</v>
      </c>
      <c r="AJ22" s="46"/>
      <c r="AK22" s="47">
        <v>1E-4</v>
      </c>
      <c r="AL22" s="48">
        <f t="shared" si="9"/>
        <v>1.0001</v>
      </c>
      <c r="AM22" s="49">
        <f t="shared" si="10"/>
        <v>1279051000</v>
      </c>
      <c r="AN22" s="50"/>
      <c r="AO22" s="51"/>
      <c r="AP22" s="51"/>
      <c r="AQ22" s="51"/>
      <c r="AR22" s="51"/>
      <c r="AS22" s="52"/>
      <c r="AT22" s="53">
        <f t="shared" si="6"/>
        <v>0</v>
      </c>
    </row>
    <row r="23" spans="1:46" s="54" customFormat="1" ht="40.5" customHeight="1" thickBot="1">
      <c r="A23" s="27"/>
      <c r="B23" s="61"/>
      <c r="C23" s="94"/>
      <c r="D23" s="62"/>
      <c r="E23" s="215"/>
      <c r="F23" s="28"/>
      <c r="G23" s="55"/>
      <c r="H23" s="29"/>
      <c r="I23" s="30">
        <v>0.51</v>
      </c>
      <c r="J23" s="119">
        <v>0.49</v>
      </c>
      <c r="K23" s="32"/>
      <c r="L23" s="57"/>
      <c r="M23" s="33"/>
      <c r="N23" s="34">
        <f t="shared" si="0"/>
        <v>1</v>
      </c>
      <c r="O23" s="35"/>
      <c r="P23" s="167">
        <v>15</v>
      </c>
      <c r="Q23" s="168">
        <v>15</v>
      </c>
      <c r="R23" s="38"/>
      <c r="S23" s="38"/>
      <c r="T23" s="37"/>
      <c r="U23" s="39">
        <f t="shared" si="1"/>
        <v>15</v>
      </c>
      <c r="V23" s="40">
        <f t="shared" si="7"/>
        <v>15</v>
      </c>
      <c r="W23" s="112"/>
      <c r="X23" s="96"/>
      <c r="Y23" s="96"/>
      <c r="Z23" s="104"/>
      <c r="AA23" s="99"/>
      <c r="AB23" s="41">
        <f t="shared" si="2"/>
        <v>0</v>
      </c>
      <c r="AC23" s="40">
        <f t="shared" si="3"/>
        <v>0</v>
      </c>
      <c r="AD23" s="42"/>
      <c r="AE23" s="128"/>
      <c r="AF23" s="37">
        <f t="shared" si="4"/>
        <v>15</v>
      </c>
      <c r="AG23" s="43">
        <v>65</v>
      </c>
      <c r="AH23" s="44">
        <f t="shared" si="5"/>
        <v>80</v>
      </c>
      <c r="AI23" s="45">
        <f t="shared" si="8"/>
        <v>0.93</v>
      </c>
      <c r="AJ23" s="46"/>
      <c r="AK23" s="47">
        <v>1E-4</v>
      </c>
      <c r="AL23" s="48">
        <f t="shared" si="9"/>
        <v>1.0001</v>
      </c>
      <c r="AM23" s="49">
        <f t="shared" si="10"/>
        <v>1278776000</v>
      </c>
      <c r="AN23" s="50"/>
      <c r="AO23" s="51"/>
      <c r="AP23" s="51"/>
      <c r="AQ23" s="51"/>
      <c r="AR23" s="51"/>
      <c r="AS23" s="52"/>
      <c r="AT23" s="53">
        <f t="shared" si="6"/>
        <v>0</v>
      </c>
    </row>
    <row r="24" spans="1:46" s="54" customFormat="1" ht="40.5" customHeight="1" thickBot="1">
      <c r="A24" s="27"/>
      <c r="B24" s="61"/>
      <c r="C24" s="56"/>
      <c r="D24" s="94"/>
      <c r="E24" s="94"/>
      <c r="F24" s="94"/>
      <c r="G24" s="94"/>
      <c r="H24" s="29"/>
      <c r="I24" s="30">
        <v>0.51</v>
      </c>
      <c r="J24" s="119">
        <v>0.49</v>
      </c>
      <c r="K24" s="32"/>
      <c r="L24" s="57"/>
      <c r="M24" s="33"/>
      <c r="N24" s="34">
        <f t="shared" si="0"/>
        <v>1</v>
      </c>
      <c r="O24" s="35"/>
      <c r="P24" s="167">
        <v>15</v>
      </c>
      <c r="Q24" s="168">
        <v>15</v>
      </c>
      <c r="R24" s="38"/>
      <c r="S24" s="38"/>
      <c r="T24" s="37"/>
      <c r="U24" s="39">
        <f t="shared" si="1"/>
        <v>15</v>
      </c>
      <c r="V24" s="40">
        <f t="shared" si="7"/>
        <v>15</v>
      </c>
      <c r="W24" s="112"/>
      <c r="X24" s="96"/>
      <c r="Y24" s="96"/>
      <c r="Z24" s="104"/>
      <c r="AA24" s="99"/>
      <c r="AB24" s="41">
        <f t="shared" si="2"/>
        <v>0</v>
      </c>
      <c r="AC24" s="40">
        <f t="shared" si="3"/>
        <v>0</v>
      </c>
      <c r="AD24" s="42"/>
      <c r="AE24" s="128"/>
      <c r="AF24" s="37">
        <f t="shared" si="4"/>
        <v>15</v>
      </c>
      <c r="AG24" s="43">
        <v>65</v>
      </c>
      <c r="AH24" s="44">
        <f t="shared" si="5"/>
        <v>80</v>
      </c>
      <c r="AI24" s="45">
        <f t="shared" si="8"/>
        <v>0.93</v>
      </c>
      <c r="AJ24" s="46"/>
      <c r="AK24" s="47">
        <v>1E-4</v>
      </c>
      <c r="AL24" s="48">
        <f t="shared" si="9"/>
        <v>1.0001</v>
      </c>
      <c r="AM24" s="49">
        <f t="shared" si="10"/>
        <v>1278776000</v>
      </c>
      <c r="AN24" s="50"/>
      <c r="AO24" s="51"/>
      <c r="AP24" s="51"/>
      <c r="AQ24" s="51"/>
      <c r="AR24" s="51"/>
      <c r="AS24" s="52"/>
      <c r="AT24" s="53">
        <f t="shared" si="6"/>
        <v>0</v>
      </c>
    </row>
    <row r="25" spans="1:46" s="54" customFormat="1" ht="40.5" customHeight="1" thickBot="1">
      <c r="A25" s="27"/>
      <c r="B25" s="61"/>
      <c r="C25" s="56"/>
      <c r="D25" s="94"/>
      <c r="E25" s="62"/>
      <c r="F25" s="94"/>
      <c r="G25" s="94"/>
      <c r="H25" s="29"/>
      <c r="I25" s="30">
        <v>0.51</v>
      </c>
      <c r="J25" s="119">
        <v>0.49</v>
      </c>
      <c r="K25" s="32"/>
      <c r="L25" s="57"/>
      <c r="M25" s="33"/>
      <c r="N25" s="34">
        <f t="shared" si="0"/>
        <v>1</v>
      </c>
      <c r="O25" s="35"/>
      <c r="P25" s="167">
        <v>15</v>
      </c>
      <c r="Q25" s="168">
        <v>15</v>
      </c>
      <c r="R25" s="38"/>
      <c r="S25" s="38"/>
      <c r="T25" s="37"/>
      <c r="U25" s="39">
        <f t="shared" si="1"/>
        <v>15</v>
      </c>
      <c r="V25" s="40">
        <f t="shared" si="7"/>
        <v>15</v>
      </c>
      <c r="W25" s="112"/>
      <c r="X25" s="96"/>
      <c r="Y25" s="96"/>
      <c r="Z25" s="104"/>
      <c r="AA25" s="99"/>
      <c r="AB25" s="41">
        <f t="shared" si="2"/>
        <v>0</v>
      </c>
      <c r="AC25" s="40">
        <f t="shared" si="3"/>
        <v>0</v>
      </c>
      <c r="AD25" s="42"/>
      <c r="AE25" s="128"/>
      <c r="AF25" s="37">
        <f t="shared" si="4"/>
        <v>15</v>
      </c>
      <c r="AG25" s="43">
        <v>65</v>
      </c>
      <c r="AH25" s="44">
        <f t="shared" si="5"/>
        <v>80</v>
      </c>
      <c r="AI25" s="45">
        <f t="shared" si="8"/>
        <v>0.93</v>
      </c>
      <c r="AJ25" s="46"/>
      <c r="AK25" s="47">
        <v>1E-4</v>
      </c>
      <c r="AL25" s="48">
        <f t="shared" si="9"/>
        <v>1.0001</v>
      </c>
      <c r="AM25" s="49">
        <f t="shared" si="10"/>
        <v>1278776000</v>
      </c>
      <c r="AN25" s="50"/>
      <c r="AO25" s="51"/>
      <c r="AP25" s="51"/>
      <c r="AQ25" s="51"/>
      <c r="AR25" s="51"/>
      <c r="AS25" s="52"/>
      <c r="AT25" s="53">
        <f t="shared" si="6"/>
        <v>0</v>
      </c>
    </row>
    <row r="26" spans="1:46" s="54" customFormat="1" ht="36" customHeight="1" thickBot="1">
      <c r="A26" s="27"/>
      <c r="B26" s="61"/>
      <c r="C26" s="28"/>
      <c r="D26" s="94"/>
      <c r="E26" s="94"/>
      <c r="F26" s="62"/>
      <c r="G26" s="28"/>
      <c r="H26" s="60"/>
      <c r="I26" s="30">
        <v>0.51</v>
      </c>
      <c r="J26" s="119">
        <v>0.49</v>
      </c>
      <c r="K26" s="32"/>
      <c r="L26" s="57"/>
      <c r="M26" s="33"/>
      <c r="N26" s="34">
        <f t="shared" si="0"/>
        <v>1</v>
      </c>
      <c r="O26" s="35"/>
      <c r="P26" s="167">
        <v>15</v>
      </c>
      <c r="Q26" s="168">
        <v>15</v>
      </c>
      <c r="R26" s="38"/>
      <c r="S26" s="38"/>
      <c r="T26" s="37"/>
      <c r="U26" s="39">
        <f t="shared" si="1"/>
        <v>15</v>
      </c>
      <c r="V26" s="40">
        <f t="shared" si="7"/>
        <v>15</v>
      </c>
      <c r="W26" s="112"/>
      <c r="X26" s="96"/>
      <c r="Y26" s="96"/>
      <c r="Z26" s="104"/>
      <c r="AA26" s="99"/>
      <c r="AB26" s="41">
        <f t="shared" si="2"/>
        <v>0</v>
      </c>
      <c r="AC26" s="40">
        <f t="shared" si="3"/>
        <v>0</v>
      </c>
      <c r="AD26" s="42"/>
      <c r="AE26" s="128"/>
      <c r="AF26" s="37">
        <f t="shared" si="4"/>
        <v>15</v>
      </c>
      <c r="AG26" s="43">
        <v>65</v>
      </c>
      <c r="AH26" s="44">
        <f t="shared" si="5"/>
        <v>80</v>
      </c>
      <c r="AI26" s="45">
        <f t="shared" si="8"/>
        <v>0.93</v>
      </c>
      <c r="AJ26" s="46"/>
      <c r="AK26" s="47">
        <v>1E-4</v>
      </c>
      <c r="AL26" s="48">
        <f t="shared" si="9"/>
        <v>1.0001</v>
      </c>
      <c r="AM26" s="49">
        <f t="shared" si="10"/>
        <v>1278776000</v>
      </c>
      <c r="AN26" s="50"/>
      <c r="AO26" s="51"/>
      <c r="AP26" s="51"/>
      <c r="AQ26" s="51"/>
      <c r="AR26" s="51"/>
      <c r="AS26" s="52"/>
      <c r="AT26" s="53">
        <f t="shared" si="6"/>
        <v>0</v>
      </c>
    </row>
    <row r="27" spans="1:46" s="54" customFormat="1" ht="36" customHeight="1" thickBot="1">
      <c r="A27" s="27"/>
      <c r="B27" s="61"/>
      <c r="C27" s="56"/>
      <c r="D27" s="94"/>
      <c r="E27" s="95"/>
      <c r="F27" s="62"/>
      <c r="G27" s="62"/>
      <c r="H27" s="29"/>
      <c r="I27" s="30">
        <v>0.51</v>
      </c>
      <c r="J27" s="119">
        <v>0.49</v>
      </c>
      <c r="K27" s="32"/>
      <c r="L27" s="57"/>
      <c r="M27" s="33"/>
      <c r="N27" s="34">
        <f t="shared" si="0"/>
        <v>1</v>
      </c>
      <c r="O27" s="35"/>
      <c r="P27" s="167">
        <v>15</v>
      </c>
      <c r="Q27" s="168">
        <v>15</v>
      </c>
      <c r="R27" s="38"/>
      <c r="S27" s="38"/>
      <c r="T27" s="37"/>
      <c r="U27" s="39">
        <f t="shared" si="1"/>
        <v>15</v>
      </c>
      <c r="V27" s="40">
        <f t="shared" si="7"/>
        <v>15</v>
      </c>
      <c r="W27" s="112"/>
      <c r="X27" s="96"/>
      <c r="Y27" s="96"/>
      <c r="Z27" s="104"/>
      <c r="AA27" s="99"/>
      <c r="AB27" s="41">
        <f t="shared" si="2"/>
        <v>0</v>
      </c>
      <c r="AC27" s="40">
        <f t="shared" si="3"/>
        <v>0</v>
      </c>
      <c r="AD27" s="42"/>
      <c r="AE27" s="128"/>
      <c r="AF27" s="37">
        <f t="shared" si="4"/>
        <v>15</v>
      </c>
      <c r="AG27" s="43">
        <v>65</v>
      </c>
      <c r="AH27" s="44">
        <f t="shared" si="5"/>
        <v>80</v>
      </c>
      <c r="AI27" s="45">
        <f t="shared" si="8"/>
        <v>0.93</v>
      </c>
      <c r="AJ27" s="46"/>
      <c r="AK27" s="47">
        <v>1E-4</v>
      </c>
      <c r="AL27" s="48">
        <f t="shared" si="9"/>
        <v>1.0001</v>
      </c>
      <c r="AM27" s="49">
        <f t="shared" si="10"/>
        <v>1278776000</v>
      </c>
      <c r="AN27" s="50"/>
      <c r="AO27" s="51"/>
      <c r="AP27" s="51"/>
      <c r="AQ27" s="51"/>
      <c r="AR27" s="51"/>
      <c r="AS27" s="52"/>
      <c r="AT27" s="53">
        <f t="shared" si="6"/>
        <v>0</v>
      </c>
    </row>
    <row r="28" spans="1:46" s="54" customFormat="1" ht="36" customHeight="1" thickBot="1">
      <c r="A28" s="27"/>
      <c r="B28" s="61"/>
      <c r="C28" s="56"/>
      <c r="D28" s="91"/>
      <c r="E28" s="94"/>
      <c r="F28" s="94"/>
      <c r="G28" s="94"/>
      <c r="H28" s="60"/>
      <c r="I28" s="30">
        <v>0.51</v>
      </c>
      <c r="J28" s="119">
        <v>0.49</v>
      </c>
      <c r="K28" s="32"/>
      <c r="L28" s="57"/>
      <c r="M28" s="33"/>
      <c r="N28" s="34">
        <f t="shared" si="0"/>
        <v>1</v>
      </c>
      <c r="O28" s="35"/>
      <c r="P28" s="167">
        <v>15</v>
      </c>
      <c r="Q28" s="168">
        <v>15</v>
      </c>
      <c r="R28" s="38"/>
      <c r="S28" s="38"/>
      <c r="T28" s="37"/>
      <c r="U28" s="39">
        <f t="shared" si="1"/>
        <v>15</v>
      </c>
      <c r="V28" s="40">
        <f t="shared" si="7"/>
        <v>15</v>
      </c>
      <c r="W28" s="112"/>
      <c r="X28" s="96"/>
      <c r="Y28" s="96"/>
      <c r="Z28" s="104"/>
      <c r="AA28" s="99"/>
      <c r="AB28" s="41">
        <f t="shared" si="2"/>
        <v>0</v>
      </c>
      <c r="AC28" s="40">
        <f t="shared" si="3"/>
        <v>0</v>
      </c>
      <c r="AD28" s="42"/>
      <c r="AE28" s="128"/>
      <c r="AF28" s="37">
        <f t="shared" si="4"/>
        <v>15</v>
      </c>
      <c r="AG28" s="43">
        <v>65</v>
      </c>
      <c r="AH28" s="44">
        <f t="shared" si="5"/>
        <v>80</v>
      </c>
      <c r="AI28" s="45">
        <f t="shared" si="8"/>
        <v>0.93</v>
      </c>
      <c r="AJ28" s="46"/>
      <c r="AK28" s="47">
        <v>1E-4</v>
      </c>
      <c r="AL28" s="48">
        <f t="shared" si="9"/>
        <v>1.0001</v>
      </c>
      <c r="AM28" s="49">
        <f t="shared" si="10"/>
        <v>1278776000</v>
      </c>
      <c r="AN28" s="50"/>
      <c r="AO28" s="51"/>
      <c r="AP28" s="51"/>
      <c r="AQ28" s="51"/>
      <c r="AR28" s="51"/>
      <c r="AS28" s="52"/>
      <c r="AT28" s="53">
        <f t="shared" si="6"/>
        <v>0</v>
      </c>
    </row>
    <row r="29" spans="1:46" s="54" customFormat="1" ht="36" customHeight="1" thickBot="1">
      <c r="A29" s="27"/>
      <c r="B29" s="61"/>
      <c r="C29" s="28"/>
      <c r="D29" s="91"/>
      <c r="E29" s="91"/>
      <c r="F29" s="91"/>
      <c r="G29" s="92"/>
      <c r="H29" s="60"/>
      <c r="I29" s="30">
        <v>0.51</v>
      </c>
      <c r="J29" s="119">
        <v>0.49</v>
      </c>
      <c r="K29" s="32"/>
      <c r="L29" s="57"/>
      <c r="M29" s="33"/>
      <c r="N29" s="34">
        <f t="shared" si="0"/>
        <v>1</v>
      </c>
      <c r="O29" s="35"/>
      <c r="P29" s="167">
        <v>15</v>
      </c>
      <c r="Q29" s="168">
        <v>15</v>
      </c>
      <c r="R29" s="38"/>
      <c r="S29" s="38"/>
      <c r="T29" s="37"/>
      <c r="U29" s="39">
        <f t="shared" si="1"/>
        <v>15</v>
      </c>
      <c r="V29" s="40">
        <f t="shared" si="7"/>
        <v>15</v>
      </c>
      <c r="W29" s="112"/>
      <c r="X29" s="96"/>
      <c r="Y29" s="96"/>
      <c r="Z29" s="104"/>
      <c r="AA29" s="99"/>
      <c r="AB29" s="41">
        <f t="shared" si="2"/>
        <v>0</v>
      </c>
      <c r="AC29" s="40">
        <f t="shared" si="3"/>
        <v>0</v>
      </c>
      <c r="AD29" s="42"/>
      <c r="AE29" s="128"/>
      <c r="AF29" s="37">
        <f t="shared" si="4"/>
        <v>15</v>
      </c>
      <c r="AG29" s="43">
        <v>65</v>
      </c>
      <c r="AH29" s="44">
        <f t="shared" si="5"/>
        <v>80</v>
      </c>
      <c r="AI29" s="45">
        <f t="shared" si="8"/>
        <v>0.93</v>
      </c>
      <c r="AJ29" s="46"/>
      <c r="AK29" s="47">
        <v>1E-4</v>
      </c>
      <c r="AL29" s="48">
        <f t="shared" si="9"/>
        <v>1.0001</v>
      </c>
      <c r="AM29" s="49">
        <f t="shared" si="10"/>
        <v>1278776000</v>
      </c>
      <c r="AN29" s="50"/>
      <c r="AO29" s="51"/>
      <c r="AP29" s="51"/>
      <c r="AQ29" s="51"/>
      <c r="AR29" s="51"/>
      <c r="AS29" s="52"/>
      <c r="AT29" s="53">
        <f t="shared" si="6"/>
        <v>0</v>
      </c>
    </row>
    <row r="30" spans="1:46" s="54" customFormat="1" ht="36" customHeight="1" thickBot="1">
      <c r="A30" s="27"/>
      <c r="B30" s="61"/>
      <c r="C30" s="28"/>
      <c r="D30" s="91"/>
      <c r="E30" s="91"/>
      <c r="F30" s="91"/>
      <c r="G30" s="92"/>
      <c r="H30" s="29"/>
      <c r="I30" s="30">
        <v>0.51</v>
      </c>
      <c r="J30" s="119">
        <v>0.49</v>
      </c>
      <c r="K30" s="32"/>
      <c r="L30" s="57"/>
      <c r="M30" s="33"/>
      <c r="N30" s="34">
        <f t="shared" si="0"/>
        <v>1</v>
      </c>
      <c r="O30" s="35"/>
      <c r="P30" s="167">
        <v>15</v>
      </c>
      <c r="Q30" s="168">
        <v>15</v>
      </c>
      <c r="R30" s="38"/>
      <c r="S30" s="38"/>
      <c r="T30" s="37"/>
      <c r="U30" s="39">
        <f t="shared" si="1"/>
        <v>15</v>
      </c>
      <c r="V30" s="40">
        <f t="shared" si="7"/>
        <v>15</v>
      </c>
      <c r="W30" s="112"/>
      <c r="X30" s="96"/>
      <c r="Y30" s="96"/>
      <c r="Z30" s="104"/>
      <c r="AA30" s="99"/>
      <c r="AB30" s="41">
        <f t="shared" si="2"/>
        <v>0</v>
      </c>
      <c r="AC30" s="40">
        <f t="shared" si="3"/>
        <v>0</v>
      </c>
      <c r="AD30" s="42"/>
      <c r="AE30" s="128"/>
      <c r="AF30" s="37">
        <f t="shared" si="4"/>
        <v>15</v>
      </c>
      <c r="AG30" s="43">
        <v>65</v>
      </c>
      <c r="AH30" s="44">
        <f t="shared" si="5"/>
        <v>80</v>
      </c>
      <c r="AI30" s="45">
        <f t="shared" si="8"/>
        <v>0.93</v>
      </c>
      <c r="AJ30" s="46"/>
      <c r="AK30" s="47">
        <v>1E-4</v>
      </c>
      <c r="AL30" s="48">
        <f t="shared" si="9"/>
        <v>1.0001</v>
      </c>
      <c r="AM30" s="49">
        <f t="shared" si="10"/>
        <v>1278776000</v>
      </c>
      <c r="AN30" s="50"/>
      <c r="AO30" s="51"/>
      <c r="AP30" s="51"/>
      <c r="AQ30" s="51"/>
      <c r="AR30" s="51"/>
      <c r="AS30" s="52"/>
      <c r="AT30" s="53">
        <f t="shared" si="6"/>
        <v>0</v>
      </c>
    </row>
    <row r="31" spans="1:46" s="54" customFormat="1" ht="36" customHeight="1" thickBot="1">
      <c r="A31" s="27"/>
      <c r="B31" s="61"/>
      <c r="C31" s="28"/>
      <c r="D31" s="91"/>
      <c r="E31" s="91"/>
      <c r="F31" s="91"/>
      <c r="G31" s="92"/>
      <c r="H31" s="29"/>
      <c r="I31" s="30">
        <v>0.51</v>
      </c>
      <c r="J31" s="119">
        <v>0.49</v>
      </c>
      <c r="K31" s="32"/>
      <c r="L31" s="57"/>
      <c r="M31" s="33"/>
      <c r="N31" s="34">
        <f t="shared" si="0"/>
        <v>1</v>
      </c>
      <c r="O31" s="35"/>
      <c r="P31" s="167">
        <v>15</v>
      </c>
      <c r="Q31" s="168">
        <v>15</v>
      </c>
      <c r="R31" s="38"/>
      <c r="S31" s="38"/>
      <c r="T31" s="37"/>
      <c r="U31" s="39">
        <f t="shared" si="1"/>
        <v>15</v>
      </c>
      <c r="V31" s="40">
        <f t="shared" si="7"/>
        <v>15</v>
      </c>
      <c r="W31" s="112"/>
      <c r="X31" s="96"/>
      <c r="Y31" s="96"/>
      <c r="Z31" s="104"/>
      <c r="AA31" s="99"/>
      <c r="AB31" s="41">
        <f t="shared" si="2"/>
        <v>0</v>
      </c>
      <c r="AC31" s="40">
        <f t="shared" si="3"/>
        <v>0</v>
      </c>
      <c r="AD31" s="42"/>
      <c r="AE31" s="128"/>
      <c r="AF31" s="37">
        <f t="shared" si="4"/>
        <v>15</v>
      </c>
      <c r="AG31" s="43">
        <v>65</v>
      </c>
      <c r="AH31" s="44">
        <f t="shared" si="5"/>
        <v>80</v>
      </c>
      <c r="AI31" s="45">
        <f t="shared" si="8"/>
        <v>0.93</v>
      </c>
      <c r="AJ31" s="46"/>
      <c r="AK31" s="47">
        <v>1E-4</v>
      </c>
      <c r="AL31" s="48">
        <f t="shared" si="9"/>
        <v>1.0001</v>
      </c>
      <c r="AM31" s="49">
        <f t="shared" si="10"/>
        <v>1278776000</v>
      </c>
      <c r="AN31" s="50"/>
      <c r="AO31" s="51"/>
      <c r="AP31" s="51"/>
      <c r="AQ31" s="51"/>
      <c r="AR31" s="51"/>
      <c r="AS31" s="52"/>
      <c r="AT31" s="53">
        <f t="shared" si="6"/>
        <v>0</v>
      </c>
    </row>
    <row r="32" spans="1:46" s="54" customFormat="1" ht="36" customHeight="1" thickBot="1">
      <c r="A32" s="27"/>
      <c r="B32" s="61"/>
      <c r="C32" s="28"/>
      <c r="D32" s="91"/>
      <c r="E32" s="91"/>
      <c r="F32" s="91"/>
      <c r="G32" s="92"/>
      <c r="H32" s="29"/>
      <c r="I32" s="30">
        <v>0.51</v>
      </c>
      <c r="J32" s="119">
        <v>0.49</v>
      </c>
      <c r="K32" s="32"/>
      <c r="L32" s="57"/>
      <c r="M32" s="33"/>
      <c r="N32" s="34">
        <f t="shared" si="0"/>
        <v>1</v>
      </c>
      <c r="O32" s="35"/>
      <c r="P32" s="167">
        <v>15</v>
      </c>
      <c r="Q32" s="168">
        <v>15</v>
      </c>
      <c r="R32" s="38"/>
      <c r="S32" s="38"/>
      <c r="T32" s="37"/>
      <c r="U32" s="39">
        <f t="shared" si="1"/>
        <v>15</v>
      </c>
      <c r="V32" s="40">
        <f t="shared" si="7"/>
        <v>15</v>
      </c>
      <c r="W32" s="112"/>
      <c r="X32" s="96"/>
      <c r="Y32" s="96"/>
      <c r="Z32" s="104"/>
      <c r="AA32" s="99"/>
      <c r="AB32" s="41">
        <f t="shared" si="2"/>
        <v>0</v>
      </c>
      <c r="AC32" s="40">
        <f t="shared" si="3"/>
        <v>0</v>
      </c>
      <c r="AD32" s="42"/>
      <c r="AE32" s="128"/>
      <c r="AF32" s="37">
        <f t="shared" si="4"/>
        <v>15</v>
      </c>
      <c r="AG32" s="43">
        <v>65</v>
      </c>
      <c r="AH32" s="44">
        <f t="shared" si="5"/>
        <v>80</v>
      </c>
      <c r="AI32" s="45">
        <f t="shared" si="8"/>
        <v>0.93</v>
      </c>
      <c r="AJ32" s="46"/>
      <c r="AK32" s="47">
        <v>1E-4</v>
      </c>
      <c r="AL32" s="48">
        <f t="shared" si="9"/>
        <v>1.0001</v>
      </c>
      <c r="AM32" s="49">
        <f t="shared" si="10"/>
        <v>1278776000</v>
      </c>
      <c r="AN32" s="50"/>
      <c r="AO32" s="51"/>
      <c r="AP32" s="51"/>
      <c r="AQ32" s="51"/>
      <c r="AR32" s="51"/>
      <c r="AS32" s="52"/>
      <c r="AT32" s="53">
        <f t="shared" si="6"/>
        <v>0</v>
      </c>
    </row>
    <row r="33" spans="1:46" s="54" customFormat="1" ht="36" customHeight="1" thickBot="1">
      <c r="A33" s="27"/>
      <c r="B33" s="61"/>
      <c r="C33" s="28"/>
      <c r="D33" s="91"/>
      <c r="E33" s="91"/>
      <c r="F33" s="91"/>
      <c r="G33" s="92"/>
      <c r="H33" s="29"/>
      <c r="I33" s="30">
        <v>0.51</v>
      </c>
      <c r="J33" s="119">
        <v>0.49</v>
      </c>
      <c r="K33" s="32"/>
      <c r="L33" s="57"/>
      <c r="M33" s="33"/>
      <c r="N33" s="34">
        <f t="shared" si="0"/>
        <v>1</v>
      </c>
      <c r="O33" s="35"/>
      <c r="P33" s="167">
        <v>15</v>
      </c>
      <c r="Q33" s="168">
        <v>15</v>
      </c>
      <c r="R33" s="38"/>
      <c r="S33" s="38"/>
      <c r="T33" s="37"/>
      <c r="U33" s="39">
        <f t="shared" si="1"/>
        <v>15</v>
      </c>
      <c r="V33" s="40">
        <f t="shared" si="7"/>
        <v>15</v>
      </c>
      <c r="W33" s="112"/>
      <c r="X33" s="96"/>
      <c r="Y33" s="96"/>
      <c r="Z33" s="104"/>
      <c r="AA33" s="99"/>
      <c r="AB33" s="41">
        <f t="shared" si="2"/>
        <v>0</v>
      </c>
      <c r="AC33" s="40">
        <f t="shared" si="3"/>
        <v>0</v>
      </c>
      <c r="AD33" s="42"/>
      <c r="AE33" s="128"/>
      <c r="AF33" s="37">
        <f t="shared" si="4"/>
        <v>15</v>
      </c>
      <c r="AG33" s="43">
        <v>65</v>
      </c>
      <c r="AH33" s="44">
        <f t="shared" si="5"/>
        <v>80</v>
      </c>
      <c r="AI33" s="45">
        <f t="shared" si="8"/>
        <v>0.93</v>
      </c>
      <c r="AJ33" s="46"/>
      <c r="AK33" s="47">
        <v>1E-4</v>
      </c>
      <c r="AL33" s="48">
        <f t="shared" si="9"/>
        <v>1.0001</v>
      </c>
      <c r="AM33" s="49">
        <f t="shared" si="10"/>
        <v>1278776000</v>
      </c>
      <c r="AN33" s="50"/>
      <c r="AO33" s="51"/>
      <c r="AP33" s="51"/>
      <c r="AQ33" s="51"/>
      <c r="AR33" s="51"/>
      <c r="AS33" s="52"/>
      <c r="AT33" s="53">
        <f t="shared" si="6"/>
        <v>0</v>
      </c>
    </row>
    <row r="34" spans="1:46" s="54" customFormat="1" ht="36" customHeight="1" thickBot="1">
      <c r="A34" s="27"/>
      <c r="B34" s="56"/>
      <c r="C34" s="91"/>
      <c r="D34" s="95"/>
      <c r="E34" s="95"/>
      <c r="F34" s="101"/>
      <c r="G34" s="55"/>
      <c r="H34" s="29"/>
      <c r="I34" s="30">
        <v>0.51</v>
      </c>
      <c r="J34" s="119">
        <v>0.49</v>
      </c>
      <c r="K34" s="32"/>
      <c r="L34" s="57"/>
      <c r="M34" s="33"/>
      <c r="N34" s="34">
        <f t="shared" si="0"/>
        <v>1</v>
      </c>
      <c r="O34" s="35"/>
      <c r="P34" s="167">
        <v>15</v>
      </c>
      <c r="Q34" s="168">
        <v>15</v>
      </c>
      <c r="R34" s="38"/>
      <c r="S34" s="38"/>
      <c r="T34" s="37"/>
      <c r="U34" s="39">
        <f t="shared" si="1"/>
        <v>15</v>
      </c>
      <c r="V34" s="40">
        <f t="shared" si="7"/>
        <v>15</v>
      </c>
      <c r="W34" s="112"/>
      <c r="X34" s="96"/>
      <c r="Y34" s="96"/>
      <c r="Z34" s="104"/>
      <c r="AA34" s="99"/>
      <c r="AB34" s="41">
        <f t="shared" si="2"/>
        <v>0</v>
      </c>
      <c r="AC34" s="40">
        <f t="shared" si="3"/>
        <v>0</v>
      </c>
      <c r="AD34" s="42"/>
      <c r="AE34" s="128"/>
      <c r="AF34" s="37">
        <f t="shared" si="4"/>
        <v>15</v>
      </c>
      <c r="AG34" s="43">
        <v>65</v>
      </c>
      <c r="AH34" s="44">
        <f t="shared" si="5"/>
        <v>80</v>
      </c>
      <c r="AI34" s="45">
        <f t="shared" si="8"/>
        <v>0.93</v>
      </c>
      <c r="AJ34" s="46"/>
      <c r="AK34" s="47">
        <v>1E-4</v>
      </c>
      <c r="AL34" s="48">
        <f t="shared" si="9"/>
        <v>1.0001</v>
      </c>
      <c r="AM34" s="49">
        <f t="shared" si="10"/>
        <v>1278776000</v>
      </c>
      <c r="AN34" s="50"/>
      <c r="AO34" s="51"/>
      <c r="AP34" s="51"/>
      <c r="AQ34" s="51"/>
      <c r="AR34" s="51"/>
      <c r="AS34" s="52"/>
      <c r="AT34" s="53">
        <f t="shared" si="6"/>
        <v>0</v>
      </c>
    </row>
    <row r="35" spans="1:46" s="54" customFormat="1" ht="36" customHeight="1" thickBot="1">
      <c r="A35" s="27"/>
      <c r="B35" s="56"/>
      <c r="C35" s="91"/>
      <c r="D35" s="95"/>
      <c r="E35" s="95"/>
      <c r="F35" s="101"/>
      <c r="G35" s="55"/>
      <c r="H35" s="29"/>
      <c r="I35" s="30">
        <v>0.51</v>
      </c>
      <c r="J35" s="119">
        <v>0.49</v>
      </c>
      <c r="K35" s="32"/>
      <c r="L35" s="57"/>
      <c r="M35" s="33"/>
      <c r="N35" s="34">
        <f t="shared" si="0"/>
        <v>1</v>
      </c>
      <c r="O35" s="35"/>
      <c r="P35" s="167">
        <v>15</v>
      </c>
      <c r="Q35" s="168">
        <v>15</v>
      </c>
      <c r="R35" s="38"/>
      <c r="S35" s="38"/>
      <c r="T35" s="37"/>
      <c r="U35" s="39">
        <f t="shared" si="1"/>
        <v>15</v>
      </c>
      <c r="V35" s="40">
        <f t="shared" si="7"/>
        <v>15</v>
      </c>
      <c r="W35" s="112"/>
      <c r="X35" s="96"/>
      <c r="Y35" s="96"/>
      <c r="Z35" s="104"/>
      <c r="AA35" s="99"/>
      <c r="AB35" s="41">
        <f t="shared" si="2"/>
        <v>0</v>
      </c>
      <c r="AC35" s="40">
        <f t="shared" si="3"/>
        <v>0</v>
      </c>
      <c r="AD35" s="42"/>
      <c r="AE35" s="128"/>
      <c r="AF35" s="37">
        <f t="shared" si="4"/>
        <v>15</v>
      </c>
      <c r="AG35" s="43">
        <v>65</v>
      </c>
      <c r="AH35" s="44">
        <f t="shared" si="5"/>
        <v>80</v>
      </c>
      <c r="AI35" s="45">
        <f t="shared" si="8"/>
        <v>0.93</v>
      </c>
      <c r="AJ35" s="46"/>
      <c r="AK35" s="47">
        <v>1E-4</v>
      </c>
      <c r="AL35" s="48">
        <f t="shared" si="9"/>
        <v>1.0001</v>
      </c>
      <c r="AM35" s="49">
        <f t="shared" si="10"/>
        <v>1278776000</v>
      </c>
      <c r="AN35" s="50"/>
      <c r="AO35" s="51"/>
      <c r="AP35" s="51"/>
      <c r="AQ35" s="51"/>
      <c r="AR35" s="51"/>
      <c r="AS35" s="52"/>
      <c r="AT35" s="53">
        <f t="shared" si="6"/>
        <v>0</v>
      </c>
    </row>
    <row r="36" spans="1:46" s="54" customFormat="1" ht="36" customHeight="1" thickBot="1">
      <c r="A36" s="27"/>
      <c r="B36" s="56"/>
      <c r="C36" s="91"/>
      <c r="D36" s="95"/>
      <c r="E36" s="95"/>
      <c r="F36" s="101"/>
      <c r="G36" s="55"/>
      <c r="H36" s="29"/>
      <c r="I36" s="30">
        <v>0.51</v>
      </c>
      <c r="J36" s="119">
        <v>0.49</v>
      </c>
      <c r="K36" s="32"/>
      <c r="L36" s="57"/>
      <c r="M36" s="33"/>
      <c r="N36" s="34">
        <f t="shared" si="0"/>
        <v>1</v>
      </c>
      <c r="O36" s="35"/>
      <c r="P36" s="167">
        <v>15</v>
      </c>
      <c r="Q36" s="168">
        <v>15</v>
      </c>
      <c r="R36" s="38"/>
      <c r="S36" s="38"/>
      <c r="T36" s="37"/>
      <c r="U36" s="39">
        <f t="shared" si="1"/>
        <v>15</v>
      </c>
      <c r="V36" s="40">
        <f t="shared" si="7"/>
        <v>15</v>
      </c>
      <c r="W36" s="112"/>
      <c r="X36" s="96"/>
      <c r="Y36" s="96"/>
      <c r="Z36" s="104"/>
      <c r="AA36" s="99"/>
      <c r="AB36" s="41">
        <f t="shared" si="2"/>
        <v>0</v>
      </c>
      <c r="AC36" s="40">
        <f t="shared" si="3"/>
        <v>0</v>
      </c>
      <c r="AD36" s="42"/>
      <c r="AE36" s="128"/>
      <c r="AF36" s="37">
        <f t="shared" si="4"/>
        <v>15</v>
      </c>
      <c r="AG36" s="43">
        <v>65</v>
      </c>
      <c r="AH36" s="44">
        <f t="shared" si="5"/>
        <v>80</v>
      </c>
      <c r="AI36" s="45">
        <f t="shared" si="8"/>
        <v>0.93</v>
      </c>
      <c r="AJ36" s="46"/>
      <c r="AK36" s="47">
        <v>1E-4</v>
      </c>
      <c r="AL36" s="48">
        <f t="shared" si="9"/>
        <v>1.0001</v>
      </c>
      <c r="AM36" s="49">
        <f t="shared" si="10"/>
        <v>1278776000</v>
      </c>
      <c r="AN36" s="50"/>
      <c r="AO36" s="51"/>
      <c r="AP36" s="51"/>
      <c r="AQ36" s="51"/>
      <c r="AR36" s="51"/>
      <c r="AS36" s="52"/>
      <c r="AT36" s="53">
        <f t="shared" si="6"/>
        <v>0</v>
      </c>
    </row>
    <row r="37" spans="1:46" s="54" customFormat="1" ht="36" customHeight="1" thickBot="1">
      <c r="A37" s="27"/>
      <c r="B37" s="56"/>
      <c r="C37" s="91"/>
      <c r="D37" s="95"/>
      <c r="E37" s="95"/>
      <c r="F37" s="101"/>
      <c r="G37" s="55"/>
      <c r="H37" s="29"/>
      <c r="I37" s="30">
        <v>0.51</v>
      </c>
      <c r="J37" s="119">
        <v>0.49</v>
      </c>
      <c r="K37" s="32"/>
      <c r="L37" s="57"/>
      <c r="M37" s="33"/>
      <c r="N37" s="34">
        <f t="shared" si="0"/>
        <v>1</v>
      </c>
      <c r="O37" s="35"/>
      <c r="P37" s="167">
        <v>15</v>
      </c>
      <c r="Q37" s="168">
        <v>15</v>
      </c>
      <c r="R37" s="38"/>
      <c r="S37" s="38"/>
      <c r="T37" s="37"/>
      <c r="U37" s="39">
        <f t="shared" si="1"/>
        <v>15</v>
      </c>
      <c r="V37" s="40">
        <f t="shared" si="7"/>
        <v>15</v>
      </c>
      <c r="W37" s="112"/>
      <c r="X37" s="96"/>
      <c r="Y37" s="96"/>
      <c r="Z37" s="104"/>
      <c r="AA37" s="99"/>
      <c r="AB37" s="41">
        <f t="shared" si="2"/>
        <v>0</v>
      </c>
      <c r="AC37" s="40">
        <f t="shared" si="3"/>
        <v>0</v>
      </c>
      <c r="AD37" s="42"/>
      <c r="AE37" s="128"/>
      <c r="AF37" s="37">
        <f t="shared" si="4"/>
        <v>15</v>
      </c>
      <c r="AG37" s="43">
        <v>65</v>
      </c>
      <c r="AH37" s="44">
        <f t="shared" si="5"/>
        <v>80</v>
      </c>
      <c r="AI37" s="45">
        <f t="shared" si="8"/>
        <v>0.93</v>
      </c>
      <c r="AJ37" s="46"/>
      <c r="AK37" s="47">
        <v>1E-4</v>
      </c>
      <c r="AL37" s="48">
        <f t="shared" si="9"/>
        <v>1.0001</v>
      </c>
      <c r="AM37" s="49">
        <f t="shared" si="10"/>
        <v>1278776000</v>
      </c>
      <c r="AN37" s="50"/>
      <c r="AO37" s="51"/>
      <c r="AP37" s="51"/>
      <c r="AQ37" s="51"/>
      <c r="AR37" s="51"/>
      <c r="AS37" s="52"/>
      <c r="AT37" s="53">
        <f t="shared" si="6"/>
        <v>0</v>
      </c>
    </row>
    <row r="38" spans="1:46" s="54" customFormat="1" ht="36" customHeight="1" thickBot="1">
      <c r="A38" s="27"/>
      <c r="B38" s="56"/>
      <c r="C38" s="91"/>
      <c r="D38" s="95"/>
      <c r="E38" s="95"/>
      <c r="F38" s="101"/>
      <c r="G38" s="55"/>
      <c r="H38" s="29"/>
      <c r="I38" s="30">
        <v>0.51</v>
      </c>
      <c r="J38" s="119">
        <v>0.49</v>
      </c>
      <c r="K38" s="32"/>
      <c r="L38" s="57"/>
      <c r="M38" s="33"/>
      <c r="N38" s="34">
        <f t="shared" si="0"/>
        <v>1</v>
      </c>
      <c r="O38" s="35"/>
      <c r="P38" s="167">
        <v>15</v>
      </c>
      <c r="Q38" s="168">
        <v>15</v>
      </c>
      <c r="R38" s="38"/>
      <c r="S38" s="38"/>
      <c r="T38" s="37"/>
      <c r="U38" s="39">
        <f t="shared" si="1"/>
        <v>15</v>
      </c>
      <c r="V38" s="40">
        <f t="shared" si="7"/>
        <v>15</v>
      </c>
      <c r="W38" s="112"/>
      <c r="X38" s="96"/>
      <c r="Y38" s="96"/>
      <c r="Z38" s="104"/>
      <c r="AA38" s="99"/>
      <c r="AB38" s="41">
        <f t="shared" si="2"/>
        <v>0</v>
      </c>
      <c r="AC38" s="40">
        <f t="shared" si="3"/>
        <v>0</v>
      </c>
      <c r="AD38" s="42"/>
      <c r="AE38" s="128"/>
      <c r="AF38" s="37">
        <f t="shared" si="4"/>
        <v>15</v>
      </c>
      <c r="AG38" s="43">
        <v>65</v>
      </c>
      <c r="AH38" s="44">
        <f t="shared" si="5"/>
        <v>80</v>
      </c>
      <c r="AI38" s="45">
        <f t="shared" si="8"/>
        <v>0.93</v>
      </c>
      <c r="AJ38" s="46"/>
      <c r="AK38" s="47">
        <v>1E-4</v>
      </c>
      <c r="AL38" s="48">
        <f t="shared" si="9"/>
        <v>1.0001</v>
      </c>
      <c r="AM38" s="49">
        <f t="shared" si="10"/>
        <v>1278776000</v>
      </c>
      <c r="AN38" s="50"/>
      <c r="AO38" s="51"/>
      <c r="AP38" s="51"/>
      <c r="AQ38" s="51"/>
      <c r="AR38" s="51"/>
      <c r="AS38" s="52"/>
      <c r="AT38" s="53">
        <f t="shared" si="6"/>
        <v>0</v>
      </c>
    </row>
    <row r="39" spans="1:46" s="54" customFormat="1" ht="47.25" customHeight="1" thickBot="1">
      <c r="A39" s="27"/>
      <c r="B39" s="56"/>
      <c r="C39" s="91"/>
      <c r="D39" s="95"/>
      <c r="E39" s="95"/>
      <c r="F39" s="101"/>
      <c r="G39" s="55"/>
      <c r="H39" s="29"/>
      <c r="I39" s="30">
        <v>0.51</v>
      </c>
      <c r="J39" s="119">
        <v>0.49</v>
      </c>
      <c r="K39" s="32"/>
      <c r="L39" s="57"/>
      <c r="M39" s="33"/>
      <c r="N39" s="34">
        <f t="shared" si="0"/>
        <v>1</v>
      </c>
      <c r="O39" s="35"/>
      <c r="P39" s="167">
        <v>15</v>
      </c>
      <c r="Q39" s="168">
        <v>15</v>
      </c>
      <c r="R39" s="38"/>
      <c r="S39" s="38"/>
      <c r="T39" s="37"/>
      <c r="U39" s="39">
        <f t="shared" si="1"/>
        <v>15</v>
      </c>
      <c r="V39" s="40">
        <f t="shared" si="7"/>
        <v>15</v>
      </c>
      <c r="W39" s="112"/>
      <c r="X39" s="96"/>
      <c r="Y39" s="96"/>
      <c r="Z39" s="104"/>
      <c r="AA39" s="99"/>
      <c r="AB39" s="41">
        <f t="shared" si="2"/>
        <v>0</v>
      </c>
      <c r="AC39" s="40">
        <f t="shared" si="3"/>
        <v>0</v>
      </c>
      <c r="AD39" s="42"/>
      <c r="AE39" s="128"/>
      <c r="AF39" s="37">
        <f t="shared" si="4"/>
        <v>15</v>
      </c>
      <c r="AG39" s="43">
        <v>65</v>
      </c>
      <c r="AH39" s="44">
        <f t="shared" si="5"/>
        <v>80</v>
      </c>
      <c r="AI39" s="45">
        <f t="shared" si="8"/>
        <v>0.93</v>
      </c>
      <c r="AJ39" s="46"/>
      <c r="AK39" s="47">
        <v>1E-4</v>
      </c>
      <c r="AL39" s="48">
        <f t="shared" si="9"/>
        <v>1.0001</v>
      </c>
      <c r="AM39" s="49">
        <f t="shared" si="10"/>
        <v>1278776000</v>
      </c>
      <c r="AN39" s="50"/>
      <c r="AO39" s="51"/>
      <c r="AP39" s="51"/>
      <c r="AQ39" s="51"/>
      <c r="AR39" s="51"/>
      <c r="AS39" s="52"/>
      <c r="AT39" s="53">
        <f t="shared" si="6"/>
        <v>0</v>
      </c>
    </row>
    <row r="40" spans="1:46" s="54" customFormat="1" ht="47.25" customHeight="1" thickBot="1">
      <c r="A40" s="27"/>
      <c r="B40" s="56"/>
      <c r="C40" s="91"/>
      <c r="D40" s="95"/>
      <c r="E40" s="95"/>
      <c r="F40" s="101"/>
      <c r="G40" s="55"/>
      <c r="H40" s="60"/>
      <c r="I40" s="30">
        <v>0.51</v>
      </c>
      <c r="J40" s="119">
        <v>0.49</v>
      </c>
      <c r="K40" s="32"/>
      <c r="L40" s="57"/>
      <c r="M40" s="33"/>
      <c r="N40" s="34">
        <f t="shared" si="0"/>
        <v>1</v>
      </c>
      <c r="O40" s="35"/>
      <c r="P40" s="167">
        <v>15</v>
      </c>
      <c r="Q40" s="168">
        <v>15</v>
      </c>
      <c r="R40" s="38"/>
      <c r="S40" s="38"/>
      <c r="T40" s="37"/>
      <c r="U40" s="39">
        <f t="shared" si="1"/>
        <v>15</v>
      </c>
      <c r="V40" s="40">
        <f t="shared" si="7"/>
        <v>15</v>
      </c>
      <c r="W40" s="112"/>
      <c r="X40" s="96"/>
      <c r="Y40" s="96"/>
      <c r="Z40" s="104"/>
      <c r="AA40" s="99"/>
      <c r="AB40" s="41">
        <f t="shared" si="2"/>
        <v>0</v>
      </c>
      <c r="AC40" s="40">
        <f t="shared" si="3"/>
        <v>0</v>
      </c>
      <c r="AD40" s="42"/>
      <c r="AE40" s="128"/>
      <c r="AF40" s="37">
        <f t="shared" si="4"/>
        <v>15</v>
      </c>
      <c r="AG40" s="43">
        <v>65</v>
      </c>
      <c r="AH40" s="44">
        <f t="shared" si="5"/>
        <v>80</v>
      </c>
      <c r="AI40" s="45">
        <f t="shared" si="8"/>
        <v>0.93</v>
      </c>
      <c r="AJ40" s="46"/>
      <c r="AK40" s="47">
        <v>1E-4</v>
      </c>
      <c r="AL40" s="48">
        <f t="shared" si="9"/>
        <v>1.0001</v>
      </c>
      <c r="AM40" s="49">
        <f t="shared" si="10"/>
        <v>1278776000</v>
      </c>
      <c r="AN40" s="50"/>
      <c r="AO40" s="51"/>
      <c r="AP40" s="51"/>
      <c r="AQ40" s="51"/>
      <c r="AR40" s="51"/>
      <c r="AS40" s="52"/>
      <c r="AT40" s="53">
        <f t="shared" si="6"/>
        <v>0</v>
      </c>
    </row>
    <row r="41" spans="1:46" s="54" customFormat="1" ht="47.25" customHeight="1" thickBot="1">
      <c r="A41" s="27"/>
      <c r="B41" s="56"/>
      <c r="C41" s="91"/>
      <c r="D41" s="95"/>
      <c r="E41" s="95"/>
      <c r="F41" s="101"/>
      <c r="G41" s="55"/>
      <c r="H41" s="60"/>
      <c r="I41" s="30">
        <v>0.51</v>
      </c>
      <c r="J41" s="119">
        <v>0.49</v>
      </c>
      <c r="K41" s="32"/>
      <c r="L41" s="57"/>
      <c r="M41" s="33"/>
      <c r="N41" s="34">
        <f t="shared" si="0"/>
        <v>1</v>
      </c>
      <c r="O41" s="35"/>
      <c r="P41" s="167">
        <v>15</v>
      </c>
      <c r="Q41" s="168">
        <v>15</v>
      </c>
      <c r="R41" s="38"/>
      <c r="S41" s="38"/>
      <c r="T41" s="37"/>
      <c r="U41" s="39">
        <f t="shared" si="1"/>
        <v>15</v>
      </c>
      <c r="V41" s="40">
        <f t="shared" si="7"/>
        <v>15</v>
      </c>
      <c r="W41" s="112"/>
      <c r="X41" s="96"/>
      <c r="Y41" s="96"/>
      <c r="Z41" s="104"/>
      <c r="AA41" s="99"/>
      <c r="AB41" s="41">
        <f t="shared" si="2"/>
        <v>0</v>
      </c>
      <c r="AC41" s="40">
        <f t="shared" si="3"/>
        <v>0</v>
      </c>
      <c r="AD41" s="42"/>
      <c r="AE41" s="128"/>
      <c r="AF41" s="37">
        <f t="shared" si="4"/>
        <v>15</v>
      </c>
      <c r="AG41" s="43">
        <v>65</v>
      </c>
      <c r="AH41" s="44">
        <f t="shared" si="5"/>
        <v>80</v>
      </c>
      <c r="AI41" s="45">
        <f t="shared" si="8"/>
        <v>0.93</v>
      </c>
      <c r="AJ41" s="46"/>
      <c r="AK41" s="47">
        <v>1E-4</v>
      </c>
      <c r="AL41" s="48">
        <f t="shared" si="9"/>
        <v>1.0001</v>
      </c>
      <c r="AM41" s="49">
        <f t="shared" si="10"/>
        <v>1278776000</v>
      </c>
      <c r="AN41" s="50"/>
      <c r="AO41" s="51"/>
      <c r="AP41" s="51"/>
      <c r="AQ41" s="51"/>
      <c r="AR41" s="51"/>
      <c r="AS41" s="52"/>
      <c r="AT41" s="53">
        <f t="shared" si="6"/>
        <v>0</v>
      </c>
    </row>
    <row r="42" spans="1:46" s="54" customFormat="1" ht="47.25" customHeight="1" thickBot="1">
      <c r="A42" s="27"/>
      <c r="B42" s="56"/>
      <c r="C42" s="91"/>
      <c r="D42" s="95"/>
      <c r="E42" s="95"/>
      <c r="F42" s="101"/>
      <c r="G42" s="55"/>
      <c r="H42" s="29"/>
      <c r="I42" s="30">
        <v>0.51</v>
      </c>
      <c r="J42" s="119">
        <v>0.49</v>
      </c>
      <c r="K42" s="32"/>
      <c r="L42" s="57"/>
      <c r="M42" s="33"/>
      <c r="N42" s="34">
        <f t="shared" si="0"/>
        <v>1</v>
      </c>
      <c r="O42" s="35"/>
      <c r="P42" s="167">
        <v>15</v>
      </c>
      <c r="Q42" s="168">
        <v>15</v>
      </c>
      <c r="R42" s="38"/>
      <c r="S42" s="38"/>
      <c r="T42" s="37"/>
      <c r="U42" s="39">
        <f t="shared" si="1"/>
        <v>15</v>
      </c>
      <c r="V42" s="40">
        <f t="shared" si="7"/>
        <v>15</v>
      </c>
      <c r="W42" s="112"/>
      <c r="X42" s="96"/>
      <c r="Y42" s="96"/>
      <c r="Z42" s="104"/>
      <c r="AA42" s="99"/>
      <c r="AB42" s="41">
        <f t="shared" si="2"/>
        <v>0</v>
      </c>
      <c r="AC42" s="40">
        <f t="shared" si="3"/>
        <v>0</v>
      </c>
      <c r="AD42" s="42"/>
      <c r="AE42" s="128"/>
      <c r="AF42" s="37">
        <f t="shared" si="4"/>
        <v>15</v>
      </c>
      <c r="AG42" s="43">
        <v>65</v>
      </c>
      <c r="AH42" s="44">
        <f t="shared" si="5"/>
        <v>80</v>
      </c>
      <c r="AI42" s="45">
        <f t="shared" si="8"/>
        <v>0.93</v>
      </c>
      <c r="AJ42" s="46"/>
      <c r="AK42" s="47">
        <v>1E-4</v>
      </c>
      <c r="AL42" s="48">
        <f t="shared" si="9"/>
        <v>1.0001</v>
      </c>
      <c r="AM42" s="49">
        <f t="shared" si="10"/>
        <v>1278776000</v>
      </c>
      <c r="AN42" s="50"/>
      <c r="AO42" s="51"/>
      <c r="AP42" s="51"/>
      <c r="AQ42" s="51"/>
      <c r="AR42" s="51"/>
      <c r="AS42" s="52"/>
      <c r="AT42" s="53">
        <f t="shared" si="6"/>
        <v>0</v>
      </c>
    </row>
    <row r="43" spans="1:46" s="54" customFormat="1" ht="36" customHeight="1" thickBot="1">
      <c r="A43" s="27"/>
      <c r="B43" s="56"/>
      <c r="C43" s="91"/>
      <c r="D43" s="95"/>
      <c r="E43" s="95"/>
      <c r="F43" s="101"/>
      <c r="G43" s="55"/>
      <c r="H43" s="60"/>
      <c r="I43" s="30">
        <v>0.51</v>
      </c>
      <c r="J43" s="119">
        <v>0.49</v>
      </c>
      <c r="K43" s="32"/>
      <c r="L43" s="57"/>
      <c r="M43" s="33"/>
      <c r="N43" s="34">
        <f t="shared" si="0"/>
        <v>1</v>
      </c>
      <c r="O43" s="35"/>
      <c r="P43" s="167">
        <v>15</v>
      </c>
      <c r="Q43" s="168">
        <v>15</v>
      </c>
      <c r="R43" s="38"/>
      <c r="S43" s="38"/>
      <c r="T43" s="37"/>
      <c r="U43" s="39">
        <f t="shared" si="1"/>
        <v>15</v>
      </c>
      <c r="V43" s="40">
        <f t="shared" si="7"/>
        <v>15</v>
      </c>
      <c r="W43" s="112"/>
      <c r="X43" s="96"/>
      <c r="Y43" s="96"/>
      <c r="Z43" s="104"/>
      <c r="AA43" s="99"/>
      <c r="AB43" s="41">
        <f t="shared" si="2"/>
        <v>0</v>
      </c>
      <c r="AC43" s="40">
        <f t="shared" si="3"/>
        <v>0</v>
      </c>
      <c r="AD43" s="42"/>
      <c r="AE43" s="128"/>
      <c r="AF43" s="37">
        <f t="shared" si="4"/>
        <v>15</v>
      </c>
      <c r="AG43" s="43">
        <v>65</v>
      </c>
      <c r="AH43" s="44">
        <f t="shared" si="5"/>
        <v>80</v>
      </c>
      <c r="AI43" s="45">
        <f t="shared" si="8"/>
        <v>0.93</v>
      </c>
      <c r="AJ43" s="46"/>
      <c r="AK43" s="47">
        <v>1E-4</v>
      </c>
      <c r="AL43" s="48">
        <f t="shared" si="9"/>
        <v>1.0001</v>
      </c>
      <c r="AM43" s="49">
        <f t="shared" si="10"/>
        <v>1278776000</v>
      </c>
      <c r="AN43" s="50"/>
      <c r="AO43" s="51"/>
      <c r="AP43" s="51"/>
      <c r="AQ43" s="51"/>
      <c r="AR43" s="51"/>
      <c r="AS43" s="52"/>
      <c r="AT43" s="53">
        <f t="shared" si="6"/>
        <v>0</v>
      </c>
    </row>
    <row r="44" spans="1:46" s="54" customFormat="1" ht="47.25" customHeight="1" thickBot="1">
      <c r="A44" s="27"/>
      <c r="B44" s="56"/>
      <c r="C44" s="91"/>
      <c r="D44" s="95"/>
      <c r="E44" s="95"/>
      <c r="F44" s="101"/>
      <c r="G44" s="55"/>
      <c r="H44" s="29"/>
      <c r="I44" s="30">
        <v>0.51</v>
      </c>
      <c r="J44" s="119">
        <v>0.49</v>
      </c>
      <c r="K44" s="32"/>
      <c r="L44" s="57"/>
      <c r="M44" s="33"/>
      <c r="N44" s="34">
        <f t="shared" si="0"/>
        <v>1</v>
      </c>
      <c r="O44" s="35"/>
      <c r="P44" s="167">
        <v>15</v>
      </c>
      <c r="Q44" s="168">
        <v>15</v>
      </c>
      <c r="R44" s="38"/>
      <c r="S44" s="38"/>
      <c r="T44" s="37"/>
      <c r="U44" s="39">
        <f t="shared" si="1"/>
        <v>15</v>
      </c>
      <c r="V44" s="40">
        <f t="shared" si="7"/>
        <v>15</v>
      </c>
      <c r="W44" s="112"/>
      <c r="X44" s="96"/>
      <c r="Y44" s="96"/>
      <c r="Z44" s="104"/>
      <c r="AA44" s="99"/>
      <c r="AB44" s="41">
        <f t="shared" si="2"/>
        <v>0</v>
      </c>
      <c r="AC44" s="40">
        <f t="shared" si="3"/>
        <v>0</v>
      </c>
      <c r="AD44" s="42"/>
      <c r="AE44" s="128"/>
      <c r="AF44" s="37">
        <f t="shared" si="4"/>
        <v>15</v>
      </c>
      <c r="AG44" s="43">
        <v>65</v>
      </c>
      <c r="AH44" s="44">
        <f t="shared" si="5"/>
        <v>80</v>
      </c>
      <c r="AI44" s="45">
        <f t="shared" si="8"/>
        <v>0.93</v>
      </c>
      <c r="AJ44" s="46"/>
      <c r="AK44" s="47">
        <v>1E-4</v>
      </c>
      <c r="AL44" s="48">
        <f t="shared" si="9"/>
        <v>1.0001</v>
      </c>
      <c r="AM44" s="49">
        <f t="shared" si="10"/>
        <v>1278776000</v>
      </c>
      <c r="AN44" s="50"/>
      <c r="AO44" s="51"/>
      <c r="AP44" s="51"/>
      <c r="AQ44" s="51"/>
      <c r="AR44" s="51"/>
      <c r="AS44" s="52"/>
      <c r="AT44" s="53">
        <f t="shared" si="6"/>
        <v>0</v>
      </c>
    </row>
    <row r="45" spans="1:46" s="54" customFormat="1" ht="47.25" customHeight="1" thickBot="1">
      <c r="A45" s="27"/>
      <c r="B45" s="56"/>
      <c r="C45" s="91"/>
      <c r="D45" s="95"/>
      <c r="E45" s="95"/>
      <c r="F45" s="101"/>
      <c r="G45" s="55"/>
      <c r="H45" s="60"/>
      <c r="I45" s="30">
        <v>0.51</v>
      </c>
      <c r="J45" s="119">
        <v>0.49</v>
      </c>
      <c r="K45" s="32"/>
      <c r="L45" s="57"/>
      <c r="M45" s="33"/>
      <c r="N45" s="34">
        <f t="shared" si="0"/>
        <v>1</v>
      </c>
      <c r="O45" s="35"/>
      <c r="P45" s="167">
        <v>15</v>
      </c>
      <c r="Q45" s="168">
        <v>15</v>
      </c>
      <c r="R45" s="38"/>
      <c r="S45" s="38"/>
      <c r="T45" s="37"/>
      <c r="U45" s="39">
        <f t="shared" si="1"/>
        <v>15</v>
      </c>
      <c r="V45" s="40">
        <f t="shared" si="7"/>
        <v>15</v>
      </c>
      <c r="W45" s="112"/>
      <c r="X45" s="96"/>
      <c r="Y45" s="96"/>
      <c r="Z45" s="104"/>
      <c r="AA45" s="99"/>
      <c r="AB45" s="41">
        <f t="shared" si="2"/>
        <v>0</v>
      </c>
      <c r="AC45" s="40">
        <f t="shared" si="3"/>
        <v>0</v>
      </c>
      <c r="AD45" s="42"/>
      <c r="AE45" s="128"/>
      <c r="AF45" s="37">
        <f t="shared" si="4"/>
        <v>15</v>
      </c>
      <c r="AG45" s="43">
        <v>65</v>
      </c>
      <c r="AH45" s="44">
        <f t="shared" si="5"/>
        <v>80</v>
      </c>
      <c r="AI45" s="45">
        <f t="shared" si="8"/>
        <v>0.93</v>
      </c>
      <c r="AJ45" s="46"/>
      <c r="AK45" s="47">
        <v>1E-4</v>
      </c>
      <c r="AL45" s="48">
        <f t="shared" si="9"/>
        <v>1.0001</v>
      </c>
      <c r="AM45" s="49">
        <f t="shared" si="10"/>
        <v>1278776000</v>
      </c>
      <c r="AN45" s="50"/>
      <c r="AO45" s="51"/>
      <c r="AP45" s="51"/>
      <c r="AQ45" s="51"/>
      <c r="AR45" s="51"/>
      <c r="AS45" s="52"/>
      <c r="AT45" s="53">
        <f t="shared" si="6"/>
        <v>0</v>
      </c>
    </row>
    <row r="46" spans="1:46" s="54" customFormat="1" ht="36" customHeight="1" thickBot="1">
      <c r="A46" s="27"/>
      <c r="B46" s="56"/>
      <c r="C46" s="91"/>
      <c r="D46" s="95"/>
      <c r="E46" s="95"/>
      <c r="F46" s="101"/>
      <c r="G46" s="55"/>
      <c r="H46" s="60"/>
      <c r="I46" s="30">
        <v>0.51</v>
      </c>
      <c r="J46" s="119">
        <v>0.49</v>
      </c>
      <c r="K46" s="32"/>
      <c r="L46" s="57"/>
      <c r="M46" s="33"/>
      <c r="N46" s="34">
        <f t="shared" si="0"/>
        <v>1</v>
      </c>
      <c r="O46" s="35"/>
      <c r="P46" s="167">
        <v>15</v>
      </c>
      <c r="Q46" s="168">
        <v>15</v>
      </c>
      <c r="R46" s="38"/>
      <c r="S46" s="38"/>
      <c r="T46" s="37"/>
      <c r="U46" s="39">
        <f t="shared" si="1"/>
        <v>15</v>
      </c>
      <c r="V46" s="40">
        <f t="shared" si="7"/>
        <v>15</v>
      </c>
      <c r="W46" s="112"/>
      <c r="X46" s="96"/>
      <c r="Y46" s="96"/>
      <c r="Z46" s="104"/>
      <c r="AA46" s="99"/>
      <c r="AB46" s="41">
        <f t="shared" si="2"/>
        <v>0</v>
      </c>
      <c r="AC46" s="40">
        <f t="shared" si="3"/>
        <v>0</v>
      </c>
      <c r="AD46" s="42"/>
      <c r="AE46" s="128"/>
      <c r="AF46" s="37">
        <f t="shared" si="4"/>
        <v>15</v>
      </c>
      <c r="AG46" s="43">
        <v>65</v>
      </c>
      <c r="AH46" s="44">
        <f t="shared" si="5"/>
        <v>80</v>
      </c>
      <c r="AI46" s="45">
        <f t="shared" si="8"/>
        <v>0.93</v>
      </c>
      <c r="AJ46" s="46"/>
      <c r="AK46" s="47">
        <v>1E-4</v>
      </c>
      <c r="AL46" s="48">
        <f t="shared" si="9"/>
        <v>1.0001</v>
      </c>
      <c r="AM46" s="49">
        <f t="shared" si="10"/>
        <v>1278776000</v>
      </c>
      <c r="AN46" s="50"/>
      <c r="AO46" s="51"/>
      <c r="AP46" s="51"/>
      <c r="AQ46" s="51"/>
      <c r="AR46" s="51"/>
      <c r="AS46" s="52"/>
      <c r="AT46" s="53">
        <f t="shared" si="6"/>
        <v>0</v>
      </c>
    </row>
    <row r="47" spans="1:46" s="54" customFormat="1" ht="36" customHeight="1" thickBot="1">
      <c r="A47" s="27"/>
      <c r="B47" s="56"/>
      <c r="C47" s="91"/>
      <c r="D47" s="95"/>
      <c r="E47" s="95"/>
      <c r="F47" s="101"/>
      <c r="G47" s="55"/>
      <c r="H47" s="60"/>
      <c r="I47" s="30">
        <v>0.51</v>
      </c>
      <c r="J47" s="119">
        <v>0.49</v>
      </c>
      <c r="K47" s="32"/>
      <c r="L47" s="57"/>
      <c r="M47" s="33"/>
      <c r="N47" s="34">
        <f t="shared" si="0"/>
        <v>1</v>
      </c>
      <c r="O47" s="35"/>
      <c r="P47" s="167">
        <v>15</v>
      </c>
      <c r="Q47" s="168">
        <v>15</v>
      </c>
      <c r="R47" s="38"/>
      <c r="S47" s="38"/>
      <c r="T47" s="37"/>
      <c r="U47" s="39">
        <f t="shared" si="1"/>
        <v>15</v>
      </c>
      <c r="V47" s="40">
        <f t="shared" si="7"/>
        <v>15</v>
      </c>
      <c r="W47" s="112"/>
      <c r="X47" s="96"/>
      <c r="Y47" s="96"/>
      <c r="Z47" s="104"/>
      <c r="AA47" s="99"/>
      <c r="AB47" s="41">
        <f t="shared" si="2"/>
        <v>0</v>
      </c>
      <c r="AC47" s="40">
        <f t="shared" si="3"/>
        <v>0</v>
      </c>
      <c r="AD47" s="42"/>
      <c r="AE47" s="128"/>
      <c r="AF47" s="37">
        <f t="shared" si="4"/>
        <v>15</v>
      </c>
      <c r="AG47" s="43">
        <v>65</v>
      </c>
      <c r="AH47" s="44">
        <f t="shared" si="5"/>
        <v>80</v>
      </c>
      <c r="AI47" s="45">
        <f t="shared" si="8"/>
        <v>0.93</v>
      </c>
      <c r="AJ47" s="46"/>
      <c r="AK47" s="47">
        <v>1E-4</v>
      </c>
      <c r="AL47" s="48">
        <f t="shared" si="9"/>
        <v>1.0001</v>
      </c>
      <c r="AM47" s="49">
        <f t="shared" si="10"/>
        <v>1278776000</v>
      </c>
      <c r="AN47" s="50"/>
      <c r="AO47" s="51"/>
      <c r="AP47" s="51"/>
      <c r="AQ47" s="51"/>
      <c r="AR47" s="51"/>
      <c r="AS47" s="52"/>
      <c r="AT47" s="53">
        <f t="shared" si="6"/>
        <v>0</v>
      </c>
    </row>
    <row r="48" spans="1:46" s="54" customFormat="1" ht="36" customHeight="1" thickBot="1">
      <c r="A48" s="27"/>
      <c r="B48" s="56"/>
      <c r="C48" s="91"/>
      <c r="D48" s="95"/>
      <c r="E48" s="95"/>
      <c r="F48" s="101"/>
      <c r="G48" s="55"/>
      <c r="H48" s="60"/>
      <c r="I48" s="30">
        <v>0.51</v>
      </c>
      <c r="J48" s="119">
        <v>0.49</v>
      </c>
      <c r="K48" s="32"/>
      <c r="L48" s="57"/>
      <c r="M48" s="33"/>
      <c r="N48" s="34">
        <f t="shared" si="0"/>
        <v>1</v>
      </c>
      <c r="O48" s="35"/>
      <c r="P48" s="167">
        <v>15</v>
      </c>
      <c r="Q48" s="168">
        <v>15</v>
      </c>
      <c r="R48" s="38"/>
      <c r="S48" s="38"/>
      <c r="T48" s="37"/>
      <c r="U48" s="39">
        <f t="shared" si="1"/>
        <v>15</v>
      </c>
      <c r="V48" s="40">
        <f t="shared" si="7"/>
        <v>15</v>
      </c>
      <c r="W48" s="112"/>
      <c r="X48" s="96"/>
      <c r="Y48" s="96"/>
      <c r="Z48" s="104"/>
      <c r="AA48" s="99"/>
      <c r="AB48" s="41">
        <f t="shared" si="2"/>
        <v>0</v>
      </c>
      <c r="AC48" s="40">
        <f t="shared" si="3"/>
        <v>0</v>
      </c>
      <c r="AD48" s="42"/>
      <c r="AE48" s="128"/>
      <c r="AF48" s="37">
        <f t="shared" si="4"/>
        <v>15</v>
      </c>
      <c r="AG48" s="43">
        <v>65</v>
      </c>
      <c r="AH48" s="44">
        <f t="shared" si="5"/>
        <v>80</v>
      </c>
      <c r="AI48" s="45">
        <f t="shared" si="8"/>
        <v>0.93</v>
      </c>
      <c r="AJ48" s="46"/>
      <c r="AK48" s="47">
        <v>1E-4</v>
      </c>
      <c r="AL48" s="48">
        <f t="shared" si="9"/>
        <v>1.0001</v>
      </c>
      <c r="AM48" s="49">
        <f t="shared" si="10"/>
        <v>1278776000</v>
      </c>
      <c r="AN48" s="50"/>
      <c r="AO48" s="51"/>
      <c r="AP48" s="51"/>
      <c r="AQ48" s="51"/>
      <c r="AR48" s="51"/>
      <c r="AS48" s="52"/>
      <c r="AT48" s="53">
        <f t="shared" si="6"/>
        <v>0</v>
      </c>
    </row>
    <row r="49" spans="1:46" s="54" customFormat="1" ht="36" customHeight="1" thickBot="1">
      <c r="A49" s="27"/>
      <c r="B49" s="56"/>
      <c r="C49" s="91"/>
      <c r="D49" s="95"/>
      <c r="E49" s="95"/>
      <c r="F49" s="101"/>
      <c r="G49" s="55"/>
      <c r="H49" s="29"/>
      <c r="I49" s="30">
        <v>0.51</v>
      </c>
      <c r="J49" s="119">
        <v>0.49</v>
      </c>
      <c r="K49" s="32"/>
      <c r="L49" s="57"/>
      <c r="M49" s="33"/>
      <c r="N49" s="34">
        <f t="shared" si="0"/>
        <v>1</v>
      </c>
      <c r="O49" s="35"/>
      <c r="P49" s="167">
        <v>15</v>
      </c>
      <c r="Q49" s="168">
        <v>15</v>
      </c>
      <c r="R49" s="38"/>
      <c r="S49" s="38"/>
      <c r="T49" s="37"/>
      <c r="U49" s="39">
        <f t="shared" si="1"/>
        <v>15</v>
      </c>
      <c r="V49" s="40">
        <f t="shared" si="7"/>
        <v>15</v>
      </c>
      <c r="W49" s="112"/>
      <c r="X49" s="96"/>
      <c r="Y49" s="96"/>
      <c r="Z49" s="104"/>
      <c r="AA49" s="99"/>
      <c r="AB49" s="41">
        <f t="shared" si="2"/>
        <v>0</v>
      </c>
      <c r="AC49" s="40">
        <f t="shared" si="3"/>
        <v>0</v>
      </c>
      <c r="AD49" s="42"/>
      <c r="AE49" s="128"/>
      <c r="AF49" s="37">
        <f t="shared" si="4"/>
        <v>15</v>
      </c>
      <c r="AG49" s="43">
        <v>65</v>
      </c>
      <c r="AH49" s="44">
        <f t="shared" si="5"/>
        <v>80</v>
      </c>
      <c r="AI49" s="45">
        <f t="shared" si="8"/>
        <v>0.93</v>
      </c>
      <c r="AJ49" s="46"/>
      <c r="AK49" s="47">
        <v>1E-4</v>
      </c>
      <c r="AL49" s="48">
        <f t="shared" si="9"/>
        <v>1.0001</v>
      </c>
      <c r="AM49" s="49">
        <f t="shared" si="10"/>
        <v>1278776000</v>
      </c>
      <c r="AN49" s="50"/>
      <c r="AO49" s="51"/>
      <c r="AP49" s="51"/>
      <c r="AQ49" s="51"/>
      <c r="AR49" s="51"/>
      <c r="AS49" s="52"/>
      <c r="AT49" s="53">
        <f t="shared" si="6"/>
        <v>0</v>
      </c>
    </row>
    <row r="50" spans="1:46" s="54" customFormat="1" ht="36" customHeight="1" thickBot="1">
      <c r="A50" s="27"/>
      <c r="B50" s="56"/>
      <c r="C50" s="91"/>
      <c r="D50" s="95"/>
      <c r="E50" s="95"/>
      <c r="F50" s="101"/>
      <c r="G50" s="55"/>
      <c r="H50" s="29"/>
      <c r="I50" s="30">
        <v>0.51</v>
      </c>
      <c r="J50" s="119">
        <v>0.49</v>
      </c>
      <c r="K50" s="32"/>
      <c r="L50" s="57"/>
      <c r="M50" s="33"/>
      <c r="N50" s="34">
        <f t="shared" si="0"/>
        <v>1</v>
      </c>
      <c r="O50" s="35"/>
      <c r="P50" s="167">
        <v>15</v>
      </c>
      <c r="Q50" s="168">
        <v>15</v>
      </c>
      <c r="R50" s="38"/>
      <c r="S50" s="38"/>
      <c r="T50" s="37"/>
      <c r="U50" s="39">
        <f t="shared" si="1"/>
        <v>15</v>
      </c>
      <c r="V50" s="40">
        <f t="shared" si="7"/>
        <v>15</v>
      </c>
      <c r="W50" s="112"/>
      <c r="X50" s="96"/>
      <c r="Y50" s="96"/>
      <c r="Z50" s="104"/>
      <c r="AA50" s="99"/>
      <c r="AB50" s="41">
        <f t="shared" si="2"/>
        <v>0</v>
      </c>
      <c r="AC50" s="40">
        <f t="shared" si="3"/>
        <v>0</v>
      </c>
      <c r="AD50" s="42"/>
      <c r="AE50" s="128"/>
      <c r="AF50" s="37">
        <f t="shared" si="4"/>
        <v>15</v>
      </c>
      <c r="AG50" s="43">
        <v>65</v>
      </c>
      <c r="AH50" s="44">
        <f t="shared" si="5"/>
        <v>80</v>
      </c>
      <c r="AI50" s="45">
        <f t="shared" si="8"/>
        <v>0.93</v>
      </c>
      <c r="AJ50" s="46"/>
      <c r="AK50" s="47">
        <v>1E-4</v>
      </c>
      <c r="AL50" s="48">
        <f t="shared" si="9"/>
        <v>1.0001</v>
      </c>
      <c r="AM50" s="49">
        <f t="shared" si="10"/>
        <v>1278776000</v>
      </c>
      <c r="AN50" s="50"/>
      <c r="AO50" s="51"/>
      <c r="AP50" s="51"/>
      <c r="AQ50" s="51"/>
      <c r="AR50" s="51"/>
      <c r="AS50" s="52"/>
      <c r="AT50" s="53">
        <f t="shared" si="6"/>
        <v>0</v>
      </c>
    </row>
    <row r="51" spans="1:46" s="54" customFormat="1" ht="36" customHeight="1" thickBot="1">
      <c r="A51" s="27"/>
      <c r="B51" s="56"/>
      <c r="C51" s="91"/>
      <c r="D51" s="95"/>
      <c r="E51" s="95"/>
      <c r="F51" s="101"/>
      <c r="G51" s="55"/>
      <c r="H51" s="29"/>
      <c r="I51" s="30">
        <v>0.51</v>
      </c>
      <c r="J51" s="119">
        <v>0.49</v>
      </c>
      <c r="K51" s="32"/>
      <c r="L51" s="57"/>
      <c r="M51" s="33"/>
      <c r="N51" s="34">
        <f t="shared" si="0"/>
        <v>1</v>
      </c>
      <c r="O51" s="35"/>
      <c r="P51" s="167">
        <v>15</v>
      </c>
      <c r="Q51" s="168">
        <v>15</v>
      </c>
      <c r="R51" s="38"/>
      <c r="S51" s="38"/>
      <c r="T51" s="37"/>
      <c r="U51" s="39">
        <f t="shared" si="1"/>
        <v>15</v>
      </c>
      <c r="V51" s="40">
        <f t="shared" si="7"/>
        <v>15</v>
      </c>
      <c r="W51" s="112"/>
      <c r="X51" s="96"/>
      <c r="Y51" s="96"/>
      <c r="Z51" s="104"/>
      <c r="AA51" s="99"/>
      <c r="AB51" s="41">
        <f t="shared" si="2"/>
        <v>0</v>
      </c>
      <c r="AC51" s="40">
        <f t="shared" si="3"/>
        <v>0</v>
      </c>
      <c r="AD51" s="42"/>
      <c r="AE51" s="128"/>
      <c r="AF51" s="37">
        <f t="shared" si="4"/>
        <v>15</v>
      </c>
      <c r="AG51" s="43">
        <v>65</v>
      </c>
      <c r="AH51" s="44">
        <f t="shared" si="5"/>
        <v>80</v>
      </c>
      <c r="AI51" s="45">
        <f t="shared" si="8"/>
        <v>0.93</v>
      </c>
      <c r="AJ51" s="46"/>
      <c r="AK51" s="47">
        <v>1E-4</v>
      </c>
      <c r="AL51" s="48">
        <f t="shared" si="9"/>
        <v>1.0001</v>
      </c>
      <c r="AM51" s="49">
        <f t="shared" si="10"/>
        <v>1278776000</v>
      </c>
      <c r="AN51" s="50"/>
      <c r="AO51" s="51"/>
      <c r="AP51" s="51"/>
      <c r="AQ51" s="51"/>
      <c r="AR51" s="51"/>
      <c r="AS51" s="52"/>
      <c r="AT51" s="53">
        <f t="shared" si="6"/>
        <v>0</v>
      </c>
    </row>
    <row r="52" spans="1:46" s="54" customFormat="1" ht="36" customHeight="1" thickBot="1">
      <c r="A52" s="27"/>
      <c r="B52" s="56"/>
      <c r="C52" s="91"/>
      <c r="D52" s="95"/>
      <c r="E52" s="95"/>
      <c r="F52" s="101"/>
      <c r="G52" s="55"/>
      <c r="H52" s="29"/>
      <c r="I52" s="30">
        <v>0.51</v>
      </c>
      <c r="J52" s="119">
        <v>0.49</v>
      </c>
      <c r="K52" s="32"/>
      <c r="L52" s="57"/>
      <c r="M52" s="33"/>
      <c r="N52" s="34">
        <f t="shared" si="0"/>
        <v>1</v>
      </c>
      <c r="O52" s="35"/>
      <c r="P52" s="167">
        <v>15</v>
      </c>
      <c r="Q52" s="168">
        <v>15</v>
      </c>
      <c r="R52" s="38"/>
      <c r="S52" s="38"/>
      <c r="T52" s="37"/>
      <c r="U52" s="39">
        <f t="shared" si="1"/>
        <v>15</v>
      </c>
      <c r="V52" s="40">
        <f t="shared" si="7"/>
        <v>15</v>
      </c>
      <c r="W52" s="112"/>
      <c r="X52" s="96"/>
      <c r="Y52" s="96"/>
      <c r="Z52" s="104"/>
      <c r="AA52" s="99"/>
      <c r="AB52" s="41">
        <f t="shared" si="2"/>
        <v>0</v>
      </c>
      <c r="AC52" s="40">
        <f t="shared" si="3"/>
        <v>0</v>
      </c>
      <c r="AD52" s="42"/>
      <c r="AE52" s="128"/>
      <c r="AF52" s="37">
        <f t="shared" si="4"/>
        <v>15</v>
      </c>
      <c r="AG52" s="43">
        <v>65</v>
      </c>
      <c r="AH52" s="44">
        <f t="shared" si="5"/>
        <v>80</v>
      </c>
      <c r="AI52" s="45">
        <f t="shared" si="8"/>
        <v>0.93</v>
      </c>
      <c r="AJ52" s="46"/>
      <c r="AK52" s="47">
        <v>1E-4</v>
      </c>
      <c r="AL52" s="48">
        <f t="shared" si="9"/>
        <v>1.0001</v>
      </c>
      <c r="AM52" s="49">
        <f t="shared" si="10"/>
        <v>1278776000</v>
      </c>
      <c r="AN52" s="50"/>
      <c r="AO52" s="51"/>
      <c r="AP52" s="51"/>
      <c r="AQ52" s="51"/>
      <c r="AR52" s="51"/>
      <c r="AS52" s="52"/>
      <c r="AT52" s="53">
        <f t="shared" si="6"/>
        <v>0</v>
      </c>
    </row>
    <row r="53" spans="1:46" s="54" customFormat="1" ht="51.75" customHeight="1" thickBot="1">
      <c r="A53" s="27"/>
      <c r="B53" s="56"/>
      <c r="C53" s="91"/>
      <c r="D53" s="95"/>
      <c r="E53" s="95"/>
      <c r="F53" s="101"/>
      <c r="G53" s="55"/>
      <c r="H53" s="29"/>
      <c r="I53" s="30">
        <v>0.51</v>
      </c>
      <c r="J53" s="119">
        <v>0.49</v>
      </c>
      <c r="K53" s="32"/>
      <c r="L53" s="57"/>
      <c r="M53" s="33"/>
      <c r="N53" s="34">
        <f t="shared" si="0"/>
        <v>1</v>
      </c>
      <c r="O53" s="35"/>
      <c r="P53" s="167">
        <v>15</v>
      </c>
      <c r="Q53" s="168">
        <v>15</v>
      </c>
      <c r="R53" s="38"/>
      <c r="S53" s="38"/>
      <c r="T53" s="37"/>
      <c r="U53" s="39">
        <f t="shared" si="1"/>
        <v>15</v>
      </c>
      <c r="V53" s="40">
        <f t="shared" si="7"/>
        <v>15</v>
      </c>
      <c r="W53" s="112"/>
      <c r="X53" s="96"/>
      <c r="Y53" s="96"/>
      <c r="Z53" s="104"/>
      <c r="AA53" s="99"/>
      <c r="AB53" s="41">
        <f t="shared" si="2"/>
        <v>0</v>
      </c>
      <c r="AC53" s="40">
        <f t="shared" si="3"/>
        <v>0</v>
      </c>
      <c r="AD53" s="42"/>
      <c r="AE53" s="128"/>
      <c r="AF53" s="37">
        <f t="shared" si="4"/>
        <v>15</v>
      </c>
      <c r="AG53" s="43">
        <v>65</v>
      </c>
      <c r="AH53" s="44">
        <f t="shared" si="5"/>
        <v>80</v>
      </c>
      <c r="AI53" s="45">
        <f t="shared" si="8"/>
        <v>0.93</v>
      </c>
      <c r="AJ53" s="46"/>
      <c r="AK53" s="47">
        <v>1E-4</v>
      </c>
      <c r="AL53" s="48">
        <f t="shared" si="9"/>
        <v>1.0001</v>
      </c>
      <c r="AM53" s="49">
        <f t="shared" si="10"/>
        <v>1278776000</v>
      </c>
      <c r="AN53" s="50"/>
      <c r="AO53" s="51"/>
      <c r="AP53" s="51"/>
      <c r="AQ53" s="51"/>
      <c r="AR53" s="51"/>
      <c r="AS53" s="52"/>
      <c r="AT53" s="53">
        <f t="shared" si="6"/>
        <v>0</v>
      </c>
    </row>
    <row r="54" spans="1:46" s="54" customFormat="1" ht="51.75" customHeight="1" thickBot="1">
      <c r="A54" s="27"/>
      <c r="B54" s="56"/>
      <c r="C54" s="91"/>
      <c r="D54" s="95"/>
      <c r="E54" s="95"/>
      <c r="F54" s="101"/>
      <c r="G54" s="55"/>
      <c r="H54" s="29"/>
      <c r="I54" s="30">
        <v>0.51</v>
      </c>
      <c r="J54" s="119">
        <v>0.49</v>
      </c>
      <c r="K54" s="32"/>
      <c r="L54" s="57"/>
      <c r="M54" s="33"/>
      <c r="N54" s="34">
        <f t="shared" si="0"/>
        <v>1</v>
      </c>
      <c r="O54" s="35"/>
      <c r="P54" s="167">
        <v>15</v>
      </c>
      <c r="Q54" s="168">
        <v>15</v>
      </c>
      <c r="R54" s="38"/>
      <c r="S54" s="38"/>
      <c r="T54" s="37"/>
      <c r="U54" s="39">
        <f t="shared" si="1"/>
        <v>15</v>
      </c>
      <c r="V54" s="40">
        <f t="shared" si="7"/>
        <v>15</v>
      </c>
      <c r="W54" s="112"/>
      <c r="X54" s="96"/>
      <c r="Y54" s="96"/>
      <c r="Z54" s="104"/>
      <c r="AA54" s="99"/>
      <c r="AB54" s="41">
        <f t="shared" si="2"/>
        <v>0</v>
      </c>
      <c r="AC54" s="40">
        <f t="shared" si="3"/>
        <v>0</v>
      </c>
      <c r="AD54" s="42"/>
      <c r="AE54" s="128"/>
      <c r="AF54" s="37">
        <f t="shared" si="4"/>
        <v>15</v>
      </c>
      <c r="AG54" s="43">
        <v>65</v>
      </c>
      <c r="AH54" s="44">
        <f t="shared" si="5"/>
        <v>80</v>
      </c>
      <c r="AI54" s="45">
        <f t="shared" si="8"/>
        <v>0.93</v>
      </c>
      <c r="AJ54" s="46"/>
      <c r="AK54" s="47">
        <v>1E-4</v>
      </c>
      <c r="AL54" s="48">
        <f t="shared" si="9"/>
        <v>1.0001</v>
      </c>
      <c r="AM54" s="49">
        <f t="shared" si="10"/>
        <v>1278776000</v>
      </c>
      <c r="AN54" s="50"/>
      <c r="AO54" s="51"/>
      <c r="AP54" s="51"/>
      <c r="AQ54" s="51"/>
      <c r="AR54" s="51"/>
      <c r="AS54" s="52"/>
      <c r="AT54" s="53">
        <f t="shared" si="6"/>
        <v>0</v>
      </c>
    </row>
    <row r="55" spans="1:46" s="54" customFormat="1" ht="36" customHeight="1" thickBot="1">
      <c r="A55" s="27"/>
      <c r="B55" s="56"/>
      <c r="C55" s="91"/>
      <c r="D55" s="95"/>
      <c r="E55" s="95"/>
      <c r="F55" s="101"/>
      <c r="G55" s="55"/>
      <c r="H55" s="29"/>
      <c r="I55" s="30">
        <v>0.51</v>
      </c>
      <c r="J55" s="119">
        <v>0.49</v>
      </c>
      <c r="K55" s="32"/>
      <c r="L55" s="57"/>
      <c r="M55" s="33"/>
      <c r="N55" s="34">
        <f t="shared" si="0"/>
        <v>1</v>
      </c>
      <c r="O55" s="35"/>
      <c r="P55" s="167">
        <v>15</v>
      </c>
      <c r="Q55" s="168">
        <v>15</v>
      </c>
      <c r="R55" s="38"/>
      <c r="S55" s="38"/>
      <c r="T55" s="37"/>
      <c r="U55" s="39">
        <f t="shared" si="1"/>
        <v>15</v>
      </c>
      <c r="V55" s="40">
        <f t="shared" si="7"/>
        <v>15</v>
      </c>
      <c r="W55" s="112"/>
      <c r="X55" s="96"/>
      <c r="Y55" s="96"/>
      <c r="Z55" s="104"/>
      <c r="AA55" s="99"/>
      <c r="AB55" s="41">
        <f t="shared" si="2"/>
        <v>0</v>
      </c>
      <c r="AC55" s="40">
        <f t="shared" si="3"/>
        <v>0</v>
      </c>
      <c r="AD55" s="42"/>
      <c r="AE55" s="128"/>
      <c r="AF55" s="37">
        <f t="shared" si="4"/>
        <v>15</v>
      </c>
      <c r="AG55" s="43">
        <v>65</v>
      </c>
      <c r="AH55" s="44">
        <f t="shared" si="5"/>
        <v>80</v>
      </c>
      <c r="AI55" s="45">
        <f t="shared" si="8"/>
        <v>0.93</v>
      </c>
      <c r="AJ55" s="46"/>
      <c r="AK55" s="47">
        <v>1E-4</v>
      </c>
      <c r="AL55" s="48">
        <f t="shared" si="9"/>
        <v>1.0001</v>
      </c>
      <c r="AM55" s="49">
        <f t="shared" si="10"/>
        <v>1278776000</v>
      </c>
      <c r="AN55" s="50"/>
      <c r="AO55" s="51"/>
      <c r="AP55" s="51"/>
      <c r="AQ55" s="51"/>
      <c r="AR55" s="51"/>
      <c r="AS55" s="52"/>
      <c r="AT55" s="53">
        <f t="shared" si="6"/>
        <v>0</v>
      </c>
    </row>
    <row r="56" spans="1:46" s="54" customFormat="1" ht="36" customHeight="1" thickBot="1">
      <c r="A56" s="27"/>
      <c r="B56" s="56"/>
      <c r="C56" s="91"/>
      <c r="D56" s="95"/>
      <c r="E56" s="95"/>
      <c r="F56" s="101"/>
      <c r="G56" s="55"/>
      <c r="H56" s="29"/>
      <c r="I56" s="30">
        <v>0.51</v>
      </c>
      <c r="J56" s="119">
        <v>0.49</v>
      </c>
      <c r="K56" s="32"/>
      <c r="L56" s="57"/>
      <c r="M56" s="33"/>
      <c r="N56" s="34">
        <f t="shared" si="0"/>
        <v>1</v>
      </c>
      <c r="O56" s="35"/>
      <c r="P56" s="167">
        <v>15</v>
      </c>
      <c r="Q56" s="168">
        <v>15</v>
      </c>
      <c r="R56" s="38"/>
      <c r="S56" s="38"/>
      <c r="T56" s="37"/>
      <c r="U56" s="39">
        <f t="shared" si="1"/>
        <v>15</v>
      </c>
      <c r="V56" s="40">
        <f t="shared" si="7"/>
        <v>15</v>
      </c>
      <c r="W56" s="112"/>
      <c r="X56" s="96"/>
      <c r="Y56" s="96"/>
      <c r="Z56" s="104"/>
      <c r="AA56" s="99"/>
      <c r="AB56" s="41">
        <f t="shared" si="2"/>
        <v>0</v>
      </c>
      <c r="AC56" s="40">
        <f t="shared" si="3"/>
        <v>0</v>
      </c>
      <c r="AD56" s="42"/>
      <c r="AE56" s="128"/>
      <c r="AF56" s="37">
        <f t="shared" si="4"/>
        <v>15</v>
      </c>
      <c r="AG56" s="43">
        <v>65</v>
      </c>
      <c r="AH56" s="44">
        <f t="shared" si="5"/>
        <v>80</v>
      </c>
      <c r="AI56" s="45">
        <f t="shared" si="8"/>
        <v>0.93</v>
      </c>
      <c r="AJ56" s="46"/>
      <c r="AK56" s="47">
        <v>1E-4</v>
      </c>
      <c r="AL56" s="48">
        <f t="shared" si="9"/>
        <v>1.0001</v>
      </c>
      <c r="AM56" s="49">
        <f t="shared" si="10"/>
        <v>1278776000</v>
      </c>
      <c r="AN56" s="50"/>
      <c r="AO56" s="51"/>
      <c r="AP56" s="51"/>
      <c r="AQ56" s="51"/>
      <c r="AR56" s="51"/>
      <c r="AS56" s="52"/>
      <c r="AT56" s="53">
        <f t="shared" si="6"/>
        <v>0</v>
      </c>
    </row>
    <row r="57" spans="1:46" s="54" customFormat="1" ht="36" customHeight="1" thickBot="1">
      <c r="A57" s="27"/>
      <c r="B57" s="56"/>
      <c r="C57" s="91"/>
      <c r="D57" s="95"/>
      <c r="E57" s="95"/>
      <c r="F57" s="101"/>
      <c r="G57" s="55"/>
      <c r="H57" s="29"/>
      <c r="I57" s="30">
        <v>0.51</v>
      </c>
      <c r="J57" s="119">
        <v>0.49</v>
      </c>
      <c r="K57" s="32"/>
      <c r="L57" s="57"/>
      <c r="M57" s="33"/>
      <c r="N57" s="34">
        <f t="shared" si="0"/>
        <v>1</v>
      </c>
      <c r="O57" s="35"/>
      <c r="P57" s="167">
        <v>15</v>
      </c>
      <c r="Q57" s="168">
        <v>15</v>
      </c>
      <c r="R57" s="38"/>
      <c r="S57" s="38"/>
      <c r="T57" s="37"/>
      <c r="U57" s="39">
        <f t="shared" si="1"/>
        <v>15</v>
      </c>
      <c r="V57" s="40">
        <f t="shared" si="7"/>
        <v>15</v>
      </c>
      <c r="W57" s="112"/>
      <c r="X57" s="96"/>
      <c r="Y57" s="96"/>
      <c r="Z57" s="104"/>
      <c r="AA57" s="99"/>
      <c r="AB57" s="41">
        <f t="shared" si="2"/>
        <v>0</v>
      </c>
      <c r="AC57" s="40">
        <f t="shared" si="3"/>
        <v>0</v>
      </c>
      <c r="AD57" s="42"/>
      <c r="AE57" s="128"/>
      <c r="AF57" s="37">
        <f t="shared" si="4"/>
        <v>15</v>
      </c>
      <c r="AG57" s="43">
        <v>65</v>
      </c>
      <c r="AH57" s="44">
        <f t="shared" si="5"/>
        <v>80</v>
      </c>
      <c r="AI57" s="45">
        <f t="shared" si="8"/>
        <v>0.93</v>
      </c>
      <c r="AJ57" s="46"/>
      <c r="AK57" s="47">
        <v>1E-4</v>
      </c>
      <c r="AL57" s="48">
        <f t="shared" si="9"/>
        <v>1.0001</v>
      </c>
      <c r="AM57" s="49">
        <f t="shared" si="10"/>
        <v>1278776000</v>
      </c>
      <c r="AN57" s="50"/>
      <c r="AO57" s="51"/>
      <c r="AP57" s="51"/>
      <c r="AQ57" s="51"/>
      <c r="AR57" s="51"/>
      <c r="AS57" s="52"/>
      <c r="AT57" s="53">
        <f t="shared" si="6"/>
        <v>0</v>
      </c>
    </row>
    <row r="58" spans="1:46" s="54" customFormat="1" ht="36" customHeight="1" thickBot="1">
      <c r="A58" s="27"/>
      <c r="B58" s="56"/>
      <c r="C58" s="91"/>
      <c r="D58" s="95"/>
      <c r="E58" s="95"/>
      <c r="F58" s="101"/>
      <c r="G58" s="55"/>
      <c r="H58" s="29"/>
      <c r="I58" s="30">
        <v>0.51</v>
      </c>
      <c r="J58" s="119">
        <v>0.49</v>
      </c>
      <c r="K58" s="32"/>
      <c r="L58" s="57"/>
      <c r="M58" s="33"/>
      <c r="N58" s="34">
        <f t="shared" si="0"/>
        <v>1</v>
      </c>
      <c r="O58" s="35"/>
      <c r="P58" s="167">
        <v>15</v>
      </c>
      <c r="Q58" s="168">
        <v>15</v>
      </c>
      <c r="R58" s="38"/>
      <c r="S58" s="38"/>
      <c r="T58" s="37"/>
      <c r="U58" s="39">
        <f t="shared" si="1"/>
        <v>15</v>
      </c>
      <c r="V58" s="40">
        <f t="shared" si="7"/>
        <v>15</v>
      </c>
      <c r="W58" s="112"/>
      <c r="X58" s="96"/>
      <c r="Y58" s="96"/>
      <c r="Z58" s="104"/>
      <c r="AA58" s="99"/>
      <c r="AB58" s="41">
        <f t="shared" si="2"/>
        <v>0</v>
      </c>
      <c r="AC58" s="40">
        <f t="shared" si="3"/>
        <v>0</v>
      </c>
      <c r="AD58" s="42"/>
      <c r="AE58" s="128"/>
      <c r="AF58" s="37">
        <f t="shared" si="4"/>
        <v>15</v>
      </c>
      <c r="AG58" s="43">
        <v>65</v>
      </c>
      <c r="AH58" s="44">
        <f t="shared" si="5"/>
        <v>80</v>
      </c>
      <c r="AI58" s="45">
        <f t="shared" si="8"/>
        <v>0.93</v>
      </c>
      <c r="AJ58" s="46"/>
      <c r="AK58" s="47">
        <v>1E-4</v>
      </c>
      <c r="AL58" s="48">
        <f t="shared" si="9"/>
        <v>1.0001</v>
      </c>
      <c r="AM58" s="49">
        <f t="shared" si="10"/>
        <v>1278776000</v>
      </c>
      <c r="AN58" s="50"/>
      <c r="AO58" s="51"/>
      <c r="AP58" s="51"/>
      <c r="AQ58" s="51"/>
      <c r="AR58" s="51"/>
      <c r="AS58" s="52"/>
      <c r="AT58" s="53">
        <f t="shared" si="6"/>
        <v>0</v>
      </c>
    </row>
    <row r="59" spans="1:46" s="54" customFormat="1" ht="47.25" customHeight="1" thickBot="1">
      <c r="A59" s="27"/>
      <c r="B59" s="56"/>
      <c r="C59" s="91"/>
      <c r="D59" s="95"/>
      <c r="E59" s="95"/>
      <c r="F59" s="101"/>
      <c r="G59" s="55"/>
      <c r="H59" s="60"/>
      <c r="I59" s="30">
        <v>0.51</v>
      </c>
      <c r="J59" s="119">
        <v>0.49</v>
      </c>
      <c r="K59" s="32"/>
      <c r="L59" s="57"/>
      <c r="M59" s="33"/>
      <c r="N59" s="34">
        <f t="shared" si="0"/>
        <v>1</v>
      </c>
      <c r="O59" s="35"/>
      <c r="P59" s="167">
        <v>15</v>
      </c>
      <c r="Q59" s="168">
        <v>15</v>
      </c>
      <c r="R59" s="38"/>
      <c r="S59" s="38"/>
      <c r="T59" s="37"/>
      <c r="U59" s="39">
        <f t="shared" si="1"/>
        <v>15</v>
      </c>
      <c r="V59" s="40">
        <f t="shared" si="7"/>
        <v>15</v>
      </c>
      <c r="W59" s="112"/>
      <c r="X59" s="96"/>
      <c r="Y59" s="96"/>
      <c r="Z59" s="104"/>
      <c r="AA59" s="99"/>
      <c r="AB59" s="41">
        <f t="shared" si="2"/>
        <v>0</v>
      </c>
      <c r="AC59" s="40">
        <f t="shared" si="3"/>
        <v>0</v>
      </c>
      <c r="AD59" s="42"/>
      <c r="AE59" s="128"/>
      <c r="AF59" s="37">
        <f t="shared" si="4"/>
        <v>15</v>
      </c>
      <c r="AG59" s="43">
        <v>65</v>
      </c>
      <c r="AH59" s="44">
        <f t="shared" si="5"/>
        <v>80</v>
      </c>
      <c r="AI59" s="45">
        <f t="shared" si="8"/>
        <v>0.93</v>
      </c>
      <c r="AJ59" s="46"/>
      <c r="AK59" s="47">
        <v>1E-4</v>
      </c>
      <c r="AL59" s="48">
        <f t="shared" si="9"/>
        <v>1.0001</v>
      </c>
      <c r="AM59" s="49">
        <f t="shared" si="10"/>
        <v>1278776000</v>
      </c>
      <c r="AN59" s="50"/>
      <c r="AO59" s="51"/>
      <c r="AP59" s="51"/>
      <c r="AQ59" s="51"/>
      <c r="AR59" s="51"/>
      <c r="AS59" s="52"/>
      <c r="AT59" s="53">
        <f t="shared" si="6"/>
        <v>0</v>
      </c>
    </row>
    <row r="60" spans="1:46" s="54" customFormat="1" ht="47.25" customHeight="1" thickBot="1">
      <c r="A60" s="27"/>
      <c r="B60" s="56"/>
      <c r="C60" s="91"/>
      <c r="D60" s="95"/>
      <c r="E60" s="95"/>
      <c r="F60" s="101"/>
      <c r="G60" s="55"/>
      <c r="H60" s="29"/>
      <c r="I60" s="30">
        <v>0.51</v>
      </c>
      <c r="J60" s="119">
        <v>0.49</v>
      </c>
      <c r="K60" s="32"/>
      <c r="L60" s="57"/>
      <c r="M60" s="33"/>
      <c r="N60" s="34">
        <f t="shared" si="0"/>
        <v>1</v>
      </c>
      <c r="O60" s="35"/>
      <c r="P60" s="167">
        <v>15</v>
      </c>
      <c r="Q60" s="168">
        <v>15</v>
      </c>
      <c r="R60" s="38"/>
      <c r="S60" s="38"/>
      <c r="T60" s="37"/>
      <c r="U60" s="39">
        <f t="shared" si="1"/>
        <v>15</v>
      </c>
      <c r="V60" s="40">
        <f t="shared" si="7"/>
        <v>15</v>
      </c>
      <c r="W60" s="112"/>
      <c r="X60" s="96"/>
      <c r="Y60" s="96"/>
      <c r="Z60" s="104"/>
      <c r="AA60" s="99"/>
      <c r="AB60" s="41">
        <f t="shared" si="2"/>
        <v>0</v>
      </c>
      <c r="AC60" s="40">
        <f t="shared" si="3"/>
        <v>0</v>
      </c>
      <c r="AD60" s="42"/>
      <c r="AE60" s="128"/>
      <c r="AF60" s="37">
        <f t="shared" si="4"/>
        <v>15</v>
      </c>
      <c r="AG60" s="43">
        <v>65</v>
      </c>
      <c r="AH60" s="44">
        <f t="shared" si="5"/>
        <v>80</v>
      </c>
      <c r="AI60" s="45">
        <f t="shared" si="8"/>
        <v>0.93</v>
      </c>
      <c r="AJ60" s="46"/>
      <c r="AK60" s="47">
        <v>1E-4</v>
      </c>
      <c r="AL60" s="48">
        <f t="shared" si="9"/>
        <v>1.0001</v>
      </c>
      <c r="AM60" s="49">
        <f t="shared" si="10"/>
        <v>1278776000</v>
      </c>
      <c r="AN60" s="50"/>
      <c r="AO60" s="51"/>
      <c r="AP60" s="51"/>
      <c r="AQ60" s="51"/>
      <c r="AR60" s="51"/>
      <c r="AS60" s="52"/>
      <c r="AT60" s="53">
        <f t="shared" si="6"/>
        <v>0</v>
      </c>
    </row>
    <row r="61" spans="1:46" s="54" customFormat="1" ht="47.25" customHeight="1" thickBot="1">
      <c r="A61" s="27"/>
      <c r="B61" s="56"/>
      <c r="C61" s="91"/>
      <c r="D61" s="95"/>
      <c r="E61" s="95"/>
      <c r="F61" s="101"/>
      <c r="G61" s="55"/>
      <c r="H61" s="60"/>
      <c r="I61" s="30">
        <v>0.51</v>
      </c>
      <c r="J61" s="119">
        <v>0.49</v>
      </c>
      <c r="K61" s="32"/>
      <c r="L61" s="57"/>
      <c r="M61" s="33"/>
      <c r="N61" s="34">
        <f t="shared" si="0"/>
        <v>1</v>
      </c>
      <c r="O61" s="35"/>
      <c r="P61" s="167">
        <v>15</v>
      </c>
      <c r="Q61" s="168">
        <v>15</v>
      </c>
      <c r="R61" s="38"/>
      <c r="S61" s="38"/>
      <c r="T61" s="37"/>
      <c r="U61" s="39">
        <f t="shared" si="1"/>
        <v>15</v>
      </c>
      <c r="V61" s="40">
        <f t="shared" si="7"/>
        <v>15</v>
      </c>
      <c r="W61" s="112"/>
      <c r="X61" s="96"/>
      <c r="Y61" s="96"/>
      <c r="Z61" s="104"/>
      <c r="AA61" s="99"/>
      <c r="AB61" s="41">
        <f t="shared" si="2"/>
        <v>0</v>
      </c>
      <c r="AC61" s="40">
        <f t="shared" si="3"/>
        <v>0</v>
      </c>
      <c r="AD61" s="42"/>
      <c r="AE61" s="128"/>
      <c r="AF61" s="37">
        <f t="shared" si="4"/>
        <v>15</v>
      </c>
      <c r="AG61" s="43">
        <v>65</v>
      </c>
      <c r="AH61" s="44">
        <f t="shared" si="5"/>
        <v>80</v>
      </c>
      <c r="AI61" s="45">
        <f t="shared" si="8"/>
        <v>0.93</v>
      </c>
      <c r="AJ61" s="46"/>
      <c r="AK61" s="47">
        <v>1E-4</v>
      </c>
      <c r="AL61" s="48">
        <f t="shared" si="9"/>
        <v>1.0001</v>
      </c>
      <c r="AM61" s="49">
        <f t="shared" si="10"/>
        <v>1278776000</v>
      </c>
      <c r="AN61" s="50"/>
      <c r="AO61" s="51"/>
      <c r="AP61" s="51"/>
      <c r="AQ61" s="51"/>
      <c r="AR61" s="51"/>
      <c r="AS61" s="52"/>
      <c r="AT61" s="53">
        <f t="shared" si="6"/>
        <v>0</v>
      </c>
    </row>
    <row r="62" spans="1:46" s="54" customFormat="1" ht="36" customHeight="1" thickBot="1">
      <c r="A62" s="27"/>
      <c r="B62" s="56"/>
      <c r="C62" s="91"/>
      <c r="D62" s="95"/>
      <c r="E62" s="95"/>
      <c r="F62" s="101"/>
      <c r="G62" s="55"/>
      <c r="H62" s="60"/>
      <c r="I62" s="30">
        <v>0.51</v>
      </c>
      <c r="J62" s="119">
        <v>0.49</v>
      </c>
      <c r="K62" s="32"/>
      <c r="L62" s="57"/>
      <c r="M62" s="33"/>
      <c r="N62" s="34">
        <f t="shared" si="0"/>
        <v>1</v>
      </c>
      <c r="O62" s="35"/>
      <c r="P62" s="167">
        <v>15</v>
      </c>
      <c r="Q62" s="168">
        <v>15</v>
      </c>
      <c r="R62" s="38"/>
      <c r="S62" s="38"/>
      <c r="T62" s="37"/>
      <c r="U62" s="39">
        <f t="shared" si="1"/>
        <v>15</v>
      </c>
      <c r="V62" s="40">
        <f t="shared" si="7"/>
        <v>15</v>
      </c>
      <c r="W62" s="112"/>
      <c r="X62" s="96"/>
      <c r="Y62" s="96"/>
      <c r="Z62" s="104"/>
      <c r="AA62" s="99"/>
      <c r="AB62" s="41">
        <f t="shared" si="2"/>
        <v>0</v>
      </c>
      <c r="AC62" s="40">
        <f t="shared" si="3"/>
        <v>0</v>
      </c>
      <c r="AD62" s="42"/>
      <c r="AE62" s="128"/>
      <c r="AF62" s="37">
        <f t="shared" si="4"/>
        <v>15</v>
      </c>
      <c r="AG62" s="43">
        <v>65</v>
      </c>
      <c r="AH62" s="44">
        <f t="shared" si="5"/>
        <v>80</v>
      </c>
      <c r="AI62" s="45">
        <f t="shared" si="8"/>
        <v>0.93</v>
      </c>
      <c r="AJ62" s="46"/>
      <c r="AK62" s="47">
        <v>1E-4</v>
      </c>
      <c r="AL62" s="48">
        <f t="shared" si="9"/>
        <v>1.0001</v>
      </c>
      <c r="AM62" s="49">
        <f t="shared" si="10"/>
        <v>1278776000</v>
      </c>
      <c r="AN62" s="50"/>
      <c r="AO62" s="51"/>
      <c r="AP62" s="51"/>
      <c r="AQ62" s="51"/>
      <c r="AR62" s="51"/>
      <c r="AS62" s="52"/>
      <c r="AT62" s="53">
        <f t="shared" si="6"/>
        <v>0</v>
      </c>
    </row>
    <row r="63" spans="1:46" s="54" customFormat="1" ht="36" customHeight="1" thickBot="1">
      <c r="A63" s="27"/>
      <c r="B63" s="56"/>
      <c r="C63" s="91"/>
      <c r="D63" s="95"/>
      <c r="E63" s="95"/>
      <c r="F63" s="101"/>
      <c r="G63" s="55"/>
      <c r="H63" s="60"/>
      <c r="I63" s="30">
        <v>0.51</v>
      </c>
      <c r="J63" s="119">
        <v>0.49</v>
      </c>
      <c r="K63" s="32"/>
      <c r="L63" s="57"/>
      <c r="M63" s="33"/>
      <c r="N63" s="34">
        <f t="shared" si="0"/>
        <v>1</v>
      </c>
      <c r="O63" s="35"/>
      <c r="P63" s="167">
        <v>15</v>
      </c>
      <c r="Q63" s="168">
        <v>15</v>
      </c>
      <c r="R63" s="38"/>
      <c r="S63" s="38"/>
      <c r="T63" s="37"/>
      <c r="U63" s="39">
        <f t="shared" si="1"/>
        <v>15</v>
      </c>
      <c r="V63" s="40">
        <f t="shared" si="7"/>
        <v>15</v>
      </c>
      <c r="W63" s="112"/>
      <c r="X63" s="96"/>
      <c r="Y63" s="96"/>
      <c r="Z63" s="104"/>
      <c r="AA63" s="99"/>
      <c r="AB63" s="41">
        <f t="shared" si="2"/>
        <v>0</v>
      </c>
      <c r="AC63" s="40">
        <f t="shared" si="3"/>
        <v>0</v>
      </c>
      <c r="AD63" s="42"/>
      <c r="AE63" s="128"/>
      <c r="AF63" s="37">
        <f t="shared" si="4"/>
        <v>15</v>
      </c>
      <c r="AG63" s="43">
        <v>65</v>
      </c>
      <c r="AH63" s="44">
        <f t="shared" si="5"/>
        <v>80</v>
      </c>
      <c r="AI63" s="45">
        <f t="shared" si="8"/>
        <v>0.93</v>
      </c>
      <c r="AJ63" s="46"/>
      <c r="AK63" s="47">
        <v>1E-4</v>
      </c>
      <c r="AL63" s="48">
        <f t="shared" si="9"/>
        <v>1.0001</v>
      </c>
      <c r="AM63" s="49">
        <f t="shared" si="10"/>
        <v>1278776000</v>
      </c>
      <c r="AN63" s="50"/>
      <c r="AO63" s="51"/>
      <c r="AP63" s="51"/>
      <c r="AQ63" s="51"/>
      <c r="AR63" s="51"/>
      <c r="AS63" s="52"/>
      <c r="AT63" s="53">
        <f t="shared" si="6"/>
        <v>0</v>
      </c>
    </row>
    <row r="64" spans="1:46" s="54" customFormat="1" ht="36" customHeight="1" thickBot="1">
      <c r="A64" s="27"/>
      <c r="B64" s="56"/>
      <c r="C64" s="91"/>
      <c r="D64" s="95"/>
      <c r="E64" s="95"/>
      <c r="F64" s="101"/>
      <c r="G64" s="55"/>
      <c r="H64" s="60"/>
      <c r="I64" s="30">
        <v>0.51</v>
      </c>
      <c r="J64" s="119">
        <v>0.49</v>
      </c>
      <c r="K64" s="32"/>
      <c r="L64" s="57"/>
      <c r="M64" s="33"/>
      <c r="N64" s="34">
        <f t="shared" si="0"/>
        <v>1</v>
      </c>
      <c r="O64" s="35"/>
      <c r="P64" s="167">
        <v>15</v>
      </c>
      <c r="Q64" s="168">
        <v>15</v>
      </c>
      <c r="R64" s="38"/>
      <c r="S64" s="38"/>
      <c r="T64" s="37"/>
      <c r="U64" s="39">
        <f t="shared" si="1"/>
        <v>15</v>
      </c>
      <c r="V64" s="40">
        <f t="shared" si="7"/>
        <v>15</v>
      </c>
      <c r="W64" s="112"/>
      <c r="X64" s="96"/>
      <c r="Y64" s="96"/>
      <c r="Z64" s="104"/>
      <c r="AA64" s="99"/>
      <c r="AB64" s="41">
        <f t="shared" si="2"/>
        <v>0</v>
      </c>
      <c r="AC64" s="40">
        <f t="shared" si="3"/>
        <v>0</v>
      </c>
      <c r="AD64" s="42"/>
      <c r="AE64" s="128"/>
      <c r="AF64" s="37">
        <f t="shared" si="4"/>
        <v>15</v>
      </c>
      <c r="AG64" s="43">
        <v>65</v>
      </c>
      <c r="AH64" s="44">
        <f t="shared" si="5"/>
        <v>80</v>
      </c>
      <c r="AI64" s="45">
        <f t="shared" si="8"/>
        <v>0.93</v>
      </c>
      <c r="AJ64" s="46"/>
      <c r="AK64" s="47">
        <v>1E-4</v>
      </c>
      <c r="AL64" s="48">
        <f t="shared" si="9"/>
        <v>1.0001</v>
      </c>
      <c r="AM64" s="49">
        <f t="shared" si="10"/>
        <v>1278776000</v>
      </c>
      <c r="AN64" s="50"/>
      <c r="AO64" s="51"/>
      <c r="AP64" s="51"/>
      <c r="AQ64" s="51"/>
      <c r="AR64" s="51"/>
      <c r="AS64" s="52"/>
      <c r="AT64" s="53">
        <f t="shared" si="6"/>
        <v>0</v>
      </c>
    </row>
    <row r="65" spans="1:46" s="54" customFormat="1" ht="36" customHeight="1" thickBot="1">
      <c r="A65" s="27"/>
      <c r="B65" s="56"/>
      <c r="C65" s="91"/>
      <c r="D65" s="95"/>
      <c r="E65" s="95"/>
      <c r="F65" s="101"/>
      <c r="G65" s="55"/>
      <c r="H65" s="60"/>
      <c r="I65" s="30">
        <v>0.51</v>
      </c>
      <c r="J65" s="119">
        <v>0.49</v>
      </c>
      <c r="K65" s="32"/>
      <c r="L65" s="57"/>
      <c r="M65" s="33"/>
      <c r="N65" s="34">
        <f t="shared" si="0"/>
        <v>1</v>
      </c>
      <c r="O65" s="35"/>
      <c r="P65" s="167">
        <v>15</v>
      </c>
      <c r="Q65" s="168">
        <v>15</v>
      </c>
      <c r="R65" s="38"/>
      <c r="S65" s="38"/>
      <c r="T65" s="37"/>
      <c r="U65" s="39">
        <f t="shared" si="1"/>
        <v>15</v>
      </c>
      <c r="V65" s="40">
        <f t="shared" si="7"/>
        <v>15</v>
      </c>
      <c r="W65" s="112"/>
      <c r="X65" s="96"/>
      <c r="Y65" s="96"/>
      <c r="Z65" s="104"/>
      <c r="AA65" s="99"/>
      <c r="AB65" s="41">
        <f t="shared" si="2"/>
        <v>0</v>
      </c>
      <c r="AC65" s="40">
        <f t="shared" si="3"/>
        <v>0</v>
      </c>
      <c r="AD65" s="42"/>
      <c r="AE65" s="128"/>
      <c r="AF65" s="37">
        <f t="shared" si="4"/>
        <v>15</v>
      </c>
      <c r="AG65" s="43">
        <v>65</v>
      </c>
      <c r="AH65" s="44">
        <f t="shared" si="5"/>
        <v>80</v>
      </c>
      <c r="AI65" s="45">
        <f t="shared" si="8"/>
        <v>0.93</v>
      </c>
      <c r="AJ65" s="46"/>
      <c r="AK65" s="47">
        <v>1E-4</v>
      </c>
      <c r="AL65" s="48">
        <f t="shared" si="9"/>
        <v>1.0001</v>
      </c>
      <c r="AM65" s="49">
        <f t="shared" si="10"/>
        <v>1278776000</v>
      </c>
      <c r="AN65" s="50"/>
      <c r="AO65" s="51"/>
      <c r="AP65" s="51"/>
      <c r="AQ65" s="51"/>
      <c r="AR65" s="51"/>
      <c r="AS65" s="52"/>
      <c r="AT65" s="53">
        <f t="shared" si="6"/>
        <v>0</v>
      </c>
    </row>
    <row r="66" spans="1:46" s="54" customFormat="1" ht="36" customHeight="1" thickBot="1">
      <c r="A66" s="27"/>
      <c r="B66" s="56"/>
      <c r="C66" s="91"/>
      <c r="D66" s="95"/>
      <c r="E66" s="95"/>
      <c r="F66" s="101"/>
      <c r="G66" s="55"/>
      <c r="H66" s="60"/>
      <c r="I66" s="30">
        <v>0.51</v>
      </c>
      <c r="J66" s="119">
        <v>0.49</v>
      </c>
      <c r="K66" s="32"/>
      <c r="L66" s="57"/>
      <c r="M66" s="33"/>
      <c r="N66" s="34">
        <f t="shared" si="0"/>
        <v>1</v>
      </c>
      <c r="O66" s="35"/>
      <c r="P66" s="167">
        <v>15</v>
      </c>
      <c r="Q66" s="168">
        <v>15</v>
      </c>
      <c r="R66" s="38"/>
      <c r="S66" s="38"/>
      <c r="T66" s="37"/>
      <c r="U66" s="39">
        <f t="shared" si="1"/>
        <v>15</v>
      </c>
      <c r="V66" s="40">
        <f t="shared" si="7"/>
        <v>15</v>
      </c>
      <c r="W66" s="112"/>
      <c r="X66" s="96"/>
      <c r="Y66" s="96"/>
      <c r="Z66" s="104"/>
      <c r="AA66" s="99"/>
      <c r="AB66" s="41">
        <f t="shared" si="2"/>
        <v>0</v>
      </c>
      <c r="AC66" s="40">
        <f t="shared" si="3"/>
        <v>0</v>
      </c>
      <c r="AD66" s="42"/>
      <c r="AE66" s="128"/>
      <c r="AF66" s="37">
        <f t="shared" si="4"/>
        <v>15</v>
      </c>
      <c r="AG66" s="43">
        <v>65</v>
      </c>
      <c r="AH66" s="44">
        <f t="shared" si="5"/>
        <v>80</v>
      </c>
      <c r="AI66" s="45">
        <f t="shared" si="8"/>
        <v>0.93</v>
      </c>
      <c r="AJ66" s="46"/>
      <c r="AK66" s="47">
        <v>1E-4</v>
      </c>
      <c r="AL66" s="48">
        <f t="shared" si="9"/>
        <v>1.0001</v>
      </c>
      <c r="AM66" s="49">
        <f t="shared" si="10"/>
        <v>1278776000</v>
      </c>
      <c r="AN66" s="50"/>
      <c r="AO66" s="51"/>
      <c r="AP66" s="51"/>
      <c r="AQ66" s="51"/>
      <c r="AR66" s="51"/>
      <c r="AS66" s="52"/>
      <c r="AT66" s="53">
        <f t="shared" si="6"/>
        <v>0</v>
      </c>
    </row>
    <row r="67" spans="1:46" s="54" customFormat="1" ht="36" customHeight="1" thickBot="1">
      <c r="A67" s="27"/>
      <c r="B67" s="56"/>
      <c r="C67" s="91"/>
      <c r="D67" s="95"/>
      <c r="E67" s="95"/>
      <c r="F67" s="101"/>
      <c r="G67" s="55"/>
      <c r="H67" s="60"/>
      <c r="I67" s="30">
        <v>0.51</v>
      </c>
      <c r="J67" s="119">
        <v>0.49</v>
      </c>
      <c r="K67" s="32"/>
      <c r="L67" s="57"/>
      <c r="M67" s="33"/>
      <c r="N67" s="34">
        <f t="shared" si="0"/>
        <v>1</v>
      </c>
      <c r="O67" s="35"/>
      <c r="P67" s="167">
        <v>15</v>
      </c>
      <c r="Q67" s="168">
        <v>15</v>
      </c>
      <c r="R67" s="38"/>
      <c r="S67" s="38"/>
      <c r="T67" s="37"/>
      <c r="U67" s="39">
        <f t="shared" si="1"/>
        <v>15</v>
      </c>
      <c r="V67" s="40">
        <f t="shared" si="7"/>
        <v>15</v>
      </c>
      <c r="W67" s="112"/>
      <c r="X67" s="96"/>
      <c r="Y67" s="96"/>
      <c r="Z67" s="104"/>
      <c r="AA67" s="99"/>
      <c r="AB67" s="41">
        <f t="shared" si="2"/>
        <v>0</v>
      </c>
      <c r="AC67" s="40">
        <f t="shared" si="3"/>
        <v>0</v>
      </c>
      <c r="AD67" s="42"/>
      <c r="AE67" s="128"/>
      <c r="AF67" s="37">
        <f t="shared" si="4"/>
        <v>15</v>
      </c>
      <c r="AG67" s="43">
        <v>65</v>
      </c>
      <c r="AH67" s="44">
        <f t="shared" si="5"/>
        <v>80</v>
      </c>
      <c r="AI67" s="45">
        <f t="shared" si="8"/>
        <v>0.93</v>
      </c>
      <c r="AJ67" s="46"/>
      <c r="AK67" s="47">
        <v>1E-4</v>
      </c>
      <c r="AL67" s="48">
        <f t="shared" si="9"/>
        <v>1.0001</v>
      </c>
      <c r="AM67" s="49">
        <f t="shared" si="10"/>
        <v>1278776000</v>
      </c>
      <c r="AN67" s="50"/>
      <c r="AO67" s="51"/>
      <c r="AP67" s="51"/>
      <c r="AQ67" s="51"/>
      <c r="AR67" s="51"/>
      <c r="AS67" s="52"/>
      <c r="AT67" s="53">
        <f t="shared" si="6"/>
        <v>0</v>
      </c>
    </row>
    <row r="68" spans="1:46" s="54" customFormat="1" ht="36" customHeight="1" thickBot="1">
      <c r="A68" s="27"/>
      <c r="B68" s="56"/>
      <c r="C68" s="91"/>
      <c r="D68" s="95"/>
      <c r="E68" s="95"/>
      <c r="F68" s="101"/>
      <c r="G68" s="55"/>
      <c r="H68" s="60"/>
      <c r="I68" s="30">
        <v>0.51</v>
      </c>
      <c r="J68" s="119">
        <v>0.49</v>
      </c>
      <c r="K68" s="32"/>
      <c r="L68" s="57"/>
      <c r="M68" s="33"/>
      <c r="N68" s="34">
        <f t="shared" si="0"/>
        <v>1</v>
      </c>
      <c r="O68" s="35"/>
      <c r="P68" s="167">
        <v>15</v>
      </c>
      <c r="Q68" s="168">
        <v>15</v>
      </c>
      <c r="R68" s="38"/>
      <c r="S68" s="38"/>
      <c r="T68" s="37"/>
      <c r="U68" s="39">
        <f t="shared" si="1"/>
        <v>15</v>
      </c>
      <c r="V68" s="40">
        <f t="shared" si="7"/>
        <v>15</v>
      </c>
      <c r="W68" s="112"/>
      <c r="X68" s="96"/>
      <c r="Y68" s="96"/>
      <c r="Z68" s="104"/>
      <c r="AA68" s="99"/>
      <c r="AB68" s="41">
        <f t="shared" si="2"/>
        <v>0</v>
      </c>
      <c r="AC68" s="40">
        <f t="shared" si="3"/>
        <v>0</v>
      </c>
      <c r="AD68" s="42"/>
      <c r="AE68" s="128"/>
      <c r="AF68" s="37">
        <f t="shared" si="4"/>
        <v>15</v>
      </c>
      <c r="AG68" s="43">
        <v>65</v>
      </c>
      <c r="AH68" s="44">
        <f t="shared" si="5"/>
        <v>80</v>
      </c>
      <c r="AI68" s="45">
        <f t="shared" si="8"/>
        <v>0.93</v>
      </c>
      <c r="AJ68" s="46"/>
      <c r="AK68" s="47">
        <v>1E-4</v>
      </c>
      <c r="AL68" s="48">
        <f t="shared" si="9"/>
        <v>1.0001</v>
      </c>
      <c r="AM68" s="49">
        <f t="shared" si="10"/>
        <v>1278776000</v>
      </c>
      <c r="AN68" s="50"/>
      <c r="AO68" s="51"/>
      <c r="AP68" s="51"/>
      <c r="AQ68" s="51"/>
      <c r="AR68" s="51"/>
      <c r="AS68" s="52"/>
      <c r="AT68" s="53">
        <f t="shared" si="6"/>
        <v>0</v>
      </c>
    </row>
    <row r="69" spans="1:46" s="54" customFormat="1" ht="36" customHeight="1" thickBot="1">
      <c r="A69" s="27"/>
      <c r="B69" s="56"/>
      <c r="C69" s="91"/>
      <c r="D69" s="95"/>
      <c r="E69" s="95"/>
      <c r="F69" s="101"/>
      <c r="G69" s="55"/>
      <c r="H69" s="60"/>
      <c r="I69" s="30">
        <v>0.51</v>
      </c>
      <c r="J69" s="119">
        <v>0.49</v>
      </c>
      <c r="K69" s="32"/>
      <c r="L69" s="57"/>
      <c r="M69" s="33"/>
      <c r="N69" s="34">
        <f t="shared" si="0"/>
        <v>1</v>
      </c>
      <c r="O69" s="35"/>
      <c r="P69" s="167">
        <v>15</v>
      </c>
      <c r="Q69" s="168">
        <v>15</v>
      </c>
      <c r="R69" s="38"/>
      <c r="S69" s="38"/>
      <c r="T69" s="37"/>
      <c r="U69" s="39">
        <f t="shared" si="1"/>
        <v>15</v>
      </c>
      <c r="V69" s="40">
        <f t="shared" si="7"/>
        <v>15</v>
      </c>
      <c r="W69" s="112"/>
      <c r="X69" s="96"/>
      <c r="Y69" s="96"/>
      <c r="Z69" s="104"/>
      <c r="AA69" s="99"/>
      <c r="AB69" s="41">
        <f t="shared" si="2"/>
        <v>0</v>
      </c>
      <c r="AC69" s="40">
        <f t="shared" si="3"/>
        <v>0</v>
      </c>
      <c r="AD69" s="42"/>
      <c r="AE69" s="128"/>
      <c r="AF69" s="37">
        <f t="shared" si="4"/>
        <v>15</v>
      </c>
      <c r="AG69" s="43">
        <v>65</v>
      </c>
      <c r="AH69" s="44">
        <f t="shared" si="5"/>
        <v>80</v>
      </c>
      <c r="AI69" s="45">
        <f t="shared" si="8"/>
        <v>0.93</v>
      </c>
      <c r="AJ69" s="46"/>
      <c r="AK69" s="47">
        <v>1E-4</v>
      </c>
      <c r="AL69" s="48">
        <f t="shared" si="9"/>
        <v>1.0001</v>
      </c>
      <c r="AM69" s="49">
        <f t="shared" si="10"/>
        <v>1278776000</v>
      </c>
      <c r="AN69" s="50"/>
      <c r="AO69" s="51"/>
      <c r="AP69" s="51"/>
      <c r="AQ69" s="51"/>
      <c r="AR69" s="51"/>
      <c r="AS69" s="52"/>
      <c r="AT69" s="53">
        <f t="shared" si="6"/>
        <v>0</v>
      </c>
    </row>
    <row r="70" spans="1:46" s="54" customFormat="1" ht="36" customHeight="1" thickBot="1">
      <c r="A70" s="27"/>
      <c r="B70" s="56"/>
      <c r="C70" s="91"/>
      <c r="D70" s="95"/>
      <c r="E70" s="95"/>
      <c r="F70" s="101"/>
      <c r="G70" s="55"/>
      <c r="H70" s="60"/>
      <c r="I70" s="30">
        <v>0.51</v>
      </c>
      <c r="J70" s="119">
        <v>0.49</v>
      </c>
      <c r="K70" s="32"/>
      <c r="L70" s="57"/>
      <c r="M70" s="33"/>
      <c r="N70" s="34">
        <f t="shared" ref="N70:N133" si="11">SUM(I70:M70)</f>
        <v>1</v>
      </c>
      <c r="O70" s="35"/>
      <c r="P70" s="167">
        <v>15</v>
      </c>
      <c r="Q70" s="168">
        <v>15</v>
      </c>
      <c r="R70" s="38"/>
      <c r="S70" s="38"/>
      <c r="T70" s="37"/>
      <c r="U70" s="39">
        <f t="shared" ref="U70:U133" si="12">ROUNDUP(((P70*I70)+(Q70*J70)+(R70*K70)+(S70*L70)+(T70*M70)),2)</f>
        <v>15</v>
      </c>
      <c r="V70" s="40">
        <f t="shared" si="7"/>
        <v>15</v>
      </c>
      <c r="W70" s="112"/>
      <c r="X70" s="96"/>
      <c r="Y70" s="96"/>
      <c r="Z70" s="104"/>
      <c r="AA70" s="99"/>
      <c r="AB70" s="41">
        <f t="shared" ref="AB70:AB133" si="13">ROUNDUP((((W70*I70)+(X70*J70)+(Y70*K70)+(Z70*L70)+(AA70*M70))/$I$2*15),2)</f>
        <v>0</v>
      </c>
      <c r="AC70" s="40">
        <f t="shared" ref="AC70:AC133" si="14">IF(AB70&gt;=15,15,AB70)</f>
        <v>0</v>
      </c>
      <c r="AD70" s="42"/>
      <c r="AE70" s="128"/>
      <c r="AF70" s="37">
        <f t="shared" ref="AF70:AF133" si="15">IF((V70+AC70+AD70)&gt;=30,30,(V70+AC70+AD70))</f>
        <v>15</v>
      </c>
      <c r="AG70" s="43">
        <v>65</v>
      </c>
      <c r="AH70" s="44">
        <f t="shared" ref="AH70:AH133" si="16">AF70+AG70+AE70</f>
        <v>80</v>
      </c>
      <c r="AI70" s="45">
        <f t="shared" si="8"/>
        <v>0.93</v>
      </c>
      <c r="AJ70" s="46"/>
      <c r="AK70" s="47">
        <v>1E-4</v>
      </c>
      <c r="AL70" s="48">
        <f t="shared" si="9"/>
        <v>1.0001</v>
      </c>
      <c r="AM70" s="49">
        <f t="shared" si="10"/>
        <v>1278776000</v>
      </c>
      <c r="AN70" s="50"/>
      <c r="AO70" s="51"/>
      <c r="AP70" s="51"/>
      <c r="AQ70" s="51"/>
      <c r="AR70" s="51"/>
      <c r="AS70" s="52"/>
      <c r="AT70" s="53">
        <f t="shared" ref="AT70:AT133" si="17">(AO70*I70)+(AP70*J70)+(AQ70*K70)+(AR70*L70)+(AS70*M70)</f>
        <v>0</v>
      </c>
    </row>
    <row r="71" spans="1:46" s="54" customFormat="1" ht="36" customHeight="1" thickBot="1">
      <c r="A71" s="27"/>
      <c r="B71" s="56"/>
      <c r="C71" s="91"/>
      <c r="D71" s="95"/>
      <c r="E71" s="95"/>
      <c r="F71" s="101"/>
      <c r="G71" s="55"/>
      <c r="H71" s="60"/>
      <c r="I71" s="30">
        <v>0.51</v>
      </c>
      <c r="J71" s="119">
        <v>0.49</v>
      </c>
      <c r="K71" s="32"/>
      <c r="L71" s="57"/>
      <c r="M71" s="33"/>
      <c r="N71" s="34">
        <f t="shared" si="11"/>
        <v>1</v>
      </c>
      <c r="O71" s="35"/>
      <c r="P71" s="167">
        <v>15</v>
      </c>
      <c r="Q71" s="168">
        <v>15</v>
      </c>
      <c r="R71" s="38"/>
      <c r="S71" s="38"/>
      <c r="T71" s="37"/>
      <c r="U71" s="39">
        <f t="shared" si="12"/>
        <v>15</v>
      </c>
      <c r="V71" s="40">
        <f t="shared" si="7"/>
        <v>15</v>
      </c>
      <c r="W71" s="112"/>
      <c r="X71" s="96"/>
      <c r="Y71" s="96"/>
      <c r="Z71" s="104"/>
      <c r="AA71" s="99"/>
      <c r="AB71" s="41">
        <f t="shared" si="13"/>
        <v>0</v>
      </c>
      <c r="AC71" s="40">
        <f t="shared" si="14"/>
        <v>0</v>
      </c>
      <c r="AD71" s="42"/>
      <c r="AE71" s="128"/>
      <c r="AF71" s="37">
        <f t="shared" si="15"/>
        <v>15</v>
      </c>
      <c r="AG71" s="43">
        <v>65</v>
      </c>
      <c r="AH71" s="44">
        <f t="shared" si="16"/>
        <v>80</v>
      </c>
      <c r="AI71" s="45">
        <f t="shared" si="8"/>
        <v>0.93</v>
      </c>
      <c r="AJ71" s="46"/>
      <c r="AK71" s="47">
        <v>1E-4</v>
      </c>
      <c r="AL71" s="48">
        <f t="shared" si="9"/>
        <v>1.0001</v>
      </c>
      <c r="AM71" s="49">
        <f t="shared" si="10"/>
        <v>1278776000</v>
      </c>
      <c r="AN71" s="50"/>
      <c r="AO71" s="51"/>
      <c r="AP71" s="51"/>
      <c r="AQ71" s="51"/>
      <c r="AR71" s="51"/>
      <c r="AS71" s="52"/>
      <c r="AT71" s="53">
        <f t="shared" si="17"/>
        <v>0</v>
      </c>
    </row>
    <row r="72" spans="1:46" s="54" customFormat="1" ht="36" customHeight="1" thickBot="1">
      <c r="A72" s="27"/>
      <c r="B72" s="56"/>
      <c r="C72" s="91"/>
      <c r="D72" s="95"/>
      <c r="E72" s="95"/>
      <c r="F72" s="101"/>
      <c r="G72" s="55"/>
      <c r="H72" s="60"/>
      <c r="I72" s="30">
        <v>0.51</v>
      </c>
      <c r="J72" s="119">
        <v>0.49</v>
      </c>
      <c r="K72" s="32"/>
      <c r="L72" s="57"/>
      <c r="M72" s="33"/>
      <c r="N72" s="34">
        <f t="shared" si="11"/>
        <v>1</v>
      </c>
      <c r="O72" s="35"/>
      <c r="P72" s="167">
        <v>15</v>
      </c>
      <c r="Q72" s="168">
        <v>15</v>
      </c>
      <c r="R72" s="38"/>
      <c r="S72" s="38"/>
      <c r="T72" s="37"/>
      <c r="U72" s="39">
        <f t="shared" si="12"/>
        <v>15</v>
      </c>
      <c r="V72" s="40">
        <f t="shared" ref="V72:V135" si="18">IF(U72&gt;=15,15,U72)</f>
        <v>15</v>
      </c>
      <c r="W72" s="112"/>
      <c r="X72" s="96"/>
      <c r="Y72" s="96"/>
      <c r="Z72" s="104"/>
      <c r="AA72" s="99"/>
      <c r="AB72" s="41">
        <f t="shared" si="13"/>
        <v>0</v>
      </c>
      <c r="AC72" s="40">
        <f t="shared" si="14"/>
        <v>0</v>
      </c>
      <c r="AD72" s="42"/>
      <c r="AE72" s="128"/>
      <c r="AF72" s="37">
        <f t="shared" si="15"/>
        <v>15</v>
      </c>
      <c r="AG72" s="43">
        <v>65</v>
      </c>
      <c r="AH72" s="44">
        <f t="shared" si="16"/>
        <v>80</v>
      </c>
      <c r="AI72" s="45">
        <f t="shared" ref="AI72:AI135" si="19">-((50-((176+(45+(30-AF72)))))/200)</f>
        <v>0.93</v>
      </c>
      <c r="AJ72" s="46"/>
      <c r="AK72" s="47">
        <v>1E-4</v>
      </c>
      <c r="AL72" s="48">
        <f t="shared" ref="AL72:AL135" si="20">100%+AK72</f>
        <v>1.0001</v>
      </c>
      <c r="AM72" s="49">
        <f t="shared" ref="AM72:AM135" si="21">ROUNDUP($D$2*AI72*AL72,-3)</f>
        <v>1278776000</v>
      </c>
      <c r="AN72" s="50"/>
      <c r="AO72" s="51"/>
      <c r="AP72" s="51"/>
      <c r="AQ72" s="51"/>
      <c r="AR72" s="51"/>
      <c r="AS72" s="52"/>
      <c r="AT72" s="53">
        <f t="shared" si="17"/>
        <v>0</v>
      </c>
    </row>
    <row r="73" spans="1:46" s="54" customFormat="1" ht="36" customHeight="1" thickBot="1">
      <c r="A73" s="27"/>
      <c r="B73" s="56"/>
      <c r="C73" s="91"/>
      <c r="D73" s="95"/>
      <c r="E73" s="95"/>
      <c r="F73" s="101"/>
      <c r="G73" s="55"/>
      <c r="H73" s="60"/>
      <c r="I73" s="30">
        <v>0.51</v>
      </c>
      <c r="J73" s="119">
        <v>0.49</v>
      </c>
      <c r="K73" s="32"/>
      <c r="L73" s="57"/>
      <c r="M73" s="33"/>
      <c r="N73" s="34">
        <f t="shared" si="11"/>
        <v>1</v>
      </c>
      <c r="O73" s="35"/>
      <c r="P73" s="167">
        <v>15</v>
      </c>
      <c r="Q73" s="168">
        <v>15</v>
      </c>
      <c r="R73" s="38"/>
      <c r="S73" s="38"/>
      <c r="T73" s="37"/>
      <c r="U73" s="39">
        <f t="shared" si="12"/>
        <v>15</v>
      </c>
      <c r="V73" s="40">
        <f t="shared" si="18"/>
        <v>15</v>
      </c>
      <c r="W73" s="112"/>
      <c r="X73" s="96"/>
      <c r="Y73" s="96"/>
      <c r="Z73" s="104"/>
      <c r="AA73" s="99"/>
      <c r="AB73" s="41">
        <f t="shared" si="13"/>
        <v>0</v>
      </c>
      <c r="AC73" s="40">
        <f t="shared" si="14"/>
        <v>0</v>
      </c>
      <c r="AD73" s="42"/>
      <c r="AE73" s="128"/>
      <c r="AF73" s="37">
        <f t="shared" si="15"/>
        <v>15</v>
      </c>
      <c r="AG73" s="43">
        <v>65</v>
      </c>
      <c r="AH73" s="44">
        <f t="shared" si="16"/>
        <v>80</v>
      </c>
      <c r="AI73" s="45">
        <f t="shared" si="19"/>
        <v>0.93</v>
      </c>
      <c r="AJ73" s="46"/>
      <c r="AK73" s="47">
        <v>1E-4</v>
      </c>
      <c r="AL73" s="48">
        <f t="shared" si="20"/>
        <v>1.0001</v>
      </c>
      <c r="AM73" s="49">
        <f t="shared" si="21"/>
        <v>1278776000</v>
      </c>
      <c r="AN73" s="50"/>
      <c r="AO73" s="51"/>
      <c r="AP73" s="51"/>
      <c r="AQ73" s="51"/>
      <c r="AR73" s="51"/>
      <c r="AS73" s="52"/>
      <c r="AT73" s="53">
        <f t="shared" si="17"/>
        <v>0</v>
      </c>
    </row>
    <row r="74" spans="1:46" s="54" customFormat="1" ht="36" customHeight="1" thickBot="1">
      <c r="A74" s="27"/>
      <c r="B74" s="56"/>
      <c r="C74" s="91"/>
      <c r="D74" s="95"/>
      <c r="E74" s="95"/>
      <c r="F74" s="101"/>
      <c r="G74" s="55"/>
      <c r="H74" s="60"/>
      <c r="I74" s="30">
        <v>0.51</v>
      </c>
      <c r="J74" s="119">
        <v>0.49</v>
      </c>
      <c r="K74" s="32"/>
      <c r="L74" s="57"/>
      <c r="M74" s="33"/>
      <c r="N74" s="34">
        <f t="shared" si="11"/>
        <v>1</v>
      </c>
      <c r="O74" s="35"/>
      <c r="P74" s="167">
        <v>15</v>
      </c>
      <c r="Q74" s="168">
        <v>15</v>
      </c>
      <c r="R74" s="38"/>
      <c r="S74" s="38"/>
      <c r="T74" s="37"/>
      <c r="U74" s="39">
        <f t="shared" si="12"/>
        <v>15</v>
      </c>
      <c r="V74" s="40">
        <f t="shared" si="18"/>
        <v>15</v>
      </c>
      <c r="W74" s="112"/>
      <c r="X74" s="96"/>
      <c r="Y74" s="96"/>
      <c r="Z74" s="104"/>
      <c r="AA74" s="99"/>
      <c r="AB74" s="41">
        <f t="shared" si="13"/>
        <v>0</v>
      </c>
      <c r="AC74" s="40">
        <f t="shared" si="14"/>
        <v>0</v>
      </c>
      <c r="AD74" s="42">
        <v>0</v>
      </c>
      <c r="AE74" s="128"/>
      <c r="AF74" s="37">
        <f t="shared" si="15"/>
        <v>15</v>
      </c>
      <c r="AG74" s="43">
        <v>65</v>
      </c>
      <c r="AH74" s="44">
        <f t="shared" si="16"/>
        <v>80</v>
      </c>
      <c r="AI74" s="45">
        <f t="shared" si="19"/>
        <v>0.93</v>
      </c>
      <c r="AJ74" s="46"/>
      <c r="AK74" s="47">
        <v>1E-4</v>
      </c>
      <c r="AL74" s="48">
        <f t="shared" si="20"/>
        <v>1.0001</v>
      </c>
      <c r="AM74" s="49">
        <f t="shared" si="21"/>
        <v>1278776000</v>
      </c>
      <c r="AN74" s="50"/>
      <c r="AO74" s="51"/>
      <c r="AP74" s="51"/>
      <c r="AQ74" s="51"/>
      <c r="AR74" s="51"/>
      <c r="AS74" s="52"/>
      <c r="AT74" s="53">
        <f t="shared" si="17"/>
        <v>0</v>
      </c>
    </row>
    <row r="75" spans="1:46" s="54" customFormat="1" ht="36" customHeight="1" thickBot="1">
      <c r="A75" s="27"/>
      <c r="B75" s="56"/>
      <c r="C75" s="91"/>
      <c r="D75" s="95"/>
      <c r="E75" s="95"/>
      <c r="F75" s="101"/>
      <c r="G75" s="55"/>
      <c r="H75" s="60"/>
      <c r="I75" s="30">
        <v>0.51</v>
      </c>
      <c r="J75" s="119">
        <v>0.49</v>
      </c>
      <c r="K75" s="32"/>
      <c r="L75" s="57"/>
      <c r="M75" s="33"/>
      <c r="N75" s="34">
        <f t="shared" si="11"/>
        <v>1</v>
      </c>
      <c r="O75" s="35"/>
      <c r="P75" s="167">
        <v>15</v>
      </c>
      <c r="Q75" s="168">
        <v>15</v>
      </c>
      <c r="R75" s="38"/>
      <c r="S75" s="38"/>
      <c r="T75" s="37"/>
      <c r="U75" s="39">
        <f t="shared" si="12"/>
        <v>15</v>
      </c>
      <c r="V75" s="40">
        <f t="shared" si="18"/>
        <v>15</v>
      </c>
      <c r="W75" s="112"/>
      <c r="X75" s="96"/>
      <c r="Y75" s="96"/>
      <c r="Z75" s="104"/>
      <c r="AA75" s="99"/>
      <c r="AB75" s="41">
        <f t="shared" si="13"/>
        <v>0</v>
      </c>
      <c r="AC75" s="40">
        <f t="shared" si="14"/>
        <v>0</v>
      </c>
      <c r="AD75" s="42"/>
      <c r="AE75" s="128"/>
      <c r="AF75" s="37">
        <f t="shared" si="15"/>
        <v>15</v>
      </c>
      <c r="AG75" s="43">
        <v>65</v>
      </c>
      <c r="AH75" s="44">
        <f t="shared" si="16"/>
        <v>80</v>
      </c>
      <c r="AI75" s="45">
        <f t="shared" si="19"/>
        <v>0.93</v>
      </c>
      <c r="AJ75" s="46"/>
      <c r="AK75" s="47">
        <v>1E-4</v>
      </c>
      <c r="AL75" s="48">
        <f t="shared" si="20"/>
        <v>1.0001</v>
      </c>
      <c r="AM75" s="49">
        <f t="shared" si="21"/>
        <v>1278776000</v>
      </c>
      <c r="AN75" s="50"/>
      <c r="AO75" s="51"/>
      <c r="AP75" s="51"/>
      <c r="AQ75" s="51"/>
      <c r="AR75" s="51"/>
      <c r="AS75" s="52"/>
      <c r="AT75" s="53">
        <f t="shared" si="17"/>
        <v>0</v>
      </c>
    </row>
    <row r="76" spans="1:46" s="54" customFormat="1" ht="36" customHeight="1" thickBot="1">
      <c r="A76" s="27"/>
      <c r="B76" s="56"/>
      <c r="C76" s="91"/>
      <c r="D76" s="95"/>
      <c r="E76" s="95"/>
      <c r="F76" s="101"/>
      <c r="G76" s="55"/>
      <c r="H76" s="60"/>
      <c r="I76" s="30">
        <v>0.51</v>
      </c>
      <c r="J76" s="119">
        <v>0.49</v>
      </c>
      <c r="K76" s="32"/>
      <c r="L76" s="57"/>
      <c r="M76" s="33"/>
      <c r="N76" s="34">
        <f t="shared" si="11"/>
        <v>1</v>
      </c>
      <c r="O76" s="35"/>
      <c r="P76" s="167">
        <v>15</v>
      </c>
      <c r="Q76" s="168">
        <v>15</v>
      </c>
      <c r="R76" s="38"/>
      <c r="S76" s="38"/>
      <c r="T76" s="37"/>
      <c r="U76" s="39">
        <f t="shared" si="12"/>
        <v>15</v>
      </c>
      <c r="V76" s="40">
        <f t="shared" si="18"/>
        <v>15</v>
      </c>
      <c r="W76" s="112"/>
      <c r="X76" s="96"/>
      <c r="Y76" s="96"/>
      <c r="Z76" s="104"/>
      <c r="AA76" s="99"/>
      <c r="AB76" s="41">
        <f t="shared" si="13"/>
        <v>0</v>
      </c>
      <c r="AC76" s="40">
        <f t="shared" si="14"/>
        <v>0</v>
      </c>
      <c r="AD76" s="42"/>
      <c r="AE76" s="128"/>
      <c r="AF76" s="37">
        <f t="shared" si="15"/>
        <v>15</v>
      </c>
      <c r="AG76" s="43">
        <v>65</v>
      </c>
      <c r="AH76" s="44">
        <f t="shared" si="16"/>
        <v>80</v>
      </c>
      <c r="AI76" s="45">
        <f t="shared" si="19"/>
        <v>0.93</v>
      </c>
      <c r="AJ76" s="46"/>
      <c r="AK76" s="47">
        <v>1E-4</v>
      </c>
      <c r="AL76" s="48">
        <f t="shared" si="20"/>
        <v>1.0001</v>
      </c>
      <c r="AM76" s="49">
        <f t="shared" si="21"/>
        <v>1278776000</v>
      </c>
      <c r="AN76" s="50"/>
      <c r="AO76" s="51"/>
      <c r="AP76" s="51"/>
      <c r="AQ76" s="51"/>
      <c r="AR76" s="51"/>
      <c r="AS76" s="52"/>
      <c r="AT76" s="53">
        <f t="shared" si="17"/>
        <v>0</v>
      </c>
    </row>
    <row r="77" spans="1:46" s="54" customFormat="1" ht="36" customHeight="1" thickBot="1">
      <c r="A77" s="27"/>
      <c r="B77" s="56"/>
      <c r="C77" s="91"/>
      <c r="D77" s="95"/>
      <c r="E77" s="95"/>
      <c r="F77" s="101"/>
      <c r="G77" s="55"/>
      <c r="H77" s="60"/>
      <c r="I77" s="30">
        <v>0.51</v>
      </c>
      <c r="J77" s="119">
        <v>0.49</v>
      </c>
      <c r="K77" s="32"/>
      <c r="L77" s="57"/>
      <c r="M77" s="33"/>
      <c r="N77" s="34">
        <f t="shared" si="11"/>
        <v>1</v>
      </c>
      <c r="O77" s="35"/>
      <c r="P77" s="167">
        <v>15</v>
      </c>
      <c r="Q77" s="168">
        <v>15</v>
      </c>
      <c r="R77" s="38"/>
      <c r="S77" s="38"/>
      <c r="T77" s="37"/>
      <c r="U77" s="39">
        <f t="shared" si="12"/>
        <v>15</v>
      </c>
      <c r="V77" s="40">
        <f t="shared" si="18"/>
        <v>15</v>
      </c>
      <c r="W77" s="112"/>
      <c r="X77" s="96"/>
      <c r="Y77" s="96"/>
      <c r="Z77" s="104"/>
      <c r="AA77" s="99"/>
      <c r="AB77" s="41">
        <f t="shared" si="13"/>
        <v>0</v>
      </c>
      <c r="AC77" s="40">
        <f t="shared" si="14"/>
        <v>0</v>
      </c>
      <c r="AD77" s="42"/>
      <c r="AE77" s="128"/>
      <c r="AF77" s="37">
        <f t="shared" si="15"/>
        <v>15</v>
      </c>
      <c r="AG77" s="43">
        <v>65</v>
      </c>
      <c r="AH77" s="44">
        <f t="shared" si="16"/>
        <v>80</v>
      </c>
      <c r="AI77" s="45">
        <f t="shared" si="19"/>
        <v>0.93</v>
      </c>
      <c r="AJ77" s="46"/>
      <c r="AK77" s="47">
        <v>1E-4</v>
      </c>
      <c r="AL77" s="48">
        <f t="shared" si="20"/>
        <v>1.0001</v>
      </c>
      <c r="AM77" s="49">
        <f t="shared" si="21"/>
        <v>1278776000</v>
      </c>
      <c r="AN77" s="50"/>
      <c r="AO77" s="51"/>
      <c r="AP77" s="51"/>
      <c r="AQ77" s="51"/>
      <c r="AR77" s="51"/>
      <c r="AS77" s="52"/>
      <c r="AT77" s="53">
        <f t="shared" si="17"/>
        <v>0</v>
      </c>
    </row>
    <row r="78" spans="1:46" s="54" customFormat="1" ht="36" customHeight="1" thickBot="1">
      <c r="A78" s="27"/>
      <c r="B78" s="56"/>
      <c r="C78" s="91"/>
      <c r="D78" s="95"/>
      <c r="E78" s="95"/>
      <c r="F78" s="101"/>
      <c r="G78" s="55"/>
      <c r="H78" s="60"/>
      <c r="I78" s="30">
        <v>0.51</v>
      </c>
      <c r="J78" s="119">
        <v>0.49</v>
      </c>
      <c r="K78" s="32"/>
      <c r="L78" s="57"/>
      <c r="M78" s="33"/>
      <c r="N78" s="34">
        <f t="shared" si="11"/>
        <v>1</v>
      </c>
      <c r="O78" s="35"/>
      <c r="P78" s="167">
        <v>15</v>
      </c>
      <c r="Q78" s="168">
        <v>15</v>
      </c>
      <c r="R78" s="38"/>
      <c r="S78" s="38"/>
      <c r="T78" s="37"/>
      <c r="U78" s="39">
        <f t="shared" si="12"/>
        <v>15</v>
      </c>
      <c r="V78" s="40">
        <f t="shared" si="18"/>
        <v>15</v>
      </c>
      <c r="W78" s="112"/>
      <c r="X78" s="96"/>
      <c r="Y78" s="96"/>
      <c r="Z78" s="104"/>
      <c r="AA78" s="99"/>
      <c r="AB78" s="41">
        <f t="shared" si="13"/>
        <v>0</v>
      </c>
      <c r="AC78" s="40">
        <f t="shared" si="14"/>
        <v>0</v>
      </c>
      <c r="AD78" s="42"/>
      <c r="AE78" s="128"/>
      <c r="AF78" s="37">
        <f t="shared" si="15"/>
        <v>15</v>
      </c>
      <c r="AG78" s="43">
        <v>65</v>
      </c>
      <c r="AH78" s="44">
        <f t="shared" si="16"/>
        <v>80</v>
      </c>
      <c r="AI78" s="45">
        <f t="shared" si="19"/>
        <v>0.93</v>
      </c>
      <c r="AJ78" s="46"/>
      <c r="AK78" s="47">
        <v>1E-4</v>
      </c>
      <c r="AL78" s="48">
        <f t="shared" si="20"/>
        <v>1.0001</v>
      </c>
      <c r="AM78" s="49">
        <f t="shared" si="21"/>
        <v>1278776000</v>
      </c>
      <c r="AN78" s="50"/>
      <c r="AO78" s="51"/>
      <c r="AP78" s="51"/>
      <c r="AQ78" s="51"/>
      <c r="AR78" s="51"/>
      <c r="AS78" s="52"/>
      <c r="AT78" s="53">
        <f t="shared" si="17"/>
        <v>0</v>
      </c>
    </row>
    <row r="79" spans="1:46" s="54" customFormat="1" ht="47.25" customHeight="1" thickBot="1">
      <c r="A79" s="27"/>
      <c r="B79" s="56"/>
      <c r="C79" s="91"/>
      <c r="D79" s="95"/>
      <c r="E79" s="95"/>
      <c r="F79" s="101"/>
      <c r="G79" s="55"/>
      <c r="H79" s="60"/>
      <c r="I79" s="30">
        <v>0.51</v>
      </c>
      <c r="J79" s="119">
        <v>0.49</v>
      </c>
      <c r="K79" s="32"/>
      <c r="L79" s="57"/>
      <c r="M79" s="33"/>
      <c r="N79" s="34">
        <f t="shared" si="11"/>
        <v>1</v>
      </c>
      <c r="O79" s="35"/>
      <c r="P79" s="167">
        <v>15</v>
      </c>
      <c r="Q79" s="168">
        <v>15</v>
      </c>
      <c r="R79" s="38"/>
      <c r="S79" s="38"/>
      <c r="T79" s="37"/>
      <c r="U79" s="39">
        <f t="shared" si="12"/>
        <v>15</v>
      </c>
      <c r="V79" s="40">
        <f t="shared" si="18"/>
        <v>15</v>
      </c>
      <c r="W79" s="112"/>
      <c r="X79" s="96"/>
      <c r="Y79" s="96"/>
      <c r="Z79" s="104"/>
      <c r="AA79" s="99"/>
      <c r="AB79" s="41">
        <f t="shared" si="13"/>
        <v>0</v>
      </c>
      <c r="AC79" s="40">
        <f t="shared" si="14"/>
        <v>0</v>
      </c>
      <c r="AD79" s="42"/>
      <c r="AE79" s="128"/>
      <c r="AF79" s="37">
        <f t="shared" si="15"/>
        <v>15</v>
      </c>
      <c r="AG79" s="43">
        <v>65</v>
      </c>
      <c r="AH79" s="44">
        <f t="shared" si="16"/>
        <v>80</v>
      </c>
      <c r="AI79" s="45">
        <f t="shared" si="19"/>
        <v>0.93</v>
      </c>
      <c r="AJ79" s="46"/>
      <c r="AK79" s="47">
        <v>1E-4</v>
      </c>
      <c r="AL79" s="48">
        <f t="shared" si="20"/>
        <v>1.0001</v>
      </c>
      <c r="AM79" s="49">
        <f t="shared" si="21"/>
        <v>1278776000</v>
      </c>
      <c r="AN79" s="50"/>
      <c r="AO79" s="51"/>
      <c r="AP79" s="51"/>
      <c r="AQ79" s="51"/>
      <c r="AR79" s="51"/>
      <c r="AS79" s="52"/>
      <c r="AT79" s="53">
        <f t="shared" si="17"/>
        <v>0</v>
      </c>
    </row>
    <row r="80" spans="1:46" s="54" customFormat="1" ht="36" customHeight="1" thickBot="1">
      <c r="A80" s="27"/>
      <c r="B80" s="56"/>
      <c r="C80" s="91"/>
      <c r="D80" s="95"/>
      <c r="E80" s="95"/>
      <c r="F80" s="101"/>
      <c r="G80" s="55"/>
      <c r="H80" s="60"/>
      <c r="I80" s="30">
        <v>0.51</v>
      </c>
      <c r="J80" s="119">
        <v>0.49</v>
      </c>
      <c r="K80" s="32"/>
      <c r="L80" s="57"/>
      <c r="M80" s="33"/>
      <c r="N80" s="34">
        <f t="shared" si="11"/>
        <v>1</v>
      </c>
      <c r="O80" s="35"/>
      <c r="P80" s="167">
        <v>15</v>
      </c>
      <c r="Q80" s="168">
        <v>15</v>
      </c>
      <c r="R80" s="38"/>
      <c r="S80" s="38"/>
      <c r="T80" s="37"/>
      <c r="U80" s="39">
        <f t="shared" si="12"/>
        <v>15</v>
      </c>
      <c r="V80" s="40">
        <f t="shared" si="18"/>
        <v>15</v>
      </c>
      <c r="W80" s="112"/>
      <c r="X80" s="96"/>
      <c r="Y80" s="96"/>
      <c r="Z80" s="104"/>
      <c r="AA80" s="99"/>
      <c r="AB80" s="41">
        <f t="shared" si="13"/>
        <v>0</v>
      </c>
      <c r="AC80" s="40">
        <f t="shared" si="14"/>
        <v>0</v>
      </c>
      <c r="AD80" s="42"/>
      <c r="AE80" s="128"/>
      <c r="AF80" s="37">
        <f t="shared" si="15"/>
        <v>15</v>
      </c>
      <c r="AG80" s="43">
        <v>65</v>
      </c>
      <c r="AH80" s="44">
        <f t="shared" si="16"/>
        <v>80</v>
      </c>
      <c r="AI80" s="45">
        <f t="shared" si="19"/>
        <v>0.93</v>
      </c>
      <c r="AJ80" s="46"/>
      <c r="AK80" s="47">
        <v>1E-4</v>
      </c>
      <c r="AL80" s="48">
        <f t="shared" si="20"/>
        <v>1.0001</v>
      </c>
      <c r="AM80" s="49">
        <f t="shared" si="21"/>
        <v>1278776000</v>
      </c>
      <c r="AN80" s="50"/>
      <c r="AO80" s="51"/>
      <c r="AP80" s="51"/>
      <c r="AQ80" s="51"/>
      <c r="AR80" s="51"/>
      <c r="AS80" s="52"/>
      <c r="AT80" s="53">
        <f t="shared" si="17"/>
        <v>0</v>
      </c>
    </row>
    <row r="81" spans="1:46" s="54" customFormat="1" ht="36" customHeight="1" thickBot="1">
      <c r="A81" s="27"/>
      <c r="B81" s="56"/>
      <c r="C81" s="91"/>
      <c r="D81" s="95"/>
      <c r="E81" s="95"/>
      <c r="F81" s="101"/>
      <c r="G81" s="55"/>
      <c r="H81" s="64"/>
      <c r="I81" s="30">
        <v>0.51</v>
      </c>
      <c r="J81" s="119">
        <v>0.49</v>
      </c>
      <c r="K81" s="32"/>
      <c r="L81" s="57"/>
      <c r="M81" s="33"/>
      <c r="N81" s="34">
        <f t="shared" si="11"/>
        <v>1</v>
      </c>
      <c r="O81" s="35"/>
      <c r="P81" s="167">
        <v>15</v>
      </c>
      <c r="Q81" s="168">
        <v>15</v>
      </c>
      <c r="R81" s="38"/>
      <c r="S81" s="38"/>
      <c r="T81" s="37"/>
      <c r="U81" s="39">
        <f t="shared" si="12"/>
        <v>15</v>
      </c>
      <c r="V81" s="40">
        <f t="shared" si="18"/>
        <v>15</v>
      </c>
      <c r="W81" s="112"/>
      <c r="X81" s="96"/>
      <c r="Y81" s="96"/>
      <c r="Z81" s="104"/>
      <c r="AA81" s="99"/>
      <c r="AB81" s="41">
        <f t="shared" si="13"/>
        <v>0</v>
      </c>
      <c r="AC81" s="40">
        <f t="shared" si="14"/>
        <v>0</v>
      </c>
      <c r="AD81" s="42"/>
      <c r="AE81" s="128"/>
      <c r="AF81" s="37">
        <f t="shared" si="15"/>
        <v>15</v>
      </c>
      <c r="AG81" s="43">
        <v>65</v>
      </c>
      <c r="AH81" s="44">
        <f t="shared" si="16"/>
        <v>80</v>
      </c>
      <c r="AI81" s="45">
        <f t="shared" si="19"/>
        <v>0.93</v>
      </c>
      <c r="AJ81" s="46"/>
      <c r="AK81" s="47">
        <v>1E-4</v>
      </c>
      <c r="AL81" s="48">
        <f t="shared" si="20"/>
        <v>1.0001</v>
      </c>
      <c r="AM81" s="49">
        <f t="shared" si="21"/>
        <v>1278776000</v>
      </c>
      <c r="AN81" s="50"/>
      <c r="AO81" s="51"/>
      <c r="AP81" s="51"/>
      <c r="AQ81" s="51"/>
      <c r="AR81" s="51"/>
      <c r="AS81" s="52"/>
      <c r="AT81" s="53">
        <f t="shared" si="17"/>
        <v>0</v>
      </c>
    </row>
    <row r="82" spans="1:46" s="54" customFormat="1" ht="36" customHeight="1" thickBot="1">
      <c r="A82" s="27"/>
      <c r="B82" s="56"/>
      <c r="C82" s="91"/>
      <c r="D82" s="95"/>
      <c r="E82" s="95"/>
      <c r="F82" s="101"/>
      <c r="G82" s="55"/>
      <c r="H82" s="60"/>
      <c r="I82" s="30">
        <v>0.51</v>
      </c>
      <c r="J82" s="119">
        <v>0.49</v>
      </c>
      <c r="K82" s="32"/>
      <c r="L82" s="57"/>
      <c r="M82" s="33"/>
      <c r="N82" s="34">
        <f t="shared" si="11"/>
        <v>1</v>
      </c>
      <c r="O82" s="35"/>
      <c r="P82" s="167">
        <v>15</v>
      </c>
      <c r="Q82" s="168">
        <v>15</v>
      </c>
      <c r="R82" s="38"/>
      <c r="S82" s="38"/>
      <c r="T82" s="37"/>
      <c r="U82" s="39">
        <f t="shared" si="12"/>
        <v>15</v>
      </c>
      <c r="V82" s="40">
        <f t="shared" si="18"/>
        <v>15</v>
      </c>
      <c r="W82" s="112"/>
      <c r="X82" s="96"/>
      <c r="Y82" s="96"/>
      <c r="Z82" s="104"/>
      <c r="AA82" s="99"/>
      <c r="AB82" s="41">
        <f t="shared" si="13"/>
        <v>0</v>
      </c>
      <c r="AC82" s="40">
        <f t="shared" si="14"/>
        <v>0</v>
      </c>
      <c r="AD82" s="42"/>
      <c r="AE82" s="128"/>
      <c r="AF82" s="37">
        <f t="shared" si="15"/>
        <v>15</v>
      </c>
      <c r="AG82" s="43">
        <v>65</v>
      </c>
      <c r="AH82" s="44">
        <f t="shared" si="16"/>
        <v>80</v>
      </c>
      <c r="AI82" s="45">
        <f t="shared" si="19"/>
        <v>0.93</v>
      </c>
      <c r="AJ82" s="46"/>
      <c r="AK82" s="47">
        <v>1E-4</v>
      </c>
      <c r="AL82" s="48">
        <f t="shared" si="20"/>
        <v>1.0001</v>
      </c>
      <c r="AM82" s="49">
        <f t="shared" si="21"/>
        <v>1278776000</v>
      </c>
      <c r="AN82" s="50"/>
      <c r="AO82" s="51"/>
      <c r="AP82" s="51"/>
      <c r="AQ82" s="51"/>
      <c r="AR82" s="51"/>
      <c r="AS82" s="52"/>
      <c r="AT82" s="53">
        <f t="shared" si="17"/>
        <v>0</v>
      </c>
    </row>
    <row r="83" spans="1:46" s="54" customFormat="1" ht="36" customHeight="1" thickBot="1">
      <c r="A83" s="27"/>
      <c r="B83" s="56"/>
      <c r="C83" s="91"/>
      <c r="D83" s="95"/>
      <c r="E83" s="95"/>
      <c r="F83" s="101"/>
      <c r="G83" s="55"/>
      <c r="H83" s="60"/>
      <c r="I83" s="30">
        <v>0.51</v>
      </c>
      <c r="J83" s="119">
        <v>0.49</v>
      </c>
      <c r="K83" s="32"/>
      <c r="L83" s="57"/>
      <c r="M83" s="33"/>
      <c r="N83" s="34">
        <f t="shared" si="11"/>
        <v>1</v>
      </c>
      <c r="O83" s="35"/>
      <c r="P83" s="167">
        <v>15</v>
      </c>
      <c r="Q83" s="168">
        <v>15</v>
      </c>
      <c r="R83" s="38"/>
      <c r="S83" s="38"/>
      <c r="T83" s="37"/>
      <c r="U83" s="39">
        <f t="shared" si="12"/>
        <v>15</v>
      </c>
      <c r="V83" s="40">
        <f t="shared" si="18"/>
        <v>15</v>
      </c>
      <c r="W83" s="112"/>
      <c r="X83" s="96"/>
      <c r="Y83" s="96"/>
      <c r="Z83" s="104"/>
      <c r="AA83" s="99"/>
      <c r="AB83" s="41">
        <f t="shared" si="13"/>
        <v>0</v>
      </c>
      <c r="AC83" s="40">
        <f t="shared" si="14"/>
        <v>0</v>
      </c>
      <c r="AD83" s="42"/>
      <c r="AE83" s="128"/>
      <c r="AF83" s="37">
        <f t="shared" si="15"/>
        <v>15</v>
      </c>
      <c r="AG83" s="43">
        <v>65</v>
      </c>
      <c r="AH83" s="44">
        <f t="shared" si="16"/>
        <v>80</v>
      </c>
      <c r="AI83" s="45">
        <f t="shared" si="19"/>
        <v>0.93</v>
      </c>
      <c r="AJ83" s="46"/>
      <c r="AK83" s="47">
        <v>1E-4</v>
      </c>
      <c r="AL83" s="48">
        <f t="shared" si="20"/>
        <v>1.0001</v>
      </c>
      <c r="AM83" s="49">
        <f t="shared" si="21"/>
        <v>1278776000</v>
      </c>
      <c r="AN83" s="50"/>
      <c r="AO83" s="51"/>
      <c r="AP83" s="51"/>
      <c r="AQ83" s="51"/>
      <c r="AR83" s="51"/>
      <c r="AS83" s="52"/>
      <c r="AT83" s="53">
        <f t="shared" si="17"/>
        <v>0</v>
      </c>
    </row>
    <row r="84" spans="1:46" s="54" customFormat="1" ht="36" customHeight="1" thickBot="1">
      <c r="A84" s="27"/>
      <c r="B84" s="56"/>
      <c r="C84" s="91"/>
      <c r="D84" s="95"/>
      <c r="E84" s="95"/>
      <c r="F84" s="101"/>
      <c r="G84" s="55"/>
      <c r="H84" s="60"/>
      <c r="I84" s="30">
        <v>0.51</v>
      </c>
      <c r="J84" s="119">
        <v>0.49</v>
      </c>
      <c r="K84" s="32"/>
      <c r="L84" s="57"/>
      <c r="M84" s="33"/>
      <c r="N84" s="34">
        <f t="shared" si="11"/>
        <v>1</v>
      </c>
      <c r="O84" s="35"/>
      <c r="P84" s="167">
        <v>15</v>
      </c>
      <c r="Q84" s="168">
        <v>15</v>
      </c>
      <c r="R84" s="38"/>
      <c r="S84" s="38"/>
      <c r="T84" s="37"/>
      <c r="U84" s="39">
        <f t="shared" si="12"/>
        <v>15</v>
      </c>
      <c r="V84" s="40">
        <f t="shared" si="18"/>
        <v>15</v>
      </c>
      <c r="W84" s="112"/>
      <c r="X84" s="96"/>
      <c r="Y84" s="96"/>
      <c r="Z84" s="104"/>
      <c r="AA84" s="99"/>
      <c r="AB84" s="41">
        <f t="shared" si="13"/>
        <v>0</v>
      </c>
      <c r="AC84" s="40">
        <f t="shared" si="14"/>
        <v>0</v>
      </c>
      <c r="AD84" s="42"/>
      <c r="AE84" s="128"/>
      <c r="AF84" s="37">
        <f t="shared" si="15"/>
        <v>15</v>
      </c>
      <c r="AG84" s="43">
        <v>65</v>
      </c>
      <c r="AH84" s="44">
        <f t="shared" si="16"/>
        <v>80</v>
      </c>
      <c r="AI84" s="45">
        <f t="shared" si="19"/>
        <v>0.93</v>
      </c>
      <c r="AJ84" s="46"/>
      <c r="AK84" s="47">
        <v>1E-4</v>
      </c>
      <c r="AL84" s="48">
        <f t="shared" si="20"/>
        <v>1.0001</v>
      </c>
      <c r="AM84" s="49">
        <f t="shared" si="21"/>
        <v>1278776000</v>
      </c>
      <c r="AN84" s="50"/>
      <c r="AO84" s="51"/>
      <c r="AP84" s="51"/>
      <c r="AQ84" s="51"/>
      <c r="AR84" s="51"/>
      <c r="AS84" s="52"/>
      <c r="AT84" s="53">
        <f t="shared" si="17"/>
        <v>0</v>
      </c>
    </row>
    <row r="85" spans="1:46" s="54" customFormat="1" ht="36" customHeight="1" thickBot="1">
      <c r="A85" s="27"/>
      <c r="B85" s="56"/>
      <c r="C85" s="91"/>
      <c r="D85" s="95"/>
      <c r="E85" s="95"/>
      <c r="F85" s="101"/>
      <c r="G85" s="55"/>
      <c r="H85" s="60"/>
      <c r="I85" s="30">
        <v>0.51</v>
      </c>
      <c r="J85" s="119">
        <v>0.49</v>
      </c>
      <c r="K85" s="32"/>
      <c r="L85" s="57"/>
      <c r="M85" s="33"/>
      <c r="N85" s="34">
        <f t="shared" si="11"/>
        <v>1</v>
      </c>
      <c r="O85" s="35"/>
      <c r="P85" s="167">
        <v>15</v>
      </c>
      <c r="Q85" s="168">
        <v>15</v>
      </c>
      <c r="R85" s="38"/>
      <c r="S85" s="38"/>
      <c r="T85" s="37"/>
      <c r="U85" s="39">
        <f t="shared" si="12"/>
        <v>15</v>
      </c>
      <c r="V85" s="40">
        <f t="shared" si="18"/>
        <v>15</v>
      </c>
      <c r="W85" s="112"/>
      <c r="X85" s="96"/>
      <c r="Y85" s="96"/>
      <c r="Z85" s="104"/>
      <c r="AA85" s="99"/>
      <c r="AB85" s="41">
        <f t="shared" si="13"/>
        <v>0</v>
      </c>
      <c r="AC85" s="40">
        <f t="shared" si="14"/>
        <v>0</v>
      </c>
      <c r="AD85" s="42"/>
      <c r="AE85" s="128"/>
      <c r="AF85" s="37">
        <f t="shared" si="15"/>
        <v>15</v>
      </c>
      <c r="AG85" s="43">
        <v>65</v>
      </c>
      <c r="AH85" s="44">
        <f t="shared" si="16"/>
        <v>80</v>
      </c>
      <c r="AI85" s="45">
        <f t="shared" si="19"/>
        <v>0.93</v>
      </c>
      <c r="AJ85" s="46"/>
      <c r="AK85" s="47">
        <v>1E-4</v>
      </c>
      <c r="AL85" s="48">
        <f t="shared" si="20"/>
        <v>1.0001</v>
      </c>
      <c r="AM85" s="49">
        <f t="shared" si="21"/>
        <v>1278776000</v>
      </c>
      <c r="AN85" s="50"/>
      <c r="AO85" s="51"/>
      <c r="AP85" s="51"/>
      <c r="AQ85" s="51"/>
      <c r="AR85" s="51"/>
      <c r="AS85" s="52"/>
      <c r="AT85" s="53">
        <f t="shared" si="17"/>
        <v>0</v>
      </c>
    </row>
    <row r="86" spans="1:46" s="54" customFormat="1" ht="36" customHeight="1" thickBot="1">
      <c r="A86" s="27"/>
      <c r="B86" s="56"/>
      <c r="C86" s="91"/>
      <c r="D86" s="95"/>
      <c r="E86" s="95"/>
      <c r="F86" s="101"/>
      <c r="G86" s="55"/>
      <c r="H86" s="60"/>
      <c r="I86" s="30">
        <v>0.51</v>
      </c>
      <c r="J86" s="119">
        <v>0.49</v>
      </c>
      <c r="K86" s="32"/>
      <c r="L86" s="57"/>
      <c r="M86" s="33"/>
      <c r="N86" s="34">
        <f t="shared" si="11"/>
        <v>1</v>
      </c>
      <c r="O86" s="35"/>
      <c r="P86" s="167">
        <v>15</v>
      </c>
      <c r="Q86" s="168">
        <v>15</v>
      </c>
      <c r="R86" s="38"/>
      <c r="S86" s="38"/>
      <c r="T86" s="37"/>
      <c r="U86" s="39">
        <f t="shared" si="12"/>
        <v>15</v>
      </c>
      <c r="V86" s="40">
        <f t="shared" si="18"/>
        <v>15</v>
      </c>
      <c r="W86" s="112"/>
      <c r="X86" s="96"/>
      <c r="Y86" s="96"/>
      <c r="Z86" s="104"/>
      <c r="AA86" s="99"/>
      <c r="AB86" s="41">
        <f t="shared" si="13"/>
        <v>0</v>
      </c>
      <c r="AC86" s="40">
        <f t="shared" si="14"/>
        <v>0</v>
      </c>
      <c r="AD86" s="42"/>
      <c r="AE86" s="128"/>
      <c r="AF86" s="37">
        <f t="shared" si="15"/>
        <v>15</v>
      </c>
      <c r="AG86" s="43">
        <v>65</v>
      </c>
      <c r="AH86" s="44">
        <f t="shared" si="16"/>
        <v>80</v>
      </c>
      <c r="AI86" s="45">
        <f t="shared" si="19"/>
        <v>0.93</v>
      </c>
      <c r="AJ86" s="46"/>
      <c r="AK86" s="47">
        <v>1E-4</v>
      </c>
      <c r="AL86" s="48">
        <f t="shared" si="20"/>
        <v>1.0001</v>
      </c>
      <c r="AM86" s="49">
        <f t="shared" si="21"/>
        <v>1278776000</v>
      </c>
      <c r="AN86" s="50"/>
      <c r="AO86" s="51"/>
      <c r="AP86" s="51"/>
      <c r="AQ86" s="51"/>
      <c r="AR86" s="51"/>
      <c r="AS86" s="52"/>
      <c r="AT86" s="53">
        <f t="shared" si="17"/>
        <v>0</v>
      </c>
    </row>
    <row r="87" spans="1:46" s="54" customFormat="1" ht="36" customHeight="1" thickBot="1">
      <c r="A87" s="27"/>
      <c r="B87" s="56"/>
      <c r="C87" s="91"/>
      <c r="D87" s="95"/>
      <c r="E87" s="95"/>
      <c r="F87" s="101"/>
      <c r="G87" s="55"/>
      <c r="H87" s="60"/>
      <c r="I87" s="30">
        <v>0.51</v>
      </c>
      <c r="J87" s="119">
        <v>0.49</v>
      </c>
      <c r="K87" s="32"/>
      <c r="L87" s="57"/>
      <c r="M87" s="33"/>
      <c r="N87" s="34">
        <f t="shared" si="11"/>
        <v>1</v>
      </c>
      <c r="O87" s="35"/>
      <c r="P87" s="167">
        <v>15</v>
      </c>
      <c r="Q87" s="168">
        <v>15</v>
      </c>
      <c r="R87" s="38"/>
      <c r="S87" s="38"/>
      <c r="T87" s="37"/>
      <c r="U87" s="39">
        <f t="shared" si="12"/>
        <v>15</v>
      </c>
      <c r="V87" s="40">
        <f t="shared" si="18"/>
        <v>15</v>
      </c>
      <c r="W87" s="112"/>
      <c r="X87" s="96"/>
      <c r="Y87" s="96"/>
      <c r="Z87" s="104"/>
      <c r="AA87" s="99"/>
      <c r="AB87" s="41">
        <f t="shared" si="13"/>
        <v>0</v>
      </c>
      <c r="AC87" s="40">
        <f t="shared" si="14"/>
        <v>0</v>
      </c>
      <c r="AD87" s="42"/>
      <c r="AE87" s="128"/>
      <c r="AF87" s="37">
        <f t="shared" si="15"/>
        <v>15</v>
      </c>
      <c r="AG87" s="43">
        <v>65</v>
      </c>
      <c r="AH87" s="44">
        <f t="shared" si="16"/>
        <v>80</v>
      </c>
      <c r="AI87" s="45">
        <f t="shared" si="19"/>
        <v>0.93</v>
      </c>
      <c r="AJ87" s="46"/>
      <c r="AK87" s="47">
        <v>1E-4</v>
      </c>
      <c r="AL87" s="48">
        <f t="shared" si="20"/>
        <v>1.0001</v>
      </c>
      <c r="AM87" s="49">
        <f t="shared" si="21"/>
        <v>1278776000</v>
      </c>
      <c r="AN87" s="50"/>
      <c r="AO87" s="51"/>
      <c r="AP87" s="51"/>
      <c r="AQ87" s="51"/>
      <c r="AR87" s="51"/>
      <c r="AS87" s="52"/>
      <c r="AT87" s="53">
        <f t="shared" si="17"/>
        <v>0</v>
      </c>
    </row>
    <row r="88" spans="1:46" s="54" customFormat="1" ht="36" customHeight="1" thickBot="1">
      <c r="A88" s="27"/>
      <c r="B88" s="56"/>
      <c r="C88" s="91"/>
      <c r="D88" s="95"/>
      <c r="E88" s="95"/>
      <c r="F88" s="101"/>
      <c r="G88" s="55"/>
      <c r="H88" s="60"/>
      <c r="I88" s="30">
        <v>0.51</v>
      </c>
      <c r="J88" s="119">
        <v>0.49</v>
      </c>
      <c r="K88" s="32"/>
      <c r="L88" s="57"/>
      <c r="M88" s="33"/>
      <c r="N88" s="34">
        <f t="shared" si="11"/>
        <v>1</v>
      </c>
      <c r="O88" s="35"/>
      <c r="P88" s="167">
        <v>15</v>
      </c>
      <c r="Q88" s="168">
        <v>15</v>
      </c>
      <c r="R88" s="38"/>
      <c r="S88" s="38"/>
      <c r="T88" s="37"/>
      <c r="U88" s="39">
        <f t="shared" si="12"/>
        <v>15</v>
      </c>
      <c r="V88" s="40">
        <f t="shared" si="18"/>
        <v>15</v>
      </c>
      <c r="W88" s="112"/>
      <c r="X88" s="96"/>
      <c r="Y88" s="96"/>
      <c r="Z88" s="104"/>
      <c r="AA88" s="99"/>
      <c r="AB88" s="41">
        <f t="shared" si="13"/>
        <v>0</v>
      </c>
      <c r="AC88" s="40">
        <f t="shared" si="14"/>
        <v>0</v>
      </c>
      <c r="AD88" s="42"/>
      <c r="AE88" s="128"/>
      <c r="AF88" s="37">
        <f t="shared" si="15"/>
        <v>15</v>
      </c>
      <c r="AG88" s="43">
        <v>65</v>
      </c>
      <c r="AH88" s="44">
        <f t="shared" si="16"/>
        <v>80</v>
      </c>
      <c r="AI88" s="45">
        <f t="shared" si="19"/>
        <v>0.93</v>
      </c>
      <c r="AJ88" s="46"/>
      <c r="AK88" s="47">
        <v>1E-4</v>
      </c>
      <c r="AL88" s="48">
        <f t="shared" si="20"/>
        <v>1.0001</v>
      </c>
      <c r="AM88" s="49">
        <f t="shared" si="21"/>
        <v>1278776000</v>
      </c>
      <c r="AN88" s="50"/>
      <c r="AO88" s="51"/>
      <c r="AP88" s="51"/>
      <c r="AQ88" s="51"/>
      <c r="AR88" s="51"/>
      <c r="AS88" s="52"/>
      <c r="AT88" s="53">
        <f t="shared" si="17"/>
        <v>0</v>
      </c>
    </row>
    <row r="89" spans="1:46" s="54" customFormat="1" ht="36" customHeight="1" thickBot="1">
      <c r="A89" s="27"/>
      <c r="B89" s="56"/>
      <c r="C89" s="91"/>
      <c r="D89" s="95"/>
      <c r="E89" s="95"/>
      <c r="F89" s="101"/>
      <c r="G89" s="55"/>
      <c r="H89" s="60"/>
      <c r="I89" s="30">
        <v>0.51</v>
      </c>
      <c r="J89" s="119">
        <v>0.49</v>
      </c>
      <c r="K89" s="32"/>
      <c r="L89" s="57"/>
      <c r="M89" s="33"/>
      <c r="N89" s="34">
        <f t="shared" si="11"/>
        <v>1</v>
      </c>
      <c r="O89" s="35"/>
      <c r="P89" s="167">
        <v>15</v>
      </c>
      <c r="Q89" s="168">
        <v>15</v>
      </c>
      <c r="R89" s="38"/>
      <c r="S89" s="38"/>
      <c r="T89" s="37"/>
      <c r="U89" s="39">
        <f t="shared" si="12"/>
        <v>15</v>
      </c>
      <c r="V89" s="40">
        <f t="shared" si="18"/>
        <v>15</v>
      </c>
      <c r="W89" s="112"/>
      <c r="X89" s="96"/>
      <c r="Y89" s="96"/>
      <c r="Z89" s="104"/>
      <c r="AA89" s="99"/>
      <c r="AB89" s="41">
        <f t="shared" si="13"/>
        <v>0</v>
      </c>
      <c r="AC89" s="40">
        <f t="shared" si="14"/>
        <v>0</v>
      </c>
      <c r="AD89" s="42"/>
      <c r="AE89" s="128"/>
      <c r="AF89" s="37">
        <f t="shared" si="15"/>
        <v>15</v>
      </c>
      <c r="AG89" s="43">
        <v>65</v>
      </c>
      <c r="AH89" s="44">
        <f t="shared" si="16"/>
        <v>80</v>
      </c>
      <c r="AI89" s="45">
        <f t="shared" si="19"/>
        <v>0.93</v>
      </c>
      <c r="AJ89" s="46"/>
      <c r="AK89" s="47">
        <v>1E-4</v>
      </c>
      <c r="AL89" s="48">
        <f t="shared" si="20"/>
        <v>1.0001</v>
      </c>
      <c r="AM89" s="49">
        <f t="shared" si="21"/>
        <v>1278776000</v>
      </c>
      <c r="AN89" s="50"/>
      <c r="AO89" s="51"/>
      <c r="AP89" s="51"/>
      <c r="AQ89" s="51"/>
      <c r="AR89" s="51"/>
      <c r="AS89" s="52"/>
      <c r="AT89" s="53">
        <f t="shared" si="17"/>
        <v>0</v>
      </c>
    </row>
    <row r="90" spans="1:46" s="54" customFormat="1" ht="36" customHeight="1" thickBot="1">
      <c r="A90" s="27"/>
      <c r="B90" s="56"/>
      <c r="C90" s="91"/>
      <c r="D90" s="95"/>
      <c r="E90" s="95"/>
      <c r="F90" s="101"/>
      <c r="G90" s="55"/>
      <c r="H90" s="60"/>
      <c r="I90" s="30">
        <v>0.51</v>
      </c>
      <c r="J90" s="119">
        <v>0.49</v>
      </c>
      <c r="K90" s="32"/>
      <c r="L90" s="57"/>
      <c r="M90" s="33"/>
      <c r="N90" s="34">
        <f t="shared" si="11"/>
        <v>1</v>
      </c>
      <c r="O90" s="35"/>
      <c r="P90" s="167">
        <v>15</v>
      </c>
      <c r="Q90" s="168">
        <v>15</v>
      </c>
      <c r="R90" s="38"/>
      <c r="S90" s="38"/>
      <c r="T90" s="37"/>
      <c r="U90" s="39">
        <f t="shared" si="12"/>
        <v>15</v>
      </c>
      <c r="V90" s="40">
        <f t="shared" si="18"/>
        <v>15</v>
      </c>
      <c r="W90" s="112"/>
      <c r="X90" s="96"/>
      <c r="Y90" s="96"/>
      <c r="Z90" s="104"/>
      <c r="AA90" s="99"/>
      <c r="AB90" s="41">
        <f t="shared" si="13"/>
        <v>0</v>
      </c>
      <c r="AC90" s="40">
        <f t="shared" si="14"/>
        <v>0</v>
      </c>
      <c r="AD90" s="42"/>
      <c r="AE90" s="128"/>
      <c r="AF90" s="37">
        <f t="shared" si="15"/>
        <v>15</v>
      </c>
      <c r="AG90" s="43">
        <v>65</v>
      </c>
      <c r="AH90" s="44">
        <f t="shared" si="16"/>
        <v>80</v>
      </c>
      <c r="AI90" s="45">
        <f t="shared" si="19"/>
        <v>0.93</v>
      </c>
      <c r="AJ90" s="46"/>
      <c r="AK90" s="47">
        <v>1E-4</v>
      </c>
      <c r="AL90" s="48">
        <f t="shared" si="20"/>
        <v>1.0001</v>
      </c>
      <c r="AM90" s="49">
        <f t="shared" si="21"/>
        <v>1278776000</v>
      </c>
      <c r="AN90" s="50"/>
      <c r="AO90" s="51"/>
      <c r="AP90" s="51"/>
      <c r="AQ90" s="51"/>
      <c r="AR90" s="51"/>
      <c r="AS90" s="52"/>
      <c r="AT90" s="53">
        <f t="shared" si="17"/>
        <v>0</v>
      </c>
    </row>
    <row r="91" spans="1:46" s="54" customFormat="1" ht="36" customHeight="1" thickBot="1">
      <c r="A91" s="27"/>
      <c r="B91" s="56"/>
      <c r="C91" s="91"/>
      <c r="D91" s="95"/>
      <c r="E91" s="95"/>
      <c r="F91" s="101"/>
      <c r="G91" s="55"/>
      <c r="H91" s="60"/>
      <c r="I91" s="30">
        <v>0.51</v>
      </c>
      <c r="J91" s="119">
        <v>0.49</v>
      </c>
      <c r="K91" s="32"/>
      <c r="L91" s="57"/>
      <c r="M91" s="33"/>
      <c r="N91" s="34">
        <f t="shared" si="11"/>
        <v>1</v>
      </c>
      <c r="O91" s="35"/>
      <c r="P91" s="167">
        <v>15</v>
      </c>
      <c r="Q91" s="168">
        <v>15</v>
      </c>
      <c r="R91" s="38"/>
      <c r="S91" s="38"/>
      <c r="T91" s="37"/>
      <c r="U91" s="39">
        <f t="shared" si="12"/>
        <v>15</v>
      </c>
      <c r="V91" s="40">
        <f t="shared" si="18"/>
        <v>15</v>
      </c>
      <c r="W91" s="112"/>
      <c r="X91" s="96"/>
      <c r="Y91" s="96"/>
      <c r="Z91" s="104"/>
      <c r="AA91" s="99"/>
      <c r="AB91" s="41">
        <f t="shared" si="13"/>
        <v>0</v>
      </c>
      <c r="AC91" s="40">
        <f t="shared" si="14"/>
        <v>0</v>
      </c>
      <c r="AD91" s="42"/>
      <c r="AE91" s="128"/>
      <c r="AF91" s="37">
        <f t="shared" si="15"/>
        <v>15</v>
      </c>
      <c r="AG91" s="43">
        <v>65</v>
      </c>
      <c r="AH91" s="44">
        <f t="shared" si="16"/>
        <v>80</v>
      </c>
      <c r="AI91" s="45">
        <f t="shared" si="19"/>
        <v>0.93</v>
      </c>
      <c r="AJ91" s="46"/>
      <c r="AK91" s="47">
        <v>1E-4</v>
      </c>
      <c r="AL91" s="48">
        <f t="shared" si="20"/>
        <v>1.0001</v>
      </c>
      <c r="AM91" s="49">
        <f t="shared" si="21"/>
        <v>1278776000</v>
      </c>
      <c r="AN91" s="50"/>
      <c r="AO91" s="51"/>
      <c r="AP91" s="51"/>
      <c r="AQ91" s="51"/>
      <c r="AR91" s="51"/>
      <c r="AS91" s="52"/>
      <c r="AT91" s="53">
        <f t="shared" si="17"/>
        <v>0</v>
      </c>
    </row>
    <row r="92" spans="1:46" s="54" customFormat="1" ht="36" customHeight="1" thickBot="1">
      <c r="A92" s="27"/>
      <c r="B92" s="56"/>
      <c r="C92" s="91"/>
      <c r="D92" s="95"/>
      <c r="E92" s="95"/>
      <c r="F92" s="101"/>
      <c r="G92" s="55"/>
      <c r="H92" s="60"/>
      <c r="I92" s="30">
        <v>0.51</v>
      </c>
      <c r="J92" s="119">
        <v>0.49</v>
      </c>
      <c r="K92" s="32"/>
      <c r="L92" s="57"/>
      <c r="M92" s="33"/>
      <c r="N92" s="34">
        <f t="shared" si="11"/>
        <v>1</v>
      </c>
      <c r="O92" s="35"/>
      <c r="P92" s="167">
        <v>15</v>
      </c>
      <c r="Q92" s="168">
        <v>15</v>
      </c>
      <c r="R92" s="38"/>
      <c r="S92" s="38"/>
      <c r="T92" s="37"/>
      <c r="U92" s="39">
        <f t="shared" si="12"/>
        <v>15</v>
      </c>
      <c r="V92" s="40">
        <f t="shared" si="18"/>
        <v>15</v>
      </c>
      <c r="W92" s="112"/>
      <c r="X92" s="96"/>
      <c r="Y92" s="96"/>
      <c r="Z92" s="104"/>
      <c r="AA92" s="99"/>
      <c r="AB92" s="41">
        <f t="shared" si="13"/>
        <v>0</v>
      </c>
      <c r="AC92" s="40">
        <f t="shared" si="14"/>
        <v>0</v>
      </c>
      <c r="AD92" s="42"/>
      <c r="AE92" s="128"/>
      <c r="AF92" s="37">
        <f t="shared" si="15"/>
        <v>15</v>
      </c>
      <c r="AG92" s="43">
        <v>65</v>
      </c>
      <c r="AH92" s="44">
        <f t="shared" si="16"/>
        <v>80</v>
      </c>
      <c r="AI92" s="45">
        <f t="shared" si="19"/>
        <v>0.93</v>
      </c>
      <c r="AJ92" s="46"/>
      <c r="AK92" s="47">
        <v>1E-4</v>
      </c>
      <c r="AL92" s="48">
        <f t="shared" si="20"/>
        <v>1.0001</v>
      </c>
      <c r="AM92" s="49">
        <f t="shared" si="21"/>
        <v>1278776000</v>
      </c>
      <c r="AN92" s="50"/>
      <c r="AO92" s="51"/>
      <c r="AP92" s="51"/>
      <c r="AQ92" s="51"/>
      <c r="AR92" s="51"/>
      <c r="AS92" s="52"/>
      <c r="AT92" s="53">
        <f t="shared" si="17"/>
        <v>0</v>
      </c>
    </row>
    <row r="93" spans="1:46" s="54" customFormat="1" ht="47.25" customHeight="1" thickBot="1">
      <c r="A93" s="27"/>
      <c r="B93" s="56"/>
      <c r="C93" s="91"/>
      <c r="D93" s="95"/>
      <c r="E93" s="95"/>
      <c r="F93" s="101"/>
      <c r="G93" s="55"/>
      <c r="H93" s="60"/>
      <c r="I93" s="30">
        <v>0.51</v>
      </c>
      <c r="J93" s="119">
        <v>0.49</v>
      </c>
      <c r="K93" s="32"/>
      <c r="L93" s="57"/>
      <c r="M93" s="33"/>
      <c r="N93" s="34">
        <f t="shared" si="11"/>
        <v>1</v>
      </c>
      <c r="O93" s="35"/>
      <c r="P93" s="167">
        <v>15</v>
      </c>
      <c r="Q93" s="168">
        <v>15</v>
      </c>
      <c r="R93" s="38"/>
      <c r="S93" s="38"/>
      <c r="T93" s="37"/>
      <c r="U93" s="39">
        <f t="shared" si="12"/>
        <v>15</v>
      </c>
      <c r="V93" s="40">
        <f t="shared" si="18"/>
        <v>15</v>
      </c>
      <c r="W93" s="112"/>
      <c r="X93" s="96"/>
      <c r="Y93" s="96"/>
      <c r="Z93" s="104"/>
      <c r="AA93" s="99"/>
      <c r="AB93" s="41">
        <f t="shared" si="13"/>
        <v>0</v>
      </c>
      <c r="AC93" s="40">
        <f t="shared" si="14"/>
        <v>0</v>
      </c>
      <c r="AD93" s="42"/>
      <c r="AE93" s="128"/>
      <c r="AF93" s="37">
        <f t="shared" si="15"/>
        <v>15</v>
      </c>
      <c r="AG93" s="43">
        <v>65</v>
      </c>
      <c r="AH93" s="44">
        <f t="shared" si="16"/>
        <v>80</v>
      </c>
      <c r="AI93" s="45">
        <f t="shared" si="19"/>
        <v>0.93</v>
      </c>
      <c r="AJ93" s="46"/>
      <c r="AK93" s="47">
        <v>1E-4</v>
      </c>
      <c r="AL93" s="48">
        <f t="shared" si="20"/>
        <v>1.0001</v>
      </c>
      <c r="AM93" s="49">
        <f t="shared" si="21"/>
        <v>1278776000</v>
      </c>
      <c r="AN93" s="50"/>
      <c r="AO93" s="51"/>
      <c r="AP93" s="51"/>
      <c r="AQ93" s="51"/>
      <c r="AR93" s="51"/>
      <c r="AS93" s="52"/>
      <c r="AT93" s="53">
        <f t="shared" si="17"/>
        <v>0</v>
      </c>
    </row>
    <row r="94" spans="1:46" s="54" customFormat="1" ht="36" customHeight="1" thickBot="1">
      <c r="A94" s="27"/>
      <c r="B94" s="56"/>
      <c r="C94" s="91"/>
      <c r="D94" s="95"/>
      <c r="E94" s="95"/>
      <c r="F94" s="101"/>
      <c r="G94" s="55"/>
      <c r="H94" s="60"/>
      <c r="I94" s="30">
        <v>0.51</v>
      </c>
      <c r="J94" s="119">
        <v>0.49</v>
      </c>
      <c r="K94" s="32"/>
      <c r="L94" s="57"/>
      <c r="M94" s="33"/>
      <c r="N94" s="34">
        <f t="shared" si="11"/>
        <v>1</v>
      </c>
      <c r="O94" s="35"/>
      <c r="P94" s="167">
        <v>15</v>
      </c>
      <c r="Q94" s="168">
        <v>15</v>
      </c>
      <c r="R94" s="38"/>
      <c r="S94" s="38"/>
      <c r="T94" s="37"/>
      <c r="U94" s="39">
        <f t="shared" si="12"/>
        <v>15</v>
      </c>
      <c r="V94" s="40">
        <f t="shared" si="18"/>
        <v>15</v>
      </c>
      <c r="W94" s="112"/>
      <c r="X94" s="96"/>
      <c r="Y94" s="96"/>
      <c r="Z94" s="104"/>
      <c r="AA94" s="99"/>
      <c r="AB94" s="41">
        <f t="shared" si="13"/>
        <v>0</v>
      </c>
      <c r="AC94" s="40">
        <f t="shared" si="14"/>
        <v>0</v>
      </c>
      <c r="AD94" s="42"/>
      <c r="AE94" s="128"/>
      <c r="AF94" s="37">
        <f t="shared" si="15"/>
        <v>15</v>
      </c>
      <c r="AG94" s="43">
        <v>65</v>
      </c>
      <c r="AH94" s="44">
        <f t="shared" si="16"/>
        <v>80</v>
      </c>
      <c r="AI94" s="45">
        <f t="shared" si="19"/>
        <v>0.93</v>
      </c>
      <c r="AJ94" s="46"/>
      <c r="AK94" s="47">
        <v>1E-4</v>
      </c>
      <c r="AL94" s="48">
        <f t="shared" si="20"/>
        <v>1.0001</v>
      </c>
      <c r="AM94" s="49">
        <f t="shared" si="21"/>
        <v>1278776000</v>
      </c>
      <c r="AN94" s="50"/>
      <c r="AO94" s="51"/>
      <c r="AP94" s="51"/>
      <c r="AQ94" s="51"/>
      <c r="AR94" s="51"/>
      <c r="AS94" s="52"/>
      <c r="AT94" s="53">
        <f t="shared" si="17"/>
        <v>0</v>
      </c>
    </row>
    <row r="95" spans="1:46" s="54" customFormat="1" ht="47.25" customHeight="1" thickBot="1">
      <c r="A95" s="27"/>
      <c r="B95" s="56"/>
      <c r="C95" s="91"/>
      <c r="D95" s="95"/>
      <c r="E95" s="95"/>
      <c r="F95" s="101"/>
      <c r="G95" s="55"/>
      <c r="H95" s="60"/>
      <c r="I95" s="30">
        <v>0.51</v>
      </c>
      <c r="J95" s="119">
        <v>0.49</v>
      </c>
      <c r="K95" s="32"/>
      <c r="L95" s="57"/>
      <c r="M95" s="33"/>
      <c r="N95" s="34">
        <f t="shared" si="11"/>
        <v>1</v>
      </c>
      <c r="O95" s="35"/>
      <c r="P95" s="167">
        <v>15</v>
      </c>
      <c r="Q95" s="168">
        <v>15</v>
      </c>
      <c r="R95" s="38"/>
      <c r="S95" s="38"/>
      <c r="T95" s="37"/>
      <c r="U95" s="39">
        <f t="shared" si="12"/>
        <v>15</v>
      </c>
      <c r="V95" s="40">
        <f t="shared" si="18"/>
        <v>15</v>
      </c>
      <c r="W95" s="112"/>
      <c r="X95" s="96"/>
      <c r="Y95" s="96"/>
      <c r="Z95" s="104"/>
      <c r="AA95" s="99"/>
      <c r="AB95" s="41">
        <f t="shared" si="13"/>
        <v>0</v>
      </c>
      <c r="AC95" s="40">
        <f t="shared" si="14"/>
        <v>0</v>
      </c>
      <c r="AD95" s="42"/>
      <c r="AE95" s="128"/>
      <c r="AF95" s="37">
        <f t="shared" si="15"/>
        <v>15</v>
      </c>
      <c r="AG95" s="43">
        <v>65</v>
      </c>
      <c r="AH95" s="44">
        <f t="shared" si="16"/>
        <v>80</v>
      </c>
      <c r="AI95" s="45">
        <f t="shared" si="19"/>
        <v>0.93</v>
      </c>
      <c r="AJ95" s="46"/>
      <c r="AK95" s="47">
        <v>1E-4</v>
      </c>
      <c r="AL95" s="48">
        <f t="shared" si="20"/>
        <v>1.0001</v>
      </c>
      <c r="AM95" s="49">
        <f t="shared" si="21"/>
        <v>1278776000</v>
      </c>
      <c r="AN95" s="50"/>
      <c r="AO95" s="51"/>
      <c r="AP95" s="51"/>
      <c r="AQ95" s="51"/>
      <c r="AR95" s="51"/>
      <c r="AS95" s="52"/>
      <c r="AT95" s="53">
        <f t="shared" si="17"/>
        <v>0</v>
      </c>
    </row>
    <row r="96" spans="1:46" s="54" customFormat="1" ht="36" customHeight="1" thickBot="1">
      <c r="A96" s="27"/>
      <c r="B96" s="56"/>
      <c r="C96" s="91"/>
      <c r="D96" s="95"/>
      <c r="E96" s="95"/>
      <c r="F96" s="101"/>
      <c r="G96" s="55"/>
      <c r="H96" s="60"/>
      <c r="I96" s="30">
        <v>0.51</v>
      </c>
      <c r="J96" s="119">
        <v>0.49</v>
      </c>
      <c r="K96" s="32"/>
      <c r="L96" s="57"/>
      <c r="M96" s="33"/>
      <c r="N96" s="34">
        <f t="shared" si="11"/>
        <v>1</v>
      </c>
      <c r="O96" s="35"/>
      <c r="P96" s="167">
        <v>15</v>
      </c>
      <c r="Q96" s="168">
        <v>15</v>
      </c>
      <c r="R96" s="38"/>
      <c r="S96" s="38"/>
      <c r="T96" s="37"/>
      <c r="U96" s="39">
        <f t="shared" si="12"/>
        <v>15</v>
      </c>
      <c r="V96" s="40">
        <f t="shared" si="18"/>
        <v>15</v>
      </c>
      <c r="W96" s="112"/>
      <c r="X96" s="96"/>
      <c r="Y96" s="96"/>
      <c r="Z96" s="104"/>
      <c r="AA96" s="99"/>
      <c r="AB96" s="41">
        <f t="shared" si="13"/>
        <v>0</v>
      </c>
      <c r="AC96" s="40">
        <f t="shared" si="14"/>
        <v>0</v>
      </c>
      <c r="AD96" s="42"/>
      <c r="AE96" s="128"/>
      <c r="AF96" s="37">
        <f t="shared" si="15"/>
        <v>15</v>
      </c>
      <c r="AG96" s="43">
        <v>65</v>
      </c>
      <c r="AH96" s="44">
        <f t="shared" si="16"/>
        <v>80</v>
      </c>
      <c r="AI96" s="45">
        <f t="shared" si="19"/>
        <v>0.93</v>
      </c>
      <c r="AJ96" s="46"/>
      <c r="AK96" s="47">
        <v>1E-4</v>
      </c>
      <c r="AL96" s="48">
        <f t="shared" si="20"/>
        <v>1.0001</v>
      </c>
      <c r="AM96" s="49">
        <f t="shared" si="21"/>
        <v>1278776000</v>
      </c>
      <c r="AN96" s="50"/>
      <c r="AO96" s="51"/>
      <c r="AP96" s="51"/>
      <c r="AQ96" s="51"/>
      <c r="AR96" s="51"/>
      <c r="AS96" s="52"/>
      <c r="AT96" s="53">
        <f t="shared" si="17"/>
        <v>0</v>
      </c>
    </row>
    <row r="97" spans="1:46" s="54" customFormat="1" ht="36" customHeight="1" thickBot="1">
      <c r="A97" s="27"/>
      <c r="B97" s="56"/>
      <c r="C97" s="91"/>
      <c r="D97" s="95"/>
      <c r="E97" s="95"/>
      <c r="F97" s="101"/>
      <c r="G97" s="55"/>
      <c r="H97" s="60"/>
      <c r="I97" s="30">
        <v>0.51</v>
      </c>
      <c r="J97" s="119">
        <v>0.49</v>
      </c>
      <c r="K97" s="32"/>
      <c r="L97" s="57"/>
      <c r="M97" s="33"/>
      <c r="N97" s="34">
        <f t="shared" si="11"/>
        <v>1</v>
      </c>
      <c r="O97" s="35"/>
      <c r="P97" s="167">
        <v>15</v>
      </c>
      <c r="Q97" s="168">
        <v>15</v>
      </c>
      <c r="R97" s="38"/>
      <c r="S97" s="38"/>
      <c r="T97" s="37"/>
      <c r="U97" s="39">
        <f t="shared" si="12"/>
        <v>15</v>
      </c>
      <c r="V97" s="40">
        <f t="shared" si="18"/>
        <v>15</v>
      </c>
      <c r="W97" s="112"/>
      <c r="X97" s="96"/>
      <c r="Y97" s="96"/>
      <c r="Z97" s="104"/>
      <c r="AA97" s="99"/>
      <c r="AB97" s="41">
        <f t="shared" si="13"/>
        <v>0</v>
      </c>
      <c r="AC97" s="40">
        <f t="shared" si="14"/>
        <v>0</v>
      </c>
      <c r="AD97" s="42"/>
      <c r="AE97" s="128"/>
      <c r="AF97" s="37">
        <f t="shared" si="15"/>
        <v>15</v>
      </c>
      <c r="AG97" s="43">
        <v>65</v>
      </c>
      <c r="AH97" s="44">
        <f t="shared" si="16"/>
        <v>80</v>
      </c>
      <c r="AI97" s="45">
        <f t="shared" si="19"/>
        <v>0.93</v>
      </c>
      <c r="AJ97" s="46"/>
      <c r="AK97" s="47">
        <v>1E-4</v>
      </c>
      <c r="AL97" s="48">
        <f t="shared" si="20"/>
        <v>1.0001</v>
      </c>
      <c r="AM97" s="49">
        <f t="shared" si="21"/>
        <v>1278776000</v>
      </c>
      <c r="AN97" s="50"/>
      <c r="AO97" s="51"/>
      <c r="AP97" s="51"/>
      <c r="AQ97" s="51"/>
      <c r="AR97" s="51"/>
      <c r="AS97" s="52"/>
      <c r="AT97" s="53">
        <f t="shared" si="17"/>
        <v>0</v>
      </c>
    </row>
    <row r="98" spans="1:46" s="54" customFormat="1" ht="36" customHeight="1" thickBot="1">
      <c r="A98" s="27"/>
      <c r="B98" s="56"/>
      <c r="C98" s="91"/>
      <c r="D98" s="95"/>
      <c r="E98" s="95"/>
      <c r="F98" s="101"/>
      <c r="G98" s="55"/>
      <c r="H98" s="60"/>
      <c r="I98" s="30">
        <v>0.51</v>
      </c>
      <c r="J98" s="119">
        <v>0.49</v>
      </c>
      <c r="K98" s="32"/>
      <c r="L98" s="57"/>
      <c r="M98" s="33"/>
      <c r="N98" s="34">
        <f t="shared" si="11"/>
        <v>1</v>
      </c>
      <c r="O98" s="35"/>
      <c r="P98" s="167">
        <v>15</v>
      </c>
      <c r="Q98" s="168">
        <v>15</v>
      </c>
      <c r="R98" s="38"/>
      <c r="S98" s="38"/>
      <c r="T98" s="37"/>
      <c r="U98" s="39">
        <f t="shared" si="12"/>
        <v>15</v>
      </c>
      <c r="V98" s="40">
        <f t="shared" si="18"/>
        <v>15</v>
      </c>
      <c r="W98" s="112"/>
      <c r="X98" s="96"/>
      <c r="Y98" s="96"/>
      <c r="Z98" s="104"/>
      <c r="AA98" s="99"/>
      <c r="AB98" s="41">
        <f t="shared" si="13"/>
        <v>0</v>
      </c>
      <c r="AC98" s="40">
        <f t="shared" si="14"/>
        <v>0</v>
      </c>
      <c r="AD98" s="42"/>
      <c r="AE98" s="128"/>
      <c r="AF98" s="37">
        <f t="shared" si="15"/>
        <v>15</v>
      </c>
      <c r="AG98" s="43">
        <v>65</v>
      </c>
      <c r="AH98" s="44">
        <f t="shared" si="16"/>
        <v>80</v>
      </c>
      <c r="AI98" s="45">
        <f t="shared" si="19"/>
        <v>0.93</v>
      </c>
      <c r="AJ98" s="46"/>
      <c r="AK98" s="47">
        <v>1E-4</v>
      </c>
      <c r="AL98" s="48">
        <f t="shared" si="20"/>
        <v>1.0001</v>
      </c>
      <c r="AM98" s="49">
        <f t="shared" si="21"/>
        <v>1278776000</v>
      </c>
      <c r="AN98" s="50"/>
      <c r="AO98" s="51"/>
      <c r="AP98" s="51"/>
      <c r="AQ98" s="51"/>
      <c r="AR98" s="51"/>
      <c r="AS98" s="52"/>
      <c r="AT98" s="53">
        <f t="shared" si="17"/>
        <v>0</v>
      </c>
    </row>
    <row r="99" spans="1:46" s="54" customFormat="1" ht="36" customHeight="1" thickBot="1">
      <c r="A99" s="27"/>
      <c r="B99" s="56"/>
      <c r="C99" s="91"/>
      <c r="D99" s="95"/>
      <c r="E99" s="95"/>
      <c r="F99" s="101"/>
      <c r="G99" s="55"/>
      <c r="H99" s="60"/>
      <c r="I99" s="30">
        <v>0.51</v>
      </c>
      <c r="J99" s="119">
        <v>0.49</v>
      </c>
      <c r="K99" s="32"/>
      <c r="L99" s="57"/>
      <c r="M99" s="33"/>
      <c r="N99" s="34">
        <f t="shared" si="11"/>
        <v>1</v>
      </c>
      <c r="O99" s="35"/>
      <c r="P99" s="167">
        <v>15</v>
      </c>
      <c r="Q99" s="168">
        <v>15</v>
      </c>
      <c r="R99" s="38"/>
      <c r="S99" s="38"/>
      <c r="T99" s="37"/>
      <c r="U99" s="39">
        <f t="shared" si="12"/>
        <v>15</v>
      </c>
      <c r="V99" s="40">
        <f t="shared" si="18"/>
        <v>15</v>
      </c>
      <c r="W99" s="112"/>
      <c r="X99" s="96"/>
      <c r="Y99" s="96"/>
      <c r="Z99" s="104"/>
      <c r="AA99" s="99"/>
      <c r="AB99" s="41">
        <f t="shared" si="13"/>
        <v>0</v>
      </c>
      <c r="AC99" s="40">
        <f t="shared" si="14"/>
        <v>0</v>
      </c>
      <c r="AD99" s="42"/>
      <c r="AE99" s="128"/>
      <c r="AF99" s="37">
        <f t="shared" si="15"/>
        <v>15</v>
      </c>
      <c r="AG99" s="43">
        <v>65</v>
      </c>
      <c r="AH99" s="44">
        <f t="shared" si="16"/>
        <v>80</v>
      </c>
      <c r="AI99" s="45">
        <f t="shared" si="19"/>
        <v>0.93</v>
      </c>
      <c r="AJ99" s="46"/>
      <c r="AK99" s="47">
        <v>1E-4</v>
      </c>
      <c r="AL99" s="48">
        <f t="shared" si="20"/>
        <v>1.0001</v>
      </c>
      <c r="AM99" s="49">
        <f t="shared" si="21"/>
        <v>1278776000</v>
      </c>
      <c r="AN99" s="50"/>
      <c r="AO99" s="51"/>
      <c r="AP99" s="51"/>
      <c r="AQ99" s="51"/>
      <c r="AR99" s="51"/>
      <c r="AS99" s="52"/>
      <c r="AT99" s="53">
        <f t="shared" si="17"/>
        <v>0</v>
      </c>
    </row>
    <row r="100" spans="1:46" s="54" customFormat="1" ht="36" customHeight="1" thickBot="1">
      <c r="A100" s="27"/>
      <c r="B100" s="56"/>
      <c r="C100" s="91"/>
      <c r="D100" s="95"/>
      <c r="E100" s="95"/>
      <c r="F100" s="101"/>
      <c r="G100" s="55"/>
      <c r="H100" s="60"/>
      <c r="I100" s="30">
        <v>0.51</v>
      </c>
      <c r="J100" s="119">
        <v>0.49</v>
      </c>
      <c r="K100" s="32"/>
      <c r="L100" s="57"/>
      <c r="M100" s="33"/>
      <c r="N100" s="34">
        <f t="shared" si="11"/>
        <v>1</v>
      </c>
      <c r="O100" s="35"/>
      <c r="P100" s="167">
        <v>15</v>
      </c>
      <c r="Q100" s="168">
        <v>15</v>
      </c>
      <c r="R100" s="38"/>
      <c r="S100" s="38"/>
      <c r="T100" s="37"/>
      <c r="U100" s="39">
        <f t="shared" si="12"/>
        <v>15</v>
      </c>
      <c r="V100" s="40">
        <f t="shared" si="18"/>
        <v>15</v>
      </c>
      <c r="W100" s="112"/>
      <c r="X100" s="96"/>
      <c r="Y100" s="96"/>
      <c r="Z100" s="104"/>
      <c r="AA100" s="99"/>
      <c r="AB100" s="41">
        <f t="shared" si="13"/>
        <v>0</v>
      </c>
      <c r="AC100" s="40">
        <f t="shared" si="14"/>
        <v>0</v>
      </c>
      <c r="AD100" s="42"/>
      <c r="AE100" s="128"/>
      <c r="AF100" s="37">
        <f t="shared" si="15"/>
        <v>15</v>
      </c>
      <c r="AG100" s="43">
        <v>65</v>
      </c>
      <c r="AH100" s="44">
        <f t="shared" si="16"/>
        <v>80</v>
      </c>
      <c r="AI100" s="45">
        <f t="shared" si="19"/>
        <v>0.93</v>
      </c>
      <c r="AJ100" s="46"/>
      <c r="AK100" s="47">
        <v>1E-4</v>
      </c>
      <c r="AL100" s="48">
        <f t="shared" si="20"/>
        <v>1.0001</v>
      </c>
      <c r="AM100" s="49">
        <f t="shared" si="21"/>
        <v>1278776000</v>
      </c>
      <c r="AN100" s="50"/>
      <c r="AO100" s="51"/>
      <c r="AP100" s="51"/>
      <c r="AQ100" s="51"/>
      <c r="AR100" s="51"/>
      <c r="AS100" s="52"/>
      <c r="AT100" s="53">
        <f t="shared" si="17"/>
        <v>0</v>
      </c>
    </row>
    <row r="101" spans="1:46" s="54" customFormat="1" ht="36" customHeight="1" thickBot="1">
      <c r="A101" s="27"/>
      <c r="B101" s="56"/>
      <c r="C101" s="91"/>
      <c r="D101" s="95"/>
      <c r="E101" s="95"/>
      <c r="F101" s="101"/>
      <c r="G101" s="55"/>
      <c r="H101" s="60"/>
      <c r="I101" s="30">
        <v>0.51</v>
      </c>
      <c r="J101" s="119">
        <v>0.49</v>
      </c>
      <c r="K101" s="32"/>
      <c r="L101" s="57"/>
      <c r="M101" s="33"/>
      <c r="N101" s="34">
        <f t="shared" si="11"/>
        <v>1</v>
      </c>
      <c r="O101" s="35"/>
      <c r="P101" s="167">
        <v>15</v>
      </c>
      <c r="Q101" s="168">
        <v>15</v>
      </c>
      <c r="R101" s="38"/>
      <c r="S101" s="38"/>
      <c r="T101" s="37"/>
      <c r="U101" s="39">
        <f t="shared" si="12"/>
        <v>15</v>
      </c>
      <c r="V101" s="40">
        <f t="shared" si="18"/>
        <v>15</v>
      </c>
      <c r="W101" s="112"/>
      <c r="X101" s="96"/>
      <c r="Y101" s="96"/>
      <c r="Z101" s="104"/>
      <c r="AA101" s="99"/>
      <c r="AB101" s="41">
        <f t="shared" si="13"/>
        <v>0</v>
      </c>
      <c r="AC101" s="40">
        <f t="shared" si="14"/>
        <v>0</v>
      </c>
      <c r="AD101" s="42"/>
      <c r="AE101" s="128"/>
      <c r="AF101" s="37">
        <f t="shared" si="15"/>
        <v>15</v>
      </c>
      <c r="AG101" s="43">
        <v>65</v>
      </c>
      <c r="AH101" s="44">
        <f t="shared" si="16"/>
        <v>80</v>
      </c>
      <c r="AI101" s="45">
        <f t="shared" si="19"/>
        <v>0.93</v>
      </c>
      <c r="AJ101" s="46"/>
      <c r="AK101" s="47">
        <v>1E-4</v>
      </c>
      <c r="AL101" s="48">
        <f t="shared" si="20"/>
        <v>1.0001</v>
      </c>
      <c r="AM101" s="49">
        <f t="shared" si="21"/>
        <v>1278776000</v>
      </c>
      <c r="AN101" s="50"/>
      <c r="AO101" s="51"/>
      <c r="AP101" s="51"/>
      <c r="AQ101" s="51"/>
      <c r="AR101" s="51"/>
      <c r="AS101" s="52"/>
      <c r="AT101" s="53">
        <f t="shared" si="17"/>
        <v>0</v>
      </c>
    </row>
    <row r="102" spans="1:46" s="54" customFormat="1" ht="36" customHeight="1" thickBot="1">
      <c r="A102" s="27"/>
      <c r="B102" s="56"/>
      <c r="C102" s="91"/>
      <c r="D102" s="95"/>
      <c r="E102" s="95"/>
      <c r="F102" s="101"/>
      <c r="G102" s="55"/>
      <c r="H102" s="60"/>
      <c r="I102" s="30">
        <v>0.51</v>
      </c>
      <c r="J102" s="119">
        <v>0.49</v>
      </c>
      <c r="K102" s="32"/>
      <c r="L102" s="57"/>
      <c r="M102" s="33"/>
      <c r="N102" s="34">
        <f t="shared" si="11"/>
        <v>1</v>
      </c>
      <c r="O102" s="35"/>
      <c r="P102" s="167">
        <v>15</v>
      </c>
      <c r="Q102" s="168">
        <v>15</v>
      </c>
      <c r="R102" s="38"/>
      <c r="S102" s="38"/>
      <c r="T102" s="37"/>
      <c r="U102" s="39">
        <f t="shared" si="12"/>
        <v>15</v>
      </c>
      <c r="V102" s="40">
        <f t="shared" si="18"/>
        <v>15</v>
      </c>
      <c r="W102" s="112"/>
      <c r="X102" s="96"/>
      <c r="Y102" s="96"/>
      <c r="Z102" s="104"/>
      <c r="AA102" s="99"/>
      <c r="AB102" s="41">
        <f t="shared" si="13"/>
        <v>0</v>
      </c>
      <c r="AC102" s="40">
        <f t="shared" si="14"/>
        <v>0</v>
      </c>
      <c r="AD102" s="42"/>
      <c r="AE102" s="128"/>
      <c r="AF102" s="37">
        <f t="shared" si="15"/>
        <v>15</v>
      </c>
      <c r="AG102" s="43">
        <v>65</v>
      </c>
      <c r="AH102" s="44">
        <f t="shared" si="16"/>
        <v>80</v>
      </c>
      <c r="AI102" s="45">
        <f t="shared" si="19"/>
        <v>0.93</v>
      </c>
      <c r="AJ102" s="46"/>
      <c r="AK102" s="47">
        <v>1E-4</v>
      </c>
      <c r="AL102" s="48">
        <f t="shared" si="20"/>
        <v>1.0001</v>
      </c>
      <c r="AM102" s="49">
        <f t="shared" si="21"/>
        <v>1278776000</v>
      </c>
      <c r="AN102" s="50"/>
      <c r="AO102" s="51"/>
      <c r="AP102" s="51"/>
      <c r="AQ102" s="51"/>
      <c r="AR102" s="51"/>
      <c r="AS102" s="52"/>
      <c r="AT102" s="53">
        <f t="shared" si="17"/>
        <v>0</v>
      </c>
    </row>
    <row r="103" spans="1:46" s="54" customFormat="1" ht="36" customHeight="1" thickBot="1">
      <c r="A103" s="27"/>
      <c r="B103" s="56"/>
      <c r="C103" s="91"/>
      <c r="D103" s="95"/>
      <c r="E103" s="95"/>
      <c r="F103" s="101"/>
      <c r="G103" s="55"/>
      <c r="H103" s="60"/>
      <c r="I103" s="30">
        <v>0.51</v>
      </c>
      <c r="J103" s="119">
        <v>0.49</v>
      </c>
      <c r="K103" s="32"/>
      <c r="L103" s="57"/>
      <c r="M103" s="33"/>
      <c r="N103" s="34">
        <f t="shared" si="11"/>
        <v>1</v>
      </c>
      <c r="O103" s="35"/>
      <c r="P103" s="167">
        <v>15</v>
      </c>
      <c r="Q103" s="168">
        <v>15</v>
      </c>
      <c r="R103" s="38"/>
      <c r="S103" s="38"/>
      <c r="T103" s="37"/>
      <c r="U103" s="39">
        <f t="shared" si="12"/>
        <v>15</v>
      </c>
      <c r="V103" s="40">
        <f t="shared" si="18"/>
        <v>15</v>
      </c>
      <c r="W103" s="112"/>
      <c r="X103" s="96"/>
      <c r="Y103" s="96"/>
      <c r="Z103" s="104"/>
      <c r="AA103" s="99"/>
      <c r="AB103" s="41">
        <f t="shared" si="13"/>
        <v>0</v>
      </c>
      <c r="AC103" s="40">
        <f t="shared" si="14"/>
        <v>0</v>
      </c>
      <c r="AD103" s="42"/>
      <c r="AE103" s="128"/>
      <c r="AF103" s="37">
        <f t="shared" si="15"/>
        <v>15</v>
      </c>
      <c r="AG103" s="43">
        <v>65</v>
      </c>
      <c r="AH103" s="44">
        <f t="shared" si="16"/>
        <v>80</v>
      </c>
      <c r="AI103" s="45">
        <f t="shared" si="19"/>
        <v>0.93</v>
      </c>
      <c r="AJ103" s="46"/>
      <c r="AK103" s="47">
        <v>1E-4</v>
      </c>
      <c r="AL103" s="48">
        <f t="shared" si="20"/>
        <v>1.0001</v>
      </c>
      <c r="AM103" s="49">
        <f t="shared" si="21"/>
        <v>1278776000</v>
      </c>
      <c r="AN103" s="50"/>
      <c r="AO103" s="51"/>
      <c r="AP103" s="51"/>
      <c r="AQ103" s="51"/>
      <c r="AR103" s="51"/>
      <c r="AS103" s="52"/>
      <c r="AT103" s="53">
        <f t="shared" si="17"/>
        <v>0</v>
      </c>
    </row>
    <row r="104" spans="1:46" s="54" customFormat="1" ht="36" customHeight="1" thickBot="1">
      <c r="A104" s="27"/>
      <c r="B104" s="56"/>
      <c r="C104" s="91"/>
      <c r="D104" s="95"/>
      <c r="E104" s="95"/>
      <c r="F104" s="101"/>
      <c r="G104" s="55"/>
      <c r="H104" s="60"/>
      <c r="I104" s="30">
        <v>0.51</v>
      </c>
      <c r="J104" s="119">
        <v>0.49</v>
      </c>
      <c r="K104" s="32"/>
      <c r="L104" s="57"/>
      <c r="M104" s="33"/>
      <c r="N104" s="34">
        <f t="shared" si="11"/>
        <v>1</v>
      </c>
      <c r="O104" s="35"/>
      <c r="P104" s="167">
        <v>15</v>
      </c>
      <c r="Q104" s="168">
        <v>15</v>
      </c>
      <c r="R104" s="38"/>
      <c r="S104" s="38"/>
      <c r="T104" s="37"/>
      <c r="U104" s="39">
        <f t="shared" si="12"/>
        <v>15</v>
      </c>
      <c r="V104" s="40">
        <f t="shared" si="18"/>
        <v>15</v>
      </c>
      <c r="W104" s="112"/>
      <c r="X104" s="96"/>
      <c r="Y104" s="96"/>
      <c r="Z104" s="104"/>
      <c r="AA104" s="99"/>
      <c r="AB104" s="41">
        <f t="shared" si="13"/>
        <v>0</v>
      </c>
      <c r="AC104" s="40">
        <f t="shared" si="14"/>
        <v>0</v>
      </c>
      <c r="AD104" s="42"/>
      <c r="AE104" s="128"/>
      <c r="AF104" s="37">
        <f t="shared" si="15"/>
        <v>15</v>
      </c>
      <c r="AG104" s="43">
        <v>65</v>
      </c>
      <c r="AH104" s="44">
        <f t="shared" si="16"/>
        <v>80</v>
      </c>
      <c r="AI104" s="45">
        <f t="shared" si="19"/>
        <v>0.93</v>
      </c>
      <c r="AJ104" s="46"/>
      <c r="AK104" s="47">
        <v>1E-4</v>
      </c>
      <c r="AL104" s="48">
        <f t="shared" si="20"/>
        <v>1.0001</v>
      </c>
      <c r="AM104" s="49">
        <f t="shared" si="21"/>
        <v>1278776000</v>
      </c>
      <c r="AN104" s="50"/>
      <c r="AO104" s="51"/>
      <c r="AP104" s="51"/>
      <c r="AQ104" s="51"/>
      <c r="AR104" s="51"/>
      <c r="AS104" s="52"/>
      <c r="AT104" s="53">
        <f t="shared" si="17"/>
        <v>0</v>
      </c>
    </row>
    <row r="105" spans="1:46" s="54" customFormat="1" ht="36" customHeight="1" thickBot="1">
      <c r="A105" s="27"/>
      <c r="B105" s="56"/>
      <c r="C105" s="91"/>
      <c r="D105" s="95"/>
      <c r="E105" s="95"/>
      <c r="F105" s="101"/>
      <c r="G105" s="55"/>
      <c r="H105" s="60"/>
      <c r="I105" s="30">
        <v>0.51</v>
      </c>
      <c r="J105" s="119">
        <v>0.49</v>
      </c>
      <c r="K105" s="32"/>
      <c r="L105" s="57"/>
      <c r="M105" s="33"/>
      <c r="N105" s="34">
        <f t="shared" si="11"/>
        <v>1</v>
      </c>
      <c r="O105" s="35"/>
      <c r="P105" s="167">
        <v>15</v>
      </c>
      <c r="Q105" s="168">
        <v>15</v>
      </c>
      <c r="R105" s="38"/>
      <c r="S105" s="38"/>
      <c r="T105" s="37"/>
      <c r="U105" s="39">
        <f t="shared" si="12"/>
        <v>15</v>
      </c>
      <c r="V105" s="40">
        <f t="shared" si="18"/>
        <v>15</v>
      </c>
      <c r="W105" s="112"/>
      <c r="X105" s="96"/>
      <c r="Y105" s="96"/>
      <c r="Z105" s="104"/>
      <c r="AA105" s="99"/>
      <c r="AB105" s="41">
        <f t="shared" si="13"/>
        <v>0</v>
      </c>
      <c r="AC105" s="40">
        <f t="shared" si="14"/>
        <v>0</v>
      </c>
      <c r="AD105" s="42"/>
      <c r="AE105" s="128"/>
      <c r="AF105" s="37">
        <f t="shared" si="15"/>
        <v>15</v>
      </c>
      <c r="AG105" s="43">
        <v>65</v>
      </c>
      <c r="AH105" s="44">
        <f t="shared" si="16"/>
        <v>80</v>
      </c>
      <c r="AI105" s="45">
        <f t="shared" si="19"/>
        <v>0.93</v>
      </c>
      <c r="AJ105" s="46"/>
      <c r="AK105" s="47">
        <v>1E-4</v>
      </c>
      <c r="AL105" s="48">
        <f t="shared" si="20"/>
        <v>1.0001</v>
      </c>
      <c r="AM105" s="49">
        <f t="shared" si="21"/>
        <v>1278776000</v>
      </c>
      <c r="AN105" s="50"/>
      <c r="AO105" s="51"/>
      <c r="AP105" s="51"/>
      <c r="AQ105" s="51"/>
      <c r="AR105" s="51"/>
      <c r="AS105" s="52"/>
      <c r="AT105" s="53">
        <f t="shared" si="17"/>
        <v>0</v>
      </c>
    </row>
    <row r="106" spans="1:46" s="54" customFormat="1" ht="36" customHeight="1" thickBot="1">
      <c r="A106" s="27"/>
      <c r="B106" s="56"/>
      <c r="C106" s="91"/>
      <c r="D106" s="95"/>
      <c r="E106" s="95"/>
      <c r="F106" s="101"/>
      <c r="G106" s="55"/>
      <c r="H106" s="60"/>
      <c r="I106" s="30">
        <v>0.51</v>
      </c>
      <c r="J106" s="119">
        <v>0.49</v>
      </c>
      <c r="K106" s="32"/>
      <c r="L106" s="57"/>
      <c r="M106" s="33"/>
      <c r="N106" s="34">
        <f t="shared" si="11"/>
        <v>1</v>
      </c>
      <c r="O106" s="35"/>
      <c r="P106" s="167">
        <v>15</v>
      </c>
      <c r="Q106" s="168">
        <v>15</v>
      </c>
      <c r="R106" s="38"/>
      <c r="S106" s="38"/>
      <c r="T106" s="37"/>
      <c r="U106" s="39">
        <f t="shared" si="12"/>
        <v>15</v>
      </c>
      <c r="V106" s="40">
        <f t="shared" si="18"/>
        <v>15</v>
      </c>
      <c r="W106" s="112"/>
      <c r="X106" s="96"/>
      <c r="Y106" s="96"/>
      <c r="Z106" s="104"/>
      <c r="AA106" s="99"/>
      <c r="AB106" s="41">
        <f t="shared" si="13"/>
        <v>0</v>
      </c>
      <c r="AC106" s="40">
        <f t="shared" si="14"/>
        <v>0</v>
      </c>
      <c r="AD106" s="42"/>
      <c r="AE106" s="128"/>
      <c r="AF106" s="37">
        <f t="shared" si="15"/>
        <v>15</v>
      </c>
      <c r="AG106" s="43">
        <v>65</v>
      </c>
      <c r="AH106" s="44">
        <f t="shared" si="16"/>
        <v>80</v>
      </c>
      <c r="AI106" s="45">
        <f t="shared" si="19"/>
        <v>0.93</v>
      </c>
      <c r="AJ106" s="46"/>
      <c r="AK106" s="47">
        <v>1E-4</v>
      </c>
      <c r="AL106" s="48">
        <f t="shared" si="20"/>
        <v>1.0001</v>
      </c>
      <c r="AM106" s="49">
        <f t="shared" si="21"/>
        <v>1278776000</v>
      </c>
      <c r="AN106" s="50"/>
      <c r="AO106" s="51"/>
      <c r="AP106" s="51"/>
      <c r="AQ106" s="51"/>
      <c r="AR106" s="51"/>
      <c r="AS106" s="52"/>
      <c r="AT106" s="53">
        <f t="shared" si="17"/>
        <v>0</v>
      </c>
    </row>
    <row r="107" spans="1:46" s="54" customFormat="1" ht="36" customHeight="1" thickBot="1">
      <c r="A107" s="27"/>
      <c r="B107" s="56"/>
      <c r="C107" s="91"/>
      <c r="D107" s="95"/>
      <c r="E107" s="95"/>
      <c r="F107" s="101"/>
      <c r="G107" s="55"/>
      <c r="H107" s="60"/>
      <c r="I107" s="30">
        <v>0.51</v>
      </c>
      <c r="J107" s="119">
        <v>0.49</v>
      </c>
      <c r="K107" s="32"/>
      <c r="L107" s="57"/>
      <c r="M107" s="33"/>
      <c r="N107" s="34">
        <f t="shared" si="11"/>
        <v>1</v>
      </c>
      <c r="O107" s="35"/>
      <c r="P107" s="167">
        <v>15</v>
      </c>
      <c r="Q107" s="168">
        <v>15</v>
      </c>
      <c r="R107" s="38"/>
      <c r="S107" s="38"/>
      <c r="T107" s="37"/>
      <c r="U107" s="39">
        <f t="shared" si="12"/>
        <v>15</v>
      </c>
      <c r="V107" s="40">
        <f t="shared" si="18"/>
        <v>15</v>
      </c>
      <c r="W107" s="112"/>
      <c r="X107" s="96"/>
      <c r="Y107" s="96"/>
      <c r="Z107" s="104"/>
      <c r="AA107" s="99"/>
      <c r="AB107" s="41">
        <f t="shared" si="13"/>
        <v>0</v>
      </c>
      <c r="AC107" s="40">
        <f t="shared" si="14"/>
        <v>0</v>
      </c>
      <c r="AD107" s="42"/>
      <c r="AE107" s="128"/>
      <c r="AF107" s="37">
        <f t="shared" si="15"/>
        <v>15</v>
      </c>
      <c r="AG107" s="43">
        <v>65</v>
      </c>
      <c r="AH107" s="44">
        <f t="shared" si="16"/>
        <v>80</v>
      </c>
      <c r="AI107" s="45">
        <f t="shared" si="19"/>
        <v>0.93</v>
      </c>
      <c r="AJ107" s="46"/>
      <c r="AK107" s="47">
        <v>1E-4</v>
      </c>
      <c r="AL107" s="48">
        <f t="shared" si="20"/>
        <v>1.0001</v>
      </c>
      <c r="AM107" s="49">
        <f t="shared" si="21"/>
        <v>1278776000</v>
      </c>
      <c r="AN107" s="50"/>
      <c r="AO107" s="51"/>
      <c r="AP107" s="51"/>
      <c r="AQ107" s="51"/>
      <c r="AR107" s="51"/>
      <c r="AS107" s="52"/>
      <c r="AT107" s="53">
        <f t="shared" si="17"/>
        <v>0</v>
      </c>
    </row>
    <row r="108" spans="1:46" s="54" customFormat="1" ht="36" customHeight="1" thickBot="1">
      <c r="A108" s="27"/>
      <c r="B108" s="56"/>
      <c r="C108" s="91"/>
      <c r="D108" s="95"/>
      <c r="E108" s="95"/>
      <c r="F108" s="101"/>
      <c r="G108" s="55"/>
      <c r="H108" s="60"/>
      <c r="I108" s="30">
        <v>0.51</v>
      </c>
      <c r="J108" s="119">
        <v>0.49</v>
      </c>
      <c r="K108" s="32"/>
      <c r="L108" s="57"/>
      <c r="M108" s="33"/>
      <c r="N108" s="34">
        <f t="shared" si="11"/>
        <v>1</v>
      </c>
      <c r="O108" s="35"/>
      <c r="P108" s="167">
        <v>15</v>
      </c>
      <c r="Q108" s="168">
        <v>15</v>
      </c>
      <c r="R108" s="38"/>
      <c r="S108" s="38"/>
      <c r="T108" s="37"/>
      <c r="U108" s="39">
        <f t="shared" si="12"/>
        <v>15</v>
      </c>
      <c r="V108" s="40">
        <f t="shared" si="18"/>
        <v>15</v>
      </c>
      <c r="W108" s="112"/>
      <c r="X108" s="96"/>
      <c r="Y108" s="96"/>
      <c r="Z108" s="104"/>
      <c r="AA108" s="99"/>
      <c r="AB108" s="41">
        <f t="shared" si="13"/>
        <v>0</v>
      </c>
      <c r="AC108" s="40">
        <f t="shared" si="14"/>
        <v>0</v>
      </c>
      <c r="AD108" s="42"/>
      <c r="AE108" s="128"/>
      <c r="AF108" s="37">
        <f t="shared" si="15"/>
        <v>15</v>
      </c>
      <c r="AG108" s="43">
        <v>65</v>
      </c>
      <c r="AH108" s="44">
        <f t="shared" si="16"/>
        <v>80</v>
      </c>
      <c r="AI108" s="45">
        <f t="shared" si="19"/>
        <v>0.93</v>
      </c>
      <c r="AJ108" s="46"/>
      <c r="AK108" s="47">
        <v>1E-4</v>
      </c>
      <c r="AL108" s="48">
        <f t="shared" si="20"/>
        <v>1.0001</v>
      </c>
      <c r="AM108" s="49">
        <f t="shared" si="21"/>
        <v>1278776000</v>
      </c>
      <c r="AN108" s="50"/>
      <c r="AO108" s="51"/>
      <c r="AP108" s="51"/>
      <c r="AQ108" s="51"/>
      <c r="AR108" s="51"/>
      <c r="AS108" s="52"/>
      <c r="AT108" s="53">
        <f t="shared" si="17"/>
        <v>0</v>
      </c>
    </row>
    <row r="109" spans="1:46" s="54" customFormat="1" ht="36" customHeight="1" thickBot="1">
      <c r="A109" s="27"/>
      <c r="B109" s="56"/>
      <c r="C109" s="91"/>
      <c r="D109" s="95"/>
      <c r="E109" s="95"/>
      <c r="F109" s="101"/>
      <c r="G109" s="55"/>
      <c r="H109" s="60"/>
      <c r="I109" s="30">
        <v>0.51</v>
      </c>
      <c r="J109" s="119">
        <v>0.49</v>
      </c>
      <c r="K109" s="32"/>
      <c r="L109" s="57"/>
      <c r="M109" s="33"/>
      <c r="N109" s="34">
        <f t="shared" si="11"/>
        <v>1</v>
      </c>
      <c r="O109" s="35"/>
      <c r="P109" s="167">
        <v>15</v>
      </c>
      <c r="Q109" s="168">
        <v>15</v>
      </c>
      <c r="R109" s="38"/>
      <c r="S109" s="38"/>
      <c r="T109" s="37"/>
      <c r="U109" s="39">
        <f t="shared" si="12"/>
        <v>15</v>
      </c>
      <c r="V109" s="40">
        <f t="shared" si="18"/>
        <v>15</v>
      </c>
      <c r="W109" s="112"/>
      <c r="X109" s="96"/>
      <c r="Y109" s="96"/>
      <c r="Z109" s="104"/>
      <c r="AA109" s="99"/>
      <c r="AB109" s="41">
        <f t="shared" si="13"/>
        <v>0</v>
      </c>
      <c r="AC109" s="40">
        <f t="shared" si="14"/>
        <v>0</v>
      </c>
      <c r="AD109" s="42"/>
      <c r="AE109" s="128"/>
      <c r="AF109" s="37">
        <f t="shared" si="15"/>
        <v>15</v>
      </c>
      <c r="AG109" s="43">
        <v>65</v>
      </c>
      <c r="AH109" s="44">
        <f t="shared" si="16"/>
        <v>80</v>
      </c>
      <c r="AI109" s="45">
        <f t="shared" si="19"/>
        <v>0.93</v>
      </c>
      <c r="AJ109" s="46"/>
      <c r="AK109" s="47">
        <v>1E-4</v>
      </c>
      <c r="AL109" s="48">
        <f t="shared" si="20"/>
        <v>1.0001</v>
      </c>
      <c r="AM109" s="49">
        <f t="shared" si="21"/>
        <v>1278776000</v>
      </c>
      <c r="AN109" s="50"/>
      <c r="AO109" s="51"/>
      <c r="AP109" s="51"/>
      <c r="AQ109" s="51"/>
      <c r="AR109" s="51"/>
      <c r="AS109" s="52"/>
      <c r="AT109" s="53">
        <f t="shared" si="17"/>
        <v>0</v>
      </c>
    </row>
    <row r="110" spans="1:46" s="54" customFormat="1" ht="36" customHeight="1" thickBot="1">
      <c r="A110" s="27"/>
      <c r="B110" s="56"/>
      <c r="C110" s="91"/>
      <c r="D110" s="95"/>
      <c r="E110" s="95"/>
      <c r="F110" s="101"/>
      <c r="G110" s="55"/>
      <c r="H110" s="60"/>
      <c r="I110" s="30">
        <v>0.51</v>
      </c>
      <c r="J110" s="119">
        <v>0.49</v>
      </c>
      <c r="K110" s="32"/>
      <c r="L110" s="57"/>
      <c r="M110" s="33"/>
      <c r="N110" s="34">
        <f t="shared" si="11"/>
        <v>1</v>
      </c>
      <c r="O110" s="35"/>
      <c r="P110" s="167">
        <v>15</v>
      </c>
      <c r="Q110" s="168">
        <v>15</v>
      </c>
      <c r="R110" s="38"/>
      <c r="S110" s="38"/>
      <c r="T110" s="37"/>
      <c r="U110" s="39">
        <f t="shared" si="12"/>
        <v>15</v>
      </c>
      <c r="V110" s="40">
        <f t="shared" si="18"/>
        <v>15</v>
      </c>
      <c r="W110" s="112"/>
      <c r="X110" s="96"/>
      <c r="Y110" s="96"/>
      <c r="Z110" s="104"/>
      <c r="AA110" s="99"/>
      <c r="AB110" s="41">
        <f t="shared" si="13"/>
        <v>0</v>
      </c>
      <c r="AC110" s="40">
        <f t="shared" si="14"/>
        <v>0</v>
      </c>
      <c r="AD110" s="42">
        <v>0</v>
      </c>
      <c r="AE110" s="128"/>
      <c r="AF110" s="37">
        <f t="shared" si="15"/>
        <v>15</v>
      </c>
      <c r="AG110" s="43">
        <v>65</v>
      </c>
      <c r="AH110" s="44">
        <f t="shared" si="16"/>
        <v>80</v>
      </c>
      <c r="AI110" s="45">
        <f t="shared" si="19"/>
        <v>0.93</v>
      </c>
      <c r="AJ110" s="46"/>
      <c r="AK110" s="47">
        <v>1E-4</v>
      </c>
      <c r="AL110" s="48">
        <f t="shared" si="20"/>
        <v>1.0001</v>
      </c>
      <c r="AM110" s="49">
        <f t="shared" si="21"/>
        <v>1278776000</v>
      </c>
      <c r="AN110" s="50"/>
      <c r="AO110" s="51"/>
      <c r="AP110" s="51"/>
      <c r="AQ110" s="51"/>
      <c r="AR110" s="51"/>
      <c r="AS110" s="52"/>
      <c r="AT110" s="53">
        <f t="shared" si="17"/>
        <v>0</v>
      </c>
    </row>
    <row r="111" spans="1:46" s="54" customFormat="1" ht="36" customHeight="1" thickBot="1">
      <c r="A111" s="27"/>
      <c r="B111" s="56"/>
      <c r="C111" s="91"/>
      <c r="D111" s="95"/>
      <c r="E111" s="95"/>
      <c r="F111" s="101"/>
      <c r="G111" s="55"/>
      <c r="H111" s="60"/>
      <c r="I111" s="30">
        <v>0.51</v>
      </c>
      <c r="J111" s="119">
        <v>0.49</v>
      </c>
      <c r="K111" s="32"/>
      <c r="L111" s="57"/>
      <c r="M111" s="33"/>
      <c r="N111" s="34">
        <f t="shared" si="11"/>
        <v>1</v>
      </c>
      <c r="O111" s="35"/>
      <c r="P111" s="167">
        <v>15</v>
      </c>
      <c r="Q111" s="168">
        <v>15</v>
      </c>
      <c r="R111" s="38"/>
      <c r="S111" s="38"/>
      <c r="T111" s="37"/>
      <c r="U111" s="39">
        <f t="shared" si="12"/>
        <v>15</v>
      </c>
      <c r="V111" s="40">
        <f t="shared" si="18"/>
        <v>15</v>
      </c>
      <c r="W111" s="112"/>
      <c r="X111" s="96"/>
      <c r="Y111" s="96"/>
      <c r="Z111" s="104"/>
      <c r="AA111" s="99"/>
      <c r="AB111" s="41">
        <f t="shared" si="13"/>
        <v>0</v>
      </c>
      <c r="AC111" s="40">
        <f t="shared" si="14"/>
        <v>0</v>
      </c>
      <c r="AD111" s="42"/>
      <c r="AE111" s="128"/>
      <c r="AF111" s="37">
        <f t="shared" si="15"/>
        <v>15</v>
      </c>
      <c r="AG111" s="43">
        <v>65</v>
      </c>
      <c r="AH111" s="44">
        <f t="shared" si="16"/>
        <v>80</v>
      </c>
      <c r="AI111" s="45">
        <f t="shared" si="19"/>
        <v>0.93</v>
      </c>
      <c r="AJ111" s="46"/>
      <c r="AK111" s="47">
        <v>1E-4</v>
      </c>
      <c r="AL111" s="48">
        <f t="shared" si="20"/>
        <v>1.0001</v>
      </c>
      <c r="AM111" s="49">
        <f t="shared" si="21"/>
        <v>1278776000</v>
      </c>
      <c r="AN111" s="50"/>
      <c r="AO111" s="51"/>
      <c r="AP111" s="51"/>
      <c r="AQ111" s="51"/>
      <c r="AR111" s="51"/>
      <c r="AS111" s="52"/>
      <c r="AT111" s="53">
        <f t="shared" si="17"/>
        <v>0</v>
      </c>
    </row>
    <row r="112" spans="1:46" s="54" customFormat="1" ht="36" customHeight="1" thickBot="1">
      <c r="A112" s="27"/>
      <c r="B112" s="56"/>
      <c r="C112" s="91"/>
      <c r="D112" s="95"/>
      <c r="E112" s="95"/>
      <c r="F112" s="101"/>
      <c r="G112" s="55"/>
      <c r="H112" s="60"/>
      <c r="I112" s="30">
        <v>0.51</v>
      </c>
      <c r="J112" s="119">
        <v>0.49</v>
      </c>
      <c r="K112" s="32"/>
      <c r="L112" s="57"/>
      <c r="M112" s="33"/>
      <c r="N112" s="34">
        <f t="shared" si="11"/>
        <v>1</v>
      </c>
      <c r="O112" s="35"/>
      <c r="P112" s="167">
        <v>15</v>
      </c>
      <c r="Q112" s="168">
        <v>15</v>
      </c>
      <c r="R112" s="38"/>
      <c r="S112" s="38"/>
      <c r="T112" s="37"/>
      <c r="U112" s="39">
        <f t="shared" si="12"/>
        <v>15</v>
      </c>
      <c r="V112" s="40">
        <f t="shared" si="18"/>
        <v>15</v>
      </c>
      <c r="W112" s="112"/>
      <c r="X112" s="96"/>
      <c r="Y112" s="96"/>
      <c r="Z112" s="104"/>
      <c r="AA112" s="99"/>
      <c r="AB112" s="41">
        <f t="shared" si="13"/>
        <v>0</v>
      </c>
      <c r="AC112" s="40">
        <f t="shared" si="14"/>
        <v>0</v>
      </c>
      <c r="AD112" s="42"/>
      <c r="AE112" s="128"/>
      <c r="AF112" s="37">
        <f t="shared" si="15"/>
        <v>15</v>
      </c>
      <c r="AG112" s="43">
        <v>65</v>
      </c>
      <c r="AH112" s="44">
        <f t="shared" si="16"/>
        <v>80</v>
      </c>
      <c r="AI112" s="45">
        <f t="shared" si="19"/>
        <v>0.93</v>
      </c>
      <c r="AJ112" s="46"/>
      <c r="AK112" s="47">
        <v>1E-4</v>
      </c>
      <c r="AL112" s="48">
        <f t="shared" si="20"/>
        <v>1.0001</v>
      </c>
      <c r="AM112" s="49">
        <f t="shared" si="21"/>
        <v>1278776000</v>
      </c>
      <c r="AN112" s="50"/>
      <c r="AO112" s="51"/>
      <c r="AP112" s="51"/>
      <c r="AQ112" s="51"/>
      <c r="AR112" s="51"/>
      <c r="AS112" s="52"/>
      <c r="AT112" s="53">
        <f t="shared" si="17"/>
        <v>0</v>
      </c>
    </row>
    <row r="113" spans="1:46" s="54" customFormat="1" ht="36" customHeight="1" thickBot="1">
      <c r="A113" s="27"/>
      <c r="B113" s="56"/>
      <c r="C113" s="91"/>
      <c r="D113" s="95"/>
      <c r="E113" s="95"/>
      <c r="F113" s="101"/>
      <c r="G113" s="55"/>
      <c r="H113" s="60"/>
      <c r="I113" s="30">
        <v>0.51</v>
      </c>
      <c r="J113" s="119">
        <v>0.49</v>
      </c>
      <c r="K113" s="32"/>
      <c r="L113" s="57"/>
      <c r="M113" s="33"/>
      <c r="N113" s="34">
        <f t="shared" si="11"/>
        <v>1</v>
      </c>
      <c r="O113" s="35"/>
      <c r="P113" s="167">
        <v>15</v>
      </c>
      <c r="Q113" s="168">
        <v>15</v>
      </c>
      <c r="R113" s="38"/>
      <c r="S113" s="38"/>
      <c r="T113" s="37"/>
      <c r="U113" s="39">
        <f t="shared" si="12"/>
        <v>15</v>
      </c>
      <c r="V113" s="40">
        <f t="shared" si="18"/>
        <v>15</v>
      </c>
      <c r="W113" s="112"/>
      <c r="X113" s="96"/>
      <c r="Y113" s="96"/>
      <c r="Z113" s="104"/>
      <c r="AA113" s="99"/>
      <c r="AB113" s="41">
        <f t="shared" si="13"/>
        <v>0</v>
      </c>
      <c r="AC113" s="40">
        <f t="shared" si="14"/>
        <v>0</v>
      </c>
      <c r="AD113" s="42"/>
      <c r="AE113" s="128"/>
      <c r="AF113" s="37">
        <f t="shared" si="15"/>
        <v>15</v>
      </c>
      <c r="AG113" s="43">
        <v>65</v>
      </c>
      <c r="AH113" s="44">
        <f t="shared" si="16"/>
        <v>80</v>
      </c>
      <c r="AI113" s="45">
        <f t="shared" si="19"/>
        <v>0.93</v>
      </c>
      <c r="AJ113" s="46"/>
      <c r="AK113" s="47">
        <v>1E-4</v>
      </c>
      <c r="AL113" s="48">
        <f t="shared" si="20"/>
        <v>1.0001</v>
      </c>
      <c r="AM113" s="49">
        <f t="shared" si="21"/>
        <v>1278776000</v>
      </c>
      <c r="AN113" s="50"/>
      <c r="AO113" s="51"/>
      <c r="AP113" s="51"/>
      <c r="AQ113" s="51"/>
      <c r="AR113" s="51"/>
      <c r="AS113" s="52"/>
      <c r="AT113" s="53">
        <f t="shared" si="17"/>
        <v>0</v>
      </c>
    </row>
    <row r="114" spans="1:46" s="54" customFormat="1" ht="36" customHeight="1" thickBot="1">
      <c r="A114" s="27"/>
      <c r="B114" s="56"/>
      <c r="C114" s="91"/>
      <c r="D114" s="95"/>
      <c r="E114" s="95"/>
      <c r="F114" s="101"/>
      <c r="G114" s="55"/>
      <c r="H114" s="60"/>
      <c r="I114" s="30">
        <v>0.51</v>
      </c>
      <c r="J114" s="119">
        <v>0.49</v>
      </c>
      <c r="K114" s="32"/>
      <c r="L114" s="57"/>
      <c r="M114" s="33"/>
      <c r="N114" s="34">
        <f t="shared" si="11"/>
        <v>1</v>
      </c>
      <c r="O114" s="35"/>
      <c r="P114" s="167">
        <v>15</v>
      </c>
      <c r="Q114" s="168">
        <v>15</v>
      </c>
      <c r="R114" s="38"/>
      <c r="S114" s="38"/>
      <c r="T114" s="37"/>
      <c r="U114" s="39">
        <f t="shared" si="12"/>
        <v>15</v>
      </c>
      <c r="V114" s="40">
        <f t="shared" si="18"/>
        <v>15</v>
      </c>
      <c r="W114" s="112"/>
      <c r="X114" s="96"/>
      <c r="Y114" s="96"/>
      <c r="Z114" s="104"/>
      <c r="AA114" s="99"/>
      <c r="AB114" s="41">
        <f t="shared" si="13"/>
        <v>0</v>
      </c>
      <c r="AC114" s="40">
        <f t="shared" si="14"/>
        <v>0</v>
      </c>
      <c r="AD114" s="42"/>
      <c r="AE114" s="128"/>
      <c r="AF114" s="37">
        <f t="shared" si="15"/>
        <v>15</v>
      </c>
      <c r="AG114" s="43">
        <v>65</v>
      </c>
      <c r="AH114" s="44">
        <f t="shared" si="16"/>
        <v>80</v>
      </c>
      <c r="AI114" s="45">
        <f t="shared" si="19"/>
        <v>0.93</v>
      </c>
      <c r="AJ114" s="46"/>
      <c r="AK114" s="47">
        <v>1E-4</v>
      </c>
      <c r="AL114" s="48">
        <f t="shared" si="20"/>
        <v>1.0001</v>
      </c>
      <c r="AM114" s="49">
        <f t="shared" si="21"/>
        <v>1278776000</v>
      </c>
      <c r="AN114" s="50"/>
      <c r="AO114" s="51"/>
      <c r="AP114" s="51"/>
      <c r="AQ114" s="51"/>
      <c r="AR114" s="51"/>
      <c r="AS114" s="52"/>
      <c r="AT114" s="53">
        <f t="shared" si="17"/>
        <v>0</v>
      </c>
    </row>
    <row r="115" spans="1:46" s="54" customFormat="1" ht="47.25" customHeight="1" thickBot="1">
      <c r="A115" s="27"/>
      <c r="B115" s="56"/>
      <c r="C115" s="91"/>
      <c r="D115" s="95"/>
      <c r="E115" s="95"/>
      <c r="F115" s="101"/>
      <c r="G115" s="55"/>
      <c r="H115" s="60"/>
      <c r="I115" s="30">
        <v>0.51</v>
      </c>
      <c r="J115" s="119">
        <v>0.49</v>
      </c>
      <c r="K115" s="32"/>
      <c r="L115" s="57"/>
      <c r="M115" s="33"/>
      <c r="N115" s="34">
        <f t="shared" si="11"/>
        <v>1</v>
      </c>
      <c r="O115" s="35"/>
      <c r="P115" s="167">
        <v>15</v>
      </c>
      <c r="Q115" s="168">
        <v>15</v>
      </c>
      <c r="R115" s="38"/>
      <c r="S115" s="38"/>
      <c r="T115" s="37"/>
      <c r="U115" s="39">
        <f t="shared" si="12"/>
        <v>15</v>
      </c>
      <c r="V115" s="40">
        <f t="shared" si="18"/>
        <v>15</v>
      </c>
      <c r="W115" s="112"/>
      <c r="X115" s="96"/>
      <c r="Y115" s="96"/>
      <c r="Z115" s="104"/>
      <c r="AA115" s="99"/>
      <c r="AB115" s="41">
        <f t="shared" si="13"/>
        <v>0</v>
      </c>
      <c r="AC115" s="40">
        <f t="shared" si="14"/>
        <v>0</v>
      </c>
      <c r="AD115" s="42"/>
      <c r="AE115" s="128"/>
      <c r="AF115" s="37">
        <f t="shared" si="15"/>
        <v>15</v>
      </c>
      <c r="AG115" s="43">
        <v>65</v>
      </c>
      <c r="AH115" s="44">
        <f t="shared" si="16"/>
        <v>80</v>
      </c>
      <c r="AI115" s="45">
        <f t="shared" si="19"/>
        <v>0.93</v>
      </c>
      <c r="AJ115" s="46"/>
      <c r="AK115" s="47">
        <v>1E-4</v>
      </c>
      <c r="AL115" s="48">
        <f t="shared" si="20"/>
        <v>1.0001</v>
      </c>
      <c r="AM115" s="49">
        <f t="shared" si="21"/>
        <v>1278776000</v>
      </c>
      <c r="AN115" s="50"/>
      <c r="AO115" s="51"/>
      <c r="AP115" s="51"/>
      <c r="AQ115" s="51"/>
      <c r="AR115" s="51"/>
      <c r="AS115" s="52"/>
      <c r="AT115" s="53">
        <f t="shared" si="17"/>
        <v>0</v>
      </c>
    </row>
    <row r="116" spans="1:46" s="54" customFormat="1" ht="36" customHeight="1" thickBot="1">
      <c r="A116" s="27"/>
      <c r="B116" s="56"/>
      <c r="C116" s="91"/>
      <c r="D116" s="95"/>
      <c r="E116" s="95"/>
      <c r="F116" s="101"/>
      <c r="G116" s="55"/>
      <c r="H116" s="60"/>
      <c r="I116" s="30">
        <v>0.51</v>
      </c>
      <c r="J116" s="119">
        <v>0.49</v>
      </c>
      <c r="K116" s="32"/>
      <c r="L116" s="57"/>
      <c r="M116" s="33"/>
      <c r="N116" s="34">
        <f t="shared" si="11"/>
        <v>1</v>
      </c>
      <c r="O116" s="35"/>
      <c r="P116" s="167">
        <v>15</v>
      </c>
      <c r="Q116" s="168">
        <v>15</v>
      </c>
      <c r="R116" s="38"/>
      <c r="S116" s="38"/>
      <c r="T116" s="37"/>
      <c r="U116" s="39">
        <f t="shared" si="12"/>
        <v>15</v>
      </c>
      <c r="V116" s="40">
        <f t="shared" si="18"/>
        <v>15</v>
      </c>
      <c r="W116" s="112"/>
      <c r="X116" s="96"/>
      <c r="Y116" s="96"/>
      <c r="Z116" s="104"/>
      <c r="AA116" s="99"/>
      <c r="AB116" s="41">
        <f t="shared" si="13"/>
        <v>0</v>
      </c>
      <c r="AC116" s="40">
        <f t="shared" si="14"/>
        <v>0</v>
      </c>
      <c r="AD116" s="42"/>
      <c r="AE116" s="128"/>
      <c r="AF116" s="37">
        <f t="shared" si="15"/>
        <v>15</v>
      </c>
      <c r="AG116" s="43">
        <v>65</v>
      </c>
      <c r="AH116" s="44">
        <f t="shared" si="16"/>
        <v>80</v>
      </c>
      <c r="AI116" s="45">
        <f t="shared" si="19"/>
        <v>0.93</v>
      </c>
      <c r="AJ116" s="46"/>
      <c r="AK116" s="47">
        <v>1E-4</v>
      </c>
      <c r="AL116" s="48">
        <f t="shared" si="20"/>
        <v>1.0001</v>
      </c>
      <c r="AM116" s="49">
        <f t="shared" si="21"/>
        <v>1278776000</v>
      </c>
      <c r="AN116" s="50"/>
      <c r="AO116" s="51"/>
      <c r="AP116" s="51"/>
      <c r="AQ116" s="51"/>
      <c r="AR116" s="51"/>
      <c r="AS116" s="52"/>
      <c r="AT116" s="53">
        <f t="shared" si="17"/>
        <v>0</v>
      </c>
    </row>
    <row r="117" spans="1:46" s="54" customFormat="1" ht="36" customHeight="1" thickBot="1">
      <c r="A117" s="27"/>
      <c r="B117" s="56"/>
      <c r="C117" s="91"/>
      <c r="D117" s="95"/>
      <c r="E117" s="95"/>
      <c r="F117" s="101"/>
      <c r="G117" s="55"/>
      <c r="H117" s="64"/>
      <c r="I117" s="30">
        <v>0.51</v>
      </c>
      <c r="J117" s="119">
        <v>0.49</v>
      </c>
      <c r="K117" s="32"/>
      <c r="L117" s="57"/>
      <c r="M117" s="33"/>
      <c r="N117" s="34">
        <f t="shared" si="11"/>
        <v>1</v>
      </c>
      <c r="O117" s="35"/>
      <c r="P117" s="167">
        <v>15</v>
      </c>
      <c r="Q117" s="168">
        <v>15</v>
      </c>
      <c r="R117" s="38"/>
      <c r="S117" s="38"/>
      <c r="T117" s="37"/>
      <c r="U117" s="39">
        <f t="shared" si="12"/>
        <v>15</v>
      </c>
      <c r="V117" s="40">
        <f t="shared" si="18"/>
        <v>15</v>
      </c>
      <c r="W117" s="112"/>
      <c r="X117" s="96"/>
      <c r="Y117" s="96"/>
      <c r="Z117" s="104"/>
      <c r="AA117" s="99"/>
      <c r="AB117" s="41">
        <f t="shared" si="13"/>
        <v>0</v>
      </c>
      <c r="AC117" s="40">
        <f t="shared" si="14"/>
        <v>0</v>
      </c>
      <c r="AD117" s="42"/>
      <c r="AE117" s="128"/>
      <c r="AF117" s="37">
        <f t="shared" si="15"/>
        <v>15</v>
      </c>
      <c r="AG117" s="43">
        <v>65</v>
      </c>
      <c r="AH117" s="44">
        <f t="shared" si="16"/>
        <v>80</v>
      </c>
      <c r="AI117" s="45">
        <f t="shared" si="19"/>
        <v>0.93</v>
      </c>
      <c r="AJ117" s="46"/>
      <c r="AK117" s="47">
        <v>1E-4</v>
      </c>
      <c r="AL117" s="48">
        <f t="shared" si="20"/>
        <v>1.0001</v>
      </c>
      <c r="AM117" s="49">
        <f t="shared" si="21"/>
        <v>1278776000</v>
      </c>
      <c r="AN117" s="50"/>
      <c r="AO117" s="51"/>
      <c r="AP117" s="51"/>
      <c r="AQ117" s="51"/>
      <c r="AR117" s="51"/>
      <c r="AS117" s="52"/>
      <c r="AT117" s="53">
        <f t="shared" si="17"/>
        <v>0</v>
      </c>
    </row>
    <row r="118" spans="1:46" s="54" customFormat="1" ht="36" customHeight="1" thickBot="1">
      <c r="A118" s="27"/>
      <c r="B118" s="56"/>
      <c r="C118" s="91"/>
      <c r="D118" s="95"/>
      <c r="E118" s="95"/>
      <c r="F118" s="101"/>
      <c r="G118" s="55"/>
      <c r="H118" s="60"/>
      <c r="I118" s="30">
        <v>0.51</v>
      </c>
      <c r="J118" s="119">
        <v>0.49</v>
      </c>
      <c r="K118" s="32"/>
      <c r="L118" s="57"/>
      <c r="M118" s="33"/>
      <c r="N118" s="34">
        <f t="shared" si="11"/>
        <v>1</v>
      </c>
      <c r="O118" s="35"/>
      <c r="P118" s="167">
        <v>15</v>
      </c>
      <c r="Q118" s="168">
        <v>15</v>
      </c>
      <c r="R118" s="38"/>
      <c r="S118" s="38"/>
      <c r="T118" s="37"/>
      <c r="U118" s="39">
        <f t="shared" si="12"/>
        <v>15</v>
      </c>
      <c r="V118" s="40">
        <f t="shared" si="18"/>
        <v>15</v>
      </c>
      <c r="W118" s="112"/>
      <c r="X118" s="96"/>
      <c r="Y118" s="96"/>
      <c r="Z118" s="104"/>
      <c r="AA118" s="99"/>
      <c r="AB118" s="41">
        <f t="shared" si="13"/>
        <v>0</v>
      </c>
      <c r="AC118" s="40">
        <f t="shared" si="14"/>
        <v>0</v>
      </c>
      <c r="AD118" s="42"/>
      <c r="AE118" s="128"/>
      <c r="AF118" s="37">
        <f t="shared" si="15"/>
        <v>15</v>
      </c>
      <c r="AG118" s="43">
        <v>65</v>
      </c>
      <c r="AH118" s="44">
        <f t="shared" si="16"/>
        <v>80</v>
      </c>
      <c r="AI118" s="45">
        <f t="shared" si="19"/>
        <v>0.93</v>
      </c>
      <c r="AJ118" s="46"/>
      <c r="AK118" s="47">
        <v>1E-4</v>
      </c>
      <c r="AL118" s="48">
        <f t="shared" si="20"/>
        <v>1.0001</v>
      </c>
      <c r="AM118" s="49">
        <f t="shared" si="21"/>
        <v>1278776000</v>
      </c>
      <c r="AN118" s="50"/>
      <c r="AO118" s="51"/>
      <c r="AP118" s="51"/>
      <c r="AQ118" s="51"/>
      <c r="AR118" s="51"/>
      <c r="AS118" s="52"/>
      <c r="AT118" s="53">
        <f t="shared" si="17"/>
        <v>0</v>
      </c>
    </row>
    <row r="119" spans="1:46" s="54" customFormat="1" ht="36" customHeight="1" thickBot="1">
      <c r="A119" s="27"/>
      <c r="B119" s="56"/>
      <c r="C119" s="91"/>
      <c r="D119" s="95"/>
      <c r="E119" s="95"/>
      <c r="F119" s="101"/>
      <c r="G119" s="55"/>
      <c r="H119" s="64"/>
      <c r="I119" s="30">
        <v>0.51</v>
      </c>
      <c r="J119" s="119">
        <v>0.49</v>
      </c>
      <c r="K119" s="32"/>
      <c r="L119" s="57"/>
      <c r="M119" s="65"/>
      <c r="N119" s="34">
        <f t="shared" si="11"/>
        <v>1</v>
      </c>
      <c r="O119" s="66"/>
      <c r="P119" s="167">
        <v>15</v>
      </c>
      <c r="Q119" s="168">
        <v>15</v>
      </c>
      <c r="R119" s="38"/>
      <c r="S119" s="38"/>
      <c r="T119" s="67"/>
      <c r="U119" s="39">
        <f t="shared" si="12"/>
        <v>15</v>
      </c>
      <c r="V119" s="40">
        <f t="shared" si="18"/>
        <v>15</v>
      </c>
      <c r="W119" s="112"/>
      <c r="X119" s="96"/>
      <c r="Y119" s="96"/>
      <c r="Z119" s="104"/>
      <c r="AA119" s="108"/>
      <c r="AB119" s="41">
        <f t="shared" si="13"/>
        <v>0</v>
      </c>
      <c r="AC119" s="40">
        <f t="shared" si="14"/>
        <v>0</v>
      </c>
      <c r="AD119" s="69"/>
      <c r="AE119" s="129"/>
      <c r="AF119" s="37">
        <f t="shared" si="15"/>
        <v>15</v>
      </c>
      <c r="AG119" s="43">
        <v>65</v>
      </c>
      <c r="AH119" s="44">
        <f t="shared" si="16"/>
        <v>80</v>
      </c>
      <c r="AI119" s="45">
        <f t="shared" si="19"/>
        <v>0.93</v>
      </c>
      <c r="AJ119" s="46"/>
      <c r="AK119" s="47">
        <v>1E-4</v>
      </c>
      <c r="AL119" s="48">
        <f t="shared" si="20"/>
        <v>1.0001</v>
      </c>
      <c r="AM119" s="49">
        <f t="shared" si="21"/>
        <v>1278776000</v>
      </c>
      <c r="AN119" s="70"/>
      <c r="AO119" s="71"/>
      <c r="AP119" s="71"/>
      <c r="AQ119" s="71"/>
      <c r="AR119" s="71"/>
      <c r="AS119" s="72"/>
      <c r="AT119" s="53">
        <f t="shared" si="17"/>
        <v>0</v>
      </c>
    </row>
    <row r="120" spans="1:46" s="54" customFormat="1" ht="36" customHeight="1" thickBot="1">
      <c r="A120" s="27"/>
      <c r="B120" s="56"/>
      <c r="C120" s="91"/>
      <c r="D120" s="95"/>
      <c r="E120" s="95"/>
      <c r="F120" s="101"/>
      <c r="G120" s="55"/>
      <c r="H120" s="60"/>
      <c r="I120" s="30">
        <v>0.51</v>
      </c>
      <c r="J120" s="119">
        <v>0.49</v>
      </c>
      <c r="K120" s="32"/>
      <c r="L120" s="57"/>
      <c r="M120" s="33"/>
      <c r="N120" s="34">
        <f t="shared" si="11"/>
        <v>1</v>
      </c>
      <c r="O120" s="35"/>
      <c r="P120" s="167">
        <v>15</v>
      </c>
      <c r="Q120" s="168">
        <v>15</v>
      </c>
      <c r="R120" s="38"/>
      <c r="S120" s="38"/>
      <c r="T120" s="37"/>
      <c r="U120" s="39">
        <f t="shared" si="12"/>
        <v>15</v>
      </c>
      <c r="V120" s="40">
        <f t="shared" si="18"/>
        <v>15</v>
      </c>
      <c r="W120" s="112"/>
      <c r="X120" s="96"/>
      <c r="Y120" s="96"/>
      <c r="Z120" s="104"/>
      <c r="AA120" s="99"/>
      <c r="AB120" s="41">
        <f t="shared" si="13"/>
        <v>0</v>
      </c>
      <c r="AC120" s="40">
        <f t="shared" si="14"/>
        <v>0</v>
      </c>
      <c r="AD120" s="42"/>
      <c r="AE120" s="128"/>
      <c r="AF120" s="37">
        <f t="shared" si="15"/>
        <v>15</v>
      </c>
      <c r="AG120" s="43">
        <v>65</v>
      </c>
      <c r="AH120" s="44">
        <f t="shared" si="16"/>
        <v>80</v>
      </c>
      <c r="AI120" s="45">
        <f t="shared" si="19"/>
        <v>0.93</v>
      </c>
      <c r="AJ120" s="46"/>
      <c r="AK120" s="47">
        <v>1E-4</v>
      </c>
      <c r="AL120" s="48">
        <f t="shared" si="20"/>
        <v>1.0001</v>
      </c>
      <c r="AM120" s="49">
        <f t="shared" si="21"/>
        <v>1278776000</v>
      </c>
      <c r="AN120" s="50"/>
      <c r="AO120" s="51"/>
      <c r="AP120" s="51"/>
      <c r="AQ120" s="51"/>
      <c r="AR120" s="51"/>
      <c r="AS120" s="52"/>
      <c r="AT120" s="53">
        <f t="shared" si="17"/>
        <v>0</v>
      </c>
    </row>
    <row r="121" spans="1:46" s="54" customFormat="1" ht="36" customHeight="1" thickBot="1">
      <c r="A121" s="27"/>
      <c r="B121" s="56"/>
      <c r="C121" s="91"/>
      <c r="D121" s="95"/>
      <c r="E121" s="95"/>
      <c r="F121" s="101"/>
      <c r="G121" s="55"/>
      <c r="H121" s="60"/>
      <c r="I121" s="30">
        <v>0.51</v>
      </c>
      <c r="J121" s="119">
        <v>0.49</v>
      </c>
      <c r="K121" s="32"/>
      <c r="L121" s="57"/>
      <c r="M121" s="33"/>
      <c r="N121" s="34">
        <f t="shared" si="11"/>
        <v>1</v>
      </c>
      <c r="O121" s="35"/>
      <c r="P121" s="167">
        <v>15</v>
      </c>
      <c r="Q121" s="168">
        <v>15</v>
      </c>
      <c r="R121" s="38"/>
      <c r="S121" s="38"/>
      <c r="T121" s="37"/>
      <c r="U121" s="39">
        <f t="shared" si="12"/>
        <v>15</v>
      </c>
      <c r="V121" s="40">
        <f t="shared" si="18"/>
        <v>15</v>
      </c>
      <c r="W121" s="112"/>
      <c r="X121" s="96"/>
      <c r="Y121" s="96"/>
      <c r="Z121" s="104"/>
      <c r="AA121" s="99"/>
      <c r="AB121" s="41">
        <f t="shared" si="13"/>
        <v>0</v>
      </c>
      <c r="AC121" s="40">
        <f t="shared" si="14"/>
        <v>0</v>
      </c>
      <c r="AD121" s="42"/>
      <c r="AE121" s="128"/>
      <c r="AF121" s="37">
        <f t="shared" si="15"/>
        <v>15</v>
      </c>
      <c r="AG121" s="43">
        <v>65</v>
      </c>
      <c r="AH121" s="44">
        <f t="shared" si="16"/>
        <v>80</v>
      </c>
      <c r="AI121" s="45">
        <f t="shared" si="19"/>
        <v>0.93</v>
      </c>
      <c r="AJ121" s="46"/>
      <c r="AK121" s="47">
        <v>1E-4</v>
      </c>
      <c r="AL121" s="48">
        <f t="shared" si="20"/>
        <v>1.0001</v>
      </c>
      <c r="AM121" s="49">
        <f t="shared" si="21"/>
        <v>1278776000</v>
      </c>
      <c r="AN121" s="50"/>
      <c r="AO121" s="51"/>
      <c r="AP121" s="51"/>
      <c r="AQ121" s="51"/>
      <c r="AR121" s="51"/>
      <c r="AS121" s="52"/>
      <c r="AT121" s="53">
        <f t="shared" si="17"/>
        <v>0</v>
      </c>
    </row>
    <row r="122" spans="1:46" s="54" customFormat="1" ht="36" customHeight="1" thickBot="1">
      <c r="A122" s="27"/>
      <c r="B122" s="56"/>
      <c r="C122" s="91"/>
      <c r="D122" s="95"/>
      <c r="E122" s="95"/>
      <c r="F122" s="101"/>
      <c r="G122" s="55"/>
      <c r="H122" s="64"/>
      <c r="I122" s="30">
        <v>0.51</v>
      </c>
      <c r="J122" s="119">
        <v>0.49</v>
      </c>
      <c r="K122" s="32"/>
      <c r="L122" s="57"/>
      <c r="M122" s="73"/>
      <c r="N122" s="34">
        <f t="shared" si="11"/>
        <v>1</v>
      </c>
      <c r="O122" s="35"/>
      <c r="P122" s="167">
        <v>15</v>
      </c>
      <c r="Q122" s="168">
        <v>15</v>
      </c>
      <c r="R122" s="38"/>
      <c r="S122" s="38"/>
      <c r="T122" s="68"/>
      <c r="U122" s="120">
        <f t="shared" si="12"/>
        <v>15</v>
      </c>
      <c r="V122" s="40">
        <f t="shared" si="18"/>
        <v>15</v>
      </c>
      <c r="W122" s="112"/>
      <c r="X122" s="96"/>
      <c r="Y122" s="96"/>
      <c r="Z122" s="104"/>
      <c r="AA122" s="108"/>
      <c r="AB122" s="41">
        <f t="shared" si="13"/>
        <v>0</v>
      </c>
      <c r="AC122" s="40">
        <f t="shared" si="14"/>
        <v>0</v>
      </c>
      <c r="AD122" s="42"/>
      <c r="AE122" s="128"/>
      <c r="AF122" s="37">
        <f t="shared" si="15"/>
        <v>15</v>
      </c>
      <c r="AG122" s="43">
        <v>65</v>
      </c>
      <c r="AH122" s="44">
        <f t="shared" si="16"/>
        <v>80</v>
      </c>
      <c r="AI122" s="45">
        <f t="shared" si="19"/>
        <v>0.93</v>
      </c>
      <c r="AJ122" s="46"/>
      <c r="AK122" s="47">
        <v>1E-4</v>
      </c>
      <c r="AL122" s="48">
        <f t="shared" si="20"/>
        <v>1.0001</v>
      </c>
      <c r="AM122" s="49">
        <f t="shared" si="21"/>
        <v>1278776000</v>
      </c>
      <c r="AN122" s="74"/>
      <c r="AO122" s="51"/>
      <c r="AP122" s="51"/>
      <c r="AQ122" s="51"/>
      <c r="AR122" s="51"/>
      <c r="AS122" s="52"/>
      <c r="AT122" s="53">
        <f t="shared" si="17"/>
        <v>0</v>
      </c>
    </row>
    <row r="123" spans="1:46" s="54" customFormat="1" ht="36" customHeight="1" thickBot="1">
      <c r="A123" s="27"/>
      <c r="B123" s="56"/>
      <c r="C123" s="91"/>
      <c r="D123" s="95"/>
      <c r="E123" s="95"/>
      <c r="F123" s="101"/>
      <c r="G123" s="55"/>
      <c r="H123" s="60"/>
      <c r="I123" s="30">
        <v>0.51</v>
      </c>
      <c r="J123" s="119">
        <v>0.49</v>
      </c>
      <c r="K123" s="32"/>
      <c r="L123" s="57"/>
      <c r="M123" s="33"/>
      <c r="N123" s="34">
        <f t="shared" si="11"/>
        <v>1</v>
      </c>
      <c r="O123" s="35"/>
      <c r="P123" s="167">
        <v>15</v>
      </c>
      <c r="Q123" s="168">
        <v>15</v>
      </c>
      <c r="R123" s="38"/>
      <c r="S123" s="38"/>
      <c r="T123" s="37"/>
      <c r="U123" s="39">
        <f t="shared" si="12"/>
        <v>15</v>
      </c>
      <c r="V123" s="40">
        <f t="shared" si="18"/>
        <v>15</v>
      </c>
      <c r="W123" s="112"/>
      <c r="X123" s="96"/>
      <c r="Y123" s="96"/>
      <c r="Z123" s="104"/>
      <c r="AA123" s="99"/>
      <c r="AB123" s="41">
        <f t="shared" si="13"/>
        <v>0</v>
      </c>
      <c r="AC123" s="40">
        <f t="shared" si="14"/>
        <v>0</v>
      </c>
      <c r="AD123" s="42"/>
      <c r="AE123" s="128"/>
      <c r="AF123" s="37">
        <f t="shared" si="15"/>
        <v>15</v>
      </c>
      <c r="AG123" s="43">
        <v>65</v>
      </c>
      <c r="AH123" s="44">
        <f t="shared" si="16"/>
        <v>80</v>
      </c>
      <c r="AI123" s="45">
        <f t="shared" si="19"/>
        <v>0.93</v>
      </c>
      <c r="AJ123" s="46"/>
      <c r="AK123" s="47">
        <v>1E-4</v>
      </c>
      <c r="AL123" s="48">
        <f t="shared" si="20"/>
        <v>1.0001</v>
      </c>
      <c r="AM123" s="49">
        <f t="shared" si="21"/>
        <v>1278776000</v>
      </c>
      <c r="AN123" s="50"/>
      <c r="AO123" s="51"/>
      <c r="AP123" s="51"/>
      <c r="AQ123" s="51"/>
      <c r="AR123" s="51"/>
      <c r="AS123" s="52"/>
      <c r="AT123" s="53">
        <f t="shared" si="17"/>
        <v>0</v>
      </c>
    </row>
    <row r="124" spans="1:46" s="17" customFormat="1" ht="39.75" customHeight="1" thickBot="1">
      <c r="A124" s="27"/>
      <c r="B124" s="56"/>
      <c r="C124" s="91"/>
      <c r="D124" s="95"/>
      <c r="E124" s="95"/>
      <c r="F124" s="101"/>
      <c r="G124" s="55"/>
      <c r="H124" s="76"/>
      <c r="I124" s="30">
        <v>0.51</v>
      </c>
      <c r="J124" s="119">
        <v>0.49</v>
      </c>
      <c r="K124" s="32"/>
      <c r="L124" s="57"/>
      <c r="M124" s="75"/>
      <c r="N124" s="34">
        <f t="shared" si="11"/>
        <v>1</v>
      </c>
      <c r="O124" s="76"/>
      <c r="P124" s="167">
        <v>15</v>
      </c>
      <c r="Q124" s="168">
        <v>15</v>
      </c>
      <c r="R124" s="38"/>
      <c r="S124" s="38"/>
      <c r="T124" s="258"/>
      <c r="U124" s="39">
        <f t="shared" si="12"/>
        <v>15</v>
      </c>
      <c r="V124" s="40">
        <f t="shared" si="18"/>
        <v>15</v>
      </c>
      <c r="W124" s="112"/>
      <c r="X124" s="96"/>
      <c r="Y124" s="96"/>
      <c r="Z124" s="104"/>
      <c r="AA124" s="132"/>
      <c r="AB124" s="41">
        <f t="shared" si="13"/>
        <v>0</v>
      </c>
      <c r="AC124" s="40">
        <f t="shared" si="14"/>
        <v>0</v>
      </c>
      <c r="AD124" s="77"/>
      <c r="AE124" s="130"/>
      <c r="AF124" s="37">
        <f t="shared" si="15"/>
        <v>15</v>
      </c>
      <c r="AG124" s="43">
        <v>65</v>
      </c>
      <c r="AH124" s="44">
        <f t="shared" si="16"/>
        <v>80</v>
      </c>
      <c r="AI124" s="45">
        <f t="shared" si="19"/>
        <v>0.93</v>
      </c>
      <c r="AJ124" s="46"/>
      <c r="AK124" s="47">
        <v>1E-4</v>
      </c>
      <c r="AL124" s="48">
        <f t="shared" si="20"/>
        <v>1.0001</v>
      </c>
      <c r="AM124" s="49">
        <f t="shared" si="21"/>
        <v>1278776000</v>
      </c>
      <c r="AN124" s="75"/>
      <c r="AO124" s="78"/>
      <c r="AP124" s="78"/>
      <c r="AQ124" s="78"/>
      <c r="AR124" s="78"/>
      <c r="AS124" s="78"/>
      <c r="AT124" s="53">
        <f t="shared" si="17"/>
        <v>0</v>
      </c>
    </row>
    <row r="125" spans="1:46" s="54" customFormat="1" ht="47.25" customHeight="1" thickBot="1">
      <c r="A125" s="27"/>
      <c r="B125" s="56"/>
      <c r="C125" s="91"/>
      <c r="D125" s="95"/>
      <c r="E125" s="95"/>
      <c r="F125" s="101"/>
      <c r="G125" s="55"/>
      <c r="H125" s="60"/>
      <c r="I125" s="30">
        <v>0.51</v>
      </c>
      <c r="J125" s="119">
        <v>0.49</v>
      </c>
      <c r="K125" s="32"/>
      <c r="L125" s="57"/>
      <c r="M125" s="33"/>
      <c r="N125" s="34">
        <f t="shared" si="11"/>
        <v>1</v>
      </c>
      <c r="O125" s="35"/>
      <c r="P125" s="167">
        <v>15</v>
      </c>
      <c r="Q125" s="168">
        <v>15</v>
      </c>
      <c r="R125" s="38"/>
      <c r="S125" s="38"/>
      <c r="T125" s="37"/>
      <c r="U125" s="39">
        <f t="shared" si="12"/>
        <v>15</v>
      </c>
      <c r="V125" s="40">
        <f t="shared" si="18"/>
        <v>15</v>
      </c>
      <c r="W125" s="112"/>
      <c r="X125" s="96"/>
      <c r="Y125" s="96"/>
      <c r="Z125" s="104"/>
      <c r="AA125" s="99"/>
      <c r="AB125" s="41">
        <f t="shared" si="13"/>
        <v>0</v>
      </c>
      <c r="AC125" s="40">
        <f t="shared" si="14"/>
        <v>0</v>
      </c>
      <c r="AD125" s="42"/>
      <c r="AE125" s="128"/>
      <c r="AF125" s="37">
        <f t="shared" si="15"/>
        <v>15</v>
      </c>
      <c r="AG125" s="43">
        <v>65</v>
      </c>
      <c r="AH125" s="44">
        <f t="shared" si="16"/>
        <v>80</v>
      </c>
      <c r="AI125" s="45">
        <f t="shared" si="19"/>
        <v>0.93</v>
      </c>
      <c r="AJ125" s="46"/>
      <c r="AK125" s="47">
        <v>1E-4</v>
      </c>
      <c r="AL125" s="48">
        <f t="shared" si="20"/>
        <v>1.0001</v>
      </c>
      <c r="AM125" s="49">
        <f t="shared" si="21"/>
        <v>1278776000</v>
      </c>
      <c r="AN125" s="50"/>
      <c r="AO125" s="51"/>
      <c r="AP125" s="51"/>
      <c r="AQ125" s="51"/>
      <c r="AR125" s="51"/>
      <c r="AS125" s="52"/>
      <c r="AT125" s="53">
        <f t="shared" si="17"/>
        <v>0</v>
      </c>
    </row>
    <row r="126" spans="1:46" s="54" customFormat="1" ht="36" customHeight="1" thickBot="1">
      <c r="A126" s="27"/>
      <c r="B126" s="56"/>
      <c r="C126" s="91"/>
      <c r="D126" s="95"/>
      <c r="E126" s="95"/>
      <c r="F126" s="101"/>
      <c r="G126" s="55"/>
      <c r="H126" s="60"/>
      <c r="I126" s="30">
        <v>0.51</v>
      </c>
      <c r="J126" s="119">
        <v>0.49</v>
      </c>
      <c r="K126" s="32"/>
      <c r="L126" s="57"/>
      <c r="M126" s="33"/>
      <c r="N126" s="34">
        <f t="shared" si="11"/>
        <v>1</v>
      </c>
      <c r="O126" s="35"/>
      <c r="P126" s="167">
        <v>15</v>
      </c>
      <c r="Q126" s="168">
        <v>15</v>
      </c>
      <c r="R126" s="38"/>
      <c r="S126" s="38"/>
      <c r="T126" s="37"/>
      <c r="U126" s="39">
        <f t="shared" si="12"/>
        <v>15</v>
      </c>
      <c r="V126" s="40">
        <f t="shared" si="18"/>
        <v>15</v>
      </c>
      <c r="W126" s="112"/>
      <c r="X126" s="96"/>
      <c r="Y126" s="96"/>
      <c r="Z126" s="104"/>
      <c r="AA126" s="99"/>
      <c r="AB126" s="41">
        <f t="shared" si="13"/>
        <v>0</v>
      </c>
      <c r="AC126" s="40">
        <f t="shared" si="14"/>
        <v>0</v>
      </c>
      <c r="AD126" s="42"/>
      <c r="AE126" s="128"/>
      <c r="AF126" s="37">
        <f t="shared" si="15"/>
        <v>15</v>
      </c>
      <c r="AG126" s="43">
        <v>65</v>
      </c>
      <c r="AH126" s="44">
        <f t="shared" si="16"/>
        <v>80</v>
      </c>
      <c r="AI126" s="45">
        <f t="shared" si="19"/>
        <v>0.93</v>
      </c>
      <c r="AJ126" s="46"/>
      <c r="AK126" s="47">
        <v>1E-4</v>
      </c>
      <c r="AL126" s="48">
        <f t="shared" si="20"/>
        <v>1.0001</v>
      </c>
      <c r="AM126" s="49">
        <f t="shared" si="21"/>
        <v>1278776000</v>
      </c>
      <c r="AN126" s="50"/>
      <c r="AO126" s="51"/>
      <c r="AP126" s="51"/>
      <c r="AQ126" s="51"/>
      <c r="AR126" s="51"/>
      <c r="AS126" s="52"/>
      <c r="AT126" s="53">
        <f t="shared" si="17"/>
        <v>0</v>
      </c>
    </row>
    <row r="127" spans="1:46" s="54" customFormat="1" ht="36" customHeight="1" thickBot="1">
      <c r="A127" s="27"/>
      <c r="B127" s="56"/>
      <c r="C127" s="91"/>
      <c r="D127" s="95"/>
      <c r="E127" s="95"/>
      <c r="F127" s="101"/>
      <c r="G127" s="55"/>
      <c r="H127" s="60"/>
      <c r="I127" s="30">
        <v>0.51</v>
      </c>
      <c r="J127" s="119">
        <v>0.49</v>
      </c>
      <c r="K127" s="32"/>
      <c r="L127" s="57"/>
      <c r="M127" s="33"/>
      <c r="N127" s="34">
        <f t="shared" si="11"/>
        <v>1</v>
      </c>
      <c r="O127" s="35"/>
      <c r="P127" s="167">
        <v>15</v>
      </c>
      <c r="Q127" s="168">
        <v>15</v>
      </c>
      <c r="R127" s="38"/>
      <c r="S127" s="38"/>
      <c r="T127" s="37"/>
      <c r="U127" s="39">
        <f t="shared" si="12"/>
        <v>15</v>
      </c>
      <c r="V127" s="40">
        <f t="shared" si="18"/>
        <v>15</v>
      </c>
      <c r="W127" s="112"/>
      <c r="X127" s="96"/>
      <c r="Y127" s="96"/>
      <c r="Z127" s="104"/>
      <c r="AA127" s="99"/>
      <c r="AB127" s="41">
        <f t="shared" si="13"/>
        <v>0</v>
      </c>
      <c r="AC127" s="40">
        <f t="shared" si="14"/>
        <v>0</v>
      </c>
      <c r="AD127" s="42"/>
      <c r="AE127" s="128"/>
      <c r="AF127" s="37">
        <f t="shared" si="15"/>
        <v>15</v>
      </c>
      <c r="AG127" s="43">
        <v>65</v>
      </c>
      <c r="AH127" s="44">
        <f t="shared" si="16"/>
        <v>80</v>
      </c>
      <c r="AI127" s="45">
        <f t="shared" si="19"/>
        <v>0.93</v>
      </c>
      <c r="AJ127" s="46"/>
      <c r="AK127" s="47">
        <v>1E-4</v>
      </c>
      <c r="AL127" s="48">
        <f t="shared" si="20"/>
        <v>1.0001</v>
      </c>
      <c r="AM127" s="49">
        <f t="shared" si="21"/>
        <v>1278776000</v>
      </c>
      <c r="AN127" s="50"/>
      <c r="AO127" s="51"/>
      <c r="AP127" s="51"/>
      <c r="AQ127" s="51"/>
      <c r="AR127" s="51"/>
      <c r="AS127" s="52"/>
      <c r="AT127" s="53">
        <f t="shared" si="17"/>
        <v>0</v>
      </c>
    </row>
    <row r="128" spans="1:46" s="54" customFormat="1" ht="36" customHeight="1" thickBot="1">
      <c r="A128" s="27"/>
      <c r="B128" s="56"/>
      <c r="C128" s="91"/>
      <c r="D128" s="95"/>
      <c r="E128" s="95"/>
      <c r="F128" s="101"/>
      <c r="G128" s="55"/>
      <c r="H128" s="60"/>
      <c r="I128" s="30">
        <v>0.51</v>
      </c>
      <c r="J128" s="119">
        <v>0.49</v>
      </c>
      <c r="K128" s="32"/>
      <c r="L128" s="57"/>
      <c r="M128" s="33"/>
      <c r="N128" s="34">
        <f t="shared" si="11"/>
        <v>1</v>
      </c>
      <c r="O128" s="35"/>
      <c r="P128" s="167">
        <v>15</v>
      </c>
      <c r="Q128" s="168">
        <v>15</v>
      </c>
      <c r="R128" s="38"/>
      <c r="S128" s="38"/>
      <c r="T128" s="37"/>
      <c r="U128" s="39">
        <f t="shared" si="12"/>
        <v>15</v>
      </c>
      <c r="V128" s="40">
        <f t="shared" si="18"/>
        <v>15</v>
      </c>
      <c r="W128" s="112"/>
      <c r="X128" s="96"/>
      <c r="Y128" s="96"/>
      <c r="Z128" s="104"/>
      <c r="AA128" s="99"/>
      <c r="AB128" s="41">
        <f t="shared" si="13"/>
        <v>0</v>
      </c>
      <c r="AC128" s="40">
        <f t="shared" si="14"/>
        <v>0</v>
      </c>
      <c r="AD128" s="42"/>
      <c r="AE128" s="128"/>
      <c r="AF128" s="37">
        <f t="shared" si="15"/>
        <v>15</v>
      </c>
      <c r="AG128" s="43">
        <v>65</v>
      </c>
      <c r="AH128" s="44">
        <f t="shared" si="16"/>
        <v>80</v>
      </c>
      <c r="AI128" s="45">
        <f t="shared" si="19"/>
        <v>0.93</v>
      </c>
      <c r="AJ128" s="46"/>
      <c r="AK128" s="47">
        <v>1E-4</v>
      </c>
      <c r="AL128" s="48">
        <f t="shared" si="20"/>
        <v>1.0001</v>
      </c>
      <c r="AM128" s="49">
        <f t="shared" si="21"/>
        <v>1278776000</v>
      </c>
      <c r="AN128" s="50"/>
      <c r="AO128" s="51"/>
      <c r="AP128" s="51"/>
      <c r="AQ128" s="51"/>
      <c r="AR128" s="51"/>
      <c r="AS128" s="52"/>
      <c r="AT128" s="53">
        <f t="shared" si="17"/>
        <v>0</v>
      </c>
    </row>
    <row r="129" spans="1:46" s="54" customFormat="1" ht="36" customHeight="1" thickBot="1">
      <c r="A129" s="27"/>
      <c r="B129" s="56"/>
      <c r="C129" s="91"/>
      <c r="D129" s="95"/>
      <c r="E129" s="95"/>
      <c r="F129" s="101"/>
      <c r="G129" s="55"/>
      <c r="H129" s="60"/>
      <c r="I129" s="30">
        <v>0.51</v>
      </c>
      <c r="J129" s="119">
        <v>0.49</v>
      </c>
      <c r="K129" s="32"/>
      <c r="L129" s="57"/>
      <c r="M129" s="33"/>
      <c r="N129" s="34">
        <f t="shared" si="11"/>
        <v>1</v>
      </c>
      <c r="O129" s="35"/>
      <c r="P129" s="167">
        <v>15</v>
      </c>
      <c r="Q129" s="168">
        <v>15</v>
      </c>
      <c r="R129" s="38"/>
      <c r="S129" s="38"/>
      <c r="T129" s="37"/>
      <c r="U129" s="39">
        <f t="shared" si="12"/>
        <v>15</v>
      </c>
      <c r="V129" s="40">
        <f t="shared" si="18"/>
        <v>15</v>
      </c>
      <c r="W129" s="112"/>
      <c r="X129" s="96"/>
      <c r="Y129" s="96"/>
      <c r="Z129" s="104"/>
      <c r="AA129" s="99"/>
      <c r="AB129" s="41">
        <f t="shared" si="13"/>
        <v>0</v>
      </c>
      <c r="AC129" s="40">
        <f t="shared" si="14"/>
        <v>0</v>
      </c>
      <c r="AD129" s="42"/>
      <c r="AE129" s="128"/>
      <c r="AF129" s="37">
        <f t="shared" si="15"/>
        <v>15</v>
      </c>
      <c r="AG129" s="43">
        <v>65</v>
      </c>
      <c r="AH129" s="44">
        <f t="shared" si="16"/>
        <v>80</v>
      </c>
      <c r="AI129" s="45">
        <f t="shared" si="19"/>
        <v>0.93</v>
      </c>
      <c r="AJ129" s="46"/>
      <c r="AK129" s="47">
        <v>1E-4</v>
      </c>
      <c r="AL129" s="48">
        <f t="shared" si="20"/>
        <v>1.0001</v>
      </c>
      <c r="AM129" s="49">
        <f t="shared" si="21"/>
        <v>1278776000</v>
      </c>
      <c r="AN129" s="50"/>
      <c r="AO129" s="51"/>
      <c r="AP129" s="51"/>
      <c r="AQ129" s="51"/>
      <c r="AR129" s="51"/>
      <c r="AS129" s="52"/>
      <c r="AT129" s="53">
        <f t="shared" si="17"/>
        <v>0</v>
      </c>
    </row>
    <row r="130" spans="1:46" s="54" customFormat="1" ht="36" customHeight="1" thickBot="1">
      <c r="A130" s="27"/>
      <c r="B130" s="56"/>
      <c r="C130" s="91"/>
      <c r="D130" s="95"/>
      <c r="E130" s="95"/>
      <c r="F130" s="101"/>
      <c r="G130" s="55"/>
      <c r="H130" s="60"/>
      <c r="I130" s="30">
        <v>0.51</v>
      </c>
      <c r="J130" s="119">
        <v>0.49</v>
      </c>
      <c r="K130" s="32"/>
      <c r="L130" s="57"/>
      <c r="M130" s="33"/>
      <c r="N130" s="34">
        <f t="shared" si="11"/>
        <v>1</v>
      </c>
      <c r="O130" s="35"/>
      <c r="P130" s="167">
        <v>15</v>
      </c>
      <c r="Q130" s="168">
        <v>15</v>
      </c>
      <c r="R130" s="38"/>
      <c r="S130" s="38"/>
      <c r="T130" s="37"/>
      <c r="U130" s="39">
        <f t="shared" si="12"/>
        <v>15</v>
      </c>
      <c r="V130" s="40">
        <f t="shared" si="18"/>
        <v>15</v>
      </c>
      <c r="W130" s="112"/>
      <c r="X130" s="96"/>
      <c r="Y130" s="96"/>
      <c r="Z130" s="104"/>
      <c r="AA130" s="99"/>
      <c r="AB130" s="41">
        <f t="shared" si="13"/>
        <v>0</v>
      </c>
      <c r="AC130" s="40">
        <f t="shared" si="14"/>
        <v>0</v>
      </c>
      <c r="AD130" s="42"/>
      <c r="AE130" s="128"/>
      <c r="AF130" s="37">
        <f t="shared" si="15"/>
        <v>15</v>
      </c>
      <c r="AG130" s="43">
        <v>65</v>
      </c>
      <c r="AH130" s="44">
        <f t="shared" si="16"/>
        <v>80</v>
      </c>
      <c r="AI130" s="45">
        <f t="shared" si="19"/>
        <v>0.93</v>
      </c>
      <c r="AJ130" s="46"/>
      <c r="AK130" s="47">
        <v>1E-4</v>
      </c>
      <c r="AL130" s="48">
        <f t="shared" si="20"/>
        <v>1.0001</v>
      </c>
      <c r="AM130" s="49">
        <f t="shared" si="21"/>
        <v>1278776000</v>
      </c>
      <c r="AN130" s="50"/>
      <c r="AO130" s="51"/>
      <c r="AP130" s="51"/>
      <c r="AQ130" s="51"/>
      <c r="AR130" s="51"/>
      <c r="AS130" s="52"/>
      <c r="AT130" s="53">
        <f t="shared" si="17"/>
        <v>0</v>
      </c>
    </row>
    <row r="131" spans="1:46" s="54" customFormat="1" ht="36" customHeight="1" thickBot="1">
      <c r="A131" s="27"/>
      <c r="B131" s="56"/>
      <c r="C131" s="91"/>
      <c r="D131" s="95"/>
      <c r="E131" s="95"/>
      <c r="F131" s="101"/>
      <c r="G131" s="55"/>
      <c r="H131" s="60"/>
      <c r="I131" s="30">
        <v>0.51</v>
      </c>
      <c r="J131" s="119">
        <v>0.49</v>
      </c>
      <c r="K131" s="32"/>
      <c r="L131" s="57"/>
      <c r="M131" s="33"/>
      <c r="N131" s="34">
        <f t="shared" si="11"/>
        <v>1</v>
      </c>
      <c r="O131" s="35"/>
      <c r="P131" s="105">
        <v>15</v>
      </c>
      <c r="Q131" s="106">
        <v>15</v>
      </c>
      <c r="R131" s="38"/>
      <c r="S131" s="38"/>
      <c r="T131" s="37"/>
      <c r="U131" s="39">
        <f t="shared" si="12"/>
        <v>15</v>
      </c>
      <c r="V131" s="40">
        <f t="shared" si="18"/>
        <v>15</v>
      </c>
      <c r="W131" s="112"/>
      <c r="X131" s="96"/>
      <c r="Y131" s="96"/>
      <c r="Z131" s="104"/>
      <c r="AA131" s="99"/>
      <c r="AB131" s="41">
        <f t="shared" si="13"/>
        <v>0</v>
      </c>
      <c r="AC131" s="40">
        <f t="shared" si="14"/>
        <v>0</v>
      </c>
      <c r="AD131" s="42"/>
      <c r="AE131" s="128"/>
      <c r="AF131" s="37">
        <f t="shared" si="15"/>
        <v>15</v>
      </c>
      <c r="AG131" s="43">
        <v>65</v>
      </c>
      <c r="AH131" s="44">
        <f t="shared" si="16"/>
        <v>80</v>
      </c>
      <c r="AI131" s="45">
        <f t="shared" si="19"/>
        <v>0.93</v>
      </c>
      <c r="AJ131" s="46"/>
      <c r="AK131" s="47">
        <v>1E-4</v>
      </c>
      <c r="AL131" s="48">
        <f t="shared" si="20"/>
        <v>1.0001</v>
      </c>
      <c r="AM131" s="49">
        <f t="shared" si="21"/>
        <v>1278776000</v>
      </c>
      <c r="AN131" s="50"/>
      <c r="AO131" s="51"/>
      <c r="AP131" s="51"/>
      <c r="AQ131" s="51"/>
      <c r="AR131" s="51"/>
      <c r="AS131" s="52"/>
      <c r="AT131" s="53">
        <f t="shared" si="17"/>
        <v>0</v>
      </c>
    </row>
    <row r="132" spans="1:46" s="54" customFormat="1" ht="36" customHeight="1" thickBot="1">
      <c r="A132" s="27"/>
      <c r="B132" s="56"/>
      <c r="C132" s="91"/>
      <c r="D132" s="95"/>
      <c r="E132" s="95"/>
      <c r="F132" s="101"/>
      <c r="G132" s="55"/>
      <c r="H132" s="60"/>
      <c r="I132" s="30">
        <v>0.51</v>
      </c>
      <c r="J132" s="119">
        <v>0.49</v>
      </c>
      <c r="K132" s="32"/>
      <c r="L132" s="57"/>
      <c r="M132" s="33"/>
      <c r="N132" s="34">
        <f t="shared" si="11"/>
        <v>1</v>
      </c>
      <c r="O132" s="35"/>
      <c r="P132" s="105">
        <v>15</v>
      </c>
      <c r="Q132" s="106">
        <v>15</v>
      </c>
      <c r="R132" s="38"/>
      <c r="S132" s="38"/>
      <c r="T132" s="37"/>
      <c r="U132" s="39">
        <f t="shared" si="12"/>
        <v>15</v>
      </c>
      <c r="V132" s="40">
        <f t="shared" si="18"/>
        <v>15</v>
      </c>
      <c r="W132" s="112"/>
      <c r="X132" s="96"/>
      <c r="Y132" s="96"/>
      <c r="Z132" s="104"/>
      <c r="AA132" s="99"/>
      <c r="AB132" s="41">
        <f t="shared" si="13"/>
        <v>0</v>
      </c>
      <c r="AC132" s="40">
        <f t="shared" si="14"/>
        <v>0</v>
      </c>
      <c r="AD132" s="42"/>
      <c r="AE132" s="128"/>
      <c r="AF132" s="37">
        <f t="shared" si="15"/>
        <v>15</v>
      </c>
      <c r="AG132" s="43">
        <v>65</v>
      </c>
      <c r="AH132" s="44">
        <f t="shared" si="16"/>
        <v>80</v>
      </c>
      <c r="AI132" s="45">
        <f t="shared" si="19"/>
        <v>0.93</v>
      </c>
      <c r="AJ132" s="46"/>
      <c r="AK132" s="47">
        <v>1E-4</v>
      </c>
      <c r="AL132" s="48">
        <f t="shared" si="20"/>
        <v>1.0001</v>
      </c>
      <c r="AM132" s="49">
        <f t="shared" si="21"/>
        <v>1278776000</v>
      </c>
      <c r="AN132" s="50"/>
      <c r="AO132" s="51"/>
      <c r="AP132" s="51"/>
      <c r="AQ132" s="51"/>
      <c r="AR132" s="51"/>
      <c r="AS132" s="52"/>
      <c r="AT132" s="53">
        <f t="shared" si="17"/>
        <v>0</v>
      </c>
    </row>
    <row r="133" spans="1:46" s="54" customFormat="1" ht="36" customHeight="1" thickBot="1">
      <c r="A133" s="27"/>
      <c r="B133" s="56"/>
      <c r="C133" s="91"/>
      <c r="D133" s="95"/>
      <c r="E133" s="95"/>
      <c r="F133" s="101"/>
      <c r="G133" s="55"/>
      <c r="H133" s="60"/>
      <c r="I133" s="30">
        <v>0.51</v>
      </c>
      <c r="J133" s="119">
        <v>0.49</v>
      </c>
      <c r="K133" s="32"/>
      <c r="L133" s="57"/>
      <c r="M133" s="33"/>
      <c r="N133" s="34">
        <f t="shared" si="11"/>
        <v>1</v>
      </c>
      <c r="O133" s="35"/>
      <c r="P133" s="105">
        <v>15</v>
      </c>
      <c r="Q133" s="106">
        <v>15</v>
      </c>
      <c r="R133" s="38"/>
      <c r="S133" s="38"/>
      <c r="T133" s="37"/>
      <c r="U133" s="39">
        <f t="shared" si="12"/>
        <v>15</v>
      </c>
      <c r="V133" s="40">
        <f t="shared" si="18"/>
        <v>15</v>
      </c>
      <c r="W133" s="112"/>
      <c r="X133" s="96"/>
      <c r="Y133" s="96"/>
      <c r="Z133" s="104"/>
      <c r="AA133" s="99"/>
      <c r="AB133" s="41">
        <f t="shared" si="13"/>
        <v>0</v>
      </c>
      <c r="AC133" s="40">
        <f t="shared" si="14"/>
        <v>0</v>
      </c>
      <c r="AD133" s="42"/>
      <c r="AE133" s="128"/>
      <c r="AF133" s="37">
        <f t="shared" si="15"/>
        <v>15</v>
      </c>
      <c r="AG133" s="43">
        <v>65</v>
      </c>
      <c r="AH133" s="44">
        <f t="shared" si="16"/>
        <v>80</v>
      </c>
      <c r="AI133" s="45">
        <f t="shared" si="19"/>
        <v>0.93</v>
      </c>
      <c r="AJ133" s="46"/>
      <c r="AK133" s="47">
        <v>1E-4</v>
      </c>
      <c r="AL133" s="48">
        <f t="shared" si="20"/>
        <v>1.0001</v>
      </c>
      <c r="AM133" s="49">
        <f t="shared" si="21"/>
        <v>1278776000</v>
      </c>
      <c r="AN133" s="50"/>
      <c r="AO133" s="51"/>
      <c r="AP133" s="51"/>
      <c r="AQ133" s="51"/>
      <c r="AR133" s="51"/>
      <c r="AS133" s="52"/>
      <c r="AT133" s="53">
        <f t="shared" si="17"/>
        <v>0</v>
      </c>
    </row>
    <row r="134" spans="1:46" s="54" customFormat="1" ht="36" customHeight="1" thickBot="1">
      <c r="A134" s="27"/>
      <c r="B134" s="56"/>
      <c r="C134" s="91"/>
      <c r="D134" s="95"/>
      <c r="E134" s="95"/>
      <c r="F134" s="101"/>
      <c r="G134" s="55"/>
      <c r="H134" s="60"/>
      <c r="I134" s="30">
        <v>0.51</v>
      </c>
      <c r="J134" s="119">
        <v>0.49</v>
      </c>
      <c r="K134" s="32"/>
      <c r="L134" s="57"/>
      <c r="M134" s="33"/>
      <c r="N134" s="34">
        <f t="shared" ref="N134:N140" si="22">SUM(I134:M134)</f>
        <v>1</v>
      </c>
      <c r="O134" s="35"/>
      <c r="P134" s="105">
        <v>15</v>
      </c>
      <c r="Q134" s="106">
        <v>15</v>
      </c>
      <c r="R134" s="38"/>
      <c r="S134" s="38"/>
      <c r="T134" s="37"/>
      <c r="U134" s="39">
        <f t="shared" ref="U134:U140" si="23">ROUNDUP(((P134*I134)+(Q134*J134)+(R134*K134)+(S134*L134)+(T134*M134)),2)</f>
        <v>15</v>
      </c>
      <c r="V134" s="40">
        <f t="shared" si="18"/>
        <v>15</v>
      </c>
      <c r="W134" s="112"/>
      <c r="X134" s="96"/>
      <c r="Y134" s="96"/>
      <c r="Z134" s="104"/>
      <c r="AA134" s="99"/>
      <c r="AB134" s="41">
        <f t="shared" ref="AB134:AB140" si="24">ROUNDUP((((W134*I134)+(X134*J134)+(Y134*K134)+(Z134*L134)+(AA134*M134))/$I$2*15),2)</f>
        <v>0</v>
      </c>
      <c r="AC134" s="40">
        <f t="shared" ref="AC134:AC140" si="25">IF(AB134&gt;=15,15,AB134)</f>
        <v>0</v>
      </c>
      <c r="AD134" s="42"/>
      <c r="AE134" s="128"/>
      <c r="AF134" s="37">
        <f t="shared" ref="AF134:AF140" si="26">IF((V134+AC134+AD134)&gt;=30,30,(V134+AC134+AD134))</f>
        <v>15</v>
      </c>
      <c r="AG134" s="43">
        <v>65</v>
      </c>
      <c r="AH134" s="44">
        <f t="shared" ref="AH134:AH140" si="27">AF134+AG134+AE134</f>
        <v>80</v>
      </c>
      <c r="AI134" s="45">
        <f t="shared" si="19"/>
        <v>0.93</v>
      </c>
      <c r="AJ134" s="46"/>
      <c r="AK134" s="47">
        <v>1E-4</v>
      </c>
      <c r="AL134" s="48">
        <f t="shared" si="20"/>
        <v>1.0001</v>
      </c>
      <c r="AM134" s="49">
        <f t="shared" si="21"/>
        <v>1278776000</v>
      </c>
      <c r="AN134" s="50"/>
      <c r="AO134" s="51"/>
      <c r="AP134" s="51"/>
      <c r="AQ134" s="51"/>
      <c r="AR134" s="51"/>
      <c r="AS134" s="52"/>
      <c r="AT134" s="53">
        <f t="shared" ref="AT134:AT140" si="28">(AO134*I134)+(AP134*J134)+(AQ134*K134)+(AR134*L134)+(AS134*M134)</f>
        <v>0</v>
      </c>
    </row>
    <row r="135" spans="1:46" s="54" customFormat="1" ht="36" customHeight="1" thickBot="1">
      <c r="A135" s="27"/>
      <c r="B135" s="56"/>
      <c r="C135" s="91"/>
      <c r="D135" s="95"/>
      <c r="E135" s="95"/>
      <c r="F135" s="101"/>
      <c r="G135" s="55"/>
      <c r="H135" s="60"/>
      <c r="I135" s="30">
        <v>0.51</v>
      </c>
      <c r="J135" s="119">
        <v>0.49</v>
      </c>
      <c r="K135" s="32"/>
      <c r="L135" s="57"/>
      <c r="M135" s="33"/>
      <c r="N135" s="34">
        <f t="shared" si="22"/>
        <v>1</v>
      </c>
      <c r="O135" s="35"/>
      <c r="P135" s="105">
        <v>15</v>
      </c>
      <c r="Q135" s="106">
        <v>15</v>
      </c>
      <c r="R135" s="38"/>
      <c r="S135" s="38"/>
      <c r="T135" s="37"/>
      <c r="U135" s="39">
        <f t="shared" si="23"/>
        <v>15</v>
      </c>
      <c r="V135" s="40">
        <f t="shared" si="18"/>
        <v>15</v>
      </c>
      <c r="W135" s="112"/>
      <c r="X135" s="96"/>
      <c r="Y135" s="96"/>
      <c r="Z135" s="104"/>
      <c r="AA135" s="99"/>
      <c r="AB135" s="41">
        <f t="shared" si="24"/>
        <v>0</v>
      </c>
      <c r="AC135" s="40">
        <f t="shared" si="25"/>
        <v>0</v>
      </c>
      <c r="AD135" s="42"/>
      <c r="AE135" s="128"/>
      <c r="AF135" s="37">
        <f t="shared" si="26"/>
        <v>15</v>
      </c>
      <c r="AG135" s="43">
        <v>65</v>
      </c>
      <c r="AH135" s="44">
        <f t="shared" si="27"/>
        <v>80</v>
      </c>
      <c r="AI135" s="45">
        <f t="shared" si="19"/>
        <v>0.93</v>
      </c>
      <c r="AJ135" s="46"/>
      <c r="AK135" s="47">
        <v>1E-4</v>
      </c>
      <c r="AL135" s="48">
        <f t="shared" si="20"/>
        <v>1.0001</v>
      </c>
      <c r="AM135" s="49">
        <f t="shared" si="21"/>
        <v>1278776000</v>
      </c>
      <c r="AN135" s="50"/>
      <c r="AO135" s="51"/>
      <c r="AP135" s="51"/>
      <c r="AQ135" s="51"/>
      <c r="AR135" s="51"/>
      <c r="AS135" s="52"/>
      <c r="AT135" s="53">
        <f t="shared" si="28"/>
        <v>0</v>
      </c>
    </row>
    <row r="136" spans="1:46" s="54" customFormat="1" ht="44.25" customHeight="1" thickBot="1">
      <c r="A136" s="27"/>
      <c r="B136" s="56"/>
      <c r="C136" s="91"/>
      <c r="D136" s="95"/>
      <c r="E136" s="95"/>
      <c r="F136" s="101"/>
      <c r="G136" s="55"/>
      <c r="H136" s="60"/>
      <c r="I136" s="30">
        <v>0.51</v>
      </c>
      <c r="J136" s="119">
        <v>0.49</v>
      </c>
      <c r="K136" s="32"/>
      <c r="L136" s="57"/>
      <c r="M136" s="33"/>
      <c r="N136" s="34">
        <f t="shared" si="22"/>
        <v>1</v>
      </c>
      <c r="O136" s="35"/>
      <c r="P136" s="105">
        <v>15</v>
      </c>
      <c r="Q136" s="106">
        <v>15</v>
      </c>
      <c r="R136" s="38"/>
      <c r="S136" s="38"/>
      <c r="T136" s="37"/>
      <c r="U136" s="39">
        <f t="shared" si="23"/>
        <v>15</v>
      </c>
      <c r="V136" s="40">
        <f>IF(U136&gt;=15,15,U136)</f>
        <v>15</v>
      </c>
      <c r="W136" s="112"/>
      <c r="X136" s="96"/>
      <c r="Y136" s="96"/>
      <c r="Z136" s="104"/>
      <c r="AA136" s="99"/>
      <c r="AB136" s="41">
        <f t="shared" si="24"/>
        <v>0</v>
      </c>
      <c r="AC136" s="40">
        <f t="shared" si="25"/>
        <v>0</v>
      </c>
      <c r="AD136" s="42"/>
      <c r="AE136" s="128"/>
      <c r="AF136" s="37">
        <f t="shared" si="26"/>
        <v>15</v>
      </c>
      <c r="AG136" s="43">
        <v>65</v>
      </c>
      <c r="AH136" s="44">
        <f t="shared" si="27"/>
        <v>80</v>
      </c>
      <c r="AI136" s="45">
        <f>-((50-((176+(45+(30-AF136)))))/200)</f>
        <v>0.93</v>
      </c>
      <c r="AJ136" s="46"/>
      <c r="AK136" s="47">
        <v>1E-4</v>
      </c>
      <c r="AL136" s="48">
        <f>100%+AK136</f>
        <v>1.0001</v>
      </c>
      <c r="AM136" s="49">
        <f>ROUNDUP($D$2*AI136*AL136,-3)</f>
        <v>1278776000</v>
      </c>
      <c r="AN136" s="50"/>
      <c r="AO136" s="51"/>
      <c r="AP136" s="51"/>
      <c r="AQ136" s="51"/>
      <c r="AR136" s="51"/>
      <c r="AS136" s="52"/>
      <c r="AT136" s="53">
        <f t="shared" si="28"/>
        <v>0</v>
      </c>
    </row>
    <row r="137" spans="1:46" s="54" customFormat="1" ht="36" customHeight="1" thickBot="1">
      <c r="A137" s="27"/>
      <c r="B137" s="56"/>
      <c r="C137" s="91"/>
      <c r="D137" s="95"/>
      <c r="E137" s="95"/>
      <c r="F137" s="101"/>
      <c r="G137" s="55"/>
      <c r="H137" s="79"/>
      <c r="I137" s="30">
        <v>0.51</v>
      </c>
      <c r="J137" s="119">
        <v>0.49</v>
      </c>
      <c r="K137" s="32"/>
      <c r="L137" s="57"/>
      <c r="M137" s="80"/>
      <c r="N137" s="34">
        <f t="shared" si="22"/>
        <v>1</v>
      </c>
      <c r="O137" s="81"/>
      <c r="P137" s="105">
        <v>15</v>
      </c>
      <c r="Q137" s="106">
        <v>15</v>
      </c>
      <c r="R137" s="38"/>
      <c r="S137" s="38"/>
      <c r="T137" s="58"/>
      <c r="U137" s="39">
        <f t="shared" si="23"/>
        <v>15</v>
      </c>
      <c r="V137" s="82">
        <f>IF(U137&gt;=15,15,U137)</f>
        <v>15</v>
      </c>
      <c r="W137" s="112"/>
      <c r="X137" s="96"/>
      <c r="Y137" s="96"/>
      <c r="Z137" s="104"/>
      <c r="AA137" s="133"/>
      <c r="AB137" s="41">
        <f t="shared" si="24"/>
        <v>0</v>
      </c>
      <c r="AC137" s="40">
        <f t="shared" si="25"/>
        <v>0</v>
      </c>
      <c r="AD137" s="83"/>
      <c r="AE137" s="131"/>
      <c r="AF137" s="37">
        <f t="shared" si="26"/>
        <v>15</v>
      </c>
      <c r="AG137" s="43">
        <v>65</v>
      </c>
      <c r="AH137" s="44">
        <f t="shared" si="27"/>
        <v>80</v>
      </c>
      <c r="AI137" s="45">
        <f>-((50-((176+(45+(30-AF137)))))/200)</f>
        <v>0.93</v>
      </c>
      <c r="AJ137" s="46"/>
      <c r="AK137" s="47">
        <v>1E-4</v>
      </c>
      <c r="AL137" s="48">
        <f>100%+AK137</f>
        <v>1.0001</v>
      </c>
      <c r="AM137" s="49">
        <f>ROUNDUP($D$2*AI137*AL137,-3)</f>
        <v>1278776000</v>
      </c>
      <c r="AN137" s="84"/>
      <c r="AO137" s="85"/>
      <c r="AP137" s="85"/>
      <c r="AQ137" s="85"/>
      <c r="AR137" s="85"/>
      <c r="AS137" s="86"/>
      <c r="AT137" s="53">
        <f t="shared" si="28"/>
        <v>0</v>
      </c>
    </row>
    <row r="138" spans="1:46" s="54" customFormat="1" ht="36" customHeight="1" thickBot="1">
      <c r="A138" s="27"/>
      <c r="B138" s="56"/>
      <c r="C138" s="91"/>
      <c r="D138" s="95"/>
      <c r="E138" s="95"/>
      <c r="F138" s="101"/>
      <c r="G138" s="55"/>
      <c r="H138" s="60"/>
      <c r="I138" s="30">
        <v>0.51</v>
      </c>
      <c r="J138" s="119">
        <v>0.49</v>
      </c>
      <c r="K138" s="32"/>
      <c r="L138" s="57"/>
      <c r="M138" s="33"/>
      <c r="N138" s="34">
        <f t="shared" si="22"/>
        <v>1</v>
      </c>
      <c r="O138" s="35"/>
      <c r="P138" s="105">
        <v>15</v>
      </c>
      <c r="Q138" s="106">
        <v>15</v>
      </c>
      <c r="R138" s="38"/>
      <c r="S138" s="38"/>
      <c r="T138" s="37"/>
      <c r="U138" s="39">
        <f t="shared" si="23"/>
        <v>15</v>
      </c>
      <c r="V138" s="40">
        <f>IF(U138&gt;=15,15,U138)</f>
        <v>15</v>
      </c>
      <c r="W138" s="112"/>
      <c r="X138" s="96"/>
      <c r="Y138" s="96"/>
      <c r="Z138" s="104"/>
      <c r="AA138" s="99"/>
      <c r="AB138" s="41">
        <f t="shared" si="24"/>
        <v>0</v>
      </c>
      <c r="AC138" s="40">
        <f t="shared" si="25"/>
        <v>0</v>
      </c>
      <c r="AD138" s="42"/>
      <c r="AE138" s="128"/>
      <c r="AF138" s="37">
        <f t="shared" si="26"/>
        <v>15</v>
      </c>
      <c r="AG138" s="43">
        <v>65</v>
      </c>
      <c r="AH138" s="44">
        <f t="shared" si="27"/>
        <v>80</v>
      </c>
      <c r="AI138" s="45">
        <f>-((50-((176+(45+(30-AF138)))))/200)</f>
        <v>0.93</v>
      </c>
      <c r="AJ138" s="46"/>
      <c r="AK138" s="47">
        <v>1E-4</v>
      </c>
      <c r="AL138" s="48">
        <f>100%+AK138</f>
        <v>1.0001</v>
      </c>
      <c r="AM138" s="49">
        <f>ROUNDUP($D$2*AI138*AL138,-3)</f>
        <v>1278776000</v>
      </c>
      <c r="AN138" s="50"/>
      <c r="AO138" s="51"/>
      <c r="AP138" s="51"/>
      <c r="AQ138" s="51"/>
      <c r="AR138" s="51"/>
      <c r="AS138" s="52"/>
      <c r="AT138" s="53">
        <f t="shared" si="28"/>
        <v>0</v>
      </c>
    </row>
    <row r="139" spans="1:46" s="54" customFormat="1" ht="36" customHeight="1" thickBot="1">
      <c r="A139" s="27"/>
      <c r="B139" s="56"/>
      <c r="C139" s="91"/>
      <c r="D139" s="95"/>
      <c r="E139" s="95"/>
      <c r="F139" s="101"/>
      <c r="G139" s="55"/>
      <c r="H139" s="60"/>
      <c r="I139" s="30">
        <v>0.51</v>
      </c>
      <c r="J139" s="119">
        <v>0.49</v>
      </c>
      <c r="K139" s="32"/>
      <c r="L139" s="57"/>
      <c r="M139" s="33"/>
      <c r="N139" s="34">
        <f t="shared" si="22"/>
        <v>1</v>
      </c>
      <c r="O139" s="35"/>
      <c r="P139" s="105">
        <v>15</v>
      </c>
      <c r="Q139" s="106">
        <v>15</v>
      </c>
      <c r="R139" s="38"/>
      <c r="S139" s="38"/>
      <c r="T139" s="37"/>
      <c r="U139" s="39">
        <f t="shared" si="23"/>
        <v>15</v>
      </c>
      <c r="V139" s="40">
        <f>IF(U139&gt;=15,15,U139)</f>
        <v>15</v>
      </c>
      <c r="W139" s="112"/>
      <c r="X139" s="96"/>
      <c r="Y139" s="96"/>
      <c r="Z139" s="104"/>
      <c r="AA139" s="99"/>
      <c r="AB139" s="41">
        <f t="shared" si="24"/>
        <v>0</v>
      </c>
      <c r="AC139" s="40">
        <f t="shared" si="25"/>
        <v>0</v>
      </c>
      <c r="AD139" s="42"/>
      <c r="AE139" s="128"/>
      <c r="AF139" s="37">
        <f t="shared" si="26"/>
        <v>15</v>
      </c>
      <c r="AG139" s="43">
        <v>65</v>
      </c>
      <c r="AH139" s="44">
        <f t="shared" si="27"/>
        <v>80</v>
      </c>
      <c r="AI139" s="45">
        <f>-((50-((176+(45+(30-AF139)))))/200)</f>
        <v>0.93</v>
      </c>
      <c r="AJ139" s="46"/>
      <c r="AK139" s="47">
        <v>1E-4</v>
      </c>
      <c r="AL139" s="48">
        <f>100%+AK139</f>
        <v>1.0001</v>
      </c>
      <c r="AM139" s="49">
        <f>ROUNDUP($D$2*AI139*AL139,-3)</f>
        <v>1278776000</v>
      </c>
      <c r="AN139" s="50"/>
      <c r="AO139" s="51"/>
      <c r="AP139" s="51"/>
      <c r="AQ139" s="51"/>
      <c r="AR139" s="51"/>
      <c r="AS139" s="52"/>
      <c r="AT139" s="53">
        <f t="shared" si="28"/>
        <v>0</v>
      </c>
    </row>
    <row r="140" spans="1:46" s="54" customFormat="1" ht="36" customHeight="1" thickBot="1">
      <c r="A140" s="27"/>
      <c r="B140" s="56"/>
      <c r="C140" s="91"/>
      <c r="D140" s="95"/>
      <c r="E140" s="95"/>
      <c r="F140" s="101"/>
      <c r="G140" s="55"/>
      <c r="H140" s="28"/>
      <c r="I140" s="30">
        <v>0.51</v>
      </c>
      <c r="J140" s="119">
        <v>0.49</v>
      </c>
      <c r="K140" s="32"/>
      <c r="L140" s="57"/>
      <c r="M140" s="31"/>
      <c r="N140" s="34">
        <f t="shared" si="22"/>
        <v>1</v>
      </c>
      <c r="O140" s="37"/>
      <c r="P140" s="105">
        <v>15</v>
      </c>
      <c r="Q140" s="106">
        <v>15</v>
      </c>
      <c r="R140" s="38"/>
      <c r="S140" s="38"/>
      <c r="T140" s="37"/>
      <c r="U140" s="39">
        <f t="shared" si="23"/>
        <v>15</v>
      </c>
      <c r="V140" s="40">
        <f>IF(U140&gt;=15,15,U140)</f>
        <v>15</v>
      </c>
      <c r="W140" s="112"/>
      <c r="X140" s="96"/>
      <c r="Y140" s="96"/>
      <c r="Z140" s="104"/>
      <c r="AA140" s="99"/>
      <c r="AB140" s="41">
        <f t="shared" si="24"/>
        <v>0</v>
      </c>
      <c r="AC140" s="40">
        <f t="shared" si="25"/>
        <v>0</v>
      </c>
      <c r="AD140" s="87"/>
      <c r="AE140" s="128"/>
      <c r="AF140" s="37">
        <f t="shared" si="26"/>
        <v>15</v>
      </c>
      <c r="AG140" s="43">
        <v>65</v>
      </c>
      <c r="AH140" s="44">
        <f t="shared" si="27"/>
        <v>80</v>
      </c>
      <c r="AI140" s="45">
        <f>-((50-((176+(45+(30-AF140)))))/200)</f>
        <v>0.93</v>
      </c>
      <c r="AJ140" s="46"/>
      <c r="AK140" s="47">
        <v>1E-4</v>
      </c>
      <c r="AL140" s="48">
        <f>100%+AK140</f>
        <v>1.0001</v>
      </c>
      <c r="AM140" s="49">
        <f>ROUNDUP($D$2*AI140*AL140,-3)</f>
        <v>1278776000</v>
      </c>
      <c r="AN140" s="88"/>
      <c r="AO140" s="51"/>
      <c r="AP140" s="51"/>
      <c r="AQ140" s="51"/>
      <c r="AR140" s="51"/>
      <c r="AS140" s="52"/>
      <c r="AT140" s="53">
        <f t="shared" si="28"/>
        <v>0</v>
      </c>
    </row>
  </sheetData>
  <mergeCells count="28">
    <mergeCell ref="D1:E1"/>
    <mergeCell ref="I1:J1"/>
    <mergeCell ref="L1:AB1"/>
    <mergeCell ref="AE1:AK1"/>
    <mergeCell ref="D2:E2"/>
    <mergeCell ref="F2:G2"/>
    <mergeCell ref="I2:J2"/>
    <mergeCell ref="P2:U2"/>
    <mergeCell ref="AL3:AL4"/>
    <mergeCell ref="A3:A4"/>
    <mergeCell ref="B3:B4"/>
    <mergeCell ref="C3:H3"/>
    <mergeCell ref="I3:M3"/>
    <mergeCell ref="N3:N4"/>
    <mergeCell ref="O3:O4"/>
    <mergeCell ref="P3:U3"/>
    <mergeCell ref="W3:AB3"/>
    <mergeCell ref="AI3:AI4"/>
    <mergeCell ref="AJ3:AJ4"/>
    <mergeCell ref="AK3:AK4"/>
    <mergeCell ref="AS3:AS4"/>
    <mergeCell ref="AT3:AT4"/>
    <mergeCell ref="AM3:AM4"/>
    <mergeCell ref="AN3:AN4"/>
    <mergeCell ref="AO3:AO4"/>
    <mergeCell ref="AP3:AP4"/>
    <mergeCell ref="AQ3:AQ4"/>
    <mergeCell ref="AR3:AR4"/>
  </mergeCells>
  <phoneticPr fontId="3" type="noConversion"/>
  <printOptions horizontalCentered="1"/>
  <pageMargins left="0.17" right="0.17" top="0.33" bottom="0.24" header="0.26" footer="0.18"/>
  <pageSetup paperSize="9" scale="57" orientation="landscape" r:id="rId1"/>
  <headerFooter alignWithMargins="0"/>
  <rowBreaks count="1" manualBreakCount="1">
    <brk id="31" max="41" man="1"/>
  </rowBreaks>
  <colBreaks count="1" manualBreakCount="1">
    <brk id="29" max="139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AT140"/>
  <sheetViews>
    <sheetView showZeros="0" view="pageBreakPreview" zoomScale="80" workbookViewId="0">
      <selection activeCell="D15" sqref="D15"/>
    </sheetView>
  </sheetViews>
  <sheetFormatPr defaultColWidth="8.88671875" defaultRowHeight="13.5"/>
  <cols>
    <col min="1" max="1" width="5" style="1" customWidth="1"/>
    <col min="2" max="2" width="5.109375" style="2" customWidth="1"/>
    <col min="3" max="3" width="9.21875" style="89" customWidth="1"/>
    <col min="4" max="7" width="9.21875" style="1" customWidth="1"/>
    <col min="8" max="8" width="6.6640625" style="1" customWidth="1"/>
    <col min="9" max="10" width="7.33203125" style="1" customWidth="1"/>
    <col min="11" max="11" width="7.6640625" style="1" customWidth="1"/>
    <col min="12" max="13" width="6.77734375" style="1" customWidth="1"/>
    <col min="14" max="14" width="6.44140625" style="1" customWidth="1"/>
    <col min="15" max="15" width="5.109375" style="1" customWidth="1"/>
    <col min="16" max="16" width="7.109375" style="1" customWidth="1"/>
    <col min="17" max="17" width="6.77734375" style="1" customWidth="1"/>
    <col min="18" max="20" width="6.6640625" style="1" customWidth="1"/>
    <col min="21" max="21" width="7.109375" style="1" customWidth="1"/>
    <col min="22" max="22" width="10.44140625" style="90" hidden="1" customWidth="1"/>
    <col min="23" max="24" width="8" style="1" customWidth="1"/>
    <col min="25" max="27" width="7.21875" style="1" customWidth="1"/>
    <col min="28" max="28" width="9.6640625" style="1" customWidth="1"/>
    <col min="29" max="29" width="2" style="90" hidden="1" customWidth="1"/>
    <col min="30" max="31" width="6.21875" style="1" customWidth="1"/>
    <col min="32" max="32" width="7" style="1" customWidth="1"/>
    <col min="33" max="33" width="4.6640625" style="1" customWidth="1"/>
    <col min="34" max="34" width="8.21875" style="1" customWidth="1"/>
    <col min="35" max="35" width="8.77734375" style="1" customWidth="1"/>
    <col min="36" max="36" width="7.5546875" style="1" customWidth="1"/>
    <col min="37" max="38" width="8.33203125" style="1" customWidth="1"/>
    <col min="39" max="39" width="20.21875" style="1" customWidth="1"/>
    <col min="40" max="40" width="8.33203125" style="1" customWidth="1"/>
    <col min="41" max="42" width="17.6640625" style="1" customWidth="1"/>
    <col min="43" max="45" width="17.6640625" style="1" hidden="1" customWidth="1"/>
    <col min="46" max="46" width="17.6640625" style="1" customWidth="1"/>
    <col min="47" max="16384" width="8.88671875" style="1"/>
  </cols>
  <sheetData>
    <row r="1" spans="1:46" ht="33.75" customHeight="1">
      <c r="C1" s="3" t="s">
        <v>37</v>
      </c>
      <c r="D1" s="353">
        <v>3899151508</v>
      </c>
      <c r="E1" s="353"/>
      <c r="F1" s="4"/>
      <c r="G1" s="4"/>
      <c r="H1" s="3" t="s">
        <v>0</v>
      </c>
      <c r="I1" s="354">
        <v>3845036000</v>
      </c>
      <c r="J1" s="354"/>
      <c r="K1" s="118">
        <f>TRUNC(I1/F2,7)</f>
        <v>1.0151854</v>
      </c>
      <c r="L1" s="385" t="s">
        <v>445</v>
      </c>
      <c r="M1" s="386"/>
      <c r="N1" s="386"/>
      <c r="O1" s="386"/>
      <c r="P1" s="386"/>
      <c r="Q1" s="386"/>
      <c r="R1" s="386"/>
      <c r="S1" s="386"/>
      <c r="T1" s="386"/>
      <c r="U1" s="386"/>
      <c r="V1" s="386"/>
      <c r="W1" s="386"/>
      <c r="X1" s="386"/>
      <c r="Y1" s="386"/>
      <c r="Z1" s="386"/>
      <c r="AA1" s="386"/>
      <c r="AB1" s="386"/>
      <c r="AC1" s="148"/>
      <c r="AD1" s="148"/>
      <c r="AE1" s="356" t="s">
        <v>417</v>
      </c>
      <c r="AF1" s="356"/>
      <c r="AG1" s="356"/>
      <c r="AH1" s="356"/>
      <c r="AI1" s="356"/>
      <c r="AJ1" s="356"/>
      <c r="AK1" s="356"/>
      <c r="AL1" s="145"/>
      <c r="AM1" s="145"/>
      <c r="AN1" s="145"/>
      <c r="AO1" s="122"/>
      <c r="AP1" s="122"/>
      <c r="AQ1" s="122"/>
      <c r="AR1" s="122"/>
      <c r="AS1" s="122"/>
      <c r="AT1" s="122"/>
    </row>
    <row r="2" spans="1:46" s="11" customFormat="1" ht="30" customHeight="1" thickBot="1">
      <c r="A2" s="6"/>
      <c r="B2" s="7"/>
      <c r="C2" s="8" t="s">
        <v>36</v>
      </c>
      <c r="D2" s="357">
        <f>D1*1.1</f>
        <v>4289066658.8000002</v>
      </c>
      <c r="E2" s="358"/>
      <c r="F2" s="357">
        <f>D2*86.745%*101.8%</f>
        <v>3787520788.8932295</v>
      </c>
      <c r="G2" s="358"/>
      <c r="H2" s="3" t="s">
        <v>65</v>
      </c>
      <c r="I2" s="359">
        <f>D2*1</f>
        <v>4289066658.8000002</v>
      </c>
      <c r="J2" s="360"/>
      <c r="K2" s="117" t="s">
        <v>29</v>
      </c>
      <c r="L2" s="4"/>
      <c r="M2" s="4"/>
      <c r="N2" s="4"/>
      <c r="O2" s="9" t="s">
        <v>35</v>
      </c>
      <c r="P2" s="361">
        <v>45972.541666666664</v>
      </c>
      <c r="Q2" s="361"/>
      <c r="R2" s="361"/>
      <c r="S2" s="361"/>
      <c r="T2" s="361"/>
      <c r="U2" s="361"/>
      <c r="V2" s="10"/>
      <c r="W2" s="10"/>
      <c r="X2" s="6"/>
      <c r="Y2" s="6"/>
      <c r="Z2" s="6"/>
      <c r="AA2" s="6"/>
      <c r="AB2" s="6"/>
      <c r="AC2" s="10"/>
      <c r="AD2" s="6"/>
      <c r="AE2" s="6"/>
      <c r="AF2" s="6"/>
      <c r="AG2" s="6"/>
      <c r="AH2" s="6"/>
      <c r="AJ2" s="12"/>
      <c r="AK2" s="13"/>
      <c r="AL2" s="13"/>
      <c r="AM2" s="14" t="s">
        <v>52</v>
      </c>
      <c r="AO2" s="63" t="s">
        <v>40</v>
      </c>
      <c r="AP2" s="63"/>
      <c r="AQ2" s="123"/>
      <c r="AR2" s="124"/>
      <c r="AS2" s="126"/>
      <c r="AT2" s="125"/>
    </row>
    <row r="3" spans="1:46" s="17" customFormat="1" ht="24.95" customHeight="1" thickBot="1">
      <c r="A3" s="364" t="s">
        <v>70</v>
      </c>
      <c r="B3" s="366" t="s">
        <v>2</v>
      </c>
      <c r="C3" s="368" t="s">
        <v>3</v>
      </c>
      <c r="D3" s="369"/>
      <c r="E3" s="369"/>
      <c r="F3" s="369"/>
      <c r="G3" s="369"/>
      <c r="H3" s="370"/>
      <c r="I3" s="371" t="s">
        <v>4</v>
      </c>
      <c r="J3" s="369"/>
      <c r="K3" s="369"/>
      <c r="L3" s="369"/>
      <c r="M3" s="370"/>
      <c r="N3" s="372" t="s">
        <v>5</v>
      </c>
      <c r="O3" s="374" t="s">
        <v>6</v>
      </c>
      <c r="P3" s="371" t="s">
        <v>7</v>
      </c>
      <c r="Q3" s="369"/>
      <c r="R3" s="369"/>
      <c r="S3" s="369"/>
      <c r="T3" s="369"/>
      <c r="U3" s="370"/>
      <c r="V3" s="15"/>
      <c r="W3" s="371" t="s">
        <v>30</v>
      </c>
      <c r="X3" s="369"/>
      <c r="Y3" s="369"/>
      <c r="Z3" s="369"/>
      <c r="AA3" s="369"/>
      <c r="AB3" s="370"/>
      <c r="AC3" s="15"/>
      <c r="AD3" s="15"/>
      <c r="AE3" s="15"/>
      <c r="AF3" s="15"/>
      <c r="AG3" s="15"/>
      <c r="AH3" s="16"/>
      <c r="AI3" s="376" t="s">
        <v>8</v>
      </c>
      <c r="AJ3" s="366" t="s">
        <v>9</v>
      </c>
      <c r="AK3" s="378" t="s">
        <v>10</v>
      </c>
      <c r="AL3" s="362" t="s">
        <v>11</v>
      </c>
      <c r="AM3" s="381" t="s">
        <v>82</v>
      </c>
      <c r="AN3" s="383" t="s">
        <v>83</v>
      </c>
      <c r="AO3" s="380" t="s">
        <v>14</v>
      </c>
      <c r="AP3" s="380" t="s">
        <v>41</v>
      </c>
      <c r="AQ3" s="380" t="s">
        <v>42</v>
      </c>
      <c r="AR3" s="380" t="s">
        <v>43</v>
      </c>
      <c r="AS3" s="380" t="s">
        <v>44</v>
      </c>
      <c r="AT3" s="380" t="s">
        <v>89</v>
      </c>
    </row>
    <row r="4" spans="1:46" s="17" customFormat="1" ht="39.75" customHeight="1" thickBot="1">
      <c r="A4" s="365"/>
      <c r="B4" s="367"/>
      <c r="C4" s="103" t="s">
        <v>16</v>
      </c>
      <c r="D4" s="19" t="s">
        <v>91</v>
      </c>
      <c r="E4" s="20" t="s">
        <v>92</v>
      </c>
      <c r="F4" s="20" t="s">
        <v>93</v>
      </c>
      <c r="G4" s="20" t="s">
        <v>94</v>
      </c>
      <c r="H4" s="21" t="s">
        <v>95</v>
      </c>
      <c r="I4" s="18" t="s">
        <v>96</v>
      </c>
      <c r="J4" s="19" t="s">
        <v>91</v>
      </c>
      <c r="K4" s="20" t="s">
        <v>97</v>
      </c>
      <c r="L4" s="103" t="s">
        <v>93</v>
      </c>
      <c r="M4" s="20" t="s">
        <v>94</v>
      </c>
      <c r="N4" s="373"/>
      <c r="O4" s="375"/>
      <c r="P4" s="18" t="s">
        <v>96</v>
      </c>
      <c r="Q4" s="19" t="s">
        <v>91</v>
      </c>
      <c r="R4" s="20" t="s">
        <v>97</v>
      </c>
      <c r="S4" s="103" t="s">
        <v>93</v>
      </c>
      <c r="T4" s="20" t="s">
        <v>94</v>
      </c>
      <c r="U4" s="22" t="s">
        <v>99</v>
      </c>
      <c r="V4" s="23" t="s">
        <v>100</v>
      </c>
      <c r="W4" s="18" t="s">
        <v>96</v>
      </c>
      <c r="X4" s="19" t="s">
        <v>91</v>
      </c>
      <c r="Y4" s="20" t="s">
        <v>97</v>
      </c>
      <c r="Z4" s="103" t="s">
        <v>93</v>
      </c>
      <c r="AA4" s="20" t="s">
        <v>94</v>
      </c>
      <c r="AB4" s="24" t="s">
        <v>102</v>
      </c>
      <c r="AC4" s="23" t="s">
        <v>103</v>
      </c>
      <c r="AD4" s="121" t="s">
        <v>104</v>
      </c>
      <c r="AE4" s="127" t="s">
        <v>105</v>
      </c>
      <c r="AF4" s="25" t="s">
        <v>106</v>
      </c>
      <c r="AG4" s="26" t="s">
        <v>107</v>
      </c>
      <c r="AH4" s="26" t="s">
        <v>108</v>
      </c>
      <c r="AI4" s="377"/>
      <c r="AJ4" s="367"/>
      <c r="AK4" s="379"/>
      <c r="AL4" s="363"/>
      <c r="AM4" s="382"/>
      <c r="AN4" s="384"/>
      <c r="AO4" s="380"/>
      <c r="AP4" s="380"/>
      <c r="AQ4" s="380"/>
      <c r="AR4" s="380"/>
      <c r="AS4" s="380"/>
      <c r="AT4" s="380"/>
    </row>
    <row r="5" spans="1:46" s="54" customFormat="1" ht="40.5" customHeight="1" thickBot="1">
      <c r="A5" s="27">
        <v>1</v>
      </c>
      <c r="B5" s="28"/>
      <c r="C5" s="95" t="s">
        <v>120</v>
      </c>
      <c r="D5" s="93" t="s">
        <v>38</v>
      </c>
      <c r="E5" s="95"/>
      <c r="F5" s="91"/>
      <c r="G5" s="91"/>
      <c r="H5" s="115"/>
      <c r="I5" s="109">
        <v>0.51</v>
      </c>
      <c r="J5" s="31">
        <v>0.49</v>
      </c>
      <c r="K5" s="31"/>
      <c r="L5" s="31"/>
      <c r="M5" s="33"/>
      <c r="N5" s="34">
        <f>SUM(I5:M5)</f>
        <v>1</v>
      </c>
      <c r="O5" s="35"/>
      <c r="P5" s="105">
        <v>15</v>
      </c>
      <c r="Q5" s="155">
        <v>15</v>
      </c>
      <c r="R5" s="37"/>
      <c r="S5" s="38"/>
      <c r="T5" s="37"/>
      <c r="U5" s="39">
        <f>ROUNDUP(((P5*I5)+(Q5*J5)+(R5*K5)+(S5*L5)+(T5*M5)),2)</f>
        <v>15</v>
      </c>
      <c r="V5" s="40">
        <f>IF(U5&gt;=15,15,U5)</f>
        <v>15</v>
      </c>
      <c r="W5" s="97">
        <v>34748832000</v>
      </c>
      <c r="X5" s="156">
        <v>328448752000</v>
      </c>
      <c r="Y5" s="157"/>
      <c r="Z5" s="107"/>
      <c r="AA5" s="99"/>
      <c r="AB5" s="41">
        <f>ROUNDUP((((W5*I5)+(X5*J5)+(Y5*K5)+(Z5*L5)+(AA5*M5))/$I$2*15),2)</f>
        <v>624.83000000000004</v>
      </c>
      <c r="AC5" s="40">
        <f>IF(AB5&gt;=15,15,AB5)</f>
        <v>15</v>
      </c>
      <c r="AD5" s="42"/>
      <c r="AE5" s="128"/>
      <c r="AF5" s="98">
        <f>IF((V5+AC5+AD5)&gt;=30,30,(V5+AC5+AD5))</f>
        <v>30</v>
      </c>
      <c r="AG5" s="43">
        <v>65</v>
      </c>
      <c r="AH5" s="44">
        <f>AF5+AG5+AE5</f>
        <v>95</v>
      </c>
      <c r="AI5" s="45">
        <f>-((50-((176+(45+(30-AF5)))))/200)</f>
        <v>0.85499999999999998</v>
      </c>
      <c r="AJ5" s="46"/>
      <c r="AK5" s="47">
        <v>1E-4</v>
      </c>
      <c r="AL5" s="48">
        <f>100%+AK5</f>
        <v>1.0001</v>
      </c>
      <c r="AM5" s="49">
        <f>ROUNDUP($D$2*AI5*AL5,-3)</f>
        <v>3667519000</v>
      </c>
      <c r="AN5" s="50"/>
      <c r="AO5" s="51"/>
      <c r="AP5" s="51"/>
      <c r="AQ5" s="51"/>
      <c r="AR5" s="51"/>
      <c r="AS5" s="52"/>
      <c r="AT5" s="53">
        <f>(AO5*I5)+(AP5*J5)+(AQ5*K5)+(AR5*L5)+(AS5*M5)</f>
        <v>0</v>
      </c>
    </row>
    <row r="6" spans="1:46" s="54" customFormat="1" ht="40.5" customHeight="1" thickBot="1">
      <c r="A6" s="27">
        <v>2</v>
      </c>
      <c r="B6" s="28"/>
      <c r="C6" s="94" t="s">
        <v>109</v>
      </c>
      <c r="D6" s="93" t="s">
        <v>110</v>
      </c>
      <c r="E6" s="95"/>
      <c r="F6" s="91"/>
      <c r="G6" s="29"/>
      <c r="H6" s="29"/>
      <c r="I6" s="109">
        <v>0.51</v>
      </c>
      <c r="J6" s="31">
        <v>0.49</v>
      </c>
      <c r="K6" s="31"/>
      <c r="L6" s="31"/>
      <c r="M6" s="33"/>
      <c r="N6" s="34">
        <f t="shared" ref="N6:N69" si="0">SUM(I6:M6)</f>
        <v>1</v>
      </c>
      <c r="O6" s="35"/>
      <c r="P6" s="105">
        <v>15</v>
      </c>
      <c r="Q6" s="58">
        <v>15</v>
      </c>
      <c r="R6" s="106"/>
      <c r="S6" s="38"/>
      <c r="T6" s="37"/>
      <c r="U6" s="39">
        <f t="shared" ref="U6:U69" si="1">ROUNDUP(((P6*I6)+(Q6*J6)+(R6*K6)+(S6*L6)+(T6*M6)),2)</f>
        <v>15</v>
      </c>
      <c r="V6" s="40">
        <f>IF(U6&gt;=15,15,U6)</f>
        <v>15</v>
      </c>
      <c r="W6" s="140">
        <v>59183685000</v>
      </c>
      <c r="X6" s="96">
        <v>130509297000</v>
      </c>
      <c r="Y6" s="100"/>
      <c r="Z6" s="96"/>
      <c r="AA6" s="99"/>
      <c r="AB6" s="41">
        <f t="shared" ref="AB6:AB69" si="2">ROUNDUP((((W6*I6)+(X6*J6)+(Y6*K6)+(Z6*L6)+(AA6*M6))/$I$2*15),2)</f>
        <v>329.21</v>
      </c>
      <c r="AC6" s="40">
        <f t="shared" ref="AC6:AC69" si="3">IF(AB6&gt;=15,15,AB6)</f>
        <v>15</v>
      </c>
      <c r="AD6" s="42"/>
      <c r="AE6" s="128"/>
      <c r="AF6" s="37">
        <f t="shared" ref="AF6:AF69" si="4">IF((V6+AC6+AD6)&gt;=30,30,(V6+AC6+AD6))</f>
        <v>30</v>
      </c>
      <c r="AG6" s="43">
        <v>65</v>
      </c>
      <c r="AH6" s="44">
        <f t="shared" ref="AH6:AH69" si="5">AF6+AG6+AE6</f>
        <v>95</v>
      </c>
      <c r="AI6" s="45">
        <f>-((50-((176+(45+(30-AF6)))))/200)</f>
        <v>0.85499999999999998</v>
      </c>
      <c r="AJ6" s="46"/>
      <c r="AK6" s="47">
        <v>1E-4</v>
      </c>
      <c r="AL6" s="48">
        <f>100%+AK6</f>
        <v>1.0001</v>
      </c>
      <c r="AM6" s="49">
        <f>ROUNDUP($D$2*AI6*AL6,-3)</f>
        <v>3667519000</v>
      </c>
      <c r="AN6" s="50"/>
      <c r="AO6" s="51"/>
      <c r="AP6" s="51"/>
      <c r="AQ6" s="51"/>
      <c r="AR6" s="51"/>
      <c r="AS6" s="52"/>
      <c r="AT6" s="53">
        <f t="shared" ref="AT6:AT69" si="6">(AO6*I6)+(AP6*J6)+(AQ6*K6)+(AR6*L6)+(AS6*M6)</f>
        <v>0</v>
      </c>
    </row>
    <row r="7" spans="1:46" s="54" customFormat="1" ht="40.5" customHeight="1" thickBot="1">
      <c r="A7" s="27">
        <v>3</v>
      </c>
      <c r="B7" s="28"/>
      <c r="C7" s="94" t="s">
        <v>111</v>
      </c>
      <c r="D7" s="93" t="s">
        <v>423</v>
      </c>
      <c r="E7" s="152" t="s">
        <v>419</v>
      </c>
      <c r="F7" s="91"/>
      <c r="G7" s="55"/>
      <c r="H7" s="240"/>
      <c r="I7" s="109">
        <v>0.6</v>
      </c>
      <c r="J7" s="119">
        <v>0.2</v>
      </c>
      <c r="K7" s="31">
        <v>0.2</v>
      </c>
      <c r="L7" s="57"/>
      <c r="M7" s="33"/>
      <c r="N7" s="34">
        <f t="shared" si="0"/>
        <v>1</v>
      </c>
      <c r="O7" s="35"/>
      <c r="P7" s="105">
        <v>15</v>
      </c>
      <c r="Q7" s="153">
        <v>8.6</v>
      </c>
      <c r="R7" s="153">
        <v>14.2</v>
      </c>
      <c r="S7" s="38"/>
      <c r="T7" s="37"/>
      <c r="U7" s="39">
        <f t="shared" si="1"/>
        <v>13.56</v>
      </c>
      <c r="V7" s="40">
        <f>IF(U7&gt;=15,15,U7)</f>
        <v>13.56</v>
      </c>
      <c r="W7" s="96">
        <v>57539030000</v>
      </c>
      <c r="X7" s="96">
        <v>3460823000</v>
      </c>
      <c r="Y7" s="100">
        <v>454395000</v>
      </c>
      <c r="Z7" s="96"/>
      <c r="AA7" s="99"/>
      <c r="AB7" s="41">
        <f t="shared" si="2"/>
        <v>123.48</v>
      </c>
      <c r="AC7" s="40">
        <f t="shared" si="3"/>
        <v>15</v>
      </c>
      <c r="AD7" s="42">
        <f>3*I7</f>
        <v>1.7999999999999998</v>
      </c>
      <c r="AE7" s="128"/>
      <c r="AF7" s="37">
        <f t="shared" si="4"/>
        <v>30</v>
      </c>
      <c r="AG7" s="43">
        <v>65</v>
      </c>
      <c r="AH7" s="44">
        <f t="shared" si="5"/>
        <v>95</v>
      </c>
      <c r="AI7" s="45">
        <f>-((50-((176+(45+(30-AF7)))))/200)</f>
        <v>0.85499999999999998</v>
      </c>
      <c r="AJ7" s="46"/>
      <c r="AK7" s="47">
        <v>1E-4</v>
      </c>
      <c r="AL7" s="48">
        <f>100%+AK7</f>
        <v>1.0001</v>
      </c>
      <c r="AM7" s="49">
        <f>ROUNDUP($D$2*AI7*AL7,-3)</f>
        <v>3667519000</v>
      </c>
      <c r="AN7" s="50"/>
      <c r="AO7" s="51"/>
      <c r="AP7" s="51"/>
      <c r="AQ7" s="51"/>
      <c r="AR7" s="51"/>
      <c r="AS7" s="52"/>
      <c r="AT7" s="53">
        <f t="shared" si="6"/>
        <v>0</v>
      </c>
    </row>
    <row r="8" spans="1:46" s="54" customFormat="1" ht="40.5" customHeight="1" thickBot="1">
      <c r="A8" s="27">
        <v>4</v>
      </c>
      <c r="B8" s="56"/>
      <c r="C8" s="95" t="s">
        <v>112</v>
      </c>
      <c r="D8" s="93" t="s">
        <v>420</v>
      </c>
      <c r="E8" s="91"/>
      <c r="F8" s="91"/>
      <c r="G8" s="92"/>
      <c r="H8" s="135"/>
      <c r="I8" s="109">
        <v>0.51</v>
      </c>
      <c r="J8" s="31">
        <v>0.49</v>
      </c>
      <c r="K8" s="31"/>
      <c r="L8" s="57"/>
      <c r="M8" s="33"/>
      <c r="N8" s="34">
        <f t="shared" si="0"/>
        <v>1</v>
      </c>
      <c r="O8" s="35"/>
      <c r="P8" s="105">
        <v>15</v>
      </c>
      <c r="Q8" s="58">
        <v>15</v>
      </c>
      <c r="R8" s="38"/>
      <c r="S8" s="38"/>
      <c r="T8" s="37"/>
      <c r="U8" s="39">
        <f t="shared" si="1"/>
        <v>15</v>
      </c>
      <c r="V8" s="40">
        <f t="shared" ref="V8:V71" si="7">IF(U8&gt;=15,15,U8)</f>
        <v>15</v>
      </c>
      <c r="W8" s="136">
        <v>39361754000</v>
      </c>
      <c r="X8" s="96">
        <v>920681000</v>
      </c>
      <c r="Y8" s="100"/>
      <c r="Z8" s="96"/>
      <c r="AA8" s="108"/>
      <c r="AB8" s="41">
        <f t="shared" si="2"/>
        <v>71.790000000000006</v>
      </c>
      <c r="AC8" s="40">
        <f t="shared" si="3"/>
        <v>15</v>
      </c>
      <c r="AD8" s="42"/>
      <c r="AE8" s="128"/>
      <c r="AF8" s="37">
        <f t="shared" si="4"/>
        <v>30</v>
      </c>
      <c r="AG8" s="43">
        <v>65</v>
      </c>
      <c r="AH8" s="44">
        <f t="shared" si="5"/>
        <v>95</v>
      </c>
      <c r="AI8" s="45">
        <f t="shared" ref="AI8:AI71" si="8">-((50-((176+(45+(30-AF8)))))/200)</f>
        <v>0.85499999999999998</v>
      </c>
      <c r="AJ8" s="46"/>
      <c r="AK8" s="47">
        <v>1E-4</v>
      </c>
      <c r="AL8" s="48">
        <f t="shared" ref="AL8:AL71" si="9">100%+AK8</f>
        <v>1.0001</v>
      </c>
      <c r="AM8" s="49">
        <f t="shared" ref="AM8:AM71" si="10">ROUNDUP($D$2*AI8*AL8,-3)</f>
        <v>3667519000</v>
      </c>
      <c r="AN8" s="50"/>
      <c r="AO8" s="51"/>
      <c r="AP8" s="51"/>
      <c r="AQ8" s="51"/>
      <c r="AR8" s="51"/>
      <c r="AS8" s="52"/>
      <c r="AT8" s="53">
        <f t="shared" si="6"/>
        <v>0</v>
      </c>
    </row>
    <row r="9" spans="1:46" s="54" customFormat="1" ht="40.5" customHeight="1" thickBot="1">
      <c r="A9" s="27">
        <v>5</v>
      </c>
      <c r="B9" s="56"/>
      <c r="C9" s="95" t="s">
        <v>440</v>
      </c>
      <c r="D9" s="93" t="s">
        <v>441</v>
      </c>
      <c r="E9" s="91"/>
      <c r="F9" s="91"/>
      <c r="G9" s="92"/>
      <c r="H9" s="116"/>
      <c r="I9" s="109">
        <v>0.51</v>
      </c>
      <c r="J9" s="31">
        <v>0.49</v>
      </c>
      <c r="K9" s="137"/>
      <c r="L9" s="31"/>
      <c r="M9" s="33"/>
      <c r="N9" s="34">
        <f t="shared" si="0"/>
        <v>1</v>
      </c>
      <c r="O9" s="35"/>
      <c r="P9" s="36">
        <v>15</v>
      </c>
      <c r="Q9" s="142">
        <v>15</v>
      </c>
      <c r="R9" s="38"/>
      <c r="S9" s="38"/>
      <c r="T9" s="37"/>
      <c r="U9" s="39">
        <f t="shared" si="1"/>
        <v>15</v>
      </c>
      <c r="V9" s="40">
        <f t="shared" si="7"/>
        <v>15</v>
      </c>
      <c r="W9" s="136">
        <v>8139504000</v>
      </c>
      <c r="X9" s="149">
        <v>11176571000</v>
      </c>
      <c r="Y9" s="96"/>
      <c r="Z9" s="96"/>
      <c r="AA9" s="99"/>
      <c r="AB9" s="41">
        <f t="shared" si="2"/>
        <v>33.68</v>
      </c>
      <c r="AC9" s="40">
        <f t="shared" si="3"/>
        <v>15</v>
      </c>
      <c r="AD9" s="42"/>
      <c r="AE9" s="128"/>
      <c r="AF9" s="37">
        <f t="shared" si="4"/>
        <v>30</v>
      </c>
      <c r="AG9" s="43">
        <v>65</v>
      </c>
      <c r="AH9" s="44">
        <f t="shared" si="5"/>
        <v>95</v>
      </c>
      <c r="AI9" s="45">
        <f t="shared" si="8"/>
        <v>0.85499999999999998</v>
      </c>
      <c r="AJ9" s="46"/>
      <c r="AK9" s="47">
        <v>1E-4</v>
      </c>
      <c r="AL9" s="48">
        <f t="shared" si="9"/>
        <v>1.0001</v>
      </c>
      <c r="AM9" s="49">
        <f t="shared" si="10"/>
        <v>3667519000</v>
      </c>
      <c r="AN9" s="50"/>
      <c r="AO9" s="51"/>
      <c r="AP9" s="51"/>
      <c r="AQ9" s="51"/>
      <c r="AR9" s="51"/>
      <c r="AS9" s="52"/>
      <c r="AT9" s="53">
        <f t="shared" si="6"/>
        <v>0</v>
      </c>
    </row>
    <row r="10" spans="1:46" s="54" customFormat="1" ht="40.5" customHeight="1" thickBot="1">
      <c r="A10" s="27">
        <v>6</v>
      </c>
      <c r="B10" s="56"/>
      <c r="C10" s="95" t="s">
        <v>34</v>
      </c>
      <c r="D10" s="93" t="s">
        <v>421</v>
      </c>
      <c r="E10" s="94"/>
      <c r="F10" s="101"/>
      <c r="G10" s="55"/>
      <c r="H10" s="116"/>
      <c r="I10" s="30">
        <v>0.51</v>
      </c>
      <c r="J10" s="31">
        <v>0.49</v>
      </c>
      <c r="K10" s="31"/>
      <c r="L10" s="57"/>
      <c r="M10" s="33"/>
      <c r="N10" s="34">
        <f t="shared" si="0"/>
        <v>1</v>
      </c>
      <c r="O10" s="35"/>
      <c r="P10" s="105">
        <v>15</v>
      </c>
      <c r="Q10" s="153">
        <v>14.9</v>
      </c>
      <c r="R10" s="38"/>
      <c r="S10" s="38"/>
      <c r="T10" s="37"/>
      <c r="U10" s="39">
        <f t="shared" si="1"/>
        <v>14.959999999999999</v>
      </c>
      <c r="V10" s="40">
        <f>IF(U10&gt;=15,15,U10)</f>
        <v>14.959999999999999</v>
      </c>
      <c r="W10" s="97">
        <v>39588420000</v>
      </c>
      <c r="X10" s="112">
        <v>1224996000</v>
      </c>
      <c r="Y10" s="96"/>
      <c r="Z10" s="96"/>
      <c r="AA10" s="99"/>
      <c r="AB10" s="41">
        <f t="shared" si="2"/>
        <v>72.710000000000008</v>
      </c>
      <c r="AC10" s="40">
        <f t="shared" si="3"/>
        <v>15</v>
      </c>
      <c r="AD10" s="42"/>
      <c r="AE10" s="128"/>
      <c r="AF10" s="37">
        <f t="shared" si="4"/>
        <v>29.96</v>
      </c>
      <c r="AG10" s="43">
        <v>65</v>
      </c>
      <c r="AH10" s="44">
        <f t="shared" si="5"/>
        <v>94.960000000000008</v>
      </c>
      <c r="AI10" s="45">
        <f>-((50-((176+(45+(30-AF10)))))/200)</f>
        <v>0.85519999999999996</v>
      </c>
      <c r="AJ10" s="46"/>
      <c r="AK10" s="47">
        <v>1E-4</v>
      </c>
      <c r="AL10" s="48">
        <f>100%+AK10</f>
        <v>1.0001</v>
      </c>
      <c r="AM10" s="49">
        <f>ROUNDUP($D$2*AI10*AL10,-3)</f>
        <v>3668377000</v>
      </c>
      <c r="AN10" s="50"/>
      <c r="AO10" s="51"/>
      <c r="AP10" s="51"/>
      <c r="AQ10" s="51"/>
      <c r="AR10" s="51"/>
      <c r="AS10" s="52"/>
      <c r="AT10" s="53">
        <f t="shared" si="6"/>
        <v>0</v>
      </c>
    </row>
    <row r="11" spans="1:46" s="54" customFormat="1" ht="40.5" customHeight="1" thickBot="1">
      <c r="A11" s="27">
        <v>7</v>
      </c>
      <c r="B11" s="56"/>
      <c r="C11" s="95" t="s">
        <v>189</v>
      </c>
      <c r="D11" s="93" t="s">
        <v>442</v>
      </c>
      <c r="E11" s="91"/>
      <c r="F11" s="101"/>
      <c r="G11" s="29"/>
      <c r="H11" s="29"/>
      <c r="I11" s="30">
        <v>0.65</v>
      </c>
      <c r="J11" s="31">
        <v>0.35</v>
      </c>
      <c r="K11" s="31"/>
      <c r="L11" s="31"/>
      <c r="M11" s="33"/>
      <c r="N11" s="34">
        <f t="shared" si="0"/>
        <v>1</v>
      </c>
      <c r="O11" s="35"/>
      <c r="P11" s="105">
        <v>15</v>
      </c>
      <c r="Q11" s="106">
        <v>15</v>
      </c>
      <c r="R11" s="106"/>
      <c r="S11" s="38"/>
      <c r="T11" s="37"/>
      <c r="U11" s="39">
        <f t="shared" si="1"/>
        <v>15</v>
      </c>
      <c r="V11" s="40">
        <f t="shared" si="7"/>
        <v>15</v>
      </c>
      <c r="W11" s="97">
        <v>14977246000</v>
      </c>
      <c r="X11" s="96">
        <v>679768000</v>
      </c>
      <c r="Y11" s="112"/>
      <c r="Z11" s="96"/>
      <c r="AA11" s="99"/>
      <c r="AB11" s="41">
        <f t="shared" si="2"/>
        <v>34.879999999999995</v>
      </c>
      <c r="AC11" s="40">
        <f t="shared" si="3"/>
        <v>15</v>
      </c>
      <c r="AD11" s="42"/>
      <c r="AE11" s="128"/>
      <c r="AF11" s="37">
        <f t="shared" si="4"/>
        <v>30</v>
      </c>
      <c r="AG11" s="43">
        <v>65</v>
      </c>
      <c r="AH11" s="44">
        <f t="shared" si="5"/>
        <v>95</v>
      </c>
      <c r="AI11" s="45">
        <f t="shared" si="8"/>
        <v>0.85499999999999998</v>
      </c>
      <c r="AJ11" s="46"/>
      <c r="AK11" s="47">
        <v>1E-4</v>
      </c>
      <c r="AL11" s="48">
        <f t="shared" si="9"/>
        <v>1.0001</v>
      </c>
      <c r="AM11" s="49">
        <f t="shared" si="10"/>
        <v>3667519000</v>
      </c>
      <c r="AN11" s="50"/>
      <c r="AO11" s="51"/>
      <c r="AP11" s="51"/>
      <c r="AQ11" s="51"/>
      <c r="AR11" s="51"/>
      <c r="AS11" s="52"/>
      <c r="AT11" s="53">
        <f t="shared" si="6"/>
        <v>0</v>
      </c>
    </row>
    <row r="12" spans="1:46" s="54" customFormat="1" ht="40.5" customHeight="1" thickBot="1">
      <c r="A12" s="27">
        <v>8</v>
      </c>
      <c r="B12" s="56"/>
      <c r="C12" s="95" t="s">
        <v>443</v>
      </c>
      <c r="D12" s="93" t="s">
        <v>425</v>
      </c>
      <c r="E12" s="94"/>
      <c r="F12" s="101"/>
      <c r="G12" s="55"/>
      <c r="H12" s="29"/>
      <c r="I12" s="30">
        <v>0.51</v>
      </c>
      <c r="J12" s="31">
        <v>0.49</v>
      </c>
      <c r="K12" s="32"/>
      <c r="L12" s="57"/>
      <c r="M12" s="33"/>
      <c r="N12" s="34">
        <f t="shared" si="0"/>
        <v>1</v>
      </c>
      <c r="O12" s="35"/>
      <c r="P12" s="105">
        <v>15</v>
      </c>
      <c r="Q12" s="155">
        <v>15</v>
      </c>
      <c r="R12" s="38"/>
      <c r="S12" s="38"/>
      <c r="T12" s="37"/>
      <c r="U12" s="39">
        <f t="shared" si="1"/>
        <v>15</v>
      </c>
      <c r="V12" s="40">
        <f t="shared" si="7"/>
        <v>15</v>
      </c>
      <c r="W12" s="112">
        <v>10737437000</v>
      </c>
      <c r="X12" s="112">
        <v>3815383000</v>
      </c>
      <c r="Y12" s="112"/>
      <c r="Z12" s="112"/>
      <c r="AA12" s="99"/>
      <c r="AB12" s="41">
        <f t="shared" si="2"/>
        <v>25.69</v>
      </c>
      <c r="AC12" s="40">
        <f t="shared" si="3"/>
        <v>15</v>
      </c>
      <c r="AD12" s="42"/>
      <c r="AE12" s="128"/>
      <c r="AF12" s="37">
        <f t="shared" si="4"/>
        <v>30</v>
      </c>
      <c r="AG12" s="43">
        <v>65</v>
      </c>
      <c r="AH12" s="44">
        <f t="shared" si="5"/>
        <v>95</v>
      </c>
      <c r="AI12" s="45">
        <f t="shared" si="8"/>
        <v>0.85499999999999998</v>
      </c>
      <c r="AJ12" s="46"/>
      <c r="AK12" s="47">
        <v>1E-4</v>
      </c>
      <c r="AL12" s="48">
        <f t="shared" si="9"/>
        <v>1.0001</v>
      </c>
      <c r="AM12" s="49">
        <f t="shared" si="10"/>
        <v>3667519000</v>
      </c>
      <c r="AN12" s="50"/>
      <c r="AO12" s="51"/>
      <c r="AP12" s="51"/>
      <c r="AQ12" s="51"/>
      <c r="AR12" s="51"/>
      <c r="AS12" s="52"/>
      <c r="AT12" s="53">
        <f t="shared" si="6"/>
        <v>0</v>
      </c>
    </row>
    <row r="13" spans="1:46" s="54" customFormat="1" ht="40.5" customHeight="1" thickBot="1">
      <c r="A13" s="27">
        <v>9</v>
      </c>
      <c r="B13" s="56"/>
      <c r="C13" s="95" t="s">
        <v>426</v>
      </c>
      <c r="D13" s="93" t="s">
        <v>418</v>
      </c>
      <c r="E13" s="91"/>
      <c r="F13" s="101"/>
      <c r="G13" s="55"/>
      <c r="H13" s="29">
        <v>0</v>
      </c>
      <c r="I13" s="30">
        <v>0.51</v>
      </c>
      <c r="J13" s="31">
        <v>0.49</v>
      </c>
      <c r="K13" s="32"/>
      <c r="L13" s="57"/>
      <c r="M13" s="33"/>
      <c r="N13" s="34">
        <f t="shared" si="0"/>
        <v>1</v>
      </c>
      <c r="O13" s="35"/>
      <c r="P13" s="105">
        <v>15</v>
      </c>
      <c r="Q13" s="155">
        <v>15</v>
      </c>
      <c r="R13" s="38"/>
      <c r="S13" s="38"/>
      <c r="T13" s="37"/>
      <c r="U13" s="39">
        <f t="shared" si="1"/>
        <v>15</v>
      </c>
      <c r="V13" s="40">
        <f t="shared" si="7"/>
        <v>15</v>
      </c>
      <c r="W13" s="97">
        <v>13914818000</v>
      </c>
      <c r="X13" s="149">
        <v>78106522000</v>
      </c>
      <c r="Y13" s="100"/>
      <c r="Z13" s="96"/>
      <c r="AA13" s="99"/>
      <c r="AB13" s="41">
        <f t="shared" si="2"/>
        <v>158.66999999999999</v>
      </c>
      <c r="AC13" s="40">
        <f t="shared" si="3"/>
        <v>15</v>
      </c>
      <c r="AD13" s="42"/>
      <c r="AE13" s="128"/>
      <c r="AF13" s="37">
        <f t="shared" si="4"/>
        <v>30</v>
      </c>
      <c r="AG13" s="43">
        <v>65</v>
      </c>
      <c r="AH13" s="44">
        <f t="shared" si="5"/>
        <v>95</v>
      </c>
      <c r="AI13" s="45">
        <f t="shared" si="8"/>
        <v>0.85499999999999998</v>
      </c>
      <c r="AJ13" s="46"/>
      <c r="AK13" s="47">
        <v>1E-4</v>
      </c>
      <c r="AL13" s="48">
        <f t="shared" si="9"/>
        <v>1.0001</v>
      </c>
      <c r="AM13" s="49">
        <f t="shared" si="10"/>
        <v>3667519000</v>
      </c>
      <c r="AN13" s="50"/>
      <c r="AO13" s="51"/>
      <c r="AP13" s="51"/>
      <c r="AQ13" s="51"/>
      <c r="AR13" s="51"/>
      <c r="AS13" s="52"/>
      <c r="AT13" s="53">
        <f t="shared" si="6"/>
        <v>0</v>
      </c>
    </row>
    <row r="14" spans="1:46" s="54" customFormat="1" ht="40.5" customHeight="1" thickBot="1">
      <c r="A14" s="27">
        <v>10</v>
      </c>
      <c r="B14" s="28"/>
      <c r="C14" s="93" t="s">
        <v>424</v>
      </c>
      <c r="D14" s="263" t="s">
        <v>429</v>
      </c>
      <c r="E14" s="28"/>
      <c r="F14" s="94"/>
      <c r="G14" s="59"/>
      <c r="H14" s="60"/>
      <c r="I14" s="30">
        <v>0.51</v>
      </c>
      <c r="J14" s="31">
        <v>0.49</v>
      </c>
      <c r="K14" s="32"/>
      <c r="L14" s="57"/>
      <c r="M14" s="33"/>
      <c r="N14" s="34">
        <f t="shared" si="0"/>
        <v>1</v>
      </c>
      <c r="O14" s="35"/>
      <c r="P14" s="36">
        <v>15</v>
      </c>
      <c r="Q14" s="58">
        <v>15</v>
      </c>
      <c r="R14" s="38"/>
      <c r="S14" s="38"/>
      <c r="T14" s="37"/>
      <c r="U14" s="39">
        <f t="shared" si="1"/>
        <v>15</v>
      </c>
      <c r="V14" s="40">
        <f t="shared" si="7"/>
        <v>15</v>
      </c>
      <c r="W14" s="112">
        <v>3664456000</v>
      </c>
      <c r="X14" s="96">
        <v>80267427000</v>
      </c>
      <c r="Y14" s="134"/>
      <c r="Z14" s="96"/>
      <c r="AA14" s="99"/>
      <c r="AB14" s="41">
        <f t="shared" si="2"/>
        <v>144.09</v>
      </c>
      <c r="AC14" s="40">
        <f t="shared" si="3"/>
        <v>15</v>
      </c>
      <c r="AD14" s="42"/>
      <c r="AE14" s="128"/>
      <c r="AF14" s="37">
        <f t="shared" si="4"/>
        <v>30</v>
      </c>
      <c r="AG14" s="43">
        <v>65</v>
      </c>
      <c r="AH14" s="44">
        <f t="shared" si="5"/>
        <v>95</v>
      </c>
      <c r="AI14" s="45">
        <f t="shared" si="8"/>
        <v>0.85499999999999998</v>
      </c>
      <c r="AJ14" s="46"/>
      <c r="AK14" s="47">
        <v>1E-4</v>
      </c>
      <c r="AL14" s="48">
        <f t="shared" si="9"/>
        <v>1.0001</v>
      </c>
      <c r="AM14" s="49">
        <f t="shared" si="10"/>
        <v>3667519000</v>
      </c>
      <c r="AN14" s="50"/>
      <c r="AO14" s="51"/>
      <c r="AP14" s="51"/>
      <c r="AQ14" s="51"/>
      <c r="AR14" s="51"/>
      <c r="AS14" s="52"/>
      <c r="AT14" s="53">
        <f t="shared" si="6"/>
        <v>0</v>
      </c>
    </row>
    <row r="15" spans="1:46" s="54" customFormat="1" ht="40.5" customHeight="1" thickBot="1">
      <c r="A15" s="27">
        <v>11</v>
      </c>
      <c r="B15" s="56"/>
      <c r="C15" s="95" t="s">
        <v>427</v>
      </c>
      <c r="D15" s="93" t="s">
        <v>422</v>
      </c>
      <c r="E15" s="91"/>
      <c r="F15" s="95"/>
      <c r="G15" s="59"/>
      <c r="H15" s="60"/>
      <c r="I15" s="30">
        <v>0.51</v>
      </c>
      <c r="J15" s="31">
        <v>0.49</v>
      </c>
      <c r="K15" s="32"/>
      <c r="L15" s="57"/>
      <c r="M15" s="33"/>
      <c r="N15" s="34">
        <f t="shared" si="0"/>
        <v>1</v>
      </c>
      <c r="O15" s="35"/>
      <c r="P15" s="36">
        <v>15</v>
      </c>
      <c r="Q15" s="58">
        <v>15</v>
      </c>
      <c r="R15" s="38"/>
      <c r="S15" s="38"/>
      <c r="T15" s="37"/>
      <c r="U15" s="39">
        <f t="shared" si="1"/>
        <v>15</v>
      </c>
      <c r="V15" s="40">
        <f t="shared" si="7"/>
        <v>15</v>
      </c>
      <c r="W15" s="97">
        <v>618668065000</v>
      </c>
      <c r="X15" s="112">
        <v>2582184000</v>
      </c>
      <c r="Y15" s="112"/>
      <c r="Z15" s="112"/>
      <c r="AA15" s="99"/>
      <c r="AB15" s="41">
        <f t="shared" si="2"/>
        <v>1107.8900000000001</v>
      </c>
      <c r="AC15" s="40">
        <f t="shared" si="3"/>
        <v>15</v>
      </c>
      <c r="AD15" s="42"/>
      <c r="AE15" s="128"/>
      <c r="AF15" s="37">
        <f t="shared" si="4"/>
        <v>30</v>
      </c>
      <c r="AG15" s="43">
        <v>65</v>
      </c>
      <c r="AH15" s="44">
        <f t="shared" si="5"/>
        <v>95</v>
      </c>
      <c r="AI15" s="45">
        <f t="shared" si="8"/>
        <v>0.85499999999999998</v>
      </c>
      <c r="AJ15" s="46"/>
      <c r="AK15" s="47">
        <v>1E-4</v>
      </c>
      <c r="AL15" s="48">
        <f t="shared" si="9"/>
        <v>1.0001</v>
      </c>
      <c r="AM15" s="49">
        <f t="shared" si="10"/>
        <v>3667519000</v>
      </c>
      <c r="AN15" s="50"/>
      <c r="AO15" s="51"/>
      <c r="AP15" s="51"/>
      <c r="AQ15" s="51"/>
      <c r="AR15" s="51"/>
      <c r="AS15" s="52"/>
      <c r="AT15" s="53">
        <f t="shared" si="6"/>
        <v>0</v>
      </c>
    </row>
    <row r="16" spans="1:46" s="54" customFormat="1" ht="40.5" customHeight="1" thickBot="1">
      <c r="A16" s="27">
        <v>12</v>
      </c>
      <c r="B16" s="56"/>
      <c r="C16" s="93" t="s">
        <v>428</v>
      </c>
      <c r="D16" s="95" t="s">
        <v>444</v>
      </c>
      <c r="E16" s="94"/>
      <c r="F16" s="94"/>
      <c r="G16" s="59"/>
      <c r="H16" s="60"/>
      <c r="I16" s="30">
        <v>0.6</v>
      </c>
      <c r="J16" s="31">
        <v>0.4</v>
      </c>
      <c r="K16" s="32"/>
      <c r="L16" s="57"/>
      <c r="M16" s="33"/>
      <c r="N16" s="34">
        <f t="shared" si="0"/>
        <v>1</v>
      </c>
      <c r="O16" s="35"/>
      <c r="P16" s="262">
        <v>15</v>
      </c>
      <c r="Q16" s="58">
        <v>15</v>
      </c>
      <c r="R16" s="58"/>
      <c r="S16" s="38"/>
      <c r="T16" s="37"/>
      <c r="U16" s="39">
        <f t="shared" si="1"/>
        <v>15</v>
      </c>
      <c r="V16" s="40">
        <f t="shared" si="7"/>
        <v>15</v>
      </c>
      <c r="W16" s="100">
        <v>3331838000</v>
      </c>
      <c r="X16" s="96">
        <v>7882757000</v>
      </c>
      <c r="Y16" s="100"/>
      <c r="Z16" s="96"/>
      <c r="AA16" s="99"/>
      <c r="AB16" s="41">
        <f t="shared" si="2"/>
        <v>18.020000000000003</v>
      </c>
      <c r="AC16" s="40">
        <f t="shared" si="3"/>
        <v>15</v>
      </c>
      <c r="AD16" s="42"/>
      <c r="AE16" s="128"/>
      <c r="AF16" s="37">
        <f t="shared" si="4"/>
        <v>30</v>
      </c>
      <c r="AG16" s="43">
        <v>65</v>
      </c>
      <c r="AH16" s="44">
        <f t="shared" si="5"/>
        <v>95</v>
      </c>
      <c r="AI16" s="45">
        <f t="shared" si="8"/>
        <v>0.85499999999999998</v>
      </c>
      <c r="AJ16" s="46"/>
      <c r="AK16" s="47">
        <v>1E-4</v>
      </c>
      <c r="AL16" s="48">
        <f t="shared" si="9"/>
        <v>1.0001</v>
      </c>
      <c r="AM16" s="49">
        <f t="shared" si="10"/>
        <v>3667519000</v>
      </c>
      <c r="AN16" s="50"/>
      <c r="AO16" s="51"/>
      <c r="AP16" s="51"/>
      <c r="AQ16" s="51"/>
      <c r="AR16" s="51"/>
      <c r="AS16" s="52"/>
      <c r="AT16" s="53">
        <f t="shared" si="6"/>
        <v>0</v>
      </c>
    </row>
    <row r="17" spans="1:46" s="54" customFormat="1" ht="40.5" customHeight="1" thickBot="1">
      <c r="A17" s="27"/>
      <c r="B17" s="56"/>
      <c r="C17" s="95"/>
      <c r="D17" s="151"/>
      <c r="E17" s="94"/>
      <c r="F17" s="94"/>
      <c r="G17" s="59"/>
      <c r="H17" s="60"/>
      <c r="I17" s="30"/>
      <c r="J17" s="31"/>
      <c r="K17" s="32"/>
      <c r="L17" s="57"/>
      <c r="M17" s="33"/>
      <c r="N17" s="34">
        <f t="shared" si="0"/>
        <v>0</v>
      </c>
      <c r="O17" s="35"/>
      <c r="P17" s="36"/>
      <c r="Q17" s="37">
        <v>15</v>
      </c>
      <c r="R17" s="38"/>
      <c r="S17" s="38"/>
      <c r="T17" s="37"/>
      <c r="U17" s="39">
        <f t="shared" si="1"/>
        <v>0</v>
      </c>
      <c r="V17" s="40">
        <f t="shared" si="7"/>
        <v>0</v>
      </c>
      <c r="W17" s="96"/>
      <c r="X17" s="96"/>
      <c r="Y17" s="96"/>
      <c r="Z17" s="104"/>
      <c r="AA17" s="99"/>
      <c r="AB17" s="41">
        <f t="shared" si="2"/>
        <v>0</v>
      </c>
      <c r="AC17" s="40">
        <f t="shared" si="3"/>
        <v>0</v>
      </c>
      <c r="AD17" s="42"/>
      <c r="AE17" s="128"/>
      <c r="AF17" s="37">
        <f t="shared" si="4"/>
        <v>0</v>
      </c>
      <c r="AG17" s="43">
        <v>65</v>
      </c>
      <c r="AH17" s="44">
        <f t="shared" si="5"/>
        <v>65</v>
      </c>
      <c r="AI17" s="45">
        <f t="shared" si="8"/>
        <v>1.0049999999999999</v>
      </c>
      <c r="AJ17" s="46"/>
      <c r="AK17" s="47">
        <v>1E-4</v>
      </c>
      <c r="AL17" s="48">
        <f t="shared" si="9"/>
        <v>1.0001</v>
      </c>
      <c r="AM17" s="49">
        <f t="shared" si="10"/>
        <v>4310944000</v>
      </c>
      <c r="AN17" s="50"/>
      <c r="AO17" s="51"/>
      <c r="AP17" s="51"/>
      <c r="AQ17" s="51"/>
      <c r="AR17" s="51"/>
      <c r="AS17" s="52"/>
      <c r="AT17" s="53">
        <f t="shared" si="6"/>
        <v>0</v>
      </c>
    </row>
    <row r="18" spans="1:46" s="54" customFormat="1" ht="40.5" customHeight="1" thickBot="1">
      <c r="A18" s="27"/>
      <c r="B18" s="56"/>
      <c r="C18" s="95"/>
      <c r="D18" s="28"/>
      <c r="E18" s="94"/>
      <c r="F18" s="101"/>
      <c r="G18" s="29"/>
      <c r="H18" s="29"/>
      <c r="I18" s="30">
        <v>0.51</v>
      </c>
      <c r="J18" s="119">
        <v>0.49</v>
      </c>
      <c r="K18" s="32"/>
      <c r="L18" s="57"/>
      <c r="M18" s="33"/>
      <c r="N18" s="34">
        <f t="shared" si="0"/>
        <v>1</v>
      </c>
      <c r="O18" s="35"/>
      <c r="P18" s="105">
        <v>15</v>
      </c>
      <c r="Q18" s="106">
        <v>15</v>
      </c>
      <c r="R18" s="38"/>
      <c r="S18" s="38"/>
      <c r="T18" s="37"/>
      <c r="U18" s="39">
        <f t="shared" si="1"/>
        <v>15</v>
      </c>
      <c r="V18" s="40">
        <f t="shared" si="7"/>
        <v>15</v>
      </c>
      <c r="W18" s="113"/>
      <c r="X18" s="96"/>
      <c r="Y18" s="96"/>
      <c r="Z18" s="104"/>
      <c r="AA18" s="99"/>
      <c r="AB18" s="41">
        <f t="shared" si="2"/>
        <v>0</v>
      </c>
      <c r="AC18" s="40">
        <f t="shared" si="3"/>
        <v>0</v>
      </c>
      <c r="AD18" s="42"/>
      <c r="AE18" s="128"/>
      <c r="AF18" s="37">
        <f t="shared" si="4"/>
        <v>15</v>
      </c>
      <c r="AG18" s="43">
        <v>65</v>
      </c>
      <c r="AH18" s="44">
        <f t="shared" si="5"/>
        <v>80</v>
      </c>
      <c r="AI18" s="45">
        <f t="shared" si="8"/>
        <v>0.93</v>
      </c>
      <c r="AJ18" s="46"/>
      <c r="AK18" s="47">
        <v>1E-4</v>
      </c>
      <c r="AL18" s="48">
        <f t="shared" si="9"/>
        <v>1.0001</v>
      </c>
      <c r="AM18" s="49">
        <f t="shared" si="10"/>
        <v>3989231000</v>
      </c>
      <c r="AN18" s="50"/>
      <c r="AO18" s="51"/>
      <c r="AP18" s="51"/>
      <c r="AQ18" s="51"/>
      <c r="AR18" s="51"/>
      <c r="AS18" s="52"/>
      <c r="AT18" s="53">
        <f t="shared" si="6"/>
        <v>0</v>
      </c>
    </row>
    <row r="19" spans="1:46" s="54" customFormat="1" ht="40.5" customHeight="1" thickBot="1">
      <c r="A19" s="27"/>
      <c r="B19" s="28"/>
      <c r="C19" s="95"/>
      <c r="D19" s="93"/>
      <c r="E19" s="28"/>
      <c r="F19" s="94"/>
      <c r="G19" s="29"/>
      <c r="H19" s="60"/>
      <c r="I19" s="30">
        <v>0.51</v>
      </c>
      <c r="J19" s="119">
        <v>0.49</v>
      </c>
      <c r="K19" s="32"/>
      <c r="L19" s="57"/>
      <c r="M19" s="33"/>
      <c r="N19" s="34">
        <f t="shared" si="0"/>
        <v>1</v>
      </c>
      <c r="O19" s="35"/>
      <c r="P19" s="105">
        <v>15</v>
      </c>
      <c r="Q19" s="106">
        <v>15</v>
      </c>
      <c r="R19" s="38"/>
      <c r="S19" s="38"/>
      <c r="T19" s="37"/>
      <c r="U19" s="39">
        <f t="shared" si="1"/>
        <v>15</v>
      </c>
      <c r="V19" s="40">
        <f t="shared" si="7"/>
        <v>15</v>
      </c>
      <c r="W19" s="112"/>
      <c r="X19" s="96"/>
      <c r="Y19" s="96"/>
      <c r="Z19" s="104"/>
      <c r="AA19" s="99"/>
      <c r="AB19" s="41">
        <f t="shared" si="2"/>
        <v>0</v>
      </c>
      <c r="AC19" s="40">
        <f t="shared" si="3"/>
        <v>0</v>
      </c>
      <c r="AD19" s="42"/>
      <c r="AE19" s="128"/>
      <c r="AF19" s="37">
        <f t="shared" si="4"/>
        <v>15</v>
      </c>
      <c r="AG19" s="43">
        <v>65</v>
      </c>
      <c r="AH19" s="44">
        <f t="shared" si="5"/>
        <v>80</v>
      </c>
      <c r="AI19" s="45">
        <f t="shared" si="8"/>
        <v>0.93</v>
      </c>
      <c r="AJ19" s="46"/>
      <c r="AK19" s="47">
        <v>1E-4</v>
      </c>
      <c r="AL19" s="48">
        <f t="shared" si="9"/>
        <v>1.0001</v>
      </c>
      <c r="AM19" s="49">
        <f t="shared" si="10"/>
        <v>3989231000</v>
      </c>
      <c r="AN19" s="50"/>
      <c r="AO19" s="51"/>
      <c r="AP19" s="51"/>
      <c r="AQ19" s="51"/>
      <c r="AR19" s="51"/>
      <c r="AS19" s="52"/>
      <c r="AT19" s="53">
        <f t="shared" si="6"/>
        <v>0</v>
      </c>
    </row>
    <row r="20" spans="1:46" s="54" customFormat="1" ht="40.5" customHeight="1" thickBot="1">
      <c r="A20" s="27"/>
      <c r="B20" s="56"/>
      <c r="C20" s="91"/>
      <c r="D20" s="91"/>
      <c r="E20" s="56"/>
      <c r="F20" s="28"/>
      <c r="G20" s="59"/>
      <c r="H20" s="60"/>
      <c r="I20" s="30">
        <v>0.51</v>
      </c>
      <c r="J20" s="119">
        <v>0.49</v>
      </c>
      <c r="K20" s="32"/>
      <c r="L20" s="57"/>
      <c r="M20" s="33"/>
      <c r="N20" s="34">
        <f t="shared" si="0"/>
        <v>1</v>
      </c>
      <c r="O20" s="35"/>
      <c r="P20" s="105">
        <v>15</v>
      </c>
      <c r="Q20" s="106">
        <v>15</v>
      </c>
      <c r="R20" s="38"/>
      <c r="S20" s="38"/>
      <c r="T20" s="37"/>
      <c r="U20" s="39">
        <f t="shared" si="1"/>
        <v>15</v>
      </c>
      <c r="V20" s="40">
        <f t="shared" si="7"/>
        <v>15</v>
      </c>
      <c r="W20" s="112"/>
      <c r="X20" s="96"/>
      <c r="Y20" s="96"/>
      <c r="Z20" s="104"/>
      <c r="AA20" s="99"/>
      <c r="AB20" s="41">
        <f t="shared" si="2"/>
        <v>0</v>
      </c>
      <c r="AC20" s="40">
        <f t="shared" si="3"/>
        <v>0</v>
      </c>
      <c r="AD20" s="42"/>
      <c r="AE20" s="128"/>
      <c r="AF20" s="37">
        <f t="shared" si="4"/>
        <v>15</v>
      </c>
      <c r="AG20" s="43">
        <v>65</v>
      </c>
      <c r="AH20" s="44">
        <f t="shared" si="5"/>
        <v>80</v>
      </c>
      <c r="AI20" s="45">
        <f t="shared" si="8"/>
        <v>0.93</v>
      </c>
      <c r="AJ20" s="46"/>
      <c r="AK20" s="47">
        <v>1E-4</v>
      </c>
      <c r="AL20" s="48">
        <f t="shared" si="9"/>
        <v>1.0001</v>
      </c>
      <c r="AM20" s="49">
        <f t="shared" si="10"/>
        <v>3989231000</v>
      </c>
      <c r="AN20" s="50"/>
      <c r="AO20" s="51"/>
      <c r="AP20" s="51"/>
      <c r="AQ20" s="51"/>
      <c r="AR20" s="51"/>
      <c r="AS20" s="52"/>
      <c r="AT20" s="53">
        <f t="shared" si="6"/>
        <v>0</v>
      </c>
    </row>
    <row r="21" spans="1:46" s="54" customFormat="1" ht="40.5" customHeight="1" thickBot="1">
      <c r="A21" s="27"/>
      <c r="B21" s="56"/>
      <c r="C21" s="95" t="s">
        <v>57</v>
      </c>
      <c r="D21" s="91"/>
      <c r="E21" s="56"/>
      <c r="F21" s="28"/>
      <c r="G21" s="55"/>
      <c r="H21" s="60"/>
      <c r="I21" s="30">
        <v>0.51</v>
      </c>
      <c r="J21" s="119">
        <v>0.49</v>
      </c>
      <c r="K21" s="32"/>
      <c r="L21" s="57"/>
      <c r="M21" s="33"/>
      <c r="N21" s="34">
        <f t="shared" si="0"/>
        <v>1</v>
      </c>
      <c r="O21" s="35"/>
      <c r="P21" s="105">
        <v>15</v>
      </c>
      <c r="Q21" s="106">
        <v>15</v>
      </c>
      <c r="R21" s="38"/>
      <c r="S21" s="38"/>
      <c r="T21" s="37"/>
      <c r="U21" s="39">
        <f t="shared" si="1"/>
        <v>15</v>
      </c>
      <c r="V21" s="40">
        <f t="shared" si="7"/>
        <v>15</v>
      </c>
      <c r="W21" s="112"/>
      <c r="X21" s="96"/>
      <c r="Y21" s="96"/>
      <c r="Z21" s="104"/>
      <c r="AA21" s="99"/>
      <c r="AB21" s="41">
        <f t="shared" si="2"/>
        <v>0</v>
      </c>
      <c r="AC21" s="40">
        <f t="shared" si="3"/>
        <v>0</v>
      </c>
      <c r="AD21" s="42"/>
      <c r="AE21" s="128"/>
      <c r="AF21" s="37">
        <f t="shared" si="4"/>
        <v>15</v>
      </c>
      <c r="AG21" s="43">
        <v>65</v>
      </c>
      <c r="AH21" s="44">
        <f t="shared" si="5"/>
        <v>80</v>
      </c>
      <c r="AI21" s="45">
        <f t="shared" si="8"/>
        <v>0.93</v>
      </c>
      <c r="AJ21" s="46"/>
      <c r="AK21" s="47">
        <v>1E-4</v>
      </c>
      <c r="AL21" s="48">
        <f t="shared" si="9"/>
        <v>1.0001</v>
      </c>
      <c r="AM21" s="49">
        <f t="shared" si="10"/>
        <v>3989231000</v>
      </c>
      <c r="AN21" s="50"/>
      <c r="AO21" s="51"/>
      <c r="AP21" s="51"/>
      <c r="AQ21" s="51"/>
      <c r="AR21" s="51"/>
      <c r="AS21" s="52"/>
      <c r="AT21" s="53">
        <f t="shared" si="6"/>
        <v>0</v>
      </c>
    </row>
    <row r="22" spans="1:46" s="54" customFormat="1" ht="40.5" customHeight="1" thickBot="1">
      <c r="A22" s="27"/>
      <c r="B22" s="61"/>
      <c r="C22" s="95"/>
      <c r="D22" s="91"/>
      <c r="E22" s="28"/>
      <c r="F22" s="28"/>
      <c r="G22" s="59"/>
      <c r="H22" s="60"/>
      <c r="I22" s="30">
        <v>0.51</v>
      </c>
      <c r="J22" s="119">
        <v>0.49</v>
      </c>
      <c r="K22" s="32"/>
      <c r="L22" s="57"/>
      <c r="M22" s="33"/>
      <c r="N22" s="34">
        <f t="shared" si="0"/>
        <v>1</v>
      </c>
      <c r="O22" s="35"/>
      <c r="P22" s="105">
        <v>15</v>
      </c>
      <c r="Q22" s="106">
        <v>15</v>
      </c>
      <c r="R22" s="38"/>
      <c r="S22" s="38"/>
      <c r="T22" s="37"/>
      <c r="U22" s="39">
        <f t="shared" si="1"/>
        <v>15</v>
      </c>
      <c r="V22" s="40">
        <f t="shared" si="7"/>
        <v>15</v>
      </c>
      <c r="W22" s="112"/>
      <c r="X22" s="96"/>
      <c r="Y22" s="96"/>
      <c r="Z22" s="104"/>
      <c r="AA22" s="99"/>
      <c r="AB22" s="41">
        <f t="shared" si="2"/>
        <v>0</v>
      </c>
      <c r="AC22" s="40">
        <f t="shared" si="3"/>
        <v>0</v>
      </c>
      <c r="AD22" s="42"/>
      <c r="AE22" s="128"/>
      <c r="AF22" s="37">
        <f t="shared" si="4"/>
        <v>15</v>
      </c>
      <c r="AG22" s="43">
        <v>65</v>
      </c>
      <c r="AH22" s="44">
        <f t="shared" si="5"/>
        <v>80</v>
      </c>
      <c r="AI22" s="45">
        <f t="shared" si="8"/>
        <v>0.93</v>
      </c>
      <c r="AJ22" s="46"/>
      <c r="AK22" s="47">
        <v>1E-4</v>
      </c>
      <c r="AL22" s="48">
        <f t="shared" si="9"/>
        <v>1.0001</v>
      </c>
      <c r="AM22" s="49">
        <f t="shared" si="10"/>
        <v>3989231000</v>
      </c>
      <c r="AN22" s="50"/>
      <c r="AO22" s="51"/>
      <c r="AP22" s="51"/>
      <c r="AQ22" s="51"/>
      <c r="AR22" s="51"/>
      <c r="AS22" s="52"/>
      <c r="AT22" s="53">
        <f t="shared" si="6"/>
        <v>0</v>
      </c>
    </row>
    <row r="23" spans="1:46" s="54" customFormat="1" ht="40.5" customHeight="1" thickBot="1">
      <c r="A23" s="27"/>
      <c r="B23" s="61"/>
      <c r="C23" s="28"/>
      <c r="D23" s="28"/>
      <c r="E23" s="56"/>
      <c r="F23" s="28"/>
      <c r="G23" s="55"/>
      <c r="H23" s="29"/>
      <c r="I23" s="30">
        <v>0.51</v>
      </c>
      <c r="J23" s="119">
        <v>0.49</v>
      </c>
      <c r="K23" s="32"/>
      <c r="L23" s="57"/>
      <c r="M23" s="33"/>
      <c r="N23" s="34">
        <f t="shared" si="0"/>
        <v>1</v>
      </c>
      <c r="O23" s="35"/>
      <c r="P23" s="105">
        <v>15</v>
      </c>
      <c r="Q23" s="106">
        <v>15</v>
      </c>
      <c r="R23" s="38"/>
      <c r="S23" s="38"/>
      <c r="T23" s="37"/>
      <c r="U23" s="39">
        <f t="shared" si="1"/>
        <v>15</v>
      </c>
      <c r="V23" s="40">
        <f t="shared" si="7"/>
        <v>15</v>
      </c>
      <c r="W23" s="112"/>
      <c r="X23" s="96"/>
      <c r="Y23" s="96"/>
      <c r="Z23" s="104"/>
      <c r="AA23" s="99"/>
      <c r="AB23" s="41">
        <f t="shared" si="2"/>
        <v>0</v>
      </c>
      <c r="AC23" s="40">
        <f t="shared" si="3"/>
        <v>0</v>
      </c>
      <c r="AD23" s="42"/>
      <c r="AE23" s="128"/>
      <c r="AF23" s="37">
        <f t="shared" si="4"/>
        <v>15</v>
      </c>
      <c r="AG23" s="43">
        <v>65</v>
      </c>
      <c r="AH23" s="44">
        <f t="shared" si="5"/>
        <v>80</v>
      </c>
      <c r="AI23" s="45">
        <f t="shared" si="8"/>
        <v>0.93</v>
      </c>
      <c r="AJ23" s="46"/>
      <c r="AK23" s="47">
        <v>1E-4</v>
      </c>
      <c r="AL23" s="48">
        <f t="shared" si="9"/>
        <v>1.0001</v>
      </c>
      <c r="AM23" s="49">
        <f t="shared" si="10"/>
        <v>3989231000</v>
      </c>
      <c r="AN23" s="50"/>
      <c r="AO23" s="51"/>
      <c r="AP23" s="51"/>
      <c r="AQ23" s="51"/>
      <c r="AR23" s="51"/>
      <c r="AS23" s="52"/>
      <c r="AT23" s="53">
        <f t="shared" si="6"/>
        <v>0</v>
      </c>
    </row>
    <row r="24" spans="1:46" s="54" customFormat="1" ht="40.5" customHeight="1" thickBot="1">
      <c r="A24" s="27"/>
      <c r="B24" s="61"/>
      <c r="C24" s="28"/>
      <c r="D24" s="28"/>
      <c r="E24" s="28"/>
      <c r="F24" s="28"/>
      <c r="G24" s="55"/>
      <c r="H24" s="29"/>
      <c r="I24" s="30">
        <v>0.51</v>
      </c>
      <c r="J24" s="119">
        <v>0.49</v>
      </c>
      <c r="K24" s="32"/>
      <c r="L24" s="57"/>
      <c r="M24" s="33"/>
      <c r="N24" s="34">
        <f t="shared" si="0"/>
        <v>1</v>
      </c>
      <c r="O24" s="35"/>
      <c r="P24" s="105">
        <v>15</v>
      </c>
      <c r="Q24" s="106">
        <v>15</v>
      </c>
      <c r="R24" s="38"/>
      <c r="S24" s="38"/>
      <c r="T24" s="37"/>
      <c r="U24" s="39">
        <f t="shared" si="1"/>
        <v>15</v>
      </c>
      <c r="V24" s="40">
        <f t="shared" si="7"/>
        <v>15</v>
      </c>
      <c r="W24" s="112"/>
      <c r="X24" s="96"/>
      <c r="Y24" s="96"/>
      <c r="Z24" s="104"/>
      <c r="AA24" s="99"/>
      <c r="AB24" s="41">
        <f t="shared" si="2"/>
        <v>0</v>
      </c>
      <c r="AC24" s="40">
        <f t="shared" si="3"/>
        <v>0</v>
      </c>
      <c r="AD24" s="42"/>
      <c r="AE24" s="128"/>
      <c r="AF24" s="37">
        <f t="shared" si="4"/>
        <v>15</v>
      </c>
      <c r="AG24" s="43">
        <v>65</v>
      </c>
      <c r="AH24" s="44">
        <f t="shared" si="5"/>
        <v>80</v>
      </c>
      <c r="AI24" s="45">
        <f t="shared" si="8"/>
        <v>0.93</v>
      </c>
      <c r="AJ24" s="46"/>
      <c r="AK24" s="47">
        <v>1E-4</v>
      </c>
      <c r="AL24" s="48">
        <f t="shared" si="9"/>
        <v>1.0001</v>
      </c>
      <c r="AM24" s="49">
        <f t="shared" si="10"/>
        <v>3989231000</v>
      </c>
      <c r="AN24" s="50"/>
      <c r="AO24" s="51"/>
      <c r="AP24" s="51"/>
      <c r="AQ24" s="51"/>
      <c r="AR24" s="51"/>
      <c r="AS24" s="52"/>
      <c r="AT24" s="53">
        <f t="shared" si="6"/>
        <v>0</v>
      </c>
    </row>
    <row r="25" spans="1:46" s="54" customFormat="1" ht="40.5" customHeight="1" thickBot="1">
      <c r="A25" s="27"/>
      <c r="B25" s="61"/>
      <c r="C25" s="28"/>
      <c r="D25" s="28"/>
      <c r="E25" s="28"/>
      <c r="F25" s="28"/>
      <c r="G25" s="55"/>
      <c r="H25" s="29"/>
      <c r="I25" s="30">
        <v>0.51</v>
      </c>
      <c r="J25" s="119">
        <v>0.49</v>
      </c>
      <c r="K25" s="32"/>
      <c r="L25" s="57"/>
      <c r="M25" s="33"/>
      <c r="N25" s="34">
        <f t="shared" si="0"/>
        <v>1</v>
      </c>
      <c r="O25" s="35"/>
      <c r="P25" s="105">
        <v>15</v>
      </c>
      <c r="Q25" s="106">
        <v>15</v>
      </c>
      <c r="R25" s="38"/>
      <c r="S25" s="38"/>
      <c r="T25" s="37"/>
      <c r="U25" s="39">
        <f t="shared" si="1"/>
        <v>15</v>
      </c>
      <c r="V25" s="40">
        <f t="shared" si="7"/>
        <v>15</v>
      </c>
      <c r="W25" s="112"/>
      <c r="X25" s="96"/>
      <c r="Y25" s="96"/>
      <c r="Z25" s="104"/>
      <c r="AA25" s="99"/>
      <c r="AB25" s="41">
        <f t="shared" si="2"/>
        <v>0</v>
      </c>
      <c r="AC25" s="40">
        <f t="shared" si="3"/>
        <v>0</v>
      </c>
      <c r="AD25" s="42"/>
      <c r="AE25" s="128"/>
      <c r="AF25" s="37">
        <f t="shared" si="4"/>
        <v>15</v>
      </c>
      <c r="AG25" s="43">
        <v>65</v>
      </c>
      <c r="AH25" s="44">
        <f t="shared" si="5"/>
        <v>80</v>
      </c>
      <c r="AI25" s="45">
        <f t="shared" si="8"/>
        <v>0.93</v>
      </c>
      <c r="AJ25" s="46"/>
      <c r="AK25" s="47">
        <v>1E-4</v>
      </c>
      <c r="AL25" s="48">
        <f t="shared" si="9"/>
        <v>1.0001</v>
      </c>
      <c r="AM25" s="49">
        <f t="shared" si="10"/>
        <v>3989231000</v>
      </c>
      <c r="AN25" s="50"/>
      <c r="AO25" s="51"/>
      <c r="AP25" s="51"/>
      <c r="AQ25" s="51"/>
      <c r="AR25" s="51"/>
      <c r="AS25" s="52"/>
      <c r="AT25" s="53">
        <f t="shared" si="6"/>
        <v>0</v>
      </c>
    </row>
    <row r="26" spans="1:46" s="54" customFormat="1" ht="36" customHeight="1" thickBot="1">
      <c r="A26" s="27"/>
      <c r="B26" s="61"/>
      <c r="C26" s="28"/>
      <c r="D26" s="91"/>
      <c r="E26" s="28"/>
      <c r="F26" s="28"/>
      <c r="G26" s="55"/>
      <c r="H26" s="60"/>
      <c r="I26" s="30">
        <v>0.51</v>
      </c>
      <c r="J26" s="119">
        <v>0.49</v>
      </c>
      <c r="K26" s="32"/>
      <c r="L26" s="57"/>
      <c r="M26" s="33"/>
      <c r="N26" s="34">
        <f t="shared" si="0"/>
        <v>1</v>
      </c>
      <c r="O26" s="35"/>
      <c r="P26" s="105">
        <v>15</v>
      </c>
      <c r="Q26" s="106">
        <v>15</v>
      </c>
      <c r="R26" s="38"/>
      <c r="S26" s="38"/>
      <c r="T26" s="37"/>
      <c r="U26" s="39">
        <f t="shared" si="1"/>
        <v>15</v>
      </c>
      <c r="V26" s="40">
        <f t="shared" si="7"/>
        <v>15</v>
      </c>
      <c r="W26" s="112"/>
      <c r="X26" s="96"/>
      <c r="Y26" s="96"/>
      <c r="Z26" s="104"/>
      <c r="AA26" s="99"/>
      <c r="AB26" s="41">
        <f t="shared" si="2"/>
        <v>0</v>
      </c>
      <c r="AC26" s="40">
        <f t="shared" si="3"/>
        <v>0</v>
      </c>
      <c r="AD26" s="42"/>
      <c r="AE26" s="128"/>
      <c r="AF26" s="37">
        <f t="shared" si="4"/>
        <v>15</v>
      </c>
      <c r="AG26" s="43">
        <v>65</v>
      </c>
      <c r="AH26" s="44">
        <f t="shared" si="5"/>
        <v>80</v>
      </c>
      <c r="AI26" s="45">
        <f t="shared" si="8"/>
        <v>0.93</v>
      </c>
      <c r="AJ26" s="46"/>
      <c r="AK26" s="47">
        <v>1E-4</v>
      </c>
      <c r="AL26" s="48">
        <f t="shared" si="9"/>
        <v>1.0001</v>
      </c>
      <c r="AM26" s="49">
        <f t="shared" si="10"/>
        <v>3989231000</v>
      </c>
      <c r="AN26" s="50"/>
      <c r="AO26" s="51"/>
      <c r="AP26" s="51"/>
      <c r="AQ26" s="51"/>
      <c r="AR26" s="51"/>
      <c r="AS26" s="52"/>
      <c r="AT26" s="53">
        <f t="shared" si="6"/>
        <v>0</v>
      </c>
    </row>
    <row r="27" spans="1:46" s="54" customFormat="1" ht="36" customHeight="1" thickBot="1">
      <c r="A27" s="27"/>
      <c r="B27" s="61"/>
      <c r="C27" s="28"/>
      <c r="D27" s="91"/>
      <c r="E27" s="28"/>
      <c r="F27" s="28"/>
      <c r="G27" s="55"/>
      <c r="H27" s="29"/>
      <c r="I27" s="30">
        <v>0.51</v>
      </c>
      <c r="J27" s="119">
        <v>0.49</v>
      </c>
      <c r="K27" s="32"/>
      <c r="L27" s="57"/>
      <c r="M27" s="33"/>
      <c r="N27" s="34">
        <f t="shared" si="0"/>
        <v>1</v>
      </c>
      <c r="O27" s="35"/>
      <c r="P27" s="105">
        <v>15</v>
      </c>
      <c r="Q27" s="106">
        <v>15</v>
      </c>
      <c r="R27" s="38"/>
      <c r="S27" s="38"/>
      <c r="T27" s="37"/>
      <c r="U27" s="39">
        <f t="shared" si="1"/>
        <v>15</v>
      </c>
      <c r="V27" s="40">
        <f t="shared" si="7"/>
        <v>15</v>
      </c>
      <c r="W27" s="112"/>
      <c r="X27" s="96"/>
      <c r="Y27" s="96"/>
      <c r="Z27" s="104"/>
      <c r="AA27" s="99"/>
      <c r="AB27" s="41">
        <f t="shared" si="2"/>
        <v>0</v>
      </c>
      <c r="AC27" s="40">
        <f t="shared" si="3"/>
        <v>0</v>
      </c>
      <c r="AD27" s="42"/>
      <c r="AE27" s="128"/>
      <c r="AF27" s="37">
        <f t="shared" si="4"/>
        <v>15</v>
      </c>
      <c r="AG27" s="43">
        <v>65</v>
      </c>
      <c r="AH27" s="44">
        <f t="shared" si="5"/>
        <v>80</v>
      </c>
      <c r="AI27" s="45">
        <f t="shared" si="8"/>
        <v>0.93</v>
      </c>
      <c r="AJ27" s="46"/>
      <c r="AK27" s="47">
        <v>1E-4</v>
      </c>
      <c r="AL27" s="48">
        <f t="shared" si="9"/>
        <v>1.0001</v>
      </c>
      <c r="AM27" s="49">
        <f t="shared" si="10"/>
        <v>3989231000</v>
      </c>
      <c r="AN27" s="50"/>
      <c r="AO27" s="51"/>
      <c r="AP27" s="51"/>
      <c r="AQ27" s="51"/>
      <c r="AR27" s="51"/>
      <c r="AS27" s="52"/>
      <c r="AT27" s="53">
        <f t="shared" si="6"/>
        <v>0</v>
      </c>
    </row>
    <row r="28" spans="1:46" s="54" customFormat="1" ht="36" customHeight="1" thickBot="1">
      <c r="A28" s="27"/>
      <c r="B28" s="61"/>
      <c r="C28" s="28"/>
      <c r="D28" s="91"/>
      <c r="E28" s="91"/>
      <c r="F28" s="91"/>
      <c r="G28" s="92"/>
      <c r="H28" s="60"/>
      <c r="I28" s="30">
        <v>0.51</v>
      </c>
      <c r="J28" s="119">
        <v>0.49</v>
      </c>
      <c r="K28" s="32"/>
      <c r="L28" s="57"/>
      <c r="M28" s="33"/>
      <c r="N28" s="34">
        <f t="shared" si="0"/>
        <v>1</v>
      </c>
      <c r="O28" s="35"/>
      <c r="P28" s="105">
        <v>15</v>
      </c>
      <c r="Q28" s="106">
        <v>15</v>
      </c>
      <c r="R28" s="38"/>
      <c r="S28" s="38"/>
      <c r="T28" s="37"/>
      <c r="U28" s="39">
        <f t="shared" si="1"/>
        <v>15</v>
      </c>
      <c r="V28" s="40">
        <f t="shared" si="7"/>
        <v>15</v>
      </c>
      <c r="W28" s="112"/>
      <c r="X28" s="96"/>
      <c r="Y28" s="96"/>
      <c r="Z28" s="104"/>
      <c r="AA28" s="99"/>
      <c r="AB28" s="41">
        <f t="shared" si="2"/>
        <v>0</v>
      </c>
      <c r="AC28" s="40">
        <f t="shared" si="3"/>
        <v>0</v>
      </c>
      <c r="AD28" s="42"/>
      <c r="AE28" s="128"/>
      <c r="AF28" s="37">
        <f t="shared" si="4"/>
        <v>15</v>
      </c>
      <c r="AG28" s="43">
        <v>65</v>
      </c>
      <c r="AH28" s="44">
        <f t="shared" si="5"/>
        <v>80</v>
      </c>
      <c r="AI28" s="45">
        <f t="shared" si="8"/>
        <v>0.93</v>
      </c>
      <c r="AJ28" s="46"/>
      <c r="AK28" s="47">
        <v>1E-4</v>
      </c>
      <c r="AL28" s="48">
        <f t="shared" si="9"/>
        <v>1.0001</v>
      </c>
      <c r="AM28" s="49">
        <f t="shared" si="10"/>
        <v>3989231000</v>
      </c>
      <c r="AN28" s="50"/>
      <c r="AO28" s="51"/>
      <c r="AP28" s="51"/>
      <c r="AQ28" s="51"/>
      <c r="AR28" s="51"/>
      <c r="AS28" s="52"/>
      <c r="AT28" s="53">
        <f t="shared" si="6"/>
        <v>0</v>
      </c>
    </row>
    <row r="29" spans="1:46" s="54" customFormat="1" ht="36" customHeight="1" thickBot="1">
      <c r="A29" s="27"/>
      <c r="B29" s="61"/>
      <c r="C29" s="28"/>
      <c r="D29" s="91"/>
      <c r="E29" s="91"/>
      <c r="F29" s="91"/>
      <c r="G29" s="92"/>
      <c r="H29" s="60"/>
      <c r="I29" s="30">
        <v>0.51</v>
      </c>
      <c r="J29" s="119">
        <v>0.49</v>
      </c>
      <c r="K29" s="32"/>
      <c r="L29" s="57"/>
      <c r="M29" s="33"/>
      <c r="N29" s="34">
        <f t="shared" si="0"/>
        <v>1</v>
      </c>
      <c r="O29" s="35"/>
      <c r="P29" s="105">
        <v>15</v>
      </c>
      <c r="Q29" s="106">
        <v>15</v>
      </c>
      <c r="R29" s="38"/>
      <c r="S29" s="38"/>
      <c r="T29" s="37"/>
      <c r="U29" s="39">
        <f t="shared" si="1"/>
        <v>15</v>
      </c>
      <c r="V29" s="40">
        <f t="shared" si="7"/>
        <v>15</v>
      </c>
      <c r="W29" s="112"/>
      <c r="X29" s="96"/>
      <c r="Y29" s="96"/>
      <c r="Z29" s="104"/>
      <c r="AA29" s="99"/>
      <c r="AB29" s="41">
        <f t="shared" si="2"/>
        <v>0</v>
      </c>
      <c r="AC29" s="40">
        <f t="shared" si="3"/>
        <v>0</v>
      </c>
      <c r="AD29" s="42"/>
      <c r="AE29" s="128"/>
      <c r="AF29" s="37">
        <f t="shared" si="4"/>
        <v>15</v>
      </c>
      <c r="AG29" s="43">
        <v>65</v>
      </c>
      <c r="AH29" s="44">
        <f t="shared" si="5"/>
        <v>80</v>
      </c>
      <c r="AI29" s="45">
        <f t="shared" si="8"/>
        <v>0.93</v>
      </c>
      <c r="AJ29" s="46"/>
      <c r="AK29" s="47">
        <v>1E-4</v>
      </c>
      <c r="AL29" s="48">
        <f t="shared" si="9"/>
        <v>1.0001</v>
      </c>
      <c r="AM29" s="49">
        <f t="shared" si="10"/>
        <v>3989231000</v>
      </c>
      <c r="AN29" s="50"/>
      <c r="AO29" s="51"/>
      <c r="AP29" s="51"/>
      <c r="AQ29" s="51"/>
      <c r="AR29" s="51"/>
      <c r="AS29" s="52"/>
      <c r="AT29" s="53">
        <f t="shared" si="6"/>
        <v>0</v>
      </c>
    </row>
    <row r="30" spans="1:46" s="54" customFormat="1" ht="36" customHeight="1" thickBot="1">
      <c r="A30" s="27"/>
      <c r="B30" s="61"/>
      <c r="C30" s="28"/>
      <c r="D30" s="91"/>
      <c r="E30" s="91"/>
      <c r="F30" s="91"/>
      <c r="G30" s="92"/>
      <c r="H30" s="29"/>
      <c r="I30" s="30">
        <v>0.51</v>
      </c>
      <c r="J30" s="119">
        <v>0.49</v>
      </c>
      <c r="K30" s="32"/>
      <c r="L30" s="57"/>
      <c r="M30" s="33"/>
      <c r="N30" s="34">
        <f t="shared" si="0"/>
        <v>1</v>
      </c>
      <c r="O30" s="35"/>
      <c r="P30" s="105">
        <v>15</v>
      </c>
      <c r="Q30" s="106">
        <v>15</v>
      </c>
      <c r="R30" s="38"/>
      <c r="S30" s="38"/>
      <c r="T30" s="37"/>
      <c r="U30" s="39">
        <f t="shared" si="1"/>
        <v>15</v>
      </c>
      <c r="V30" s="40">
        <f t="shared" si="7"/>
        <v>15</v>
      </c>
      <c r="W30" s="112"/>
      <c r="X30" s="96"/>
      <c r="Y30" s="96"/>
      <c r="Z30" s="104"/>
      <c r="AA30" s="99"/>
      <c r="AB30" s="41">
        <f t="shared" si="2"/>
        <v>0</v>
      </c>
      <c r="AC30" s="40">
        <f t="shared" si="3"/>
        <v>0</v>
      </c>
      <c r="AD30" s="42"/>
      <c r="AE30" s="128"/>
      <c r="AF30" s="37">
        <f t="shared" si="4"/>
        <v>15</v>
      </c>
      <c r="AG30" s="43">
        <v>65</v>
      </c>
      <c r="AH30" s="44">
        <f t="shared" si="5"/>
        <v>80</v>
      </c>
      <c r="AI30" s="45">
        <f t="shared" si="8"/>
        <v>0.93</v>
      </c>
      <c r="AJ30" s="46"/>
      <c r="AK30" s="47">
        <v>1E-4</v>
      </c>
      <c r="AL30" s="48">
        <f t="shared" si="9"/>
        <v>1.0001</v>
      </c>
      <c r="AM30" s="49">
        <f t="shared" si="10"/>
        <v>3989231000</v>
      </c>
      <c r="AN30" s="50"/>
      <c r="AO30" s="51"/>
      <c r="AP30" s="51"/>
      <c r="AQ30" s="51"/>
      <c r="AR30" s="51"/>
      <c r="AS30" s="52"/>
      <c r="AT30" s="53">
        <f t="shared" si="6"/>
        <v>0</v>
      </c>
    </row>
    <row r="31" spans="1:46" s="54" customFormat="1" ht="36" customHeight="1" thickBot="1">
      <c r="A31" s="27"/>
      <c r="B31" s="61"/>
      <c r="C31" s="28"/>
      <c r="D31" s="91"/>
      <c r="E31" s="91"/>
      <c r="F31" s="91"/>
      <c r="G31" s="92"/>
      <c r="H31" s="29"/>
      <c r="I31" s="30">
        <v>0.51</v>
      </c>
      <c r="J31" s="119">
        <v>0.49</v>
      </c>
      <c r="K31" s="32"/>
      <c r="L31" s="57"/>
      <c r="M31" s="33"/>
      <c r="N31" s="34">
        <f t="shared" si="0"/>
        <v>1</v>
      </c>
      <c r="O31" s="35"/>
      <c r="P31" s="105">
        <v>15</v>
      </c>
      <c r="Q31" s="106">
        <v>15</v>
      </c>
      <c r="R31" s="38"/>
      <c r="S31" s="38"/>
      <c r="T31" s="37"/>
      <c r="U31" s="39">
        <f t="shared" si="1"/>
        <v>15</v>
      </c>
      <c r="V31" s="40">
        <f t="shared" si="7"/>
        <v>15</v>
      </c>
      <c r="W31" s="112"/>
      <c r="X31" s="96"/>
      <c r="Y31" s="96"/>
      <c r="Z31" s="104"/>
      <c r="AA31" s="99"/>
      <c r="AB31" s="41">
        <f t="shared" si="2"/>
        <v>0</v>
      </c>
      <c r="AC31" s="40">
        <f t="shared" si="3"/>
        <v>0</v>
      </c>
      <c r="AD31" s="42"/>
      <c r="AE31" s="128"/>
      <c r="AF31" s="37">
        <f t="shared" si="4"/>
        <v>15</v>
      </c>
      <c r="AG31" s="43">
        <v>65</v>
      </c>
      <c r="AH31" s="44">
        <f t="shared" si="5"/>
        <v>80</v>
      </c>
      <c r="AI31" s="45">
        <f t="shared" si="8"/>
        <v>0.93</v>
      </c>
      <c r="AJ31" s="46"/>
      <c r="AK31" s="47">
        <v>1E-4</v>
      </c>
      <c r="AL31" s="48">
        <f t="shared" si="9"/>
        <v>1.0001</v>
      </c>
      <c r="AM31" s="49">
        <f t="shared" si="10"/>
        <v>3989231000</v>
      </c>
      <c r="AN31" s="50"/>
      <c r="AO31" s="51"/>
      <c r="AP31" s="51"/>
      <c r="AQ31" s="51"/>
      <c r="AR31" s="51"/>
      <c r="AS31" s="52"/>
      <c r="AT31" s="53">
        <f t="shared" si="6"/>
        <v>0</v>
      </c>
    </row>
    <row r="32" spans="1:46" s="54" customFormat="1" ht="36" customHeight="1" thickBot="1">
      <c r="A32" s="27"/>
      <c r="B32" s="61"/>
      <c r="C32" s="28"/>
      <c r="D32" s="91"/>
      <c r="E32" s="91"/>
      <c r="F32" s="91"/>
      <c r="G32" s="92"/>
      <c r="H32" s="29"/>
      <c r="I32" s="30">
        <v>0.51</v>
      </c>
      <c r="J32" s="119">
        <v>0.49</v>
      </c>
      <c r="K32" s="32"/>
      <c r="L32" s="57"/>
      <c r="M32" s="33"/>
      <c r="N32" s="34">
        <f t="shared" si="0"/>
        <v>1</v>
      </c>
      <c r="O32" s="35"/>
      <c r="P32" s="105">
        <v>15</v>
      </c>
      <c r="Q32" s="106">
        <v>15</v>
      </c>
      <c r="R32" s="38"/>
      <c r="S32" s="38"/>
      <c r="T32" s="37"/>
      <c r="U32" s="39">
        <f t="shared" si="1"/>
        <v>15</v>
      </c>
      <c r="V32" s="40">
        <f t="shared" si="7"/>
        <v>15</v>
      </c>
      <c r="W32" s="112"/>
      <c r="X32" s="96"/>
      <c r="Y32" s="96"/>
      <c r="Z32" s="104"/>
      <c r="AA32" s="99"/>
      <c r="AB32" s="41">
        <f t="shared" si="2"/>
        <v>0</v>
      </c>
      <c r="AC32" s="40">
        <f t="shared" si="3"/>
        <v>0</v>
      </c>
      <c r="AD32" s="42"/>
      <c r="AE32" s="128"/>
      <c r="AF32" s="37">
        <f t="shared" si="4"/>
        <v>15</v>
      </c>
      <c r="AG32" s="43">
        <v>65</v>
      </c>
      <c r="AH32" s="44">
        <f t="shared" si="5"/>
        <v>80</v>
      </c>
      <c r="AI32" s="45">
        <f t="shared" si="8"/>
        <v>0.93</v>
      </c>
      <c r="AJ32" s="46"/>
      <c r="AK32" s="47">
        <v>1E-4</v>
      </c>
      <c r="AL32" s="48">
        <f t="shared" si="9"/>
        <v>1.0001</v>
      </c>
      <c r="AM32" s="49">
        <f t="shared" si="10"/>
        <v>3989231000</v>
      </c>
      <c r="AN32" s="50"/>
      <c r="AO32" s="51"/>
      <c r="AP32" s="51"/>
      <c r="AQ32" s="51"/>
      <c r="AR32" s="51"/>
      <c r="AS32" s="52"/>
      <c r="AT32" s="53">
        <f t="shared" si="6"/>
        <v>0</v>
      </c>
    </row>
    <row r="33" spans="1:46" s="54" customFormat="1" ht="36" customHeight="1" thickBot="1">
      <c r="A33" s="27"/>
      <c r="B33" s="61"/>
      <c r="C33" s="28"/>
      <c r="D33" s="91"/>
      <c r="E33" s="91"/>
      <c r="F33" s="91"/>
      <c r="G33" s="92"/>
      <c r="H33" s="29"/>
      <c r="I33" s="30">
        <v>0.51</v>
      </c>
      <c r="J33" s="119">
        <v>0.49</v>
      </c>
      <c r="K33" s="32"/>
      <c r="L33" s="57"/>
      <c r="M33" s="33"/>
      <c r="N33" s="34">
        <f t="shared" si="0"/>
        <v>1</v>
      </c>
      <c r="O33" s="35"/>
      <c r="P33" s="105">
        <v>15</v>
      </c>
      <c r="Q33" s="106">
        <v>15</v>
      </c>
      <c r="R33" s="38"/>
      <c r="S33" s="38"/>
      <c r="T33" s="37"/>
      <c r="U33" s="39">
        <f t="shared" si="1"/>
        <v>15</v>
      </c>
      <c r="V33" s="40">
        <f t="shared" si="7"/>
        <v>15</v>
      </c>
      <c r="W33" s="112"/>
      <c r="X33" s="96"/>
      <c r="Y33" s="96"/>
      <c r="Z33" s="104"/>
      <c r="AA33" s="99"/>
      <c r="AB33" s="41">
        <f t="shared" si="2"/>
        <v>0</v>
      </c>
      <c r="AC33" s="40">
        <f t="shared" si="3"/>
        <v>0</v>
      </c>
      <c r="AD33" s="42"/>
      <c r="AE33" s="128"/>
      <c r="AF33" s="37">
        <f t="shared" si="4"/>
        <v>15</v>
      </c>
      <c r="AG33" s="43">
        <v>65</v>
      </c>
      <c r="AH33" s="44">
        <f t="shared" si="5"/>
        <v>80</v>
      </c>
      <c r="AI33" s="45">
        <f t="shared" si="8"/>
        <v>0.93</v>
      </c>
      <c r="AJ33" s="46"/>
      <c r="AK33" s="47">
        <v>1E-4</v>
      </c>
      <c r="AL33" s="48">
        <f t="shared" si="9"/>
        <v>1.0001</v>
      </c>
      <c r="AM33" s="49">
        <f t="shared" si="10"/>
        <v>3989231000</v>
      </c>
      <c r="AN33" s="50"/>
      <c r="AO33" s="51"/>
      <c r="AP33" s="51"/>
      <c r="AQ33" s="51"/>
      <c r="AR33" s="51"/>
      <c r="AS33" s="52"/>
      <c r="AT33" s="53">
        <f t="shared" si="6"/>
        <v>0</v>
      </c>
    </row>
    <row r="34" spans="1:46" s="54" customFormat="1" ht="36" customHeight="1" thickBot="1">
      <c r="A34" s="27"/>
      <c r="B34" s="56"/>
      <c r="C34" s="91"/>
      <c r="D34" s="95"/>
      <c r="E34" s="95"/>
      <c r="F34" s="101"/>
      <c r="G34" s="55"/>
      <c r="H34" s="29"/>
      <c r="I34" s="30">
        <v>0.51</v>
      </c>
      <c r="J34" s="119">
        <v>0.49</v>
      </c>
      <c r="K34" s="32"/>
      <c r="L34" s="57"/>
      <c r="M34" s="33"/>
      <c r="N34" s="34">
        <f t="shared" si="0"/>
        <v>1</v>
      </c>
      <c r="O34" s="35"/>
      <c r="P34" s="105">
        <v>15</v>
      </c>
      <c r="Q34" s="106">
        <v>15</v>
      </c>
      <c r="R34" s="38"/>
      <c r="S34" s="38"/>
      <c r="T34" s="37"/>
      <c r="U34" s="39">
        <f t="shared" si="1"/>
        <v>15</v>
      </c>
      <c r="V34" s="40">
        <f t="shared" si="7"/>
        <v>15</v>
      </c>
      <c r="W34" s="112"/>
      <c r="X34" s="96"/>
      <c r="Y34" s="96"/>
      <c r="Z34" s="104"/>
      <c r="AA34" s="99"/>
      <c r="AB34" s="41">
        <f t="shared" si="2"/>
        <v>0</v>
      </c>
      <c r="AC34" s="40">
        <f t="shared" si="3"/>
        <v>0</v>
      </c>
      <c r="AD34" s="42"/>
      <c r="AE34" s="128"/>
      <c r="AF34" s="37">
        <f t="shared" si="4"/>
        <v>15</v>
      </c>
      <c r="AG34" s="43">
        <v>65</v>
      </c>
      <c r="AH34" s="44">
        <f t="shared" si="5"/>
        <v>80</v>
      </c>
      <c r="AI34" s="45">
        <f t="shared" si="8"/>
        <v>0.93</v>
      </c>
      <c r="AJ34" s="46"/>
      <c r="AK34" s="47">
        <v>1E-4</v>
      </c>
      <c r="AL34" s="48">
        <f t="shared" si="9"/>
        <v>1.0001</v>
      </c>
      <c r="AM34" s="49">
        <f t="shared" si="10"/>
        <v>3989231000</v>
      </c>
      <c r="AN34" s="50"/>
      <c r="AO34" s="51"/>
      <c r="AP34" s="51"/>
      <c r="AQ34" s="51"/>
      <c r="AR34" s="51"/>
      <c r="AS34" s="52"/>
      <c r="AT34" s="53">
        <f t="shared" si="6"/>
        <v>0</v>
      </c>
    </row>
    <row r="35" spans="1:46" s="54" customFormat="1" ht="36" customHeight="1" thickBot="1">
      <c r="A35" s="27"/>
      <c r="B35" s="56"/>
      <c r="C35" s="91"/>
      <c r="D35" s="95"/>
      <c r="E35" s="95"/>
      <c r="F35" s="101"/>
      <c r="G35" s="55"/>
      <c r="H35" s="29"/>
      <c r="I35" s="30">
        <v>0.51</v>
      </c>
      <c r="J35" s="119">
        <v>0.49</v>
      </c>
      <c r="K35" s="32"/>
      <c r="L35" s="57"/>
      <c r="M35" s="33"/>
      <c r="N35" s="34">
        <f t="shared" si="0"/>
        <v>1</v>
      </c>
      <c r="O35" s="35"/>
      <c r="P35" s="105">
        <v>15</v>
      </c>
      <c r="Q35" s="106">
        <v>15</v>
      </c>
      <c r="R35" s="38"/>
      <c r="S35" s="38"/>
      <c r="T35" s="37"/>
      <c r="U35" s="39">
        <f t="shared" si="1"/>
        <v>15</v>
      </c>
      <c r="V35" s="40">
        <f t="shared" si="7"/>
        <v>15</v>
      </c>
      <c r="W35" s="112"/>
      <c r="X35" s="96"/>
      <c r="Y35" s="96"/>
      <c r="Z35" s="104"/>
      <c r="AA35" s="99"/>
      <c r="AB35" s="41">
        <f t="shared" si="2"/>
        <v>0</v>
      </c>
      <c r="AC35" s="40">
        <f t="shared" si="3"/>
        <v>0</v>
      </c>
      <c r="AD35" s="42"/>
      <c r="AE35" s="128"/>
      <c r="AF35" s="37">
        <f t="shared" si="4"/>
        <v>15</v>
      </c>
      <c r="AG35" s="43">
        <v>65</v>
      </c>
      <c r="AH35" s="44">
        <f t="shared" si="5"/>
        <v>80</v>
      </c>
      <c r="AI35" s="45">
        <f t="shared" si="8"/>
        <v>0.93</v>
      </c>
      <c r="AJ35" s="46"/>
      <c r="AK35" s="47">
        <v>1E-4</v>
      </c>
      <c r="AL35" s="48">
        <f t="shared" si="9"/>
        <v>1.0001</v>
      </c>
      <c r="AM35" s="49">
        <f t="shared" si="10"/>
        <v>3989231000</v>
      </c>
      <c r="AN35" s="50"/>
      <c r="AO35" s="51"/>
      <c r="AP35" s="51"/>
      <c r="AQ35" s="51"/>
      <c r="AR35" s="51"/>
      <c r="AS35" s="52"/>
      <c r="AT35" s="53">
        <f t="shared" si="6"/>
        <v>0</v>
      </c>
    </row>
    <row r="36" spans="1:46" s="54" customFormat="1" ht="36" customHeight="1" thickBot="1">
      <c r="A36" s="27"/>
      <c r="B36" s="56"/>
      <c r="C36" s="91"/>
      <c r="D36" s="95"/>
      <c r="E36" s="95"/>
      <c r="F36" s="101"/>
      <c r="G36" s="55"/>
      <c r="H36" s="29"/>
      <c r="I36" s="30">
        <v>0.51</v>
      </c>
      <c r="J36" s="119">
        <v>0.49</v>
      </c>
      <c r="K36" s="32"/>
      <c r="L36" s="57"/>
      <c r="M36" s="33"/>
      <c r="N36" s="34">
        <f t="shared" si="0"/>
        <v>1</v>
      </c>
      <c r="O36" s="35"/>
      <c r="P36" s="105">
        <v>15</v>
      </c>
      <c r="Q36" s="106">
        <v>15</v>
      </c>
      <c r="R36" s="38"/>
      <c r="S36" s="38"/>
      <c r="T36" s="37"/>
      <c r="U36" s="39">
        <f t="shared" si="1"/>
        <v>15</v>
      </c>
      <c r="V36" s="40">
        <f t="shared" si="7"/>
        <v>15</v>
      </c>
      <c r="W36" s="112"/>
      <c r="X36" s="96"/>
      <c r="Y36" s="96"/>
      <c r="Z36" s="104"/>
      <c r="AA36" s="99"/>
      <c r="AB36" s="41">
        <f t="shared" si="2"/>
        <v>0</v>
      </c>
      <c r="AC36" s="40">
        <f t="shared" si="3"/>
        <v>0</v>
      </c>
      <c r="AD36" s="42"/>
      <c r="AE36" s="128"/>
      <c r="AF36" s="37">
        <f t="shared" si="4"/>
        <v>15</v>
      </c>
      <c r="AG36" s="43">
        <v>65</v>
      </c>
      <c r="AH36" s="44">
        <f t="shared" si="5"/>
        <v>80</v>
      </c>
      <c r="AI36" s="45">
        <f t="shared" si="8"/>
        <v>0.93</v>
      </c>
      <c r="AJ36" s="46"/>
      <c r="AK36" s="47">
        <v>1E-4</v>
      </c>
      <c r="AL36" s="48">
        <f t="shared" si="9"/>
        <v>1.0001</v>
      </c>
      <c r="AM36" s="49">
        <f t="shared" si="10"/>
        <v>3989231000</v>
      </c>
      <c r="AN36" s="50"/>
      <c r="AO36" s="51"/>
      <c r="AP36" s="51"/>
      <c r="AQ36" s="51"/>
      <c r="AR36" s="51"/>
      <c r="AS36" s="52"/>
      <c r="AT36" s="53">
        <f t="shared" si="6"/>
        <v>0</v>
      </c>
    </row>
    <row r="37" spans="1:46" s="54" customFormat="1" ht="36" customHeight="1" thickBot="1">
      <c r="A37" s="27"/>
      <c r="B37" s="56"/>
      <c r="C37" s="91"/>
      <c r="D37" s="95"/>
      <c r="E37" s="95"/>
      <c r="F37" s="101"/>
      <c r="G37" s="55"/>
      <c r="H37" s="29"/>
      <c r="I37" s="30">
        <v>0.51</v>
      </c>
      <c r="J37" s="119">
        <v>0.49</v>
      </c>
      <c r="K37" s="32"/>
      <c r="L37" s="57"/>
      <c r="M37" s="33"/>
      <c r="N37" s="34">
        <f t="shared" si="0"/>
        <v>1</v>
      </c>
      <c r="O37" s="35"/>
      <c r="P37" s="105">
        <v>15</v>
      </c>
      <c r="Q37" s="106">
        <v>15</v>
      </c>
      <c r="R37" s="38"/>
      <c r="S37" s="38"/>
      <c r="T37" s="37"/>
      <c r="U37" s="39">
        <f t="shared" si="1"/>
        <v>15</v>
      </c>
      <c r="V37" s="40">
        <f t="shared" si="7"/>
        <v>15</v>
      </c>
      <c r="W37" s="112"/>
      <c r="X37" s="96"/>
      <c r="Y37" s="96"/>
      <c r="Z37" s="104"/>
      <c r="AA37" s="99"/>
      <c r="AB37" s="41">
        <f t="shared" si="2"/>
        <v>0</v>
      </c>
      <c r="AC37" s="40">
        <f t="shared" si="3"/>
        <v>0</v>
      </c>
      <c r="AD37" s="42"/>
      <c r="AE37" s="128"/>
      <c r="AF37" s="37">
        <f t="shared" si="4"/>
        <v>15</v>
      </c>
      <c r="AG37" s="43">
        <v>65</v>
      </c>
      <c r="AH37" s="44">
        <f t="shared" si="5"/>
        <v>80</v>
      </c>
      <c r="AI37" s="45">
        <f t="shared" si="8"/>
        <v>0.93</v>
      </c>
      <c r="AJ37" s="46"/>
      <c r="AK37" s="47">
        <v>1E-4</v>
      </c>
      <c r="AL37" s="48">
        <f t="shared" si="9"/>
        <v>1.0001</v>
      </c>
      <c r="AM37" s="49">
        <f t="shared" si="10"/>
        <v>3989231000</v>
      </c>
      <c r="AN37" s="50"/>
      <c r="AO37" s="51"/>
      <c r="AP37" s="51"/>
      <c r="AQ37" s="51"/>
      <c r="AR37" s="51"/>
      <c r="AS37" s="52"/>
      <c r="AT37" s="53">
        <f t="shared" si="6"/>
        <v>0</v>
      </c>
    </row>
    <row r="38" spans="1:46" s="54" customFormat="1" ht="36" customHeight="1" thickBot="1">
      <c r="A38" s="27"/>
      <c r="B38" s="56"/>
      <c r="C38" s="91"/>
      <c r="D38" s="95"/>
      <c r="E38" s="95"/>
      <c r="F38" s="101"/>
      <c r="G38" s="55"/>
      <c r="H38" s="29"/>
      <c r="I38" s="30">
        <v>0.51</v>
      </c>
      <c r="J38" s="119">
        <v>0.49</v>
      </c>
      <c r="K38" s="32"/>
      <c r="L38" s="57"/>
      <c r="M38" s="33"/>
      <c r="N38" s="34">
        <f t="shared" si="0"/>
        <v>1</v>
      </c>
      <c r="O38" s="35"/>
      <c r="P38" s="105">
        <v>15</v>
      </c>
      <c r="Q38" s="106">
        <v>15</v>
      </c>
      <c r="R38" s="38"/>
      <c r="S38" s="38"/>
      <c r="T38" s="37"/>
      <c r="U38" s="39">
        <f t="shared" si="1"/>
        <v>15</v>
      </c>
      <c r="V38" s="40">
        <f t="shared" si="7"/>
        <v>15</v>
      </c>
      <c r="W38" s="112"/>
      <c r="X38" s="96"/>
      <c r="Y38" s="96"/>
      <c r="Z38" s="104"/>
      <c r="AA38" s="99"/>
      <c r="AB38" s="41">
        <f t="shared" si="2"/>
        <v>0</v>
      </c>
      <c r="AC38" s="40">
        <f t="shared" si="3"/>
        <v>0</v>
      </c>
      <c r="AD38" s="42"/>
      <c r="AE38" s="128"/>
      <c r="AF38" s="37">
        <f t="shared" si="4"/>
        <v>15</v>
      </c>
      <c r="AG38" s="43">
        <v>65</v>
      </c>
      <c r="AH38" s="44">
        <f t="shared" si="5"/>
        <v>80</v>
      </c>
      <c r="AI38" s="45">
        <f t="shared" si="8"/>
        <v>0.93</v>
      </c>
      <c r="AJ38" s="46"/>
      <c r="AK38" s="47">
        <v>1E-4</v>
      </c>
      <c r="AL38" s="48">
        <f t="shared" si="9"/>
        <v>1.0001</v>
      </c>
      <c r="AM38" s="49">
        <f t="shared" si="10"/>
        <v>3989231000</v>
      </c>
      <c r="AN38" s="50"/>
      <c r="AO38" s="51"/>
      <c r="AP38" s="51"/>
      <c r="AQ38" s="51"/>
      <c r="AR38" s="51"/>
      <c r="AS38" s="52"/>
      <c r="AT38" s="53">
        <f t="shared" si="6"/>
        <v>0</v>
      </c>
    </row>
    <row r="39" spans="1:46" s="54" customFormat="1" ht="47.25" customHeight="1" thickBot="1">
      <c r="A39" s="27"/>
      <c r="B39" s="56"/>
      <c r="C39" s="91"/>
      <c r="D39" s="95"/>
      <c r="E39" s="95"/>
      <c r="F39" s="101"/>
      <c r="G39" s="55"/>
      <c r="H39" s="29"/>
      <c r="I39" s="30">
        <v>0.51</v>
      </c>
      <c r="J39" s="119">
        <v>0.49</v>
      </c>
      <c r="K39" s="32"/>
      <c r="L39" s="57"/>
      <c r="M39" s="33"/>
      <c r="N39" s="34">
        <f t="shared" si="0"/>
        <v>1</v>
      </c>
      <c r="O39" s="35"/>
      <c r="P39" s="105">
        <v>15</v>
      </c>
      <c r="Q39" s="106">
        <v>15</v>
      </c>
      <c r="R39" s="38"/>
      <c r="S39" s="38"/>
      <c r="T39" s="37"/>
      <c r="U39" s="39">
        <f t="shared" si="1"/>
        <v>15</v>
      </c>
      <c r="V39" s="40">
        <f t="shared" si="7"/>
        <v>15</v>
      </c>
      <c r="W39" s="112"/>
      <c r="X39" s="96"/>
      <c r="Y39" s="96"/>
      <c r="Z39" s="104"/>
      <c r="AA39" s="99"/>
      <c r="AB39" s="41">
        <f t="shared" si="2"/>
        <v>0</v>
      </c>
      <c r="AC39" s="40">
        <f t="shared" si="3"/>
        <v>0</v>
      </c>
      <c r="AD39" s="42"/>
      <c r="AE39" s="128"/>
      <c r="AF39" s="37">
        <f t="shared" si="4"/>
        <v>15</v>
      </c>
      <c r="AG39" s="43">
        <v>65</v>
      </c>
      <c r="AH39" s="44">
        <f t="shared" si="5"/>
        <v>80</v>
      </c>
      <c r="AI39" s="45">
        <f t="shared" si="8"/>
        <v>0.93</v>
      </c>
      <c r="AJ39" s="46"/>
      <c r="AK39" s="47">
        <v>1E-4</v>
      </c>
      <c r="AL39" s="48">
        <f t="shared" si="9"/>
        <v>1.0001</v>
      </c>
      <c r="AM39" s="49">
        <f t="shared" si="10"/>
        <v>3989231000</v>
      </c>
      <c r="AN39" s="50"/>
      <c r="AO39" s="51"/>
      <c r="AP39" s="51"/>
      <c r="AQ39" s="51"/>
      <c r="AR39" s="51"/>
      <c r="AS39" s="52"/>
      <c r="AT39" s="53">
        <f t="shared" si="6"/>
        <v>0</v>
      </c>
    </row>
    <row r="40" spans="1:46" s="54" customFormat="1" ht="47.25" customHeight="1" thickBot="1">
      <c r="A40" s="27"/>
      <c r="B40" s="56"/>
      <c r="C40" s="91"/>
      <c r="D40" s="95"/>
      <c r="E40" s="95"/>
      <c r="F40" s="101"/>
      <c r="G40" s="55"/>
      <c r="H40" s="60"/>
      <c r="I40" s="30">
        <v>0.51</v>
      </c>
      <c r="J40" s="119">
        <v>0.49</v>
      </c>
      <c r="K40" s="32"/>
      <c r="L40" s="57"/>
      <c r="M40" s="33"/>
      <c r="N40" s="34">
        <f t="shared" si="0"/>
        <v>1</v>
      </c>
      <c r="O40" s="35"/>
      <c r="P40" s="105">
        <v>15</v>
      </c>
      <c r="Q40" s="106">
        <v>15</v>
      </c>
      <c r="R40" s="38"/>
      <c r="S40" s="38"/>
      <c r="T40" s="37"/>
      <c r="U40" s="39">
        <f t="shared" si="1"/>
        <v>15</v>
      </c>
      <c r="V40" s="40">
        <f t="shared" si="7"/>
        <v>15</v>
      </c>
      <c r="W40" s="112"/>
      <c r="X40" s="96"/>
      <c r="Y40" s="96"/>
      <c r="Z40" s="104"/>
      <c r="AA40" s="99"/>
      <c r="AB40" s="41">
        <f t="shared" si="2"/>
        <v>0</v>
      </c>
      <c r="AC40" s="40">
        <f t="shared" si="3"/>
        <v>0</v>
      </c>
      <c r="AD40" s="42"/>
      <c r="AE40" s="128"/>
      <c r="AF40" s="37">
        <f t="shared" si="4"/>
        <v>15</v>
      </c>
      <c r="AG40" s="43">
        <v>65</v>
      </c>
      <c r="AH40" s="44">
        <f t="shared" si="5"/>
        <v>80</v>
      </c>
      <c r="AI40" s="45">
        <f t="shared" si="8"/>
        <v>0.93</v>
      </c>
      <c r="AJ40" s="46"/>
      <c r="AK40" s="47">
        <v>1E-4</v>
      </c>
      <c r="AL40" s="48">
        <f t="shared" si="9"/>
        <v>1.0001</v>
      </c>
      <c r="AM40" s="49">
        <f t="shared" si="10"/>
        <v>3989231000</v>
      </c>
      <c r="AN40" s="50"/>
      <c r="AO40" s="51"/>
      <c r="AP40" s="51"/>
      <c r="AQ40" s="51"/>
      <c r="AR40" s="51"/>
      <c r="AS40" s="52"/>
      <c r="AT40" s="53">
        <f t="shared" si="6"/>
        <v>0</v>
      </c>
    </row>
    <row r="41" spans="1:46" s="54" customFormat="1" ht="47.25" customHeight="1" thickBot="1">
      <c r="A41" s="27"/>
      <c r="B41" s="56"/>
      <c r="C41" s="91"/>
      <c r="D41" s="95"/>
      <c r="E41" s="95"/>
      <c r="F41" s="101"/>
      <c r="G41" s="55"/>
      <c r="H41" s="60"/>
      <c r="I41" s="30">
        <v>0.51</v>
      </c>
      <c r="J41" s="119">
        <v>0.49</v>
      </c>
      <c r="K41" s="32"/>
      <c r="L41" s="57"/>
      <c r="M41" s="33"/>
      <c r="N41" s="34">
        <f t="shared" si="0"/>
        <v>1</v>
      </c>
      <c r="O41" s="35"/>
      <c r="P41" s="105">
        <v>15</v>
      </c>
      <c r="Q41" s="106">
        <v>15</v>
      </c>
      <c r="R41" s="38"/>
      <c r="S41" s="38"/>
      <c r="T41" s="37"/>
      <c r="U41" s="39">
        <f t="shared" si="1"/>
        <v>15</v>
      </c>
      <c r="V41" s="40">
        <f t="shared" si="7"/>
        <v>15</v>
      </c>
      <c r="W41" s="112"/>
      <c r="X41" s="96"/>
      <c r="Y41" s="96"/>
      <c r="Z41" s="104"/>
      <c r="AA41" s="99"/>
      <c r="AB41" s="41">
        <f t="shared" si="2"/>
        <v>0</v>
      </c>
      <c r="AC41" s="40">
        <f t="shared" si="3"/>
        <v>0</v>
      </c>
      <c r="AD41" s="42"/>
      <c r="AE41" s="128"/>
      <c r="AF41" s="37">
        <f t="shared" si="4"/>
        <v>15</v>
      </c>
      <c r="AG41" s="43">
        <v>65</v>
      </c>
      <c r="AH41" s="44">
        <f t="shared" si="5"/>
        <v>80</v>
      </c>
      <c r="AI41" s="45">
        <f t="shared" si="8"/>
        <v>0.93</v>
      </c>
      <c r="AJ41" s="46"/>
      <c r="AK41" s="47">
        <v>1E-4</v>
      </c>
      <c r="AL41" s="48">
        <f t="shared" si="9"/>
        <v>1.0001</v>
      </c>
      <c r="AM41" s="49">
        <f t="shared" si="10"/>
        <v>3989231000</v>
      </c>
      <c r="AN41" s="50"/>
      <c r="AO41" s="51"/>
      <c r="AP41" s="51"/>
      <c r="AQ41" s="51"/>
      <c r="AR41" s="51"/>
      <c r="AS41" s="52"/>
      <c r="AT41" s="53">
        <f t="shared" si="6"/>
        <v>0</v>
      </c>
    </row>
    <row r="42" spans="1:46" s="54" customFormat="1" ht="47.25" customHeight="1" thickBot="1">
      <c r="A42" s="27"/>
      <c r="B42" s="56"/>
      <c r="C42" s="91"/>
      <c r="D42" s="95"/>
      <c r="E42" s="95"/>
      <c r="F42" s="101"/>
      <c r="G42" s="55"/>
      <c r="H42" s="29"/>
      <c r="I42" s="30">
        <v>0.51</v>
      </c>
      <c r="J42" s="119">
        <v>0.49</v>
      </c>
      <c r="K42" s="32"/>
      <c r="L42" s="57"/>
      <c r="M42" s="33"/>
      <c r="N42" s="34">
        <f t="shared" si="0"/>
        <v>1</v>
      </c>
      <c r="O42" s="35"/>
      <c r="P42" s="105">
        <v>15</v>
      </c>
      <c r="Q42" s="106">
        <v>15</v>
      </c>
      <c r="R42" s="38"/>
      <c r="S42" s="38"/>
      <c r="T42" s="37"/>
      <c r="U42" s="39">
        <f t="shared" si="1"/>
        <v>15</v>
      </c>
      <c r="V42" s="40">
        <f t="shared" si="7"/>
        <v>15</v>
      </c>
      <c r="W42" s="112"/>
      <c r="X42" s="96"/>
      <c r="Y42" s="96"/>
      <c r="Z42" s="104"/>
      <c r="AA42" s="99"/>
      <c r="AB42" s="41">
        <f t="shared" si="2"/>
        <v>0</v>
      </c>
      <c r="AC42" s="40">
        <f t="shared" si="3"/>
        <v>0</v>
      </c>
      <c r="AD42" s="42"/>
      <c r="AE42" s="128"/>
      <c r="AF42" s="37">
        <f t="shared" si="4"/>
        <v>15</v>
      </c>
      <c r="AG42" s="43">
        <v>65</v>
      </c>
      <c r="AH42" s="44">
        <f t="shared" si="5"/>
        <v>80</v>
      </c>
      <c r="AI42" s="45">
        <f t="shared" si="8"/>
        <v>0.93</v>
      </c>
      <c r="AJ42" s="46"/>
      <c r="AK42" s="47">
        <v>1E-4</v>
      </c>
      <c r="AL42" s="48">
        <f t="shared" si="9"/>
        <v>1.0001</v>
      </c>
      <c r="AM42" s="49">
        <f t="shared" si="10"/>
        <v>3989231000</v>
      </c>
      <c r="AN42" s="50"/>
      <c r="AO42" s="51"/>
      <c r="AP42" s="51"/>
      <c r="AQ42" s="51"/>
      <c r="AR42" s="51"/>
      <c r="AS42" s="52"/>
      <c r="AT42" s="53">
        <f t="shared" si="6"/>
        <v>0</v>
      </c>
    </row>
    <row r="43" spans="1:46" s="54" customFormat="1" ht="36" customHeight="1" thickBot="1">
      <c r="A43" s="27"/>
      <c r="B43" s="56"/>
      <c r="C43" s="91"/>
      <c r="D43" s="95"/>
      <c r="E43" s="95"/>
      <c r="F43" s="101"/>
      <c r="G43" s="55"/>
      <c r="H43" s="60"/>
      <c r="I43" s="30">
        <v>0.51</v>
      </c>
      <c r="J43" s="119">
        <v>0.49</v>
      </c>
      <c r="K43" s="32"/>
      <c r="L43" s="57"/>
      <c r="M43" s="33"/>
      <c r="N43" s="34">
        <f t="shared" si="0"/>
        <v>1</v>
      </c>
      <c r="O43" s="35"/>
      <c r="P43" s="105">
        <v>15</v>
      </c>
      <c r="Q43" s="106">
        <v>15</v>
      </c>
      <c r="R43" s="38"/>
      <c r="S43" s="38"/>
      <c r="T43" s="37"/>
      <c r="U43" s="39">
        <f t="shared" si="1"/>
        <v>15</v>
      </c>
      <c r="V43" s="40">
        <f t="shared" si="7"/>
        <v>15</v>
      </c>
      <c r="W43" s="112"/>
      <c r="X43" s="96"/>
      <c r="Y43" s="96"/>
      <c r="Z43" s="104"/>
      <c r="AA43" s="99"/>
      <c r="AB43" s="41">
        <f t="shared" si="2"/>
        <v>0</v>
      </c>
      <c r="AC43" s="40">
        <f t="shared" si="3"/>
        <v>0</v>
      </c>
      <c r="AD43" s="42"/>
      <c r="AE43" s="128"/>
      <c r="AF43" s="37">
        <f t="shared" si="4"/>
        <v>15</v>
      </c>
      <c r="AG43" s="43">
        <v>65</v>
      </c>
      <c r="AH43" s="44">
        <f t="shared" si="5"/>
        <v>80</v>
      </c>
      <c r="AI43" s="45">
        <f t="shared" si="8"/>
        <v>0.93</v>
      </c>
      <c r="AJ43" s="46"/>
      <c r="AK43" s="47">
        <v>1E-4</v>
      </c>
      <c r="AL43" s="48">
        <f t="shared" si="9"/>
        <v>1.0001</v>
      </c>
      <c r="AM43" s="49">
        <f t="shared" si="10"/>
        <v>3989231000</v>
      </c>
      <c r="AN43" s="50"/>
      <c r="AO43" s="51"/>
      <c r="AP43" s="51"/>
      <c r="AQ43" s="51"/>
      <c r="AR43" s="51"/>
      <c r="AS43" s="52"/>
      <c r="AT43" s="53">
        <f t="shared" si="6"/>
        <v>0</v>
      </c>
    </row>
    <row r="44" spans="1:46" s="54" customFormat="1" ht="47.25" customHeight="1" thickBot="1">
      <c r="A44" s="27"/>
      <c r="B44" s="56"/>
      <c r="C44" s="91"/>
      <c r="D44" s="95"/>
      <c r="E44" s="95"/>
      <c r="F44" s="101"/>
      <c r="G44" s="55"/>
      <c r="H44" s="29"/>
      <c r="I44" s="30">
        <v>0.51</v>
      </c>
      <c r="J44" s="119">
        <v>0.49</v>
      </c>
      <c r="K44" s="32"/>
      <c r="L44" s="57"/>
      <c r="M44" s="33"/>
      <c r="N44" s="34">
        <f t="shared" si="0"/>
        <v>1</v>
      </c>
      <c r="O44" s="35"/>
      <c r="P44" s="105">
        <v>15</v>
      </c>
      <c r="Q44" s="106">
        <v>15</v>
      </c>
      <c r="R44" s="38"/>
      <c r="S44" s="38"/>
      <c r="T44" s="37"/>
      <c r="U44" s="39">
        <f t="shared" si="1"/>
        <v>15</v>
      </c>
      <c r="V44" s="40">
        <f t="shared" si="7"/>
        <v>15</v>
      </c>
      <c r="W44" s="112"/>
      <c r="X44" s="96"/>
      <c r="Y44" s="96"/>
      <c r="Z44" s="104"/>
      <c r="AA44" s="99"/>
      <c r="AB44" s="41">
        <f t="shared" si="2"/>
        <v>0</v>
      </c>
      <c r="AC44" s="40">
        <f t="shared" si="3"/>
        <v>0</v>
      </c>
      <c r="AD44" s="42"/>
      <c r="AE44" s="128"/>
      <c r="AF44" s="37">
        <f t="shared" si="4"/>
        <v>15</v>
      </c>
      <c r="AG44" s="43">
        <v>65</v>
      </c>
      <c r="AH44" s="44">
        <f t="shared" si="5"/>
        <v>80</v>
      </c>
      <c r="AI44" s="45">
        <f t="shared" si="8"/>
        <v>0.93</v>
      </c>
      <c r="AJ44" s="46"/>
      <c r="AK44" s="47">
        <v>1E-4</v>
      </c>
      <c r="AL44" s="48">
        <f t="shared" si="9"/>
        <v>1.0001</v>
      </c>
      <c r="AM44" s="49">
        <f t="shared" si="10"/>
        <v>3989231000</v>
      </c>
      <c r="AN44" s="50"/>
      <c r="AO44" s="51"/>
      <c r="AP44" s="51"/>
      <c r="AQ44" s="51"/>
      <c r="AR44" s="51"/>
      <c r="AS44" s="52"/>
      <c r="AT44" s="53">
        <f t="shared" si="6"/>
        <v>0</v>
      </c>
    </row>
    <row r="45" spans="1:46" s="54" customFormat="1" ht="47.25" customHeight="1" thickBot="1">
      <c r="A45" s="27"/>
      <c r="B45" s="56"/>
      <c r="C45" s="91"/>
      <c r="D45" s="95"/>
      <c r="E45" s="95"/>
      <c r="F45" s="101"/>
      <c r="G45" s="55"/>
      <c r="H45" s="60"/>
      <c r="I45" s="30">
        <v>0.51</v>
      </c>
      <c r="J45" s="119">
        <v>0.49</v>
      </c>
      <c r="K45" s="32"/>
      <c r="L45" s="57"/>
      <c r="M45" s="33"/>
      <c r="N45" s="34">
        <f t="shared" si="0"/>
        <v>1</v>
      </c>
      <c r="O45" s="35"/>
      <c r="P45" s="105">
        <v>15</v>
      </c>
      <c r="Q45" s="106">
        <v>15</v>
      </c>
      <c r="R45" s="38"/>
      <c r="S45" s="38"/>
      <c r="T45" s="37"/>
      <c r="U45" s="39">
        <f t="shared" si="1"/>
        <v>15</v>
      </c>
      <c r="V45" s="40">
        <f t="shared" si="7"/>
        <v>15</v>
      </c>
      <c r="W45" s="112"/>
      <c r="X45" s="96"/>
      <c r="Y45" s="96"/>
      <c r="Z45" s="104"/>
      <c r="AA45" s="99"/>
      <c r="AB45" s="41">
        <f t="shared" si="2"/>
        <v>0</v>
      </c>
      <c r="AC45" s="40">
        <f t="shared" si="3"/>
        <v>0</v>
      </c>
      <c r="AD45" s="42"/>
      <c r="AE45" s="128"/>
      <c r="AF45" s="37">
        <f t="shared" si="4"/>
        <v>15</v>
      </c>
      <c r="AG45" s="43">
        <v>65</v>
      </c>
      <c r="AH45" s="44">
        <f t="shared" si="5"/>
        <v>80</v>
      </c>
      <c r="AI45" s="45">
        <f t="shared" si="8"/>
        <v>0.93</v>
      </c>
      <c r="AJ45" s="46"/>
      <c r="AK45" s="47">
        <v>1E-4</v>
      </c>
      <c r="AL45" s="48">
        <f t="shared" si="9"/>
        <v>1.0001</v>
      </c>
      <c r="AM45" s="49">
        <f t="shared" si="10"/>
        <v>3989231000</v>
      </c>
      <c r="AN45" s="50"/>
      <c r="AO45" s="51"/>
      <c r="AP45" s="51"/>
      <c r="AQ45" s="51"/>
      <c r="AR45" s="51"/>
      <c r="AS45" s="52"/>
      <c r="AT45" s="53">
        <f t="shared" si="6"/>
        <v>0</v>
      </c>
    </row>
    <row r="46" spans="1:46" s="54" customFormat="1" ht="36" customHeight="1" thickBot="1">
      <c r="A46" s="27"/>
      <c r="B46" s="56"/>
      <c r="C46" s="91"/>
      <c r="D46" s="95"/>
      <c r="E46" s="95"/>
      <c r="F46" s="101"/>
      <c r="G46" s="55"/>
      <c r="H46" s="60"/>
      <c r="I46" s="30">
        <v>0.51</v>
      </c>
      <c r="J46" s="119">
        <v>0.49</v>
      </c>
      <c r="K46" s="32"/>
      <c r="L46" s="57"/>
      <c r="M46" s="33"/>
      <c r="N46" s="34">
        <f t="shared" si="0"/>
        <v>1</v>
      </c>
      <c r="O46" s="35"/>
      <c r="P46" s="105">
        <v>15</v>
      </c>
      <c r="Q46" s="106">
        <v>15</v>
      </c>
      <c r="R46" s="38"/>
      <c r="S46" s="38"/>
      <c r="T46" s="37"/>
      <c r="U46" s="39">
        <f t="shared" si="1"/>
        <v>15</v>
      </c>
      <c r="V46" s="40">
        <f t="shared" si="7"/>
        <v>15</v>
      </c>
      <c r="W46" s="112"/>
      <c r="X46" s="96"/>
      <c r="Y46" s="96"/>
      <c r="Z46" s="104"/>
      <c r="AA46" s="99"/>
      <c r="AB46" s="41">
        <f t="shared" si="2"/>
        <v>0</v>
      </c>
      <c r="AC46" s="40">
        <f t="shared" si="3"/>
        <v>0</v>
      </c>
      <c r="AD46" s="42"/>
      <c r="AE46" s="128"/>
      <c r="AF46" s="37">
        <f t="shared" si="4"/>
        <v>15</v>
      </c>
      <c r="AG46" s="43">
        <v>65</v>
      </c>
      <c r="AH46" s="44">
        <f t="shared" si="5"/>
        <v>80</v>
      </c>
      <c r="AI46" s="45">
        <f t="shared" si="8"/>
        <v>0.93</v>
      </c>
      <c r="AJ46" s="46"/>
      <c r="AK46" s="47">
        <v>1E-4</v>
      </c>
      <c r="AL46" s="48">
        <f t="shared" si="9"/>
        <v>1.0001</v>
      </c>
      <c r="AM46" s="49">
        <f t="shared" si="10"/>
        <v>3989231000</v>
      </c>
      <c r="AN46" s="50"/>
      <c r="AO46" s="51"/>
      <c r="AP46" s="51"/>
      <c r="AQ46" s="51"/>
      <c r="AR46" s="51"/>
      <c r="AS46" s="52"/>
      <c r="AT46" s="53">
        <f t="shared" si="6"/>
        <v>0</v>
      </c>
    </row>
    <row r="47" spans="1:46" s="54" customFormat="1" ht="36" customHeight="1" thickBot="1">
      <c r="A47" s="27"/>
      <c r="B47" s="56"/>
      <c r="C47" s="91"/>
      <c r="D47" s="95"/>
      <c r="E47" s="95"/>
      <c r="F47" s="101"/>
      <c r="G47" s="55"/>
      <c r="H47" s="60"/>
      <c r="I47" s="30">
        <v>0.51</v>
      </c>
      <c r="J47" s="119">
        <v>0.49</v>
      </c>
      <c r="K47" s="32"/>
      <c r="L47" s="57"/>
      <c r="M47" s="33"/>
      <c r="N47" s="34">
        <f t="shared" si="0"/>
        <v>1</v>
      </c>
      <c r="O47" s="35"/>
      <c r="P47" s="105">
        <v>15</v>
      </c>
      <c r="Q47" s="106">
        <v>15</v>
      </c>
      <c r="R47" s="38"/>
      <c r="S47" s="38"/>
      <c r="T47" s="37"/>
      <c r="U47" s="39">
        <f t="shared" si="1"/>
        <v>15</v>
      </c>
      <c r="V47" s="40">
        <f t="shared" si="7"/>
        <v>15</v>
      </c>
      <c r="W47" s="112"/>
      <c r="X47" s="96"/>
      <c r="Y47" s="96"/>
      <c r="Z47" s="104"/>
      <c r="AA47" s="99"/>
      <c r="AB47" s="41">
        <f t="shared" si="2"/>
        <v>0</v>
      </c>
      <c r="AC47" s="40">
        <f t="shared" si="3"/>
        <v>0</v>
      </c>
      <c r="AD47" s="42"/>
      <c r="AE47" s="128"/>
      <c r="AF47" s="37">
        <f t="shared" si="4"/>
        <v>15</v>
      </c>
      <c r="AG47" s="43">
        <v>65</v>
      </c>
      <c r="AH47" s="44">
        <f t="shared" si="5"/>
        <v>80</v>
      </c>
      <c r="AI47" s="45">
        <f t="shared" si="8"/>
        <v>0.93</v>
      </c>
      <c r="AJ47" s="46"/>
      <c r="AK47" s="47">
        <v>1E-4</v>
      </c>
      <c r="AL47" s="48">
        <f t="shared" si="9"/>
        <v>1.0001</v>
      </c>
      <c r="AM47" s="49">
        <f t="shared" si="10"/>
        <v>3989231000</v>
      </c>
      <c r="AN47" s="50"/>
      <c r="AO47" s="51"/>
      <c r="AP47" s="51"/>
      <c r="AQ47" s="51"/>
      <c r="AR47" s="51"/>
      <c r="AS47" s="52"/>
      <c r="AT47" s="53">
        <f t="shared" si="6"/>
        <v>0</v>
      </c>
    </row>
    <row r="48" spans="1:46" s="54" customFormat="1" ht="36" customHeight="1" thickBot="1">
      <c r="A48" s="27"/>
      <c r="B48" s="56"/>
      <c r="C48" s="91"/>
      <c r="D48" s="95"/>
      <c r="E48" s="95"/>
      <c r="F48" s="101"/>
      <c r="G48" s="55"/>
      <c r="H48" s="60"/>
      <c r="I48" s="30">
        <v>0.51</v>
      </c>
      <c r="J48" s="119">
        <v>0.49</v>
      </c>
      <c r="K48" s="32"/>
      <c r="L48" s="57"/>
      <c r="M48" s="33"/>
      <c r="N48" s="34">
        <f t="shared" si="0"/>
        <v>1</v>
      </c>
      <c r="O48" s="35"/>
      <c r="P48" s="105">
        <v>15</v>
      </c>
      <c r="Q48" s="106">
        <v>15</v>
      </c>
      <c r="R48" s="38"/>
      <c r="S48" s="38"/>
      <c r="T48" s="37"/>
      <c r="U48" s="39">
        <f t="shared" si="1"/>
        <v>15</v>
      </c>
      <c r="V48" s="40">
        <f t="shared" si="7"/>
        <v>15</v>
      </c>
      <c r="W48" s="112"/>
      <c r="X48" s="96"/>
      <c r="Y48" s="96"/>
      <c r="Z48" s="104"/>
      <c r="AA48" s="99"/>
      <c r="AB48" s="41">
        <f t="shared" si="2"/>
        <v>0</v>
      </c>
      <c r="AC48" s="40">
        <f t="shared" si="3"/>
        <v>0</v>
      </c>
      <c r="AD48" s="42"/>
      <c r="AE48" s="128"/>
      <c r="AF48" s="37">
        <f t="shared" si="4"/>
        <v>15</v>
      </c>
      <c r="AG48" s="43">
        <v>65</v>
      </c>
      <c r="AH48" s="44">
        <f t="shared" si="5"/>
        <v>80</v>
      </c>
      <c r="AI48" s="45">
        <f t="shared" si="8"/>
        <v>0.93</v>
      </c>
      <c r="AJ48" s="46"/>
      <c r="AK48" s="47">
        <v>1E-4</v>
      </c>
      <c r="AL48" s="48">
        <f t="shared" si="9"/>
        <v>1.0001</v>
      </c>
      <c r="AM48" s="49">
        <f t="shared" si="10"/>
        <v>3989231000</v>
      </c>
      <c r="AN48" s="50"/>
      <c r="AO48" s="51"/>
      <c r="AP48" s="51"/>
      <c r="AQ48" s="51"/>
      <c r="AR48" s="51"/>
      <c r="AS48" s="52"/>
      <c r="AT48" s="53">
        <f t="shared" si="6"/>
        <v>0</v>
      </c>
    </row>
    <row r="49" spans="1:46" s="54" customFormat="1" ht="36" customHeight="1" thickBot="1">
      <c r="A49" s="27"/>
      <c r="B49" s="56"/>
      <c r="C49" s="91"/>
      <c r="D49" s="95"/>
      <c r="E49" s="95"/>
      <c r="F49" s="101"/>
      <c r="G49" s="55"/>
      <c r="H49" s="29"/>
      <c r="I49" s="30">
        <v>0.51</v>
      </c>
      <c r="J49" s="119">
        <v>0.49</v>
      </c>
      <c r="K49" s="32"/>
      <c r="L49" s="57"/>
      <c r="M49" s="33"/>
      <c r="N49" s="34">
        <f t="shared" si="0"/>
        <v>1</v>
      </c>
      <c r="O49" s="35"/>
      <c r="P49" s="105">
        <v>15</v>
      </c>
      <c r="Q49" s="106">
        <v>15</v>
      </c>
      <c r="R49" s="38"/>
      <c r="S49" s="38"/>
      <c r="T49" s="37"/>
      <c r="U49" s="39">
        <f t="shared" si="1"/>
        <v>15</v>
      </c>
      <c r="V49" s="40">
        <f t="shared" si="7"/>
        <v>15</v>
      </c>
      <c r="W49" s="112"/>
      <c r="X49" s="96"/>
      <c r="Y49" s="96"/>
      <c r="Z49" s="104"/>
      <c r="AA49" s="99"/>
      <c r="AB49" s="41">
        <f t="shared" si="2"/>
        <v>0</v>
      </c>
      <c r="AC49" s="40">
        <f t="shared" si="3"/>
        <v>0</v>
      </c>
      <c r="AD49" s="42"/>
      <c r="AE49" s="128"/>
      <c r="AF49" s="37">
        <f t="shared" si="4"/>
        <v>15</v>
      </c>
      <c r="AG49" s="43">
        <v>65</v>
      </c>
      <c r="AH49" s="44">
        <f t="shared" si="5"/>
        <v>80</v>
      </c>
      <c r="AI49" s="45">
        <f t="shared" si="8"/>
        <v>0.93</v>
      </c>
      <c r="AJ49" s="46"/>
      <c r="AK49" s="47">
        <v>1E-4</v>
      </c>
      <c r="AL49" s="48">
        <f t="shared" si="9"/>
        <v>1.0001</v>
      </c>
      <c r="AM49" s="49">
        <f t="shared" si="10"/>
        <v>3989231000</v>
      </c>
      <c r="AN49" s="50"/>
      <c r="AO49" s="51"/>
      <c r="AP49" s="51"/>
      <c r="AQ49" s="51"/>
      <c r="AR49" s="51"/>
      <c r="AS49" s="52"/>
      <c r="AT49" s="53">
        <f t="shared" si="6"/>
        <v>0</v>
      </c>
    </row>
    <row r="50" spans="1:46" s="54" customFormat="1" ht="36" customHeight="1" thickBot="1">
      <c r="A50" s="27"/>
      <c r="B50" s="56"/>
      <c r="C50" s="91"/>
      <c r="D50" s="95"/>
      <c r="E50" s="95"/>
      <c r="F50" s="101"/>
      <c r="G50" s="55"/>
      <c r="H50" s="29"/>
      <c r="I50" s="30">
        <v>0.51</v>
      </c>
      <c r="J50" s="119">
        <v>0.49</v>
      </c>
      <c r="K50" s="32"/>
      <c r="L50" s="57"/>
      <c r="M50" s="33"/>
      <c r="N50" s="34">
        <f t="shared" si="0"/>
        <v>1</v>
      </c>
      <c r="O50" s="35"/>
      <c r="P50" s="105">
        <v>15</v>
      </c>
      <c r="Q50" s="106">
        <v>15</v>
      </c>
      <c r="R50" s="38"/>
      <c r="S50" s="38"/>
      <c r="T50" s="37"/>
      <c r="U50" s="39">
        <f t="shared" si="1"/>
        <v>15</v>
      </c>
      <c r="V50" s="40">
        <f t="shared" si="7"/>
        <v>15</v>
      </c>
      <c r="W50" s="112"/>
      <c r="X50" s="96"/>
      <c r="Y50" s="96"/>
      <c r="Z50" s="104"/>
      <c r="AA50" s="99"/>
      <c r="AB50" s="41">
        <f t="shared" si="2"/>
        <v>0</v>
      </c>
      <c r="AC50" s="40">
        <f t="shared" si="3"/>
        <v>0</v>
      </c>
      <c r="AD50" s="42"/>
      <c r="AE50" s="128"/>
      <c r="AF50" s="37">
        <f t="shared" si="4"/>
        <v>15</v>
      </c>
      <c r="AG50" s="43">
        <v>65</v>
      </c>
      <c r="AH50" s="44">
        <f t="shared" si="5"/>
        <v>80</v>
      </c>
      <c r="AI50" s="45">
        <f t="shared" si="8"/>
        <v>0.93</v>
      </c>
      <c r="AJ50" s="46"/>
      <c r="AK50" s="47">
        <v>1E-4</v>
      </c>
      <c r="AL50" s="48">
        <f t="shared" si="9"/>
        <v>1.0001</v>
      </c>
      <c r="AM50" s="49">
        <f t="shared" si="10"/>
        <v>3989231000</v>
      </c>
      <c r="AN50" s="50"/>
      <c r="AO50" s="51"/>
      <c r="AP50" s="51"/>
      <c r="AQ50" s="51"/>
      <c r="AR50" s="51"/>
      <c r="AS50" s="52"/>
      <c r="AT50" s="53">
        <f t="shared" si="6"/>
        <v>0</v>
      </c>
    </row>
    <row r="51" spans="1:46" s="54" customFormat="1" ht="36" customHeight="1" thickBot="1">
      <c r="A51" s="27"/>
      <c r="B51" s="56"/>
      <c r="C51" s="91"/>
      <c r="D51" s="95"/>
      <c r="E51" s="95"/>
      <c r="F51" s="101"/>
      <c r="G51" s="55"/>
      <c r="H51" s="29"/>
      <c r="I51" s="30">
        <v>0.51</v>
      </c>
      <c r="J51" s="119">
        <v>0.49</v>
      </c>
      <c r="K51" s="32"/>
      <c r="L51" s="57"/>
      <c r="M51" s="33"/>
      <c r="N51" s="34">
        <f t="shared" si="0"/>
        <v>1</v>
      </c>
      <c r="O51" s="35"/>
      <c r="P51" s="105">
        <v>15</v>
      </c>
      <c r="Q51" s="106">
        <v>15</v>
      </c>
      <c r="R51" s="38"/>
      <c r="S51" s="38"/>
      <c r="T51" s="37"/>
      <c r="U51" s="39">
        <f t="shared" si="1"/>
        <v>15</v>
      </c>
      <c r="V51" s="40">
        <f t="shared" si="7"/>
        <v>15</v>
      </c>
      <c r="W51" s="112"/>
      <c r="X51" s="96"/>
      <c r="Y51" s="96"/>
      <c r="Z51" s="104"/>
      <c r="AA51" s="99"/>
      <c r="AB51" s="41">
        <f t="shared" si="2"/>
        <v>0</v>
      </c>
      <c r="AC51" s="40">
        <f t="shared" si="3"/>
        <v>0</v>
      </c>
      <c r="AD51" s="42"/>
      <c r="AE51" s="128"/>
      <c r="AF51" s="37">
        <f t="shared" si="4"/>
        <v>15</v>
      </c>
      <c r="AG51" s="43">
        <v>65</v>
      </c>
      <c r="AH51" s="44">
        <f t="shared" si="5"/>
        <v>80</v>
      </c>
      <c r="AI51" s="45">
        <f t="shared" si="8"/>
        <v>0.93</v>
      </c>
      <c r="AJ51" s="46"/>
      <c r="AK51" s="47">
        <v>1E-4</v>
      </c>
      <c r="AL51" s="48">
        <f t="shared" si="9"/>
        <v>1.0001</v>
      </c>
      <c r="AM51" s="49">
        <f t="shared" si="10"/>
        <v>3989231000</v>
      </c>
      <c r="AN51" s="50"/>
      <c r="AO51" s="51"/>
      <c r="AP51" s="51"/>
      <c r="AQ51" s="51"/>
      <c r="AR51" s="51"/>
      <c r="AS51" s="52"/>
      <c r="AT51" s="53">
        <f t="shared" si="6"/>
        <v>0</v>
      </c>
    </row>
    <row r="52" spans="1:46" s="54" customFormat="1" ht="36" customHeight="1" thickBot="1">
      <c r="A52" s="27"/>
      <c r="B52" s="56"/>
      <c r="C52" s="91"/>
      <c r="D52" s="95"/>
      <c r="E52" s="95"/>
      <c r="F52" s="101"/>
      <c r="G52" s="55"/>
      <c r="H52" s="29"/>
      <c r="I52" s="30">
        <v>0.51</v>
      </c>
      <c r="J52" s="119">
        <v>0.49</v>
      </c>
      <c r="K52" s="32"/>
      <c r="L52" s="57"/>
      <c r="M52" s="33"/>
      <c r="N52" s="34">
        <f t="shared" si="0"/>
        <v>1</v>
      </c>
      <c r="O52" s="35"/>
      <c r="P52" s="105">
        <v>15</v>
      </c>
      <c r="Q52" s="106">
        <v>15</v>
      </c>
      <c r="R52" s="38"/>
      <c r="S52" s="38"/>
      <c r="T52" s="37"/>
      <c r="U52" s="39">
        <f t="shared" si="1"/>
        <v>15</v>
      </c>
      <c r="V52" s="40">
        <f t="shared" si="7"/>
        <v>15</v>
      </c>
      <c r="W52" s="112"/>
      <c r="X52" s="96"/>
      <c r="Y52" s="96"/>
      <c r="Z52" s="104"/>
      <c r="AA52" s="99"/>
      <c r="AB52" s="41">
        <f t="shared" si="2"/>
        <v>0</v>
      </c>
      <c r="AC52" s="40">
        <f t="shared" si="3"/>
        <v>0</v>
      </c>
      <c r="AD52" s="42"/>
      <c r="AE52" s="128"/>
      <c r="AF52" s="37">
        <f t="shared" si="4"/>
        <v>15</v>
      </c>
      <c r="AG52" s="43">
        <v>65</v>
      </c>
      <c r="AH52" s="44">
        <f t="shared" si="5"/>
        <v>80</v>
      </c>
      <c r="AI52" s="45">
        <f t="shared" si="8"/>
        <v>0.93</v>
      </c>
      <c r="AJ52" s="46"/>
      <c r="AK52" s="47">
        <v>1E-4</v>
      </c>
      <c r="AL52" s="48">
        <f t="shared" si="9"/>
        <v>1.0001</v>
      </c>
      <c r="AM52" s="49">
        <f t="shared" si="10"/>
        <v>3989231000</v>
      </c>
      <c r="AN52" s="50"/>
      <c r="AO52" s="51"/>
      <c r="AP52" s="51"/>
      <c r="AQ52" s="51"/>
      <c r="AR52" s="51"/>
      <c r="AS52" s="52"/>
      <c r="AT52" s="53">
        <f t="shared" si="6"/>
        <v>0</v>
      </c>
    </row>
    <row r="53" spans="1:46" s="54" customFormat="1" ht="51.75" customHeight="1" thickBot="1">
      <c r="A53" s="27"/>
      <c r="B53" s="56"/>
      <c r="C53" s="91"/>
      <c r="D53" s="95"/>
      <c r="E53" s="95"/>
      <c r="F53" s="101"/>
      <c r="G53" s="55"/>
      <c r="H53" s="29"/>
      <c r="I53" s="30">
        <v>0.51</v>
      </c>
      <c r="J53" s="119">
        <v>0.49</v>
      </c>
      <c r="K53" s="32"/>
      <c r="L53" s="57"/>
      <c r="M53" s="33"/>
      <c r="N53" s="34">
        <f t="shared" si="0"/>
        <v>1</v>
      </c>
      <c r="O53" s="35"/>
      <c r="P53" s="105">
        <v>15</v>
      </c>
      <c r="Q53" s="106">
        <v>15</v>
      </c>
      <c r="R53" s="38"/>
      <c r="S53" s="38"/>
      <c r="T53" s="37"/>
      <c r="U53" s="39">
        <f t="shared" si="1"/>
        <v>15</v>
      </c>
      <c r="V53" s="40">
        <f t="shared" si="7"/>
        <v>15</v>
      </c>
      <c r="W53" s="112"/>
      <c r="X53" s="96"/>
      <c r="Y53" s="96"/>
      <c r="Z53" s="104"/>
      <c r="AA53" s="99"/>
      <c r="AB53" s="41">
        <f t="shared" si="2"/>
        <v>0</v>
      </c>
      <c r="AC53" s="40">
        <f t="shared" si="3"/>
        <v>0</v>
      </c>
      <c r="AD53" s="42"/>
      <c r="AE53" s="128"/>
      <c r="AF53" s="37">
        <f t="shared" si="4"/>
        <v>15</v>
      </c>
      <c r="AG53" s="43">
        <v>65</v>
      </c>
      <c r="AH53" s="44">
        <f t="shared" si="5"/>
        <v>80</v>
      </c>
      <c r="AI53" s="45">
        <f t="shared" si="8"/>
        <v>0.93</v>
      </c>
      <c r="AJ53" s="46"/>
      <c r="AK53" s="47">
        <v>1E-4</v>
      </c>
      <c r="AL53" s="48">
        <f t="shared" si="9"/>
        <v>1.0001</v>
      </c>
      <c r="AM53" s="49">
        <f t="shared" si="10"/>
        <v>3989231000</v>
      </c>
      <c r="AN53" s="50"/>
      <c r="AO53" s="51"/>
      <c r="AP53" s="51"/>
      <c r="AQ53" s="51"/>
      <c r="AR53" s="51"/>
      <c r="AS53" s="52"/>
      <c r="AT53" s="53">
        <f t="shared" si="6"/>
        <v>0</v>
      </c>
    </row>
    <row r="54" spans="1:46" s="54" customFormat="1" ht="51.75" customHeight="1" thickBot="1">
      <c r="A54" s="27"/>
      <c r="B54" s="56"/>
      <c r="C54" s="91"/>
      <c r="D54" s="95"/>
      <c r="E54" s="95"/>
      <c r="F54" s="101"/>
      <c r="G54" s="55"/>
      <c r="H54" s="29"/>
      <c r="I54" s="30">
        <v>0.51</v>
      </c>
      <c r="J54" s="119">
        <v>0.49</v>
      </c>
      <c r="K54" s="32"/>
      <c r="L54" s="57"/>
      <c r="M54" s="33"/>
      <c r="N54" s="34">
        <f t="shared" si="0"/>
        <v>1</v>
      </c>
      <c r="O54" s="35"/>
      <c r="P54" s="105">
        <v>15</v>
      </c>
      <c r="Q54" s="106">
        <v>15</v>
      </c>
      <c r="R54" s="38"/>
      <c r="S54" s="38"/>
      <c r="T54" s="37"/>
      <c r="U54" s="39">
        <f t="shared" si="1"/>
        <v>15</v>
      </c>
      <c r="V54" s="40">
        <f t="shared" si="7"/>
        <v>15</v>
      </c>
      <c r="W54" s="112"/>
      <c r="X54" s="96"/>
      <c r="Y54" s="96"/>
      <c r="Z54" s="104"/>
      <c r="AA54" s="99"/>
      <c r="AB54" s="41">
        <f t="shared" si="2"/>
        <v>0</v>
      </c>
      <c r="AC54" s="40">
        <f t="shared" si="3"/>
        <v>0</v>
      </c>
      <c r="AD54" s="42"/>
      <c r="AE54" s="128"/>
      <c r="AF54" s="37">
        <f t="shared" si="4"/>
        <v>15</v>
      </c>
      <c r="AG54" s="43">
        <v>65</v>
      </c>
      <c r="AH54" s="44">
        <f t="shared" si="5"/>
        <v>80</v>
      </c>
      <c r="AI54" s="45">
        <f t="shared" si="8"/>
        <v>0.93</v>
      </c>
      <c r="AJ54" s="46"/>
      <c r="AK54" s="47">
        <v>1E-4</v>
      </c>
      <c r="AL54" s="48">
        <f t="shared" si="9"/>
        <v>1.0001</v>
      </c>
      <c r="AM54" s="49">
        <f t="shared" si="10"/>
        <v>3989231000</v>
      </c>
      <c r="AN54" s="50"/>
      <c r="AO54" s="51"/>
      <c r="AP54" s="51"/>
      <c r="AQ54" s="51"/>
      <c r="AR54" s="51"/>
      <c r="AS54" s="52"/>
      <c r="AT54" s="53">
        <f t="shared" si="6"/>
        <v>0</v>
      </c>
    </row>
    <row r="55" spans="1:46" s="54" customFormat="1" ht="36" customHeight="1" thickBot="1">
      <c r="A55" s="27"/>
      <c r="B55" s="56"/>
      <c r="C55" s="91"/>
      <c r="D55" s="95"/>
      <c r="E55" s="95"/>
      <c r="F55" s="101"/>
      <c r="G55" s="55"/>
      <c r="H55" s="29"/>
      <c r="I55" s="30">
        <v>0.51</v>
      </c>
      <c r="J55" s="119">
        <v>0.49</v>
      </c>
      <c r="K55" s="32"/>
      <c r="L55" s="57"/>
      <c r="M55" s="33"/>
      <c r="N55" s="34">
        <f t="shared" si="0"/>
        <v>1</v>
      </c>
      <c r="O55" s="35"/>
      <c r="P55" s="105">
        <v>15</v>
      </c>
      <c r="Q55" s="106">
        <v>15</v>
      </c>
      <c r="R55" s="38"/>
      <c r="S55" s="38"/>
      <c r="T55" s="37"/>
      <c r="U55" s="39">
        <f t="shared" si="1"/>
        <v>15</v>
      </c>
      <c r="V55" s="40">
        <f t="shared" si="7"/>
        <v>15</v>
      </c>
      <c r="W55" s="112"/>
      <c r="X55" s="96"/>
      <c r="Y55" s="96"/>
      <c r="Z55" s="104"/>
      <c r="AA55" s="99"/>
      <c r="AB55" s="41">
        <f t="shared" si="2"/>
        <v>0</v>
      </c>
      <c r="AC55" s="40">
        <f t="shared" si="3"/>
        <v>0</v>
      </c>
      <c r="AD55" s="42"/>
      <c r="AE55" s="128"/>
      <c r="AF55" s="37">
        <f t="shared" si="4"/>
        <v>15</v>
      </c>
      <c r="AG55" s="43">
        <v>65</v>
      </c>
      <c r="AH55" s="44">
        <f t="shared" si="5"/>
        <v>80</v>
      </c>
      <c r="AI55" s="45">
        <f t="shared" si="8"/>
        <v>0.93</v>
      </c>
      <c r="AJ55" s="46"/>
      <c r="AK55" s="47">
        <v>1E-4</v>
      </c>
      <c r="AL55" s="48">
        <f t="shared" si="9"/>
        <v>1.0001</v>
      </c>
      <c r="AM55" s="49">
        <f t="shared" si="10"/>
        <v>3989231000</v>
      </c>
      <c r="AN55" s="50"/>
      <c r="AO55" s="51"/>
      <c r="AP55" s="51"/>
      <c r="AQ55" s="51"/>
      <c r="AR55" s="51"/>
      <c r="AS55" s="52"/>
      <c r="AT55" s="53">
        <f t="shared" si="6"/>
        <v>0</v>
      </c>
    </row>
    <row r="56" spans="1:46" s="54" customFormat="1" ht="36" customHeight="1" thickBot="1">
      <c r="A56" s="27"/>
      <c r="B56" s="56"/>
      <c r="C56" s="91"/>
      <c r="D56" s="95"/>
      <c r="E56" s="95"/>
      <c r="F56" s="101"/>
      <c r="G56" s="55"/>
      <c r="H56" s="29"/>
      <c r="I56" s="30">
        <v>0.51</v>
      </c>
      <c r="J56" s="119">
        <v>0.49</v>
      </c>
      <c r="K56" s="32"/>
      <c r="L56" s="57"/>
      <c r="M56" s="33"/>
      <c r="N56" s="34">
        <f t="shared" si="0"/>
        <v>1</v>
      </c>
      <c r="O56" s="35"/>
      <c r="P56" s="105">
        <v>15</v>
      </c>
      <c r="Q56" s="106">
        <v>15</v>
      </c>
      <c r="R56" s="38"/>
      <c r="S56" s="38"/>
      <c r="T56" s="37"/>
      <c r="U56" s="39">
        <f t="shared" si="1"/>
        <v>15</v>
      </c>
      <c r="V56" s="40">
        <f t="shared" si="7"/>
        <v>15</v>
      </c>
      <c r="W56" s="112"/>
      <c r="X56" s="96"/>
      <c r="Y56" s="96"/>
      <c r="Z56" s="104"/>
      <c r="AA56" s="99"/>
      <c r="AB56" s="41">
        <f t="shared" si="2"/>
        <v>0</v>
      </c>
      <c r="AC56" s="40">
        <f t="shared" si="3"/>
        <v>0</v>
      </c>
      <c r="AD56" s="42"/>
      <c r="AE56" s="128"/>
      <c r="AF56" s="37">
        <f t="shared" si="4"/>
        <v>15</v>
      </c>
      <c r="AG56" s="43">
        <v>65</v>
      </c>
      <c r="AH56" s="44">
        <f t="shared" si="5"/>
        <v>80</v>
      </c>
      <c r="AI56" s="45">
        <f t="shared" si="8"/>
        <v>0.93</v>
      </c>
      <c r="AJ56" s="46"/>
      <c r="AK56" s="47">
        <v>1E-4</v>
      </c>
      <c r="AL56" s="48">
        <f t="shared" si="9"/>
        <v>1.0001</v>
      </c>
      <c r="AM56" s="49">
        <f t="shared" si="10"/>
        <v>3989231000</v>
      </c>
      <c r="AN56" s="50"/>
      <c r="AO56" s="51"/>
      <c r="AP56" s="51"/>
      <c r="AQ56" s="51"/>
      <c r="AR56" s="51"/>
      <c r="AS56" s="52"/>
      <c r="AT56" s="53">
        <f t="shared" si="6"/>
        <v>0</v>
      </c>
    </row>
    <row r="57" spans="1:46" s="54" customFormat="1" ht="36" customHeight="1" thickBot="1">
      <c r="A57" s="27"/>
      <c r="B57" s="56"/>
      <c r="C57" s="91"/>
      <c r="D57" s="95"/>
      <c r="E57" s="95"/>
      <c r="F57" s="101"/>
      <c r="G57" s="55"/>
      <c r="H57" s="29"/>
      <c r="I57" s="30">
        <v>0.51</v>
      </c>
      <c r="J57" s="119">
        <v>0.49</v>
      </c>
      <c r="K57" s="32"/>
      <c r="L57" s="57"/>
      <c r="M57" s="33"/>
      <c r="N57" s="34">
        <f t="shared" si="0"/>
        <v>1</v>
      </c>
      <c r="O57" s="35"/>
      <c r="P57" s="105">
        <v>15</v>
      </c>
      <c r="Q57" s="106">
        <v>15</v>
      </c>
      <c r="R57" s="38"/>
      <c r="S57" s="38"/>
      <c r="T57" s="37"/>
      <c r="U57" s="39">
        <f t="shared" si="1"/>
        <v>15</v>
      </c>
      <c r="V57" s="40">
        <f t="shared" si="7"/>
        <v>15</v>
      </c>
      <c r="W57" s="112"/>
      <c r="X57" s="96"/>
      <c r="Y57" s="96"/>
      <c r="Z57" s="104"/>
      <c r="AA57" s="99"/>
      <c r="AB57" s="41">
        <f t="shared" si="2"/>
        <v>0</v>
      </c>
      <c r="AC57" s="40">
        <f t="shared" si="3"/>
        <v>0</v>
      </c>
      <c r="AD57" s="42"/>
      <c r="AE57" s="128"/>
      <c r="AF57" s="37">
        <f t="shared" si="4"/>
        <v>15</v>
      </c>
      <c r="AG57" s="43">
        <v>65</v>
      </c>
      <c r="AH57" s="44">
        <f t="shared" si="5"/>
        <v>80</v>
      </c>
      <c r="AI57" s="45">
        <f t="shared" si="8"/>
        <v>0.93</v>
      </c>
      <c r="AJ57" s="46"/>
      <c r="AK57" s="47">
        <v>1E-4</v>
      </c>
      <c r="AL57" s="48">
        <f t="shared" si="9"/>
        <v>1.0001</v>
      </c>
      <c r="AM57" s="49">
        <f t="shared" si="10"/>
        <v>3989231000</v>
      </c>
      <c r="AN57" s="50"/>
      <c r="AO57" s="51"/>
      <c r="AP57" s="51"/>
      <c r="AQ57" s="51"/>
      <c r="AR57" s="51"/>
      <c r="AS57" s="52"/>
      <c r="AT57" s="53">
        <f t="shared" si="6"/>
        <v>0</v>
      </c>
    </row>
    <row r="58" spans="1:46" s="54" customFormat="1" ht="36" customHeight="1" thickBot="1">
      <c r="A58" s="27"/>
      <c r="B58" s="56"/>
      <c r="C58" s="91"/>
      <c r="D58" s="95"/>
      <c r="E58" s="95"/>
      <c r="F58" s="101"/>
      <c r="G58" s="55"/>
      <c r="H58" s="29"/>
      <c r="I58" s="30">
        <v>0.51</v>
      </c>
      <c r="J58" s="119">
        <v>0.49</v>
      </c>
      <c r="K58" s="32"/>
      <c r="L58" s="57"/>
      <c r="M58" s="33"/>
      <c r="N58" s="34">
        <f t="shared" si="0"/>
        <v>1</v>
      </c>
      <c r="O58" s="35"/>
      <c r="P58" s="105">
        <v>15</v>
      </c>
      <c r="Q58" s="106">
        <v>15</v>
      </c>
      <c r="R58" s="38"/>
      <c r="S58" s="38"/>
      <c r="T58" s="37"/>
      <c r="U58" s="39">
        <f t="shared" si="1"/>
        <v>15</v>
      </c>
      <c r="V58" s="40">
        <f t="shared" si="7"/>
        <v>15</v>
      </c>
      <c r="W58" s="112"/>
      <c r="X58" s="96"/>
      <c r="Y58" s="96"/>
      <c r="Z58" s="104"/>
      <c r="AA58" s="99"/>
      <c r="AB58" s="41">
        <f t="shared" si="2"/>
        <v>0</v>
      </c>
      <c r="AC58" s="40">
        <f t="shared" si="3"/>
        <v>0</v>
      </c>
      <c r="AD58" s="42"/>
      <c r="AE58" s="128"/>
      <c r="AF58" s="37">
        <f t="shared" si="4"/>
        <v>15</v>
      </c>
      <c r="AG58" s="43">
        <v>65</v>
      </c>
      <c r="AH58" s="44">
        <f t="shared" si="5"/>
        <v>80</v>
      </c>
      <c r="AI58" s="45">
        <f t="shared" si="8"/>
        <v>0.93</v>
      </c>
      <c r="AJ58" s="46"/>
      <c r="AK58" s="47">
        <v>1E-4</v>
      </c>
      <c r="AL58" s="48">
        <f t="shared" si="9"/>
        <v>1.0001</v>
      </c>
      <c r="AM58" s="49">
        <f t="shared" si="10"/>
        <v>3989231000</v>
      </c>
      <c r="AN58" s="50"/>
      <c r="AO58" s="51"/>
      <c r="AP58" s="51"/>
      <c r="AQ58" s="51"/>
      <c r="AR58" s="51"/>
      <c r="AS58" s="52"/>
      <c r="AT58" s="53">
        <f t="shared" si="6"/>
        <v>0</v>
      </c>
    </row>
    <row r="59" spans="1:46" s="54" customFormat="1" ht="47.25" customHeight="1" thickBot="1">
      <c r="A59" s="27"/>
      <c r="B59" s="56"/>
      <c r="C59" s="91"/>
      <c r="D59" s="95"/>
      <c r="E59" s="95"/>
      <c r="F59" s="101"/>
      <c r="G59" s="55"/>
      <c r="H59" s="60"/>
      <c r="I59" s="30">
        <v>0.51</v>
      </c>
      <c r="J59" s="119">
        <v>0.49</v>
      </c>
      <c r="K59" s="32"/>
      <c r="L59" s="57"/>
      <c r="M59" s="33"/>
      <c r="N59" s="34">
        <f t="shared" si="0"/>
        <v>1</v>
      </c>
      <c r="O59" s="35"/>
      <c r="P59" s="105">
        <v>15</v>
      </c>
      <c r="Q59" s="106">
        <v>15</v>
      </c>
      <c r="R59" s="38"/>
      <c r="S59" s="38"/>
      <c r="T59" s="37"/>
      <c r="U59" s="39">
        <f t="shared" si="1"/>
        <v>15</v>
      </c>
      <c r="V59" s="40">
        <f t="shared" si="7"/>
        <v>15</v>
      </c>
      <c r="W59" s="112"/>
      <c r="X59" s="96"/>
      <c r="Y59" s="96"/>
      <c r="Z59" s="104"/>
      <c r="AA59" s="99"/>
      <c r="AB59" s="41">
        <f t="shared" si="2"/>
        <v>0</v>
      </c>
      <c r="AC59" s="40">
        <f t="shared" si="3"/>
        <v>0</v>
      </c>
      <c r="AD59" s="42"/>
      <c r="AE59" s="128"/>
      <c r="AF59" s="37">
        <f t="shared" si="4"/>
        <v>15</v>
      </c>
      <c r="AG59" s="43">
        <v>65</v>
      </c>
      <c r="AH59" s="44">
        <f t="shared" si="5"/>
        <v>80</v>
      </c>
      <c r="AI59" s="45">
        <f t="shared" si="8"/>
        <v>0.93</v>
      </c>
      <c r="AJ59" s="46"/>
      <c r="AK59" s="47">
        <v>1E-4</v>
      </c>
      <c r="AL59" s="48">
        <f t="shared" si="9"/>
        <v>1.0001</v>
      </c>
      <c r="AM59" s="49">
        <f t="shared" si="10"/>
        <v>3989231000</v>
      </c>
      <c r="AN59" s="50"/>
      <c r="AO59" s="51"/>
      <c r="AP59" s="51"/>
      <c r="AQ59" s="51"/>
      <c r="AR59" s="51"/>
      <c r="AS59" s="52"/>
      <c r="AT59" s="53">
        <f t="shared" si="6"/>
        <v>0</v>
      </c>
    </row>
    <row r="60" spans="1:46" s="54" customFormat="1" ht="47.25" customHeight="1" thickBot="1">
      <c r="A60" s="27"/>
      <c r="B60" s="56"/>
      <c r="C60" s="91"/>
      <c r="D60" s="95"/>
      <c r="E60" s="95"/>
      <c r="F60" s="101"/>
      <c r="G60" s="55"/>
      <c r="H60" s="29"/>
      <c r="I60" s="30">
        <v>0.51</v>
      </c>
      <c r="J60" s="119">
        <v>0.49</v>
      </c>
      <c r="K60" s="32"/>
      <c r="L60" s="57"/>
      <c r="M60" s="33"/>
      <c r="N60" s="34">
        <f t="shared" si="0"/>
        <v>1</v>
      </c>
      <c r="O60" s="35"/>
      <c r="P60" s="105">
        <v>15</v>
      </c>
      <c r="Q60" s="106">
        <v>15</v>
      </c>
      <c r="R60" s="38"/>
      <c r="S60" s="38"/>
      <c r="T60" s="37"/>
      <c r="U60" s="39">
        <f t="shared" si="1"/>
        <v>15</v>
      </c>
      <c r="V60" s="40">
        <f t="shared" si="7"/>
        <v>15</v>
      </c>
      <c r="W60" s="112"/>
      <c r="X60" s="96"/>
      <c r="Y60" s="96"/>
      <c r="Z60" s="104"/>
      <c r="AA60" s="99"/>
      <c r="AB60" s="41">
        <f t="shared" si="2"/>
        <v>0</v>
      </c>
      <c r="AC60" s="40">
        <f t="shared" si="3"/>
        <v>0</v>
      </c>
      <c r="AD60" s="42"/>
      <c r="AE60" s="128"/>
      <c r="AF60" s="37">
        <f t="shared" si="4"/>
        <v>15</v>
      </c>
      <c r="AG60" s="43">
        <v>65</v>
      </c>
      <c r="AH60" s="44">
        <f t="shared" si="5"/>
        <v>80</v>
      </c>
      <c r="AI60" s="45">
        <f t="shared" si="8"/>
        <v>0.93</v>
      </c>
      <c r="AJ60" s="46"/>
      <c r="AK60" s="47">
        <v>1E-4</v>
      </c>
      <c r="AL60" s="48">
        <f t="shared" si="9"/>
        <v>1.0001</v>
      </c>
      <c r="AM60" s="49">
        <f t="shared" si="10"/>
        <v>3989231000</v>
      </c>
      <c r="AN60" s="50"/>
      <c r="AO60" s="51"/>
      <c r="AP60" s="51"/>
      <c r="AQ60" s="51"/>
      <c r="AR60" s="51"/>
      <c r="AS60" s="52"/>
      <c r="AT60" s="53">
        <f t="shared" si="6"/>
        <v>0</v>
      </c>
    </row>
    <row r="61" spans="1:46" s="54" customFormat="1" ht="47.25" customHeight="1" thickBot="1">
      <c r="A61" s="27"/>
      <c r="B61" s="56"/>
      <c r="C61" s="91"/>
      <c r="D61" s="95"/>
      <c r="E61" s="95"/>
      <c r="F61" s="101"/>
      <c r="G61" s="55"/>
      <c r="H61" s="60"/>
      <c r="I61" s="30">
        <v>0.51</v>
      </c>
      <c r="J61" s="119">
        <v>0.49</v>
      </c>
      <c r="K61" s="32"/>
      <c r="L61" s="57"/>
      <c r="M61" s="33"/>
      <c r="N61" s="34">
        <f t="shared" si="0"/>
        <v>1</v>
      </c>
      <c r="O61" s="35"/>
      <c r="P61" s="105">
        <v>15</v>
      </c>
      <c r="Q61" s="106">
        <v>15</v>
      </c>
      <c r="R61" s="38"/>
      <c r="S61" s="38"/>
      <c r="T61" s="37"/>
      <c r="U61" s="39">
        <f t="shared" si="1"/>
        <v>15</v>
      </c>
      <c r="V61" s="40">
        <f t="shared" si="7"/>
        <v>15</v>
      </c>
      <c r="W61" s="112"/>
      <c r="X61" s="96"/>
      <c r="Y61" s="96"/>
      <c r="Z61" s="104"/>
      <c r="AA61" s="99"/>
      <c r="AB61" s="41">
        <f t="shared" si="2"/>
        <v>0</v>
      </c>
      <c r="AC61" s="40">
        <f t="shared" si="3"/>
        <v>0</v>
      </c>
      <c r="AD61" s="42"/>
      <c r="AE61" s="128"/>
      <c r="AF61" s="37">
        <f t="shared" si="4"/>
        <v>15</v>
      </c>
      <c r="AG61" s="43">
        <v>65</v>
      </c>
      <c r="AH61" s="44">
        <f t="shared" si="5"/>
        <v>80</v>
      </c>
      <c r="AI61" s="45">
        <f t="shared" si="8"/>
        <v>0.93</v>
      </c>
      <c r="AJ61" s="46"/>
      <c r="AK61" s="47">
        <v>1E-4</v>
      </c>
      <c r="AL61" s="48">
        <f t="shared" si="9"/>
        <v>1.0001</v>
      </c>
      <c r="AM61" s="49">
        <f t="shared" si="10"/>
        <v>3989231000</v>
      </c>
      <c r="AN61" s="50"/>
      <c r="AO61" s="51"/>
      <c r="AP61" s="51"/>
      <c r="AQ61" s="51"/>
      <c r="AR61" s="51"/>
      <c r="AS61" s="52"/>
      <c r="AT61" s="53">
        <f t="shared" si="6"/>
        <v>0</v>
      </c>
    </row>
    <row r="62" spans="1:46" s="54" customFormat="1" ht="36" customHeight="1" thickBot="1">
      <c r="A62" s="27"/>
      <c r="B62" s="56"/>
      <c r="C62" s="91"/>
      <c r="D62" s="95"/>
      <c r="E62" s="95"/>
      <c r="F62" s="101"/>
      <c r="G62" s="55"/>
      <c r="H62" s="60"/>
      <c r="I62" s="30">
        <v>0.51</v>
      </c>
      <c r="J62" s="119">
        <v>0.49</v>
      </c>
      <c r="K62" s="32"/>
      <c r="L62" s="57"/>
      <c r="M62" s="33"/>
      <c r="N62" s="34">
        <f t="shared" si="0"/>
        <v>1</v>
      </c>
      <c r="O62" s="35"/>
      <c r="P62" s="105">
        <v>15</v>
      </c>
      <c r="Q62" s="106">
        <v>15</v>
      </c>
      <c r="R62" s="38"/>
      <c r="S62" s="38"/>
      <c r="T62" s="37"/>
      <c r="U62" s="39">
        <f t="shared" si="1"/>
        <v>15</v>
      </c>
      <c r="V62" s="40">
        <f t="shared" si="7"/>
        <v>15</v>
      </c>
      <c r="W62" s="112"/>
      <c r="X62" s="96"/>
      <c r="Y62" s="96"/>
      <c r="Z62" s="104"/>
      <c r="AA62" s="99"/>
      <c r="AB62" s="41">
        <f t="shared" si="2"/>
        <v>0</v>
      </c>
      <c r="AC62" s="40">
        <f t="shared" si="3"/>
        <v>0</v>
      </c>
      <c r="AD62" s="42"/>
      <c r="AE62" s="128"/>
      <c r="AF62" s="37">
        <f t="shared" si="4"/>
        <v>15</v>
      </c>
      <c r="AG62" s="43">
        <v>65</v>
      </c>
      <c r="AH62" s="44">
        <f t="shared" si="5"/>
        <v>80</v>
      </c>
      <c r="AI62" s="45">
        <f t="shared" si="8"/>
        <v>0.93</v>
      </c>
      <c r="AJ62" s="46"/>
      <c r="AK62" s="47">
        <v>1E-4</v>
      </c>
      <c r="AL62" s="48">
        <f t="shared" si="9"/>
        <v>1.0001</v>
      </c>
      <c r="AM62" s="49">
        <f t="shared" si="10"/>
        <v>3989231000</v>
      </c>
      <c r="AN62" s="50"/>
      <c r="AO62" s="51"/>
      <c r="AP62" s="51"/>
      <c r="AQ62" s="51"/>
      <c r="AR62" s="51"/>
      <c r="AS62" s="52"/>
      <c r="AT62" s="53">
        <f t="shared" si="6"/>
        <v>0</v>
      </c>
    </row>
    <row r="63" spans="1:46" s="54" customFormat="1" ht="36" customHeight="1" thickBot="1">
      <c r="A63" s="27"/>
      <c r="B63" s="56"/>
      <c r="C63" s="91"/>
      <c r="D63" s="95"/>
      <c r="E63" s="95"/>
      <c r="F63" s="101"/>
      <c r="G63" s="55"/>
      <c r="H63" s="60"/>
      <c r="I63" s="30">
        <v>0.51</v>
      </c>
      <c r="J63" s="119">
        <v>0.49</v>
      </c>
      <c r="K63" s="32"/>
      <c r="L63" s="57"/>
      <c r="M63" s="33"/>
      <c r="N63" s="34">
        <f t="shared" si="0"/>
        <v>1</v>
      </c>
      <c r="O63" s="35"/>
      <c r="P63" s="105">
        <v>15</v>
      </c>
      <c r="Q63" s="106">
        <v>15</v>
      </c>
      <c r="R63" s="38"/>
      <c r="S63" s="38"/>
      <c r="T63" s="37"/>
      <c r="U63" s="39">
        <f t="shared" si="1"/>
        <v>15</v>
      </c>
      <c r="V63" s="40">
        <f t="shared" si="7"/>
        <v>15</v>
      </c>
      <c r="W63" s="112"/>
      <c r="X63" s="96"/>
      <c r="Y63" s="96"/>
      <c r="Z63" s="104"/>
      <c r="AA63" s="99"/>
      <c r="AB63" s="41">
        <f t="shared" si="2"/>
        <v>0</v>
      </c>
      <c r="AC63" s="40">
        <f t="shared" si="3"/>
        <v>0</v>
      </c>
      <c r="AD63" s="42"/>
      <c r="AE63" s="128"/>
      <c r="AF63" s="37">
        <f t="shared" si="4"/>
        <v>15</v>
      </c>
      <c r="AG63" s="43">
        <v>65</v>
      </c>
      <c r="AH63" s="44">
        <f t="shared" si="5"/>
        <v>80</v>
      </c>
      <c r="AI63" s="45">
        <f t="shared" si="8"/>
        <v>0.93</v>
      </c>
      <c r="AJ63" s="46"/>
      <c r="AK63" s="47">
        <v>1E-4</v>
      </c>
      <c r="AL63" s="48">
        <f t="shared" si="9"/>
        <v>1.0001</v>
      </c>
      <c r="AM63" s="49">
        <f t="shared" si="10"/>
        <v>3989231000</v>
      </c>
      <c r="AN63" s="50"/>
      <c r="AO63" s="51"/>
      <c r="AP63" s="51"/>
      <c r="AQ63" s="51"/>
      <c r="AR63" s="51"/>
      <c r="AS63" s="52"/>
      <c r="AT63" s="53">
        <f t="shared" si="6"/>
        <v>0</v>
      </c>
    </row>
    <row r="64" spans="1:46" s="54" customFormat="1" ht="36" customHeight="1" thickBot="1">
      <c r="A64" s="27"/>
      <c r="B64" s="56"/>
      <c r="C64" s="91"/>
      <c r="D64" s="95"/>
      <c r="E64" s="95"/>
      <c r="F64" s="101"/>
      <c r="G64" s="55"/>
      <c r="H64" s="60"/>
      <c r="I64" s="30">
        <v>0.51</v>
      </c>
      <c r="J64" s="119">
        <v>0.49</v>
      </c>
      <c r="K64" s="32"/>
      <c r="L64" s="57"/>
      <c r="M64" s="33"/>
      <c r="N64" s="34">
        <f t="shared" si="0"/>
        <v>1</v>
      </c>
      <c r="O64" s="35"/>
      <c r="P64" s="105">
        <v>15</v>
      </c>
      <c r="Q64" s="106">
        <v>15</v>
      </c>
      <c r="R64" s="38"/>
      <c r="S64" s="38"/>
      <c r="T64" s="37"/>
      <c r="U64" s="39">
        <f t="shared" si="1"/>
        <v>15</v>
      </c>
      <c r="V64" s="40">
        <f t="shared" si="7"/>
        <v>15</v>
      </c>
      <c r="W64" s="112"/>
      <c r="X64" s="96"/>
      <c r="Y64" s="96"/>
      <c r="Z64" s="104"/>
      <c r="AA64" s="99"/>
      <c r="AB64" s="41">
        <f t="shared" si="2"/>
        <v>0</v>
      </c>
      <c r="AC64" s="40">
        <f t="shared" si="3"/>
        <v>0</v>
      </c>
      <c r="AD64" s="42"/>
      <c r="AE64" s="128"/>
      <c r="AF64" s="37">
        <f t="shared" si="4"/>
        <v>15</v>
      </c>
      <c r="AG64" s="43">
        <v>65</v>
      </c>
      <c r="AH64" s="44">
        <f t="shared" si="5"/>
        <v>80</v>
      </c>
      <c r="AI64" s="45">
        <f t="shared" si="8"/>
        <v>0.93</v>
      </c>
      <c r="AJ64" s="46"/>
      <c r="AK64" s="47">
        <v>1E-4</v>
      </c>
      <c r="AL64" s="48">
        <f t="shared" si="9"/>
        <v>1.0001</v>
      </c>
      <c r="AM64" s="49">
        <f t="shared" si="10"/>
        <v>3989231000</v>
      </c>
      <c r="AN64" s="50"/>
      <c r="AO64" s="51"/>
      <c r="AP64" s="51"/>
      <c r="AQ64" s="51"/>
      <c r="AR64" s="51"/>
      <c r="AS64" s="52"/>
      <c r="AT64" s="53">
        <f t="shared" si="6"/>
        <v>0</v>
      </c>
    </row>
    <row r="65" spans="1:46" s="54" customFormat="1" ht="36" customHeight="1" thickBot="1">
      <c r="A65" s="27"/>
      <c r="B65" s="56"/>
      <c r="C65" s="91"/>
      <c r="D65" s="95"/>
      <c r="E65" s="95"/>
      <c r="F65" s="101"/>
      <c r="G65" s="55"/>
      <c r="H65" s="60"/>
      <c r="I65" s="30">
        <v>0.51</v>
      </c>
      <c r="J65" s="119">
        <v>0.49</v>
      </c>
      <c r="K65" s="32"/>
      <c r="L65" s="57"/>
      <c r="M65" s="33"/>
      <c r="N65" s="34">
        <f t="shared" si="0"/>
        <v>1</v>
      </c>
      <c r="O65" s="35"/>
      <c r="P65" s="105">
        <v>15</v>
      </c>
      <c r="Q65" s="106">
        <v>15</v>
      </c>
      <c r="R65" s="38"/>
      <c r="S65" s="38"/>
      <c r="T65" s="37"/>
      <c r="U65" s="39">
        <f t="shared" si="1"/>
        <v>15</v>
      </c>
      <c r="V65" s="40">
        <f t="shared" si="7"/>
        <v>15</v>
      </c>
      <c r="W65" s="112"/>
      <c r="X65" s="96"/>
      <c r="Y65" s="96"/>
      <c r="Z65" s="104"/>
      <c r="AA65" s="99"/>
      <c r="AB65" s="41">
        <f t="shared" si="2"/>
        <v>0</v>
      </c>
      <c r="AC65" s="40">
        <f t="shared" si="3"/>
        <v>0</v>
      </c>
      <c r="AD65" s="42"/>
      <c r="AE65" s="128"/>
      <c r="AF65" s="37">
        <f t="shared" si="4"/>
        <v>15</v>
      </c>
      <c r="AG65" s="43">
        <v>65</v>
      </c>
      <c r="AH65" s="44">
        <f t="shared" si="5"/>
        <v>80</v>
      </c>
      <c r="AI65" s="45">
        <f t="shared" si="8"/>
        <v>0.93</v>
      </c>
      <c r="AJ65" s="46"/>
      <c r="AK65" s="47">
        <v>1E-4</v>
      </c>
      <c r="AL65" s="48">
        <f t="shared" si="9"/>
        <v>1.0001</v>
      </c>
      <c r="AM65" s="49">
        <f t="shared" si="10"/>
        <v>3989231000</v>
      </c>
      <c r="AN65" s="50"/>
      <c r="AO65" s="51"/>
      <c r="AP65" s="51"/>
      <c r="AQ65" s="51"/>
      <c r="AR65" s="51"/>
      <c r="AS65" s="52"/>
      <c r="AT65" s="53">
        <f t="shared" si="6"/>
        <v>0</v>
      </c>
    </row>
    <row r="66" spans="1:46" s="54" customFormat="1" ht="36" customHeight="1" thickBot="1">
      <c r="A66" s="27"/>
      <c r="B66" s="56"/>
      <c r="C66" s="91"/>
      <c r="D66" s="95"/>
      <c r="E66" s="95"/>
      <c r="F66" s="101"/>
      <c r="G66" s="55"/>
      <c r="H66" s="60"/>
      <c r="I66" s="30">
        <v>0.51</v>
      </c>
      <c r="J66" s="119">
        <v>0.49</v>
      </c>
      <c r="K66" s="32"/>
      <c r="L66" s="57"/>
      <c r="M66" s="33"/>
      <c r="N66" s="34">
        <f t="shared" si="0"/>
        <v>1</v>
      </c>
      <c r="O66" s="35"/>
      <c r="P66" s="105">
        <v>15</v>
      </c>
      <c r="Q66" s="106">
        <v>15</v>
      </c>
      <c r="R66" s="38"/>
      <c r="S66" s="38"/>
      <c r="T66" s="37"/>
      <c r="U66" s="39">
        <f t="shared" si="1"/>
        <v>15</v>
      </c>
      <c r="V66" s="40">
        <f t="shared" si="7"/>
        <v>15</v>
      </c>
      <c r="W66" s="112"/>
      <c r="X66" s="96"/>
      <c r="Y66" s="96"/>
      <c r="Z66" s="104"/>
      <c r="AA66" s="99"/>
      <c r="AB66" s="41">
        <f t="shared" si="2"/>
        <v>0</v>
      </c>
      <c r="AC66" s="40">
        <f t="shared" si="3"/>
        <v>0</v>
      </c>
      <c r="AD66" s="42"/>
      <c r="AE66" s="128"/>
      <c r="AF66" s="37">
        <f t="shared" si="4"/>
        <v>15</v>
      </c>
      <c r="AG66" s="43">
        <v>65</v>
      </c>
      <c r="AH66" s="44">
        <f t="shared" si="5"/>
        <v>80</v>
      </c>
      <c r="AI66" s="45">
        <f t="shared" si="8"/>
        <v>0.93</v>
      </c>
      <c r="AJ66" s="46"/>
      <c r="AK66" s="47">
        <v>1E-4</v>
      </c>
      <c r="AL66" s="48">
        <f t="shared" si="9"/>
        <v>1.0001</v>
      </c>
      <c r="AM66" s="49">
        <f t="shared" si="10"/>
        <v>3989231000</v>
      </c>
      <c r="AN66" s="50"/>
      <c r="AO66" s="51"/>
      <c r="AP66" s="51"/>
      <c r="AQ66" s="51"/>
      <c r="AR66" s="51"/>
      <c r="AS66" s="52"/>
      <c r="AT66" s="53">
        <f t="shared" si="6"/>
        <v>0</v>
      </c>
    </row>
    <row r="67" spans="1:46" s="54" customFormat="1" ht="36" customHeight="1" thickBot="1">
      <c r="A67" s="27"/>
      <c r="B67" s="56"/>
      <c r="C67" s="91"/>
      <c r="D67" s="95"/>
      <c r="E67" s="95"/>
      <c r="F67" s="101"/>
      <c r="G67" s="55"/>
      <c r="H67" s="60"/>
      <c r="I67" s="30">
        <v>0.51</v>
      </c>
      <c r="J67" s="119">
        <v>0.49</v>
      </c>
      <c r="K67" s="32"/>
      <c r="L67" s="57"/>
      <c r="M67" s="33"/>
      <c r="N67" s="34">
        <f t="shared" si="0"/>
        <v>1</v>
      </c>
      <c r="O67" s="35"/>
      <c r="P67" s="105">
        <v>15</v>
      </c>
      <c r="Q67" s="106">
        <v>15</v>
      </c>
      <c r="R67" s="38"/>
      <c r="S67" s="38"/>
      <c r="T67" s="37"/>
      <c r="U67" s="39">
        <f t="shared" si="1"/>
        <v>15</v>
      </c>
      <c r="V67" s="40">
        <f t="shared" si="7"/>
        <v>15</v>
      </c>
      <c r="W67" s="112"/>
      <c r="X67" s="96"/>
      <c r="Y67" s="96"/>
      <c r="Z67" s="104"/>
      <c r="AA67" s="99"/>
      <c r="AB67" s="41">
        <f t="shared" si="2"/>
        <v>0</v>
      </c>
      <c r="AC67" s="40">
        <f t="shared" si="3"/>
        <v>0</v>
      </c>
      <c r="AD67" s="42"/>
      <c r="AE67" s="128"/>
      <c r="AF67" s="37">
        <f t="shared" si="4"/>
        <v>15</v>
      </c>
      <c r="AG67" s="43">
        <v>65</v>
      </c>
      <c r="AH67" s="44">
        <f t="shared" si="5"/>
        <v>80</v>
      </c>
      <c r="AI67" s="45">
        <f t="shared" si="8"/>
        <v>0.93</v>
      </c>
      <c r="AJ67" s="46"/>
      <c r="AK67" s="47">
        <v>1E-4</v>
      </c>
      <c r="AL67" s="48">
        <f t="shared" si="9"/>
        <v>1.0001</v>
      </c>
      <c r="AM67" s="49">
        <f t="shared" si="10"/>
        <v>3989231000</v>
      </c>
      <c r="AN67" s="50"/>
      <c r="AO67" s="51"/>
      <c r="AP67" s="51"/>
      <c r="AQ67" s="51"/>
      <c r="AR67" s="51"/>
      <c r="AS67" s="52"/>
      <c r="AT67" s="53">
        <f t="shared" si="6"/>
        <v>0</v>
      </c>
    </row>
    <row r="68" spans="1:46" s="54" customFormat="1" ht="36" customHeight="1" thickBot="1">
      <c r="A68" s="27"/>
      <c r="B68" s="56"/>
      <c r="C68" s="91"/>
      <c r="D68" s="95"/>
      <c r="E68" s="95"/>
      <c r="F68" s="101"/>
      <c r="G68" s="55"/>
      <c r="H68" s="60"/>
      <c r="I68" s="30">
        <v>0.51</v>
      </c>
      <c r="J68" s="119">
        <v>0.49</v>
      </c>
      <c r="K68" s="32"/>
      <c r="L68" s="57"/>
      <c r="M68" s="33"/>
      <c r="N68" s="34">
        <f t="shared" si="0"/>
        <v>1</v>
      </c>
      <c r="O68" s="35"/>
      <c r="P68" s="105">
        <v>15</v>
      </c>
      <c r="Q68" s="106">
        <v>15</v>
      </c>
      <c r="R68" s="38"/>
      <c r="S68" s="38"/>
      <c r="T68" s="37"/>
      <c r="U68" s="39">
        <f t="shared" si="1"/>
        <v>15</v>
      </c>
      <c r="V68" s="40">
        <f t="shared" si="7"/>
        <v>15</v>
      </c>
      <c r="W68" s="112"/>
      <c r="X68" s="96"/>
      <c r="Y68" s="96"/>
      <c r="Z68" s="104"/>
      <c r="AA68" s="99"/>
      <c r="AB68" s="41">
        <f t="shared" si="2"/>
        <v>0</v>
      </c>
      <c r="AC68" s="40">
        <f t="shared" si="3"/>
        <v>0</v>
      </c>
      <c r="AD68" s="42"/>
      <c r="AE68" s="128"/>
      <c r="AF68" s="37">
        <f t="shared" si="4"/>
        <v>15</v>
      </c>
      <c r="AG68" s="43">
        <v>65</v>
      </c>
      <c r="AH68" s="44">
        <f t="shared" si="5"/>
        <v>80</v>
      </c>
      <c r="AI68" s="45">
        <f t="shared" si="8"/>
        <v>0.93</v>
      </c>
      <c r="AJ68" s="46"/>
      <c r="AK68" s="47">
        <v>1E-4</v>
      </c>
      <c r="AL68" s="48">
        <f t="shared" si="9"/>
        <v>1.0001</v>
      </c>
      <c r="AM68" s="49">
        <f t="shared" si="10"/>
        <v>3989231000</v>
      </c>
      <c r="AN68" s="50"/>
      <c r="AO68" s="51"/>
      <c r="AP68" s="51"/>
      <c r="AQ68" s="51"/>
      <c r="AR68" s="51"/>
      <c r="AS68" s="52"/>
      <c r="AT68" s="53">
        <f t="shared" si="6"/>
        <v>0</v>
      </c>
    </row>
    <row r="69" spans="1:46" s="54" customFormat="1" ht="36" customHeight="1" thickBot="1">
      <c r="A69" s="27"/>
      <c r="B69" s="56"/>
      <c r="C69" s="91"/>
      <c r="D69" s="95"/>
      <c r="E69" s="95"/>
      <c r="F69" s="101"/>
      <c r="G69" s="55"/>
      <c r="H69" s="60"/>
      <c r="I69" s="30">
        <v>0.51</v>
      </c>
      <c r="J69" s="119">
        <v>0.49</v>
      </c>
      <c r="K69" s="32"/>
      <c r="L69" s="57"/>
      <c r="M69" s="33"/>
      <c r="N69" s="34">
        <f t="shared" si="0"/>
        <v>1</v>
      </c>
      <c r="O69" s="35"/>
      <c r="P69" s="105">
        <v>15</v>
      </c>
      <c r="Q69" s="106">
        <v>15</v>
      </c>
      <c r="R69" s="38"/>
      <c r="S69" s="38"/>
      <c r="T69" s="37"/>
      <c r="U69" s="39">
        <f t="shared" si="1"/>
        <v>15</v>
      </c>
      <c r="V69" s="40">
        <f t="shared" si="7"/>
        <v>15</v>
      </c>
      <c r="W69" s="112"/>
      <c r="X69" s="96"/>
      <c r="Y69" s="96"/>
      <c r="Z69" s="104"/>
      <c r="AA69" s="99"/>
      <c r="AB69" s="41">
        <f t="shared" si="2"/>
        <v>0</v>
      </c>
      <c r="AC69" s="40">
        <f t="shared" si="3"/>
        <v>0</v>
      </c>
      <c r="AD69" s="42"/>
      <c r="AE69" s="128"/>
      <c r="AF69" s="37">
        <f t="shared" si="4"/>
        <v>15</v>
      </c>
      <c r="AG69" s="43">
        <v>65</v>
      </c>
      <c r="AH69" s="44">
        <f t="shared" si="5"/>
        <v>80</v>
      </c>
      <c r="AI69" s="45">
        <f t="shared" si="8"/>
        <v>0.93</v>
      </c>
      <c r="AJ69" s="46"/>
      <c r="AK69" s="47">
        <v>1E-4</v>
      </c>
      <c r="AL69" s="48">
        <f t="shared" si="9"/>
        <v>1.0001</v>
      </c>
      <c r="AM69" s="49">
        <f t="shared" si="10"/>
        <v>3989231000</v>
      </c>
      <c r="AN69" s="50"/>
      <c r="AO69" s="51"/>
      <c r="AP69" s="51"/>
      <c r="AQ69" s="51"/>
      <c r="AR69" s="51"/>
      <c r="AS69" s="52"/>
      <c r="AT69" s="53">
        <f t="shared" si="6"/>
        <v>0</v>
      </c>
    </row>
    <row r="70" spans="1:46" s="54" customFormat="1" ht="36" customHeight="1" thickBot="1">
      <c r="A70" s="27"/>
      <c r="B70" s="56"/>
      <c r="C70" s="91"/>
      <c r="D70" s="95"/>
      <c r="E70" s="95"/>
      <c r="F70" s="101"/>
      <c r="G70" s="55"/>
      <c r="H70" s="60"/>
      <c r="I70" s="30">
        <v>0.51</v>
      </c>
      <c r="J70" s="119">
        <v>0.49</v>
      </c>
      <c r="K70" s="32"/>
      <c r="L70" s="57"/>
      <c r="M70" s="33"/>
      <c r="N70" s="34">
        <f t="shared" ref="N70:N133" si="11">SUM(I70:M70)</f>
        <v>1</v>
      </c>
      <c r="O70" s="35"/>
      <c r="P70" s="105">
        <v>15</v>
      </c>
      <c r="Q70" s="106">
        <v>15</v>
      </c>
      <c r="R70" s="38"/>
      <c r="S70" s="38"/>
      <c r="T70" s="37"/>
      <c r="U70" s="39">
        <f t="shared" ref="U70:U133" si="12">ROUNDUP(((P70*I70)+(Q70*J70)+(R70*K70)+(S70*L70)+(T70*M70)),2)</f>
        <v>15</v>
      </c>
      <c r="V70" s="40">
        <f t="shared" si="7"/>
        <v>15</v>
      </c>
      <c r="W70" s="112"/>
      <c r="X70" s="96"/>
      <c r="Y70" s="96"/>
      <c r="Z70" s="104"/>
      <c r="AA70" s="99"/>
      <c r="AB70" s="41">
        <f t="shared" ref="AB70:AB133" si="13">ROUNDUP((((W70*I70)+(X70*J70)+(Y70*K70)+(Z70*L70)+(AA70*M70))/$I$2*15),2)</f>
        <v>0</v>
      </c>
      <c r="AC70" s="40">
        <f t="shared" ref="AC70:AC133" si="14">IF(AB70&gt;=15,15,AB70)</f>
        <v>0</v>
      </c>
      <c r="AD70" s="42"/>
      <c r="AE70" s="128"/>
      <c r="AF70" s="37">
        <f t="shared" ref="AF70:AF133" si="15">IF((V70+AC70+AD70)&gt;=30,30,(V70+AC70+AD70))</f>
        <v>15</v>
      </c>
      <c r="AG70" s="43">
        <v>65</v>
      </c>
      <c r="AH70" s="44">
        <f t="shared" ref="AH70:AH133" si="16">AF70+AG70+AE70</f>
        <v>80</v>
      </c>
      <c r="AI70" s="45">
        <f t="shared" si="8"/>
        <v>0.93</v>
      </c>
      <c r="AJ70" s="46"/>
      <c r="AK70" s="47">
        <v>1E-4</v>
      </c>
      <c r="AL70" s="48">
        <f t="shared" si="9"/>
        <v>1.0001</v>
      </c>
      <c r="AM70" s="49">
        <f t="shared" si="10"/>
        <v>3989231000</v>
      </c>
      <c r="AN70" s="50"/>
      <c r="AO70" s="51"/>
      <c r="AP70" s="51"/>
      <c r="AQ70" s="51"/>
      <c r="AR70" s="51"/>
      <c r="AS70" s="52"/>
      <c r="AT70" s="53">
        <f t="shared" ref="AT70:AT133" si="17">(AO70*I70)+(AP70*J70)+(AQ70*K70)+(AR70*L70)+(AS70*M70)</f>
        <v>0</v>
      </c>
    </row>
    <row r="71" spans="1:46" s="54" customFormat="1" ht="36" customHeight="1" thickBot="1">
      <c r="A71" s="27"/>
      <c r="B71" s="56"/>
      <c r="C71" s="91"/>
      <c r="D71" s="95"/>
      <c r="E71" s="95"/>
      <c r="F71" s="101"/>
      <c r="G71" s="55"/>
      <c r="H71" s="60"/>
      <c r="I71" s="30">
        <v>0.51</v>
      </c>
      <c r="J71" s="119">
        <v>0.49</v>
      </c>
      <c r="K71" s="32"/>
      <c r="L71" s="57"/>
      <c r="M71" s="33"/>
      <c r="N71" s="34">
        <f t="shared" si="11"/>
        <v>1</v>
      </c>
      <c r="O71" s="35"/>
      <c r="P71" s="105">
        <v>15</v>
      </c>
      <c r="Q71" s="106">
        <v>15</v>
      </c>
      <c r="R71" s="38"/>
      <c r="S71" s="38"/>
      <c r="T71" s="37"/>
      <c r="U71" s="39">
        <f t="shared" si="12"/>
        <v>15</v>
      </c>
      <c r="V71" s="40">
        <f t="shared" si="7"/>
        <v>15</v>
      </c>
      <c r="W71" s="112"/>
      <c r="X71" s="96"/>
      <c r="Y71" s="96"/>
      <c r="Z71" s="104"/>
      <c r="AA71" s="99"/>
      <c r="AB71" s="41">
        <f t="shared" si="13"/>
        <v>0</v>
      </c>
      <c r="AC71" s="40">
        <f t="shared" si="14"/>
        <v>0</v>
      </c>
      <c r="AD71" s="42"/>
      <c r="AE71" s="128"/>
      <c r="AF71" s="37">
        <f t="shared" si="15"/>
        <v>15</v>
      </c>
      <c r="AG71" s="43">
        <v>65</v>
      </c>
      <c r="AH71" s="44">
        <f t="shared" si="16"/>
        <v>80</v>
      </c>
      <c r="AI71" s="45">
        <f t="shared" si="8"/>
        <v>0.93</v>
      </c>
      <c r="AJ71" s="46"/>
      <c r="AK71" s="47">
        <v>1E-4</v>
      </c>
      <c r="AL71" s="48">
        <f t="shared" si="9"/>
        <v>1.0001</v>
      </c>
      <c r="AM71" s="49">
        <f t="shared" si="10"/>
        <v>3989231000</v>
      </c>
      <c r="AN71" s="50"/>
      <c r="AO71" s="51"/>
      <c r="AP71" s="51"/>
      <c r="AQ71" s="51"/>
      <c r="AR71" s="51"/>
      <c r="AS71" s="52"/>
      <c r="AT71" s="53">
        <f t="shared" si="17"/>
        <v>0</v>
      </c>
    </row>
    <row r="72" spans="1:46" s="54" customFormat="1" ht="36" customHeight="1" thickBot="1">
      <c r="A72" s="27"/>
      <c r="B72" s="56"/>
      <c r="C72" s="91"/>
      <c r="D72" s="95"/>
      <c r="E72" s="95"/>
      <c r="F72" s="101"/>
      <c r="G72" s="55"/>
      <c r="H72" s="60"/>
      <c r="I72" s="30">
        <v>0.51</v>
      </c>
      <c r="J72" s="119">
        <v>0.49</v>
      </c>
      <c r="K72" s="32"/>
      <c r="L72" s="57"/>
      <c r="M72" s="33"/>
      <c r="N72" s="34">
        <f t="shared" si="11"/>
        <v>1</v>
      </c>
      <c r="O72" s="35"/>
      <c r="P72" s="105">
        <v>15</v>
      </c>
      <c r="Q72" s="106">
        <v>15</v>
      </c>
      <c r="R72" s="38"/>
      <c r="S72" s="38"/>
      <c r="T72" s="37"/>
      <c r="U72" s="39">
        <f t="shared" si="12"/>
        <v>15</v>
      </c>
      <c r="V72" s="40">
        <f t="shared" ref="V72:V135" si="18">IF(U72&gt;=15,15,U72)</f>
        <v>15</v>
      </c>
      <c r="W72" s="112"/>
      <c r="X72" s="96"/>
      <c r="Y72" s="96"/>
      <c r="Z72" s="104"/>
      <c r="AA72" s="99"/>
      <c r="AB72" s="41">
        <f t="shared" si="13"/>
        <v>0</v>
      </c>
      <c r="AC72" s="40">
        <f t="shared" si="14"/>
        <v>0</v>
      </c>
      <c r="AD72" s="42"/>
      <c r="AE72" s="128"/>
      <c r="AF72" s="37">
        <f t="shared" si="15"/>
        <v>15</v>
      </c>
      <c r="AG72" s="43">
        <v>65</v>
      </c>
      <c r="AH72" s="44">
        <f t="shared" si="16"/>
        <v>80</v>
      </c>
      <c r="AI72" s="45">
        <f t="shared" ref="AI72:AI135" si="19">-((50-((176+(45+(30-AF72)))))/200)</f>
        <v>0.93</v>
      </c>
      <c r="AJ72" s="46"/>
      <c r="AK72" s="47">
        <v>1E-4</v>
      </c>
      <c r="AL72" s="48">
        <f t="shared" ref="AL72:AL135" si="20">100%+AK72</f>
        <v>1.0001</v>
      </c>
      <c r="AM72" s="49">
        <f t="shared" ref="AM72:AM135" si="21">ROUNDUP($D$2*AI72*AL72,-3)</f>
        <v>3989231000</v>
      </c>
      <c r="AN72" s="50"/>
      <c r="AO72" s="51"/>
      <c r="AP72" s="51"/>
      <c r="AQ72" s="51"/>
      <c r="AR72" s="51"/>
      <c r="AS72" s="52"/>
      <c r="AT72" s="53">
        <f t="shared" si="17"/>
        <v>0</v>
      </c>
    </row>
    <row r="73" spans="1:46" s="54" customFormat="1" ht="36" customHeight="1" thickBot="1">
      <c r="A73" s="27"/>
      <c r="B73" s="56"/>
      <c r="C73" s="91"/>
      <c r="D73" s="95"/>
      <c r="E73" s="95"/>
      <c r="F73" s="101"/>
      <c r="G73" s="55"/>
      <c r="H73" s="60"/>
      <c r="I73" s="30">
        <v>0.51</v>
      </c>
      <c r="J73" s="119">
        <v>0.49</v>
      </c>
      <c r="K73" s="32"/>
      <c r="L73" s="57"/>
      <c r="M73" s="33"/>
      <c r="N73" s="34">
        <f t="shared" si="11"/>
        <v>1</v>
      </c>
      <c r="O73" s="35"/>
      <c r="P73" s="105">
        <v>15</v>
      </c>
      <c r="Q73" s="106">
        <v>15</v>
      </c>
      <c r="R73" s="38"/>
      <c r="S73" s="38"/>
      <c r="T73" s="37"/>
      <c r="U73" s="39">
        <f t="shared" si="12"/>
        <v>15</v>
      </c>
      <c r="V73" s="40">
        <f t="shared" si="18"/>
        <v>15</v>
      </c>
      <c r="W73" s="112"/>
      <c r="X73" s="96"/>
      <c r="Y73" s="96"/>
      <c r="Z73" s="104"/>
      <c r="AA73" s="99"/>
      <c r="AB73" s="41">
        <f t="shared" si="13"/>
        <v>0</v>
      </c>
      <c r="AC73" s="40">
        <f t="shared" si="14"/>
        <v>0</v>
      </c>
      <c r="AD73" s="42"/>
      <c r="AE73" s="128"/>
      <c r="AF73" s="37">
        <f t="shared" si="15"/>
        <v>15</v>
      </c>
      <c r="AG73" s="43">
        <v>65</v>
      </c>
      <c r="AH73" s="44">
        <f t="shared" si="16"/>
        <v>80</v>
      </c>
      <c r="AI73" s="45">
        <f t="shared" si="19"/>
        <v>0.93</v>
      </c>
      <c r="AJ73" s="46"/>
      <c r="AK73" s="47">
        <v>1E-4</v>
      </c>
      <c r="AL73" s="48">
        <f t="shared" si="20"/>
        <v>1.0001</v>
      </c>
      <c r="AM73" s="49">
        <f t="shared" si="21"/>
        <v>3989231000</v>
      </c>
      <c r="AN73" s="50"/>
      <c r="AO73" s="51"/>
      <c r="AP73" s="51"/>
      <c r="AQ73" s="51"/>
      <c r="AR73" s="51"/>
      <c r="AS73" s="52"/>
      <c r="AT73" s="53">
        <f t="shared" si="17"/>
        <v>0</v>
      </c>
    </row>
    <row r="74" spans="1:46" s="54" customFormat="1" ht="36" customHeight="1" thickBot="1">
      <c r="A74" s="27"/>
      <c r="B74" s="56"/>
      <c r="C74" s="91"/>
      <c r="D74" s="95"/>
      <c r="E74" s="95"/>
      <c r="F74" s="101"/>
      <c r="G74" s="55"/>
      <c r="H74" s="60"/>
      <c r="I74" s="30">
        <v>0.51</v>
      </c>
      <c r="J74" s="119">
        <v>0.49</v>
      </c>
      <c r="K74" s="32"/>
      <c r="L74" s="57"/>
      <c r="M74" s="33"/>
      <c r="N74" s="34">
        <f t="shared" si="11"/>
        <v>1</v>
      </c>
      <c r="O74" s="35"/>
      <c r="P74" s="105">
        <v>15</v>
      </c>
      <c r="Q74" s="106">
        <v>15</v>
      </c>
      <c r="R74" s="38"/>
      <c r="S74" s="38"/>
      <c r="T74" s="37"/>
      <c r="U74" s="39">
        <f t="shared" si="12"/>
        <v>15</v>
      </c>
      <c r="V74" s="40">
        <f t="shared" si="18"/>
        <v>15</v>
      </c>
      <c r="W74" s="112"/>
      <c r="X74" s="96"/>
      <c r="Y74" s="96"/>
      <c r="Z74" s="104"/>
      <c r="AA74" s="99"/>
      <c r="AB74" s="41">
        <f t="shared" si="13"/>
        <v>0</v>
      </c>
      <c r="AC74" s="40">
        <f t="shared" si="14"/>
        <v>0</v>
      </c>
      <c r="AD74" s="42">
        <v>0</v>
      </c>
      <c r="AE74" s="128"/>
      <c r="AF74" s="37">
        <f t="shared" si="15"/>
        <v>15</v>
      </c>
      <c r="AG74" s="43">
        <v>65</v>
      </c>
      <c r="AH74" s="44">
        <f t="shared" si="16"/>
        <v>80</v>
      </c>
      <c r="AI74" s="45">
        <f t="shared" si="19"/>
        <v>0.93</v>
      </c>
      <c r="AJ74" s="46"/>
      <c r="AK74" s="47">
        <v>1E-4</v>
      </c>
      <c r="AL74" s="48">
        <f t="shared" si="20"/>
        <v>1.0001</v>
      </c>
      <c r="AM74" s="49">
        <f t="shared" si="21"/>
        <v>3989231000</v>
      </c>
      <c r="AN74" s="50"/>
      <c r="AO74" s="51"/>
      <c r="AP74" s="51"/>
      <c r="AQ74" s="51"/>
      <c r="AR74" s="51"/>
      <c r="AS74" s="52"/>
      <c r="AT74" s="53">
        <f t="shared" si="17"/>
        <v>0</v>
      </c>
    </row>
    <row r="75" spans="1:46" s="54" customFormat="1" ht="36" customHeight="1" thickBot="1">
      <c r="A75" s="27"/>
      <c r="B75" s="56"/>
      <c r="C75" s="91"/>
      <c r="D75" s="95"/>
      <c r="E75" s="95"/>
      <c r="F75" s="101"/>
      <c r="G75" s="55"/>
      <c r="H75" s="60"/>
      <c r="I75" s="30">
        <v>0.51</v>
      </c>
      <c r="J75" s="119">
        <v>0.49</v>
      </c>
      <c r="K75" s="32"/>
      <c r="L75" s="57"/>
      <c r="M75" s="33"/>
      <c r="N75" s="34">
        <f t="shared" si="11"/>
        <v>1</v>
      </c>
      <c r="O75" s="35"/>
      <c r="P75" s="105">
        <v>15</v>
      </c>
      <c r="Q75" s="106">
        <v>15</v>
      </c>
      <c r="R75" s="38"/>
      <c r="S75" s="38"/>
      <c r="T75" s="37"/>
      <c r="U75" s="39">
        <f t="shared" si="12"/>
        <v>15</v>
      </c>
      <c r="V75" s="40">
        <f t="shared" si="18"/>
        <v>15</v>
      </c>
      <c r="W75" s="112"/>
      <c r="X75" s="96"/>
      <c r="Y75" s="96"/>
      <c r="Z75" s="104"/>
      <c r="AA75" s="99"/>
      <c r="AB75" s="41">
        <f t="shared" si="13"/>
        <v>0</v>
      </c>
      <c r="AC75" s="40">
        <f t="shared" si="14"/>
        <v>0</v>
      </c>
      <c r="AD75" s="42"/>
      <c r="AE75" s="128"/>
      <c r="AF75" s="37">
        <f t="shared" si="15"/>
        <v>15</v>
      </c>
      <c r="AG75" s="43">
        <v>65</v>
      </c>
      <c r="AH75" s="44">
        <f t="shared" si="16"/>
        <v>80</v>
      </c>
      <c r="AI75" s="45">
        <f t="shared" si="19"/>
        <v>0.93</v>
      </c>
      <c r="AJ75" s="46"/>
      <c r="AK75" s="47">
        <v>1E-4</v>
      </c>
      <c r="AL75" s="48">
        <f t="shared" si="20"/>
        <v>1.0001</v>
      </c>
      <c r="AM75" s="49">
        <f t="shared" si="21"/>
        <v>3989231000</v>
      </c>
      <c r="AN75" s="50"/>
      <c r="AO75" s="51"/>
      <c r="AP75" s="51"/>
      <c r="AQ75" s="51"/>
      <c r="AR75" s="51"/>
      <c r="AS75" s="52"/>
      <c r="AT75" s="53">
        <f t="shared" si="17"/>
        <v>0</v>
      </c>
    </row>
    <row r="76" spans="1:46" s="54" customFormat="1" ht="36" customHeight="1" thickBot="1">
      <c r="A76" s="27"/>
      <c r="B76" s="56"/>
      <c r="C76" s="91"/>
      <c r="D76" s="95"/>
      <c r="E76" s="95"/>
      <c r="F76" s="101"/>
      <c r="G76" s="55"/>
      <c r="H76" s="60"/>
      <c r="I76" s="30">
        <v>0.51</v>
      </c>
      <c r="J76" s="119">
        <v>0.49</v>
      </c>
      <c r="K76" s="32"/>
      <c r="L76" s="57"/>
      <c r="M76" s="33"/>
      <c r="N76" s="34">
        <f t="shared" si="11"/>
        <v>1</v>
      </c>
      <c r="O76" s="35"/>
      <c r="P76" s="105">
        <v>15</v>
      </c>
      <c r="Q76" s="106">
        <v>15</v>
      </c>
      <c r="R76" s="38"/>
      <c r="S76" s="38"/>
      <c r="T76" s="37"/>
      <c r="U76" s="39">
        <f t="shared" si="12"/>
        <v>15</v>
      </c>
      <c r="V76" s="40">
        <f t="shared" si="18"/>
        <v>15</v>
      </c>
      <c r="W76" s="112"/>
      <c r="X76" s="96"/>
      <c r="Y76" s="96"/>
      <c r="Z76" s="104"/>
      <c r="AA76" s="99"/>
      <c r="AB76" s="41">
        <f t="shared" si="13"/>
        <v>0</v>
      </c>
      <c r="AC76" s="40">
        <f t="shared" si="14"/>
        <v>0</v>
      </c>
      <c r="AD76" s="42"/>
      <c r="AE76" s="128"/>
      <c r="AF76" s="37">
        <f t="shared" si="15"/>
        <v>15</v>
      </c>
      <c r="AG76" s="43">
        <v>65</v>
      </c>
      <c r="AH76" s="44">
        <f t="shared" si="16"/>
        <v>80</v>
      </c>
      <c r="AI76" s="45">
        <f t="shared" si="19"/>
        <v>0.93</v>
      </c>
      <c r="AJ76" s="46"/>
      <c r="AK76" s="47">
        <v>1E-4</v>
      </c>
      <c r="AL76" s="48">
        <f t="shared" si="20"/>
        <v>1.0001</v>
      </c>
      <c r="AM76" s="49">
        <f t="shared" si="21"/>
        <v>3989231000</v>
      </c>
      <c r="AN76" s="50"/>
      <c r="AO76" s="51"/>
      <c r="AP76" s="51"/>
      <c r="AQ76" s="51"/>
      <c r="AR76" s="51"/>
      <c r="AS76" s="52"/>
      <c r="AT76" s="53">
        <f t="shared" si="17"/>
        <v>0</v>
      </c>
    </row>
    <row r="77" spans="1:46" s="54" customFormat="1" ht="36" customHeight="1" thickBot="1">
      <c r="A77" s="27"/>
      <c r="B77" s="56"/>
      <c r="C77" s="91"/>
      <c r="D77" s="95"/>
      <c r="E77" s="95"/>
      <c r="F77" s="101"/>
      <c r="G77" s="55"/>
      <c r="H77" s="60"/>
      <c r="I77" s="30">
        <v>0.51</v>
      </c>
      <c r="J77" s="119">
        <v>0.49</v>
      </c>
      <c r="K77" s="32"/>
      <c r="L77" s="57"/>
      <c r="M77" s="33"/>
      <c r="N77" s="34">
        <f t="shared" si="11"/>
        <v>1</v>
      </c>
      <c r="O77" s="35"/>
      <c r="P77" s="105">
        <v>15</v>
      </c>
      <c r="Q77" s="106">
        <v>15</v>
      </c>
      <c r="R77" s="38"/>
      <c r="S77" s="38"/>
      <c r="T77" s="37"/>
      <c r="U77" s="39">
        <f t="shared" si="12"/>
        <v>15</v>
      </c>
      <c r="V77" s="40">
        <f t="shared" si="18"/>
        <v>15</v>
      </c>
      <c r="W77" s="112"/>
      <c r="X77" s="96"/>
      <c r="Y77" s="96"/>
      <c r="Z77" s="104"/>
      <c r="AA77" s="99"/>
      <c r="AB77" s="41">
        <f t="shared" si="13"/>
        <v>0</v>
      </c>
      <c r="AC77" s="40">
        <f t="shared" si="14"/>
        <v>0</v>
      </c>
      <c r="AD77" s="42"/>
      <c r="AE77" s="128"/>
      <c r="AF77" s="37">
        <f t="shared" si="15"/>
        <v>15</v>
      </c>
      <c r="AG77" s="43">
        <v>65</v>
      </c>
      <c r="AH77" s="44">
        <f t="shared" si="16"/>
        <v>80</v>
      </c>
      <c r="AI77" s="45">
        <f t="shared" si="19"/>
        <v>0.93</v>
      </c>
      <c r="AJ77" s="46"/>
      <c r="AK77" s="47">
        <v>1E-4</v>
      </c>
      <c r="AL77" s="48">
        <f t="shared" si="20"/>
        <v>1.0001</v>
      </c>
      <c r="AM77" s="49">
        <f t="shared" si="21"/>
        <v>3989231000</v>
      </c>
      <c r="AN77" s="50"/>
      <c r="AO77" s="51"/>
      <c r="AP77" s="51"/>
      <c r="AQ77" s="51"/>
      <c r="AR77" s="51"/>
      <c r="AS77" s="52"/>
      <c r="AT77" s="53">
        <f t="shared" si="17"/>
        <v>0</v>
      </c>
    </row>
    <row r="78" spans="1:46" s="54" customFormat="1" ht="36" customHeight="1" thickBot="1">
      <c r="A78" s="27"/>
      <c r="B78" s="56"/>
      <c r="C78" s="91"/>
      <c r="D78" s="95"/>
      <c r="E78" s="95"/>
      <c r="F78" s="101"/>
      <c r="G78" s="55"/>
      <c r="H78" s="60"/>
      <c r="I78" s="30">
        <v>0.51</v>
      </c>
      <c r="J78" s="119">
        <v>0.49</v>
      </c>
      <c r="K78" s="32"/>
      <c r="L78" s="57"/>
      <c r="M78" s="33"/>
      <c r="N78" s="34">
        <f t="shared" si="11"/>
        <v>1</v>
      </c>
      <c r="O78" s="35"/>
      <c r="P78" s="105">
        <v>15</v>
      </c>
      <c r="Q78" s="106">
        <v>15</v>
      </c>
      <c r="R78" s="38"/>
      <c r="S78" s="38"/>
      <c r="T78" s="37"/>
      <c r="U78" s="39">
        <f t="shared" si="12"/>
        <v>15</v>
      </c>
      <c r="V78" s="40">
        <f t="shared" si="18"/>
        <v>15</v>
      </c>
      <c r="W78" s="112"/>
      <c r="X78" s="96"/>
      <c r="Y78" s="96"/>
      <c r="Z78" s="104"/>
      <c r="AA78" s="99"/>
      <c r="AB78" s="41">
        <f t="shared" si="13"/>
        <v>0</v>
      </c>
      <c r="AC78" s="40">
        <f t="shared" si="14"/>
        <v>0</v>
      </c>
      <c r="AD78" s="42"/>
      <c r="AE78" s="128"/>
      <c r="AF78" s="37">
        <f t="shared" si="15"/>
        <v>15</v>
      </c>
      <c r="AG78" s="43">
        <v>65</v>
      </c>
      <c r="AH78" s="44">
        <f t="shared" si="16"/>
        <v>80</v>
      </c>
      <c r="AI78" s="45">
        <f t="shared" si="19"/>
        <v>0.93</v>
      </c>
      <c r="AJ78" s="46"/>
      <c r="AK78" s="47">
        <v>1E-4</v>
      </c>
      <c r="AL78" s="48">
        <f t="shared" si="20"/>
        <v>1.0001</v>
      </c>
      <c r="AM78" s="49">
        <f t="shared" si="21"/>
        <v>3989231000</v>
      </c>
      <c r="AN78" s="50"/>
      <c r="AO78" s="51"/>
      <c r="AP78" s="51"/>
      <c r="AQ78" s="51"/>
      <c r="AR78" s="51"/>
      <c r="AS78" s="52"/>
      <c r="AT78" s="53">
        <f t="shared" si="17"/>
        <v>0</v>
      </c>
    </row>
    <row r="79" spans="1:46" s="54" customFormat="1" ht="47.25" customHeight="1" thickBot="1">
      <c r="A79" s="27"/>
      <c r="B79" s="56"/>
      <c r="C79" s="91"/>
      <c r="D79" s="95"/>
      <c r="E79" s="95"/>
      <c r="F79" s="101"/>
      <c r="G79" s="55"/>
      <c r="H79" s="60"/>
      <c r="I79" s="30">
        <v>0.51</v>
      </c>
      <c r="J79" s="119">
        <v>0.49</v>
      </c>
      <c r="K79" s="32"/>
      <c r="L79" s="57"/>
      <c r="M79" s="33"/>
      <c r="N79" s="34">
        <f t="shared" si="11"/>
        <v>1</v>
      </c>
      <c r="O79" s="35"/>
      <c r="P79" s="105">
        <v>15</v>
      </c>
      <c r="Q79" s="106">
        <v>15</v>
      </c>
      <c r="R79" s="38"/>
      <c r="S79" s="38"/>
      <c r="T79" s="37"/>
      <c r="U79" s="39">
        <f t="shared" si="12"/>
        <v>15</v>
      </c>
      <c r="V79" s="40">
        <f t="shared" si="18"/>
        <v>15</v>
      </c>
      <c r="W79" s="112"/>
      <c r="X79" s="96"/>
      <c r="Y79" s="96"/>
      <c r="Z79" s="104"/>
      <c r="AA79" s="99"/>
      <c r="AB79" s="41">
        <f t="shared" si="13"/>
        <v>0</v>
      </c>
      <c r="AC79" s="40">
        <f t="shared" si="14"/>
        <v>0</v>
      </c>
      <c r="AD79" s="42"/>
      <c r="AE79" s="128"/>
      <c r="AF79" s="37">
        <f t="shared" si="15"/>
        <v>15</v>
      </c>
      <c r="AG79" s="43">
        <v>65</v>
      </c>
      <c r="AH79" s="44">
        <f t="shared" si="16"/>
        <v>80</v>
      </c>
      <c r="AI79" s="45">
        <f t="shared" si="19"/>
        <v>0.93</v>
      </c>
      <c r="AJ79" s="46"/>
      <c r="AK79" s="47">
        <v>1E-4</v>
      </c>
      <c r="AL79" s="48">
        <f t="shared" si="20"/>
        <v>1.0001</v>
      </c>
      <c r="AM79" s="49">
        <f t="shared" si="21"/>
        <v>3989231000</v>
      </c>
      <c r="AN79" s="50"/>
      <c r="AO79" s="51"/>
      <c r="AP79" s="51"/>
      <c r="AQ79" s="51"/>
      <c r="AR79" s="51"/>
      <c r="AS79" s="52"/>
      <c r="AT79" s="53">
        <f t="shared" si="17"/>
        <v>0</v>
      </c>
    </row>
    <row r="80" spans="1:46" s="54" customFormat="1" ht="36" customHeight="1" thickBot="1">
      <c r="A80" s="27"/>
      <c r="B80" s="56"/>
      <c r="C80" s="91"/>
      <c r="D80" s="95"/>
      <c r="E80" s="95"/>
      <c r="F80" s="101"/>
      <c r="G80" s="55"/>
      <c r="H80" s="60"/>
      <c r="I80" s="30">
        <v>0.51</v>
      </c>
      <c r="J80" s="119">
        <v>0.49</v>
      </c>
      <c r="K80" s="32"/>
      <c r="L80" s="57"/>
      <c r="M80" s="33"/>
      <c r="N80" s="34">
        <f t="shared" si="11"/>
        <v>1</v>
      </c>
      <c r="O80" s="35"/>
      <c r="P80" s="105">
        <v>15</v>
      </c>
      <c r="Q80" s="106">
        <v>15</v>
      </c>
      <c r="R80" s="38"/>
      <c r="S80" s="38"/>
      <c r="T80" s="37"/>
      <c r="U80" s="39">
        <f t="shared" si="12"/>
        <v>15</v>
      </c>
      <c r="V80" s="40">
        <f t="shared" si="18"/>
        <v>15</v>
      </c>
      <c r="W80" s="112"/>
      <c r="X80" s="96"/>
      <c r="Y80" s="96"/>
      <c r="Z80" s="104"/>
      <c r="AA80" s="99"/>
      <c r="AB80" s="41">
        <f t="shared" si="13"/>
        <v>0</v>
      </c>
      <c r="AC80" s="40">
        <f t="shared" si="14"/>
        <v>0</v>
      </c>
      <c r="AD80" s="42"/>
      <c r="AE80" s="128"/>
      <c r="AF80" s="37">
        <f t="shared" si="15"/>
        <v>15</v>
      </c>
      <c r="AG80" s="43">
        <v>65</v>
      </c>
      <c r="AH80" s="44">
        <f t="shared" si="16"/>
        <v>80</v>
      </c>
      <c r="AI80" s="45">
        <f t="shared" si="19"/>
        <v>0.93</v>
      </c>
      <c r="AJ80" s="46"/>
      <c r="AK80" s="47">
        <v>1E-4</v>
      </c>
      <c r="AL80" s="48">
        <f t="shared" si="20"/>
        <v>1.0001</v>
      </c>
      <c r="AM80" s="49">
        <f t="shared" si="21"/>
        <v>3989231000</v>
      </c>
      <c r="AN80" s="50"/>
      <c r="AO80" s="51"/>
      <c r="AP80" s="51"/>
      <c r="AQ80" s="51"/>
      <c r="AR80" s="51"/>
      <c r="AS80" s="52"/>
      <c r="AT80" s="53">
        <f t="shared" si="17"/>
        <v>0</v>
      </c>
    </row>
    <row r="81" spans="1:46" s="54" customFormat="1" ht="36" customHeight="1" thickBot="1">
      <c r="A81" s="27"/>
      <c r="B81" s="56"/>
      <c r="C81" s="91"/>
      <c r="D81" s="95"/>
      <c r="E81" s="95"/>
      <c r="F81" s="101"/>
      <c r="G81" s="55"/>
      <c r="H81" s="64"/>
      <c r="I81" s="30">
        <v>0.51</v>
      </c>
      <c r="J81" s="119">
        <v>0.49</v>
      </c>
      <c r="K81" s="32"/>
      <c r="L81" s="57"/>
      <c r="M81" s="33"/>
      <c r="N81" s="34">
        <f t="shared" si="11"/>
        <v>1</v>
      </c>
      <c r="O81" s="35"/>
      <c r="P81" s="105">
        <v>15</v>
      </c>
      <c r="Q81" s="106">
        <v>15</v>
      </c>
      <c r="R81" s="38"/>
      <c r="S81" s="38"/>
      <c r="T81" s="37"/>
      <c r="U81" s="39">
        <f t="shared" si="12"/>
        <v>15</v>
      </c>
      <c r="V81" s="40">
        <f t="shared" si="18"/>
        <v>15</v>
      </c>
      <c r="W81" s="112"/>
      <c r="X81" s="96"/>
      <c r="Y81" s="96"/>
      <c r="Z81" s="104"/>
      <c r="AA81" s="99"/>
      <c r="AB81" s="41">
        <f t="shared" si="13"/>
        <v>0</v>
      </c>
      <c r="AC81" s="40">
        <f t="shared" si="14"/>
        <v>0</v>
      </c>
      <c r="AD81" s="42"/>
      <c r="AE81" s="128"/>
      <c r="AF81" s="37">
        <f t="shared" si="15"/>
        <v>15</v>
      </c>
      <c r="AG81" s="43">
        <v>65</v>
      </c>
      <c r="AH81" s="44">
        <f t="shared" si="16"/>
        <v>80</v>
      </c>
      <c r="AI81" s="45">
        <f t="shared" si="19"/>
        <v>0.93</v>
      </c>
      <c r="AJ81" s="46"/>
      <c r="AK81" s="47">
        <v>1E-4</v>
      </c>
      <c r="AL81" s="48">
        <f t="shared" si="20"/>
        <v>1.0001</v>
      </c>
      <c r="AM81" s="49">
        <f t="shared" si="21"/>
        <v>3989231000</v>
      </c>
      <c r="AN81" s="50"/>
      <c r="AO81" s="51"/>
      <c r="AP81" s="51"/>
      <c r="AQ81" s="51"/>
      <c r="AR81" s="51"/>
      <c r="AS81" s="52"/>
      <c r="AT81" s="53">
        <f t="shared" si="17"/>
        <v>0</v>
      </c>
    </row>
    <row r="82" spans="1:46" s="54" customFormat="1" ht="36" customHeight="1" thickBot="1">
      <c r="A82" s="27"/>
      <c r="B82" s="56"/>
      <c r="C82" s="91"/>
      <c r="D82" s="95"/>
      <c r="E82" s="95"/>
      <c r="F82" s="101"/>
      <c r="G82" s="55"/>
      <c r="H82" s="60"/>
      <c r="I82" s="30">
        <v>0.51</v>
      </c>
      <c r="J82" s="119">
        <v>0.49</v>
      </c>
      <c r="K82" s="32"/>
      <c r="L82" s="57"/>
      <c r="M82" s="33"/>
      <c r="N82" s="34">
        <f t="shared" si="11"/>
        <v>1</v>
      </c>
      <c r="O82" s="35"/>
      <c r="P82" s="105">
        <v>15</v>
      </c>
      <c r="Q82" s="106">
        <v>15</v>
      </c>
      <c r="R82" s="38"/>
      <c r="S82" s="38"/>
      <c r="T82" s="37"/>
      <c r="U82" s="39">
        <f t="shared" si="12"/>
        <v>15</v>
      </c>
      <c r="V82" s="40">
        <f t="shared" si="18"/>
        <v>15</v>
      </c>
      <c r="W82" s="112"/>
      <c r="X82" s="96"/>
      <c r="Y82" s="96"/>
      <c r="Z82" s="104"/>
      <c r="AA82" s="99"/>
      <c r="AB82" s="41">
        <f t="shared" si="13"/>
        <v>0</v>
      </c>
      <c r="AC82" s="40">
        <f t="shared" si="14"/>
        <v>0</v>
      </c>
      <c r="AD82" s="42"/>
      <c r="AE82" s="128"/>
      <c r="AF82" s="37">
        <f t="shared" si="15"/>
        <v>15</v>
      </c>
      <c r="AG82" s="43">
        <v>65</v>
      </c>
      <c r="AH82" s="44">
        <f t="shared" si="16"/>
        <v>80</v>
      </c>
      <c r="AI82" s="45">
        <f t="shared" si="19"/>
        <v>0.93</v>
      </c>
      <c r="AJ82" s="46"/>
      <c r="AK82" s="47">
        <v>1E-4</v>
      </c>
      <c r="AL82" s="48">
        <f t="shared" si="20"/>
        <v>1.0001</v>
      </c>
      <c r="AM82" s="49">
        <f t="shared" si="21"/>
        <v>3989231000</v>
      </c>
      <c r="AN82" s="50"/>
      <c r="AO82" s="51"/>
      <c r="AP82" s="51"/>
      <c r="AQ82" s="51"/>
      <c r="AR82" s="51"/>
      <c r="AS82" s="52"/>
      <c r="AT82" s="53">
        <f t="shared" si="17"/>
        <v>0</v>
      </c>
    </row>
    <row r="83" spans="1:46" s="54" customFormat="1" ht="36" customHeight="1" thickBot="1">
      <c r="A83" s="27"/>
      <c r="B83" s="56"/>
      <c r="C83" s="91"/>
      <c r="D83" s="95"/>
      <c r="E83" s="95"/>
      <c r="F83" s="101"/>
      <c r="G83" s="55"/>
      <c r="H83" s="60"/>
      <c r="I83" s="30">
        <v>0.51</v>
      </c>
      <c r="J83" s="119">
        <v>0.49</v>
      </c>
      <c r="K83" s="32"/>
      <c r="L83" s="57"/>
      <c r="M83" s="33"/>
      <c r="N83" s="34">
        <f t="shared" si="11"/>
        <v>1</v>
      </c>
      <c r="O83" s="35"/>
      <c r="P83" s="105">
        <v>15</v>
      </c>
      <c r="Q83" s="106">
        <v>15</v>
      </c>
      <c r="R83" s="38"/>
      <c r="S83" s="38"/>
      <c r="T83" s="37"/>
      <c r="U83" s="39">
        <f t="shared" si="12"/>
        <v>15</v>
      </c>
      <c r="V83" s="40">
        <f t="shared" si="18"/>
        <v>15</v>
      </c>
      <c r="W83" s="112"/>
      <c r="X83" s="96"/>
      <c r="Y83" s="96"/>
      <c r="Z83" s="104"/>
      <c r="AA83" s="99"/>
      <c r="AB83" s="41">
        <f t="shared" si="13"/>
        <v>0</v>
      </c>
      <c r="AC83" s="40">
        <f t="shared" si="14"/>
        <v>0</v>
      </c>
      <c r="AD83" s="42"/>
      <c r="AE83" s="128"/>
      <c r="AF83" s="37">
        <f t="shared" si="15"/>
        <v>15</v>
      </c>
      <c r="AG83" s="43">
        <v>65</v>
      </c>
      <c r="AH83" s="44">
        <f t="shared" si="16"/>
        <v>80</v>
      </c>
      <c r="AI83" s="45">
        <f t="shared" si="19"/>
        <v>0.93</v>
      </c>
      <c r="AJ83" s="46"/>
      <c r="AK83" s="47">
        <v>1E-4</v>
      </c>
      <c r="AL83" s="48">
        <f t="shared" si="20"/>
        <v>1.0001</v>
      </c>
      <c r="AM83" s="49">
        <f t="shared" si="21"/>
        <v>3989231000</v>
      </c>
      <c r="AN83" s="50"/>
      <c r="AO83" s="51"/>
      <c r="AP83" s="51"/>
      <c r="AQ83" s="51"/>
      <c r="AR83" s="51"/>
      <c r="AS83" s="52"/>
      <c r="AT83" s="53">
        <f t="shared" si="17"/>
        <v>0</v>
      </c>
    </row>
    <row r="84" spans="1:46" s="54" customFormat="1" ht="36" customHeight="1" thickBot="1">
      <c r="A84" s="27"/>
      <c r="B84" s="56"/>
      <c r="C84" s="91"/>
      <c r="D84" s="95"/>
      <c r="E84" s="95"/>
      <c r="F84" s="101"/>
      <c r="G84" s="55"/>
      <c r="H84" s="60"/>
      <c r="I84" s="30">
        <v>0.51</v>
      </c>
      <c r="J84" s="119">
        <v>0.49</v>
      </c>
      <c r="K84" s="32"/>
      <c r="L84" s="57"/>
      <c r="M84" s="33"/>
      <c r="N84" s="34">
        <f t="shared" si="11"/>
        <v>1</v>
      </c>
      <c r="O84" s="35"/>
      <c r="P84" s="105">
        <v>15</v>
      </c>
      <c r="Q84" s="106">
        <v>15</v>
      </c>
      <c r="R84" s="38"/>
      <c r="S84" s="38"/>
      <c r="T84" s="37"/>
      <c r="U84" s="39">
        <f t="shared" si="12"/>
        <v>15</v>
      </c>
      <c r="V84" s="40">
        <f t="shared" si="18"/>
        <v>15</v>
      </c>
      <c r="W84" s="112"/>
      <c r="X84" s="96"/>
      <c r="Y84" s="96"/>
      <c r="Z84" s="104"/>
      <c r="AA84" s="99"/>
      <c r="AB84" s="41">
        <f t="shared" si="13"/>
        <v>0</v>
      </c>
      <c r="AC84" s="40">
        <f t="shared" si="14"/>
        <v>0</v>
      </c>
      <c r="AD84" s="42"/>
      <c r="AE84" s="128"/>
      <c r="AF84" s="37">
        <f t="shared" si="15"/>
        <v>15</v>
      </c>
      <c r="AG84" s="43">
        <v>65</v>
      </c>
      <c r="AH84" s="44">
        <f t="shared" si="16"/>
        <v>80</v>
      </c>
      <c r="AI84" s="45">
        <f t="shared" si="19"/>
        <v>0.93</v>
      </c>
      <c r="AJ84" s="46"/>
      <c r="AK84" s="47">
        <v>1E-4</v>
      </c>
      <c r="AL84" s="48">
        <f t="shared" si="20"/>
        <v>1.0001</v>
      </c>
      <c r="AM84" s="49">
        <f t="shared" si="21"/>
        <v>3989231000</v>
      </c>
      <c r="AN84" s="50"/>
      <c r="AO84" s="51"/>
      <c r="AP84" s="51"/>
      <c r="AQ84" s="51"/>
      <c r="AR84" s="51"/>
      <c r="AS84" s="52"/>
      <c r="AT84" s="53">
        <f t="shared" si="17"/>
        <v>0</v>
      </c>
    </row>
    <row r="85" spans="1:46" s="54" customFormat="1" ht="36" customHeight="1" thickBot="1">
      <c r="A85" s="27"/>
      <c r="B85" s="56"/>
      <c r="C85" s="91"/>
      <c r="D85" s="95"/>
      <c r="E85" s="95"/>
      <c r="F85" s="101"/>
      <c r="G85" s="55"/>
      <c r="H85" s="60"/>
      <c r="I85" s="30">
        <v>0.51</v>
      </c>
      <c r="J85" s="119">
        <v>0.49</v>
      </c>
      <c r="K85" s="32"/>
      <c r="L85" s="57"/>
      <c r="M85" s="33"/>
      <c r="N85" s="34">
        <f t="shared" si="11"/>
        <v>1</v>
      </c>
      <c r="O85" s="35"/>
      <c r="P85" s="105">
        <v>15</v>
      </c>
      <c r="Q85" s="106">
        <v>15</v>
      </c>
      <c r="R85" s="38"/>
      <c r="S85" s="38"/>
      <c r="T85" s="37"/>
      <c r="U85" s="39">
        <f t="shared" si="12"/>
        <v>15</v>
      </c>
      <c r="V85" s="40">
        <f t="shared" si="18"/>
        <v>15</v>
      </c>
      <c r="W85" s="112"/>
      <c r="X85" s="96"/>
      <c r="Y85" s="96"/>
      <c r="Z85" s="104"/>
      <c r="AA85" s="99"/>
      <c r="AB85" s="41">
        <f t="shared" si="13"/>
        <v>0</v>
      </c>
      <c r="AC85" s="40">
        <f t="shared" si="14"/>
        <v>0</v>
      </c>
      <c r="AD85" s="42"/>
      <c r="AE85" s="128"/>
      <c r="AF85" s="37">
        <f t="shared" si="15"/>
        <v>15</v>
      </c>
      <c r="AG85" s="43">
        <v>65</v>
      </c>
      <c r="AH85" s="44">
        <f t="shared" si="16"/>
        <v>80</v>
      </c>
      <c r="AI85" s="45">
        <f t="shared" si="19"/>
        <v>0.93</v>
      </c>
      <c r="AJ85" s="46"/>
      <c r="AK85" s="47">
        <v>1E-4</v>
      </c>
      <c r="AL85" s="48">
        <f t="shared" si="20"/>
        <v>1.0001</v>
      </c>
      <c r="AM85" s="49">
        <f t="shared" si="21"/>
        <v>3989231000</v>
      </c>
      <c r="AN85" s="50"/>
      <c r="AO85" s="51"/>
      <c r="AP85" s="51"/>
      <c r="AQ85" s="51"/>
      <c r="AR85" s="51"/>
      <c r="AS85" s="52"/>
      <c r="AT85" s="53">
        <f t="shared" si="17"/>
        <v>0</v>
      </c>
    </row>
    <row r="86" spans="1:46" s="54" customFormat="1" ht="36" customHeight="1" thickBot="1">
      <c r="A86" s="27"/>
      <c r="B86" s="56"/>
      <c r="C86" s="91"/>
      <c r="D86" s="95"/>
      <c r="E86" s="95"/>
      <c r="F86" s="101"/>
      <c r="G86" s="55"/>
      <c r="H86" s="60"/>
      <c r="I86" s="30">
        <v>0.51</v>
      </c>
      <c r="J86" s="119">
        <v>0.49</v>
      </c>
      <c r="K86" s="32"/>
      <c r="L86" s="57"/>
      <c r="M86" s="33"/>
      <c r="N86" s="34">
        <f t="shared" si="11"/>
        <v>1</v>
      </c>
      <c r="O86" s="35"/>
      <c r="P86" s="105">
        <v>15</v>
      </c>
      <c r="Q86" s="106">
        <v>15</v>
      </c>
      <c r="R86" s="38"/>
      <c r="S86" s="38"/>
      <c r="T86" s="37"/>
      <c r="U86" s="39">
        <f t="shared" si="12"/>
        <v>15</v>
      </c>
      <c r="V86" s="40">
        <f t="shared" si="18"/>
        <v>15</v>
      </c>
      <c r="W86" s="112"/>
      <c r="X86" s="96"/>
      <c r="Y86" s="96"/>
      <c r="Z86" s="104"/>
      <c r="AA86" s="99"/>
      <c r="AB86" s="41">
        <f t="shared" si="13"/>
        <v>0</v>
      </c>
      <c r="AC86" s="40">
        <f t="shared" si="14"/>
        <v>0</v>
      </c>
      <c r="AD86" s="42"/>
      <c r="AE86" s="128"/>
      <c r="AF86" s="37">
        <f t="shared" si="15"/>
        <v>15</v>
      </c>
      <c r="AG86" s="43">
        <v>65</v>
      </c>
      <c r="AH86" s="44">
        <f t="shared" si="16"/>
        <v>80</v>
      </c>
      <c r="AI86" s="45">
        <f t="shared" si="19"/>
        <v>0.93</v>
      </c>
      <c r="AJ86" s="46"/>
      <c r="AK86" s="47">
        <v>1E-4</v>
      </c>
      <c r="AL86" s="48">
        <f t="shared" si="20"/>
        <v>1.0001</v>
      </c>
      <c r="AM86" s="49">
        <f t="shared" si="21"/>
        <v>3989231000</v>
      </c>
      <c r="AN86" s="50"/>
      <c r="AO86" s="51"/>
      <c r="AP86" s="51"/>
      <c r="AQ86" s="51"/>
      <c r="AR86" s="51"/>
      <c r="AS86" s="52"/>
      <c r="AT86" s="53">
        <f t="shared" si="17"/>
        <v>0</v>
      </c>
    </row>
    <row r="87" spans="1:46" s="54" customFormat="1" ht="36" customHeight="1" thickBot="1">
      <c r="A87" s="27"/>
      <c r="B87" s="56"/>
      <c r="C87" s="91"/>
      <c r="D87" s="95"/>
      <c r="E87" s="95"/>
      <c r="F87" s="101"/>
      <c r="G87" s="55"/>
      <c r="H87" s="60"/>
      <c r="I87" s="30">
        <v>0.51</v>
      </c>
      <c r="J87" s="119">
        <v>0.49</v>
      </c>
      <c r="K87" s="32"/>
      <c r="L87" s="57"/>
      <c r="M87" s="33"/>
      <c r="N87" s="34">
        <f t="shared" si="11"/>
        <v>1</v>
      </c>
      <c r="O87" s="35"/>
      <c r="P87" s="105">
        <v>15</v>
      </c>
      <c r="Q87" s="106">
        <v>15</v>
      </c>
      <c r="R87" s="38"/>
      <c r="S87" s="38"/>
      <c r="T87" s="37"/>
      <c r="U87" s="39">
        <f t="shared" si="12"/>
        <v>15</v>
      </c>
      <c r="V87" s="40">
        <f t="shared" si="18"/>
        <v>15</v>
      </c>
      <c r="W87" s="112"/>
      <c r="X87" s="96"/>
      <c r="Y87" s="96"/>
      <c r="Z87" s="104"/>
      <c r="AA87" s="99"/>
      <c r="AB87" s="41">
        <f t="shared" si="13"/>
        <v>0</v>
      </c>
      <c r="AC87" s="40">
        <f t="shared" si="14"/>
        <v>0</v>
      </c>
      <c r="AD87" s="42"/>
      <c r="AE87" s="128"/>
      <c r="AF87" s="37">
        <f t="shared" si="15"/>
        <v>15</v>
      </c>
      <c r="AG87" s="43">
        <v>65</v>
      </c>
      <c r="AH87" s="44">
        <f t="shared" si="16"/>
        <v>80</v>
      </c>
      <c r="AI87" s="45">
        <f t="shared" si="19"/>
        <v>0.93</v>
      </c>
      <c r="AJ87" s="46"/>
      <c r="AK87" s="47">
        <v>1E-4</v>
      </c>
      <c r="AL87" s="48">
        <f t="shared" si="20"/>
        <v>1.0001</v>
      </c>
      <c r="AM87" s="49">
        <f t="shared" si="21"/>
        <v>3989231000</v>
      </c>
      <c r="AN87" s="50"/>
      <c r="AO87" s="51"/>
      <c r="AP87" s="51"/>
      <c r="AQ87" s="51"/>
      <c r="AR87" s="51"/>
      <c r="AS87" s="52"/>
      <c r="AT87" s="53">
        <f t="shared" si="17"/>
        <v>0</v>
      </c>
    </row>
    <row r="88" spans="1:46" s="54" customFormat="1" ht="36" customHeight="1" thickBot="1">
      <c r="A88" s="27"/>
      <c r="B88" s="56"/>
      <c r="C88" s="91"/>
      <c r="D88" s="95"/>
      <c r="E88" s="95"/>
      <c r="F88" s="101"/>
      <c r="G88" s="55"/>
      <c r="H88" s="60"/>
      <c r="I88" s="30">
        <v>0.51</v>
      </c>
      <c r="J88" s="119">
        <v>0.49</v>
      </c>
      <c r="K88" s="32"/>
      <c r="L88" s="57"/>
      <c r="M88" s="33"/>
      <c r="N88" s="34">
        <f t="shared" si="11"/>
        <v>1</v>
      </c>
      <c r="O88" s="35"/>
      <c r="P88" s="105">
        <v>15</v>
      </c>
      <c r="Q88" s="106">
        <v>15</v>
      </c>
      <c r="R88" s="38"/>
      <c r="S88" s="38"/>
      <c r="T88" s="37"/>
      <c r="U88" s="39">
        <f t="shared" si="12"/>
        <v>15</v>
      </c>
      <c r="V88" s="40">
        <f t="shared" si="18"/>
        <v>15</v>
      </c>
      <c r="W88" s="112"/>
      <c r="X88" s="96"/>
      <c r="Y88" s="96"/>
      <c r="Z88" s="104"/>
      <c r="AA88" s="99"/>
      <c r="AB88" s="41">
        <f t="shared" si="13"/>
        <v>0</v>
      </c>
      <c r="AC88" s="40">
        <f t="shared" si="14"/>
        <v>0</v>
      </c>
      <c r="AD88" s="42"/>
      <c r="AE88" s="128"/>
      <c r="AF88" s="37">
        <f t="shared" si="15"/>
        <v>15</v>
      </c>
      <c r="AG88" s="43">
        <v>65</v>
      </c>
      <c r="AH88" s="44">
        <f t="shared" si="16"/>
        <v>80</v>
      </c>
      <c r="AI88" s="45">
        <f t="shared" si="19"/>
        <v>0.93</v>
      </c>
      <c r="AJ88" s="46"/>
      <c r="AK88" s="47">
        <v>1E-4</v>
      </c>
      <c r="AL88" s="48">
        <f t="shared" si="20"/>
        <v>1.0001</v>
      </c>
      <c r="AM88" s="49">
        <f t="shared" si="21"/>
        <v>3989231000</v>
      </c>
      <c r="AN88" s="50"/>
      <c r="AO88" s="51"/>
      <c r="AP88" s="51"/>
      <c r="AQ88" s="51"/>
      <c r="AR88" s="51"/>
      <c r="AS88" s="52"/>
      <c r="AT88" s="53">
        <f t="shared" si="17"/>
        <v>0</v>
      </c>
    </row>
    <row r="89" spans="1:46" s="54" customFormat="1" ht="36" customHeight="1" thickBot="1">
      <c r="A89" s="27"/>
      <c r="B89" s="56"/>
      <c r="C89" s="91"/>
      <c r="D89" s="95"/>
      <c r="E89" s="95"/>
      <c r="F89" s="101"/>
      <c r="G89" s="55"/>
      <c r="H89" s="60"/>
      <c r="I89" s="30">
        <v>0.51</v>
      </c>
      <c r="J89" s="119">
        <v>0.49</v>
      </c>
      <c r="K89" s="32"/>
      <c r="L89" s="57"/>
      <c r="M89" s="33"/>
      <c r="N89" s="34">
        <f t="shared" si="11"/>
        <v>1</v>
      </c>
      <c r="O89" s="35"/>
      <c r="P89" s="105">
        <v>15</v>
      </c>
      <c r="Q89" s="106">
        <v>15</v>
      </c>
      <c r="R89" s="38"/>
      <c r="S89" s="38"/>
      <c r="T89" s="37"/>
      <c r="U89" s="39">
        <f t="shared" si="12"/>
        <v>15</v>
      </c>
      <c r="V89" s="40">
        <f t="shared" si="18"/>
        <v>15</v>
      </c>
      <c r="W89" s="112"/>
      <c r="X89" s="96"/>
      <c r="Y89" s="96"/>
      <c r="Z89" s="104"/>
      <c r="AA89" s="99"/>
      <c r="AB89" s="41">
        <f t="shared" si="13"/>
        <v>0</v>
      </c>
      <c r="AC89" s="40">
        <f t="shared" si="14"/>
        <v>0</v>
      </c>
      <c r="AD89" s="42"/>
      <c r="AE89" s="128"/>
      <c r="AF89" s="37">
        <f t="shared" si="15"/>
        <v>15</v>
      </c>
      <c r="AG89" s="43">
        <v>65</v>
      </c>
      <c r="AH89" s="44">
        <f t="shared" si="16"/>
        <v>80</v>
      </c>
      <c r="AI89" s="45">
        <f t="shared" si="19"/>
        <v>0.93</v>
      </c>
      <c r="AJ89" s="46"/>
      <c r="AK89" s="47">
        <v>1E-4</v>
      </c>
      <c r="AL89" s="48">
        <f t="shared" si="20"/>
        <v>1.0001</v>
      </c>
      <c r="AM89" s="49">
        <f t="shared" si="21"/>
        <v>3989231000</v>
      </c>
      <c r="AN89" s="50"/>
      <c r="AO89" s="51"/>
      <c r="AP89" s="51"/>
      <c r="AQ89" s="51"/>
      <c r="AR89" s="51"/>
      <c r="AS89" s="52"/>
      <c r="AT89" s="53">
        <f t="shared" si="17"/>
        <v>0</v>
      </c>
    </row>
    <row r="90" spans="1:46" s="54" customFormat="1" ht="36" customHeight="1" thickBot="1">
      <c r="A90" s="27"/>
      <c r="B90" s="56"/>
      <c r="C90" s="91"/>
      <c r="D90" s="95"/>
      <c r="E90" s="95"/>
      <c r="F90" s="101"/>
      <c r="G90" s="55"/>
      <c r="H90" s="60"/>
      <c r="I90" s="30">
        <v>0.51</v>
      </c>
      <c r="J90" s="119">
        <v>0.49</v>
      </c>
      <c r="K90" s="32"/>
      <c r="L90" s="57"/>
      <c r="M90" s="33"/>
      <c r="N90" s="34">
        <f t="shared" si="11"/>
        <v>1</v>
      </c>
      <c r="O90" s="35"/>
      <c r="P90" s="105">
        <v>15</v>
      </c>
      <c r="Q90" s="106">
        <v>15</v>
      </c>
      <c r="R90" s="38"/>
      <c r="S90" s="38"/>
      <c r="T90" s="37"/>
      <c r="U90" s="39">
        <f t="shared" si="12"/>
        <v>15</v>
      </c>
      <c r="V90" s="40">
        <f t="shared" si="18"/>
        <v>15</v>
      </c>
      <c r="W90" s="112"/>
      <c r="X90" s="96"/>
      <c r="Y90" s="96"/>
      <c r="Z90" s="104"/>
      <c r="AA90" s="99"/>
      <c r="AB90" s="41">
        <f t="shared" si="13"/>
        <v>0</v>
      </c>
      <c r="AC90" s="40">
        <f t="shared" si="14"/>
        <v>0</v>
      </c>
      <c r="AD90" s="42"/>
      <c r="AE90" s="128"/>
      <c r="AF90" s="37">
        <f t="shared" si="15"/>
        <v>15</v>
      </c>
      <c r="AG90" s="43">
        <v>65</v>
      </c>
      <c r="AH90" s="44">
        <f t="shared" si="16"/>
        <v>80</v>
      </c>
      <c r="AI90" s="45">
        <f t="shared" si="19"/>
        <v>0.93</v>
      </c>
      <c r="AJ90" s="46"/>
      <c r="AK90" s="47">
        <v>1E-4</v>
      </c>
      <c r="AL90" s="48">
        <f t="shared" si="20"/>
        <v>1.0001</v>
      </c>
      <c r="AM90" s="49">
        <f t="shared" si="21"/>
        <v>3989231000</v>
      </c>
      <c r="AN90" s="50"/>
      <c r="AO90" s="51"/>
      <c r="AP90" s="51"/>
      <c r="AQ90" s="51"/>
      <c r="AR90" s="51"/>
      <c r="AS90" s="52"/>
      <c r="AT90" s="53">
        <f t="shared" si="17"/>
        <v>0</v>
      </c>
    </row>
    <row r="91" spans="1:46" s="54" customFormat="1" ht="36" customHeight="1" thickBot="1">
      <c r="A91" s="27"/>
      <c r="B91" s="56"/>
      <c r="C91" s="91"/>
      <c r="D91" s="95"/>
      <c r="E91" s="95"/>
      <c r="F91" s="101"/>
      <c r="G91" s="55"/>
      <c r="H91" s="60"/>
      <c r="I91" s="30">
        <v>0.51</v>
      </c>
      <c r="J91" s="119">
        <v>0.49</v>
      </c>
      <c r="K91" s="32"/>
      <c r="L91" s="57"/>
      <c r="M91" s="33"/>
      <c r="N91" s="34">
        <f t="shared" si="11"/>
        <v>1</v>
      </c>
      <c r="O91" s="35"/>
      <c r="P91" s="105">
        <v>15</v>
      </c>
      <c r="Q91" s="106">
        <v>15</v>
      </c>
      <c r="R91" s="38"/>
      <c r="S91" s="38"/>
      <c r="T91" s="37"/>
      <c r="U91" s="39">
        <f t="shared" si="12"/>
        <v>15</v>
      </c>
      <c r="V91" s="40">
        <f t="shared" si="18"/>
        <v>15</v>
      </c>
      <c r="W91" s="112"/>
      <c r="X91" s="96"/>
      <c r="Y91" s="96"/>
      <c r="Z91" s="104"/>
      <c r="AA91" s="99"/>
      <c r="AB91" s="41">
        <f t="shared" si="13"/>
        <v>0</v>
      </c>
      <c r="AC91" s="40">
        <f t="shared" si="14"/>
        <v>0</v>
      </c>
      <c r="AD91" s="42"/>
      <c r="AE91" s="128"/>
      <c r="AF91" s="37">
        <f t="shared" si="15"/>
        <v>15</v>
      </c>
      <c r="AG91" s="43">
        <v>65</v>
      </c>
      <c r="AH91" s="44">
        <f t="shared" si="16"/>
        <v>80</v>
      </c>
      <c r="AI91" s="45">
        <f t="shared" si="19"/>
        <v>0.93</v>
      </c>
      <c r="AJ91" s="46"/>
      <c r="AK91" s="47">
        <v>1E-4</v>
      </c>
      <c r="AL91" s="48">
        <f t="shared" si="20"/>
        <v>1.0001</v>
      </c>
      <c r="AM91" s="49">
        <f t="shared" si="21"/>
        <v>3989231000</v>
      </c>
      <c r="AN91" s="50"/>
      <c r="AO91" s="51"/>
      <c r="AP91" s="51"/>
      <c r="AQ91" s="51"/>
      <c r="AR91" s="51"/>
      <c r="AS91" s="52"/>
      <c r="AT91" s="53">
        <f t="shared" si="17"/>
        <v>0</v>
      </c>
    </row>
    <row r="92" spans="1:46" s="54" customFormat="1" ht="36" customHeight="1" thickBot="1">
      <c r="A92" s="27"/>
      <c r="B92" s="56"/>
      <c r="C92" s="91"/>
      <c r="D92" s="95"/>
      <c r="E92" s="95"/>
      <c r="F92" s="101"/>
      <c r="G92" s="55"/>
      <c r="H92" s="60"/>
      <c r="I92" s="30">
        <v>0.51</v>
      </c>
      <c r="J92" s="119">
        <v>0.49</v>
      </c>
      <c r="K92" s="32"/>
      <c r="L92" s="57"/>
      <c r="M92" s="33"/>
      <c r="N92" s="34">
        <f t="shared" si="11"/>
        <v>1</v>
      </c>
      <c r="O92" s="35"/>
      <c r="P92" s="105">
        <v>15</v>
      </c>
      <c r="Q92" s="106">
        <v>15</v>
      </c>
      <c r="R92" s="38"/>
      <c r="S92" s="38"/>
      <c r="T92" s="37"/>
      <c r="U92" s="39">
        <f t="shared" si="12"/>
        <v>15</v>
      </c>
      <c r="V92" s="40">
        <f t="shared" si="18"/>
        <v>15</v>
      </c>
      <c r="W92" s="112"/>
      <c r="X92" s="96"/>
      <c r="Y92" s="96"/>
      <c r="Z92" s="104"/>
      <c r="AA92" s="99"/>
      <c r="AB92" s="41">
        <f t="shared" si="13"/>
        <v>0</v>
      </c>
      <c r="AC92" s="40">
        <f t="shared" si="14"/>
        <v>0</v>
      </c>
      <c r="AD92" s="42"/>
      <c r="AE92" s="128"/>
      <c r="AF92" s="37">
        <f t="shared" si="15"/>
        <v>15</v>
      </c>
      <c r="AG92" s="43">
        <v>65</v>
      </c>
      <c r="AH92" s="44">
        <f t="shared" si="16"/>
        <v>80</v>
      </c>
      <c r="AI92" s="45">
        <f t="shared" si="19"/>
        <v>0.93</v>
      </c>
      <c r="AJ92" s="46"/>
      <c r="AK92" s="47">
        <v>1E-4</v>
      </c>
      <c r="AL92" s="48">
        <f t="shared" si="20"/>
        <v>1.0001</v>
      </c>
      <c r="AM92" s="49">
        <f t="shared" si="21"/>
        <v>3989231000</v>
      </c>
      <c r="AN92" s="50"/>
      <c r="AO92" s="51"/>
      <c r="AP92" s="51"/>
      <c r="AQ92" s="51"/>
      <c r="AR92" s="51"/>
      <c r="AS92" s="52"/>
      <c r="AT92" s="53">
        <f t="shared" si="17"/>
        <v>0</v>
      </c>
    </row>
    <row r="93" spans="1:46" s="54" customFormat="1" ht="47.25" customHeight="1" thickBot="1">
      <c r="A93" s="27"/>
      <c r="B93" s="56"/>
      <c r="C93" s="91"/>
      <c r="D93" s="95"/>
      <c r="E93" s="95"/>
      <c r="F93" s="101"/>
      <c r="G93" s="55"/>
      <c r="H93" s="60"/>
      <c r="I93" s="30">
        <v>0.51</v>
      </c>
      <c r="J93" s="119">
        <v>0.49</v>
      </c>
      <c r="K93" s="32"/>
      <c r="L93" s="57"/>
      <c r="M93" s="33"/>
      <c r="N93" s="34">
        <f t="shared" si="11"/>
        <v>1</v>
      </c>
      <c r="O93" s="35"/>
      <c r="P93" s="105">
        <v>15</v>
      </c>
      <c r="Q93" s="106">
        <v>15</v>
      </c>
      <c r="R93" s="38"/>
      <c r="S93" s="38"/>
      <c r="T93" s="37"/>
      <c r="U93" s="39">
        <f t="shared" si="12"/>
        <v>15</v>
      </c>
      <c r="V93" s="40">
        <f t="shared" si="18"/>
        <v>15</v>
      </c>
      <c r="W93" s="112"/>
      <c r="X93" s="96"/>
      <c r="Y93" s="96"/>
      <c r="Z93" s="104"/>
      <c r="AA93" s="99"/>
      <c r="AB93" s="41">
        <f t="shared" si="13"/>
        <v>0</v>
      </c>
      <c r="AC93" s="40">
        <f t="shared" si="14"/>
        <v>0</v>
      </c>
      <c r="AD93" s="42"/>
      <c r="AE93" s="128"/>
      <c r="AF93" s="37">
        <f t="shared" si="15"/>
        <v>15</v>
      </c>
      <c r="AG93" s="43">
        <v>65</v>
      </c>
      <c r="AH93" s="44">
        <f t="shared" si="16"/>
        <v>80</v>
      </c>
      <c r="AI93" s="45">
        <f t="shared" si="19"/>
        <v>0.93</v>
      </c>
      <c r="AJ93" s="46"/>
      <c r="AK93" s="47">
        <v>1E-4</v>
      </c>
      <c r="AL93" s="48">
        <f t="shared" si="20"/>
        <v>1.0001</v>
      </c>
      <c r="AM93" s="49">
        <f t="shared" si="21"/>
        <v>3989231000</v>
      </c>
      <c r="AN93" s="50"/>
      <c r="AO93" s="51"/>
      <c r="AP93" s="51"/>
      <c r="AQ93" s="51"/>
      <c r="AR93" s="51"/>
      <c r="AS93" s="52"/>
      <c r="AT93" s="53">
        <f t="shared" si="17"/>
        <v>0</v>
      </c>
    </row>
    <row r="94" spans="1:46" s="54" customFormat="1" ht="36" customHeight="1" thickBot="1">
      <c r="A94" s="27"/>
      <c r="B94" s="56"/>
      <c r="C94" s="91"/>
      <c r="D94" s="95"/>
      <c r="E94" s="95"/>
      <c r="F94" s="101"/>
      <c r="G94" s="55"/>
      <c r="H94" s="60"/>
      <c r="I94" s="30">
        <v>0.51</v>
      </c>
      <c r="J94" s="119">
        <v>0.49</v>
      </c>
      <c r="K94" s="32"/>
      <c r="L94" s="57"/>
      <c r="M94" s="33"/>
      <c r="N94" s="34">
        <f t="shared" si="11"/>
        <v>1</v>
      </c>
      <c r="O94" s="35"/>
      <c r="P94" s="105">
        <v>15</v>
      </c>
      <c r="Q94" s="106">
        <v>15</v>
      </c>
      <c r="R94" s="38"/>
      <c r="S94" s="38"/>
      <c r="T94" s="37"/>
      <c r="U94" s="39">
        <f t="shared" si="12"/>
        <v>15</v>
      </c>
      <c r="V94" s="40">
        <f t="shared" si="18"/>
        <v>15</v>
      </c>
      <c r="W94" s="112"/>
      <c r="X94" s="96"/>
      <c r="Y94" s="96"/>
      <c r="Z94" s="104"/>
      <c r="AA94" s="99"/>
      <c r="AB94" s="41">
        <f t="shared" si="13"/>
        <v>0</v>
      </c>
      <c r="AC94" s="40">
        <f t="shared" si="14"/>
        <v>0</v>
      </c>
      <c r="AD94" s="42"/>
      <c r="AE94" s="128"/>
      <c r="AF94" s="37">
        <f t="shared" si="15"/>
        <v>15</v>
      </c>
      <c r="AG94" s="43">
        <v>65</v>
      </c>
      <c r="AH94" s="44">
        <f t="shared" si="16"/>
        <v>80</v>
      </c>
      <c r="AI94" s="45">
        <f t="shared" si="19"/>
        <v>0.93</v>
      </c>
      <c r="AJ94" s="46"/>
      <c r="AK94" s="47">
        <v>1E-4</v>
      </c>
      <c r="AL94" s="48">
        <f t="shared" si="20"/>
        <v>1.0001</v>
      </c>
      <c r="AM94" s="49">
        <f t="shared" si="21"/>
        <v>3989231000</v>
      </c>
      <c r="AN94" s="50"/>
      <c r="AO94" s="51"/>
      <c r="AP94" s="51"/>
      <c r="AQ94" s="51"/>
      <c r="AR94" s="51"/>
      <c r="AS94" s="52"/>
      <c r="AT94" s="53">
        <f t="shared" si="17"/>
        <v>0</v>
      </c>
    </row>
    <row r="95" spans="1:46" s="54" customFormat="1" ht="47.25" customHeight="1" thickBot="1">
      <c r="A95" s="27"/>
      <c r="B95" s="56"/>
      <c r="C95" s="91"/>
      <c r="D95" s="95"/>
      <c r="E95" s="95"/>
      <c r="F95" s="101"/>
      <c r="G95" s="55"/>
      <c r="H95" s="60"/>
      <c r="I95" s="30">
        <v>0.51</v>
      </c>
      <c r="J95" s="119">
        <v>0.49</v>
      </c>
      <c r="K95" s="32"/>
      <c r="L95" s="57"/>
      <c r="M95" s="33"/>
      <c r="N95" s="34">
        <f t="shared" si="11"/>
        <v>1</v>
      </c>
      <c r="O95" s="35"/>
      <c r="P95" s="105">
        <v>15</v>
      </c>
      <c r="Q95" s="106">
        <v>15</v>
      </c>
      <c r="R95" s="38"/>
      <c r="S95" s="38"/>
      <c r="T95" s="37"/>
      <c r="U95" s="39">
        <f t="shared" si="12"/>
        <v>15</v>
      </c>
      <c r="V95" s="40">
        <f t="shared" si="18"/>
        <v>15</v>
      </c>
      <c r="W95" s="112"/>
      <c r="X95" s="96"/>
      <c r="Y95" s="96"/>
      <c r="Z95" s="104"/>
      <c r="AA95" s="99"/>
      <c r="AB95" s="41">
        <f t="shared" si="13"/>
        <v>0</v>
      </c>
      <c r="AC95" s="40">
        <f t="shared" si="14"/>
        <v>0</v>
      </c>
      <c r="AD95" s="42"/>
      <c r="AE95" s="128"/>
      <c r="AF95" s="37">
        <f t="shared" si="15"/>
        <v>15</v>
      </c>
      <c r="AG95" s="43">
        <v>65</v>
      </c>
      <c r="AH95" s="44">
        <f t="shared" si="16"/>
        <v>80</v>
      </c>
      <c r="AI95" s="45">
        <f t="shared" si="19"/>
        <v>0.93</v>
      </c>
      <c r="AJ95" s="46"/>
      <c r="AK95" s="47">
        <v>1E-4</v>
      </c>
      <c r="AL95" s="48">
        <f t="shared" si="20"/>
        <v>1.0001</v>
      </c>
      <c r="AM95" s="49">
        <f t="shared" si="21"/>
        <v>3989231000</v>
      </c>
      <c r="AN95" s="50"/>
      <c r="AO95" s="51"/>
      <c r="AP95" s="51"/>
      <c r="AQ95" s="51"/>
      <c r="AR95" s="51"/>
      <c r="AS95" s="52"/>
      <c r="AT95" s="53">
        <f t="shared" si="17"/>
        <v>0</v>
      </c>
    </row>
    <row r="96" spans="1:46" s="54" customFormat="1" ht="36" customHeight="1" thickBot="1">
      <c r="A96" s="27"/>
      <c r="B96" s="56"/>
      <c r="C96" s="91"/>
      <c r="D96" s="95"/>
      <c r="E96" s="95"/>
      <c r="F96" s="101"/>
      <c r="G96" s="55"/>
      <c r="H96" s="60"/>
      <c r="I96" s="30">
        <v>0.51</v>
      </c>
      <c r="J96" s="119">
        <v>0.49</v>
      </c>
      <c r="K96" s="32"/>
      <c r="L96" s="57"/>
      <c r="M96" s="33"/>
      <c r="N96" s="34">
        <f t="shared" si="11"/>
        <v>1</v>
      </c>
      <c r="O96" s="35"/>
      <c r="P96" s="105">
        <v>15</v>
      </c>
      <c r="Q96" s="106">
        <v>15</v>
      </c>
      <c r="R96" s="38"/>
      <c r="S96" s="38"/>
      <c r="T96" s="37"/>
      <c r="U96" s="39">
        <f t="shared" si="12"/>
        <v>15</v>
      </c>
      <c r="V96" s="40">
        <f t="shared" si="18"/>
        <v>15</v>
      </c>
      <c r="W96" s="112"/>
      <c r="X96" s="96"/>
      <c r="Y96" s="96"/>
      <c r="Z96" s="104"/>
      <c r="AA96" s="99"/>
      <c r="AB96" s="41">
        <f t="shared" si="13"/>
        <v>0</v>
      </c>
      <c r="AC96" s="40">
        <f t="shared" si="14"/>
        <v>0</v>
      </c>
      <c r="AD96" s="42"/>
      <c r="AE96" s="128"/>
      <c r="AF96" s="37">
        <f t="shared" si="15"/>
        <v>15</v>
      </c>
      <c r="AG96" s="43">
        <v>65</v>
      </c>
      <c r="AH96" s="44">
        <f t="shared" si="16"/>
        <v>80</v>
      </c>
      <c r="AI96" s="45">
        <f t="shared" si="19"/>
        <v>0.93</v>
      </c>
      <c r="AJ96" s="46"/>
      <c r="AK96" s="47">
        <v>1E-4</v>
      </c>
      <c r="AL96" s="48">
        <f t="shared" si="20"/>
        <v>1.0001</v>
      </c>
      <c r="AM96" s="49">
        <f t="shared" si="21"/>
        <v>3989231000</v>
      </c>
      <c r="AN96" s="50"/>
      <c r="AO96" s="51"/>
      <c r="AP96" s="51"/>
      <c r="AQ96" s="51"/>
      <c r="AR96" s="51"/>
      <c r="AS96" s="52"/>
      <c r="AT96" s="53">
        <f t="shared" si="17"/>
        <v>0</v>
      </c>
    </row>
    <row r="97" spans="1:46" s="54" customFormat="1" ht="36" customHeight="1" thickBot="1">
      <c r="A97" s="27"/>
      <c r="B97" s="56"/>
      <c r="C97" s="91"/>
      <c r="D97" s="95"/>
      <c r="E97" s="95"/>
      <c r="F97" s="101"/>
      <c r="G97" s="55"/>
      <c r="H97" s="60"/>
      <c r="I97" s="30">
        <v>0.51</v>
      </c>
      <c r="J97" s="119">
        <v>0.49</v>
      </c>
      <c r="K97" s="32"/>
      <c r="L97" s="57"/>
      <c r="M97" s="33"/>
      <c r="N97" s="34">
        <f t="shared" si="11"/>
        <v>1</v>
      </c>
      <c r="O97" s="35"/>
      <c r="P97" s="105">
        <v>15</v>
      </c>
      <c r="Q97" s="106">
        <v>15</v>
      </c>
      <c r="R97" s="38"/>
      <c r="S97" s="38"/>
      <c r="T97" s="37"/>
      <c r="U97" s="39">
        <f t="shared" si="12"/>
        <v>15</v>
      </c>
      <c r="V97" s="40">
        <f t="shared" si="18"/>
        <v>15</v>
      </c>
      <c r="W97" s="112"/>
      <c r="X97" s="96"/>
      <c r="Y97" s="96"/>
      <c r="Z97" s="104"/>
      <c r="AA97" s="99"/>
      <c r="AB97" s="41">
        <f t="shared" si="13"/>
        <v>0</v>
      </c>
      <c r="AC97" s="40">
        <f t="shared" si="14"/>
        <v>0</v>
      </c>
      <c r="AD97" s="42"/>
      <c r="AE97" s="128"/>
      <c r="AF97" s="37">
        <f t="shared" si="15"/>
        <v>15</v>
      </c>
      <c r="AG97" s="43">
        <v>65</v>
      </c>
      <c r="AH97" s="44">
        <f t="shared" si="16"/>
        <v>80</v>
      </c>
      <c r="AI97" s="45">
        <f t="shared" si="19"/>
        <v>0.93</v>
      </c>
      <c r="AJ97" s="46"/>
      <c r="AK97" s="47">
        <v>1E-4</v>
      </c>
      <c r="AL97" s="48">
        <f t="shared" si="20"/>
        <v>1.0001</v>
      </c>
      <c r="AM97" s="49">
        <f t="shared" si="21"/>
        <v>3989231000</v>
      </c>
      <c r="AN97" s="50"/>
      <c r="AO97" s="51"/>
      <c r="AP97" s="51"/>
      <c r="AQ97" s="51"/>
      <c r="AR97" s="51"/>
      <c r="AS97" s="52"/>
      <c r="AT97" s="53">
        <f t="shared" si="17"/>
        <v>0</v>
      </c>
    </row>
    <row r="98" spans="1:46" s="54" customFormat="1" ht="36" customHeight="1" thickBot="1">
      <c r="A98" s="27"/>
      <c r="B98" s="56"/>
      <c r="C98" s="91"/>
      <c r="D98" s="95"/>
      <c r="E98" s="95"/>
      <c r="F98" s="101"/>
      <c r="G98" s="55"/>
      <c r="H98" s="60"/>
      <c r="I98" s="30">
        <v>0.51</v>
      </c>
      <c r="J98" s="119">
        <v>0.49</v>
      </c>
      <c r="K98" s="32"/>
      <c r="L98" s="57"/>
      <c r="M98" s="33"/>
      <c r="N98" s="34">
        <f t="shared" si="11"/>
        <v>1</v>
      </c>
      <c r="O98" s="35"/>
      <c r="P98" s="105">
        <v>15</v>
      </c>
      <c r="Q98" s="106">
        <v>15</v>
      </c>
      <c r="R98" s="38"/>
      <c r="S98" s="38"/>
      <c r="T98" s="37"/>
      <c r="U98" s="39">
        <f t="shared" si="12"/>
        <v>15</v>
      </c>
      <c r="V98" s="40">
        <f t="shared" si="18"/>
        <v>15</v>
      </c>
      <c r="W98" s="112"/>
      <c r="X98" s="96"/>
      <c r="Y98" s="96"/>
      <c r="Z98" s="104"/>
      <c r="AA98" s="99"/>
      <c r="AB98" s="41">
        <f t="shared" si="13"/>
        <v>0</v>
      </c>
      <c r="AC98" s="40">
        <f t="shared" si="14"/>
        <v>0</v>
      </c>
      <c r="AD98" s="42"/>
      <c r="AE98" s="128"/>
      <c r="AF98" s="37">
        <f t="shared" si="15"/>
        <v>15</v>
      </c>
      <c r="AG98" s="43">
        <v>65</v>
      </c>
      <c r="AH98" s="44">
        <f t="shared" si="16"/>
        <v>80</v>
      </c>
      <c r="AI98" s="45">
        <f t="shared" si="19"/>
        <v>0.93</v>
      </c>
      <c r="AJ98" s="46"/>
      <c r="AK98" s="47">
        <v>1E-4</v>
      </c>
      <c r="AL98" s="48">
        <f t="shared" si="20"/>
        <v>1.0001</v>
      </c>
      <c r="AM98" s="49">
        <f t="shared" si="21"/>
        <v>3989231000</v>
      </c>
      <c r="AN98" s="50"/>
      <c r="AO98" s="51"/>
      <c r="AP98" s="51"/>
      <c r="AQ98" s="51"/>
      <c r="AR98" s="51"/>
      <c r="AS98" s="52"/>
      <c r="AT98" s="53">
        <f t="shared" si="17"/>
        <v>0</v>
      </c>
    </row>
    <row r="99" spans="1:46" s="54" customFormat="1" ht="36" customHeight="1" thickBot="1">
      <c r="A99" s="27"/>
      <c r="B99" s="56"/>
      <c r="C99" s="91"/>
      <c r="D99" s="95"/>
      <c r="E99" s="95"/>
      <c r="F99" s="101"/>
      <c r="G99" s="55"/>
      <c r="H99" s="60"/>
      <c r="I99" s="30">
        <v>0.51</v>
      </c>
      <c r="J99" s="119">
        <v>0.49</v>
      </c>
      <c r="K99" s="32"/>
      <c r="L99" s="57"/>
      <c r="M99" s="33"/>
      <c r="N99" s="34">
        <f t="shared" si="11"/>
        <v>1</v>
      </c>
      <c r="O99" s="35"/>
      <c r="P99" s="105">
        <v>15</v>
      </c>
      <c r="Q99" s="106">
        <v>15</v>
      </c>
      <c r="R99" s="38"/>
      <c r="S99" s="38"/>
      <c r="T99" s="37"/>
      <c r="U99" s="39">
        <f t="shared" si="12"/>
        <v>15</v>
      </c>
      <c r="V99" s="40">
        <f t="shared" si="18"/>
        <v>15</v>
      </c>
      <c r="W99" s="112"/>
      <c r="X99" s="96"/>
      <c r="Y99" s="96"/>
      <c r="Z99" s="104"/>
      <c r="AA99" s="99"/>
      <c r="AB99" s="41">
        <f t="shared" si="13"/>
        <v>0</v>
      </c>
      <c r="AC99" s="40">
        <f t="shared" si="14"/>
        <v>0</v>
      </c>
      <c r="AD99" s="42"/>
      <c r="AE99" s="128"/>
      <c r="AF99" s="37">
        <f t="shared" si="15"/>
        <v>15</v>
      </c>
      <c r="AG99" s="43">
        <v>65</v>
      </c>
      <c r="AH99" s="44">
        <f t="shared" si="16"/>
        <v>80</v>
      </c>
      <c r="AI99" s="45">
        <f t="shared" si="19"/>
        <v>0.93</v>
      </c>
      <c r="AJ99" s="46"/>
      <c r="AK99" s="47">
        <v>1E-4</v>
      </c>
      <c r="AL99" s="48">
        <f t="shared" si="20"/>
        <v>1.0001</v>
      </c>
      <c r="AM99" s="49">
        <f t="shared" si="21"/>
        <v>3989231000</v>
      </c>
      <c r="AN99" s="50"/>
      <c r="AO99" s="51"/>
      <c r="AP99" s="51"/>
      <c r="AQ99" s="51"/>
      <c r="AR99" s="51"/>
      <c r="AS99" s="52"/>
      <c r="AT99" s="53">
        <f t="shared" si="17"/>
        <v>0</v>
      </c>
    </row>
    <row r="100" spans="1:46" s="54" customFormat="1" ht="36" customHeight="1" thickBot="1">
      <c r="A100" s="27"/>
      <c r="B100" s="56"/>
      <c r="C100" s="91"/>
      <c r="D100" s="95"/>
      <c r="E100" s="95"/>
      <c r="F100" s="101"/>
      <c r="G100" s="55"/>
      <c r="H100" s="60"/>
      <c r="I100" s="30">
        <v>0.51</v>
      </c>
      <c r="J100" s="119">
        <v>0.49</v>
      </c>
      <c r="K100" s="32"/>
      <c r="L100" s="57"/>
      <c r="M100" s="33"/>
      <c r="N100" s="34">
        <f t="shared" si="11"/>
        <v>1</v>
      </c>
      <c r="O100" s="35"/>
      <c r="P100" s="105">
        <v>15</v>
      </c>
      <c r="Q100" s="106">
        <v>15</v>
      </c>
      <c r="R100" s="38"/>
      <c r="S100" s="38"/>
      <c r="T100" s="37"/>
      <c r="U100" s="39">
        <f t="shared" si="12"/>
        <v>15</v>
      </c>
      <c r="V100" s="40">
        <f t="shared" si="18"/>
        <v>15</v>
      </c>
      <c r="W100" s="112"/>
      <c r="X100" s="96"/>
      <c r="Y100" s="96"/>
      <c r="Z100" s="104"/>
      <c r="AA100" s="99"/>
      <c r="AB100" s="41">
        <f t="shared" si="13"/>
        <v>0</v>
      </c>
      <c r="AC100" s="40">
        <f t="shared" si="14"/>
        <v>0</v>
      </c>
      <c r="AD100" s="42"/>
      <c r="AE100" s="128"/>
      <c r="AF100" s="37">
        <f t="shared" si="15"/>
        <v>15</v>
      </c>
      <c r="AG100" s="43">
        <v>65</v>
      </c>
      <c r="AH100" s="44">
        <f t="shared" si="16"/>
        <v>80</v>
      </c>
      <c r="AI100" s="45">
        <f t="shared" si="19"/>
        <v>0.93</v>
      </c>
      <c r="AJ100" s="46"/>
      <c r="AK100" s="47">
        <v>1E-4</v>
      </c>
      <c r="AL100" s="48">
        <f t="shared" si="20"/>
        <v>1.0001</v>
      </c>
      <c r="AM100" s="49">
        <f t="shared" si="21"/>
        <v>3989231000</v>
      </c>
      <c r="AN100" s="50"/>
      <c r="AO100" s="51"/>
      <c r="AP100" s="51"/>
      <c r="AQ100" s="51"/>
      <c r="AR100" s="51"/>
      <c r="AS100" s="52"/>
      <c r="AT100" s="53">
        <f t="shared" si="17"/>
        <v>0</v>
      </c>
    </row>
    <row r="101" spans="1:46" s="54" customFormat="1" ht="36" customHeight="1" thickBot="1">
      <c r="A101" s="27"/>
      <c r="B101" s="56"/>
      <c r="C101" s="91"/>
      <c r="D101" s="95"/>
      <c r="E101" s="95"/>
      <c r="F101" s="101"/>
      <c r="G101" s="55"/>
      <c r="H101" s="60"/>
      <c r="I101" s="30">
        <v>0.51</v>
      </c>
      <c r="J101" s="119">
        <v>0.49</v>
      </c>
      <c r="K101" s="32"/>
      <c r="L101" s="57"/>
      <c r="M101" s="33"/>
      <c r="N101" s="34">
        <f t="shared" si="11"/>
        <v>1</v>
      </c>
      <c r="O101" s="35"/>
      <c r="P101" s="105">
        <v>15</v>
      </c>
      <c r="Q101" s="106">
        <v>15</v>
      </c>
      <c r="R101" s="38"/>
      <c r="S101" s="38"/>
      <c r="T101" s="37"/>
      <c r="U101" s="39">
        <f t="shared" si="12"/>
        <v>15</v>
      </c>
      <c r="V101" s="40">
        <f t="shared" si="18"/>
        <v>15</v>
      </c>
      <c r="W101" s="112"/>
      <c r="X101" s="96"/>
      <c r="Y101" s="96"/>
      <c r="Z101" s="104"/>
      <c r="AA101" s="99"/>
      <c r="AB101" s="41">
        <f t="shared" si="13"/>
        <v>0</v>
      </c>
      <c r="AC101" s="40">
        <f t="shared" si="14"/>
        <v>0</v>
      </c>
      <c r="AD101" s="42"/>
      <c r="AE101" s="128"/>
      <c r="AF101" s="37">
        <f t="shared" si="15"/>
        <v>15</v>
      </c>
      <c r="AG101" s="43">
        <v>65</v>
      </c>
      <c r="AH101" s="44">
        <f t="shared" si="16"/>
        <v>80</v>
      </c>
      <c r="AI101" s="45">
        <f t="shared" si="19"/>
        <v>0.93</v>
      </c>
      <c r="AJ101" s="46"/>
      <c r="AK101" s="47">
        <v>1E-4</v>
      </c>
      <c r="AL101" s="48">
        <f t="shared" si="20"/>
        <v>1.0001</v>
      </c>
      <c r="AM101" s="49">
        <f t="shared" si="21"/>
        <v>3989231000</v>
      </c>
      <c r="AN101" s="50"/>
      <c r="AO101" s="51"/>
      <c r="AP101" s="51"/>
      <c r="AQ101" s="51"/>
      <c r="AR101" s="51"/>
      <c r="AS101" s="52"/>
      <c r="AT101" s="53">
        <f t="shared" si="17"/>
        <v>0</v>
      </c>
    </row>
    <row r="102" spans="1:46" s="54" customFormat="1" ht="36" customHeight="1" thickBot="1">
      <c r="A102" s="27"/>
      <c r="B102" s="56"/>
      <c r="C102" s="91"/>
      <c r="D102" s="95"/>
      <c r="E102" s="95"/>
      <c r="F102" s="101"/>
      <c r="G102" s="55"/>
      <c r="H102" s="60"/>
      <c r="I102" s="30">
        <v>0.51</v>
      </c>
      <c r="J102" s="119">
        <v>0.49</v>
      </c>
      <c r="K102" s="32"/>
      <c r="L102" s="57"/>
      <c r="M102" s="33"/>
      <c r="N102" s="34">
        <f t="shared" si="11"/>
        <v>1</v>
      </c>
      <c r="O102" s="35"/>
      <c r="P102" s="105">
        <v>15</v>
      </c>
      <c r="Q102" s="106">
        <v>15</v>
      </c>
      <c r="R102" s="38"/>
      <c r="S102" s="38"/>
      <c r="T102" s="37"/>
      <c r="U102" s="39">
        <f t="shared" si="12"/>
        <v>15</v>
      </c>
      <c r="V102" s="40">
        <f t="shared" si="18"/>
        <v>15</v>
      </c>
      <c r="W102" s="112"/>
      <c r="X102" s="96"/>
      <c r="Y102" s="96"/>
      <c r="Z102" s="104"/>
      <c r="AA102" s="99"/>
      <c r="AB102" s="41">
        <f t="shared" si="13"/>
        <v>0</v>
      </c>
      <c r="AC102" s="40">
        <f t="shared" si="14"/>
        <v>0</v>
      </c>
      <c r="AD102" s="42"/>
      <c r="AE102" s="128"/>
      <c r="AF102" s="37">
        <f t="shared" si="15"/>
        <v>15</v>
      </c>
      <c r="AG102" s="43">
        <v>65</v>
      </c>
      <c r="AH102" s="44">
        <f t="shared" si="16"/>
        <v>80</v>
      </c>
      <c r="AI102" s="45">
        <f t="shared" si="19"/>
        <v>0.93</v>
      </c>
      <c r="AJ102" s="46"/>
      <c r="AK102" s="47">
        <v>1E-4</v>
      </c>
      <c r="AL102" s="48">
        <f t="shared" si="20"/>
        <v>1.0001</v>
      </c>
      <c r="AM102" s="49">
        <f t="shared" si="21"/>
        <v>3989231000</v>
      </c>
      <c r="AN102" s="50"/>
      <c r="AO102" s="51"/>
      <c r="AP102" s="51"/>
      <c r="AQ102" s="51"/>
      <c r="AR102" s="51"/>
      <c r="AS102" s="52"/>
      <c r="AT102" s="53">
        <f t="shared" si="17"/>
        <v>0</v>
      </c>
    </row>
    <row r="103" spans="1:46" s="54" customFormat="1" ht="36" customHeight="1" thickBot="1">
      <c r="A103" s="27"/>
      <c r="B103" s="56"/>
      <c r="C103" s="91"/>
      <c r="D103" s="95"/>
      <c r="E103" s="95"/>
      <c r="F103" s="101"/>
      <c r="G103" s="55"/>
      <c r="H103" s="60"/>
      <c r="I103" s="30">
        <v>0.51</v>
      </c>
      <c r="J103" s="119">
        <v>0.49</v>
      </c>
      <c r="K103" s="32"/>
      <c r="L103" s="57"/>
      <c r="M103" s="33"/>
      <c r="N103" s="34">
        <f t="shared" si="11"/>
        <v>1</v>
      </c>
      <c r="O103" s="35"/>
      <c r="P103" s="105">
        <v>15</v>
      </c>
      <c r="Q103" s="106">
        <v>15</v>
      </c>
      <c r="R103" s="38"/>
      <c r="S103" s="38"/>
      <c r="T103" s="37"/>
      <c r="U103" s="39">
        <f t="shared" si="12"/>
        <v>15</v>
      </c>
      <c r="V103" s="40">
        <f t="shared" si="18"/>
        <v>15</v>
      </c>
      <c r="W103" s="112"/>
      <c r="X103" s="96"/>
      <c r="Y103" s="96"/>
      <c r="Z103" s="104"/>
      <c r="AA103" s="99"/>
      <c r="AB103" s="41">
        <f t="shared" si="13"/>
        <v>0</v>
      </c>
      <c r="AC103" s="40">
        <f t="shared" si="14"/>
        <v>0</v>
      </c>
      <c r="AD103" s="42"/>
      <c r="AE103" s="128"/>
      <c r="AF103" s="37">
        <f t="shared" si="15"/>
        <v>15</v>
      </c>
      <c r="AG103" s="43">
        <v>65</v>
      </c>
      <c r="AH103" s="44">
        <f t="shared" si="16"/>
        <v>80</v>
      </c>
      <c r="AI103" s="45">
        <f t="shared" si="19"/>
        <v>0.93</v>
      </c>
      <c r="AJ103" s="46"/>
      <c r="AK103" s="47">
        <v>1E-4</v>
      </c>
      <c r="AL103" s="48">
        <f t="shared" si="20"/>
        <v>1.0001</v>
      </c>
      <c r="AM103" s="49">
        <f t="shared" si="21"/>
        <v>3989231000</v>
      </c>
      <c r="AN103" s="50"/>
      <c r="AO103" s="51"/>
      <c r="AP103" s="51"/>
      <c r="AQ103" s="51"/>
      <c r="AR103" s="51"/>
      <c r="AS103" s="52"/>
      <c r="AT103" s="53">
        <f t="shared" si="17"/>
        <v>0</v>
      </c>
    </row>
    <row r="104" spans="1:46" s="54" customFormat="1" ht="36" customHeight="1" thickBot="1">
      <c r="A104" s="27"/>
      <c r="B104" s="56"/>
      <c r="C104" s="91"/>
      <c r="D104" s="95"/>
      <c r="E104" s="95"/>
      <c r="F104" s="101"/>
      <c r="G104" s="55"/>
      <c r="H104" s="60"/>
      <c r="I104" s="30">
        <v>0.51</v>
      </c>
      <c r="J104" s="119">
        <v>0.49</v>
      </c>
      <c r="K104" s="32"/>
      <c r="L104" s="57"/>
      <c r="M104" s="33"/>
      <c r="N104" s="34">
        <f t="shared" si="11"/>
        <v>1</v>
      </c>
      <c r="O104" s="35"/>
      <c r="P104" s="105">
        <v>15</v>
      </c>
      <c r="Q104" s="106">
        <v>15</v>
      </c>
      <c r="R104" s="38"/>
      <c r="S104" s="38"/>
      <c r="T104" s="37"/>
      <c r="U104" s="39">
        <f t="shared" si="12"/>
        <v>15</v>
      </c>
      <c r="V104" s="40">
        <f t="shared" si="18"/>
        <v>15</v>
      </c>
      <c r="W104" s="112"/>
      <c r="X104" s="96"/>
      <c r="Y104" s="96"/>
      <c r="Z104" s="104"/>
      <c r="AA104" s="99"/>
      <c r="AB104" s="41">
        <f t="shared" si="13"/>
        <v>0</v>
      </c>
      <c r="AC104" s="40">
        <f t="shared" si="14"/>
        <v>0</v>
      </c>
      <c r="AD104" s="42"/>
      <c r="AE104" s="128"/>
      <c r="AF104" s="37">
        <f t="shared" si="15"/>
        <v>15</v>
      </c>
      <c r="AG104" s="43">
        <v>65</v>
      </c>
      <c r="AH104" s="44">
        <f t="shared" si="16"/>
        <v>80</v>
      </c>
      <c r="AI104" s="45">
        <f t="shared" si="19"/>
        <v>0.93</v>
      </c>
      <c r="AJ104" s="46"/>
      <c r="AK104" s="47">
        <v>1E-4</v>
      </c>
      <c r="AL104" s="48">
        <f t="shared" si="20"/>
        <v>1.0001</v>
      </c>
      <c r="AM104" s="49">
        <f t="shared" si="21"/>
        <v>3989231000</v>
      </c>
      <c r="AN104" s="50"/>
      <c r="AO104" s="51"/>
      <c r="AP104" s="51"/>
      <c r="AQ104" s="51"/>
      <c r="AR104" s="51"/>
      <c r="AS104" s="52"/>
      <c r="AT104" s="53">
        <f t="shared" si="17"/>
        <v>0</v>
      </c>
    </row>
    <row r="105" spans="1:46" s="54" customFormat="1" ht="36" customHeight="1" thickBot="1">
      <c r="A105" s="27"/>
      <c r="B105" s="56"/>
      <c r="C105" s="91"/>
      <c r="D105" s="95"/>
      <c r="E105" s="95"/>
      <c r="F105" s="101"/>
      <c r="G105" s="55"/>
      <c r="H105" s="60"/>
      <c r="I105" s="30">
        <v>0.51</v>
      </c>
      <c r="J105" s="119">
        <v>0.49</v>
      </c>
      <c r="K105" s="32"/>
      <c r="L105" s="57"/>
      <c r="M105" s="33"/>
      <c r="N105" s="34">
        <f t="shared" si="11"/>
        <v>1</v>
      </c>
      <c r="O105" s="35"/>
      <c r="P105" s="105">
        <v>15</v>
      </c>
      <c r="Q105" s="106">
        <v>15</v>
      </c>
      <c r="R105" s="38"/>
      <c r="S105" s="38"/>
      <c r="T105" s="37"/>
      <c r="U105" s="39">
        <f t="shared" si="12"/>
        <v>15</v>
      </c>
      <c r="V105" s="40">
        <f t="shared" si="18"/>
        <v>15</v>
      </c>
      <c r="W105" s="112"/>
      <c r="X105" s="96"/>
      <c r="Y105" s="96"/>
      <c r="Z105" s="104"/>
      <c r="AA105" s="99"/>
      <c r="AB105" s="41">
        <f t="shared" si="13"/>
        <v>0</v>
      </c>
      <c r="AC105" s="40">
        <f t="shared" si="14"/>
        <v>0</v>
      </c>
      <c r="AD105" s="42"/>
      <c r="AE105" s="128"/>
      <c r="AF105" s="37">
        <f t="shared" si="15"/>
        <v>15</v>
      </c>
      <c r="AG105" s="43">
        <v>65</v>
      </c>
      <c r="AH105" s="44">
        <f t="shared" si="16"/>
        <v>80</v>
      </c>
      <c r="AI105" s="45">
        <f t="shared" si="19"/>
        <v>0.93</v>
      </c>
      <c r="AJ105" s="46"/>
      <c r="AK105" s="47">
        <v>1E-4</v>
      </c>
      <c r="AL105" s="48">
        <f t="shared" si="20"/>
        <v>1.0001</v>
      </c>
      <c r="AM105" s="49">
        <f t="shared" si="21"/>
        <v>3989231000</v>
      </c>
      <c r="AN105" s="50"/>
      <c r="AO105" s="51"/>
      <c r="AP105" s="51"/>
      <c r="AQ105" s="51"/>
      <c r="AR105" s="51"/>
      <c r="AS105" s="52"/>
      <c r="AT105" s="53">
        <f t="shared" si="17"/>
        <v>0</v>
      </c>
    </row>
    <row r="106" spans="1:46" s="54" customFormat="1" ht="36" customHeight="1" thickBot="1">
      <c r="A106" s="27"/>
      <c r="B106" s="56"/>
      <c r="C106" s="91"/>
      <c r="D106" s="95"/>
      <c r="E106" s="95"/>
      <c r="F106" s="101"/>
      <c r="G106" s="55"/>
      <c r="H106" s="60"/>
      <c r="I106" s="30">
        <v>0.51</v>
      </c>
      <c r="J106" s="119">
        <v>0.49</v>
      </c>
      <c r="K106" s="32"/>
      <c r="L106" s="57"/>
      <c r="M106" s="33"/>
      <c r="N106" s="34">
        <f t="shared" si="11"/>
        <v>1</v>
      </c>
      <c r="O106" s="35"/>
      <c r="P106" s="105">
        <v>15</v>
      </c>
      <c r="Q106" s="106">
        <v>15</v>
      </c>
      <c r="R106" s="38"/>
      <c r="S106" s="38"/>
      <c r="T106" s="37"/>
      <c r="U106" s="39">
        <f t="shared" si="12"/>
        <v>15</v>
      </c>
      <c r="V106" s="40">
        <f t="shared" si="18"/>
        <v>15</v>
      </c>
      <c r="W106" s="112"/>
      <c r="X106" s="96"/>
      <c r="Y106" s="96"/>
      <c r="Z106" s="104"/>
      <c r="AA106" s="99"/>
      <c r="AB106" s="41">
        <f t="shared" si="13"/>
        <v>0</v>
      </c>
      <c r="AC106" s="40">
        <f t="shared" si="14"/>
        <v>0</v>
      </c>
      <c r="AD106" s="42"/>
      <c r="AE106" s="128"/>
      <c r="AF106" s="37">
        <f t="shared" si="15"/>
        <v>15</v>
      </c>
      <c r="AG106" s="43">
        <v>65</v>
      </c>
      <c r="AH106" s="44">
        <f t="shared" si="16"/>
        <v>80</v>
      </c>
      <c r="AI106" s="45">
        <f t="shared" si="19"/>
        <v>0.93</v>
      </c>
      <c r="AJ106" s="46"/>
      <c r="AK106" s="47">
        <v>1E-4</v>
      </c>
      <c r="AL106" s="48">
        <f t="shared" si="20"/>
        <v>1.0001</v>
      </c>
      <c r="AM106" s="49">
        <f t="shared" si="21"/>
        <v>3989231000</v>
      </c>
      <c r="AN106" s="50"/>
      <c r="AO106" s="51"/>
      <c r="AP106" s="51"/>
      <c r="AQ106" s="51"/>
      <c r="AR106" s="51"/>
      <c r="AS106" s="52"/>
      <c r="AT106" s="53">
        <f t="shared" si="17"/>
        <v>0</v>
      </c>
    </row>
    <row r="107" spans="1:46" s="54" customFormat="1" ht="36" customHeight="1" thickBot="1">
      <c r="A107" s="27"/>
      <c r="B107" s="56"/>
      <c r="C107" s="91"/>
      <c r="D107" s="95"/>
      <c r="E107" s="95"/>
      <c r="F107" s="101"/>
      <c r="G107" s="55"/>
      <c r="H107" s="60"/>
      <c r="I107" s="30">
        <v>0.51</v>
      </c>
      <c r="J107" s="119">
        <v>0.49</v>
      </c>
      <c r="K107" s="32"/>
      <c r="L107" s="57"/>
      <c r="M107" s="33"/>
      <c r="N107" s="34">
        <f t="shared" si="11"/>
        <v>1</v>
      </c>
      <c r="O107" s="35"/>
      <c r="P107" s="105">
        <v>15</v>
      </c>
      <c r="Q107" s="106">
        <v>15</v>
      </c>
      <c r="R107" s="38"/>
      <c r="S107" s="38"/>
      <c r="T107" s="37"/>
      <c r="U107" s="39">
        <f t="shared" si="12"/>
        <v>15</v>
      </c>
      <c r="V107" s="40">
        <f t="shared" si="18"/>
        <v>15</v>
      </c>
      <c r="W107" s="112"/>
      <c r="X107" s="96"/>
      <c r="Y107" s="96"/>
      <c r="Z107" s="104"/>
      <c r="AA107" s="99"/>
      <c r="AB107" s="41">
        <f t="shared" si="13"/>
        <v>0</v>
      </c>
      <c r="AC107" s="40">
        <f t="shared" si="14"/>
        <v>0</v>
      </c>
      <c r="AD107" s="42"/>
      <c r="AE107" s="128"/>
      <c r="AF107" s="37">
        <f t="shared" si="15"/>
        <v>15</v>
      </c>
      <c r="AG107" s="43">
        <v>65</v>
      </c>
      <c r="AH107" s="44">
        <f t="shared" si="16"/>
        <v>80</v>
      </c>
      <c r="AI107" s="45">
        <f t="shared" si="19"/>
        <v>0.93</v>
      </c>
      <c r="AJ107" s="46"/>
      <c r="AK107" s="47">
        <v>1E-4</v>
      </c>
      <c r="AL107" s="48">
        <f t="shared" si="20"/>
        <v>1.0001</v>
      </c>
      <c r="AM107" s="49">
        <f t="shared" si="21"/>
        <v>3989231000</v>
      </c>
      <c r="AN107" s="50"/>
      <c r="AO107" s="51"/>
      <c r="AP107" s="51"/>
      <c r="AQ107" s="51"/>
      <c r="AR107" s="51"/>
      <c r="AS107" s="52"/>
      <c r="AT107" s="53">
        <f t="shared" si="17"/>
        <v>0</v>
      </c>
    </row>
    <row r="108" spans="1:46" s="54" customFormat="1" ht="36" customHeight="1" thickBot="1">
      <c r="A108" s="27"/>
      <c r="B108" s="56"/>
      <c r="C108" s="91"/>
      <c r="D108" s="95"/>
      <c r="E108" s="95"/>
      <c r="F108" s="101"/>
      <c r="G108" s="55"/>
      <c r="H108" s="60"/>
      <c r="I108" s="30">
        <v>0.51</v>
      </c>
      <c r="J108" s="119">
        <v>0.49</v>
      </c>
      <c r="K108" s="32"/>
      <c r="L108" s="57"/>
      <c r="M108" s="33"/>
      <c r="N108" s="34">
        <f t="shared" si="11"/>
        <v>1</v>
      </c>
      <c r="O108" s="35"/>
      <c r="P108" s="105">
        <v>15</v>
      </c>
      <c r="Q108" s="106">
        <v>15</v>
      </c>
      <c r="R108" s="38"/>
      <c r="S108" s="38"/>
      <c r="T108" s="37"/>
      <c r="U108" s="39">
        <f t="shared" si="12"/>
        <v>15</v>
      </c>
      <c r="V108" s="40">
        <f t="shared" si="18"/>
        <v>15</v>
      </c>
      <c r="W108" s="112"/>
      <c r="X108" s="96"/>
      <c r="Y108" s="96"/>
      <c r="Z108" s="104"/>
      <c r="AA108" s="99"/>
      <c r="AB108" s="41">
        <f t="shared" si="13"/>
        <v>0</v>
      </c>
      <c r="AC108" s="40">
        <f t="shared" si="14"/>
        <v>0</v>
      </c>
      <c r="AD108" s="42"/>
      <c r="AE108" s="128"/>
      <c r="AF108" s="37">
        <f t="shared" si="15"/>
        <v>15</v>
      </c>
      <c r="AG108" s="43">
        <v>65</v>
      </c>
      <c r="AH108" s="44">
        <f t="shared" si="16"/>
        <v>80</v>
      </c>
      <c r="AI108" s="45">
        <f t="shared" si="19"/>
        <v>0.93</v>
      </c>
      <c r="AJ108" s="46"/>
      <c r="AK108" s="47">
        <v>1E-4</v>
      </c>
      <c r="AL108" s="48">
        <f t="shared" si="20"/>
        <v>1.0001</v>
      </c>
      <c r="AM108" s="49">
        <f t="shared" si="21"/>
        <v>3989231000</v>
      </c>
      <c r="AN108" s="50"/>
      <c r="AO108" s="51"/>
      <c r="AP108" s="51"/>
      <c r="AQ108" s="51"/>
      <c r="AR108" s="51"/>
      <c r="AS108" s="52"/>
      <c r="AT108" s="53">
        <f t="shared" si="17"/>
        <v>0</v>
      </c>
    </row>
    <row r="109" spans="1:46" s="54" customFormat="1" ht="36" customHeight="1" thickBot="1">
      <c r="A109" s="27"/>
      <c r="B109" s="56"/>
      <c r="C109" s="91"/>
      <c r="D109" s="95"/>
      <c r="E109" s="95"/>
      <c r="F109" s="101"/>
      <c r="G109" s="55"/>
      <c r="H109" s="60"/>
      <c r="I109" s="30">
        <v>0.51</v>
      </c>
      <c r="J109" s="119">
        <v>0.49</v>
      </c>
      <c r="K109" s="32"/>
      <c r="L109" s="57"/>
      <c r="M109" s="33"/>
      <c r="N109" s="34">
        <f t="shared" si="11"/>
        <v>1</v>
      </c>
      <c r="O109" s="35"/>
      <c r="P109" s="105">
        <v>15</v>
      </c>
      <c r="Q109" s="106">
        <v>15</v>
      </c>
      <c r="R109" s="38"/>
      <c r="S109" s="38"/>
      <c r="T109" s="37"/>
      <c r="U109" s="39">
        <f t="shared" si="12"/>
        <v>15</v>
      </c>
      <c r="V109" s="40">
        <f t="shared" si="18"/>
        <v>15</v>
      </c>
      <c r="W109" s="112"/>
      <c r="X109" s="96"/>
      <c r="Y109" s="96"/>
      <c r="Z109" s="104"/>
      <c r="AA109" s="99"/>
      <c r="AB109" s="41">
        <f t="shared" si="13"/>
        <v>0</v>
      </c>
      <c r="AC109" s="40">
        <f t="shared" si="14"/>
        <v>0</v>
      </c>
      <c r="AD109" s="42"/>
      <c r="AE109" s="128"/>
      <c r="AF109" s="37">
        <f t="shared" si="15"/>
        <v>15</v>
      </c>
      <c r="AG109" s="43">
        <v>65</v>
      </c>
      <c r="AH109" s="44">
        <f t="shared" si="16"/>
        <v>80</v>
      </c>
      <c r="AI109" s="45">
        <f t="shared" si="19"/>
        <v>0.93</v>
      </c>
      <c r="AJ109" s="46"/>
      <c r="AK109" s="47">
        <v>1E-4</v>
      </c>
      <c r="AL109" s="48">
        <f t="shared" si="20"/>
        <v>1.0001</v>
      </c>
      <c r="AM109" s="49">
        <f t="shared" si="21"/>
        <v>3989231000</v>
      </c>
      <c r="AN109" s="50"/>
      <c r="AO109" s="51"/>
      <c r="AP109" s="51"/>
      <c r="AQ109" s="51"/>
      <c r="AR109" s="51"/>
      <c r="AS109" s="52"/>
      <c r="AT109" s="53">
        <f t="shared" si="17"/>
        <v>0</v>
      </c>
    </row>
    <row r="110" spans="1:46" s="54" customFormat="1" ht="36" customHeight="1" thickBot="1">
      <c r="A110" s="27"/>
      <c r="B110" s="56"/>
      <c r="C110" s="91"/>
      <c r="D110" s="95"/>
      <c r="E110" s="95"/>
      <c r="F110" s="101"/>
      <c r="G110" s="55"/>
      <c r="H110" s="60"/>
      <c r="I110" s="30">
        <v>0.51</v>
      </c>
      <c r="J110" s="119">
        <v>0.49</v>
      </c>
      <c r="K110" s="32"/>
      <c r="L110" s="57"/>
      <c r="M110" s="33"/>
      <c r="N110" s="34">
        <f t="shared" si="11"/>
        <v>1</v>
      </c>
      <c r="O110" s="35"/>
      <c r="P110" s="105">
        <v>15</v>
      </c>
      <c r="Q110" s="106">
        <v>15</v>
      </c>
      <c r="R110" s="38"/>
      <c r="S110" s="38"/>
      <c r="T110" s="37"/>
      <c r="U110" s="39">
        <f t="shared" si="12"/>
        <v>15</v>
      </c>
      <c r="V110" s="40">
        <f t="shared" si="18"/>
        <v>15</v>
      </c>
      <c r="W110" s="112"/>
      <c r="X110" s="96"/>
      <c r="Y110" s="96"/>
      <c r="Z110" s="104"/>
      <c r="AA110" s="99"/>
      <c r="AB110" s="41">
        <f t="shared" si="13"/>
        <v>0</v>
      </c>
      <c r="AC110" s="40">
        <f t="shared" si="14"/>
        <v>0</v>
      </c>
      <c r="AD110" s="42">
        <v>0</v>
      </c>
      <c r="AE110" s="128"/>
      <c r="AF110" s="37">
        <f t="shared" si="15"/>
        <v>15</v>
      </c>
      <c r="AG110" s="43">
        <v>65</v>
      </c>
      <c r="AH110" s="44">
        <f t="shared" si="16"/>
        <v>80</v>
      </c>
      <c r="AI110" s="45">
        <f t="shared" si="19"/>
        <v>0.93</v>
      </c>
      <c r="AJ110" s="46"/>
      <c r="AK110" s="47">
        <v>1E-4</v>
      </c>
      <c r="AL110" s="48">
        <f t="shared" si="20"/>
        <v>1.0001</v>
      </c>
      <c r="AM110" s="49">
        <f t="shared" si="21"/>
        <v>3989231000</v>
      </c>
      <c r="AN110" s="50"/>
      <c r="AO110" s="51"/>
      <c r="AP110" s="51"/>
      <c r="AQ110" s="51"/>
      <c r="AR110" s="51"/>
      <c r="AS110" s="52"/>
      <c r="AT110" s="53">
        <f t="shared" si="17"/>
        <v>0</v>
      </c>
    </row>
    <row r="111" spans="1:46" s="54" customFormat="1" ht="36" customHeight="1" thickBot="1">
      <c r="A111" s="27"/>
      <c r="B111" s="56"/>
      <c r="C111" s="91"/>
      <c r="D111" s="95"/>
      <c r="E111" s="95"/>
      <c r="F111" s="101"/>
      <c r="G111" s="55"/>
      <c r="H111" s="60"/>
      <c r="I111" s="30">
        <v>0.51</v>
      </c>
      <c r="J111" s="119">
        <v>0.49</v>
      </c>
      <c r="K111" s="32"/>
      <c r="L111" s="57"/>
      <c r="M111" s="33"/>
      <c r="N111" s="34">
        <f t="shared" si="11"/>
        <v>1</v>
      </c>
      <c r="O111" s="35"/>
      <c r="P111" s="105">
        <v>15</v>
      </c>
      <c r="Q111" s="106">
        <v>15</v>
      </c>
      <c r="R111" s="38"/>
      <c r="S111" s="38"/>
      <c r="T111" s="37"/>
      <c r="U111" s="39">
        <f t="shared" si="12"/>
        <v>15</v>
      </c>
      <c r="V111" s="40">
        <f t="shared" si="18"/>
        <v>15</v>
      </c>
      <c r="W111" s="112"/>
      <c r="X111" s="96"/>
      <c r="Y111" s="96"/>
      <c r="Z111" s="104"/>
      <c r="AA111" s="99"/>
      <c r="AB111" s="41">
        <f t="shared" si="13"/>
        <v>0</v>
      </c>
      <c r="AC111" s="40">
        <f t="shared" si="14"/>
        <v>0</v>
      </c>
      <c r="AD111" s="42"/>
      <c r="AE111" s="128"/>
      <c r="AF111" s="37">
        <f t="shared" si="15"/>
        <v>15</v>
      </c>
      <c r="AG111" s="43">
        <v>65</v>
      </c>
      <c r="AH111" s="44">
        <f t="shared" si="16"/>
        <v>80</v>
      </c>
      <c r="AI111" s="45">
        <f t="shared" si="19"/>
        <v>0.93</v>
      </c>
      <c r="AJ111" s="46"/>
      <c r="AK111" s="47">
        <v>1E-4</v>
      </c>
      <c r="AL111" s="48">
        <f t="shared" si="20"/>
        <v>1.0001</v>
      </c>
      <c r="AM111" s="49">
        <f t="shared" si="21"/>
        <v>3989231000</v>
      </c>
      <c r="AN111" s="50"/>
      <c r="AO111" s="51"/>
      <c r="AP111" s="51"/>
      <c r="AQ111" s="51"/>
      <c r="AR111" s="51"/>
      <c r="AS111" s="52"/>
      <c r="AT111" s="53">
        <f t="shared" si="17"/>
        <v>0</v>
      </c>
    </row>
    <row r="112" spans="1:46" s="54" customFormat="1" ht="36" customHeight="1" thickBot="1">
      <c r="A112" s="27"/>
      <c r="B112" s="56"/>
      <c r="C112" s="91"/>
      <c r="D112" s="95"/>
      <c r="E112" s="95"/>
      <c r="F112" s="101"/>
      <c r="G112" s="55"/>
      <c r="H112" s="60"/>
      <c r="I112" s="30">
        <v>0.51</v>
      </c>
      <c r="J112" s="119">
        <v>0.49</v>
      </c>
      <c r="K112" s="32"/>
      <c r="L112" s="57"/>
      <c r="M112" s="33"/>
      <c r="N112" s="34">
        <f t="shared" si="11"/>
        <v>1</v>
      </c>
      <c r="O112" s="35"/>
      <c r="P112" s="105">
        <v>15</v>
      </c>
      <c r="Q112" s="106">
        <v>15</v>
      </c>
      <c r="R112" s="38"/>
      <c r="S112" s="38"/>
      <c r="T112" s="37"/>
      <c r="U112" s="39">
        <f t="shared" si="12"/>
        <v>15</v>
      </c>
      <c r="V112" s="40">
        <f t="shared" si="18"/>
        <v>15</v>
      </c>
      <c r="W112" s="112"/>
      <c r="X112" s="96"/>
      <c r="Y112" s="96"/>
      <c r="Z112" s="104"/>
      <c r="AA112" s="99"/>
      <c r="AB112" s="41">
        <f t="shared" si="13"/>
        <v>0</v>
      </c>
      <c r="AC112" s="40">
        <f t="shared" si="14"/>
        <v>0</v>
      </c>
      <c r="AD112" s="42"/>
      <c r="AE112" s="128"/>
      <c r="AF112" s="37">
        <f t="shared" si="15"/>
        <v>15</v>
      </c>
      <c r="AG112" s="43">
        <v>65</v>
      </c>
      <c r="AH112" s="44">
        <f t="shared" si="16"/>
        <v>80</v>
      </c>
      <c r="AI112" s="45">
        <f t="shared" si="19"/>
        <v>0.93</v>
      </c>
      <c r="AJ112" s="46"/>
      <c r="AK112" s="47">
        <v>1E-4</v>
      </c>
      <c r="AL112" s="48">
        <f t="shared" si="20"/>
        <v>1.0001</v>
      </c>
      <c r="AM112" s="49">
        <f t="shared" si="21"/>
        <v>3989231000</v>
      </c>
      <c r="AN112" s="50"/>
      <c r="AO112" s="51"/>
      <c r="AP112" s="51"/>
      <c r="AQ112" s="51"/>
      <c r="AR112" s="51"/>
      <c r="AS112" s="52"/>
      <c r="AT112" s="53">
        <f t="shared" si="17"/>
        <v>0</v>
      </c>
    </row>
    <row r="113" spans="1:46" s="54" customFormat="1" ht="36" customHeight="1" thickBot="1">
      <c r="A113" s="27"/>
      <c r="B113" s="56"/>
      <c r="C113" s="91"/>
      <c r="D113" s="95"/>
      <c r="E113" s="95"/>
      <c r="F113" s="101"/>
      <c r="G113" s="55"/>
      <c r="H113" s="60"/>
      <c r="I113" s="30">
        <v>0.51</v>
      </c>
      <c r="J113" s="119">
        <v>0.49</v>
      </c>
      <c r="K113" s="32"/>
      <c r="L113" s="57"/>
      <c r="M113" s="33"/>
      <c r="N113" s="34">
        <f t="shared" si="11"/>
        <v>1</v>
      </c>
      <c r="O113" s="35"/>
      <c r="P113" s="105">
        <v>15</v>
      </c>
      <c r="Q113" s="106">
        <v>15</v>
      </c>
      <c r="R113" s="38"/>
      <c r="S113" s="38"/>
      <c r="T113" s="37"/>
      <c r="U113" s="39">
        <f t="shared" si="12"/>
        <v>15</v>
      </c>
      <c r="V113" s="40">
        <f t="shared" si="18"/>
        <v>15</v>
      </c>
      <c r="W113" s="112"/>
      <c r="X113" s="96"/>
      <c r="Y113" s="96"/>
      <c r="Z113" s="104"/>
      <c r="AA113" s="99"/>
      <c r="AB113" s="41">
        <f t="shared" si="13"/>
        <v>0</v>
      </c>
      <c r="AC113" s="40">
        <f t="shared" si="14"/>
        <v>0</v>
      </c>
      <c r="AD113" s="42"/>
      <c r="AE113" s="128"/>
      <c r="AF113" s="37">
        <f t="shared" si="15"/>
        <v>15</v>
      </c>
      <c r="AG113" s="43">
        <v>65</v>
      </c>
      <c r="AH113" s="44">
        <f t="shared" si="16"/>
        <v>80</v>
      </c>
      <c r="AI113" s="45">
        <f t="shared" si="19"/>
        <v>0.93</v>
      </c>
      <c r="AJ113" s="46"/>
      <c r="AK113" s="47">
        <v>1E-4</v>
      </c>
      <c r="AL113" s="48">
        <f t="shared" si="20"/>
        <v>1.0001</v>
      </c>
      <c r="AM113" s="49">
        <f t="shared" si="21"/>
        <v>3989231000</v>
      </c>
      <c r="AN113" s="50"/>
      <c r="AO113" s="51"/>
      <c r="AP113" s="51"/>
      <c r="AQ113" s="51"/>
      <c r="AR113" s="51"/>
      <c r="AS113" s="52"/>
      <c r="AT113" s="53">
        <f t="shared" si="17"/>
        <v>0</v>
      </c>
    </row>
    <row r="114" spans="1:46" s="54" customFormat="1" ht="36" customHeight="1" thickBot="1">
      <c r="A114" s="27"/>
      <c r="B114" s="56"/>
      <c r="C114" s="91"/>
      <c r="D114" s="95"/>
      <c r="E114" s="95"/>
      <c r="F114" s="101"/>
      <c r="G114" s="55"/>
      <c r="H114" s="60"/>
      <c r="I114" s="30">
        <v>0.51</v>
      </c>
      <c r="J114" s="119">
        <v>0.49</v>
      </c>
      <c r="K114" s="32"/>
      <c r="L114" s="57"/>
      <c r="M114" s="33"/>
      <c r="N114" s="34">
        <f t="shared" si="11"/>
        <v>1</v>
      </c>
      <c r="O114" s="35"/>
      <c r="P114" s="105">
        <v>15</v>
      </c>
      <c r="Q114" s="106">
        <v>15</v>
      </c>
      <c r="R114" s="38"/>
      <c r="S114" s="38"/>
      <c r="T114" s="37"/>
      <c r="U114" s="39">
        <f t="shared" si="12"/>
        <v>15</v>
      </c>
      <c r="V114" s="40">
        <f t="shared" si="18"/>
        <v>15</v>
      </c>
      <c r="W114" s="112"/>
      <c r="X114" s="96"/>
      <c r="Y114" s="96"/>
      <c r="Z114" s="104"/>
      <c r="AA114" s="99"/>
      <c r="AB114" s="41">
        <f t="shared" si="13"/>
        <v>0</v>
      </c>
      <c r="AC114" s="40">
        <f t="shared" si="14"/>
        <v>0</v>
      </c>
      <c r="AD114" s="42"/>
      <c r="AE114" s="128"/>
      <c r="AF114" s="37">
        <f t="shared" si="15"/>
        <v>15</v>
      </c>
      <c r="AG114" s="43">
        <v>65</v>
      </c>
      <c r="AH114" s="44">
        <f t="shared" si="16"/>
        <v>80</v>
      </c>
      <c r="AI114" s="45">
        <f t="shared" si="19"/>
        <v>0.93</v>
      </c>
      <c r="AJ114" s="46"/>
      <c r="AK114" s="47">
        <v>1E-4</v>
      </c>
      <c r="AL114" s="48">
        <f t="shared" si="20"/>
        <v>1.0001</v>
      </c>
      <c r="AM114" s="49">
        <f t="shared" si="21"/>
        <v>3989231000</v>
      </c>
      <c r="AN114" s="50"/>
      <c r="AO114" s="51"/>
      <c r="AP114" s="51"/>
      <c r="AQ114" s="51"/>
      <c r="AR114" s="51"/>
      <c r="AS114" s="52"/>
      <c r="AT114" s="53">
        <f t="shared" si="17"/>
        <v>0</v>
      </c>
    </row>
    <row r="115" spans="1:46" s="54" customFormat="1" ht="47.25" customHeight="1" thickBot="1">
      <c r="A115" s="27"/>
      <c r="B115" s="56"/>
      <c r="C115" s="91"/>
      <c r="D115" s="95"/>
      <c r="E115" s="95"/>
      <c r="F115" s="101"/>
      <c r="G115" s="55"/>
      <c r="H115" s="60"/>
      <c r="I115" s="30">
        <v>0.51</v>
      </c>
      <c r="J115" s="119">
        <v>0.49</v>
      </c>
      <c r="K115" s="32"/>
      <c r="L115" s="57"/>
      <c r="M115" s="33"/>
      <c r="N115" s="34">
        <f t="shared" si="11"/>
        <v>1</v>
      </c>
      <c r="O115" s="35"/>
      <c r="P115" s="105">
        <v>15</v>
      </c>
      <c r="Q115" s="106">
        <v>15</v>
      </c>
      <c r="R115" s="38"/>
      <c r="S115" s="38"/>
      <c r="T115" s="37"/>
      <c r="U115" s="39">
        <f t="shared" si="12"/>
        <v>15</v>
      </c>
      <c r="V115" s="40">
        <f t="shared" si="18"/>
        <v>15</v>
      </c>
      <c r="W115" s="112"/>
      <c r="X115" s="96"/>
      <c r="Y115" s="96"/>
      <c r="Z115" s="104"/>
      <c r="AA115" s="99"/>
      <c r="AB115" s="41">
        <f t="shared" si="13"/>
        <v>0</v>
      </c>
      <c r="AC115" s="40">
        <f t="shared" si="14"/>
        <v>0</v>
      </c>
      <c r="AD115" s="42"/>
      <c r="AE115" s="128"/>
      <c r="AF115" s="37">
        <f t="shared" si="15"/>
        <v>15</v>
      </c>
      <c r="AG115" s="43">
        <v>65</v>
      </c>
      <c r="AH115" s="44">
        <f t="shared" si="16"/>
        <v>80</v>
      </c>
      <c r="AI115" s="45">
        <f t="shared" si="19"/>
        <v>0.93</v>
      </c>
      <c r="AJ115" s="46"/>
      <c r="AK115" s="47">
        <v>1E-4</v>
      </c>
      <c r="AL115" s="48">
        <f t="shared" si="20"/>
        <v>1.0001</v>
      </c>
      <c r="AM115" s="49">
        <f t="shared" si="21"/>
        <v>3989231000</v>
      </c>
      <c r="AN115" s="50"/>
      <c r="AO115" s="51"/>
      <c r="AP115" s="51"/>
      <c r="AQ115" s="51"/>
      <c r="AR115" s="51"/>
      <c r="AS115" s="52"/>
      <c r="AT115" s="53">
        <f t="shared" si="17"/>
        <v>0</v>
      </c>
    </row>
    <row r="116" spans="1:46" s="54" customFormat="1" ht="36" customHeight="1" thickBot="1">
      <c r="A116" s="27"/>
      <c r="B116" s="56"/>
      <c r="C116" s="91"/>
      <c r="D116" s="95"/>
      <c r="E116" s="95"/>
      <c r="F116" s="101"/>
      <c r="G116" s="55"/>
      <c r="H116" s="60"/>
      <c r="I116" s="30">
        <v>0.51</v>
      </c>
      <c r="J116" s="119">
        <v>0.49</v>
      </c>
      <c r="K116" s="32"/>
      <c r="L116" s="57"/>
      <c r="M116" s="33"/>
      <c r="N116" s="34">
        <f t="shared" si="11"/>
        <v>1</v>
      </c>
      <c r="O116" s="35"/>
      <c r="P116" s="105">
        <v>15</v>
      </c>
      <c r="Q116" s="106">
        <v>15</v>
      </c>
      <c r="R116" s="38"/>
      <c r="S116" s="38"/>
      <c r="T116" s="37"/>
      <c r="U116" s="39">
        <f t="shared" si="12"/>
        <v>15</v>
      </c>
      <c r="V116" s="40">
        <f t="shared" si="18"/>
        <v>15</v>
      </c>
      <c r="W116" s="112"/>
      <c r="X116" s="96"/>
      <c r="Y116" s="96"/>
      <c r="Z116" s="104"/>
      <c r="AA116" s="99"/>
      <c r="AB116" s="41">
        <f t="shared" si="13"/>
        <v>0</v>
      </c>
      <c r="AC116" s="40">
        <f t="shared" si="14"/>
        <v>0</v>
      </c>
      <c r="AD116" s="42"/>
      <c r="AE116" s="128"/>
      <c r="AF116" s="37">
        <f t="shared" si="15"/>
        <v>15</v>
      </c>
      <c r="AG116" s="43">
        <v>65</v>
      </c>
      <c r="AH116" s="44">
        <f t="shared" si="16"/>
        <v>80</v>
      </c>
      <c r="AI116" s="45">
        <f t="shared" si="19"/>
        <v>0.93</v>
      </c>
      <c r="AJ116" s="46"/>
      <c r="AK116" s="47">
        <v>1E-4</v>
      </c>
      <c r="AL116" s="48">
        <f t="shared" si="20"/>
        <v>1.0001</v>
      </c>
      <c r="AM116" s="49">
        <f t="shared" si="21"/>
        <v>3989231000</v>
      </c>
      <c r="AN116" s="50"/>
      <c r="AO116" s="51"/>
      <c r="AP116" s="51"/>
      <c r="AQ116" s="51"/>
      <c r="AR116" s="51"/>
      <c r="AS116" s="52"/>
      <c r="AT116" s="53">
        <f t="shared" si="17"/>
        <v>0</v>
      </c>
    </row>
    <row r="117" spans="1:46" s="54" customFormat="1" ht="36" customHeight="1" thickBot="1">
      <c r="A117" s="27"/>
      <c r="B117" s="56"/>
      <c r="C117" s="91"/>
      <c r="D117" s="95"/>
      <c r="E117" s="95"/>
      <c r="F117" s="101"/>
      <c r="G117" s="55"/>
      <c r="H117" s="64"/>
      <c r="I117" s="30">
        <v>0.51</v>
      </c>
      <c r="J117" s="119">
        <v>0.49</v>
      </c>
      <c r="K117" s="32"/>
      <c r="L117" s="57"/>
      <c r="M117" s="33"/>
      <c r="N117" s="34">
        <f t="shared" si="11"/>
        <v>1</v>
      </c>
      <c r="O117" s="35"/>
      <c r="P117" s="105">
        <v>15</v>
      </c>
      <c r="Q117" s="106">
        <v>15</v>
      </c>
      <c r="R117" s="38"/>
      <c r="S117" s="38"/>
      <c r="T117" s="37"/>
      <c r="U117" s="39">
        <f t="shared" si="12"/>
        <v>15</v>
      </c>
      <c r="V117" s="40">
        <f t="shared" si="18"/>
        <v>15</v>
      </c>
      <c r="W117" s="112"/>
      <c r="X117" s="96"/>
      <c r="Y117" s="96"/>
      <c r="Z117" s="104"/>
      <c r="AA117" s="99"/>
      <c r="AB117" s="41">
        <f t="shared" si="13"/>
        <v>0</v>
      </c>
      <c r="AC117" s="40">
        <f t="shared" si="14"/>
        <v>0</v>
      </c>
      <c r="AD117" s="42"/>
      <c r="AE117" s="128"/>
      <c r="AF117" s="37">
        <f t="shared" si="15"/>
        <v>15</v>
      </c>
      <c r="AG117" s="43">
        <v>65</v>
      </c>
      <c r="AH117" s="44">
        <f t="shared" si="16"/>
        <v>80</v>
      </c>
      <c r="AI117" s="45">
        <f t="shared" si="19"/>
        <v>0.93</v>
      </c>
      <c r="AJ117" s="46"/>
      <c r="AK117" s="47">
        <v>1E-4</v>
      </c>
      <c r="AL117" s="48">
        <f t="shared" si="20"/>
        <v>1.0001</v>
      </c>
      <c r="AM117" s="49">
        <f t="shared" si="21"/>
        <v>3989231000</v>
      </c>
      <c r="AN117" s="50"/>
      <c r="AO117" s="51"/>
      <c r="AP117" s="51"/>
      <c r="AQ117" s="51"/>
      <c r="AR117" s="51"/>
      <c r="AS117" s="52"/>
      <c r="AT117" s="53">
        <f t="shared" si="17"/>
        <v>0</v>
      </c>
    </row>
    <row r="118" spans="1:46" s="54" customFormat="1" ht="36" customHeight="1" thickBot="1">
      <c r="A118" s="27"/>
      <c r="B118" s="56"/>
      <c r="C118" s="91"/>
      <c r="D118" s="95"/>
      <c r="E118" s="95"/>
      <c r="F118" s="101"/>
      <c r="G118" s="55"/>
      <c r="H118" s="60"/>
      <c r="I118" s="30">
        <v>0.51</v>
      </c>
      <c r="J118" s="119">
        <v>0.49</v>
      </c>
      <c r="K118" s="32"/>
      <c r="L118" s="57"/>
      <c r="M118" s="33"/>
      <c r="N118" s="34">
        <f t="shared" si="11"/>
        <v>1</v>
      </c>
      <c r="O118" s="35"/>
      <c r="P118" s="105">
        <v>15</v>
      </c>
      <c r="Q118" s="106">
        <v>15</v>
      </c>
      <c r="R118" s="38"/>
      <c r="S118" s="38"/>
      <c r="T118" s="37"/>
      <c r="U118" s="39">
        <f t="shared" si="12"/>
        <v>15</v>
      </c>
      <c r="V118" s="40">
        <f t="shared" si="18"/>
        <v>15</v>
      </c>
      <c r="W118" s="112"/>
      <c r="X118" s="96"/>
      <c r="Y118" s="96"/>
      <c r="Z118" s="104"/>
      <c r="AA118" s="99"/>
      <c r="AB118" s="41">
        <f t="shared" si="13"/>
        <v>0</v>
      </c>
      <c r="AC118" s="40">
        <f t="shared" si="14"/>
        <v>0</v>
      </c>
      <c r="AD118" s="42"/>
      <c r="AE118" s="128"/>
      <c r="AF118" s="37">
        <f t="shared" si="15"/>
        <v>15</v>
      </c>
      <c r="AG118" s="43">
        <v>65</v>
      </c>
      <c r="AH118" s="44">
        <f t="shared" si="16"/>
        <v>80</v>
      </c>
      <c r="AI118" s="45">
        <f t="shared" si="19"/>
        <v>0.93</v>
      </c>
      <c r="AJ118" s="46"/>
      <c r="AK118" s="47">
        <v>1E-4</v>
      </c>
      <c r="AL118" s="48">
        <f t="shared" si="20"/>
        <v>1.0001</v>
      </c>
      <c r="AM118" s="49">
        <f t="shared" si="21"/>
        <v>3989231000</v>
      </c>
      <c r="AN118" s="50"/>
      <c r="AO118" s="51"/>
      <c r="AP118" s="51"/>
      <c r="AQ118" s="51"/>
      <c r="AR118" s="51"/>
      <c r="AS118" s="52"/>
      <c r="AT118" s="53">
        <f t="shared" si="17"/>
        <v>0</v>
      </c>
    </row>
    <row r="119" spans="1:46" s="54" customFormat="1" ht="36" customHeight="1" thickBot="1">
      <c r="A119" s="27"/>
      <c r="B119" s="56"/>
      <c r="C119" s="91"/>
      <c r="D119" s="95"/>
      <c r="E119" s="95"/>
      <c r="F119" s="101"/>
      <c r="G119" s="55"/>
      <c r="H119" s="64"/>
      <c r="I119" s="30">
        <v>0.51</v>
      </c>
      <c r="J119" s="119">
        <v>0.49</v>
      </c>
      <c r="K119" s="32"/>
      <c r="L119" s="57"/>
      <c r="M119" s="65"/>
      <c r="N119" s="34">
        <f t="shared" si="11"/>
        <v>1</v>
      </c>
      <c r="O119" s="66"/>
      <c r="P119" s="105">
        <v>15</v>
      </c>
      <c r="Q119" s="106">
        <v>15</v>
      </c>
      <c r="R119" s="38"/>
      <c r="S119" s="38"/>
      <c r="T119" s="67"/>
      <c r="U119" s="39">
        <f t="shared" si="12"/>
        <v>15</v>
      </c>
      <c r="V119" s="40">
        <f t="shared" si="18"/>
        <v>15</v>
      </c>
      <c r="W119" s="112"/>
      <c r="X119" s="96"/>
      <c r="Y119" s="96"/>
      <c r="Z119" s="104"/>
      <c r="AA119" s="108"/>
      <c r="AB119" s="41">
        <f t="shared" si="13"/>
        <v>0</v>
      </c>
      <c r="AC119" s="40">
        <f t="shared" si="14"/>
        <v>0</v>
      </c>
      <c r="AD119" s="69"/>
      <c r="AE119" s="129"/>
      <c r="AF119" s="37">
        <f t="shared" si="15"/>
        <v>15</v>
      </c>
      <c r="AG119" s="43">
        <v>65</v>
      </c>
      <c r="AH119" s="44">
        <f t="shared" si="16"/>
        <v>80</v>
      </c>
      <c r="AI119" s="45">
        <f t="shared" si="19"/>
        <v>0.93</v>
      </c>
      <c r="AJ119" s="46"/>
      <c r="AK119" s="47">
        <v>1E-4</v>
      </c>
      <c r="AL119" s="48">
        <f t="shared" si="20"/>
        <v>1.0001</v>
      </c>
      <c r="AM119" s="49">
        <f t="shared" si="21"/>
        <v>3989231000</v>
      </c>
      <c r="AN119" s="70"/>
      <c r="AO119" s="71"/>
      <c r="AP119" s="71"/>
      <c r="AQ119" s="71"/>
      <c r="AR119" s="71"/>
      <c r="AS119" s="72"/>
      <c r="AT119" s="53">
        <f t="shared" si="17"/>
        <v>0</v>
      </c>
    </row>
    <row r="120" spans="1:46" s="54" customFormat="1" ht="36" customHeight="1" thickBot="1">
      <c r="A120" s="27"/>
      <c r="B120" s="56"/>
      <c r="C120" s="91"/>
      <c r="D120" s="95"/>
      <c r="E120" s="95"/>
      <c r="F120" s="101"/>
      <c r="G120" s="55"/>
      <c r="H120" s="60"/>
      <c r="I120" s="30">
        <v>0.51</v>
      </c>
      <c r="J120" s="119">
        <v>0.49</v>
      </c>
      <c r="K120" s="32"/>
      <c r="L120" s="57"/>
      <c r="M120" s="33"/>
      <c r="N120" s="34">
        <f t="shared" si="11"/>
        <v>1</v>
      </c>
      <c r="O120" s="35"/>
      <c r="P120" s="105">
        <v>15</v>
      </c>
      <c r="Q120" s="106">
        <v>15</v>
      </c>
      <c r="R120" s="38"/>
      <c r="S120" s="38"/>
      <c r="T120" s="37"/>
      <c r="U120" s="39">
        <f t="shared" si="12"/>
        <v>15</v>
      </c>
      <c r="V120" s="40">
        <f t="shared" si="18"/>
        <v>15</v>
      </c>
      <c r="W120" s="112"/>
      <c r="X120" s="96"/>
      <c r="Y120" s="96"/>
      <c r="Z120" s="104"/>
      <c r="AA120" s="99"/>
      <c r="AB120" s="41">
        <f t="shared" si="13"/>
        <v>0</v>
      </c>
      <c r="AC120" s="40">
        <f t="shared" si="14"/>
        <v>0</v>
      </c>
      <c r="AD120" s="42"/>
      <c r="AE120" s="128"/>
      <c r="AF120" s="37">
        <f t="shared" si="15"/>
        <v>15</v>
      </c>
      <c r="AG120" s="43">
        <v>65</v>
      </c>
      <c r="AH120" s="44">
        <f t="shared" si="16"/>
        <v>80</v>
      </c>
      <c r="AI120" s="45">
        <f t="shared" si="19"/>
        <v>0.93</v>
      </c>
      <c r="AJ120" s="46"/>
      <c r="AK120" s="47">
        <v>1E-4</v>
      </c>
      <c r="AL120" s="48">
        <f t="shared" si="20"/>
        <v>1.0001</v>
      </c>
      <c r="AM120" s="49">
        <f t="shared" si="21"/>
        <v>3989231000</v>
      </c>
      <c r="AN120" s="50"/>
      <c r="AO120" s="51"/>
      <c r="AP120" s="51"/>
      <c r="AQ120" s="51"/>
      <c r="AR120" s="51"/>
      <c r="AS120" s="52"/>
      <c r="AT120" s="53">
        <f t="shared" si="17"/>
        <v>0</v>
      </c>
    </row>
    <row r="121" spans="1:46" s="54" customFormat="1" ht="36" customHeight="1" thickBot="1">
      <c r="A121" s="27"/>
      <c r="B121" s="56"/>
      <c r="C121" s="91"/>
      <c r="D121" s="95"/>
      <c r="E121" s="95"/>
      <c r="F121" s="101"/>
      <c r="G121" s="55"/>
      <c r="H121" s="60"/>
      <c r="I121" s="30">
        <v>0.51</v>
      </c>
      <c r="J121" s="119">
        <v>0.49</v>
      </c>
      <c r="K121" s="32"/>
      <c r="L121" s="57"/>
      <c r="M121" s="33"/>
      <c r="N121" s="34">
        <f t="shared" si="11"/>
        <v>1</v>
      </c>
      <c r="O121" s="35"/>
      <c r="P121" s="105">
        <v>15</v>
      </c>
      <c r="Q121" s="106">
        <v>15</v>
      </c>
      <c r="R121" s="38"/>
      <c r="S121" s="38"/>
      <c r="T121" s="37"/>
      <c r="U121" s="39">
        <f t="shared" si="12"/>
        <v>15</v>
      </c>
      <c r="V121" s="40">
        <f t="shared" si="18"/>
        <v>15</v>
      </c>
      <c r="W121" s="112"/>
      <c r="X121" s="96"/>
      <c r="Y121" s="96"/>
      <c r="Z121" s="104"/>
      <c r="AA121" s="99"/>
      <c r="AB121" s="41">
        <f t="shared" si="13"/>
        <v>0</v>
      </c>
      <c r="AC121" s="40">
        <f t="shared" si="14"/>
        <v>0</v>
      </c>
      <c r="AD121" s="42"/>
      <c r="AE121" s="128"/>
      <c r="AF121" s="37">
        <f t="shared" si="15"/>
        <v>15</v>
      </c>
      <c r="AG121" s="43">
        <v>65</v>
      </c>
      <c r="AH121" s="44">
        <f t="shared" si="16"/>
        <v>80</v>
      </c>
      <c r="AI121" s="45">
        <f t="shared" si="19"/>
        <v>0.93</v>
      </c>
      <c r="AJ121" s="46"/>
      <c r="AK121" s="47">
        <v>1E-4</v>
      </c>
      <c r="AL121" s="48">
        <f t="shared" si="20"/>
        <v>1.0001</v>
      </c>
      <c r="AM121" s="49">
        <f t="shared" si="21"/>
        <v>3989231000</v>
      </c>
      <c r="AN121" s="50"/>
      <c r="AO121" s="51"/>
      <c r="AP121" s="51"/>
      <c r="AQ121" s="51"/>
      <c r="AR121" s="51"/>
      <c r="AS121" s="52"/>
      <c r="AT121" s="53">
        <f t="shared" si="17"/>
        <v>0</v>
      </c>
    </row>
    <row r="122" spans="1:46" s="54" customFormat="1" ht="36" customHeight="1" thickBot="1">
      <c r="A122" s="27"/>
      <c r="B122" s="56"/>
      <c r="C122" s="91"/>
      <c r="D122" s="95"/>
      <c r="E122" s="95"/>
      <c r="F122" s="101"/>
      <c r="G122" s="55"/>
      <c r="H122" s="64"/>
      <c r="I122" s="30">
        <v>0.51</v>
      </c>
      <c r="J122" s="119">
        <v>0.49</v>
      </c>
      <c r="K122" s="32"/>
      <c r="L122" s="57"/>
      <c r="M122" s="73"/>
      <c r="N122" s="34">
        <f t="shared" si="11"/>
        <v>1</v>
      </c>
      <c r="O122" s="35"/>
      <c r="P122" s="105">
        <v>15</v>
      </c>
      <c r="Q122" s="106">
        <v>15</v>
      </c>
      <c r="R122" s="38"/>
      <c r="S122" s="38"/>
      <c r="T122" s="68"/>
      <c r="U122" s="120">
        <f t="shared" si="12"/>
        <v>15</v>
      </c>
      <c r="V122" s="40">
        <f t="shared" si="18"/>
        <v>15</v>
      </c>
      <c r="W122" s="112"/>
      <c r="X122" s="96"/>
      <c r="Y122" s="96"/>
      <c r="Z122" s="104"/>
      <c r="AA122" s="108"/>
      <c r="AB122" s="41">
        <f t="shared" si="13"/>
        <v>0</v>
      </c>
      <c r="AC122" s="40">
        <f t="shared" si="14"/>
        <v>0</v>
      </c>
      <c r="AD122" s="42"/>
      <c r="AE122" s="128"/>
      <c r="AF122" s="37">
        <f t="shared" si="15"/>
        <v>15</v>
      </c>
      <c r="AG122" s="43">
        <v>65</v>
      </c>
      <c r="AH122" s="44">
        <f t="shared" si="16"/>
        <v>80</v>
      </c>
      <c r="AI122" s="45">
        <f t="shared" si="19"/>
        <v>0.93</v>
      </c>
      <c r="AJ122" s="46"/>
      <c r="AK122" s="47">
        <v>1E-4</v>
      </c>
      <c r="AL122" s="48">
        <f t="shared" si="20"/>
        <v>1.0001</v>
      </c>
      <c r="AM122" s="49">
        <f t="shared" si="21"/>
        <v>3989231000</v>
      </c>
      <c r="AN122" s="74"/>
      <c r="AO122" s="51"/>
      <c r="AP122" s="51"/>
      <c r="AQ122" s="51"/>
      <c r="AR122" s="51"/>
      <c r="AS122" s="52"/>
      <c r="AT122" s="53">
        <f t="shared" si="17"/>
        <v>0</v>
      </c>
    </row>
    <row r="123" spans="1:46" s="54" customFormat="1" ht="36" customHeight="1" thickBot="1">
      <c r="A123" s="27"/>
      <c r="B123" s="56"/>
      <c r="C123" s="91"/>
      <c r="D123" s="95"/>
      <c r="E123" s="95"/>
      <c r="F123" s="101"/>
      <c r="G123" s="55"/>
      <c r="H123" s="60"/>
      <c r="I123" s="30">
        <v>0.51</v>
      </c>
      <c r="J123" s="119">
        <v>0.49</v>
      </c>
      <c r="K123" s="32"/>
      <c r="L123" s="57"/>
      <c r="M123" s="33"/>
      <c r="N123" s="34">
        <f t="shared" si="11"/>
        <v>1</v>
      </c>
      <c r="O123" s="35"/>
      <c r="P123" s="105">
        <v>15</v>
      </c>
      <c r="Q123" s="106">
        <v>15</v>
      </c>
      <c r="R123" s="38"/>
      <c r="S123" s="38"/>
      <c r="T123" s="37"/>
      <c r="U123" s="39">
        <f t="shared" si="12"/>
        <v>15</v>
      </c>
      <c r="V123" s="40">
        <f t="shared" si="18"/>
        <v>15</v>
      </c>
      <c r="W123" s="112"/>
      <c r="X123" s="96"/>
      <c r="Y123" s="96"/>
      <c r="Z123" s="104"/>
      <c r="AA123" s="99"/>
      <c r="AB123" s="41">
        <f t="shared" si="13"/>
        <v>0</v>
      </c>
      <c r="AC123" s="40">
        <f t="shared" si="14"/>
        <v>0</v>
      </c>
      <c r="AD123" s="42"/>
      <c r="AE123" s="128"/>
      <c r="AF123" s="37">
        <f t="shared" si="15"/>
        <v>15</v>
      </c>
      <c r="AG123" s="43">
        <v>65</v>
      </c>
      <c r="AH123" s="44">
        <f t="shared" si="16"/>
        <v>80</v>
      </c>
      <c r="AI123" s="45">
        <f t="shared" si="19"/>
        <v>0.93</v>
      </c>
      <c r="AJ123" s="46"/>
      <c r="AK123" s="47">
        <v>1E-4</v>
      </c>
      <c r="AL123" s="48">
        <f t="shared" si="20"/>
        <v>1.0001</v>
      </c>
      <c r="AM123" s="49">
        <f t="shared" si="21"/>
        <v>3989231000</v>
      </c>
      <c r="AN123" s="50"/>
      <c r="AO123" s="51"/>
      <c r="AP123" s="51"/>
      <c r="AQ123" s="51"/>
      <c r="AR123" s="51"/>
      <c r="AS123" s="52"/>
      <c r="AT123" s="53">
        <f t="shared" si="17"/>
        <v>0</v>
      </c>
    </row>
    <row r="124" spans="1:46" s="17" customFormat="1" ht="39.75" customHeight="1" thickBot="1">
      <c r="A124" s="27"/>
      <c r="B124" s="56"/>
      <c r="C124" s="91"/>
      <c r="D124" s="95"/>
      <c r="E124" s="95"/>
      <c r="F124" s="101"/>
      <c r="G124" s="55"/>
      <c r="H124" s="76"/>
      <c r="I124" s="30">
        <v>0.51</v>
      </c>
      <c r="J124" s="119">
        <v>0.49</v>
      </c>
      <c r="K124" s="32"/>
      <c r="L124" s="57"/>
      <c r="M124" s="75"/>
      <c r="N124" s="34">
        <f t="shared" si="11"/>
        <v>1</v>
      </c>
      <c r="O124" s="76"/>
      <c r="P124" s="105">
        <v>15</v>
      </c>
      <c r="Q124" s="106">
        <v>15</v>
      </c>
      <c r="R124" s="38"/>
      <c r="S124" s="38"/>
      <c r="T124" s="259"/>
      <c r="U124" s="39">
        <f t="shared" si="12"/>
        <v>15</v>
      </c>
      <c r="V124" s="40">
        <f t="shared" si="18"/>
        <v>15</v>
      </c>
      <c r="W124" s="112"/>
      <c r="X124" s="96"/>
      <c r="Y124" s="96"/>
      <c r="Z124" s="104"/>
      <c r="AA124" s="132"/>
      <c r="AB124" s="41">
        <f t="shared" si="13"/>
        <v>0</v>
      </c>
      <c r="AC124" s="40">
        <f t="shared" si="14"/>
        <v>0</v>
      </c>
      <c r="AD124" s="77"/>
      <c r="AE124" s="130"/>
      <c r="AF124" s="37">
        <f t="shared" si="15"/>
        <v>15</v>
      </c>
      <c r="AG124" s="43">
        <v>65</v>
      </c>
      <c r="AH124" s="44">
        <f t="shared" si="16"/>
        <v>80</v>
      </c>
      <c r="AI124" s="45">
        <f t="shared" si="19"/>
        <v>0.93</v>
      </c>
      <c r="AJ124" s="46"/>
      <c r="AK124" s="47">
        <v>1E-4</v>
      </c>
      <c r="AL124" s="48">
        <f t="shared" si="20"/>
        <v>1.0001</v>
      </c>
      <c r="AM124" s="49">
        <f t="shared" si="21"/>
        <v>3989231000</v>
      </c>
      <c r="AN124" s="75"/>
      <c r="AO124" s="78"/>
      <c r="AP124" s="78"/>
      <c r="AQ124" s="78"/>
      <c r="AR124" s="78"/>
      <c r="AS124" s="78"/>
      <c r="AT124" s="53">
        <f t="shared" si="17"/>
        <v>0</v>
      </c>
    </row>
    <row r="125" spans="1:46" s="54" customFormat="1" ht="47.25" customHeight="1" thickBot="1">
      <c r="A125" s="27"/>
      <c r="B125" s="56"/>
      <c r="C125" s="91"/>
      <c r="D125" s="95"/>
      <c r="E125" s="95"/>
      <c r="F125" s="101"/>
      <c r="G125" s="55"/>
      <c r="H125" s="60"/>
      <c r="I125" s="30">
        <v>0.51</v>
      </c>
      <c r="J125" s="119">
        <v>0.49</v>
      </c>
      <c r="K125" s="32"/>
      <c r="L125" s="57"/>
      <c r="M125" s="33"/>
      <c r="N125" s="34">
        <f t="shared" si="11"/>
        <v>1</v>
      </c>
      <c r="O125" s="35"/>
      <c r="P125" s="105">
        <v>15</v>
      </c>
      <c r="Q125" s="106">
        <v>15</v>
      </c>
      <c r="R125" s="38"/>
      <c r="S125" s="38"/>
      <c r="T125" s="37"/>
      <c r="U125" s="39">
        <f t="shared" si="12"/>
        <v>15</v>
      </c>
      <c r="V125" s="40">
        <f t="shared" si="18"/>
        <v>15</v>
      </c>
      <c r="W125" s="112"/>
      <c r="X125" s="96"/>
      <c r="Y125" s="96"/>
      <c r="Z125" s="104"/>
      <c r="AA125" s="99"/>
      <c r="AB125" s="41">
        <f t="shared" si="13"/>
        <v>0</v>
      </c>
      <c r="AC125" s="40">
        <f t="shared" si="14"/>
        <v>0</v>
      </c>
      <c r="AD125" s="42"/>
      <c r="AE125" s="128"/>
      <c r="AF125" s="37">
        <f t="shared" si="15"/>
        <v>15</v>
      </c>
      <c r="AG125" s="43">
        <v>65</v>
      </c>
      <c r="AH125" s="44">
        <f t="shared" si="16"/>
        <v>80</v>
      </c>
      <c r="AI125" s="45">
        <f t="shared" si="19"/>
        <v>0.93</v>
      </c>
      <c r="AJ125" s="46"/>
      <c r="AK125" s="47">
        <v>1E-4</v>
      </c>
      <c r="AL125" s="48">
        <f t="shared" si="20"/>
        <v>1.0001</v>
      </c>
      <c r="AM125" s="49">
        <f t="shared" si="21"/>
        <v>3989231000</v>
      </c>
      <c r="AN125" s="50"/>
      <c r="AO125" s="51"/>
      <c r="AP125" s="51"/>
      <c r="AQ125" s="51"/>
      <c r="AR125" s="51"/>
      <c r="AS125" s="52"/>
      <c r="AT125" s="53">
        <f t="shared" si="17"/>
        <v>0</v>
      </c>
    </row>
    <row r="126" spans="1:46" s="54" customFormat="1" ht="36" customHeight="1" thickBot="1">
      <c r="A126" s="27"/>
      <c r="B126" s="56"/>
      <c r="C126" s="91"/>
      <c r="D126" s="95"/>
      <c r="E126" s="95"/>
      <c r="F126" s="101"/>
      <c r="G126" s="55"/>
      <c r="H126" s="60"/>
      <c r="I126" s="30">
        <v>0.51</v>
      </c>
      <c r="J126" s="119">
        <v>0.49</v>
      </c>
      <c r="K126" s="32"/>
      <c r="L126" s="57"/>
      <c r="M126" s="33"/>
      <c r="N126" s="34">
        <f t="shared" si="11"/>
        <v>1</v>
      </c>
      <c r="O126" s="35"/>
      <c r="P126" s="105">
        <v>15</v>
      </c>
      <c r="Q126" s="106">
        <v>15</v>
      </c>
      <c r="R126" s="38"/>
      <c r="S126" s="38"/>
      <c r="T126" s="37"/>
      <c r="U126" s="39">
        <f t="shared" si="12"/>
        <v>15</v>
      </c>
      <c r="V126" s="40">
        <f t="shared" si="18"/>
        <v>15</v>
      </c>
      <c r="W126" s="112"/>
      <c r="X126" s="96"/>
      <c r="Y126" s="96"/>
      <c r="Z126" s="104"/>
      <c r="AA126" s="99"/>
      <c r="AB126" s="41">
        <f t="shared" si="13"/>
        <v>0</v>
      </c>
      <c r="AC126" s="40">
        <f t="shared" si="14"/>
        <v>0</v>
      </c>
      <c r="AD126" s="42"/>
      <c r="AE126" s="128"/>
      <c r="AF126" s="37">
        <f t="shared" si="15"/>
        <v>15</v>
      </c>
      <c r="AG126" s="43">
        <v>65</v>
      </c>
      <c r="AH126" s="44">
        <f t="shared" si="16"/>
        <v>80</v>
      </c>
      <c r="AI126" s="45">
        <f t="shared" si="19"/>
        <v>0.93</v>
      </c>
      <c r="AJ126" s="46"/>
      <c r="AK126" s="47">
        <v>1E-4</v>
      </c>
      <c r="AL126" s="48">
        <f t="shared" si="20"/>
        <v>1.0001</v>
      </c>
      <c r="AM126" s="49">
        <f t="shared" si="21"/>
        <v>3989231000</v>
      </c>
      <c r="AN126" s="50"/>
      <c r="AO126" s="51"/>
      <c r="AP126" s="51"/>
      <c r="AQ126" s="51"/>
      <c r="AR126" s="51"/>
      <c r="AS126" s="52"/>
      <c r="AT126" s="53">
        <f t="shared" si="17"/>
        <v>0</v>
      </c>
    </row>
    <row r="127" spans="1:46" s="54" customFormat="1" ht="36" customHeight="1" thickBot="1">
      <c r="A127" s="27"/>
      <c r="B127" s="56"/>
      <c r="C127" s="91"/>
      <c r="D127" s="95"/>
      <c r="E127" s="95"/>
      <c r="F127" s="101"/>
      <c r="G127" s="55"/>
      <c r="H127" s="60"/>
      <c r="I127" s="30">
        <v>0.51</v>
      </c>
      <c r="J127" s="119">
        <v>0.49</v>
      </c>
      <c r="K127" s="32"/>
      <c r="L127" s="57"/>
      <c r="M127" s="33"/>
      <c r="N127" s="34">
        <f t="shared" si="11"/>
        <v>1</v>
      </c>
      <c r="O127" s="35"/>
      <c r="P127" s="105">
        <v>15</v>
      </c>
      <c r="Q127" s="106">
        <v>15</v>
      </c>
      <c r="R127" s="38"/>
      <c r="S127" s="38"/>
      <c r="T127" s="37"/>
      <c r="U127" s="39">
        <f t="shared" si="12"/>
        <v>15</v>
      </c>
      <c r="V127" s="40">
        <f t="shared" si="18"/>
        <v>15</v>
      </c>
      <c r="W127" s="112"/>
      <c r="X127" s="96"/>
      <c r="Y127" s="96"/>
      <c r="Z127" s="104"/>
      <c r="AA127" s="99"/>
      <c r="AB127" s="41">
        <f t="shared" si="13"/>
        <v>0</v>
      </c>
      <c r="AC127" s="40">
        <f t="shared" si="14"/>
        <v>0</v>
      </c>
      <c r="AD127" s="42"/>
      <c r="AE127" s="128"/>
      <c r="AF127" s="37">
        <f t="shared" si="15"/>
        <v>15</v>
      </c>
      <c r="AG127" s="43">
        <v>65</v>
      </c>
      <c r="AH127" s="44">
        <f t="shared" si="16"/>
        <v>80</v>
      </c>
      <c r="AI127" s="45">
        <f t="shared" si="19"/>
        <v>0.93</v>
      </c>
      <c r="AJ127" s="46"/>
      <c r="AK127" s="47">
        <v>1E-4</v>
      </c>
      <c r="AL127" s="48">
        <f t="shared" si="20"/>
        <v>1.0001</v>
      </c>
      <c r="AM127" s="49">
        <f t="shared" si="21"/>
        <v>3989231000</v>
      </c>
      <c r="AN127" s="50"/>
      <c r="AO127" s="51"/>
      <c r="AP127" s="51"/>
      <c r="AQ127" s="51"/>
      <c r="AR127" s="51"/>
      <c r="AS127" s="52"/>
      <c r="AT127" s="53">
        <f t="shared" si="17"/>
        <v>0</v>
      </c>
    </row>
    <row r="128" spans="1:46" s="54" customFormat="1" ht="36" customHeight="1" thickBot="1">
      <c r="A128" s="27"/>
      <c r="B128" s="56"/>
      <c r="C128" s="91"/>
      <c r="D128" s="95"/>
      <c r="E128" s="95"/>
      <c r="F128" s="101"/>
      <c r="G128" s="55"/>
      <c r="H128" s="60"/>
      <c r="I128" s="30">
        <v>0.51</v>
      </c>
      <c r="J128" s="119">
        <v>0.49</v>
      </c>
      <c r="K128" s="32"/>
      <c r="L128" s="57"/>
      <c r="M128" s="33"/>
      <c r="N128" s="34">
        <f t="shared" si="11"/>
        <v>1</v>
      </c>
      <c r="O128" s="35"/>
      <c r="P128" s="105">
        <v>15</v>
      </c>
      <c r="Q128" s="106">
        <v>15</v>
      </c>
      <c r="R128" s="38"/>
      <c r="S128" s="38"/>
      <c r="T128" s="37"/>
      <c r="U128" s="39">
        <f t="shared" si="12"/>
        <v>15</v>
      </c>
      <c r="V128" s="40">
        <f t="shared" si="18"/>
        <v>15</v>
      </c>
      <c r="W128" s="112"/>
      <c r="X128" s="96"/>
      <c r="Y128" s="96"/>
      <c r="Z128" s="104"/>
      <c r="AA128" s="99"/>
      <c r="AB128" s="41">
        <f t="shared" si="13"/>
        <v>0</v>
      </c>
      <c r="AC128" s="40">
        <f t="shared" si="14"/>
        <v>0</v>
      </c>
      <c r="AD128" s="42"/>
      <c r="AE128" s="128"/>
      <c r="AF128" s="37">
        <f t="shared" si="15"/>
        <v>15</v>
      </c>
      <c r="AG128" s="43">
        <v>65</v>
      </c>
      <c r="AH128" s="44">
        <f t="shared" si="16"/>
        <v>80</v>
      </c>
      <c r="AI128" s="45">
        <f t="shared" si="19"/>
        <v>0.93</v>
      </c>
      <c r="AJ128" s="46"/>
      <c r="AK128" s="47">
        <v>1E-4</v>
      </c>
      <c r="AL128" s="48">
        <f t="shared" si="20"/>
        <v>1.0001</v>
      </c>
      <c r="AM128" s="49">
        <f t="shared" si="21"/>
        <v>3989231000</v>
      </c>
      <c r="AN128" s="50"/>
      <c r="AO128" s="51"/>
      <c r="AP128" s="51"/>
      <c r="AQ128" s="51"/>
      <c r="AR128" s="51"/>
      <c r="AS128" s="52"/>
      <c r="AT128" s="53">
        <f t="shared" si="17"/>
        <v>0</v>
      </c>
    </row>
    <row r="129" spans="1:46" s="54" customFormat="1" ht="36" customHeight="1" thickBot="1">
      <c r="A129" s="27"/>
      <c r="B129" s="56"/>
      <c r="C129" s="91"/>
      <c r="D129" s="95"/>
      <c r="E129" s="95"/>
      <c r="F129" s="101"/>
      <c r="G129" s="55"/>
      <c r="H129" s="60"/>
      <c r="I129" s="30">
        <v>0.51</v>
      </c>
      <c r="J129" s="119">
        <v>0.49</v>
      </c>
      <c r="K129" s="32"/>
      <c r="L129" s="57"/>
      <c r="M129" s="33"/>
      <c r="N129" s="34">
        <f t="shared" si="11"/>
        <v>1</v>
      </c>
      <c r="O129" s="35"/>
      <c r="P129" s="105">
        <v>15</v>
      </c>
      <c r="Q129" s="106">
        <v>15</v>
      </c>
      <c r="R129" s="38"/>
      <c r="S129" s="38"/>
      <c r="T129" s="37"/>
      <c r="U129" s="39">
        <f t="shared" si="12"/>
        <v>15</v>
      </c>
      <c r="V129" s="40">
        <f t="shared" si="18"/>
        <v>15</v>
      </c>
      <c r="W129" s="112"/>
      <c r="X129" s="96"/>
      <c r="Y129" s="96"/>
      <c r="Z129" s="104"/>
      <c r="AA129" s="99"/>
      <c r="AB129" s="41">
        <f t="shared" si="13"/>
        <v>0</v>
      </c>
      <c r="AC129" s="40">
        <f t="shared" si="14"/>
        <v>0</v>
      </c>
      <c r="AD129" s="42"/>
      <c r="AE129" s="128"/>
      <c r="AF129" s="37">
        <f t="shared" si="15"/>
        <v>15</v>
      </c>
      <c r="AG129" s="43">
        <v>65</v>
      </c>
      <c r="AH129" s="44">
        <f t="shared" si="16"/>
        <v>80</v>
      </c>
      <c r="AI129" s="45">
        <f t="shared" si="19"/>
        <v>0.93</v>
      </c>
      <c r="AJ129" s="46"/>
      <c r="AK129" s="47">
        <v>1E-4</v>
      </c>
      <c r="AL129" s="48">
        <f t="shared" si="20"/>
        <v>1.0001</v>
      </c>
      <c r="AM129" s="49">
        <f t="shared" si="21"/>
        <v>3989231000</v>
      </c>
      <c r="AN129" s="50"/>
      <c r="AO129" s="51"/>
      <c r="AP129" s="51"/>
      <c r="AQ129" s="51"/>
      <c r="AR129" s="51"/>
      <c r="AS129" s="52"/>
      <c r="AT129" s="53">
        <f t="shared" si="17"/>
        <v>0</v>
      </c>
    </row>
    <row r="130" spans="1:46" s="54" customFormat="1" ht="36" customHeight="1" thickBot="1">
      <c r="A130" s="27"/>
      <c r="B130" s="56"/>
      <c r="C130" s="91"/>
      <c r="D130" s="95"/>
      <c r="E130" s="95"/>
      <c r="F130" s="101"/>
      <c r="G130" s="55"/>
      <c r="H130" s="60"/>
      <c r="I130" s="30">
        <v>0.51</v>
      </c>
      <c r="J130" s="119">
        <v>0.49</v>
      </c>
      <c r="K130" s="32"/>
      <c r="L130" s="57"/>
      <c r="M130" s="33"/>
      <c r="N130" s="34">
        <f t="shared" si="11"/>
        <v>1</v>
      </c>
      <c r="O130" s="35"/>
      <c r="P130" s="105">
        <v>15</v>
      </c>
      <c r="Q130" s="106">
        <v>15</v>
      </c>
      <c r="R130" s="38"/>
      <c r="S130" s="38"/>
      <c r="T130" s="37"/>
      <c r="U130" s="39">
        <f t="shared" si="12"/>
        <v>15</v>
      </c>
      <c r="V130" s="40">
        <f t="shared" si="18"/>
        <v>15</v>
      </c>
      <c r="W130" s="112"/>
      <c r="X130" s="96"/>
      <c r="Y130" s="96"/>
      <c r="Z130" s="104"/>
      <c r="AA130" s="99"/>
      <c r="AB130" s="41">
        <f t="shared" si="13"/>
        <v>0</v>
      </c>
      <c r="AC130" s="40">
        <f t="shared" si="14"/>
        <v>0</v>
      </c>
      <c r="AD130" s="42"/>
      <c r="AE130" s="128"/>
      <c r="AF130" s="37">
        <f t="shared" si="15"/>
        <v>15</v>
      </c>
      <c r="AG130" s="43">
        <v>65</v>
      </c>
      <c r="AH130" s="44">
        <f t="shared" si="16"/>
        <v>80</v>
      </c>
      <c r="AI130" s="45">
        <f t="shared" si="19"/>
        <v>0.93</v>
      </c>
      <c r="AJ130" s="46"/>
      <c r="AK130" s="47">
        <v>1E-4</v>
      </c>
      <c r="AL130" s="48">
        <f t="shared" si="20"/>
        <v>1.0001</v>
      </c>
      <c r="AM130" s="49">
        <f t="shared" si="21"/>
        <v>3989231000</v>
      </c>
      <c r="AN130" s="50"/>
      <c r="AO130" s="51"/>
      <c r="AP130" s="51"/>
      <c r="AQ130" s="51"/>
      <c r="AR130" s="51"/>
      <c r="AS130" s="52"/>
      <c r="AT130" s="53">
        <f t="shared" si="17"/>
        <v>0</v>
      </c>
    </row>
    <row r="131" spans="1:46" s="54" customFormat="1" ht="36" customHeight="1" thickBot="1">
      <c r="A131" s="27"/>
      <c r="B131" s="56"/>
      <c r="C131" s="91"/>
      <c r="D131" s="95"/>
      <c r="E131" s="95"/>
      <c r="F131" s="101"/>
      <c r="G131" s="55"/>
      <c r="H131" s="60"/>
      <c r="I131" s="30">
        <v>0.51</v>
      </c>
      <c r="J131" s="119">
        <v>0.49</v>
      </c>
      <c r="K131" s="32"/>
      <c r="L131" s="57"/>
      <c r="M131" s="33"/>
      <c r="N131" s="34">
        <f t="shared" si="11"/>
        <v>1</v>
      </c>
      <c r="O131" s="35"/>
      <c r="P131" s="105">
        <v>15</v>
      </c>
      <c r="Q131" s="106">
        <v>15</v>
      </c>
      <c r="R131" s="38"/>
      <c r="S131" s="38"/>
      <c r="T131" s="37"/>
      <c r="U131" s="39">
        <f t="shared" si="12"/>
        <v>15</v>
      </c>
      <c r="V131" s="40">
        <f t="shared" si="18"/>
        <v>15</v>
      </c>
      <c r="W131" s="112"/>
      <c r="X131" s="96"/>
      <c r="Y131" s="96"/>
      <c r="Z131" s="104"/>
      <c r="AA131" s="99"/>
      <c r="AB131" s="41">
        <f t="shared" si="13"/>
        <v>0</v>
      </c>
      <c r="AC131" s="40">
        <f t="shared" si="14"/>
        <v>0</v>
      </c>
      <c r="AD131" s="42"/>
      <c r="AE131" s="128"/>
      <c r="AF131" s="37">
        <f t="shared" si="15"/>
        <v>15</v>
      </c>
      <c r="AG131" s="43">
        <v>65</v>
      </c>
      <c r="AH131" s="44">
        <f t="shared" si="16"/>
        <v>80</v>
      </c>
      <c r="AI131" s="45">
        <f t="shared" si="19"/>
        <v>0.93</v>
      </c>
      <c r="AJ131" s="46"/>
      <c r="AK131" s="47">
        <v>1E-4</v>
      </c>
      <c r="AL131" s="48">
        <f t="shared" si="20"/>
        <v>1.0001</v>
      </c>
      <c r="AM131" s="49">
        <f t="shared" si="21"/>
        <v>3989231000</v>
      </c>
      <c r="AN131" s="50"/>
      <c r="AO131" s="51"/>
      <c r="AP131" s="51"/>
      <c r="AQ131" s="51"/>
      <c r="AR131" s="51"/>
      <c r="AS131" s="52"/>
      <c r="AT131" s="53">
        <f t="shared" si="17"/>
        <v>0</v>
      </c>
    </row>
    <row r="132" spans="1:46" s="54" customFormat="1" ht="36" customHeight="1" thickBot="1">
      <c r="A132" s="27"/>
      <c r="B132" s="56"/>
      <c r="C132" s="91"/>
      <c r="D132" s="95"/>
      <c r="E132" s="95"/>
      <c r="F132" s="101"/>
      <c r="G132" s="55"/>
      <c r="H132" s="60"/>
      <c r="I132" s="30">
        <v>0.51</v>
      </c>
      <c r="J132" s="119">
        <v>0.49</v>
      </c>
      <c r="K132" s="32"/>
      <c r="L132" s="57"/>
      <c r="M132" s="33"/>
      <c r="N132" s="34">
        <f t="shared" si="11"/>
        <v>1</v>
      </c>
      <c r="O132" s="35"/>
      <c r="P132" s="105">
        <v>15</v>
      </c>
      <c r="Q132" s="106">
        <v>15</v>
      </c>
      <c r="R132" s="38"/>
      <c r="S132" s="38"/>
      <c r="T132" s="37"/>
      <c r="U132" s="39">
        <f t="shared" si="12"/>
        <v>15</v>
      </c>
      <c r="V132" s="40">
        <f t="shared" si="18"/>
        <v>15</v>
      </c>
      <c r="W132" s="112"/>
      <c r="X132" s="96"/>
      <c r="Y132" s="96"/>
      <c r="Z132" s="104"/>
      <c r="AA132" s="99"/>
      <c r="AB132" s="41">
        <f t="shared" si="13"/>
        <v>0</v>
      </c>
      <c r="AC132" s="40">
        <f t="shared" si="14"/>
        <v>0</v>
      </c>
      <c r="AD132" s="42"/>
      <c r="AE132" s="128"/>
      <c r="AF132" s="37">
        <f t="shared" si="15"/>
        <v>15</v>
      </c>
      <c r="AG132" s="43">
        <v>65</v>
      </c>
      <c r="AH132" s="44">
        <f t="shared" si="16"/>
        <v>80</v>
      </c>
      <c r="AI132" s="45">
        <f t="shared" si="19"/>
        <v>0.93</v>
      </c>
      <c r="AJ132" s="46"/>
      <c r="AK132" s="47">
        <v>1E-4</v>
      </c>
      <c r="AL132" s="48">
        <f t="shared" si="20"/>
        <v>1.0001</v>
      </c>
      <c r="AM132" s="49">
        <f t="shared" si="21"/>
        <v>3989231000</v>
      </c>
      <c r="AN132" s="50"/>
      <c r="AO132" s="51"/>
      <c r="AP132" s="51"/>
      <c r="AQ132" s="51"/>
      <c r="AR132" s="51"/>
      <c r="AS132" s="52"/>
      <c r="AT132" s="53">
        <f t="shared" si="17"/>
        <v>0</v>
      </c>
    </row>
    <row r="133" spans="1:46" s="54" customFormat="1" ht="36" customHeight="1" thickBot="1">
      <c r="A133" s="27"/>
      <c r="B133" s="56"/>
      <c r="C133" s="91"/>
      <c r="D133" s="95"/>
      <c r="E133" s="95"/>
      <c r="F133" s="101"/>
      <c r="G133" s="55"/>
      <c r="H133" s="60"/>
      <c r="I133" s="30">
        <v>0.51</v>
      </c>
      <c r="J133" s="119">
        <v>0.49</v>
      </c>
      <c r="K133" s="32"/>
      <c r="L133" s="57"/>
      <c r="M133" s="33"/>
      <c r="N133" s="34">
        <f t="shared" si="11"/>
        <v>1</v>
      </c>
      <c r="O133" s="35"/>
      <c r="P133" s="105">
        <v>15</v>
      </c>
      <c r="Q133" s="106">
        <v>15</v>
      </c>
      <c r="R133" s="38"/>
      <c r="S133" s="38"/>
      <c r="T133" s="37"/>
      <c r="U133" s="39">
        <f t="shared" si="12"/>
        <v>15</v>
      </c>
      <c r="V133" s="40">
        <f t="shared" si="18"/>
        <v>15</v>
      </c>
      <c r="W133" s="112"/>
      <c r="X133" s="96"/>
      <c r="Y133" s="96"/>
      <c r="Z133" s="104"/>
      <c r="AA133" s="99"/>
      <c r="AB133" s="41">
        <f t="shared" si="13"/>
        <v>0</v>
      </c>
      <c r="AC133" s="40">
        <f t="shared" si="14"/>
        <v>0</v>
      </c>
      <c r="AD133" s="42"/>
      <c r="AE133" s="128"/>
      <c r="AF133" s="37">
        <f t="shared" si="15"/>
        <v>15</v>
      </c>
      <c r="AG133" s="43">
        <v>65</v>
      </c>
      <c r="AH133" s="44">
        <f t="shared" si="16"/>
        <v>80</v>
      </c>
      <c r="AI133" s="45">
        <f t="shared" si="19"/>
        <v>0.93</v>
      </c>
      <c r="AJ133" s="46"/>
      <c r="AK133" s="47">
        <v>1E-4</v>
      </c>
      <c r="AL133" s="48">
        <f t="shared" si="20"/>
        <v>1.0001</v>
      </c>
      <c r="AM133" s="49">
        <f t="shared" si="21"/>
        <v>3989231000</v>
      </c>
      <c r="AN133" s="50"/>
      <c r="AO133" s="51"/>
      <c r="AP133" s="51"/>
      <c r="AQ133" s="51"/>
      <c r="AR133" s="51"/>
      <c r="AS133" s="52"/>
      <c r="AT133" s="53">
        <f t="shared" si="17"/>
        <v>0</v>
      </c>
    </row>
    <row r="134" spans="1:46" s="54" customFormat="1" ht="36" customHeight="1" thickBot="1">
      <c r="A134" s="27"/>
      <c r="B134" s="56"/>
      <c r="C134" s="91"/>
      <c r="D134" s="95"/>
      <c r="E134" s="95"/>
      <c r="F134" s="101"/>
      <c r="G134" s="55"/>
      <c r="H134" s="60"/>
      <c r="I134" s="30">
        <v>0.51</v>
      </c>
      <c r="J134" s="119">
        <v>0.49</v>
      </c>
      <c r="K134" s="32"/>
      <c r="L134" s="57"/>
      <c r="M134" s="33"/>
      <c r="N134" s="34">
        <f t="shared" ref="N134:N140" si="22">SUM(I134:M134)</f>
        <v>1</v>
      </c>
      <c r="O134" s="35"/>
      <c r="P134" s="105">
        <v>15</v>
      </c>
      <c r="Q134" s="106">
        <v>15</v>
      </c>
      <c r="R134" s="38"/>
      <c r="S134" s="38"/>
      <c r="T134" s="37"/>
      <c r="U134" s="39">
        <f t="shared" ref="U134:U140" si="23">ROUNDUP(((P134*I134)+(Q134*J134)+(R134*K134)+(S134*L134)+(T134*M134)),2)</f>
        <v>15</v>
      </c>
      <c r="V134" s="40">
        <f t="shared" si="18"/>
        <v>15</v>
      </c>
      <c r="W134" s="112"/>
      <c r="X134" s="96"/>
      <c r="Y134" s="96"/>
      <c r="Z134" s="104"/>
      <c r="AA134" s="99"/>
      <c r="AB134" s="41">
        <f t="shared" ref="AB134:AB140" si="24">ROUNDUP((((W134*I134)+(X134*J134)+(Y134*K134)+(Z134*L134)+(AA134*M134))/$I$2*15),2)</f>
        <v>0</v>
      </c>
      <c r="AC134" s="40">
        <f t="shared" ref="AC134:AC140" si="25">IF(AB134&gt;=15,15,AB134)</f>
        <v>0</v>
      </c>
      <c r="AD134" s="42"/>
      <c r="AE134" s="128"/>
      <c r="AF134" s="37">
        <f t="shared" ref="AF134:AF140" si="26">IF((V134+AC134+AD134)&gt;=30,30,(V134+AC134+AD134))</f>
        <v>15</v>
      </c>
      <c r="AG134" s="43">
        <v>65</v>
      </c>
      <c r="AH134" s="44">
        <f t="shared" ref="AH134:AH140" si="27">AF134+AG134+AE134</f>
        <v>80</v>
      </c>
      <c r="AI134" s="45">
        <f t="shared" si="19"/>
        <v>0.93</v>
      </c>
      <c r="AJ134" s="46"/>
      <c r="AK134" s="47">
        <v>1E-4</v>
      </c>
      <c r="AL134" s="48">
        <f t="shared" si="20"/>
        <v>1.0001</v>
      </c>
      <c r="AM134" s="49">
        <f t="shared" si="21"/>
        <v>3989231000</v>
      </c>
      <c r="AN134" s="50"/>
      <c r="AO134" s="51"/>
      <c r="AP134" s="51"/>
      <c r="AQ134" s="51"/>
      <c r="AR134" s="51"/>
      <c r="AS134" s="52"/>
      <c r="AT134" s="53">
        <f t="shared" ref="AT134:AT140" si="28">(AO134*I134)+(AP134*J134)+(AQ134*K134)+(AR134*L134)+(AS134*M134)</f>
        <v>0</v>
      </c>
    </row>
    <row r="135" spans="1:46" s="54" customFormat="1" ht="36" customHeight="1" thickBot="1">
      <c r="A135" s="27"/>
      <c r="B135" s="56"/>
      <c r="C135" s="91"/>
      <c r="D135" s="95"/>
      <c r="E135" s="95"/>
      <c r="F135" s="101"/>
      <c r="G135" s="55"/>
      <c r="H135" s="60"/>
      <c r="I135" s="30">
        <v>0.51</v>
      </c>
      <c r="J135" s="119">
        <v>0.49</v>
      </c>
      <c r="K135" s="32"/>
      <c r="L135" s="57"/>
      <c r="M135" s="33"/>
      <c r="N135" s="34">
        <f t="shared" si="22"/>
        <v>1</v>
      </c>
      <c r="O135" s="35"/>
      <c r="P135" s="105">
        <v>15</v>
      </c>
      <c r="Q135" s="106">
        <v>15</v>
      </c>
      <c r="R135" s="38"/>
      <c r="S135" s="38"/>
      <c r="T135" s="37"/>
      <c r="U135" s="39">
        <f t="shared" si="23"/>
        <v>15</v>
      </c>
      <c r="V135" s="40">
        <f t="shared" si="18"/>
        <v>15</v>
      </c>
      <c r="W135" s="112"/>
      <c r="X135" s="96"/>
      <c r="Y135" s="96"/>
      <c r="Z135" s="104"/>
      <c r="AA135" s="99"/>
      <c r="AB135" s="41">
        <f t="shared" si="24"/>
        <v>0</v>
      </c>
      <c r="AC135" s="40">
        <f t="shared" si="25"/>
        <v>0</v>
      </c>
      <c r="AD135" s="42"/>
      <c r="AE135" s="128"/>
      <c r="AF135" s="37">
        <f t="shared" si="26"/>
        <v>15</v>
      </c>
      <c r="AG135" s="43">
        <v>65</v>
      </c>
      <c r="AH135" s="44">
        <f t="shared" si="27"/>
        <v>80</v>
      </c>
      <c r="AI135" s="45">
        <f t="shared" si="19"/>
        <v>0.93</v>
      </c>
      <c r="AJ135" s="46"/>
      <c r="AK135" s="47">
        <v>1E-4</v>
      </c>
      <c r="AL135" s="48">
        <f t="shared" si="20"/>
        <v>1.0001</v>
      </c>
      <c r="AM135" s="49">
        <f t="shared" si="21"/>
        <v>3989231000</v>
      </c>
      <c r="AN135" s="50"/>
      <c r="AO135" s="51"/>
      <c r="AP135" s="51"/>
      <c r="AQ135" s="51"/>
      <c r="AR135" s="51"/>
      <c r="AS135" s="52"/>
      <c r="AT135" s="53">
        <f t="shared" si="28"/>
        <v>0</v>
      </c>
    </row>
    <row r="136" spans="1:46" s="54" customFormat="1" ht="44.25" customHeight="1" thickBot="1">
      <c r="A136" s="27"/>
      <c r="B136" s="56"/>
      <c r="C136" s="91"/>
      <c r="D136" s="95"/>
      <c r="E136" s="95"/>
      <c r="F136" s="101"/>
      <c r="G136" s="55"/>
      <c r="H136" s="60"/>
      <c r="I136" s="30">
        <v>0.51</v>
      </c>
      <c r="J136" s="119">
        <v>0.49</v>
      </c>
      <c r="K136" s="32"/>
      <c r="L136" s="57"/>
      <c r="M136" s="33"/>
      <c r="N136" s="34">
        <f t="shared" si="22"/>
        <v>1</v>
      </c>
      <c r="O136" s="35"/>
      <c r="P136" s="105">
        <v>15</v>
      </c>
      <c r="Q136" s="106">
        <v>15</v>
      </c>
      <c r="R136" s="38"/>
      <c r="S136" s="38"/>
      <c r="T136" s="37"/>
      <c r="U136" s="39">
        <f t="shared" si="23"/>
        <v>15</v>
      </c>
      <c r="V136" s="40">
        <f>IF(U136&gt;=15,15,U136)</f>
        <v>15</v>
      </c>
      <c r="W136" s="112"/>
      <c r="X136" s="96"/>
      <c r="Y136" s="96"/>
      <c r="Z136" s="104"/>
      <c r="AA136" s="99"/>
      <c r="AB136" s="41">
        <f t="shared" si="24"/>
        <v>0</v>
      </c>
      <c r="AC136" s="40">
        <f t="shared" si="25"/>
        <v>0</v>
      </c>
      <c r="AD136" s="42"/>
      <c r="AE136" s="128"/>
      <c r="AF136" s="37">
        <f t="shared" si="26"/>
        <v>15</v>
      </c>
      <c r="AG136" s="43">
        <v>65</v>
      </c>
      <c r="AH136" s="44">
        <f t="shared" si="27"/>
        <v>80</v>
      </c>
      <c r="AI136" s="45">
        <f>-((50-((176+(45+(30-AF136)))))/200)</f>
        <v>0.93</v>
      </c>
      <c r="AJ136" s="46"/>
      <c r="AK136" s="47">
        <v>1E-4</v>
      </c>
      <c r="AL136" s="48">
        <f>100%+AK136</f>
        <v>1.0001</v>
      </c>
      <c r="AM136" s="49">
        <f>ROUNDUP($D$2*AI136*AL136,-3)</f>
        <v>3989231000</v>
      </c>
      <c r="AN136" s="50"/>
      <c r="AO136" s="51"/>
      <c r="AP136" s="51"/>
      <c r="AQ136" s="51"/>
      <c r="AR136" s="51"/>
      <c r="AS136" s="52"/>
      <c r="AT136" s="53">
        <f t="shared" si="28"/>
        <v>0</v>
      </c>
    </row>
    <row r="137" spans="1:46" s="54" customFormat="1" ht="36" customHeight="1" thickBot="1">
      <c r="A137" s="27"/>
      <c r="B137" s="56"/>
      <c r="C137" s="91"/>
      <c r="D137" s="95"/>
      <c r="E137" s="95"/>
      <c r="F137" s="101"/>
      <c r="G137" s="55"/>
      <c r="H137" s="79"/>
      <c r="I137" s="30">
        <v>0.51</v>
      </c>
      <c r="J137" s="119">
        <v>0.49</v>
      </c>
      <c r="K137" s="32"/>
      <c r="L137" s="57"/>
      <c r="M137" s="80"/>
      <c r="N137" s="34">
        <f t="shared" si="22"/>
        <v>1</v>
      </c>
      <c r="O137" s="81"/>
      <c r="P137" s="105">
        <v>15</v>
      </c>
      <c r="Q137" s="106">
        <v>15</v>
      </c>
      <c r="R137" s="38"/>
      <c r="S137" s="38"/>
      <c r="T137" s="58"/>
      <c r="U137" s="39">
        <f t="shared" si="23"/>
        <v>15</v>
      </c>
      <c r="V137" s="82">
        <f>IF(U137&gt;=15,15,U137)</f>
        <v>15</v>
      </c>
      <c r="W137" s="112"/>
      <c r="X137" s="96"/>
      <c r="Y137" s="96"/>
      <c r="Z137" s="104"/>
      <c r="AA137" s="133"/>
      <c r="AB137" s="41">
        <f t="shared" si="24"/>
        <v>0</v>
      </c>
      <c r="AC137" s="40">
        <f t="shared" si="25"/>
        <v>0</v>
      </c>
      <c r="AD137" s="83"/>
      <c r="AE137" s="131"/>
      <c r="AF137" s="37">
        <f t="shared" si="26"/>
        <v>15</v>
      </c>
      <c r="AG137" s="43">
        <v>65</v>
      </c>
      <c r="AH137" s="44">
        <f t="shared" si="27"/>
        <v>80</v>
      </c>
      <c r="AI137" s="45">
        <f>-((50-((176+(45+(30-AF137)))))/200)</f>
        <v>0.93</v>
      </c>
      <c r="AJ137" s="46"/>
      <c r="AK137" s="47">
        <v>1E-4</v>
      </c>
      <c r="AL137" s="48">
        <f>100%+AK137</f>
        <v>1.0001</v>
      </c>
      <c r="AM137" s="49">
        <f>ROUNDUP($D$2*AI137*AL137,-3)</f>
        <v>3989231000</v>
      </c>
      <c r="AN137" s="84"/>
      <c r="AO137" s="85"/>
      <c r="AP137" s="85"/>
      <c r="AQ137" s="85"/>
      <c r="AR137" s="85"/>
      <c r="AS137" s="86"/>
      <c r="AT137" s="53">
        <f t="shared" si="28"/>
        <v>0</v>
      </c>
    </row>
    <row r="138" spans="1:46" s="54" customFormat="1" ht="36" customHeight="1" thickBot="1">
      <c r="A138" s="27"/>
      <c r="B138" s="56"/>
      <c r="C138" s="91"/>
      <c r="D138" s="95"/>
      <c r="E138" s="95"/>
      <c r="F138" s="101"/>
      <c r="G138" s="55"/>
      <c r="H138" s="60"/>
      <c r="I138" s="30">
        <v>0.51</v>
      </c>
      <c r="J138" s="119">
        <v>0.49</v>
      </c>
      <c r="K138" s="32"/>
      <c r="L138" s="57"/>
      <c r="M138" s="33"/>
      <c r="N138" s="34">
        <f t="shared" si="22"/>
        <v>1</v>
      </c>
      <c r="O138" s="35"/>
      <c r="P138" s="105">
        <v>15</v>
      </c>
      <c r="Q138" s="106">
        <v>15</v>
      </c>
      <c r="R138" s="38"/>
      <c r="S138" s="38"/>
      <c r="T138" s="37"/>
      <c r="U138" s="39">
        <f t="shared" si="23"/>
        <v>15</v>
      </c>
      <c r="V138" s="40">
        <f>IF(U138&gt;=15,15,U138)</f>
        <v>15</v>
      </c>
      <c r="W138" s="112"/>
      <c r="X138" s="96"/>
      <c r="Y138" s="96"/>
      <c r="Z138" s="104"/>
      <c r="AA138" s="99"/>
      <c r="AB138" s="41">
        <f t="shared" si="24"/>
        <v>0</v>
      </c>
      <c r="AC138" s="40">
        <f t="shared" si="25"/>
        <v>0</v>
      </c>
      <c r="AD138" s="42"/>
      <c r="AE138" s="128"/>
      <c r="AF138" s="37">
        <f t="shared" si="26"/>
        <v>15</v>
      </c>
      <c r="AG138" s="43">
        <v>65</v>
      </c>
      <c r="AH138" s="44">
        <f t="shared" si="27"/>
        <v>80</v>
      </c>
      <c r="AI138" s="45">
        <f>-((50-((176+(45+(30-AF138)))))/200)</f>
        <v>0.93</v>
      </c>
      <c r="AJ138" s="46"/>
      <c r="AK138" s="47">
        <v>1E-4</v>
      </c>
      <c r="AL138" s="48">
        <f>100%+AK138</f>
        <v>1.0001</v>
      </c>
      <c r="AM138" s="49">
        <f>ROUNDUP($D$2*AI138*AL138,-3)</f>
        <v>3989231000</v>
      </c>
      <c r="AN138" s="50"/>
      <c r="AO138" s="51"/>
      <c r="AP138" s="51"/>
      <c r="AQ138" s="51"/>
      <c r="AR138" s="51"/>
      <c r="AS138" s="52"/>
      <c r="AT138" s="53">
        <f t="shared" si="28"/>
        <v>0</v>
      </c>
    </row>
    <row r="139" spans="1:46" s="54" customFormat="1" ht="36" customHeight="1" thickBot="1">
      <c r="A139" s="27"/>
      <c r="B139" s="56"/>
      <c r="C139" s="91"/>
      <c r="D139" s="95"/>
      <c r="E139" s="95"/>
      <c r="F139" s="101"/>
      <c r="G139" s="55"/>
      <c r="H139" s="60"/>
      <c r="I139" s="30">
        <v>0.51</v>
      </c>
      <c r="J139" s="119">
        <v>0.49</v>
      </c>
      <c r="K139" s="32"/>
      <c r="L139" s="57"/>
      <c r="M139" s="33"/>
      <c r="N139" s="34">
        <f t="shared" si="22"/>
        <v>1</v>
      </c>
      <c r="O139" s="35"/>
      <c r="P139" s="105">
        <v>15</v>
      </c>
      <c r="Q139" s="106">
        <v>15</v>
      </c>
      <c r="R139" s="38"/>
      <c r="S139" s="38"/>
      <c r="T139" s="37"/>
      <c r="U139" s="39">
        <f t="shared" si="23"/>
        <v>15</v>
      </c>
      <c r="V139" s="40">
        <f>IF(U139&gt;=15,15,U139)</f>
        <v>15</v>
      </c>
      <c r="W139" s="112"/>
      <c r="X139" s="96"/>
      <c r="Y139" s="96"/>
      <c r="Z139" s="104"/>
      <c r="AA139" s="99"/>
      <c r="AB139" s="41">
        <f t="shared" si="24"/>
        <v>0</v>
      </c>
      <c r="AC139" s="40">
        <f t="shared" si="25"/>
        <v>0</v>
      </c>
      <c r="AD139" s="42"/>
      <c r="AE139" s="128"/>
      <c r="AF139" s="37">
        <f t="shared" si="26"/>
        <v>15</v>
      </c>
      <c r="AG139" s="43">
        <v>65</v>
      </c>
      <c r="AH139" s="44">
        <f t="shared" si="27"/>
        <v>80</v>
      </c>
      <c r="AI139" s="45">
        <f>-((50-((176+(45+(30-AF139)))))/200)</f>
        <v>0.93</v>
      </c>
      <c r="AJ139" s="46"/>
      <c r="AK139" s="47">
        <v>1E-4</v>
      </c>
      <c r="AL139" s="48">
        <f>100%+AK139</f>
        <v>1.0001</v>
      </c>
      <c r="AM139" s="49">
        <f>ROUNDUP($D$2*AI139*AL139,-3)</f>
        <v>3989231000</v>
      </c>
      <c r="AN139" s="50"/>
      <c r="AO139" s="51"/>
      <c r="AP139" s="51"/>
      <c r="AQ139" s="51"/>
      <c r="AR139" s="51"/>
      <c r="AS139" s="52"/>
      <c r="AT139" s="53">
        <f t="shared" si="28"/>
        <v>0</v>
      </c>
    </row>
    <row r="140" spans="1:46" s="54" customFormat="1" ht="36" customHeight="1" thickBot="1">
      <c r="A140" s="27"/>
      <c r="B140" s="56"/>
      <c r="C140" s="91"/>
      <c r="D140" s="95"/>
      <c r="E140" s="95"/>
      <c r="F140" s="101"/>
      <c r="G140" s="55"/>
      <c r="H140" s="28"/>
      <c r="I140" s="30">
        <v>0.51</v>
      </c>
      <c r="J140" s="119">
        <v>0.49</v>
      </c>
      <c r="K140" s="32"/>
      <c r="L140" s="57"/>
      <c r="M140" s="31"/>
      <c r="N140" s="34">
        <f t="shared" si="22"/>
        <v>1</v>
      </c>
      <c r="O140" s="37"/>
      <c r="P140" s="105">
        <v>15</v>
      </c>
      <c r="Q140" s="106">
        <v>15</v>
      </c>
      <c r="R140" s="38"/>
      <c r="S140" s="38"/>
      <c r="T140" s="37"/>
      <c r="U140" s="39">
        <f t="shared" si="23"/>
        <v>15</v>
      </c>
      <c r="V140" s="40">
        <f>IF(U140&gt;=15,15,U140)</f>
        <v>15</v>
      </c>
      <c r="W140" s="112"/>
      <c r="X140" s="96"/>
      <c r="Y140" s="96"/>
      <c r="Z140" s="104"/>
      <c r="AA140" s="99"/>
      <c r="AB140" s="41">
        <f t="shared" si="24"/>
        <v>0</v>
      </c>
      <c r="AC140" s="40">
        <f t="shared" si="25"/>
        <v>0</v>
      </c>
      <c r="AD140" s="87"/>
      <c r="AE140" s="128"/>
      <c r="AF140" s="37">
        <f t="shared" si="26"/>
        <v>15</v>
      </c>
      <c r="AG140" s="43">
        <v>65</v>
      </c>
      <c r="AH140" s="44">
        <f t="shared" si="27"/>
        <v>80</v>
      </c>
      <c r="AI140" s="45">
        <f>-((50-((176+(45+(30-AF140)))))/200)</f>
        <v>0.93</v>
      </c>
      <c r="AJ140" s="46"/>
      <c r="AK140" s="47">
        <v>1E-4</v>
      </c>
      <c r="AL140" s="48">
        <f>100%+AK140</f>
        <v>1.0001</v>
      </c>
      <c r="AM140" s="49">
        <f>ROUNDUP($D$2*AI140*AL140,-3)</f>
        <v>3989231000</v>
      </c>
      <c r="AN140" s="88"/>
      <c r="AO140" s="51"/>
      <c r="AP140" s="51"/>
      <c r="AQ140" s="51"/>
      <c r="AR140" s="51"/>
      <c r="AS140" s="52"/>
      <c r="AT140" s="53">
        <f t="shared" si="28"/>
        <v>0</v>
      </c>
    </row>
  </sheetData>
  <mergeCells count="28">
    <mergeCell ref="AS3:AS4"/>
    <mergeCell ref="AT3:AT4"/>
    <mergeCell ref="AM3:AM4"/>
    <mergeCell ref="AN3:AN4"/>
    <mergeCell ref="AO3:AO4"/>
    <mergeCell ref="AP3:AP4"/>
    <mergeCell ref="AQ3:AQ4"/>
    <mergeCell ref="AR3:AR4"/>
    <mergeCell ref="AL3:AL4"/>
    <mergeCell ref="A3:A4"/>
    <mergeCell ref="B3:B4"/>
    <mergeCell ref="C3:H3"/>
    <mergeCell ref="I3:M3"/>
    <mergeCell ref="N3:N4"/>
    <mergeCell ref="O3:O4"/>
    <mergeCell ref="P3:U3"/>
    <mergeCell ref="W3:AB3"/>
    <mergeCell ref="AI3:AI4"/>
    <mergeCell ref="AJ3:AJ4"/>
    <mergeCell ref="AK3:AK4"/>
    <mergeCell ref="D1:E1"/>
    <mergeCell ref="I1:J1"/>
    <mergeCell ref="L1:AB1"/>
    <mergeCell ref="AE1:AK1"/>
    <mergeCell ref="D2:E2"/>
    <mergeCell ref="F2:G2"/>
    <mergeCell ref="I2:J2"/>
    <mergeCell ref="P2:U2"/>
  </mergeCells>
  <phoneticPr fontId="3" type="noConversion"/>
  <printOptions horizontalCentered="1"/>
  <pageMargins left="0.17" right="0.17" top="0.33" bottom="0.24" header="0.26" footer="0.18"/>
  <pageSetup paperSize="9" scale="57" orientation="landscape" r:id="rId1"/>
  <headerFooter alignWithMargins="0"/>
  <rowBreaks count="1" manualBreakCount="1">
    <brk id="31" max="41" man="1"/>
  </rowBreaks>
  <colBreaks count="1" manualBreakCount="1">
    <brk id="29" max="139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rgb="FF00B0F0"/>
  </sheetPr>
  <dimension ref="A1:AT140"/>
  <sheetViews>
    <sheetView showZeros="0" view="pageBreakPreview" zoomScale="80" workbookViewId="0">
      <selection activeCell="D13" sqref="D13"/>
    </sheetView>
  </sheetViews>
  <sheetFormatPr defaultColWidth="8.88671875" defaultRowHeight="13.5"/>
  <cols>
    <col min="1" max="1" width="5" style="1" customWidth="1"/>
    <col min="2" max="2" width="5.109375" style="2" customWidth="1"/>
    <col min="3" max="3" width="9.21875" style="89" customWidth="1"/>
    <col min="4" max="7" width="9.21875" style="1" customWidth="1"/>
    <col min="8" max="8" width="6.6640625" style="1" customWidth="1"/>
    <col min="9" max="10" width="7.33203125" style="1" customWidth="1"/>
    <col min="11" max="11" width="7.6640625" style="1" customWidth="1"/>
    <col min="12" max="13" width="6.77734375" style="1" customWidth="1"/>
    <col min="14" max="14" width="6.44140625" style="1" customWidth="1"/>
    <col min="15" max="15" width="5.109375" style="1" customWidth="1"/>
    <col min="16" max="16" width="7.109375" style="1" customWidth="1"/>
    <col min="17" max="17" width="6.77734375" style="1" customWidth="1"/>
    <col min="18" max="20" width="6.6640625" style="1" customWidth="1"/>
    <col min="21" max="21" width="7.109375" style="1" customWidth="1"/>
    <col min="22" max="22" width="10.44140625" style="90" hidden="1" customWidth="1"/>
    <col min="23" max="24" width="8" style="1" customWidth="1"/>
    <col min="25" max="27" width="7.21875" style="1" customWidth="1"/>
    <col min="28" max="28" width="9.6640625" style="1" customWidth="1"/>
    <col min="29" max="29" width="2" style="90" hidden="1" customWidth="1"/>
    <col min="30" max="31" width="6.21875" style="1" customWidth="1"/>
    <col min="32" max="32" width="7" style="1" customWidth="1"/>
    <col min="33" max="33" width="4.6640625" style="1" customWidth="1"/>
    <col min="34" max="34" width="8.21875" style="1" customWidth="1"/>
    <col min="35" max="35" width="8.77734375" style="1" customWidth="1"/>
    <col min="36" max="36" width="7.5546875" style="1" customWidth="1"/>
    <col min="37" max="38" width="8.33203125" style="1" customWidth="1"/>
    <col min="39" max="39" width="20.21875" style="1" customWidth="1"/>
    <col min="40" max="40" width="8.33203125" style="1" customWidth="1"/>
    <col min="41" max="42" width="17.6640625" style="1" customWidth="1"/>
    <col min="43" max="45" width="17.6640625" style="1" hidden="1" customWidth="1"/>
    <col min="46" max="46" width="17.6640625" style="1" customWidth="1"/>
    <col min="47" max="16384" width="8.88671875" style="1"/>
  </cols>
  <sheetData>
    <row r="1" spans="1:46" ht="33.75" customHeight="1">
      <c r="C1" s="3" t="s">
        <v>62</v>
      </c>
      <c r="D1" s="353">
        <v>2303136000</v>
      </c>
      <c r="E1" s="353"/>
      <c r="F1" s="4"/>
      <c r="G1" s="4"/>
      <c r="H1" s="3" t="s">
        <v>0</v>
      </c>
      <c r="I1" s="354">
        <v>1242700000</v>
      </c>
      <c r="J1" s="354"/>
      <c r="K1" s="118">
        <f>TRUNC(I1/F2,7)</f>
        <v>0.55547150000000001</v>
      </c>
      <c r="L1" s="385" t="s">
        <v>552</v>
      </c>
      <c r="M1" s="386"/>
      <c r="N1" s="386"/>
      <c r="O1" s="386"/>
      <c r="P1" s="386"/>
      <c r="Q1" s="386"/>
      <c r="R1" s="386"/>
      <c r="S1" s="386"/>
      <c r="T1" s="386"/>
      <c r="U1" s="386"/>
      <c r="V1" s="386"/>
      <c r="W1" s="386"/>
      <c r="X1" s="386"/>
      <c r="Y1" s="386"/>
      <c r="Z1" s="386"/>
      <c r="AA1" s="386"/>
      <c r="AB1" s="386"/>
      <c r="AC1" s="148"/>
      <c r="AD1" s="148"/>
      <c r="AE1" s="356" t="s">
        <v>431</v>
      </c>
      <c r="AF1" s="356"/>
      <c r="AG1" s="356"/>
      <c r="AH1" s="356"/>
      <c r="AI1" s="356"/>
      <c r="AJ1" s="356"/>
      <c r="AK1" s="356"/>
      <c r="AL1" s="145"/>
      <c r="AM1" s="145"/>
      <c r="AN1" s="145"/>
      <c r="AO1" s="122"/>
      <c r="AP1" s="122"/>
      <c r="AQ1" s="122"/>
      <c r="AR1" s="122"/>
      <c r="AS1" s="122"/>
      <c r="AT1" s="122"/>
    </row>
    <row r="2" spans="1:46" s="11" customFormat="1" ht="30" customHeight="1" thickBot="1">
      <c r="A2" s="6"/>
      <c r="B2" s="7"/>
      <c r="C2" s="8" t="s">
        <v>36</v>
      </c>
      <c r="D2" s="357">
        <f>D1*1.1</f>
        <v>2533449600</v>
      </c>
      <c r="E2" s="358"/>
      <c r="F2" s="357">
        <f>D2*86.745%*101.8%</f>
        <v>2237198390.9193602</v>
      </c>
      <c r="G2" s="358"/>
      <c r="H2" s="3" t="s">
        <v>65</v>
      </c>
      <c r="I2" s="359">
        <f>D2*1</f>
        <v>2533449600</v>
      </c>
      <c r="J2" s="360"/>
      <c r="K2" s="117" t="s">
        <v>29</v>
      </c>
      <c r="L2" s="4"/>
      <c r="M2" s="4"/>
      <c r="N2" s="4"/>
      <c r="O2" s="9" t="s">
        <v>67</v>
      </c>
      <c r="P2" s="361">
        <v>45973.541666666664</v>
      </c>
      <c r="Q2" s="361"/>
      <c r="R2" s="361"/>
      <c r="S2" s="361"/>
      <c r="T2" s="361"/>
      <c r="U2" s="361"/>
      <c r="V2" s="10"/>
      <c r="W2" s="10"/>
      <c r="X2" s="6"/>
      <c r="Y2" s="6"/>
      <c r="Z2" s="6"/>
      <c r="AA2" s="6"/>
      <c r="AB2" s="6"/>
      <c r="AC2" s="10"/>
      <c r="AD2" s="6"/>
      <c r="AE2" s="6"/>
      <c r="AF2" s="6"/>
      <c r="AG2" s="6"/>
      <c r="AH2" s="6"/>
      <c r="AJ2" s="12"/>
      <c r="AK2" s="13"/>
      <c r="AL2" s="13"/>
      <c r="AM2" s="14" t="s">
        <v>52</v>
      </c>
      <c r="AO2" s="63" t="s">
        <v>69</v>
      </c>
      <c r="AP2" s="63"/>
      <c r="AQ2" s="123"/>
      <c r="AR2" s="124"/>
      <c r="AS2" s="126"/>
      <c r="AT2" s="125"/>
    </row>
    <row r="3" spans="1:46" s="17" customFormat="1" ht="24.95" customHeight="1" thickBot="1">
      <c r="A3" s="364" t="s">
        <v>70</v>
      </c>
      <c r="B3" s="366" t="s">
        <v>2</v>
      </c>
      <c r="C3" s="368" t="s">
        <v>72</v>
      </c>
      <c r="D3" s="369"/>
      <c r="E3" s="369"/>
      <c r="F3" s="369"/>
      <c r="G3" s="369"/>
      <c r="H3" s="370"/>
      <c r="I3" s="371" t="s">
        <v>73</v>
      </c>
      <c r="J3" s="369"/>
      <c r="K3" s="369"/>
      <c r="L3" s="369"/>
      <c r="M3" s="370"/>
      <c r="N3" s="372" t="s">
        <v>5</v>
      </c>
      <c r="O3" s="374" t="s">
        <v>6</v>
      </c>
      <c r="P3" s="371" t="s">
        <v>76</v>
      </c>
      <c r="Q3" s="369"/>
      <c r="R3" s="369"/>
      <c r="S3" s="369"/>
      <c r="T3" s="369"/>
      <c r="U3" s="370"/>
      <c r="V3" s="15"/>
      <c r="W3" s="371" t="s">
        <v>30</v>
      </c>
      <c r="X3" s="369"/>
      <c r="Y3" s="369"/>
      <c r="Z3" s="369"/>
      <c r="AA3" s="369"/>
      <c r="AB3" s="370"/>
      <c r="AC3" s="15"/>
      <c r="AD3" s="15"/>
      <c r="AE3" s="15"/>
      <c r="AF3" s="15"/>
      <c r="AG3" s="15"/>
      <c r="AH3" s="16"/>
      <c r="AI3" s="376" t="s">
        <v>78</v>
      </c>
      <c r="AJ3" s="366" t="s">
        <v>79</v>
      </c>
      <c r="AK3" s="378" t="s">
        <v>80</v>
      </c>
      <c r="AL3" s="362" t="s">
        <v>11</v>
      </c>
      <c r="AM3" s="381" t="s">
        <v>82</v>
      </c>
      <c r="AN3" s="383" t="s">
        <v>83</v>
      </c>
      <c r="AO3" s="380" t="s">
        <v>14</v>
      </c>
      <c r="AP3" s="380" t="s">
        <v>41</v>
      </c>
      <c r="AQ3" s="380" t="s">
        <v>42</v>
      </c>
      <c r="AR3" s="380" t="s">
        <v>43</v>
      </c>
      <c r="AS3" s="380" t="s">
        <v>44</v>
      </c>
      <c r="AT3" s="380" t="s">
        <v>89</v>
      </c>
    </row>
    <row r="4" spans="1:46" s="17" customFormat="1" ht="39.75" customHeight="1" thickBot="1">
      <c r="A4" s="365"/>
      <c r="B4" s="367"/>
      <c r="C4" s="103" t="s">
        <v>90</v>
      </c>
      <c r="D4" s="19" t="s">
        <v>91</v>
      </c>
      <c r="E4" s="20" t="s">
        <v>18</v>
      </c>
      <c r="F4" s="20" t="s">
        <v>19</v>
      </c>
      <c r="G4" s="20" t="s">
        <v>20</v>
      </c>
      <c r="H4" s="21" t="s">
        <v>31</v>
      </c>
      <c r="I4" s="18" t="s">
        <v>16</v>
      </c>
      <c r="J4" s="19" t="s">
        <v>91</v>
      </c>
      <c r="K4" s="20" t="s">
        <v>18</v>
      </c>
      <c r="L4" s="103" t="s">
        <v>19</v>
      </c>
      <c r="M4" s="20" t="s">
        <v>20</v>
      </c>
      <c r="N4" s="373"/>
      <c r="O4" s="375"/>
      <c r="P4" s="18" t="s">
        <v>16</v>
      </c>
      <c r="Q4" s="19" t="s">
        <v>91</v>
      </c>
      <c r="R4" s="20" t="s">
        <v>18</v>
      </c>
      <c r="S4" s="103" t="s">
        <v>19</v>
      </c>
      <c r="T4" s="20" t="s">
        <v>20</v>
      </c>
      <c r="U4" s="22" t="s">
        <v>21</v>
      </c>
      <c r="V4" s="23" t="s">
        <v>22</v>
      </c>
      <c r="W4" s="18" t="s">
        <v>16</v>
      </c>
      <c r="X4" s="19" t="s">
        <v>91</v>
      </c>
      <c r="Y4" s="20" t="s">
        <v>18</v>
      </c>
      <c r="Z4" s="103" t="s">
        <v>19</v>
      </c>
      <c r="AA4" s="20" t="s">
        <v>20</v>
      </c>
      <c r="AB4" s="24" t="s">
        <v>102</v>
      </c>
      <c r="AC4" s="23" t="s">
        <v>103</v>
      </c>
      <c r="AD4" s="121" t="s">
        <v>104</v>
      </c>
      <c r="AE4" s="127" t="s">
        <v>48</v>
      </c>
      <c r="AF4" s="25" t="s">
        <v>24</v>
      </c>
      <c r="AG4" s="26" t="s">
        <v>25</v>
      </c>
      <c r="AH4" s="26" t="s">
        <v>26</v>
      </c>
      <c r="AI4" s="377"/>
      <c r="AJ4" s="367"/>
      <c r="AK4" s="379"/>
      <c r="AL4" s="363"/>
      <c r="AM4" s="382"/>
      <c r="AN4" s="384"/>
      <c r="AO4" s="380"/>
      <c r="AP4" s="380"/>
      <c r="AQ4" s="380"/>
      <c r="AR4" s="380"/>
      <c r="AS4" s="380"/>
      <c r="AT4" s="380"/>
    </row>
    <row r="5" spans="1:46" s="54" customFormat="1" ht="40.5" customHeight="1" thickBot="1">
      <c r="A5" s="27">
        <v>1</v>
      </c>
      <c r="B5" s="28"/>
      <c r="C5" s="95" t="s">
        <v>111</v>
      </c>
      <c r="D5" s="62" t="s">
        <v>433</v>
      </c>
      <c r="E5" s="95"/>
      <c r="F5" s="94"/>
      <c r="G5" s="91"/>
      <c r="H5" s="239"/>
      <c r="I5" s="109">
        <v>0.7</v>
      </c>
      <c r="J5" s="119">
        <v>0.3</v>
      </c>
      <c r="K5" s="31"/>
      <c r="L5" s="31"/>
      <c r="M5" s="33"/>
      <c r="N5" s="34">
        <f>SUM(I5:M5)</f>
        <v>1</v>
      </c>
      <c r="O5" s="35"/>
      <c r="P5" s="165">
        <v>15</v>
      </c>
      <c r="Q5" s="166">
        <v>15</v>
      </c>
      <c r="R5" s="37"/>
      <c r="S5" s="38"/>
      <c r="T5" s="37"/>
      <c r="U5" s="39">
        <f>ROUNDUP(((P5*I5)+(Q5*J5)+(R5*K5)+(S5*L5)+(T5*M5)),2)</f>
        <v>15</v>
      </c>
      <c r="V5" s="40">
        <f>IF(U5&gt;=15,15,U5)</f>
        <v>15</v>
      </c>
      <c r="W5" s="176">
        <v>28147269000</v>
      </c>
      <c r="X5" s="237">
        <v>742829000</v>
      </c>
      <c r="Y5" s="238"/>
      <c r="Z5" s="107"/>
      <c r="AA5" s="99"/>
      <c r="AB5" s="41">
        <f>ROUNDUP((((W5*I5)+(X5*J5)+(Y5*K5)+(Z5*L5)+(AA5*M5))/$I$2*15),2)</f>
        <v>117.98</v>
      </c>
      <c r="AC5" s="40">
        <f>IF(AB5&gt;=15,15,AB5)</f>
        <v>15</v>
      </c>
      <c r="AD5" s="42">
        <f>3*I5</f>
        <v>2.0999999999999996</v>
      </c>
      <c r="AE5" s="128"/>
      <c r="AF5" s="98">
        <f>IF((V5+AC5+AD5)&gt;=30,30,(V5+AC5+AD5))</f>
        <v>30</v>
      </c>
      <c r="AG5" s="43">
        <v>65</v>
      </c>
      <c r="AH5" s="44">
        <f>AF5+AG5+AE5</f>
        <v>95</v>
      </c>
      <c r="AI5" s="45">
        <f>-((50-((176+(45+(30-AF5)))))/200)</f>
        <v>0.85499999999999998</v>
      </c>
      <c r="AJ5" s="46"/>
      <c r="AK5" s="47">
        <v>1E-4</v>
      </c>
      <c r="AL5" s="48">
        <f>100%+AK5</f>
        <v>1.0001</v>
      </c>
      <c r="AM5" s="49">
        <f>ROUNDUP($D$2*AI5*AL5,-3)</f>
        <v>2166317000</v>
      </c>
      <c r="AN5" s="50"/>
      <c r="AO5" s="51"/>
      <c r="AP5" s="51"/>
      <c r="AQ5" s="51"/>
      <c r="AR5" s="51"/>
      <c r="AS5" s="52"/>
      <c r="AT5" s="53">
        <f>(AO5*I5)+(AP5*J5)+(AQ5*K5)+(AR5*L5)+(AS5*M5)</f>
        <v>0</v>
      </c>
    </row>
    <row r="6" spans="1:46" s="54" customFormat="1" ht="40.5" customHeight="1" thickBot="1">
      <c r="A6" s="27">
        <v>2</v>
      </c>
      <c r="B6" s="28"/>
      <c r="C6" s="95" t="s">
        <v>153</v>
      </c>
      <c r="D6" s="93" t="s">
        <v>434</v>
      </c>
      <c r="E6" s="95"/>
      <c r="F6" s="94"/>
      <c r="G6" s="29"/>
      <c r="H6" s="29"/>
      <c r="I6" s="109">
        <v>0.65</v>
      </c>
      <c r="J6" s="31">
        <v>0.35</v>
      </c>
      <c r="K6" s="31"/>
      <c r="L6" s="31"/>
      <c r="M6" s="33"/>
      <c r="N6" s="34">
        <f t="shared" ref="N6:N69" si="0">SUM(I6:M6)</f>
        <v>1</v>
      </c>
      <c r="O6" s="35"/>
      <c r="P6" s="167">
        <v>15</v>
      </c>
      <c r="Q6" s="168">
        <v>15</v>
      </c>
      <c r="R6" s="106"/>
      <c r="S6" s="38"/>
      <c r="T6" s="37"/>
      <c r="U6" s="39">
        <f t="shared" ref="U6:U69" si="1">ROUNDUP(((P6*I6)+(Q6*J6)+(R6*K6)+(S6*L6)+(T6*M6)),2)</f>
        <v>15</v>
      </c>
      <c r="V6" s="40">
        <f>IF(U6&gt;=15,15,U6)</f>
        <v>15</v>
      </c>
      <c r="W6" s="172">
        <v>61572822000</v>
      </c>
      <c r="X6" s="174">
        <v>0</v>
      </c>
      <c r="Y6" s="100"/>
      <c r="Z6" s="96"/>
      <c r="AA6" s="99"/>
      <c r="AB6" s="41">
        <f t="shared" ref="AB6:AB69" si="2">ROUNDUP((((W6*I6)+(X6*J6)+(Y6*K6)+(Z6*L6)+(AA6*M6))/$I$2*15),2)</f>
        <v>236.97</v>
      </c>
      <c r="AC6" s="40">
        <f t="shared" ref="AC6:AC69" si="3">IF(AB6&gt;=15,15,AB6)</f>
        <v>15</v>
      </c>
      <c r="AD6" s="42"/>
      <c r="AE6" s="128"/>
      <c r="AF6" s="37">
        <f t="shared" ref="AF6:AF69" si="4">IF((V6+AC6+AD6)&gt;=30,30,(V6+AC6+AD6))</f>
        <v>30</v>
      </c>
      <c r="AG6" s="43">
        <v>65</v>
      </c>
      <c r="AH6" s="44">
        <f t="shared" ref="AH6:AH69" si="5">AF6+AG6+AE6</f>
        <v>95</v>
      </c>
      <c r="AI6" s="45">
        <f>-((50-((176+(45+(30-AF6)))))/200)</f>
        <v>0.85499999999999998</v>
      </c>
      <c r="AJ6" s="46"/>
      <c r="AK6" s="47">
        <v>1E-4</v>
      </c>
      <c r="AL6" s="48">
        <f>100%+AK6</f>
        <v>1.0001</v>
      </c>
      <c r="AM6" s="49">
        <f>ROUNDUP($D$2*AI6*AL6,-3)</f>
        <v>2166317000</v>
      </c>
      <c r="AN6" s="50"/>
      <c r="AO6" s="51"/>
      <c r="AP6" s="51"/>
      <c r="AQ6" s="51"/>
      <c r="AR6" s="51"/>
      <c r="AS6" s="52"/>
      <c r="AT6" s="53">
        <f t="shared" ref="AT6:AT69" si="6">(AO6*I6)+(AP6*J6)+(AQ6*K6)+(AR6*L6)+(AS6*M6)</f>
        <v>0</v>
      </c>
    </row>
    <row r="7" spans="1:46" s="54" customFormat="1" ht="40.5" customHeight="1" thickBot="1">
      <c r="A7" s="27">
        <v>3</v>
      </c>
      <c r="B7" s="28"/>
      <c r="C7" s="95" t="s">
        <v>39</v>
      </c>
      <c r="D7" s="93" t="s">
        <v>435</v>
      </c>
      <c r="E7" s="95"/>
      <c r="F7" s="95"/>
      <c r="G7" s="55"/>
      <c r="H7" s="240" t="s">
        <v>436</v>
      </c>
      <c r="I7" s="109">
        <v>0.7</v>
      </c>
      <c r="J7" s="194">
        <v>0.29899999999999999</v>
      </c>
      <c r="K7" s="31"/>
      <c r="L7" s="57"/>
      <c r="M7" s="33"/>
      <c r="N7" s="34">
        <f t="shared" si="0"/>
        <v>0.99899999999999989</v>
      </c>
      <c r="O7" s="35"/>
      <c r="P7" s="167">
        <v>15</v>
      </c>
      <c r="Q7" s="168">
        <v>15</v>
      </c>
      <c r="R7" s="106"/>
      <c r="S7" s="38"/>
      <c r="T7" s="37"/>
      <c r="U7" s="39">
        <f t="shared" si="1"/>
        <v>14.99</v>
      </c>
      <c r="V7" s="40">
        <f>IF(U7&gt;=15,15,U7)</f>
        <v>14.99</v>
      </c>
      <c r="W7" s="172">
        <v>13410300000</v>
      </c>
      <c r="X7" s="174">
        <v>0</v>
      </c>
      <c r="Y7" s="100"/>
      <c r="Z7" s="96"/>
      <c r="AA7" s="99"/>
      <c r="AB7" s="41">
        <f t="shared" si="2"/>
        <v>55.58</v>
      </c>
      <c r="AC7" s="40">
        <f t="shared" si="3"/>
        <v>15</v>
      </c>
      <c r="AD7" s="42">
        <f>3*I7</f>
        <v>2.0999999999999996</v>
      </c>
      <c r="AE7" s="128"/>
      <c r="AF7" s="37">
        <f t="shared" si="4"/>
        <v>30</v>
      </c>
      <c r="AG7" s="43">
        <v>65</v>
      </c>
      <c r="AH7" s="44">
        <f t="shared" si="5"/>
        <v>95</v>
      </c>
      <c r="AI7" s="45">
        <f>-((50-((176+(45+(30-AF7)))))/200)</f>
        <v>0.85499999999999998</v>
      </c>
      <c r="AJ7" s="46"/>
      <c r="AK7" s="47">
        <v>1E-4</v>
      </c>
      <c r="AL7" s="48">
        <f>100%+AK7</f>
        <v>1.0001</v>
      </c>
      <c r="AM7" s="49">
        <f>ROUNDUP($D$2*AI7*AL7,-3)</f>
        <v>2166317000</v>
      </c>
      <c r="AN7" s="50"/>
      <c r="AO7" s="51"/>
      <c r="AP7" s="51"/>
      <c r="AQ7" s="51"/>
      <c r="AR7" s="51"/>
      <c r="AS7" s="52"/>
      <c r="AT7" s="53">
        <f t="shared" si="6"/>
        <v>0</v>
      </c>
    </row>
    <row r="8" spans="1:46" s="54" customFormat="1" ht="40.5" customHeight="1" thickBot="1">
      <c r="A8" s="27">
        <v>4</v>
      </c>
      <c r="B8" s="56"/>
      <c r="C8" s="94" t="s">
        <v>27</v>
      </c>
      <c r="D8" s="62" t="s">
        <v>437</v>
      </c>
      <c r="E8" s="171"/>
      <c r="F8" s="94"/>
      <c r="G8" s="92"/>
      <c r="H8" s="135"/>
      <c r="I8" s="109">
        <v>0.51</v>
      </c>
      <c r="J8" s="31">
        <v>0.49</v>
      </c>
      <c r="K8" s="31"/>
      <c r="L8" s="57"/>
      <c r="M8" s="33"/>
      <c r="N8" s="34">
        <f t="shared" si="0"/>
        <v>1</v>
      </c>
      <c r="O8" s="35"/>
      <c r="P8" s="167">
        <v>15</v>
      </c>
      <c r="Q8" s="168">
        <v>15</v>
      </c>
      <c r="R8" s="38"/>
      <c r="S8" s="38"/>
      <c r="T8" s="37"/>
      <c r="U8" s="39">
        <f t="shared" si="1"/>
        <v>15</v>
      </c>
      <c r="V8" s="40">
        <f t="shared" ref="V8:V71" si="7">IF(U8&gt;=15,15,U8)</f>
        <v>15</v>
      </c>
      <c r="W8" s="175">
        <v>75440266000</v>
      </c>
      <c r="X8" s="112">
        <v>1318443000</v>
      </c>
      <c r="Y8" s="100"/>
      <c r="Z8" s="96"/>
      <c r="AA8" s="108"/>
      <c r="AB8" s="41">
        <f t="shared" si="2"/>
        <v>231.63</v>
      </c>
      <c r="AC8" s="40">
        <f t="shared" si="3"/>
        <v>15</v>
      </c>
      <c r="AD8" s="42"/>
      <c r="AE8" s="128"/>
      <c r="AF8" s="37">
        <f t="shared" si="4"/>
        <v>30</v>
      </c>
      <c r="AG8" s="43">
        <v>65</v>
      </c>
      <c r="AH8" s="44">
        <f t="shared" si="5"/>
        <v>95</v>
      </c>
      <c r="AI8" s="45">
        <f t="shared" ref="AI8:AI71" si="8">-((50-((176+(45+(30-AF8)))))/200)</f>
        <v>0.85499999999999998</v>
      </c>
      <c r="AJ8" s="46"/>
      <c r="AK8" s="47">
        <v>1E-4</v>
      </c>
      <c r="AL8" s="48">
        <f t="shared" ref="AL8:AL71" si="9">100%+AK8</f>
        <v>1.0001</v>
      </c>
      <c r="AM8" s="49">
        <f t="shared" ref="AM8:AM71" si="10">ROUNDUP($D$2*AI8*AL8,-3)</f>
        <v>2166317000</v>
      </c>
      <c r="AN8" s="50"/>
      <c r="AO8" s="51"/>
      <c r="AP8" s="51"/>
      <c r="AQ8" s="51"/>
      <c r="AR8" s="51"/>
      <c r="AS8" s="52"/>
      <c r="AT8" s="53">
        <f t="shared" si="6"/>
        <v>0</v>
      </c>
    </row>
    <row r="9" spans="1:46" s="54" customFormat="1" ht="40.5" customHeight="1" thickBot="1">
      <c r="A9" s="27">
        <v>5</v>
      </c>
      <c r="B9" s="56"/>
      <c r="C9" s="95" t="s">
        <v>33</v>
      </c>
      <c r="D9" s="93" t="s">
        <v>438</v>
      </c>
      <c r="E9" s="95"/>
      <c r="F9" s="164"/>
      <c r="G9" s="92"/>
      <c r="H9" s="116"/>
      <c r="I9" s="109">
        <v>0.51</v>
      </c>
      <c r="J9" s="31">
        <v>0.49</v>
      </c>
      <c r="K9" s="137"/>
      <c r="L9" s="31"/>
      <c r="M9" s="33"/>
      <c r="N9" s="34">
        <f t="shared" si="0"/>
        <v>1</v>
      </c>
      <c r="O9" s="35"/>
      <c r="P9" s="167">
        <v>15</v>
      </c>
      <c r="Q9" s="168">
        <v>15</v>
      </c>
      <c r="R9" s="38"/>
      <c r="S9" s="38"/>
      <c r="T9" s="37"/>
      <c r="U9" s="39">
        <f t="shared" si="1"/>
        <v>15</v>
      </c>
      <c r="V9" s="40">
        <f t="shared" si="7"/>
        <v>15</v>
      </c>
      <c r="W9" s="172">
        <v>17928117000</v>
      </c>
      <c r="X9" s="173">
        <v>2662105000</v>
      </c>
      <c r="Y9" s="176"/>
      <c r="Z9" s="96"/>
      <c r="AA9" s="99"/>
      <c r="AB9" s="41">
        <f t="shared" si="2"/>
        <v>61.86</v>
      </c>
      <c r="AC9" s="40">
        <f t="shared" si="3"/>
        <v>15</v>
      </c>
      <c r="AD9" s="42"/>
      <c r="AE9" s="128"/>
      <c r="AF9" s="37">
        <f t="shared" si="4"/>
        <v>30</v>
      </c>
      <c r="AG9" s="43">
        <v>65</v>
      </c>
      <c r="AH9" s="44">
        <f t="shared" si="5"/>
        <v>95</v>
      </c>
      <c r="AI9" s="45">
        <f t="shared" si="8"/>
        <v>0.85499999999999998</v>
      </c>
      <c r="AJ9" s="46"/>
      <c r="AK9" s="47">
        <v>1E-4</v>
      </c>
      <c r="AL9" s="48">
        <f t="shared" si="9"/>
        <v>1.0001</v>
      </c>
      <c r="AM9" s="49">
        <f t="shared" si="10"/>
        <v>2166317000</v>
      </c>
      <c r="AN9" s="50"/>
      <c r="AO9" s="51"/>
      <c r="AP9" s="51"/>
      <c r="AQ9" s="51"/>
      <c r="AR9" s="51"/>
      <c r="AS9" s="52"/>
      <c r="AT9" s="53">
        <f t="shared" si="6"/>
        <v>0</v>
      </c>
    </row>
    <row r="10" spans="1:46" s="54" customFormat="1" ht="40.5" customHeight="1" thickBot="1">
      <c r="A10" s="27">
        <v>6</v>
      </c>
      <c r="B10" s="56"/>
      <c r="C10" s="93" t="s">
        <v>335</v>
      </c>
      <c r="D10" s="95" t="s">
        <v>352</v>
      </c>
      <c r="E10" s="164"/>
      <c r="F10" s="164"/>
      <c r="G10" s="55"/>
      <c r="H10" s="116"/>
      <c r="I10" s="30">
        <v>0.51</v>
      </c>
      <c r="J10" s="31">
        <v>0.49</v>
      </c>
      <c r="K10" s="31"/>
      <c r="L10" s="57"/>
      <c r="M10" s="33"/>
      <c r="N10" s="34">
        <f t="shared" si="0"/>
        <v>1</v>
      </c>
      <c r="O10" s="35"/>
      <c r="P10" s="167">
        <v>15</v>
      </c>
      <c r="Q10" s="168">
        <v>15</v>
      </c>
      <c r="R10" s="38"/>
      <c r="S10" s="38"/>
      <c r="T10" s="37"/>
      <c r="U10" s="39">
        <f t="shared" si="1"/>
        <v>15</v>
      </c>
      <c r="V10" s="40">
        <f>IF(U10&gt;=15,15,U10)</f>
        <v>15</v>
      </c>
      <c r="W10" s="97">
        <v>0</v>
      </c>
      <c r="X10" s="149">
        <v>23014391000</v>
      </c>
      <c r="Y10" s="96"/>
      <c r="Z10" s="96"/>
      <c r="AA10" s="99"/>
      <c r="AB10" s="41">
        <f t="shared" si="2"/>
        <v>66.77000000000001</v>
      </c>
      <c r="AC10" s="40">
        <f t="shared" si="3"/>
        <v>15</v>
      </c>
      <c r="AD10" s="42"/>
      <c r="AE10" s="128"/>
      <c r="AF10" s="37">
        <f t="shared" si="4"/>
        <v>30</v>
      </c>
      <c r="AG10" s="43">
        <v>65</v>
      </c>
      <c r="AH10" s="44">
        <f t="shared" si="5"/>
        <v>95</v>
      </c>
      <c r="AI10" s="45">
        <f>-((50-((176+(45+(30-AF10)))))/200)</f>
        <v>0.85499999999999998</v>
      </c>
      <c r="AJ10" s="46"/>
      <c r="AK10" s="47">
        <v>1E-4</v>
      </c>
      <c r="AL10" s="48">
        <f>100%+AK10</f>
        <v>1.0001</v>
      </c>
      <c r="AM10" s="49">
        <f>ROUNDUP($D$2*AI10*AL10,-3)</f>
        <v>2166317000</v>
      </c>
      <c r="AN10" s="50"/>
      <c r="AO10" s="51"/>
      <c r="AP10" s="51"/>
      <c r="AQ10" s="51"/>
      <c r="AR10" s="51"/>
      <c r="AS10" s="52"/>
      <c r="AT10" s="53">
        <f t="shared" si="6"/>
        <v>0</v>
      </c>
    </row>
    <row r="11" spans="1:46" s="54" customFormat="1" ht="40.5" customHeight="1" thickBot="1">
      <c r="A11" s="27">
        <v>7</v>
      </c>
      <c r="B11" s="56"/>
      <c r="C11" s="95" t="s">
        <v>439</v>
      </c>
      <c r="D11" s="93" t="s">
        <v>432</v>
      </c>
      <c r="E11" s="164"/>
      <c r="F11" s="171"/>
      <c r="G11" s="29"/>
      <c r="H11" s="29"/>
      <c r="I11" s="30">
        <v>0.51</v>
      </c>
      <c r="J11" s="31">
        <v>0.49</v>
      </c>
      <c r="K11" s="31"/>
      <c r="L11" s="31"/>
      <c r="M11" s="33"/>
      <c r="N11" s="34">
        <f t="shared" si="0"/>
        <v>1</v>
      </c>
      <c r="O11" s="35"/>
      <c r="P11" s="167">
        <v>15</v>
      </c>
      <c r="Q11" s="168">
        <v>15</v>
      </c>
      <c r="R11" s="106">
        <v>15</v>
      </c>
      <c r="S11" s="38"/>
      <c r="T11" s="37"/>
      <c r="U11" s="39">
        <f t="shared" si="1"/>
        <v>15</v>
      </c>
      <c r="V11" s="40">
        <f t="shared" si="7"/>
        <v>15</v>
      </c>
      <c r="W11" s="97">
        <v>9491864000</v>
      </c>
      <c r="X11" s="149">
        <v>1244047000</v>
      </c>
      <c r="Y11" s="112"/>
      <c r="Z11" s="96"/>
      <c r="AA11" s="99"/>
      <c r="AB11" s="41">
        <f t="shared" si="2"/>
        <v>32.28</v>
      </c>
      <c r="AC11" s="40">
        <f t="shared" si="3"/>
        <v>15</v>
      </c>
      <c r="AD11" s="42"/>
      <c r="AE11" s="128"/>
      <c r="AF11" s="37">
        <f t="shared" si="4"/>
        <v>30</v>
      </c>
      <c r="AG11" s="43">
        <v>65</v>
      </c>
      <c r="AH11" s="44">
        <f t="shared" si="5"/>
        <v>95</v>
      </c>
      <c r="AI11" s="45">
        <f t="shared" si="8"/>
        <v>0.85499999999999998</v>
      </c>
      <c r="AJ11" s="46"/>
      <c r="AK11" s="47">
        <v>1E-4</v>
      </c>
      <c r="AL11" s="48">
        <f t="shared" si="9"/>
        <v>1.0001</v>
      </c>
      <c r="AM11" s="49">
        <f t="shared" si="10"/>
        <v>2166317000</v>
      </c>
      <c r="AN11" s="50"/>
      <c r="AO11" s="51"/>
      <c r="AP11" s="51"/>
      <c r="AQ11" s="51"/>
      <c r="AR11" s="51"/>
      <c r="AS11" s="52"/>
      <c r="AT11" s="53">
        <f t="shared" si="6"/>
        <v>0</v>
      </c>
    </row>
    <row r="12" spans="1:46" s="54" customFormat="1" ht="40.5" customHeight="1" thickBot="1">
      <c r="A12" s="27"/>
      <c r="B12" s="56"/>
      <c r="C12" s="95"/>
      <c r="D12" s="164"/>
      <c r="E12" s="164"/>
      <c r="F12" s="164"/>
      <c r="G12" s="55"/>
      <c r="H12" s="29"/>
      <c r="I12" s="30"/>
      <c r="J12" s="31"/>
      <c r="K12" s="32"/>
      <c r="L12" s="57"/>
      <c r="M12" s="33"/>
      <c r="N12" s="34">
        <f t="shared" si="0"/>
        <v>0</v>
      </c>
      <c r="O12" s="35"/>
      <c r="P12" s="167"/>
      <c r="Q12" s="168"/>
      <c r="R12" s="38"/>
      <c r="S12" s="38"/>
      <c r="T12" s="37"/>
      <c r="U12" s="39">
        <f t="shared" si="1"/>
        <v>0</v>
      </c>
      <c r="V12" s="40">
        <f t="shared" si="7"/>
        <v>0</v>
      </c>
      <c r="W12" s="97"/>
      <c r="X12" s="112"/>
      <c r="Y12" s="112"/>
      <c r="Z12" s="96"/>
      <c r="AA12" s="99"/>
      <c r="AB12" s="41">
        <f t="shared" si="2"/>
        <v>0</v>
      </c>
      <c r="AC12" s="40">
        <f t="shared" si="3"/>
        <v>0</v>
      </c>
      <c r="AD12" s="42"/>
      <c r="AE12" s="128"/>
      <c r="AF12" s="37">
        <f t="shared" si="4"/>
        <v>0</v>
      </c>
      <c r="AG12" s="43">
        <v>65</v>
      </c>
      <c r="AH12" s="44">
        <f t="shared" si="5"/>
        <v>65</v>
      </c>
      <c r="AI12" s="45">
        <f t="shared" si="8"/>
        <v>1.0049999999999999</v>
      </c>
      <c r="AJ12" s="46"/>
      <c r="AK12" s="47">
        <v>1E-4</v>
      </c>
      <c r="AL12" s="48">
        <f t="shared" si="9"/>
        <v>1.0001</v>
      </c>
      <c r="AM12" s="49">
        <f t="shared" si="10"/>
        <v>2546372000</v>
      </c>
      <c r="AN12" s="50"/>
      <c r="AO12" s="51"/>
      <c r="AP12" s="51"/>
      <c r="AQ12" s="51"/>
      <c r="AR12" s="51"/>
      <c r="AS12" s="52"/>
      <c r="AT12" s="53">
        <f t="shared" si="6"/>
        <v>0</v>
      </c>
    </row>
    <row r="13" spans="1:46" s="54" customFormat="1" ht="40.5" customHeight="1" thickBot="1">
      <c r="A13" s="27"/>
      <c r="B13" s="56"/>
      <c r="C13" s="95"/>
      <c r="D13" s="95" t="s">
        <v>553</v>
      </c>
      <c r="E13" s="164"/>
      <c r="F13" s="164"/>
      <c r="G13" s="55"/>
      <c r="H13" s="29"/>
      <c r="I13" s="30"/>
      <c r="J13" s="31">
        <v>0.51</v>
      </c>
      <c r="K13" s="32"/>
      <c r="L13" s="57"/>
      <c r="M13" s="33"/>
      <c r="N13" s="34">
        <f t="shared" si="0"/>
        <v>0.51</v>
      </c>
      <c r="O13" s="35"/>
      <c r="P13" s="167"/>
      <c r="Q13" s="168">
        <v>15</v>
      </c>
      <c r="R13" s="38"/>
      <c r="S13" s="38"/>
      <c r="T13" s="37"/>
      <c r="U13" s="39">
        <f t="shared" si="1"/>
        <v>7.65</v>
      </c>
      <c r="V13" s="40">
        <f t="shared" si="7"/>
        <v>7.65</v>
      </c>
      <c r="W13" s="97"/>
      <c r="X13" s="96">
        <v>1244047000</v>
      </c>
      <c r="Y13" s="100"/>
      <c r="Z13" s="96"/>
      <c r="AA13" s="99"/>
      <c r="AB13" s="41">
        <f t="shared" si="2"/>
        <v>3.76</v>
      </c>
      <c r="AC13" s="40">
        <f t="shared" si="3"/>
        <v>3.76</v>
      </c>
      <c r="AD13" s="42"/>
      <c r="AE13" s="128"/>
      <c r="AF13" s="37">
        <f t="shared" si="4"/>
        <v>11.41</v>
      </c>
      <c r="AG13" s="43">
        <v>65</v>
      </c>
      <c r="AH13" s="44">
        <f t="shared" si="5"/>
        <v>76.41</v>
      </c>
      <c r="AI13" s="45">
        <f t="shared" si="8"/>
        <v>0.94795000000000007</v>
      </c>
      <c r="AJ13" s="46"/>
      <c r="AK13" s="47">
        <v>1E-4</v>
      </c>
      <c r="AL13" s="48">
        <f t="shared" si="9"/>
        <v>1.0001</v>
      </c>
      <c r="AM13" s="49">
        <f t="shared" si="10"/>
        <v>2401824000</v>
      </c>
      <c r="AN13" s="50"/>
      <c r="AO13" s="51"/>
      <c r="AP13" s="51">
        <v>1242700000</v>
      </c>
      <c r="AQ13" s="51"/>
      <c r="AR13" s="51"/>
      <c r="AS13" s="52"/>
      <c r="AT13" s="53">
        <f t="shared" si="6"/>
        <v>633777000</v>
      </c>
    </row>
    <row r="14" spans="1:46" s="54" customFormat="1" ht="40.5" customHeight="1" thickBot="1">
      <c r="A14" s="27"/>
      <c r="B14" s="28"/>
      <c r="C14" s="95"/>
      <c r="D14" s="95"/>
      <c r="E14" s="95"/>
      <c r="F14" s="95"/>
      <c r="G14" s="59"/>
      <c r="H14" s="60"/>
      <c r="I14" s="30"/>
      <c r="J14" s="31"/>
      <c r="K14" s="32"/>
      <c r="L14" s="57"/>
      <c r="M14" s="33"/>
      <c r="N14" s="34">
        <f t="shared" si="0"/>
        <v>0</v>
      </c>
      <c r="O14" s="35"/>
      <c r="P14" s="167"/>
      <c r="Q14" s="168"/>
      <c r="R14" s="38"/>
      <c r="S14" s="38"/>
      <c r="T14" s="37"/>
      <c r="U14" s="39">
        <f t="shared" si="1"/>
        <v>0</v>
      </c>
      <c r="V14" s="40">
        <f t="shared" si="7"/>
        <v>0</v>
      </c>
      <c r="W14" s="97"/>
      <c r="X14" s="112"/>
      <c r="Y14" s="134"/>
      <c r="Z14" s="96"/>
      <c r="AA14" s="99"/>
      <c r="AB14" s="41">
        <f t="shared" si="2"/>
        <v>0</v>
      </c>
      <c r="AC14" s="40">
        <f t="shared" si="3"/>
        <v>0</v>
      </c>
      <c r="AD14" s="42"/>
      <c r="AE14" s="128"/>
      <c r="AF14" s="37">
        <f t="shared" si="4"/>
        <v>0</v>
      </c>
      <c r="AG14" s="43">
        <v>65</v>
      </c>
      <c r="AH14" s="44">
        <f t="shared" si="5"/>
        <v>65</v>
      </c>
      <c r="AI14" s="45">
        <f t="shared" si="8"/>
        <v>1.0049999999999999</v>
      </c>
      <c r="AJ14" s="46"/>
      <c r="AK14" s="47">
        <v>1E-4</v>
      </c>
      <c r="AL14" s="48">
        <f t="shared" si="9"/>
        <v>1.0001</v>
      </c>
      <c r="AM14" s="49">
        <f t="shared" si="10"/>
        <v>2546372000</v>
      </c>
      <c r="AN14" s="50"/>
      <c r="AO14" s="51"/>
      <c r="AP14" s="51"/>
      <c r="AQ14" s="51"/>
      <c r="AR14" s="51"/>
      <c r="AS14" s="52"/>
      <c r="AT14" s="53">
        <f t="shared" si="6"/>
        <v>0</v>
      </c>
    </row>
    <row r="15" spans="1:46" s="54" customFormat="1" ht="40.5" customHeight="1" thickBot="1">
      <c r="A15" s="27"/>
      <c r="B15" s="56"/>
      <c r="C15" s="95"/>
      <c r="D15" s="164"/>
      <c r="E15" s="95"/>
      <c r="F15" s="164"/>
      <c r="G15" s="59"/>
      <c r="H15" s="60"/>
      <c r="I15" s="30">
        <v>0.51</v>
      </c>
      <c r="J15" s="31">
        <v>0.49</v>
      </c>
      <c r="K15" s="32"/>
      <c r="L15" s="57"/>
      <c r="M15" s="33"/>
      <c r="N15" s="34">
        <f t="shared" si="0"/>
        <v>1</v>
      </c>
      <c r="O15" s="35"/>
      <c r="P15" s="167"/>
      <c r="Q15" s="168"/>
      <c r="R15" s="38"/>
      <c r="S15" s="38"/>
      <c r="T15" s="37"/>
      <c r="U15" s="39">
        <f t="shared" si="1"/>
        <v>0</v>
      </c>
      <c r="V15" s="40">
        <f t="shared" si="7"/>
        <v>0</v>
      </c>
      <c r="W15" s="97"/>
      <c r="X15" s="112"/>
      <c r="Y15" s="112"/>
      <c r="Z15" s="96"/>
      <c r="AA15" s="99"/>
      <c r="AB15" s="41">
        <f t="shared" si="2"/>
        <v>0</v>
      </c>
      <c r="AC15" s="40">
        <f t="shared" si="3"/>
        <v>0</v>
      </c>
      <c r="AD15" s="42"/>
      <c r="AE15" s="128"/>
      <c r="AF15" s="37">
        <f t="shared" si="4"/>
        <v>0</v>
      </c>
      <c r="AG15" s="43">
        <v>65</v>
      </c>
      <c r="AH15" s="44">
        <f t="shared" si="5"/>
        <v>65</v>
      </c>
      <c r="AI15" s="45">
        <f t="shared" si="8"/>
        <v>1.0049999999999999</v>
      </c>
      <c r="AJ15" s="46"/>
      <c r="AK15" s="47">
        <v>1E-4</v>
      </c>
      <c r="AL15" s="48">
        <f t="shared" si="9"/>
        <v>1.0001</v>
      </c>
      <c r="AM15" s="49">
        <f t="shared" si="10"/>
        <v>2546372000</v>
      </c>
      <c r="AN15" s="50"/>
      <c r="AO15" s="51"/>
      <c r="AP15" s="51"/>
      <c r="AQ15" s="51"/>
      <c r="AR15" s="51"/>
      <c r="AS15" s="52"/>
      <c r="AT15" s="53">
        <f t="shared" si="6"/>
        <v>0</v>
      </c>
    </row>
    <row r="16" spans="1:46" s="54" customFormat="1" ht="40.5" customHeight="1" thickBot="1">
      <c r="A16" s="27"/>
      <c r="B16" s="56"/>
      <c r="C16" s="95"/>
      <c r="D16" s="95"/>
      <c r="E16" s="164"/>
      <c r="F16" s="95"/>
      <c r="G16" s="59"/>
      <c r="H16" s="60"/>
      <c r="I16" s="30">
        <v>0.51</v>
      </c>
      <c r="J16" s="31">
        <v>0.49</v>
      </c>
      <c r="K16" s="32"/>
      <c r="L16" s="57"/>
      <c r="M16" s="33"/>
      <c r="N16" s="34">
        <f t="shared" si="0"/>
        <v>1</v>
      </c>
      <c r="O16" s="35"/>
      <c r="P16" s="167">
        <v>15</v>
      </c>
      <c r="Q16" s="168">
        <v>15</v>
      </c>
      <c r="R16" s="58">
        <v>15</v>
      </c>
      <c r="S16" s="38"/>
      <c r="T16" s="37"/>
      <c r="U16" s="39">
        <f t="shared" si="1"/>
        <v>15</v>
      </c>
      <c r="V16" s="40">
        <f t="shared" si="7"/>
        <v>15</v>
      </c>
      <c r="W16" s="100"/>
      <c r="X16" s="96"/>
      <c r="Y16" s="100"/>
      <c r="Z16" s="96"/>
      <c r="AA16" s="99"/>
      <c r="AB16" s="41">
        <f t="shared" si="2"/>
        <v>0</v>
      </c>
      <c r="AC16" s="40">
        <f t="shared" si="3"/>
        <v>0</v>
      </c>
      <c r="AD16" s="42"/>
      <c r="AE16" s="128"/>
      <c r="AF16" s="37">
        <f t="shared" si="4"/>
        <v>15</v>
      </c>
      <c r="AG16" s="43">
        <v>65</v>
      </c>
      <c r="AH16" s="44">
        <f t="shared" si="5"/>
        <v>80</v>
      </c>
      <c r="AI16" s="45">
        <f t="shared" si="8"/>
        <v>0.93</v>
      </c>
      <c r="AJ16" s="46"/>
      <c r="AK16" s="47">
        <v>1E-4</v>
      </c>
      <c r="AL16" s="48">
        <f t="shared" si="9"/>
        <v>1.0001</v>
      </c>
      <c r="AM16" s="49">
        <f t="shared" si="10"/>
        <v>2356344000</v>
      </c>
      <c r="AN16" s="50"/>
      <c r="AO16" s="51"/>
      <c r="AP16" s="51"/>
      <c r="AQ16" s="51"/>
      <c r="AR16" s="51"/>
      <c r="AS16" s="52"/>
      <c r="AT16" s="53">
        <f t="shared" si="6"/>
        <v>0</v>
      </c>
    </row>
    <row r="17" spans="1:46" s="54" customFormat="1" ht="40.5" customHeight="1" thickBot="1">
      <c r="A17" s="27"/>
      <c r="B17" s="56"/>
      <c r="C17" s="164"/>
      <c r="D17" s="95"/>
      <c r="E17" s="95"/>
      <c r="F17" s="164"/>
      <c r="G17" s="59"/>
      <c r="H17" s="60"/>
      <c r="I17" s="30">
        <v>0.51</v>
      </c>
      <c r="J17" s="31">
        <v>0.49</v>
      </c>
      <c r="K17" s="32"/>
      <c r="L17" s="57"/>
      <c r="M17" s="33"/>
      <c r="N17" s="34">
        <f t="shared" si="0"/>
        <v>1</v>
      </c>
      <c r="O17" s="35"/>
      <c r="P17" s="167">
        <v>15</v>
      </c>
      <c r="Q17" s="168">
        <v>15</v>
      </c>
      <c r="R17" s="38"/>
      <c r="S17" s="38"/>
      <c r="T17" s="37"/>
      <c r="U17" s="39">
        <f t="shared" si="1"/>
        <v>15</v>
      </c>
      <c r="V17" s="40">
        <f t="shared" si="7"/>
        <v>15</v>
      </c>
      <c r="W17" s="96"/>
      <c r="X17" s="104"/>
      <c r="Y17" s="96"/>
      <c r="Z17" s="104"/>
      <c r="AA17" s="99"/>
      <c r="AB17" s="41">
        <f t="shared" si="2"/>
        <v>0</v>
      </c>
      <c r="AC17" s="40">
        <f t="shared" si="3"/>
        <v>0</v>
      </c>
      <c r="AD17" s="42"/>
      <c r="AE17" s="128"/>
      <c r="AF17" s="37">
        <f t="shared" si="4"/>
        <v>15</v>
      </c>
      <c r="AG17" s="43">
        <v>65</v>
      </c>
      <c r="AH17" s="44">
        <f t="shared" si="5"/>
        <v>80</v>
      </c>
      <c r="AI17" s="45">
        <f t="shared" si="8"/>
        <v>0.93</v>
      </c>
      <c r="AJ17" s="46"/>
      <c r="AK17" s="47">
        <v>1E-4</v>
      </c>
      <c r="AL17" s="48">
        <f t="shared" si="9"/>
        <v>1.0001</v>
      </c>
      <c r="AM17" s="49">
        <f t="shared" si="10"/>
        <v>2356344000</v>
      </c>
      <c r="AN17" s="50"/>
      <c r="AO17" s="51"/>
      <c r="AP17" s="51"/>
      <c r="AQ17" s="51"/>
      <c r="AR17" s="51"/>
      <c r="AS17" s="52"/>
      <c r="AT17" s="53">
        <f t="shared" si="6"/>
        <v>0</v>
      </c>
    </row>
    <row r="18" spans="1:46" s="54" customFormat="1" ht="40.5" customHeight="1" thickBot="1">
      <c r="A18" s="27"/>
      <c r="B18" s="56"/>
      <c r="C18" s="95"/>
      <c r="D18" s="95"/>
      <c r="E18" s="94"/>
      <c r="F18" s="101"/>
      <c r="G18" s="29"/>
      <c r="H18" s="29"/>
      <c r="I18" s="30">
        <v>0.51</v>
      </c>
      <c r="J18" s="119">
        <v>0.49</v>
      </c>
      <c r="K18" s="32"/>
      <c r="L18" s="57"/>
      <c r="M18" s="33"/>
      <c r="N18" s="34">
        <f t="shared" si="0"/>
        <v>1</v>
      </c>
      <c r="O18" s="35"/>
      <c r="P18" s="167">
        <v>15</v>
      </c>
      <c r="Q18" s="168">
        <v>15</v>
      </c>
      <c r="R18" s="38"/>
      <c r="S18" s="38"/>
      <c r="T18" s="37"/>
      <c r="U18" s="39">
        <f t="shared" si="1"/>
        <v>15</v>
      </c>
      <c r="V18" s="40">
        <f t="shared" si="7"/>
        <v>15</v>
      </c>
      <c r="W18" s="113"/>
      <c r="X18" s="96"/>
      <c r="Y18" s="96"/>
      <c r="Z18" s="104"/>
      <c r="AA18" s="99"/>
      <c r="AB18" s="41">
        <f t="shared" si="2"/>
        <v>0</v>
      </c>
      <c r="AC18" s="40">
        <f t="shared" si="3"/>
        <v>0</v>
      </c>
      <c r="AD18" s="42"/>
      <c r="AE18" s="128"/>
      <c r="AF18" s="37">
        <f t="shared" si="4"/>
        <v>15</v>
      </c>
      <c r="AG18" s="43">
        <v>65</v>
      </c>
      <c r="AH18" s="44">
        <f t="shared" si="5"/>
        <v>80</v>
      </c>
      <c r="AI18" s="45">
        <f t="shared" si="8"/>
        <v>0.93</v>
      </c>
      <c r="AJ18" s="46"/>
      <c r="AK18" s="47">
        <v>1E-4</v>
      </c>
      <c r="AL18" s="48">
        <f t="shared" si="9"/>
        <v>1.0001</v>
      </c>
      <c r="AM18" s="49">
        <f t="shared" si="10"/>
        <v>2356344000</v>
      </c>
      <c r="AN18" s="50"/>
      <c r="AO18" s="51"/>
      <c r="AP18" s="51"/>
      <c r="AQ18" s="51"/>
      <c r="AR18" s="51"/>
      <c r="AS18" s="52"/>
      <c r="AT18" s="53">
        <f t="shared" si="6"/>
        <v>0</v>
      </c>
    </row>
    <row r="19" spans="1:46" s="54" customFormat="1" ht="40.5" customHeight="1" thickBot="1">
      <c r="A19" s="27"/>
      <c r="B19" s="28"/>
      <c r="C19" s="95"/>
      <c r="D19" s="28"/>
      <c r="E19" s="28"/>
      <c r="F19" s="94"/>
      <c r="G19" s="29"/>
      <c r="H19" s="60"/>
      <c r="I19" s="30">
        <v>0.51</v>
      </c>
      <c r="J19" s="119">
        <v>0.49</v>
      </c>
      <c r="K19" s="32"/>
      <c r="L19" s="57"/>
      <c r="M19" s="33"/>
      <c r="N19" s="34">
        <f t="shared" si="0"/>
        <v>1</v>
      </c>
      <c r="O19" s="35"/>
      <c r="P19" s="167">
        <v>15</v>
      </c>
      <c r="Q19" s="168">
        <v>15</v>
      </c>
      <c r="R19" s="38"/>
      <c r="S19" s="38"/>
      <c r="T19" s="37"/>
      <c r="U19" s="39">
        <f t="shared" si="1"/>
        <v>15</v>
      </c>
      <c r="V19" s="40">
        <f t="shared" si="7"/>
        <v>15</v>
      </c>
      <c r="W19" s="112"/>
      <c r="X19" s="96"/>
      <c r="Y19" s="96"/>
      <c r="Z19" s="104"/>
      <c r="AA19" s="99"/>
      <c r="AB19" s="41">
        <f t="shared" si="2"/>
        <v>0</v>
      </c>
      <c r="AC19" s="40">
        <f t="shared" si="3"/>
        <v>0</v>
      </c>
      <c r="AD19" s="42"/>
      <c r="AE19" s="128"/>
      <c r="AF19" s="37">
        <f t="shared" si="4"/>
        <v>15</v>
      </c>
      <c r="AG19" s="43">
        <v>65</v>
      </c>
      <c r="AH19" s="44">
        <f t="shared" si="5"/>
        <v>80</v>
      </c>
      <c r="AI19" s="45">
        <f t="shared" si="8"/>
        <v>0.93</v>
      </c>
      <c r="AJ19" s="46"/>
      <c r="AK19" s="47">
        <v>1E-4</v>
      </c>
      <c r="AL19" s="48">
        <f t="shared" si="9"/>
        <v>1.0001</v>
      </c>
      <c r="AM19" s="49">
        <f t="shared" si="10"/>
        <v>2356344000</v>
      </c>
      <c r="AN19" s="50"/>
      <c r="AO19" s="51"/>
      <c r="AP19" s="51"/>
      <c r="AQ19" s="51"/>
      <c r="AR19" s="51"/>
      <c r="AS19" s="52"/>
      <c r="AT19" s="53">
        <f t="shared" si="6"/>
        <v>0</v>
      </c>
    </row>
    <row r="20" spans="1:46" s="54" customFormat="1" ht="40.5" customHeight="1" thickBot="1">
      <c r="A20" s="27"/>
      <c r="B20" s="56"/>
      <c r="C20" s="91"/>
      <c r="D20" s="91"/>
      <c r="E20" s="56"/>
      <c r="F20" s="28"/>
      <c r="G20" s="59"/>
      <c r="H20" s="60"/>
      <c r="I20" s="30">
        <v>0.51</v>
      </c>
      <c r="J20" s="119">
        <v>0.49</v>
      </c>
      <c r="K20" s="32"/>
      <c r="L20" s="57"/>
      <c r="M20" s="33"/>
      <c r="N20" s="34">
        <f t="shared" si="0"/>
        <v>1</v>
      </c>
      <c r="O20" s="35"/>
      <c r="P20" s="167">
        <v>15</v>
      </c>
      <c r="Q20" s="168">
        <v>15</v>
      </c>
      <c r="R20" s="38"/>
      <c r="S20" s="38"/>
      <c r="T20" s="37"/>
      <c r="U20" s="39">
        <f t="shared" si="1"/>
        <v>15</v>
      </c>
      <c r="V20" s="40">
        <f t="shared" si="7"/>
        <v>15</v>
      </c>
      <c r="W20" s="112"/>
      <c r="X20" s="96"/>
      <c r="Y20" s="96"/>
      <c r="Z20" s="104"/>
      <c r="AA20" s="99"/>
      <c r="AB20" s="41">
        <f t="shared" si="2"/>
        <v>0</v>
      </c>
      <c r="AC20" s="40">
        <f t="shared" si="3"/>
        <v>0</v>
      </c>
      <c r="AD20" s="42"/>
      <c r="AE20" s="128"/>
      <c r="AF20" s="37">
        <f t="shared" si="4"/>
        <v>15</v>
      </c>
      <c r="AG20" s="43">
        <v>65</v>
      </c>
      <c r="AH20" s="44">
        <f t="shared" si="5"/>
        <v>80</v>
      </c>
      <c r="AI20" s="45">
        <f t="shared" si="8"/>
        <v>0.93</v>
      </c>
      <c r="AJ20" s="46"/>
      <c r="AK20" s="47">
        <v>1E-4</v>
      </c>
      <c r="AL20" s="48">
        <f t="shared" si="9"/>
        <v>1.0001</v>
      </c>
      <c r="AM20" s="49">
        <f t="shared" si="10"/>
        <v>2356344000</v>
      </c>
      <c r="AN20" s="50"/>
      <c r="AO20" s="51"/>
      <c r="AP20" s="51"/>
      <c r="AQ20" s="51"/>
      <c r="AR20" s="51"/>
      <c r="AS20" s="52"/>
      <c r="AT20" s="53">
        <f t="shared" si="6"/>
        <v>0</v>
      </c>
    </row>
    <row r="21" spans="1:46" s="54" customFormat="1" ht="40.5" customHeight="1" thickBot="1">
      <c r="A21" s="27"/>
      <c r="B21" s="56"/>
      <c r="C21" s="95"/>
      <c r="D21" s="91"/>
      <c r="E21" s="56"/>
      <c r="F21" s="28"/>
      <c r="G21" s="55"/>
      <c r="H21" s="60"/>
      <c r="I21" s="30">
        <v>0.51</v>
      </c>
      <c r="J21" s="119">
        <v>0.49</v>
      </c>
      <c r="K21" s="32"/>
      <c r="L21" s="57"/>
      <c r="M21" s="33"/>
      <c r="N21" s="34">
        <f t="shared" si="0"/>
        <v>1</v>
      </c>
      <c r="O21" s="35"/>
      <c r="P21" s="167">
        <v>15</v>
      </c>
      <c r="Q21" s="168">
        <v>15</v>
      </c>
      <c r="R21" s="38"/>
      <c r="S21" s="38"/>
      <c r="T21" s="37"/>
      <c r="U21" s="39">
        <f t="shared" si="1"/>
        <v>15</v>
      </c>
      <c r="V21" s="40">
        <f t="shared" si="7"/>
        <v>15</v>
      </c>
      <c r="W21" s="112"/>
      <c r="X21" s="96"/>
      <c r="Y21" s="96"/>
      <c r="Z21" s="104"/>
      <c r="AA21" s="99"/>
      <c r="AB21" s="41">
        <f t="shared" si="2"/>
        <v>0</v>
      </c>
      <c r="AC21" s="40">
        <f t="shared" si="3"/>
        <v>0</v>
      </c>
      <c r="AD21" s="42"/>
      <c r="AE21" s="128"/>
      <c r="AF21" s="37">
        <f t="shared" si="4"/>
        <v>15</v>
      </c>
      <c r="AG21" s="43">
        <v>65</v>
      </c>
      <c r="AH21" s="44">
        <f t="shared" si="5"/>
        <v>80</v>
      </c>
      <c r="AI21" s="45">
        <f t="shared" si="8"/>
        <v>0.93</v>
      </c>
      <c r="AJ21" s="46"/>
      <c r="AK21" s="47">
        <v>1E-4</v>
      </c>
      <c r="AL21" s="48">
        <f t="shared" si="9"/>
        <v>1.0001</v>
      </c>
      <c r="AM21" s="49">
        <f t="shared" si="10"/>
        <v>2356344000</v>
      </c>
      <c r="AN21" s="50"/>
      <c r="AO21" s="51"/>
      <c r="AP21" s="51"/>
      <c r="AQ21" s="51"/>
      <c r="AR21" s="51"/>
      <c r="AS21" s="52"/>
      <c r="AT21" s="53">
        <f t="shared" si="6"/>
        <v>0</v>
      </c>
    </row>
    <row r="22" spans="1:46" s="54" customFormat="1" ht="40.5" customHeight="1" thickBot="1">
      <c r="A22" s="27"/>
      <c r="B22" s="61"/>
      <c r="C22" s="91"/>
      <c r="D22" s="91"/>
      <c r="E22" s="28"/>
      <c r="F22" s="28"/>
      <c r="G22" s="59"/>
      <c r="H22" s="60"/>
      <c r="I22" s="30">
        <v>0.51</v>
      </c>
      <c r="J22" s="119">
        <v>0.49</v>
      </c>
      <c r="K22" s="32"/>
      <c r="L22" s="57"/>
      <c r="M22" s="33"/>
      <c r="N22" s="34">
        <f t="shared" si="0"/>
        <v>1</v>
      </c>
      <c r="O22" s="35"/>
      <c r="P22" s="167">
        <v>15</v>
      </c>
      <c r="Q22" s="168">
        <v>15</v>
      </c>
      <c r="R22" s="38"/>
      <c r="S22" s="38"/>
      <c r="T22" s="37"/>
      <c r="U22" s="39">
        <f t="shared" si="1"/>
        <v>15</v>
      </c>
      <c r="V22" s="40">
        <f t="shared" si="7"/>
        <v>15</v>
      </c>
      <c r="W22" s="112"/>
      <c r="X22" s="96"/>
      <c r="Y22" s="96"/>
      <c r="Z22" s="104"/>
      <c r="AA22" s="99"/>
      <c r="AB22" s="41">
        <f t="shared" si="2"/>
        <v>0</v>
      </c>
      <c r="AC22" s="40">
        <f t="shared" si="3"/>
        <v>0</v>
      </c>
      <c r="AD22" s="42"/>
      <c r="AE22" s="128"/>
      <c r="AF22" s="37">
        <f t="shared" si="4"/>
        <v>15</v>
      </c>
      <c r="AG22" s="43">
        <v>65</v>
      </c>
      <c r="AH22" s="44">
        <f t="shared" si="5"/>
        <v>80</v>
      </c>
      <c r="AI22" s="45">
        <f t="shared" si="8"/>
        <v>0.93</v>
      </c>
      <c r="AJ22" s="46"/>
      <c r="AK22" s="47">
        <v>1E-4</v>
      </c>
      <c r="AL22" s="48">
        <f t="shared" si="9"/>
        <v>1.0001</v>
      </c>
      <c r="AM22" s="49">
        <f t="shared" si="10"/>
        <v>2356344000</v>
      </c>
      <c r="AN22" s="50"/>
      <c r="AO22" s="51"/>
      <c r="AP22" s="51"/>
      <c r="AQ22" s="51"/>
      <c r="AR22" s="51"/>
      <c r="AS22" s="52"/>
      <c r="AT22" s="53">
        <f t="shared" si="6"/>
        <v>0</v>
      </c>
    </row>
    <row r="23" spans="1:46" s="54" customFormat="1" ht="40.5" customHeight="1" thickBot="1">
      <c r="A23" s="27"/>
      <c r="B23" s="61"/>
      <c r="C23" s="28"/>
      <c r="D23" s="28"/>
      <c r="E23" s="56"/>
      <c r="F23" s="28"/>
      <c r="G23" s="55"/>
      <c r="H23" s="29"/>
      <c r="I23" s="30">
        <v>0.51</v>
      </c>
      <c r="J23" s="119">
        <v>0.49</v>
      </c>
      <c r="K23" s="32"/>
      <c r="L23" s="57"/>
      <c r="M23" s="33"/>
      <c r="N23" s="34">
        <f t="shared" si="0"/>
        <v>1</v>
      </c>
      <c r="O23" s="35"/>
      <c r="P23" s="167">
        <v>15</v>
      </c>
      <c r="Q23" s="168">
        <v>15</v>
      </c>
      <c r="R23" s="38"/>
      <c r="S23" s="38"/>
      <c r="T23" s="37"/>
      <c r="U23" s="39">
        <f t="shared" si="1"/>
        <v>15</v>
      </c>
      <c r="V23" s="40">
        <f t="shared" si="7"/>
        <v>15</v>
      </c>
      <c r="W23" s="112"/>
      <c r="X23" s="96"/>
      <c r="Y23" s="96"/>
      <c r="Z23" s="104"/>
      <c r="AA23" s="99"/>
      <c r="AB23" s="41">
        <f t="shared" si="2"/>
        <v>0</v>
      </c>
      <c r="AC23" s="40">
        <f t="shared" si="3"/>
        <v>0</v>
      </c>
      <c r="AD23" s="42"/>
      <c r="AE23" s="128"/>
      <c r="AF23" s="37">
        <f t="shared" si="4"/>
        <v>15</v>
      </c>
      <c r="AG23" s="43">
        <v>65</v>
      </c>
      <c r="AH23" s="44">
        <f t="shared" si="5"/>
        <v>80</v>
      </c>
      <c r="AI23" s="45">
        <f t="shared" si="8"/>
        <v>0.93</v>
      </c>
      <c r="AJ23" s="46"/>
      <c r="AK23" s="47">
        <v>1E-4</v>
      </c>
      <c r="AL23" s="48">
        <f t="shared" si="9"/>
        <v>1.0001</v>
      </c>
      <c r="AM23" s="49">
        <f t="shared" si="10"/>
        <v>2356344000</v>
      </c>
      <c r="AN23" s="50"/>
      <c r="AO23" s="51"/>
      <c r="AP23" s="51"/>
      <c r="AQ23" s="51"/>
      <c r="AR23" s="51"/>
      <c r="AS23" s="52"/>
      <c r="AT23" s="53">
        <f t="shared" si="6"/>
        <v>0</v>
      </c>
    </row>
    <row r="24" spans="1:46" s="54" customFormat="1" ht="40.5" customHeight="1" thickBot="1">
      <c r="A24" s="27"/>
      <c r="B24" s="61"/>
      <c r="C24" s="28"/>
      <c r="D24" s="28"/>
      <c r="E24" s="28"/>
      <c r="F24" s="28"/>
      <c r="G24" s="55"/>
      <c r="H24" s="29"/>
      <c r="I24" s="30">
        <v>0.51</v>
      </c>
      <c r="J24" s="119">
        <v>0.49</v>
      </c>
      <c r="K24" s="32"/>
      <c r="L24" s="57"/>
      <c r="M24" s="33"/>
      <c r="N24" s="34">
        <f t="shared" si="0"/>
        <v>1</v>
      </c>
      <c r="O24" s="35"/>
      <c r="P24" s="167">
        <v>15</v>
      </c>
      <c r="Q24" s="168">
        <v>15</v>
      </c>
      <c r="R24" s="38"/>
      <c r="S24" s="38"/>
      <c r="T24" s="37"/>
      <c r="U24" s="39">
        <f t="shared" si="1"/>
        <v>15</v>
      </c>
      <c r="V24" s="40">
        <f t="shared" si="7"/>
        <v>15</v>
      </c>
      <c r="W24" s="112"/>
      <c r="X24" s="96"/>
      <c r="Y24" s="96"/>
      <c r="Z24" s="104"/>
      <c r="AA24" s="99"/>
      <c r="AB24" s="41">
        <f t="shared" si="2"/>
        <v>0</v>
      </c>
      <c r="AC24" s="40">
        <f t="shared" si="3"/>
        <v>0</v>
      </c>
      <c r="AD24" s="42"/>
      <c r="AE24" s="128"/>
      <c r="AF24" s="37">
        <f t="shared" si="4"/>
        <v>15</v>
      </c>
      <c r="AG24" s="43">
        <v>65</v>
      </c>
      <c r="AH24" s="44">
        <f t="shared" si="5"/>
        <v>80</v>
      </c>
      <c r="AI24" s="45">
        <f t="shared" si="8"/>
        <v>0.93</v>
      </c>
      <c r="AJ24" s="46"/>
      <c r="AK24" s="47">
        <v>1E-4</v>
      </c>
      <c r="AL24" s="48">
        <f t="shared" si="9"/>
        <v>1.0001</v>
      </c>
      <c r="AM24" s="49">
        <f t="shared" si="10"/>
        <v>2356344000</v>
      </c>
      <c r="AN24" s="50"/>
      <c r="AO24" s="51"/>
      <c r="AP24" s="51"/>
      <c r="AQ24" s="51"/>
      <c r="AR24" s="51"/>
      <c r="AS24" s="52"/>
      <c r="AT24" s="53">
        <f t="shared" si="6"/>
        <v>0</v>
      </c>
    </row>
    <row r="25" spans="1:46" s="54" customFormat="1" ht="40.5" customHeight="1" thickBot="1">
      <c r="A25" s="27"/>
      <c r="B25" s="61"/>
      <c r="C25" s="28"/>
      <c r="D25" s="28"/>
      <c r="E25" s="28"/>
      <c r="F25" s="28"/>
      <c r="G25" s="55"/>
      <c r="H25" s="29"/>
      <c r="I25" s="30">
        <v>0.51</v>
      </c>
      <c r="J25" s="119">
        <v>0.49</v>
      </c>
      <c r="K25" s="32"/>
      <c r="L25" s="57"/>
      <c r="M25" s="33"/>
      <c r="N25" s="34">
        <f t="shared" si="0"/>
        <v>1</v>
      </c>
      <c r="O25" s="35"/>
      <c r="P25" s="167">
        <v>15</v>
      </c>
      <c r="Q25" s="168">
        <v>15</v>
      </c>
      <c r="R25" s="38"/>
      <c r="S25" s="38"/>
      <c r="T25" s="37"/>
      <c r="U25" s="39">
        <f t="shared" si="1"/>
        <v>15</v>
      </c>
      <c r="V25" s="40">
        <f t="shared" si="7"/>
        <v>15</v>
      </c>
      <c r="W25" s="112"/>
      <c r="X25" s="96"/>
      <c r="Y25" s="96"/>
      <c r="Z25" s="104"/>
      <c r="AA25" s="99"/>
      <c r="AB25" s="41">
        <f t="shared" si="2"/>
        <v>0</v>
      </c>
      <c r="AC25" s="40">
        <f t="shared" si="3"/>
        <v>0</v>
      </c>
      <c r="AD25" s="42"/>
      <c r="AE25" s="128"/>
      <c r="AF25" s="37">
        <f t="shared" si="4"/>
        <v>15</v>
      </c>
      <c r="AG25" s="43">
        <v>65</v>
      </c>
      <c r="AH25" s="44">
        <f t="shared" si="5"/>
        <v>80</v>
      </c>
      <c r="AI25" s="45">
        <f t="shared" si="8"/>
        <v>0.93</v>
      </c>
      <c r="AJ25" s="46"/>
      <c r="AK25" s="47">
        <v>1E-4</v>
      </c>
      <c r="AL25" s="48">
        <f t="shared" si="9"/>
        <v>1.0001</v>
      </c>
      <c r="AM25" s="49">
        <f t="shared" si="10"/>
        <v>2356344000</v>
      </c>
      <c r="AN25" s="50"/>
      <c r="AO25" s="51"/>
      <c r="AP25" s="51"/>
      <c r="AQ25" s="51"/>
      <c r="AR25" s="51"/>
      <c r="AS25" s="52"/>
      <c r="AT25" s="53">
        <f t="shared" si="6"/>
        <v>0</v>
      </c>
    </row>
    <row r="26" spans="1:46" s="54" customFormat="1" ht="36" customHeight="1" thickBot="1">
      <c r="A26" s="27"/>
      <c r="B26" s="61"/>
      <c r="C26" s="28"/>
      <c r="D26" s="91"/>
      <c r="E26" s="28"/>
      <c r="F26" s="28"/>
      <c r="G26" s="55"/>
      <c r="H26" s="60"/>
      <c r="I26" s="30">
        <v>0.51</v>
      </c>
      <c r="J26" s="119">
        <v>0.49</v>
      </c>
      <c r="K26" s="32"/>
      <c r="L26" s="57"/>
      <c r="M26" s="33"/>
      <c r="N26" s="34">
        <f t="shared" si="0"/>
        <v>1</v>
      </c>
      <c r="O26" s="35"/>
      <c r="P26" s="167">
        <v>15</v>
      </c>
      <c r="Q26" s="168">
        <v>15</v>
      </c>
      <c r="R26" s="38"/>
      <c r="S26" s="38"/>
      <c r="T26" s="37"/>
      <c r="U26" s="39">
        <f t="shared" si="1"/>
        <v>15</v>
      </c>
      <c r="V26" s="40">
        <f t="shared" si="7"/>
        <v>15</v>
      </c>
      <c r="W26" s="112"/>
      <c r="X26" s="96"/>
      <c r="Y26" s="96"/>
      <c r="Z26" s="104"/>
      <c r="AA26" s="99"/>
      <c r="AB26" s="41">
        <f t="shared" si="2"/>
        <v>0</v>
      </c>
      <c r="AC26" s="40">
        <f t="shared" si="3"/>
        <v>0</v>
      </c>
      <c r="AD26" s="42"/>
      <c r="AE26" s="128"/>
      <c r="AF26" s="37">
        <f t="shared" si="4"/>
        <v>15</v>
      </c>
      <c r="AG26" s="43">
        <v>65</v>
      </c>
      <c r="AH26" s="44">
        <f t="shared" si="5"/>
        <v>80</v>
      </c>
      <c r="AI26" s="45">
        <f t="shared" si="8"/>
        <v>0.93</v>
      </c>
      <c r="AJ26" s="46"/>
      <c r="AK26" s="47">
        <v>1E-4</v>
      </c>
      <c r="AL26" s="48">
        <f t="shared" si="9"/>
        <v>1.0001</v>
      </c>
      <c r="AM26" s="49">
        <f t="shared" si="10"/>
        <v>2356344000</v>
      </c>
      <c r="AN26" s="50"/>
      <c r="AO26" s="51"/>
      <c r="AP26" s="51"/>
      <c r="AQ26" s="51"/>
      <c r="AR26" s="51"/>
      <c r="AS26" s="52"/>
      <c r="AT26" s="53">
        <f t="shared" si="6"/>
        <v>0</v>
      </c>
    </row>
    <row r="27" spans="1:46" s="54" customFormat="1" ht="36" customHeight="1" thickBot="1">
      <c r="A27" s="27"/>
      <c r="B27" s="61"/>
      <c r="C27" s="28"/>
      <c r="D27" s="91"/>
      <c r="E27" s="28"/>
      <c r="F27" s="28"/>
      <c r="G27" s="55"/>
      <c r="H27" s="29"/>
      <c r="I27" s="30">
        <v>0.51</v>
      </c>
      <c r="J27" s="119">
        <v>0.49</v>
      </c>
      <c r="K27" s="32"/>
      <c r="L27" s="57"/>
      <c r="M27" s="33"/>
      <c r="N27" s="34">
        <f t="shared" si="0"/>
        <v>1</v>
      </c>
      <c r="O27" s="35"/>
      <c r="P27" s="167">
        <v>15</v>
      </c>
      <c r="Q27" s="168">
        <v>15</v>
      </c>
      <c r="R27" s="38"/>
      <c r="S27" s="38"/>
      <c r="T27" s="37"/>
      <c r="U27" s="39">
        <f t="shared" si="1"/>
        <v>15</v>
      </c>
      <c r="V27" s="40">
        <f t="shared" si="7"/>
        <v>15</v>
      </c>
      <c r="W27" s="112"/>
      <c r="X27" s="96"/>
      <c r="Y27" s="96"/>
      <c r="Z27" s="104"/>
      <c r="AA27" s="99"/>
      <c r="AB27" s="41">
        <f t="shared" si="2"/>
        <v>0</v>
      </c>
      <c r="AC27" s="40">
        <f t="shared" si="3"/>
        <v>0</v>
      </c>
      <c r="AD27" s="42"/>
      <c r="AE27" s="128"/>
      <c r="AF27" s="37">
        <f t="shared" si="4"/>
        <v>15</v>
      </c>
      <c r="AG27" s="43">
        <v>65</v>
      </c>
      <c r="AH27" s="44">
        <f t="shared" si="5"/>
        <v>80</v>
      </c>
      <c r="AI27" s="45">
        <f t="shared" si="8"/>
        <v>0.93</v>
      </c>
      <c r="AJ27" s="46"/>
      <c r="AK27" s="47">
        <v>1E-4</v>
      </c>
      <c r="AL27" s="48">
        <f t="shared" si="9"/>
        <v>1.0001</v>
      </c>
      <c r="AM27" s="49">
        <f t="shared" si="10"/>
        <v>2356344000</v>
      </c>
      <c r="AN27" s="50"/>
      <c r="AO27" s="51"/>
      <c r="AP27" s="51"/>
      <c r="AQ27" s="51"/>
      <c r="AR27" s="51"/>
      <c r="AS27" s="52"/>
      <c r="AT27" s="53">
        <f t="shared" si="6"/>
        <v>0</v>
      </c>
    </row>
    <row r="28" spans="1:46" s="54" customFormat="1" ht="36" customHeight="1" thickBot="1">
      <c r="A28" s="27"/>
      <c r="B28" s="61"/>
      <c r="C28" s="28"/>
      <c r="D28" s="91"/>
      <c r="E28" s="91"/>
      <c r="F28" s="91"/>
      <c r="G28" s="92"/>
      <c r="H28" s="60"/>
      <c r="I28" s="30">
        <v>0.51</v>
      </c>
      <c r="J28" s="119">
        <v>0.49</v>
      </c>
      <c r="K28" s="32"/>
      <c r="L28" s="57"/>
      <c r="M28" s="33"/>
      <c r="N28" s="34">
        <f t="shared" si="0"/>
        <v>1</v>
      </c>
      <c r="O28" s="35"/>
      <c r="P28" s="167">
        <v>15</v>
      </c>
      <c r="Q28" s="168">
        <v>15</v>
      </c>
      <c r="R28" s="38"/>
      <c r="S28" s="38"/>
      <c r="T28" s="37"/>
      <c r="U28" s="39">
        <f t="shared" si="1"/>
        <v>15</v>
      </c>
      <c r="V28" s="40">
        <f t="shared" si="7"/>
        <v>15</v>
      </c>
      <c r="W28" s="112"/>
      <c r="X28" s="96"/>
      <c r="Y28" s="96"/>
      <c r="Z28" s="104"/>
      <c r="AA28" s="99"/>
      <c r="AB28" s="41">
        <f t="shared" si="2"/>
        <v>0</v>
      </c>
      <c r="AC28" s="40">
        <f t="shared" si="3"/>
        <v>0</v>
      </c>
      <c r="AD28" s="42"/>
      <c r="AE28" s="128"/>
      <c r="AF28" s="37">
        <f t="shared" si="4"/>
        <v>15</v>
      </c>
      <c r="AG28" s="43">
        <v>65</v>
      </c>
      <c r="AH28" s="44">
        <f t="shared" si="5"/>
        <v>80</v>
      </c>
      <c r="AI28" s="45">
        <f t="shared" si="8"/>
        <v>0.93</v>
      </c>
      <c r="AJ28" s="46"/>
      <c r="AK28" s="47">
        <v>1E-4</v>
      </c>
      <c r="AL28" s="48">
        <f t="shared" si="9"/>
        <v>1.0001</v>
      </c>
      <c r="AM28" s="49">
        <f t="shared" si="10"/>
        <v>2356344000</v>
      </c>
      <c r="AN28" s="50"/>
      <c r="AO28" s="51"/>
      <c r="AP28" s="51"/>
      <c r="AQ28" s="51"/>
      <c r="AR28" s="51"/>
      <c r="AS28" s="52"/>
      <c r="AT28" s="53">
        <f t="shared" si="6"/>
        <v>0</v>
      </c>
    </row>
    <row r="29" spans="1:46" s="54" customFormat="1" ht="36" customHeight="1" thickBot="1">
      <c r="A29" s="27"/>
      <c r="B29" s="61"/>
      <c r="C29" s="28"/>
      <c r="D29" s="91"/>
      <c r="E29" s="91"/>
      <c r="F29" s="91"/>
      <c r="G29" s="92"/>
      <c r="H29" s="60"/>
      <c r="I29" s="30">
        <v>0.51</v>
      </c>
      <c r="J29" s="119">
        <v>0.49</v>
      </c>
      <c r="K29" s="32"/>
      <c r="L29" s="57"/>
      <c r="M29" s="33"/>
      <c r="N29" s="34">
        <f t="shared" si="0"/>
        <v>1</v>
      </c>
      <c r="O29" s="35"/>
      <c r="P29" s="167">
        <v>15</v>
      </c>
      <c r="Q29" s="168">
        <v>15</v>
      </c>
      <c r="R29" s="38"/>
      <c r="S29" s="38"/>
      <c r="T29" s="37"/>
      <c r="U29" s="39">
        <f t="shared" si="1"/>
        <v>15</v>
      </c>
      <c r="V29" s="40">
        <f t="shared" si="7"/>
        <v>15</v>
      </c>
      <c r="W29" s="112"/>
      <c r="X29" s="96"/>
      <c r="Y29" s="96"/>
      <c r="Z29" s="104"/>
      <c r="AA29" s="99"/>
      <c r="AB29" s="41">
        <f t="shared" si="2"/>
        <v>0</v>
      </c>
      <c r="AC29" s="40">
        <f t="shared" si="3"/>
        <v>0</v>
      </c>
      <c r="AD29" s="42"/>
      <c r="AE29" s="128"/>
      <c r="AF29" s="37">
        <f t="shared" si="4"/>
        <v>15</v>
      </c>
      <c r="AG29" s="43">
        <v>65</v>
      </c>
      <c r="AH29" s="44">
        <f t="shared" si="5"/>
        <v>80</v>
      </c>
      <c r="AI29" s="45">
        <f t="shared" si="8"/>
        <v>0.93</v>
      </c>
      <c r="AJ29" s="46"/>
      <c r="AK29" s="47">
        <v>1E-4</v>
      </c>
      <c r="AL29" s="48">
        <f t="shared" si="9"/>
        <v>1.0001</v>
      </c>
      <c r="AM29" s="49">
        <f t="shared" si="10"/>
        <v>2356344000</v>
      </c>
      <c r="AN29" s="50"/>
      <c r="AO29" s="51"/>
      <c r="AP29" s="51"/>
      <c r="AQ29" s="51"/>
      <c r="AR29" s="51"/>
      <c r="AS29" s="52"/>
      <c r="AT29" s="53">
        <f t="shared" si="6"/>
        <v>0</v>
      </c>
    </row>
    <row r="30" spans="1:46" s="54" customFormat="1" ht="36" customHeight="1" thickBot="1">
      <c r="A30" s="27"/>
      <c r="B30" s="61"/>
      <c r="C30" s="28"/>
      <c r="D30" s="91"/>
      <c r="E30" s="91"/>
      <c r="F30" s="91"/>
      <c r="G30" s="92"/>
      <c r="H30" s="29"/>
      <c r="I30" s="30">
        <v>0.51</v>
      </c>
      <c r="J30" s="119">
        <v>0.49</v>
      </c>
      <c r="K30" s="32"/>
      <c r="L30" s="57"/>
      <c r="M30" s="33"/>
      <c r="N30" s="34">
        <f t="shared" si="0"/>
        <v>1</v>
      </c>
      <c r="O30" s="35"/>
      <c r="P30" s="167">
        <v>15</v>
      </c>
      <c r="Q30" s="168">
        <v>15</v>
      </c>
      <c r="R30" s="38"/>
      <c r="S30" s="38"/>
      <c r="T30" s="37"/>
      <c r="U30" s="39">
        <f t="shared" si="1"/>
        <v>15</v>
      </c>
      <c r="V30" s="40">
        <f t="shared" si="7"/>
        <v>15</v>
      </c>
      <c r="W30" s="112"/>
      <c r="X30" s="96"/>
      <c r="Y30" s="96"/>
      <c r="Z30" s="104"/>
      <c r="AA30" s="99"/>
      <c r="AB30" s="41">
        <f t="shared" si="2"/>
        <v>0</v>
      </c>
      <c r="AC30" s="40">
        <f t="shared" si="3"/>
        <v>0</v>
      </c>
      <c r="AD30" s="42"/>
      <c r="AE30" s="128"/>
      <c r="AF30" s="37">
        <f t="shared" si="4"/>
        <v>15</v>
      </c>
      <c r="AG30" s="43">
        <v>65</v>
      </c>
      <c r="AH30" s="44">
        <f t="shared" si="5"/>
        <v>80</v>
      </c>
      <c r="AI30" s="45">
        <f t="shared" si="8"/>
        <v>0.93</v>
      </c>
      <c r="AJ30" s="46"/>
      <c r="AK30" s="47">
        <v>1E-4</v>
      </c>
      <c r="AL30" s="48">
        <f t="shared" si="9"/>
        <v>1.0001</v>
      </c>
      <c r="AM30" s="49">
        <f t="shared" si="10"/>
        <v>2356344000</v>
      </c>
      <c r="AN30" s="50"/>
      <c r="AO30" s="51"/>
      <c r="AP30" s="51"/>
      <c r="AQ30" s="51"/>
      <c r="AR30" s="51"/>
      <c r="AS30" s="52"/>
      <c r="AT30" s="53">
        <f t="shared" si="6"/>
        <v>0</v>
      </c>
    </row>
    <row r="31" spans="1:46" s="54" customFormat="1" ht="36" customHeight="1" thickBot="1">
      <c r="A31" s="27"/>
      <c r="B31" s="61"/>
      <c r="C31" s="28"/>
      <c r="D31" s="91"/>
      <c r="E31" s="91"/>
      <c r="F31" s="91"/>
      <c r="G31" s="92"/>
      <c r="H31" s="29"/>
      <c r="I31" s="30">
        <v>0.51</v>
      </c>
      <c r="J31" s="119">
        <v>0.49</v>
      </c>
      <c r="K31" s="32"/>
      <c r="L31" s="57"/>
      <c r="M31" s="33"/>
      <c r="N31" s="34">
        <f t="shared" si="0"/>
        <v>1</v>
      </c>
      <c r="O31" s="35"/>
      <c r="P31" s="167">
        <v>15</v>
      </c>
      <c r="Q31" s="168">
        <v>15</v>
      </c>
      <c r="R31" s="38"/>
      <c r="S31" s="38"/>
      <c r="T31" s="37"/>
      <c r="U31" s="39">
        <f t="shared" si="1"/>
        <v>15</v>
      </c>
      <c r="V31" s="40">
        <f t="shared" si="7"/>
        <v>15</v>
      </c>
      <c r="W31" s="112"/>
      <c r="X31" s="96"/>
      <c r="Y31" s="96"/>
      <c r="Z31" s="104"/>
      <c r="AA31" s="99"/>
      <c r="AB31" s="41">
        <f t="shared" si="2"/>
        <v>0</v>
      </c>
      <c r="AC31" s="40">
        <f t="shared" si="3"/>
        <v>0</v>
      </c>
      <c r="AD31" s="42"/>
      <c r="AE31" s="128"/>
      <c r="AF31" s="37">
        <f t="shared" si="4"/>
        <v>15</v>
      </c>
      <c r="AG31" s="43">
        <v>65</v>
      </c>
      <c r="AH31" s="44">
        <f t="shared" si="5"/>
        <v>80</v>
      </c>
      <c r="AI31" s="45">
        <f t="shared" si="8"/>
        <v>0.93</v>
      </c>
      <c r="AJ31" s="46"/>
      <c r="AK31" s="47">
        <v>1E-4</v>
      </c>
      <c r="AL31" s="48">
        <f t="shared" si="9"/>
        <v>1.0001</v>
      </c>
      <c r="AM31" s="49">
        <f t="shared" si="10"/>
        <v>2356344000</v>
      </c>
      <c r="AN31" s="50"/>
      <c r="AO31" s="51"/>
      <c r="AP31" s="51"/>
      <c r="AQ31" s="51"/>
      <c r="AR31" s="51"/>
      <c r="AS31" s="52"/>
      <c r="AT31" s="53">
        <f t="shared" si="6"/>
        <v>0</v>
      </c>
    </row>
    <row r="32" spans="1:46" s="54" customFormat="1" ht="36" customHeight="1" thickBot="1">
      <c r="A32" s="27"/>
      <c r="B32" s="61"/>
      <c r="C32" s="28"/>
      <c r="D32" s="91"/>
      <c r="E32" s="91"/>
      <c r="F32" s="91"/>
      <c r="G32" s="92"/>
      <c r="H32" s="29"/>
      <c r="I32" s="30">
        <v>0.51</v>
      </c>
      <c r="J32" s="119">
        <v>0.49</v>
      </c>
      <c r="K32" s="32"/>
      <c r="L32" s="57"/>
      <c r="M32" s="33"/>
      <c r="N32" s="34">
        <f t="shared" si="0"/>
        <v>1</v>
      </c>
      <c r="O32" s="35"/>
      <c r="P32" s="167">
        <v>15</v>
      </c>
      <c r="Q32" s="168">
        <v>15</v>
      </c>
      <c r="R32" s="38"/>
      <c r="S32" s="38"/>
      <c r="T32" s="37"/>
      <c r="U32" s="39">
        <f t="shared" si="1"/>
        <v>15</v>
      </c>
      <c r="V32" s="40">
        <f t="shared" si="7"/>
        <v>15</v>
      </c>
      <c r="W32" s="112"/>
      <c r="X32" s="96"/>
      <c r="Y32" s="96"/>
      <c r="Z32" s="104"/>
      <c r="AA32" s="99"/>
      <c r="AB32" s="41">
        <f t="shared" si="2"/>
        <v>0</v>
      </c>
      <c r="AC32" s="40">
        <f t="shared" si="3"/>
        <v>0</v>
      </c>
      <c r="AD32" s="42"/>
      <c r="AE32" s="128"/>
      <c r="AF32" s="37">
        <f t="shared" si="4"/>
        <v>15</v>
      </c>
      <c r="AG32" s="43">
        <v>65</v>
      </c>
      <c r="AH32" s="44">
        <f t="shared" si="5"/>
        <v>80</v>
      </c>
      <c r="AI32" s="45">
        <f t="shared" si="8"/>
        <v>0.93</v>
      </c>
      <c r="AJ32" s="46"/>
      <c r="AK32" s="47">
        <v>1E-4</v>
      </c>
      <c r="AL32" s="48">
        <f t="shared" si="9"/>
        <v>1.0001</v>
      </c>
      <c r="AM32" s="49">
        <f t="shared" si="10"/>
        <v>2356344000</v>
      </c>
      <c r="AN32" s="50"/>
      <c r="AO32" s="51"/>
      <c r="AP32" s="51"/>
      <c r="AQ32" s="51"/>
      <c r="AR32" s="51"/>
      <c r="AS32" s="52"/>
      <c r="AT32" s="53">
        <f t="shared" si="6"/>
        <v>0</v>
      </c>
    </row>
    <row r="33" spans="1:46" s="54" customFormat="1" ht="36" customHeight="1" thickBot="1">
      <c r="A33" s="27"/>
      <c r="B33" s="61"/>
      <c r="C33" s="28"/>
      <c r="D33" s="91"/>
      <c r="E33" s="91"/>
      <c r="F33" s="91"/>
      <c r="G33" s="92"/>
      <c r="H33" s="29"/>
      <c r="I33" s="30">
        <v>0.51</v>
      </c>
      <c r="J33" s="119">
        <v>0.49</v>
      </c>
      <c r="K33" s="32"/>
      <c r="L33" s="57"/>
      <c r="M33" s="33"/>
      <c r="N33" s="34">
        <f t="shared" si="0"/>
        <v>1</v>
      </c>
      <c r="O33" s="35"/>
      <c r="P33" s="167">
        <v>15</v>
      </c>
      <c r="Q33" s="168">
        <v>15</v>
      </c>
      <c r="R33" s="38"/>
      <c r="S33" s="38"/>
      <c r="T33" s="37"/>
      <c r="U33" s="39">
        <f t="shared" si="1"/>
        <v>15</v>
      </c>
      <c r="V33" s="40">
        <f t="shared" si="7"/>
        <v>15</v>
      </c>
      <c r="W33" s="112"/>
      <c r="X33" s="96"/>
      <c r="Y33" s="96"/>
      <c r="Z33" s="104"/>
      <c r="AA33" s="99"/>
      <c r="AB33" s="41">
        <f t="shared" si="2"/>
        <v>0</v>
      </c>
      <c r="AC33" s="40">
        <f t="shared" si="3"/>
        <v>0</v>
      </c>
      <c r="AD33" s="42"/>
      <c r="AE33" s="128"/>
      <c r="AF33" s="37">
        <f t="shared" si="4"/>
        <v>15</v>
      </c>
      <c r="AG33" s="43">
        <v>65</v>
      </c>
      <c r="AH33" s="44">
        <f t="shared" si="5"/>
        <v>80</v>
      </c>
      <c r="AI33" s="45">
        <f t="shared" si="8"/>
        <v>0.93</v>
      </c>
      <c r="AJ33" s="46"/>
      <c r="AK33" s="47">
        <v>1E-4</v>
      </c>
      <c r="AL33" s="48">
        <f t="shared" si="9"/>
        <v>1.0001</v>
      </c>
      <c r="AM33" s="49">
        <f t="shared" si="10"/>
        <v>2356344000</v>
      </c>
      <c r="AN33" s="50"/>
      <c r="AO33" s="51"/>
      <c r="AP33" s="51"/>
      <c r="AQ33" s="51"/>
      <c r="AR33" s="51"/>
      <c r="AS33" s="52"/>
      <c r="AT33" s="53">
        <f t="shared" si="6"/>
        <v>0</v>
      </c>
    </row>
    <row r="34" spans="1:46" s="54" customFormat="1" ht="36" customHeight="1" thickBot="1">
      <c r="A34" s="27"/>
      <c r="B34" s="56"/>
      <c r="C34" s="91"/>
      <c r="D34" s="95"/>
      <c r="E34" s="95"/>
      <c r="F34" s="101"/>
      <c r="G34" s="55"/>
      <c r="H34" s="29"/>
      <c r="I34" s="30">
        <v>0.51</v>
      </c>
      <c r="J34" s="119">
        <v>0.49</v>
      </c>
      <c r="K34" s="32"/>
      <c r="L34" s="57"/>
      <c r="M34" s="33"/>
      <c r="N34" s="34">
        <f t="shared" si="0"/>
        <v>1</v>
      </c>
      <c r="O34" s="35"/>
      <c r="P34" s="167">
        <v>15</v>
      </c>
      <c r="Q34" s="168">
        <v>15</v>
      </c>
      <c r="R34" s="38"/>
      <c r="S34" s="38"/>
      <c r="T34" s="37"/>
      <c r="U34" s="39">
        <f t="shared" si="1"/>
        <v>15</v>
      </c>
      <c r="V34" s="40">
        <f t="shared" si="7"/>
        <v>15</v>
      </c>
      <c r="W34" s="112"/>
      <c r="X34" s="96"/>
      <c r="Y34" s="96"/>
      <c r="Z34" s="104"/>
      <c r="AA34" s="99"/>
      <c r="AB34" s="41">
        <f t="shared" si="2"/>
        <v>0</v>
      </c>
      <c r="AC34" s="40">
        <f t="shared" si="3"/>
        <v>0</v>
      </c>
      <c r="AD34" s="42"/>
      <c r="AE34" s="128"/>
      <c r="AF34" s="37">
        <f t="shared" si="4"/>
        <v>15</v>
      </c>
      <c r="AG34" s="43">
        <v>65</v>
      </c>
      <c r="AH34" s="44">
        <f t="shared" si="5"/>
        <v>80</v>
      </c>
      <c r="AI34" s="45">
        <f t="shared" si="8"/>
        <v>0.93</v>
      </c>
      <c r="AJ34" s="46"/>
      <c r="AK34" s="47">
        <v>1E-4</v>
      </c>
      <c r="AL34" s="48">
        <f t="shared" si="9"/>
        <v>1.0001</v>
      </c>
      <c r="AM34" s="49">
        <f t="shared" si="10"/>
        <v>2356344000</v>
      </c>
      <c r="AN34" s="50"/>
      <c r="AO34" s="51"/>
      <c r="AP34" s="51"/>
      <c r="AQ34" s="51"/>
      <c r="AR34" s="51"/>
      <c r="AS34" s="52"/>
      <c r="AT34" s="53">
        <f t="shared" si="6"/>
        <v>0</v>
      </c>
    </row>
    <row r="35" spans="1:46" s="54" customFormat="1" ht="36" customHeight="1" thickBot="1">
      <c r="A35" s="27"/>
      <c r="B35" s="56"/>
      <c r="C35" s="91"/>
      <c r="D35" s="95"/>
      <c r="E35" s="95"/>
      <c r="F35" s="101"/>
      <c r="G35" s="55"/>
      <c r="H35" s="29"/>
      <c r="I35" s="30">
        <v>0.51</v>
      </c>
      <c r="J35" s="119">
        <v>0.49</v>
      </c>
      <c r="K35" s="32"/>
      <c r="L35" s="57"/>
      <c r="M35" s="33"/>
      <c r="N35" s="34">
        <f t="shared" si="0"/>
        <v>1</v>
      </c>
      <c r="O35" s="35"/>
      <c r="P35" s="167">
        <v>15</v>
      </c>
      <c r="Q35" s="168">
        <v>15</v>
      </c>
      <c r="R35" s="38"/>
      <c r="S35" s="38"/>
      <c r="T35" s="37"/>
      <c r="U35" s="39">
        <f t="shared" si="1"/>
        <v>15</v>
      </c>
      <c r="V35" s="40">
        <f t="shared" si="7"/>
        <v>15</v>
      </c>
      <c r="W35" s="112"/>
      <c r="X35" s="96"/>
      <c r="Y35" s="96"/>
      <c r="Z35" s="104"/>
      <c r="AA35" s="99"/>
      <c r="AB35" s="41">
        <f t="shared" si="2"/>
        <v>0</v>
      </c>
      <c r="AC35" s="40">
        <f t="shared" si="3"/>
        <v>0</v>
      </c>
      <c r="AD35" s="42"/>
      <c r="AE35" s="128"/>
      <c r="AF35" s="37">
        <f t="shared" si="4"/>
        <v>15</v>
      </c>
      <c r="AG35" s="43">
        <v>65</v>
      </c>
      <c r="AH35" s="44">
        <f t="shared" si="5"/>
        <v>80</v>
      </c>
      <c r="AI35" s="45">
        <f t="shared" si="8"/>
        <v>0.93</v>
      </c>
      <c r="AJ35" s="46"/>
      <c r="AK35" s="47">
        <v>1E-4</v>
      </c>
      <c r="AL35" s="48">
        <f t="shared" si="9"/>
        <v>1.0001</v>
      </c>
      <c r="AM35" s="49">
        <f t="shared" si="10"/>
        <v>2356344000</v>
      </c>
      <c r="AN35" s="50"/>
      <c r="AO35" s="51"/>
      <c r="AP35" s="51"/>
      <c r="AQ35" s="51"/>
      <c r="AR35" s="51"/>
      <c r="AS35" s="52"/>
      <c r="AT35" s="53">
        <f t="shared" si="6"/>
        <v>0</v>
      </c>
    </row>
    <row r="36" spans="1:46" s="54" customFormat="1" ht="36" customHeight="1" thickBot="1">
      <c r="A36" s="27"/>
      <c r="B36" s="56"/>
      <c r="C36" s="91"/>
      <c r="D36" s="95"/>
      <c r="E36" s="95"/>
      <c r="F36" s="101"/>
      <c r="G36" s="55"/>
      <c r="H36" s="29"/>
      <c r="I36" s="30">
        <v>0.51</v>
      </c>
      <c r="J36" s="119">
        <v>0.49</v>
      </c>
      <c r="K36" s="32"/>
      <c r="L36" s="57"/>
      <c r="M36" s="33"/>
      <c r="N36" s="34">
        <f t="shared" si="0"/>
        <v>1</v>
      </c>
      <c r="O36" s="35"/>
      <c r="P36" s="167">
        <v>15</v>
      </c>
      <c r="Q36" s="168">
        <v>15</v>
      </c>
      <c r="R36" s="38"/>
      <c r="S36" s="38"/>
      <c r="T36" s="37"/>
      <c r="U36" s="39">
        <f t="shared" si="1"/>
        <v>15</v>
      </c>
      <c r="V36" s="40">
        <f t="shared" si="7"/>
        <v>15</v>
      </c>
      <c r="W36" s="112"/>
      <c r="X36" s="96"/>
      <c r="Y36" s="96"/>
      <c r="Z36" s="104"/>
      <c r="AA36" s="99"/>
      <c r="AB36" s="41">
        <f t="shared" si="2"/>
        <v>0</v>
      </c>
      <c r="AC36" s="40">
        <f t="shared" si="3"/>
        <v>0</v>
      </c>
      <c r="AD36" s="42"/>
      <c r="AE36" s="128"/>
      <c r="AF36" s="37">
        <f t="shared" si="4"/>
        <v>15</v>
      </c>
      <c r="AG36" s="43">
        <v>65</v>
      </c>
      <c r="AH36" s="44">
        <f t="shared" si="5"/>
        <v>80</v>
      </c>
      <c r="AI36" s="45">
        <f t="shared" si="8"/>
        <v>0.93</v>
      </c>
      <c r="AJ36" s="46"/>
      <c r="AK36" s="47">
        <v>1E-4</v>
      </c>
      <c r="AL36" s="48">
        <f t="shared" si="9"/>
        <v>1.0001</v>
      </c>
      <c r="AM36" s="49">
        <f t="shared" si="10"/>
        <v>2356344000</v>
      </c>
      <c r="AN36" s="50"/>
      <c r="AO36" s="51"/>
      <c r="AP36" s="51"/>
      <c r="AQ36" s="51"/>
      <c r="AR36" s="51"/>
      <c r="AS36" s="52"/>
      <c r="AT36" s="53">
        <f t="shared" si="6"/>
        <v>0</v>
      </c>
    </row>
    <row r="37" spans="1:46" s="54" customFormat="1" ht="36" customHeight="1" thickBot="1">
      <c r="A37" s="27"/>
      <c r="B37" s="56"/>
      <c r="C37" s="91"/>
      <c r="D37" s="95"/>
      <c r="E37" s="95"/>
      <c r="F37" s="101"/>
      <c r="G37" s="55"/>
      <c r="H37" s="29"/>
      <c r="I37" s="30">
        <v>0.51</v>
      </c>
      <c r="J37" s="119">
        <v>0.49</v>
      </c>
      <c r="K37" s="32"/>
      <c r="L37" s="57"/>
      <c r="M37" s="33"/>
      <c r="N37" s="34">
        <f t="shared" si="0"/>
        <v>1</v>
      </c>
      <c r="O37" s="35"/>
      <c r="P37" s="167">
        <v>15</v>
      </c>
      <c r="Q37" s="168">
        <v>15</v>
      </c>
      <c r="R37" s="38"/>
      <c r="S37" s="38"/>
      <c r="T37" s="37"/>
      <c r="U37" s="39">
        <f t="shared" si="1"/>
        <v>15</v>
      </c>
      <c r="V37" s="40">
        <f t="shared" si="7"/>
        <v>15</v>
      </c>
      <c r="W37" s="112"/>
      <c r="X37" s="96"/>
      <c r="Y37" s="96"/>
      <c r="Z37" s="104"/>
      <c r="AA37" s="99"/>
      <c r="AB37" s="41">
        <f t="shared" si="2"/>
        <v>0</v>
      </c>
      <c r="AC37" s="40">
        <f t="shared" si="3"/>
        <v>0</v>
      </c>
      <c r="AD37" s="42"/>
      <c r="AE37" s="128"/>
      <c r="AF37" s="37">
        <f t="shared" si="4"/>
        <v>15</v>
      </c>
      <c r="AG37" s="43">
        <v>65</v>
      </c>
      <c r="AH37" s="44">
        <f t="shared" si="5"/>
        <v>80</v>
      </c>
      <c r="AI37" s="45">
        <f t="shared" si="8"/>
        <v>0.93</v>
      </c>
      <c r="AJ37" s="46"/>
      <c r="AK37" s="47">
        <v>1E-4</v>
      </c>
      <c r="AL37" s="48">
        <f t="shared" si="9"/>
        <v>1.0001</v>
      </c>
      <c r="AM37" s="49">
        <f t="shared" si="10"/>
        <v>2356344000</v>
      </c>
      <c r="AN37" s="50"/>
      <c r="AO37" s="51"/>
      <c r="AP37" s="51"/>
      <c r="AQ37" s="51"/>
      <c r="AR37" s="51"/>
      <c r="AS37" s="52"/>
      <c r="AT37" s="53">
        <f t="shared" si="6"/>
        <v>0</v>
      </c>
    </row>
    <row r="38" spans="1:46" s="54" customFormat="1" ht="36" customHeight="1" thickBot="1">
      <c r="A38" s="27"/>
      <c r="B38" s="56"/>
      <c r="C38" s="91"/>
      <c r="D38" s="95"/>
      <c r="E38" s="95"/>
      <c r="F38" s="101"/>
      <c r="G38" s="55"/>
      <c r="H38" s="29"/>
      <c r="I38" s="30">
        <v>0.51</v>
      </c>
      <c r="J38" s="119">
        <v>0.49</v>
      </c>
      <c r="K38" s="32"/>
      <c r="L38" s="57"/>
      <c r="M38" s="33"/>
      <c r="N38" s="34">
        <f t="shared" si="0"/>
        <v>1</v>
      </c>
      <c r="O38" s="35"/>
      <c r="P38" s="167">
        <v>15</v>
      </c>
      <c r="Q38" s="168">
        <v>15</v>
      </c>
      <c r="R38" s="38"/>
      <c r="S38" s="38"/>
      <c r="T38" s="37"/>
      <c r="U38" s="39">
        <f t="shared" si="1"/>
        <v>15</v>
      </c>
      <c r="V38" s="40">
        <f t="shared" si="7"/>
        <v>15</v>
      </c>
      <c r="W38" s="112"/>
      <c r="X38" s="96"/>
      <c r="Y38" s="96"/>
      <c r="Z38" s="104"/>
      <c r="AA38" s="99"/>
      <c r="AB38" s="41">
        <f t="shared" si="2"/>
        <v>0</v>
      </c>
      <c r="AC38" s="40">
        <f t="shared" si="3"/>
        <v>0</v>
      </c>
      <c r="AD38" s="42"/>
      <c r="AE38" s="128"/>
      <c r="AF38" s="37">
        <f t="shared" si="4"/>
        <v>15</v>
      </c>
      <c r="AG38" s="43">
        <v>65</v>
      </c>
      <c r="AH38" s="44">
        <f t="shared" si="5"/>
        <v>80</v>
      </c>
      <c r="AI38" s="45">
        <f t="shared" si="8"/>
        <v>0.93</v>
      </c>
      <c r="AJ38" s="46"/>
      <c r="AK38" s="47">
        <v>1E-4</v>
      </c>
      <c r="AL38" s="48">
        <f t="shared" si="9"/>
        <v>1.0001</v>
      </c>
      <c r="AM38" s="49">
        <f t="shared" si="10"/>
        <v>2356344000</v>
      </c>
      <c r="AN38" s="50"/>
      <c r="AO38" s="51"/>
      <c r="AP38" s="51"/>
      <c r="AQ38" s="51"/>
      <c r="AR38" s="51"/>
      <c r="AS38" s="52"/>
      <c r="AT38" s="53">
        <f t="shared" si="6"/>
        <v>0</v>
      </c>
    </row>
    <row r="39" spans="1:46" s="54" customFormat="1" ht="47.25" customHeight="1" thickBot="1">
      <c r="A39" s="27"/>
      <c r="B39" s="56"/>
      <c r="C39" s="91"/>
      <c r="D39" s="95"/>
      <c r="E39" s="95"/>
      <c r="F39" s="101"/>
      <c r="G39" s="55"/>
      <c r="H39" s="29"/>
      <c r="I39" s="30">
        <v>0.51</v>
      </c>
      <c r="J39" s="119">
        <v>0.49</v>
      </c>
      <c r="K39" s="32"/>
      <c r="L39" s="57"/>
      <c r="M39" s="33"/>
      <c r="N39" s="34">
        <f t="shared" si="0"/>
        <v>1</v>
      </c>
      <c r="O39" s="35"/>
      <c r="P39" s="167">
        <v>15</v>
      </c>
      <c r="Q39" s="168">
        <v>15</v>
      </c>
      <c r="R39" s="38"/>
      <c r="S39" s="38"/>
      <c r="T39" s="37"/>
      <c r="U39" s="39">
        <f t="shared" si="1"/>
        <v>15</v>
      </c>
      <c r="V39" s="40">
        <f t="shared" si="7"/>
        <v>15</v>
      </c>
      <c r="W39" s="112"/>
      <c r="X39" s="96"/>
      <c r="Y39" s="96"/>
      <c r="Z39" s="104"/>
      <c r="AA39" s="99"/>
      <c r="AB39" s="41">
        <f t="shared" si="2"/>
        <v>0</v>
      </c>
      <c r="AC39" s="40">
        <f t="shared" si="3"/>
        <v>0</v>
      </c>
      <c r="AD39" s="42"/>
      <c r="AE39" s="128"/>
      <c r="AF39" s="37">
        <f t="shared" si="4"/>
        <v>15</v>
      </c>
      <c r="AG39" s="43">
        <v>65</v>
      </c>
      <c r="AH39" s="44">
        <f t="shared" si="5"/>
        <v>80</v>
      </c>
      <c r="AI39" s="45">
        <f t="shared" si="8"/>
        <v>0.93</v>
      </c>
      <c r="AJ39" s="46"/>
      <c r="AK39" s="47">
        <v>1E-4</v>
      </c>
      <c r="AL39" s="48">
        <f t="shared" si="9"/>
        <v>1.0001</v>
      </c>
      <c r="AM39" s="49">
        <f t="shared" si="10"/>
        <v>2356344000</v>
      </c>
      <c r="AN39" s="50"/>
      <c r="AO39" s="51"/>
      <c r="AP39" s="51"/>
      <c r="AQ39" s="51"/>
      <c r="AR39" s="51"/>
      <c r="AS39" s="52"/>
      <c r="AT39" s="53">
        <f t="shared" si="6"/>
        <v>0</v>
      </c>
    </row>
    <row r="40" spans="1:46" s="54" customFormat="1" ht="47.25" customHeight="1" thickBot="1">
      <c r="A40" s="27"/>
      <c r="B40" s="56"/>
      <c r="C40" s="91"/>
      <c r="D40" s="95"/>
      <c r="E40" s="95"/>
      <c r="F40" s="101"/>
      <c r="G40" s="55"/>
      <c r="H40" s="60"/>
      <c r="I40" s="30">
        <v>0.51</v>
      </c>
      <c r="J40" s="119">
        <v>0.49</v>
      </c>
      <c r="K40" s="32"/>
      <c r="L40" s="57"/>
      <c r="M40" s="33"/>
      <c r="N40" s="34">
        <f t="shared" si="0"/>
        <v>1</v>
      </c>
      <c r="O40" s="35"/>
      <c r="P40" s="167">
        <v>15</v>
      </c>
      <c r="Q40" s="168">
        <v>15</v>
      </c>
      <c r="R40" s="38"/>
      <c r="S40" s="38"/>
      <c r="T40" s="37"/>
      <c r="U40" s="39">
        <f t="shared" si="1"/>
        <v>15</v>
      </c>
      <c r="V40" s="40">
        <f t="shared" si="7"/>
        <v>15</v>
      </c>
      <c r="W40" s="112"/>
      <c r="X40" s="96"/>
      <c r="Y40" s="96"/>
      <c r="Z40" s="104"/>
      <c r="AA40" s="99"/>
      <c r="AB40" s="41">
        <f t="shared" si="2"/>
        <v>0</v>
      </c>
      <c r="AC40" s="40">
        <f t="shared" si="3"/>
        <v>0</v>
      </c>
      <c r="AD40" s="42"/>
      <c r="AE40" s="128"/>
      <c r="AF40" s="37">
        <f t="shared" si="4"/>
        <v>15</v>
      </c>
      <c r="AG40" s="43">
        <v>65</v>
      </c>
      <c r="AH40" s="44">
        <f t="shared" si="5"/>
        <v>80</v>
      </c>
      <c r="AI40" s="45">
        <f t="shared" si="8"/>
        <v>0.93</v>
      </c>
      <c r="AJ40" s="46"/>
      <c r="AK40" s="47">
        <v>1E-4</v>
      </c>
      <c r="AL40" s="48">
        <f t="shared" si="9"/>
        <v>1.0001</v>
      </c>
      <c r="AM40" s="49">
        <f t="shared" si="10"/>
        <v>2356344000</v>
      </c>
      <c r="AN40" s="50"/>
      <c r="AO40" s="51"/>
      <c r="AP40" s="51"/>
      <c r="AQ40" s="51"/>
      <c r="AR40" s="51"/>
      <c r="AS40" s="52"/>
      <c r="AT40" s="53">
        <f t="shared" si="6"/>
        <v>0</v>
      </c>
    </row>
    <row r="41" spans="1:46" s="54" customFormat="1" ht="47.25" customHeight="1" thickBot="1">
      <c r="A41" s="27"/>
      <c r="B41" s="56"/>
      <c r="C41" s="91"/>
      <c r="D41" s="95"/>
      <c r="E41" s="95"/>
      <c r="F41" s="101"/>
      <c r="G41" s="55"/>
      <c r="H41" s="60"/>
      <c r="I41" s="30">
        <v>0.51</v>
      </c>
      <c r="J41" s="119">
        <v>0.49</v>
      </c>
      <c r="K41" s="32"/>
      <c r="L41" s="57"/>
      <c r="M41" s="33"/>
      <c r="N41" s="34">
        <f t="shared" si="0"/>
        <v>1</v>
      </c>
      <c r="O41" s="35"/>
      <c r="P41" s="167">
        <v>15</v>
      </c>
      <c r="Q41" s="168">
        <v>15</v>
      </c>
      <c r="R41" s="38"/>
      <c r="S41" s="38"/>
      <c r="T41" s="37"/>
      <c r="U41" s="39">
        <f t="shared" si="1"/>
        <v>15</v>
      </c>
      <c r="V41" s="40">
        <f t="shared" si="7"/>
        <v>15</v>
      </c>
      <c r="W41" s="112"/>
      <c r="X41" s="96"/>
      <c r="Y41" s="96"/>
      <c r="Z41" s="104"/>
      <c r="AA41" s="99"/>
      <c r="AB41" s="41">
        <f t="shared" si="2"/>
        <v>0</v>
      </c>
      <c r="AC41" s="40">
        <f t="shared" si="3"/>
        <v>0</v>
      </c>
      <c r="AD41" s="42"/>
      <c r="AE41" s="128"/>
      <c r="AF41" s="37">
        <f t="shared" si="4"/>
        <v>15</v>
      </c>
      <c r="AG41" s="43">
        <v>65</v>
      </c>
      <c r="AH41" s="44">
        <f t="shared" si="5"/>
        <v>80</v>
      </c>
      <c r="AI41" s="45">
        <f t="shared" si="8"/>
        <v>0.93</v>
      </c>
      <c r="AJ41" s="46"/>
      <c r="AK41" s="47">
        <v>1E-4</v>
      </c>
      <c r="AL41" s="48">
        <f t="shared" si="9"/>
        <v>1.0001</v>
      </c>
      <c r="AM41" s="49">
        <f t="shared" si="10"/>
        <v>2356344000</v>
      </c>
      <c r="AN41" s="50"/>
      <c r="AO41" s="51"/>
      <c r="AP41" s="51"/>
      <c r="AQ41" s="51"/>
      <c r="AR41" s="51"/>
      <c r="AS41" s="52"/>
      <c r="AT41" s="53">
        <f t="shared" si="6"/>
        <v>0</v>
      </c>
    </row>
    <row r="42" spans="1:46" s="54" customFormat="1" ht="47.25" customHeight="1" thickBot="1">
      <c r="A42" s="27"/>
      <c r="B42" s="56"/>
      <c r="C42" s="91"/>
      <c r="D42" s="95"/>
      <c r="E42" s="95"/>
      <c r="F42" s="101"/>
      <c r="G42" s="55"/>
      <c r="H42" s="29"/>
      <c r="I42" s="30">
        <v>0.51</v>
      </c>
      <c r="J42" s="119">
        <v>0.49</v>
      </c>
      <c r="K42" s="32"/>
      <c r="L42" s="57"/>
      <c r="M42" s="33"/>
      <c r="N42" s="34">
        <f t="shared" si="0"/>
        <v>1</v>
      </c>
      <c r="O42" s="35"/>
      <c r="P42" s="167">
        <v>15</v>
      </c>
      <c r="Q42" s="168">
        <v>15</v>
      </c>
      <c r="R42" s="38"/>
      <c r="S42" s="38"/>
      <c r="T42" s="37"/>
      <c r="U42" s="39">
        <f t="shared" si="1"/>
        <v>15</v>
      </c>
      <c r="V42" s="40">
        <f t="shared" si="7"/>
        <v>15</v>
      </c>
      <c r="W42" s="112"/>
      <c r="X42" s="96"/>
      <c r="Y42" s="96"/>
      <c r="Z42" s="104"/>
      <c r="AA42" s="99"/>
      <c r="AB42" s="41">
        <f t="shared" si="2"/>
        <v>0</v>
      </c>
      <c r="AC42" s="40">
        <f t="shared" si="3"/>
        <v>0</v>
      </c>
      <c r="AD42" s="42"/>
      <c r="AE42" s="128"/>
      <c r="AF42" s="37">
        <f t="shared" si="4"/>
        <v>15</v>
      </c>
      <c r="AG42" s="43">
        <v>65</v>
      </c>
      <c r="AH42" s="44">
        <f t="shared" si="5"/>
        <v>80</v>
      </c>
      <c r="AI42" s="45">
        <f t="shared" si="8"/>
        <v>0.93</v>
      </c>
      <c r="AJ42" s="46"/>
      <c r="AK42" s="47">
        <v>1E-4</v>
      </c>
      <c r="AL42" s="48">
        <f t="shared" si="9"/>
        <v>1.0001</v>
      </c>
      <c r="AM42" s="49">
        <f t="shared" si="10"/>
        <v>2356344000</v>
      </c>
      <c r="AN42" s="50"/>
      <c r="AO42" s="51"/>
      <c r="AP42" s="51"/>
      <c r="AQ42" s="51"/>
      <c r="AR42" s="51"/>
      <c r="AS42" s="52"/>
      <c r="AT42" s="53">
        <f t="shared" si="6"/>
        <v>0</v>
      </c>
    </row>
    <row r="43" spans="1:46" s="54" customFormat="1" ht="36" customHeight="1" thickBot="1">
      <c r="A43" s="27"/>
      <c r="B43" s="56"/>
      <c r="C43" s="91"/>
      <c r="D43" s="95"/>
      <c r="E43" s="95"/>
      <c r="F43" s="101"/>
      <c r="G43" s="55"/>
      <c r="H43" s="60"/>
      <c r="I43" s="30">
        <v>0.51</v>
      </c>
      <c r="J43" s="119">
        <v>0.49</v>
      </c>
      <c r="K43" s="32"/>
      <c r="L43" s="57"/>
      <c r="M43" s="33"/>
      <c r="N43" s="34">
        <f t="shared" si="0"/>
        <v>1</v>
      </c>
      <c r="O43" s="35"/>
      <c r="P43" s="167">
        <v>15</v>
      </c>
      <c r="Q43" s="168">
        <v>15</v>
      </c>
      <c r="R43" s="38"/>
      <c r="S43" s="38"/>
      <c r="T43" s="37"/>
      <c r="U43" s="39">
        <f t="shared" si="1"/>
        <v>15</v>
      </c>
      <c r="V43" s="40">
        <f t="shared" si="7"/>
        <v>15</v>
      </c>
      <c r="W43" s="112"/>
      <c r="X43" s="96"/>
      <c r="Y43" s="96"/>
      <c r="Z43" s="104"/>
      <c r="AA43" s="99"/>
      <c r="AB43" s="41">
        <f t="shared" si="2"/>
        <v>0</v>
      </c>
      <c r="AC43" s="40">
        <f t="shared" si="3"/>
        <v>0</v>
      </c>
      <c r="AD43" s="42"/>
      <c r="AE43" s="128"/>
      <c r="AF43" s="37">
        <f t="shared" si="4"/>
        <v>15</v>
      </c>
      <c r="AG43" s="43">
        <v>65</v>
      </c>
      <c r="AH43" s="44">
        <f t="shared" si="5"/>
        <v>80</v>
      </c>
      <c r="AI43" s="45">
        <f t="shared" si="8"/>
        <v>0.93</v>
      </c>
      <c r="AJ43" s="46"/>
      <c r="AK43" s="47">
        <v>1E-4</v>
      </c>
      <c r="AL43" s="48">
        <f t="shared" si="9"/>
        <v>1.0001</v>
      </c>
      <c r="AM43" s="49">
        <f t="shared" si="10"/>
        <v>2356344000</v>
      </c>
      <c r="AN43" s="50"/>
      <c r="AO43" s="51"/>
      <c r="AP43" s="51"/>
      <c r="AQ43" s="51"/>
      <c r="AR43" s="51"/>
      <c r="AS43" s="52"/>
      <c r="AT43" s="53">
        <f t="shared" si="6"/>
        <v>0</v>
      </c>
    </row>
    <row r="44" spans="1:46" s="54" customFormat="1" ht="47.25" customHeight="1" thickBot="1">
      <c r="A44" s="27"/>
      <c r="B44" s="56"/>
      <c r="C44" s="91"/>
      <c r="D44" s="95"/>
      <c r="E44" s="95"/>
      <c r="F44" s="101"/>
      <c r="G44" s="55"/>
      <c r="H44" s="29"/>
      <c r="I44" s="30">
        <v>0.51</v>
      </c>
      <c r="J44" s="119">
        <v>0.49</v>
      </c>
      <c r="K44" s="32"/>
      <c r="L44" s="57"/>
      <c r="M44" s="33"/>
      <c r="N44" s="34">
        <f t="shared" si="0"/>
        <v>1</v>
      </c>
      <c r="O44" s="35"/>
      <c r="P44" s="167">
        <v>15</v>
      </c>
      <c r="Q44" s="168">
        <v>15</v>
      </c>
      <c r="R44" s="38"/>
      <c r="S44" s="38"/>
      <c r="T44" s="37"/>
      <c r="U44" s="39">
        <f t="shared" si="1"/>
        <v>15</v>
      </c>
      <c r="V44" s="40">
        <f t="shared" si="7"/>
        <v>15</v>
      </c>
      <c r="W44" s="112"/>
      <c r="X44" s="96"/>
      <c r="Y44" s="96"/>
      <c r="Z44" s="104"/>
      <c r="AA44" s="99"/>
      <c r="AB44" s="41">
        <f t="shared" si="2"/>
        <v>0</v>
      </c>
      <c r="AC44" s="40">
        <f t="shared" si="3"/>
        <v>0</v>
      </c>
      <c r="AD44" s="42"/>
      <c r="AE44" s="128"/>
      <c r="AF44" s="37">
        <f t="shared" si="4"/>
        <v>15</v>
      </c>
      <c r="AG44" s="43">
        <v>65</v>
      </c>
      <c r="AH44" s="44">
        <f t="shared" si="5"/>
        <v>80</v>
      </c>
      <c r="AI44" s="45">
        <f t="shared" si="8"/>
        <v>0.93</v>
      </c>
      <c r="AJ44" s="46"/>
      <c r="AK44" s="47">
        <v>1E-4</v>
      </c>
      <c r="AL44" s="48">
        <f t="shared" si="9"/>
        <v>1.0001</v>
      </c>
      <c r="AM44" s="49">
        <f t="shared" si="10"/>
        <v>2356344000</v>
      </c>
      <c r="AN44" s="50"/>
      <c r="AO44" s="51"/>
      <c r="AP44" s="51"/>
      <c r="AQ44" s="51"/>
      <c r="AR44" s="51"/>
      <c r="AS44" s="52"/>
      <c r="AT44" s="53">
        <f t="shared" si="6"/>
        <v>0</v>
      </c>
    </row>
    <row r="45" spans="1:46" s="54" customFormat="1" ht="47.25" customHeight="1" thickBot="1">
      <c r="A45" s="27"/>
      <c r="B45" s="56"/>
      <c r="C45" s="91"/>
      <c r="D45" s="95"/>
      <c r="E45" s="95"/>
      <c r="F45" s="101"/>
      <c r="G45" s="55"/>
      <c r="H45" s="60"/>
      <c r="I45" s="30">
        <v>0.51</v>
      </c>
      <c r="J45" s="119">
        <v>0.49</v>
      </c>
      <c r="K45" s="32"/>
      <c r="L45" s="57"/>
      <c r="M45" s="33"/>
      <c r="N45" s="34">
        <f t="shared" si="0"/>
        <v>1</v>
      </c>
      <c r="O45" s="35"/>
      <c r="P45" s="167">
        <v>15</v>
      </c>
      <c r="Q45" s="168">
        <v>15</v>
      </c>
      <c r="R45" s="38"/>
      <c r="S45" s="38"/>
      <c r="T45" s="37"/>
      <c r="U45" s="39">
        <f t="shared" si="1"/>
        <v>15</v>
      </c>
      <c r="V45" s="40">
        <f t="shared" si="7"/>
        <v>15</v>
      </c>
      <c r="W45" s="112"/>
      <c r="X45" s="96"/>
      <c r="Y45" s="96"/>
      <c r="Z45" s="104"/>
      <c r="AA45" s="99"/>
      <c r="AB45" s="41">
        <f t="shared" si="2"/>
        <v>0</v>
      </c>
      <c r="AC45" s="40">
        <f t="shared" si="3"/>
        <v>0</v>
      </c>
      <c r="AD45" s="42"/>
      <c r="AE45" s="128"/>
      <c r="AF45" s="37">
        <f t="shared" si="4"/>
        <v>15</v>
      </c>
      <c r="AG45" s="43">
        <v>65</v>
      </c>
      <c r="AH45" s="44">
        <f t="shared" si="5"/>
        <v>80</v>
      </c>
      <c r="AI45" s="45">
        <f t="shared" si="8"/>
        <v>0.93</v>
      </c>
      <c r="AJ45" s="46"/>
      <c r="AK45" s="47">
        <v>1E-4</v>
      </c>
      <c r="AL45" s="48">
        <f t="shared" si="9"/>
        <v>1.0001</v>
      </c>
      <c r="AM45" s="49">
        <f t="shared" si="10"/>
        <v>2356344000</v>
      </c>
      <c r="AN45" s="50"/>
      <c r="AO45" s="51"/>
      <c r="AP45" s="51"/>
      <c r="AQ45" s="51"/>
      <c r="AR45" s="51"/>
      <c r="AS45" s="52"/>
      <c r="AT45" s="53">
        <f t="shared" si="6"/>
        <v>0</v>
      </c>
    </row>
    <row r="46" spans="1:46" s="54" customFormat="1" ht="36" customHeight="1" thickBot="1">
      <c r="A46" s="27"/>
      <c r="B46" s="56"/>
      <c r="C46" s="91"/>
      <c r="D46" s="95"/>
      <c r="E46" s="95"/>
      <c r="F46" s="101"/>
      <c r="G46" s="55"/>
      <c r="H46" s="60"/>
      <c r="I46" s="30">
        <v>0.51</v>
      </c>
      <c r="J46" s="119">
        <v>0.49</v>
      </c>
      <c r="K46" s="32"/>
      <c r="L46" s="57"/>
      <c r="M46" s="33"/>
      <c r="N46" s="34">
        <f t="shared" si="0"/>
        <v>1</v>
      </c>
      <c r="O46" s="35"/>
      <c r="P46" s="167">
        <v>15</v>
      </c>
      <c r="Q46" s="168">
        <v>15</v>
      </c>
      <c r="R46" s="38"/>
      <c r="S46" s="38"/>
      <c r="T46" s="37"/>
      <c r="U46" s="39">
        <f t="shared" si="1"/>
        <v>15</v>
      </c>
      <c r="V46" s="40">
        <f t="shared" si="7"/>
        <v>15</v>
      </c>
      <c r="W46" s="112"/>
      <c r="X46" s="96"/>
      <c r="Y46" s="96"/>
      <c r="Z46" s="104"/>
      <c r="AA46" s="99"/>
      <c r="AB46" s="41">
        <f t="shared" si="2"/>
        <v>0</v>
      </c>
      <c r="AC46" s="40">
        <f t="shared" si="3"/>
        <v>0</v>
      </c>
      <c r="AD46" s="42"/>
      <c r="AE46" s="128"/>
      <c r="AF46" s="37">
        <f t="shared" si="4"/>
        <v>15</v>
      </c>
      <c r="AG46" s="43">
        <v>65</v>
      </c>
      <c r="AH46" s="44">
        <f t="shared" si="5"/>
        <v>80</v>
      </c>
      <c r="AI46" s="45">
        <f t="shared" si="8"/>
        <v>0.93</v>
      </c>
      <c r="AJ46" s="46"/>
      <c r="AK46" s="47">
        <v>1E-4</v>
      </c>
      <c r="AL46" s="48">
        <f t="shared" si="9"/>
        <v>1.0001</v>
      </c>
      <c r="AM46" s="49">
        <f t="shared" si="10"/>
        <v>2356344000</v>
      </c>
      <c r="AN46" s="50"/>
      <c r="AO46" s="51"/>
      <c r="AP46" s="51"/>
      <c r="AQ46" s="51"/>
      <c r="AR46" s="51"/>
      <c r="AS46" s="52"/>
      <c r="AT46" s="53">
        <f t="shared" si="6"/>
        <v>0</v>
      </c>
    </row>
    <row r="47" spans="1:46" s="54" customFormat="1" ht="36" customHeight="1" thickBot="1">
      <c r="A47" s="27"/>
      <c r="B47" s="56"/>
      <c r="C47" s="91"/>
      <c r="D47" s="95"/>
      <c r="E47" s="95"/>
      <c r="F47" s="101"/>
      <c r="G47" s="55"/>
      <c r="H47" s="60"/>
      <c r="I47" s="30">
        <v>0.51</v>
      </c>
      <c r="J47" s="119">
        <v>0.49</v>
      </c>
      <c r="K47" s="32"/>
      <c r="L47" s="57"/>
      <c r="M47" s="33"/>
      <c r="N47" s="34">
        <f t="shared" si="0"/>
        <v>1</v>
      </c>
      <c r="O47" s="35"/>
      <c r="P47" s="167">
        <v>15</v>
      </c>
      <c r="Q47" s="168">
        <v>15</v>
      </c>
      <c r="R47" s="38"/>
      <c r="S47" s="38"/>
      <c r="T47" s="37"/>
      <c r="U47" s="39">
        <f t="shared" si="1"/>
        <v>15</v>
      </c>
      <c r="V47" s="40">
        <f t="shared" si="7"/>
        <v>15</v>
      </c>
      <c r="W47" s="112"/>
      <c r="X47" s="96"/>
      <c r="Y47" s="96"/>
      <c r="Z47" s="104"/>
      <c r="AA47" s="99"/>
      <c r="AB47" s="41">
        <f t="shared" si="2"/>
        <v>0</v>
      </c>
      <c r="AC47" s="40">
        <f t="shared" si="3"/>
        <v>0</v>
      </c>
      <c r="AD47" s="42"/>
      <c r="AE47" s="128"/>
      <c r="AF47" s="37">
        <f t="shared" si="4"/>
        <v>15</v>
      </c>
      <c r="AG47" s="43">
        <v>65</v>
      </c>
      <c r="AH47" s="44">
        <f t="shared" si="5"/>
        <v>80</v>
      </c>
      <c r="AI47" s="45">
        <f t="shared" si="8"/>
        <v>0.93</v>
      </c>
      <c r="AJ47" s="46"/>
      <c r="AK47" s="47">
        <v>1E-4</v>
      </c>
      <c r="AL47" s="48">
        <f t="shared" si="9"/>
        <v>1.0001</v>
      </c>
      <c r="AM47" s="49">
        <f t="shared" si="10"/>
        <v>2356344000</v>
      </c>
      <c r="AN47" s="50"/>
      <c r="AO47" s="51"/>
      <c r="AP47" s="51"/>
      <c r="AQ47" s="51"/>
      <c r="AR47" s="51"/>
      <c r="AS47" s="52"/>
      <c r="AT47" s="53">
        <f t="shared" si="6"/>
        <v>0</v>
      </c>
    </row>
    <row r="48" spans="1:46" s="54" customFormat="1" ht="36" customHeight="1" thickBot="1">
      <c r="A48" s="27"/>
      <c r="B48" s="56"/>
      <c r="C48" s="91"/>
      <c r="D48" s="95"/>
      <c r="E48" s="95"/>
      <c r="F48" s="101"/>
      <c r="G48" s="55"/>
      <c r="H48" s="60"/>
      <c r="I48" s="30">
        <v>0.51</v>
      </c>
      <c r="J48" s="119">
        <v>0.49</v>
      </c>
      <c r="K48" s="32"/>
      <c r="L48" s="57"/>
      <c r="M48" s="33"/>
      <c r="N48" s="34">
        <f t="shared" si="0"/>
        <v>1</v>
      </c>
      <c r="O48" s="35"/>
      <c r="P48" s="167">
        <v>15</v>
      </c>
      <c r="Q48" s="168">
        <v>15</v>
      </c>
      <c r="R48" s="38"/>
      <c r="S48" s="38"/>
      <c r="T48" s="37"/>
      <c r="U48" s="39">
        <f t="shared" si="1"/>
        <v>15</v>
      </c>
      <c r="V48" s="40">
        <f t="shared" si="7"/>
        <v>15</v>
      </c>
      <c r="W48" s="112"/>
      <c r="X48" s="96"/>
      <c r="Y48" s="96"/>
      <c r="Z48" s="104"/>
      <c r="AA48" s="99"/>
      <c r="AB48" s="41">
        <f t="shared" si="2"/>
        <v>0</v>
      </c>
      <c r="AC48" s="40">
        <f t="shared" si="3"/>
        <v>0</v>
      </c>
      <c r="AD48" s="42"/>
      <c r="AE48" s="128"/>
      <c r="AF48" s="37">
        <f t="shared" si="4"/>
        <v>15</v>
      </c>
      <c r="AG48" s="43">
        <v>65</v>
      </c>
      <c r="AH48" s="44">
        <f t="shared" si="5"/>
        <v>80</v>
      </c>
      <c r="AI48" s="45">
        <f t="shared" si="8"/>
        <v>0.93</v>
      </c>
      <c r="AJ48" s="46"/>
      <c r="AK48" s="47">
        <v>1E-4</v>
      </c>
      <c r="AL48" s="48">
        <f t="shared" si="9"/>
        <v>1.0001</v>
      </c>
      <c r="AM48" s="49">
        <f t="shared" si="10"/>
        <v>2356344000</v>
      </c>
      <c r="AN48" s="50"/>
      <c r="AO48" s="51"/>
      <c r="AP48" s="51"/>
      <c r="AQ48" s="51"/>
      <c r="AR48" s="51"/>
      <c r="AS48" s="52"/>
      <c r="AT48" s="53">
        <f t="shared" si="6"/>
        <v>0</v>
      </c>
    </row>
    <row r="49" spans="1:46" s="54" customFormat="1" ht="36" customHeight="1" thickBot="1">
      <c r="A49" s="27"/>
      <c r="B49" s="56"/>
      <c r="C49" s="91"/>
      <c r="D49" s="95"/>
      <c r="E49" s="95"/>
      <c r="F49" s="101"/>
      <c r="G49" s="55"/>
      <c r="H49" s="29"/>
      <c r="I49" s="30">
        <v>0.51</v>
      </c>
      <c r="J49" s="119">
        <v>0.49</v>
      </c>
      <c r="K49" s="32"/>
      <c r="L49" s="57"/>
      <c r="M49" s="33"/>
      <c r="N49" s="34">
        <f t="shared" si="0"/>
        <v>1</v>
      </c>
      <c r="O49" s="35"/>
      <c r="P49" s="167">
        <v>15</v>
      </c>
      <c r="Q49" s="168">
        <v>15</v>
      </c>
      <c r="R49" s="38"/>
      <c r="S49" s="38"/>
      <c r="T49" s="37"/>
      <c r="U49" s="39">
        <f t="shared" si="1"/>
        <v>15</v>
      </c>
      <c r="V49" s="40">
        <f t="shared" si="7"/>
        <v>15</v>
      </c>
      <c r="W49" s="112"/>
      <c r="X49" s="96"/>
      <c r="Y49" s="96"/>
      <c r="Z49" s="104"/>
      <c r="AA49" s="99"/>
      <c r="AB49" s="41">
        <f t="shared" si="2"/>
        <v>0</v>
      </c>
      <c r="AC49" s="40">
        <f t="shared" si="3"/>
        <v>0</v>
      </c>
      <c r="AD49" s="42"/>
      <c r="AE49" s="128"/>
      <c r="AF49" s="37">
        <f t="shared" si="4"/>
        <v>15</v>
      </c>
      <c r="AG49" s="43">
        <v>65</v>
      </c>
      <c r="AH49" s="44">
        <f t="shared" si="5"/>
        <v>80</v>
      </c>
      <c r="AI49" s="45">
        <f t="shared" si="8"/>
        <v>0.93</v>
      </c>
      <c r="AJ49" s="46"/>
      <c r="AK49" s="47">
        <v>1E-4</v>
      </c>
      <c r="AL49" s="48">
        <f t="shared" si="9"/>
        <v>1.0001</v>
      </c>
      <c r="AM49" s="49">
        <f t="shared" si="10"/>
        <v>2356344000</v>
      </c>
      <c r="AN49" s="50"/>
      <c r="AO49" s="51"/>
      <c r="AP49" s="51"/>
      <c r="AQ49" s="51"/>
      <c r="AR49" s="51"/>
      <c r="AS49" s="52"/>
      <c r="AT49" s="53">
        <f t="shared" si="6"/>
        <v>0</v>
      </c>
    </row>
    <row r="50" spans="1:46" s="54" customFormat="1" ht="36" customHeight="1" thickBot="1">
      <c r="A50" s="27"/>
      <c r="B50" s="56"/>
      <c r="C50" s="91"/>
      <c r="D50" s="95"/>
      <c r="E50" s="95"/>
      <c r="F50" s="101"/>
      <c r="G50" s="55"/>
      <c r="H50" s="29"/>
      <c r="I50" s="30">
        <v>0.51</v>
      </c>
      <c r="J50" s="119">
        <v>0.49</v>
      </c>
      <c r="K50" s="32"/>
      <c r="L50" s="57"/>
      <c r="M50" s="33"/>
      <c r="N50" s="34">
        <f t="shared" si="0"/>
        <v>1</v>
      </c>
      <c r="O50" s="35"/>
      <c r="P50" s="167">
        <v>15</v>
      </c>
      <c r="Q50" s="168">
        <v>15</v>
      </c>
      <c r="R50" s="38"/>
      <c r="S50" s="38"/>
      <c r="T50" s="37"/>
      <c r="U50" s="39">
        <f t="shared" si="1"/>
        <v>15</v>
      </c>
      <c r="V50" s="40">
        <f t="shared" si="7"/>
        <v>15</v>
      </c>
      <c r="W50" s="112"/>
      <c r="X50" s="96"/>
      <c r="Y50" s="96"/>
      <c r="Z50" s="104"/>
      <c r="AA50" s="99"/>
      <c r="AB50" s="41">
        <f t="shared" si="2"/>
        <v>0</v>
      </c>
      <c r="AC50" s="40">
        <f t="shared" si="3"/>
        <v>0</v>
      </c>
      <c r="AD50" s="42"/>
      <c r="AE50" s="128"/>
      <c r="AF50" s="37">
        <f t="shared" si="4"/>
        <v>15</v>
      </c>
      <c r="AG50" s="43">
        <v>65</v>
      </c>
      <c r="AH50" s="44">
        <f t="shared" si="5"/>
        <v>80</v>
      </c>
      <c r="AI50" s="45">
        <f t="shared" si="8"/>
        <v>0.93</v>
      </c>
      <c r="AJ50" s="46"/>
      <c r="AK50" s="47">
        <v>1E-4</v>
      </c>
      <c r="AL50" s="48">
        <f t="shared" si="9"/>
        <v>1.0001</v>
      </c>
      <c r="AM50" s="49">
        <f t="shared" si="10"/>
        <v>2356344000</v>
      </c>
      <c r="AN50" s="50"/>
      <c r="AO50" s="51"/>
      <c r="AP50" s="51"/>
      <c r="AQ50" s="51"/>
      <c r="AR50" s="51"/>
      <c r="AS50" s="52"/>
      <c r="AT50" s="53">
        <f t="shared" si="6"/>
        <v>0</v>
      </c>
    </row>
    <row r="51" spans="1:46" s="54" customFormat="1" ht="36" customHeight="1" thickBot="1">
      <c r="A51" s="27"/>
      <c r="B51" s="56"/>
      <c r="C51" s="91"/>
      <c r="D51" s="95"/>
      <c r="E51" s="95"/>
      <c r="F51" s="101"/>
      <c r="G51" s="55"/>
      <c r="H51" s="29"/>
      <c r="I51" s="30">
        <v>0.51</v>
      </c>
      <c r="J51" s="119">
        <v>0.49</v>
      </c>
      <c r="K51" s="32"/>
      <c r="L51" s="57"/>
      <c r="M51" s="33"/>
      <c r="N51" s="34">
        <f t="shared" si="0"/>
        <v>1</v>
      </c>
      <c r="O51" s="35"/>
      <c r="P51" s="167">
        <v>15</v>
      </c>
      <c r="Q51" s="168">
        <v>15</v>
      </c>
      <c r="R51" s="38"/>
      <c r="S51" s="38"/>
      <c r="T51" s="37"/>
      <c r="U51" s="39">
        <f t="shared" si="1"/>
        <v>15</v>
      </c>
      <c r="V51" s="40">
        <f t="shared" si="7"/>
        <v>15</v>
      </c>
      <c r="W51" s="112"/>
      <c r="X51" s="96"/>
      <c r="Y51" s="96"/>
      <c r="Z51" s="104"/>
      <c r="AA51" s="99"/>
      <c r="AB51" s="41">
        <f t="shared" si="2"/>
        <v>0</v>
      </c>
      <c r="AC51" s="40">
        <f t="shared" si="3"/>
        <v>0</v>
      </c>
      <c r="AD51" s="42"/>
      <c r="AE51" s="128"/>
      <c r="AF51" s="37">
        <f t="shared" si="4"/>
        <v>15</v>
      </c>
      <c r="AG51" s="43">
        <v>65</v>
      </c>
      <c r="AH51" s="44">
        <f t="shared" si="5"/>
        <v>80</v>
      </c>
      <c r="AI51" s="45">
        <f t="shared" si="8"/>
        <v>0.93</v>
      </c>
      <c r="AJ51" s="46"/>
      <c r="AK51" s="47">
        <v>1E-4</v>
      </c>
      <c r="AL51" s="48">
        <f t="shared" si="9"/>
        <v>1.0001</v>
      </c>
      <c r="AM51" s="49">
        <f t="shared" si="10"/>
        <v>2356344000</v>
      </c>
      <c r="AN51" s="50"/>
      <c r="AO51" s="51"/>
      <c r="AP51" s="51"/>
      <c r="AQ51" s="51"/>
      <c r="AR51" s="51"/>
      <c r="AS51" s="52"/>
      <c r="AT51" s="53">
        <f t="shared" si="6"/>
        <v>0</v>
      </c>
    </row>
    <row r="52" spans="1:46" s="54" customFormat="1" ht="36" customHeight="1" thickBot="1">
      <c r="A52" s="27"/>
      <c r="B52" s="56"/>
      <c r="C52" s="91"/>
      <c r="D52" s="95"/>
      <c r="E52" s="95"/>
      <c r="F52" s="101"/>
      <c r="G52" s="55"/>
      <c r="H52" s="29"/>
      <c r="I52" s="30">
        <v>0.51</v>
      </c>
      <c r="J52" s="119">
        <v>0.49</v>
      </c>
      <c r="K52" s="32"/>
      <c r="L52" s="57"/>
      <c r="M52" s="33"/>
      <c r="N52" s="34">
        <f t="shared" si="0"/>
        <v>1</v>
      </c>
      <c r="O52" s="35"/>
      <c r="P52" s="167">
        <v>15</v>
      </c>
      <c r="Q52" s="168">
        <v>15</v>
      </c>
      <c r="R52" s="38"/>
      <c r="S52" s="38"/>
      <c r="T52" s="37"/>
      <c r="U52" s="39">
        <f t="shared" si="1"/>
        <v>15</v>
      </c>
      <c r="V52" s="40">
        <f t="shared" si="7"/>
        <v>15</v>
      </c>
      <c r="W52" s="112"/>
      <c r="X52" s="96"/>
      <c r="Y52" s="96"/>
      <c r="Z52" s="104"/>
      <c r="AA52" s="99"/>
      <c r="AB52" s="41">
        <f t="shared" si="2"/>
        <v>0</v>
      </c>
      <c r="AC52" s="40">
        <f t="shared" si="3"/>
        <v>0</v>
      </c>
      <c r="AD52" s="42"/>
      <c r="AE52" s="128"/>
      <c r="AF52" s="37">
        <f t="shared" si="4"/>
        <v>15</v>
      </c>
      <c r="AG52" s="43">
        <v>65</v>
      </c>
      <c r="AH52" s="44">
        <f t="shared" si="5"/>
        <v>80</v>
      </c>
      <c r="AI52" s="45">
        <f t="shared" si="8"/>
        <v>0.93</v>
      </c>
      <c r="AJ52" s="46"/>
      <c r="AK52" s="47">
        <v>1E-4</v>
      </c>
      <c r="AL52" s="48">
        <f t="shared" si="9"/>
        <v>1.0001</v>
      </c>
      <c r="AM52" s="49">
        <f t="shared" si="10"/>
        <v>2356344000</v>
      </c>
      <c r="AN52" s="50"/>
      <c r="AO52" s="51"/>
      <c r="AP52" s="51"/>
      <c r="AQ52" s="51"/>
      <c r="AR52" s="51"/>
      <c r="AS52" s="52"/>
      <c r="AT52" s="53">
        <f t="shared" si="6"/>
        <v>0</v>
      </c>
    </row>
    <row r="53" spans="1:46" s="54" customFormat="1" ht="51.75" customHeight="1" thickBot="1">
      <c r="A53" s="27"/>
      <c r="B53" s="56"/>
      <c r="C53" s="91"/>
      <c r="D53" s="95"/>
      <c r="E53" s="95"/>
      <c r="F53" s="101"/>
      <c r="G53" s="55"/>
      <c r="H53" s="29"/>
      <c r="I53" s="30">
        <v>0.51</v>
      </c>
      <c r="J53" s="119">
        <v>0.49</v>
      </c>
      <c r="K53" s="32"/>
      <c r="L53" s="57"/>
      <c r="M53" s="33"/>
      <c r="N53" s="34">
        <f t="shared" si="0"/>
        <v>1</v>
      </c>
      <c r="O53" s="35"/>
      <c r="P53" s="167">
        <v>15</v>
      </c>
      <c r="Q53" s="168">
        <v>15</v>
      </c>
      <c r="R53" s="38"/>
      <c r="S53" s="38"/>
      <c r="T53" s="37"/>
      <c r="U53" s="39">
        <f t="shared" si="1"/>
        <v>15</v>
      </c>
      <c r="V53" s="40">
        <f t="shared" si="7"/>
        <v>15</v>
      </c>
      <c r="W53" s="112"/>
      <c r="X53" s="96"/>
      <c r="Y53" s="96"/>
      <c r="Z53" s="104"/>
      <c r="AA53" s="99"/>
      <c r="AB53" s="41">
        <f t="shared" si="2"/>
        <v>0</v>
      </c>
      <c r="AC53" s="40">
        <f t="shared" si="3"/>
        <v>0</v>
      </c>
      <c r="AD53" s="42"/>
      <c r="AE53" s="128"/>
      <c r="AF53" s="37">
        <f t="shared" si="4"/>
        <v>15</v>
      </c>
      <c r="AG53" s="43">
        <v>65</v>
      </c>
      <c r="AH53" s="44">
        <f t="shared" si="5"/>
        <v>80</v>
      </c>
      <c r="AI53" s="45">
        <f t="shared" si="8"/>
        <v>0.93</v>
      </c>
      <c r="AJ53" s="46"/>
      <c r="AK53" s="47">
        <v>1E-4</v>
      </c>
      <c r="AL53" s="48">
        <f t="shared" si="9"/>
        <v>1.0001</v>
      </c>
      <c r="AM53" s="49">
        <f t="shared" si="10"/>
        <v>2356344000</v>
      </c>
      <c r="AN53" s="50"/>
      <c r="AO53" s="51"/>
      <c r="AP53" s="51"/>
      <c r="AQ53" s="51"/>
      <c r="AR53" s="51"/>
      <c r="AS53" s="52"/>
      <c r="AT53" s="53">
        <f t="shared" si="6"/>
        <v>0</v>
      </c>
    </row>
    <row r="54" spans="1:46" s="54" customFormat="1" ht="51.75" customHeight="1" thickBot="1">
      <c r="A54" s="27"/>
      <c r="B54" s="56"/>
      <c r="C54" s="91"/>
      <c r="D54" s="95"/>
      <c r="E54" s="95"/>
      <c r="F54" s="101"/>
      <c r="G54" s="55"/>
      <c r="H54" s="29"/>
      <c r="I54" s="30">
        <v>0.51</v>
      </c>
      <c r="J54" s="119">
        <v>0.49</v>
      </c>
      <c r="K54" s="32"/>
      <c r="L54" s="57"/>
      <c r="M54" s="33"/>
      <c r="N54" s="34">
        <f t="shared" si="0"/>
        <v>1</v>
      </c>
      <c r="O54" s="35"/>
      <c r="P54" s="167">
        <v>15</v>
      </c>
      <c r="Q54" s="168">
        <v>15</v>
      </c>
      <c r="R54" s="38"/>
      <c r="S54" s="38"/>
      <c r="T54" s="37"/>
      <c r="U54" s="39">
        <f t="shared" si="1"/>
        <v>15</v>
      </c>
      <c r="V54" s="40">
        <f t="shared" si="7"/>
        <v>15</v>
      </c>
      <c r="W54" s="112"/>
      <c r="X54" s="96"/>
      <c r="Y54" s="96"/>
      <c r="Z54" s="104"/>
      <c r="AA54" s="99"/>
      <c r="AB54" s="41">
        <f t="shared" si="2"/>
        <v>0</v>
      </c>
      <c r="AC54" s="40">
        <f t="shared" si="3"/>
        <v>0</v>
      </c>
      <c r="AD54" s="42"/>
      <c r="AE54" s="128"/>
      <c r="AF54" s="37">
        <f t="shared" si="4"/>
        <v>15</v>
      </c>
      <c r="AG54" s="43">
        <v>65</v>
      </c>
      <c r="AH54" s="44">
        <f t="shared" si="5"/>
        <v>80</v>
      </c>
      <c r="AI54" s="45">
        <f t="shared" si="8"/>
        <v>0.93</v>
      </c>
      <c r="AJ54" s="46"/>
      <c r="AK54" s="47">
        <v>1E-4</v>
      </c>
      <c r="AL54" s="48">
        <f t="shared" si="9"/>
        <v>1.0001</v>
      </c>
      <c r="AM54" s="49">
        <f t="shared" si="10"/>
        <v>2356344000</v>
      </c>
      <c r="AN54" s="50"/>
      <c r="AO54" s="51"/>
      <c r="AP54" s="51"/>
      <c r="AQ54" s="51"/>
      <c r="AR54" s="51"/>
      <c r="AS54" s="52"/>
      <c r="AT54" s="53">
        <f t="shared" si="6"/>
        <v>0</v>
      </c>
    </row>
    <row r="55" spans="1:46" s="54" customFormat="1" ht="36" customHeight="1" thickBot="1">
      <c r="A55" s="27"/>
      <c r="B55" s="56"/>
      <c r="C55" s="91"/>
      <c r="D55" s="95"/>
      <c r="E55" s="95"/>
      <c r="F55" s="101"/>
      <c r="G55" s="55"/>
      <c r="H55" s="29"/>
      <c r="I55" s="30">
        <v>0.51</v>
      </c>
      <c r="J55" s="119">
        <v>0.49</v>
      </c>
      <c r="K55" s="32"/>
      <c r="L55" s="57"/>
      <c r="M55" s="33"/>
      <c r="N55" s="34">
        <f t="shared" si="0"/>
        <v>1</v>
      </c>
      <c r="O55" s="35"/>
      <c r="P55" s="167">
        <v>15</v>
      </c>
      <c r="Q55" s="168">
        <v>15</v>
      </c>
      <c r="R55" s="38"/>
      <c r="S55" s="38"/>
      <c r="T55" s="37"/>
      <c r="U55" s="39">
        <f t="shared" si="1"/>
        <v>15</v>
      </c>
      <c r="V55" s="40">
        <f t="shared" si="7"/>
        <v>15</v>
      </c>
      <c r="W55" s="112"/>
      <c r="X55" s="96"/>
      <c r="Y55" s="96"/>
      <c r="Z55" s="104"/>
      <c r="AA55" s="99"/>
      <c r="AB55" s="41">
        <f t="shared" si="2"/>
        <v>0</v>
      </c>
      <c r="AC55" s="40">
        <f t="shared" si="3"/>
        <v>0</v>
      </c>
      <c r="AD55" s="42"/>
      <c r="AE55" s="128"/>
      <c r="AF55" s="37">
        <f t="shared" si="4"/>
        <v>15</v>
      </c>
      <c r="AG55" s="43">
        <v>65</v>
      </c>
      <c r="AH55" s="44">
        <f t="shared" si="5"/>
        <v>80</v>
      </c>
      <c r="AI55" s="45">
        <f t="shared" si="8"/>
        <v>0.93</v>
      </c>
      <c r="AJ55" s="46"/>
      <c r="AK55" s="47">
        <v>1E-4</v>
      </c>
      <c r="AL55" s="48">
        <f t="shared" si="9"/>
        <v>1.0001</v>
      </c>
      <c r="AM55" s="49">
        <f t="shared" si="10"/>
        <v>2356344000</v>
      </c>
      <c r="AN55" s="50"/>
      <c r="AO55" s="51"/>
      <c r="AP55" s="51"/>
      <c r="AQ55" s="51"/>
      <c r="AR55" s="51"/>
      <c r="AS55" s="52"/>
      <c r="AT55" s="53">
        <f t="shared" si="6"/>
        <v>0</v>
      </c>
    </row>
    <row r="56" spans="1:46" s="54" customFormat="1" ht="36" customHeight="1" thickBot="1">
      <c r="A56" s="27"/>
      <c r="B56" s="56"/>
      <c r="C56" s="91"/>
      <c r="D56" s="95"/>
      <c r="E56" s="95"/>
      <c r="F56" s="101"/>
      <c r="G56" s="55"/>
      <c r="H56" s="29"/>
      <c r="I56" s="30">
        <v>0.51</v>
      </c>
      <c r="J56" s="119">
        <v>0.49</v>
      </c>
      <c r="K56" s="32"/>
      <c r="L56" s="57"/>
      <c r="M56" s="33"/>
      <c r="N56" s="34">
        <f t="shared" si="0"/>
        <v>1</v>
      </c>
      <c r="O56" s="35"/>
      <c r="P56" s="167">
        <v>15</v>
      </c>
      <c r="Q56" s="168">
        <v>15</v>
      </c>
      <c r="R56" s="38"/>
      <c r="S56" s="38"/>
      <c r="T56" s="37"/>
      <c r="U56" s="39">
        <f t="shared" si="1"/>
        <v>15</v>
      </c>
      <c r="V56" s="40">
        <f t="shared" si="7"/>
        <v>15</v>
      </c>
      <c r="W56" s="112"/>
      <c r="X56" s="96"/>
      <c r="Y56" s="96"/>
      <c r="Z56" s="104"/>
      <c r="AA56" s="99"/>
      <c r="AB56" s="41">
        <f t="shared" si="2"/>
        <v>0</v>
      </c>
      <c r="AC56" s="40">
        <f t="shared" si="3"/>
        <v>0</v>
      </c>
      <c r="AD56" s="42"/>
      <c r="AE56" s="128"/>
      <c r="AF56" s="37">
        <f t="shared" si="4"/>
        <v>15</v>
      </c>
      <c r="AG56" s="43">
        <v>65</v>
      </c>
      <c r="AH56" s="44">
        <f t="shared" si="5"/>
        <v>80</v>
      </c>
      <c r="AI56" s="45">
        <f t="shared" si="8"/>
        <v>0.93</v>
      </c>
      <c r="AJ56" s="46"/>
      <c r="AK56" s="47">
        <v>1E-4</v>
      </c>
      <c r="AL56" s="48">
        <f t="shared" si="9"/>
        <v>1.0001</v>
      </c>
      <c r="AM56" s="49">
        <f t="shared" si="10"/>
        <v>2356344000</v>
      </c>
      <c r="AN56" s="50"/>
      <c r="AO56" s="51"/>
      <c r="AP56" s="51"/>
      <c r="AQ56" s="51"/>
      <c r="AR56" s="51"/>
      <c r="AS56" s="52"/>
      <c r="AT56" s="53">
        <f t="shared" si="6"/>
        <v>0</v>
      </c>
    </row>
    <row r="57" spans="1:46" s="54" customFormat="1" ht="36" customHeight="1" thickBot="1">
      <c r="A57" s="27"/>
      <c r="B57" s="56"/>
      <c r="C57" s="91"/>
      <c r="D57" s="95"/>
      <c r="E57" s="95"/>
      <c r="F57" s="101"/>
      <c r="G57" s="55"/>
      <c r="H57" s="29"/>
      <c r="I57" s="30">
        <v>0.51</v>
      </c>
      <c r="J57" s="119">
        <v>0.49</v>
      </c>
      <c r="K57" s="32"/>
      <c r="L57" s="57"/>
      <c r="M57" s="33"/>
      <c r="N57" s="34">
        <f t="shared" si="0"/>
        <v>1</v>
      </c>
      <c r="O57" s="35"/>
      <c r="P57" s="167">
        <v>15</v>
      </c>
      <c r="Q57" s="168">
        <v>15</v>
      </c>
      <c r="R57" s="38"/>
      <c r="S57" s="38"/>
      <c r="T57" s="37"/>
      <c r="U57" s="39">
        <f t="shared" si="1"/>
        <v>15</v>
      </c>
      <c r="V57" s="40">
        <f t="shared" si="7"/>
        <v>15</v>
      </c>
      <c r="W57" s="112"/>
      <c r="X57" s="96"/>
      <c r="Y57" s="96"/>
      <c r="Z57" s="104"/>
      <c r="AA57" s="99"/>
      <c r="AB57" s="41">
        <f t="shared" si="2"/>
        <v>0</v>
      </c>
      <c r="AC57" s="40">
        <f t="shared" si="3"/>
        <v>0</v>
      </c>
      <c r="AD57" s="42"/>
      <c r="AE57" s="128"/>
      <c r="AF57" s="37">
        <f t="shared" si="4"/>
        <v>15</v>
      </c>
      <c r="AG57" s="43">
        <v>65</v>
      </c>
      <c r="AH57" s="44">
        <f t="shared" si="5"/>
        <v>80</v>
      </c>
      <c r="AI57" s="45">
        <f t="shared" si="8"/>
        <v>0.93</v>
      </c>
      <c r="AJ57" s="46"/>
      <c r="AK57" s="47">
        <v>1E-4</v>
      </c>
      <c r="AL57" s="48">
        <f t="shared" si="9"/>
        <v>1.0001</v>
      </c>
      <c r="AM57" s="49">
        <f t="shared" si="10"/>
        <v>2356344000</v>
      </c>
      <c r="AN57" s="50"/>
      <c r="AO57" s="51"/>
      <c r="AP57" s="51"/>
      <c r="AQ57" s="51"/>
      <c r="AR57" s="51"/>
      <c r="AS57" s="52"/>
      <c r="AT57" s="53">
        <f t="shared" si="6"/>
        <v>0</v>
      </c>
    </row>
    <row r="58" spans="1:46" s="54" customFormat="1" ht="36" customHeight="1" thickBot="1">
      <c r="A58" s="27"/>
      <c r="B58" s="56"/>
      <c r="C58" s="91"/>
      <c r="D58" s="95"/>
      <c r="E58" s="95"/>
      <c r="F58" s="101"/>
      <c r="G58" s="55"/>
      <c r="H58" s="29"/>
      <c r="I58" s="30">
        <v>0.51</v>
      </c>
      <c r="J58" s="119">
        <v>0.49</v>
      </c>
      <c r="K58" s="32"/>
      <c r="L58" s="57"/>
      <c r="M58" s="33"/>
      <c r="N58" s="34">
        <f t="shared" si="0"/>
        <v>1</v>
      </c>
      <c r="O58" s="35"/>
      <c r="P58" s="167">
        <v>15</v>
      </c>
      <c r="Q58" s="168">
        <v>15</v>
      </c>
      <c r="R58" s="38"/>
      <c r="S58" s="38"/>
      <c r="T58" s="37"/>
      <c r="U58" s="39">
        <f t="shared" si="1"/>
        <v>15</v>
      </c>
      <c r="V58" s="40">
        <f t="shared" si="7"/>
        <v>15</v>
      </c>
      <c r="W58" s="112"/>
      <c r="X58" s="96"/>
      <c r="Y58" s="96"/>
      <c r="Z58" s="104"/>
      <c r="AA58" s="99"/>
      <c r="AB58" s="41">
        <f t="shared" si="2"/>
        <v>0</v>
      </c>
      <c r="AC58" s="40">
        <f t="shared" si="3"/>
        <v>0</v>
      </c>
      <c r="AD58" s="42"/>
      <c r="AE58" s="128"/>
      <c r="AF58" s="37">
        <f t="shared" si="4"/>
        <v>15</v>
      </c>
      <c r="AG58" s="43">
        <v>65</v>
      </c>
      <c r="AH58" s="44">
        <f t="shared" si="5"/>
        <v>80</v>
      </c>
      <c r="AI58" s="45">
        <f t="shared" si="8"/>
        <v>0.93</v>
      </c>
      <c r="AJ58" s="46"/>
      <c r="AK58" s="47">
        <v>1E-4</v>
      </c>
      <c r="AL58" s="48">
        <f t="shared" si="9"/>
        <v>1.0001</v>
      </c>
      <c r="AM58" s="49">
        <f t="shared" si="10"/>
        <v>2356344000</v>
      </c>
      <c r="AN58" s="50"/>
      <c r="AO58" s="51"/>
      <c r="AP58" s="51"/>
      <c r="AQ58" s="51"/>
      <c r="AR58" s="51"/>
      <c r="AS58" s="52"/>
      <c r="AT58" s="53">
        <f t="shared" si="6"/>
        <v>0</v>
      </c>
    </row>
    <row r="59" spans="1:46" s="54" customFormat="1" ht="47.25" customHeight="1" thickBot="1">
      <c r="A59" s="27"/>
      <c r="B59" s="56"/>
      <c r="C59" s="91"/>
      <c r="D59" s="95"/>
      <c r="E59" s="95"/>
      <c r="F59" s="101"/>
      <c r="G59" s="55"/>
      <c r="H59" s="60"/>
      <c r="I59" s="30">
        <v>0.51</v>
      </c>
      <c r="J59" s="119">
        <v>0.49</v>
      </c>
      <c r="K59" s="32"/>
      <c r="L59" s="57"/>
      <c r="M59" s="33"/>
      <c r="N59" s="34">
        <f t="shared" si="0"/>
        <v>1</v>
      </c>
      <c r="O59" s="35"/>
      <c r="P59" s="167">
        <v>15</v>
      </c>
      <c r="Q59" s="168">
        <v>15</v>
      </c>
      <c r="R59" s="38"/>
      <c r="S59" s="38"/>
      <c r="T59" s="37"/>
      <c r="U59" s="39">
        <f t="shared" si="1"/>
        <v>15</v>
      </c>
      <c r="V59" s="40">
        <f t="shared" si="7"/>
        <v>15</v>
      </c>
      <c r="W59" s="112"/>
      <c r="X59" s="96"/>
      <c r="Y59" s="96"/>
      <c r="Z59" s="104"/>
      <c r="AA59" s="99"/>
      <c r="AB59" s="41">
        <f t="shared" si="2"/>
        <v>0</v>
      </c>
      <c r="AC59" s="40">
        <f t="shared" si="3"/>
        <v>0</v>
      </c>
      <c r="AD59" s="42"/>
      <c r="AE59" s="128"/>
      <c r="AF59" s="37">
        <f t="shared" si="4"/>
        <v>15</v>
      </c>
      <c r="AG59" s="43">
        <v>65</v>
      </c>
      <c r="AH59" s="44">
        <f t="shared" si="5"/>
        <v>80</v>
      </c>
      <c r="AI59" s="45">
        <f t="shared" si="8"/>
        <v>0.93</v>
      </c>
      <c r="AJ59" s="46"/>
      <c r="AK59" s="47">
        <v>1E-4</v>
      </c>
      <c r="AL59" s="48">
        <f t="shared" si="9"/>
        <v>1.0001</v>
      </c>
      <c r="AM59" s="49">
        <f t="shared" si="10"/>
        <v>2356344000</v>
      </c>
      <c r="AN59" s="50"/>
      <c r="AO59" s="51"/>
      <c r="AP59" s="51"/>
      <c r="AQ59" s="51"/>
      <c r="AR59" s="51"/>
      <c r="AS59" s="52"/>
      <c r="AT59" s="53">
        <f t="shared" si="6"/>
        <v>0</v>
      </c>
    </row>
    <row r="60" spans="1:46" s="54" customFormat="1" ht="47.25" customHeight="1" thickBot="1">
      <c r="A60" s="27"/>
      <c r="B60" s="56"/>
      <c r="C60" s="91"/>
      <c r="D60" s="95"/>
      <c r="E60" s="95"/>
      <c r="F60" s="101"/>
      <c r="G60" s="55"/>
      <c r="H60" s="29"/>
      <c r="I60" s="30">
        <v>0.51</v>
      </c>
      <c r="J60" s="119">
        <v>0.49</v>
      </c>
      <c r="K60" s="32"/>
      <c r="L60" s="57"/>
      <c r="M60" s="33"/>
      <c r="N60" s="34">
        <f t="shared" si="0"/>
        <v>1</v>
      </c>
      <c r="O60" s="35"/>
      <c r="P60" s="167">
        <v>15</v>
      </c>
      <c r="Q60" s="168">
        <v>15</v>
      </c>
      <c r="R60" s="38"/>
      <c r="S60" s="38"/>
      <c r="T60" s="37"/>
      <c r="U60" s="39">
        <f t="shared" si="1"/>
        <v>15</v>
      </c>
      <c r="V60" s="40">
        <f t="shared" si="7"/>
        <v>15</v>
      </c>
      <c r="W60" s="112"/>
      <c r="X60" s="96"/>
      <c r="Y60" s="96"/>
      <c r="Z60" s="104"/>
      <c r="AA60" s="99"/>
      <c r="AB60" s="41">
        <f t="shared" si="2"/>
        <v>0</v>
      </c>
      <c r="AC60" s="40">
        <f t="shared" si="3"/>
        <v>0</v>
      </c>
      <c r="AD60" s="42"/>
      <c r="AE60" s="128"/>
      <c r="AF60" s="37">
        <f t="shared" si="4"/>
        <v>15</v>
      </c>
      <c r="AG60" s="43">
        <v>65</v>
      </c>
      <c r="AH60" s="44">
        <f t="shared" si="5"/>
        <v>80</v>
      </c>
      <c r="AI60" s="45">
        <f t="shared" si="8"/>
        <v>0.93</v>
      </c>
      <c r="AJ60" s="46"/>
      <c r="AK60" s="47">
        <v>1E-4</v>
      </c>
      <c r="AL60" s="48">
        <f t="shared" si="9"/>
        <v>1.0001</v>
      </c>
      <c r="AM60" s="49">
        <f t="shared" si="10"/>
        <v>2356344000</v>
      </c>
      <c r="AN60" s="50"/>
      <c r="AO60" s="51"/>
      <c r="AP60" s="51"/>
      <c r="AQ60" s="51"/>
      <c r="AR60" s="51"/>
      <c r="AS60" s="52"/>
      <c r="AT60" s="53">
        <f t="shared" si="6"/>
        <v>0</v>
      </c>
    </row>
    <row r="61" spans="1:46" s="54" customFormat="1" ht="47.25" customHeight="1" thickBot="1">
      <c r="A61" s="27"/>
      <c r="B61" s="56"/>
      <c r="C61" s="91"/>
      <c r="D61" s="95"/>
      <c r="E61" s="95"/>
      <c r="F61" s="101"/>
      <c r="G61" s="55"/>
      <c r="H61" s="60"/>
      <c r="I61" s="30">
        <v>0.51</v>
      </c>
      <c r="J61" s="119">
        <v>0.49</v>
      </c>
      <c r="K61" s="32"/>
      <c r="L61" s="57"/>
      <c r="M61" s="33"/>
      <c r="N61" s="34">
        <f t="shared" si="0"/>
        <v>1</v>
      </c>
      <c r="O61" s="35"/>
      <c r="P61" s="167">
        <v>15</v>
      </c>
      <c r="Q61" s="168">
        <v>15</v>
      </c>
      <c r="R61" s="38"/>
      <c r="S61" s="38"/>
      <c r="T61" s="37"/>
      <c r="U61" s="39">
        <f t="shared" si="1"/>
        <v>15</v>
      </c>
      <c r="V61" s="40">
        <f t="shared" si="7"/>
        <v>15</v>
      </c>
      <c r="W61" s="112"/>
      <c r="X61" s="96"/>
      <c r="Y61" s="96"/>
      <c r="Z61" s="104"/>
      <c r="AA61" s="99"/>
      <c r="AB61" s="41">
        <f t="shared" si="2"/>
        <v>0</v>
      </c>
      <c r="AC61" s="40">
        <f t="shared" si="3"/>
        <v>0</v>
      </c>
      <c r="AD61" s="42"/>
      <c r="AE61" s="128"/>
      <c r="AF61" s="37">
        <f t="shared" si="4"/>
        <v>15</v>
      </c>
      <c r="AG61" s="43">
        <v>65</v>
      </c>
      <c r="AH61" s="44">
        <f t="shared" si="5"/>
        <v>80</v>
      </c>
      <c r="AI61" s="45">
        <f t="shared" si="8"/>
        <v>0.93</v>
      </c>
      <c r="AJ61" s="46"/>
      <c r="AK61" s="47">
        <v>1E-4</v>
      </c>
      <c r="AL61" s="48">
        <f t="shared" si="9"/>
        <v>1.0001</v>
      </c>
      <c r="AM61" s="49">
        <f t="shared" si="10"/>
        <v>2356344000</v>
      </c>
      <c r="AN61" s="50"/>
      <c r="AO61" s="51"/>
      <c r="AP61" s="51"/>
      <c r="AQ61" s="51"/>
      <c r="AR61" s="51"/>
      <c r="AS61" s="52"/>
      <c r="AT61" s="53">
        <f t="shared" si="6"/>
        <v>0</v>
      </c>
    </row>
    <row r="62" spans="1:46" s="54" customFormat="1" ht="36" customHeight="1" thickBot="1">
      <c r="A62" s="27"/>
      <c r="B62" s="56"/>
      <c r="C62" s="91"/>
      <c r="D62" s="95"/>
      <c r="E62" s="95"/>
      <c r="F62" s="101"/>
      <c r="G62" s="55"/>
      <c r="H62" s="60"/>
      <c r="I62" s="30">
        <v>0.51</v>
      </c>
      <c r="J62" s="119">
        <v>0.49</v>
      </c>
      <c r="K62" s="32"/>
      <c r="L62" s="57"/>
      <c r="M62" s="33"/>
      <c r="N62" s="34">
        <f t="shared" si="0"/>
        <v>1</v>
      </c>
      <c r="O62" s="35"/>
      <c r="P62" s="167">
        <v>15</v>
      </c>
      <c r="Q62" s="168">
        <v>15</v>
      </c>
      <c r="R62" s="38"/>
      <c r="S62" s="38"/>
      <c r="T62" s="37"/>
      <c r="U62" s="39">
        <f t="shared" si="1"/>
        <v>15</v>
      </c>
      <c r="V62" s="40">
        <f t="shared" si="7"/>
        <v>15</v>
      </c>
      <c r="W62" s="112"/>
      <c r="X62" s="96"/>
      <c r="Y62" s="96"/>
      <c r="Z62" s="104"/>
      <c r="AA62" s="99"/>
      <c r="AB62" s="41">
        <f t="shared" si="2"/>
        <v>0</v>
      </c>
      <c r="AC62" s="40">
        <f t="shared" si="3"/>
        <v>0</v>
      </c>
      <c r="AD62" s="42"/>
      <c r="AE62" s="128"/>
      <c r="AF62" s="37">
        <f t="shared" si="4"/>
        <v>15</v>
      </c>
      <c r="AG62" s="43">
        <v>65</v>
      </c>
      <c r="AH62" s="44">
        <f t="shared" si="5"/>
        <v>80</v>
      </c>
      <c r="AI62" s="45">
        <f t="shared" si="8"/>
        <v>0.93</v>
      </c>
      <c r="AJ62" s="46"/>
      <c r="AK62" s="47">
        <v>1E-4</v>
      </c>
      <c r="AL62" s="48">
        <f t="shared" si="9"/>
        <v>1.0001</v>
      </c>
      <c r="AM62" s="49">
        <f t="shared" si="10"/>
        <v>2356344000</v>
      </c>
      <c r="AN62" s="50"/>
      <c r="AO62" s="51"/>
      <c r="AP62" s="51"/>
      <c r="AQ62" s="51"/>
      <c r="AR62" s="51"/>
      <c r="AS62" s="52"/>
      <c r="AT62" s="53">
        <f t="shared" si="6"/>
        <v>0</v>
      </c>
    </row>
    <row r="63" spans="1:46" s="54" customFormat="1" ht="36" customHeight="1" thickBot="1">
      <c r="A63" s="27"/>
      <c r="B63" s="56"/>
      <c r="C63" s="91"/>
      <c r="D63" s="95"/>
      <c r="E63" s="95"/>
      <c r="F63" s="101"/>
      <c r="G63" s="55"/>
      <c r="H63" s="60"/>
      <c r="I63" s="30">
        <v>0.51</v>
      </c>
      <c r="J63" s="119">
        <v>0.49</v>
      </c>
      <c r="K63" s="32"/>
      <c r="L63" s="57"/>
      <c r="M63" s="33"/>
      <c r="N63" s="34">
        <f t="shared" si="0"/>
        <v>1</v>
      </c>
      <c r="O63" s="35"/>
      <c r="P63" s="167">
        <v>15</v>
      </c>
      <c r="Q63" s="168">
        <v>15</v>
      </c>
      <c r="R63" s="38"/>
      <c r="S63" s="38"/>
      <c r="T63" s="37"/>
      <c r="U63" s="39">
        <f t="shared" si="1"/>
        <v>15</v>
      </c>
      <c r="V63" s="40">
        <f t="shared" si="7"/>
        <v>15</v>
      </c>
      <c r="W63" s="112"/>
      <c r="X63" s="96"/>
      <c r="Y63" s="96"/>
      <c r="Z63" s="104"/>
      <c r="AA63" s="99"/>
      <c r="AB63" s="41">
        <f t="shared" si="2"/>
        <v>0</v>
      </c>
      <c r="AC63" s="40">
        <f t="shared" si="3"/>
        <v>0</v>
      </c>
      <c r="AD63" s="42"/>
      <c r="AE63" s="128"/>
      <c r="AF63" s="37">
        <f t="shared" si="4"/>
        <v>15</v>
      </c>
      <c r="AG63" s="43">
        <v>65</v>
      </c>
      <c r="AH63" s="44">
        <f t="shared" si="5"/>
        <v>80</v>
      </c>
      <c r="AI63" s="45">
        <f t="shared" si="8"/>
        <v>0.93</v>
      </c>
      <c r="AJ63" s="46"/>
      <c r="AK63" s="47">
        <v>1E-4</v>
      </c>
      <c r="AL63" s="48">
        <f t="shared" si="9"/>
        <v>1.0001</v>
      </c>
      <c r="AM63" s="49">
        <f t="shared" si="10"/>
        <v>2356344000</v>
      </c>
      <c r="AN63" s="50"/>
      <c r="AO63" s="51"/>
      <c r="AP63" s="51"/>
      <c r="AQ63" s="51"/>
      <c r="AR63" s="51"/>
      <c r="AS63" s="52"/>
      <c r="AT63" s="53">
        <f t="shared" si="6"/>
        <v>0</v>
      </c>
    </row>
    <row r="64" spans="1:46" s="54" customFormat="1" ht="36" customHeight="1" thickBot="1">
      <c r="A64" s="27"/>
      <c r="B64" s="56"/>
      <c r="C64" s="91"/>
      <c r="D64" s="95"/>
      <c r="E64" s="95"/>
      <c r="F64" s="101"/>
      <c r="G64" s="55"/>
      <c r="H64" s="60"/>
      <c r="I64" s="30">
        <v>0.51</v>
      </c>
      <c r="J64" s="119">
        <v>0.49</v>
      </c>
      <c r="K64" s="32"/>
      <c r="L64" s="57"/>
      <c r="M64" s="33"/>
      <c r="N64" s="34">
        <f t="shared" si="0"/>
        <v>1</v>
      </c>
      <c r="O64" s="35"/>
      <c r="P64" s="167">
        <v>15</v>
      </c>
      <c r="Q64" s="168">
        <v>15</v>
      </c>
      <c r="R64" s="38"/>
      <c r="S64" s="38"/>
      <c r="T64" s="37"/>
      <c r="U64" s="39">
        <f t="shared" si="1"/>
        <v>15</v>
      </c>
      <c r="V64" s="40">
        <f t="shared" si="7"/>
        <v>15</v>
      </c>
      <c r="W64" s="112"/>
      <c r="X64" s="96"/>
      <c r="Y64" s="96"/>
      <c r="Z64" s="104"/>
      <c r="AA64" s="99"/>
      <c r="AB64" s="41">
        <f t="shared" si="2"/>
        <v>0</v>
      </c>
      <c r="AC64" s="40">
        <f t="shared" si="3"/>
        <v>0</v>
      </c>
      <c r="AD64" s="42"/>
      <c r="AE64" s="128"/>
      <c r="AF64" s="37">
        <f t="shared" si="4"/>
        <v>15</v>
      </c>
      <c r="AG64" s="43">
        <v>65</v>
      </c>
      <c r="AH64" s="44">
        <f t="shared" si="5"/>
        <v>80</v>
      </c>
      <c r="AI64" s="45">
        <f t="shared" si="8"/>
        <v>0.93</v>
      </c>
      <c r="AJ64" s="46"/>
      <c r="AK64" s="47">
        <v>1E-4</v>
      </c>
      <c r="AL64" s="48">
        <f t="shared" si="9"/>
        <v>1.0001</v>
      </c>
      <c r="AM64" s="49">
        <f t="shared" si="10"/>
        <v>2356344000</v>
      </c>
      <c r="AN64" s="50"/>
      <c r="AO64" s="51"/>
      <c r="AP64" s="51"/>
      <c r="AQ64" s="51"/>
      <c r="AR64" s="51"/>
      <c r="AS64" s="52"/>
      <c r="AT64" s="53">
        <f t="shared" si="6"/>
        <v>0</v>
      </c>
    </row>
    <row r="65" spans="1:46" s="54" customFormat="1" ht="36" customHeight="1" thickBot="1">
      <c r="A65" s="27"/>
      <c r="B65" s="56"/>
      <c r="C65" s="91"/>
      <c r="D65" s="95"/>
      <c r="E65" s="95"/>
      <c r="F65" s="101"/>
      <c r="G65" s="55"/>
      <c r="H65" s="60"/>
      <c r="I65" s="30">
        <v>0.51</v>
      </c>
      <c r="J65" s="119">
        <v>0.49</v>
      </c>
      <c r="K65" s="32"/>
      <c r="L65" s="57"/>
      <c r="M65" s="33"/>
      <c r="N65" s="34">
        <f t="shared" si="0"/>
        <v>1</v>
      </c>
      <c r="O65" s="35"/>
      <c r="P65" s="167">
        <v>15</v>
      </c>
      <c r="Q65" s="168">
        <v>15</v>
      </c>
      <c r="R65" s="38"/>
      <c r="S65" s="38"/>
      <c r="T65" s="37"/>
      <c r="U65" s="39">
        <f t="shared" si="1"/>
        <v>15</v>
      </c>
      <c r="V65" s="40">
        <f t="shared" si="7"/>
        <v>15</v>
      </c>
      <c r="W65" s="112"/>
      <c r="X65" s="96"/>
      <c r="Y65" s="96"/>
      <c r="Z65" s="104"/>
      <c r="AA65" s="99"/>
      <c r="AB65" s="41">
        <f t="shared" si="2"/>
        <v>0</v>
      </c>
      <c r="AC65" s="40">
        <f t="shared" si="3"/>
        <v>0</v>
      </c>
      <c r="AD65" s="42"/>
      <c r="AE65" s="128"/>
      <c r="AF65" s="37">
        <f t="shared" si="4"/>
        <v>15</v>
      </c>
      <c r="AG65" s="43">
        <v>65</v>
      </c>
      <c r="AH65" s="44">
        <f t="shared" si="5"/>
        <v>80</v>
      </c>
      <c r="AI65" s="45">
        <f t="shared" si="8"/>
        <v>0.93</v>
      </c>
      <c r="AJ65" s="46"/>
      <c r="AK65" s="47">
        <v>1E-4</v>
      </c>
      <c r="AL65" s="48">
        <f t="shared" si="9"/>
        <v>1.0001</v>
      </c>
      <c r="AM65" s="49">
        <f t="shared" si="10"/>
        <v>2356344000</v>
      </c>
      <c r="AN65" s="50"/>
      <c r="AO65" s="51"/>
      <c r="AP65" s="51"/>
      <c r="AQ65" s="51"/>
      <c r="AR65" s="51"/>
      <c r="AS65" s="52"/>
      <c r="AT65" s="53">
        <f t="shared" si="6"/>
        <v>0</v>
      </c>
    </row>
    <row r="66" spans="1:46" s="54" customFormat="1" ht="36" customHeight="1" thickBot="1">
      <c r="A66" s="27"/>
      <c r="B66" s="56"/>
      <c r="C66" s="91"/>
      <c r="D66" s="95"/>
      <c r="E66" s="95"/>
      <c r="F66" s="101"/>
      <c r="G66" s="55"/>
      <c r="H66" s="60"/>
      <c r="I66" s="30">
        <v>0.51</v>
      </c>
      <c r="J66" s="119">
        <v>0.49</v>
      </c>
      <c r="K66" s="32"/>
      <c r="L66" s="57"/>
      <c r="M66" s="33"/>
      <c r="N66" s="34">
        <f t="shared" si="0"/>
        <v>1</v>
      </c>
      <c r="O66" s="35"/>
      <c r="P66" s="167">
        <v>15</v>
      </c>
      <c r="Q66" s="168">
        <v>15</v>
      </c>
      <c r="R66" s="38"/>
      <c r="S66" s="38"/>
      <c r="T66" s="37"/>
      <c r="U66" s="39">
        <f t="shared" si="1"/>
        <v>15</v>
      </c>
      <c r="V66" s="40">
        <f t="shared" si="7"/>
        <v>15</v>
      </c>
      <c r="W66" s="112"/>
      <c r="X66" s="96"/>
      <c r="Y66" s="96"/>
      <c r="Z66" s="104"/>
      <c r="AA66" s="99"/>
      <c r="AB66" s="41">
        <f t="shared" si="2"/>
        <v>0</v>
      </c>
      <c r="AC66" s="40">
        <f t="shared" si="3"/>
        <v>0</v>
      </c>
      <c r="AD66" s="42"/>
      <c r="AE66" s="128"/>
      <c r="AF66" s="37">
        <f t="shared" si="4"/>
        <v>15</v>
      </c>
      <c r="AG66" s="43">
        <v>65</v>
      </c>
      <c r="AH66" s="44">
        <f t="shared" si="5"/>
        <v>80</v>
      </c>
      <c r="AI66" s="45">
        <f t="shared" si="8"/>
        <v>0.93</v>
      </c>
      <c r="AJ66" s="46"/>
      <c r="AK66" s="47">
        <v>1E-4</v>
      </c>
      <c r="AL66" s="48">
        <f t="shared" si="9"/>
        <v>1.0001</v>
      </c>
      <c r="AM66" s="49">
        <f t="shared" si="10"/>
        <v>2356344000</v>
      </c>
      <c r="AN66" s="50"/>
      <c r="AO66" s="51"/>
      <c r="AP66" s="51"/>
      <c r="AQ66" s="51"/>
      <c r="AR66" s="51"/>
      <c r="AS66" s="52"/>
      <c r="AT66" s="53">
        <f t="shared" si="6"/>
        <v>0</v>
      </c>
    </row>
    <row r="67" spans="1:46" s="54" customFormat="1" ht="36" customHeight="1" thickBot="1">
      <c r="A67" s="27"/>
      <c r="B67" s="56"/>
      <c r="C67" s="91"/>
      <c r="D67" s="95"/>
      <c r="E67" s="95"/>
      <c r="F67" s="101"/>
      <c r="G67" s="55"/>
      <c r="H67" s="60"/>
      <c r="I67" s="30">
        <v>0.51</v>
      </c>
      <c r="J67" s="119">
        <v>0.49</v>
      </c>
      <c r="K67" s="32"/>
      <c r="L67" s="57"/>
      <c r="M67" s="33"/>
      <c r="N67" s="34">
        <f t="shared" si="0"/>
        <v>1</v>
      </c>
      <c r="O67" s="35"/>
      <c r="P67" s="167">
        <v>15</v>
      </c>
      <c r="Q67" s="168">
        <v>15</v>
      </c>
      <c r="R67" s="38"/>
      <c r="S67" s="38"/>
      <c r="T67" s="37"/>
      <c r="U67" s="39">
        <f t="shared" si="1"/>
        <v>15</v>
      </c>
      <c r="V67" s="40">
        <f t="shared" si="7"/>
        <v>15</v>
      </c>
      <c r="W67" s="112"/>
      <c r="X67" s="96"/>
      <c r="Y67" s="96"/>
      <c r="Z67" s="104"/>
      <c r="AA67" s="99"/>
      <c r="AB67" s="41">
        <f t="shared" si="2"/>
        <v>0</v>
      </c>
      <c r="AC67" s="40">
        <f t="shared" si="3"/>
        <v>0</v>
      </c>
      <c r="AD67" s="42"/>
      <c r="AE67" s="128"/>
      <c r="AF67" s="37">
        <f t="shared" si="4"/>
        <v>15</v>
      </c>
      <c r="AG67" s="43">
        <v>65</v>
      </c>
      <c r="AH67" s="44">
        <f t="shared" si="5"/>
        <v>80</v>
      </c>
      <c r="AI67" s="45">
        <f t="shared" si="8"/>
        <v>0.93</v>
      </c>
      <c r="AJ67" s="46"/>
      <c r="AK67" s="47">
        <v>1E-4</v>
      </c>
      <c r="AL67" s="48">
        <f t="shared" si="9"/>
        <v>1.0001</v>
      </c>
      <c r="AM67" s="49">
        <f t="shared" si="10"/>
        <v>2356344000</v>
      </c>
      <c r="AN67" s="50"/>
      <c r="AO67" s="51"/>
      <c r="AP67" s="51"/>
      <c r="AQ67" s="51"/>
      <c r="AR67" s="51"/>
      <c r="AS67" s="52"/>
      <c r="AT67" s="53">
        <f t="shared" si="6"/>
        <v>0</v>
      </c>
    </row>
    <row r="68" spans="1:46" s="54" customFormat="1" ht="36" customHeight="1" thickBot="1">
      <c r="A68" s="27"/>
      <c r="B68" s="56"/>
      <c r="C68" s="91"/>
      <c r="D68" s="95"/>
      <c r="E68" s="95"/>
      <c r="F68" s="101"/>
      <c r="G68" s="55"/>
      <c r="H68" s="60"/>
      <c r="I68" s="30">
        <v>0.51</v>
      </c>
      <c r="J68" s="119">
        <v>0.49</v>
      </c>
      <c r="K68" s="32"/>
      <c r="L68" s="57"/>
      <c r="M68" s="33"/>
      <c r="N68" s="34">
        <f t="shared" si="0"/>
        <v>1</v>
      </c>
      <c r="O68" s="35"/>
      <c r="P68" s="167">
        <v>15</v>
      </c>
      <c r="Q68" s="168">
        <v>15</v>
      </c>
      <c r="R68" s="38"/>
      <c r="S68" s="38"/>
      <c r="T68" s="37"/>
      <c r="U68" s="39">
        <f t="shared" si="1"/>
        <v>15</v>
      </c>
      <c r="V68" s="40">
        <f t="shared" si="7"/>
        <v>15</v>
      </c>
      <c r="W68" s="112"/>
      <c r="X68" s="96"/>
      <c r="Y68" s="96"/>
      <c r="Z68" s="104"/>
      <c r="AA68" s="99"/>
      <c r="AB68" s="41">
        <f t="shared" si="2"/>
        <v>0</v>
      </c>
      <c r="AC68" s="40">
        <f t="shared" si="3"/>
        <v>0</v>
      </c>
      <c r="AD68" s="42"/>
      <c r="AE68" s="128"/>
      <c r="AF68" s="37">
        <f t="shared" si="4"/>
        <v>15</v>
      </c>
      <c r="AG68" s="43">
        <v>65</v>
      </c>
      <c r="AH68" s="44">
        <f t="shared" si="5"/>
        <v>80</v>
      </c>
      <c r="AI68" s="45">
        <f t="shared" si="8"/>
        <v>0.93</v>
      </c>
      <c r="AJ68" s="46"/>
      <c r="AK68" s="47">
        <v>1E-4</v>
      </c>
      <c r="AL68" s="48">
        <f t="shared" si="9"/>
        <v>1.0001</v>
      </c>
      <c r="AM68" s="49">
        <f t="shared" si="10"/>
        <v>2356344000</v>
      </c>
      <c r="AN68" s="50"/>
      <c r="AO68" s="51"/>
      <c r="AP68" s="51"/>
      <c r="AQ68" s="51"/>
      <c r="AR68" s="51"/>
      <c r="AS68" s="52"/>
      <c r="AT68" s="53">
        <f t="shared" si="6"/>
        <v>0</v>
      </c>
    </row>
    <row r="69" spans="1:46" s="54" customFormat="1" ht="36" customHeight="1" thickBot="1">
      <c r="A69" s="27"/>
      <c r="B69" s="56"/>
      <c r="C69" s="91"/>
      <c r="D69" s="95"/>
      <c r="E69" s="95"/>
      <c r="F69" s="101"/>
      <c r="G69" s="55"/>
      <c r="H69" s="60"/>
      <c r="I69" s="30">
        <v>0.51</v>
      </c>
      <c r="J69" s="119">
        <v>0.49</v>
      </c>
      <c r="K69" s="32"/>
      <c r="L69" s="57"/>
      <c r="M69" s="33"/>
      <c r="N69" s="34">
        <f t="shared" si="0"/>
        <v>1</v>
      </c>
      <c r="O69" s="35"/>
      <c r="P69" s="167">
        <v>15</v>
      </c>
      <c r="Q69" s="168">
        <v>15</v>
      </c>
      <c r="R69" s="38"/>
      <c r="S69" s="38"/>
      <c r="T69" s="37"/>
      <c r="U69" s="39">
        <f t="shared" si="1"/>
        <v>15</v>
      </c>
      <c r="V69" s="40">
        <f t="shared" si="7"/>
        <v>15</v>
      </c>
      <c r="W69" s="112"/>
      <c r="X69" s="96"/>
      <c r="Y69" s="96"/>
      <c r="Z69" s="104"/>
      <c r="AA69" s="99"/>
      <c r="AB69" s="41">
        <f t="shared" si="2"/>
        <v>0</v>
      </c>
      <c r="AC69" s="40">
        <f t="shared" si="3"/>
        <v>0</v>
      </c>
      <c r="AD69" s="42"/>
      <c r="AE69" s="128"/>
      <c r="AF69" s="37">
        <f t="shared" si="4"/>
        <v>15</v>
      </c>
      <c r="AG69" s="43">
        <v>65</v>
      </c>
      <c r="AH69" s="44">
        <f t="shared" si="5"/>
        <v>80</v>
      </c>
      <c r="AI69" s="45">
        <f t="shared" si="8"/>
        <v>0.93</v>
      </c>
      <c r="AJ69" s="46"/>
      <c r="AK69" s="47">
        <v>1E-4</v>
      </c>
      <c r="AL69" s="48">
        <f t="shared" si="9"/>
        <v>1.0001</v>
      </c>
      <c r="AM69" s="49">
        <f t="shared" si="10"/>
        <v>2356344000</v>
      </c>
      <c r="AN69" s="50"/>
      <c r="AO69" s="51"/>
      <c r="AP69" s="51"/>
      <c r="AQ69" s="51"/>
      <c r="AR69" s="51"/>
      <c r="AS69" s="52"/>
      <c r="AT69" s="53">
        <f t="shared" si="6"/>
        <v>0</v>
      </c>
    </row>
    <row r="70" spans="1:46" s="54" customFormat="1" ht="36" customHeight="1" thickBot="1">
      <c r="A70" s="27"/>
      <c r="B70" s="56"/>
      <c r="C70" s="91"/>
      <c r="D70" s="95"/>
      <c r="E70" s="95"/>
      <c r="F70" s="101"/>
      <c r="G70" s="55"/>
      <c r="H70" s="60"/>
      <c r="I70" s="30">
        <v>0.51</v>
      </c>
      <c r="J70" s="119">
        <v>0.49</v>
      </c>
      <c r="K70" s="32"/>
      <c r="L70" s="57"/>
      <c r="M70" s="33"/>
      <c r="N70" s="34">
        <f t="shared" ref="N70:N133" si="11">SUM(I70:M70)</f>
        <v>1</v>
      </c>
      <c r="O70" s="35"/>
      <c r="P70" s="167">
        <v>15</v>
      </c>
      <c r="Q70" s="168">
        <v>15</v>
      </c>
      <c r="R70" s="38"/>
      <c r="S70" s="38"/>
      <c r="T70" s="37"/>
      <c r="U70" s="39">
        <f t="shared" ref="U70:U133" si="12">ROUNDUP(((P70*I70)+(Q70*J70)+(R70*K70)+(S70*L70)+(T70*M70)),2)</f>
        <v>15</v>
      </c>
      <c r="V70" s="40">
        <f t="shared" si="7"/>
        <v>15</v>
      </c>
      <c r="W70" s="112"/>
      <c r="X70" s="96"/>
      <c r="Y70" s="96"/>
      <c r="Z70" s="104"/>
      <c r="AA70" s="99"/>
      <c r="AB70" s="41">
        <f t="shared" ref="AB70:AB133" si="13">ROUNDUP((((W70*I70)+(X70*J70)+(Y70*K70)+(Z70*L70)+(AA70*M70))/$I$2*15),2)</f>
        <v>0</v>
      </c>
      <c r="AC70" s="40">
        <f t="shared" ref="AC70:AC133" si="14">IF(AB70&gt;=15,15,AB70)</f>
        <v>0</v>
      </c>
      <c r="AD70" s="42"/>
      <c r="AE70" s="128"/>
      <c r="AF70" s="37">
        <f t="shared" ref="AF70:AF133" si="15">IF((V70+AC70+AD70)&gt;=30,30,(V70+AC70+AD70))</f>
        <v>15</v>
      </c>
      <c r="AG70" s="43">
        <v>65</v>
      </c>
      <c r="AH70" s="44">
        <f t="shared" ref="AH70:AH133" si="16">AF70+AG70+AE70</f>
        <v>80</v>
      </c>
      <c r="AI70" s="45">
        <f t="shared" si="8"/>
        <v>0.93</v>
      </c>
      <c r="AJ70" s="46"/>
      <c r="AK70" s="47">
        <v>1E-4</v>
      </c>
      <c r="AL70" s="48">
        <f t="shared" si="9"/>
        <v>1.0001</v>
      </c>
      <c r="AM70" s="49">
        <f t="shared" si="10"/>
        <v>2356344000</v>
      </c>
      <c r="AN70" s="50"/>
      <c r="AO70" s="51"/>
      <c r="AP70" s="51"/>
      <c r="AQ70" s="51"/>
      <c r="AR70" s="51"/>
      <c r="AS70" s="52"/>
      <c r="AT70" s="53">
        <f t="shared" ref="AT70:AT133" si="17">(AO70*I70)+(AP70*J70)+(AQ70*K70)+(AR70*L70)+(AS70*M70)</f>
        <v>0</v>
      </c>
    </row>
    <row r="71" spans="1:46" s="54" customFormat="1" ht="36" customHeight="1" thickBot="1">
      <c r="A71" s="27"/>
      <c r="B71" s="56"/>
      <c r="C71" s="91"/>
      <c r="D71" s="95"/>
      <c r="E71" s="95"/>
      <c r="F71" s="101"/>
      <c r="G71" s="55"/>
      <c r="H71" s="60"/>
      <c r="I71" s="30">
        <v>0.51</v>
      </c>
      <c r="J71" s="119">
        <v>0.49</v>
      </c>
      <c r="K71" s="32"/>
      <c r="L71" s="57"/>
      <c r="M71" s="33"/>
      <c r="N71" s="34">
        <f t="shared" si="11"/>
        <v>1</v>
      </c>
      <c r="O71" s="35"/>
      <c r="P71" s="167">
        <v>15</v>
      </c>
      <c r="Q71" s="168">
        <v>15</v>
      </c>
      <c r="R71" s="38"/>
      <c r="S71" s="38"/>
      <c r="T71" s="37"/>
      <c r="U71" s="39">
        <f t="shared" si="12"/>
        <v>15</v>
      </c>
      <c r="V71" s="40">
        <f t="shared" si="7"/>
        <v>15</v>
      </c>
      <c r="W71" s="112"/>
      <c r="X71" s="96"/>
      <c r="Y71" s="96"/>
      <c r="Z71" s="104"/>
      <c r="AA71" s="99"/>
      <c r="AB71" s="41">
        <f t="shared" si="13"/>
        <v>0</v>
      </c>
      <c r="AC71" s="40">
        <f t="shared" si="14"/>
        <v>0</v>
      </c>
      <c r="AD71" s="42"/>
      <c r="AE71" s="128"/>
      <c r="AF71" s="37">
        <f t="shared" si="15"/>
        <v>15</v>
      </c>
      <c r="AG71" s="43">
        <v>65</v>
      </c>
      <c r="AH71" s="44">
        <f t="shared" si="16"/>
        <v>80</v>
      </c>
      <c r="AI71" s="45">
        <f t="shared" si="8"/>
        <v>0.93</v>
      </c>
      <c r="AJ71" s="46"/>
      <c r="AK71" s="47">
        <v>1E-4</v>
      </c>
      <c r="AL71" s="48">
        <f t="shared" si="9"/>
        <v>1.0001</v>
      </c>
      <c r="AM71" s="49">
        <f t="shared" si="10"/>
        <v>2356344000</v>
      </c>
      <c r="AN71" s="50"/>
      <c r="AO71" s="51"/>
      <c r="AP71" s="51"/>
      <c r="AQ71" s="51"/>
      <c r="AR71" s="51"/>
      <c r="AS71" s="52"/>
      <c r="AT71" s="53">
        <f t="shared" si="17"/>
        <v>0</v>
      </c>
    </row>
    <row r="72" spans="1:46" s="54" customFormat="1" ht="36" customHeight="1" thickBot="1">
      <c r="A72" s="27"/>
      <c r="B72" s="56"/>
      <c r="C72" s="91"/>
      <c r="D72" s="95"/>
      <c r="E72" s="95"/>
      <c r="F72" s="101"/>
      <c r="G72" s="55"/>
      <c r="H72" s="60"/>
      <c r="I72" s="30">
        <v>0.51</v>
      </c>
      <c r="J72" s="119">
        <v>0.49</v>
      </c>
      <c r="K72" s="32"/>
      <c r="L72" s="57"/>
      <c r="M72" s="33"/>
      <c r="N72" s="34">
        <f t="shared" si="11"/>
        <v>1</v>
      </c>
      <c r="O72" s="35"/>
      <c r="P72" s="167">
        <v>15</v>
      </c>
      <c r="Q72" s="168">
        <v>15</v>
      </c>
      <c r="R72" s="38"/>
      <c r="S72" s="38"/>
      <c r="T72" s="37"/>
      <c r="U72" s="39">
        <f t="shared" si="12"/>
        <v>15</v>
      </c>
      <c r="V72" s="40">
        <f t="shared" ref="V72:V135" si="18">IF(U72&gt;=15,15,U72)</f>
        <v>15</v>
      </c>
      <c r="W72" s="112"/>
      <c r="X72" s="96"/>
      <c r="Y72" s="96"/>
      <c r="Z72" s="104"/>
      <c r="AA72" s="99"/>
      <c r="AB72" s="41">
        <f t="shared" si="13"/>
        <v>0</v>
      </c>
      <c r="AC72" s="40">
        <f t="shared" si="14"/>
        <v>0</v>
      </c>
      <c r="AD72" s="42"/>
      <c r="AE72" s="128"/>
      <c r="AF72" s="37">
        <f t="shared" si="15"/>
        <v>15</v>
      </c>
      <c r="AG72" s="43">
        <v>65</v>
      </c>
      <c r="AH72" s="44">
        <f t="shared" si="16"/>
        <v>80</v>
      </c>
      <c r="AI72" s="45">
        <f t="shared" ref="AI72:AI135" si="19">-((50-((176+(45+(30-AF72)))))/200)</f>
        <v>0.93</v>
      </c>
      <c r="AJ72" s="46"/>
      <c r="AK72" s="47">
        <v>1E-4</v>
      </c>
      <c r="AL72" s="48">
        <f t="shared" ref="AL72:AL135" si="20">100%+AK72</f>
        <v>1.0001</v>
      </c>
      <c r="AM72" s="49">
        <f t="shared" ref="AM72:AM135" si="21">ROUNDUP($D$2*AI72*AL72,-3)</f>
        <v>2356344000</v>
      </c>
      <c r="AN72" s="50"/>
      <c r="AO72" s="51"/>
      <c r="AP72" s="51"/>
      <c r="AQ72" s="51"/>
      <c r="AR72" s="51"/>
      <c r="AS72" s="52"/>
      <c r="AT72" s="53">
        <f t="shared" si="17"/>
        <v>0</v>
      </c>
    </row>
    <row r="73" spans="1:46" s="54" customFormat="1" ht="36" customHeight="1" thickBot="1">
      <c r="A73" s="27"/>
      <c r="B73" s="56"/>
      <c r="C73" s="91"/>
      <c r="D73" s="95"/>
      <c r="E73" s="95"/>
      <c r="F73" s="101"/>
      <c r="G73" s="55"/>
      <c r="H73" s="60"/>
      <c r="I73" s="30">
        <v>0.51</v>
      </c>
      <c r="J73" s="119">
        <v>0.49</v>
      </c>
      <c r="K73" s="32"/>
      <c r="L73" s="57"/>
      <c r="M73" s="33"/>
      <c r="N73" s="34">
        <f t="shared" si="11"/>
        <v>1</v>
      </c>
      <c r="O73" s="35"/>
      <c r="P73" s="167">
        <v>15</v>
      </c>
      <c r="Q73" s="168">
        <v>15</v>
      </c>
      <c r="R73" s="38"/>
      <c r="S73" s="38"/>
      <c r="T73" s="37"/>
      <c r="U73" s="39">
        <f t="shared" si="12"/>
        <v>15</v>
      </c>
      <c r="V73" s="40">
        <f t="shared" si="18"/>
        <v>15</v>
      </c>
      <c r="W73" s="112"/>
      <c r="X73" s="96"/>
      <c r="Y73" s="96"/>
      <c r="Z73" s="104"/>
      <c r="AA73" s="99"/>
      <c r="AB73" s="41">
        <f t="shared" si="13"/>
        <v>0</v>
      </c>
      <c r="AC73" s="40">
        <f t="shared" si="14"/>
        <v>0</v>
      </c>
      <c r="AD73" s="42"/>
      <c r="AE73" s="128"/>
      <c r="AF73" s="37">
        <f t="shared" si="15"/>
        <v>15</v>
      </c>
      <c r="AG73" s="43">
        <v>65</v>
      </c>
      <c r="AH73" s="44">
        <f t="shared" si="16"/>
        <v>80</v>
      </c>
      <c r="AI73" s="45">
        <f t="shared" si="19"/>
        <v>0.93</v>
      </c>
      <c r="AJ73" s="46"/>
      <c r="AK73" s="47">
        <v>1E-4</v>
      </c>
      <c r="AL73" s="48">
        <f t="shared" si="20"/>
        <v>1.0001</v>
      </c>
      <c r="AM73" s="49">
        <f t="shared" si="21"/>
        <v>2356344000</v>
      </c>
      <c r="AN73" s="50"/>
      <c r="AO73" s="51"/>
      <c r="AP73" s="51"/>
      <c r="AQ73" s="51"/>
      <c r="AR73" s="51"/>
      <c r="AS73" s="52"/>
      <c r="AT73" s="53">
        <f t="shared" si="17"/>
        <v>0</v>
      </c>
    </row>
    <row r="74" spans="1:46" s="54" customFormat="1" ht="36" customHeight="1" thickBot="1">
      <c r="A74" s="27"/>
      <c r="B74" s="56"/>
      <c r="C74" s="91"/>
      <c r="D74" s="95"/>
      <c r="E74" s="95"/>
      <c r="F74" s="101"/>
      <c r="G74" s="55"/>
      <c r="H74" s="60"/>
      <c r="I74" s="30">
        <v>0.51</v>
      </c>
      <c r="J74" s="119">
        <v>0.49</v>
      </c>
      <c r="K74" s="32"/>
      <c r="L74" s="57"/>
      <c r="M74" s="33"/>
      <c r="N74" s="34">
        <f t="shared" si="11"/>
        <v>1</v>
      </c>
      <c r="O74" s="35"/>
      <c r="P74" s="167">
        <v>15</v>
      </c>
      <c r="Q74" s="168">
        <v>15</v>
      </c>
      <c r="R74" s="38"/>
      <c r="S74" s="38"/>
      <c r="T74" s="37"/>
      <c r="U74" s="39">
        <f t="shared" si="12"/>
        <v>15</v>
      </c>
      <c r="V74" s="40">
        <f t="shared" si="18"/>
        <v>15</v>
      </c>
      <c r="W74" s="112"/>
      <c r="X74" s="96"/>
      <c r="Y74" s="96"/>
      <c r="Z74" s="104"/>
      <c r="AA74" s="99"/>
      <c r="AB74" s="41">
        <f t="shared" si="13"/>
        <v>0</v>
      </c>
      <c r="AC74" s="40">
        <f t="shared" si="14"/>
        <v>0</v>
      </c>
      <c r="AD74" s="42">
        <v>0</v>
      </c>
      <c r="AE74" s="128"/>
      <c r="AF74" s="37">
        <f t="shared" si="15"/>
        <v>15</v>
      </c>
      <c r="AG74" s="43">
        <v>65</v>
      </c>
      <c r="AH74" s="44">
        <f t="shared" si="16"/>
        <v>80</v>
      </c>
      <c r="AI74" s="45">
        <f t="shared" si="19"/>
        <v>0.93</v>
      </c>
      <c r="AJ74" s="46"/>
      <c r="AK74" s="47">
        <v>1E-4</v>
      </c>
      <c r="AL74" s="48">
        <f t="shared" si="20"/>
        <v>1.0001</v>
      </c>
      <c r="AM74" s="49">
        <f t="shared" si="21"/>
        <v>2356344000</v>
      </c>
      <c r="AN74" s="50"/>
      <c r="AO74" s="51"/>
      <c r="AP74" s="51"/>
      <c r="AQ74" s="51"/>
      <c r="AR74" s="51"/>
      <c r="AS74" s="52"/>
      <c r="AT74" s="53">
        <f t="shared" si="17"/>
        <v>0</v>
      </c>
    </row>
    <row r="75" spans="1:46" s="54" customFormat="1" ht="36" customHeight="1" thickBot="1">
      <c r="A75" s="27"/>
      <c r="B75" s="56"/>
      <c r="C75" s="91"/>
      <c r="D75" s="95"/>
      <c r="E75" s="95"/>
      <c r="F75" s="101"/>
      <c r="G75" s="55"/>
      <c r="H75" s="60"/>
      <c r="I75" s="30">
        <v>0.51</v>
      </c>
      <c r="J75" s="119">
        <v>0.49</v>
      </c>
      <c r="K75" s="32"/>
      <c r="L75" s="57"/>
      <c r="M75" s="33"/>
      <c r="N75" s="34">
        <f t="shared" si="11"/>
        <v>1</v>
      </c>
      <c r="O75" s="35"/>
      <c r="P75" s="167">
        <v>15</v>
      </c>
      <c r="Q75" s="168">
        <v>15</v>
      </c>
      <c r="R75" s="38"/>
      <c r="S75" s="38"/>
      <c r="T75" s="37"/>
      <c r="U75" s="39">
        <f t="shared" si="12"/>
        <v>15</v>
      </c>
      <c r="V75" s="40">
        <f t="shared" si="18"/>
        <v>15</v>
      </c>
      <c r="W75" s="112"/>
      <c r="X75" s="96"/>
      <c r="Y75" s="96"/>
      <c r="Z75" s="104"/>
      <c r="AA75" s="99"/>
      <c r="AB75" s="41">
        <f t="shared" si="13"/>
        <v>0</v>
      </c>
      <c r="AC75" s="40">
        <f t="shared" si="14"/>
        <v>0</v>
      </c>
      <c r="AD75" s="42"/>
      <c r="AE75" s="128"/>
      <c r="AF75" s="37">
        <f t="shared" si="15"/>
        <v>15</v>
      </c>
      <c r="AG75" s="43">
        <v>65</v>
      </c>
      <c r="AH75" s="44">
        <f t="shared" si="16"/>
        <v>80</v>
      </c>
      <c r="AI75" s="45">
        <f t="shared" si="19"/>
        <v>0.93</v>
      </c>
      <c r="AJ75" s="46"/>
      <c r="AK75" s="47">
        <v>1E-4</v>
      </c>
      <c r="AL75" s="48">
        <f t="shared" si="20"/>
        <v>1.0001</v>
      </c>
      <c r="AM75" s="49">
        <f t="shared" si="21"/>
        <v>2356344000</v>
      </c>
      <c r="AN75" s="50"/>
      <c r="AO75" s="51"/>
      <c r="AP75" s="51"/>
      <c r="AQ75" s="51"/>
      <c r="AR75" s="51"/>
      <c r="AS75" s="52"/>
      <c r="AT75" s="53">
        <f t="shared" si="17"/>
        <v>0</v>
      </c>
    </row>
    <row r="76" spans="1:46" s="54" customFormat="1" ht="36" customHeight="1" thickBot="1">
      <c r="A76" s="27"/>
      <c r="B76" s="56"/>
      <c r="C76" s="91"/>
      <c r="D76" s="95"/>
      <c r="E76" s="95"/>
      <c r="F76" s="101"/>
      <c r="G76" s="55"/>
      <c r="H76" s="60"/>
      <c r="I76" s="30">
        <v>0.51</v>
      </c>
      <c r="J76" s="119">
        <v>0.49</v>
      </c>
      <c r="K76" s="32"/>
      <c r="L76" s="57"/>
      <c r="M76" s="33"/>
      <c r="N76" s="34">
        <f t="shared" si="11"/>
        <v>1</v>
      </c>
      <c r="O76" s="35"/>
      <c r="P76" s="167">
        <v>15</v>
      </c>
      <c r="Q76" s="168">
        <v>15</v>
      </c>
      <c r="R76" s="38"/>
      <c r="S76" s="38"/>
      <c r="T76" s="37"/>
      <c r="U76" s="39">
        <f t="shared" si="12"/>
        <v>15</v>
      </c>
      <c r="V76" s="40">
        <f t="shared" si="18"/>
        <v>15</v>
      </c>
      <c r="W76" s="112"/>
      <c r="X76" s="96"/>
      <c r="Y76" s="96"/>
      <c r="Z76" s="104"/>
      <c r="AA76" s="99"/>
      <c r="AB76" s="41">
        <f t="shared" si="13"/>
        <v>0</v>
      </c>
      <c r="AC76" s="40">
        <f t="shared" si="14"/>
        <v>0</v>
      </c>
      <c r="AD76" s="42"/>
      <c r="AE76" s="128"/>
      <c r="AF76" s="37">
        <f t="shared" si="15"/>
        <v>15</v>
      </c>
      <c r="AG76" s="43">
        <v>65</v>
      </c>
      <c r="AH76" s="44">
        <f t="shared" si="16"/>
        <v>80</v>
      </c>
      <c r="AI76" s="45">
        <f t="shared" si="19"/>
        <v>0.93</v>
      </c>
      <c r="AJ76" s="46"/>
      <c r="AK76" s="47">
        <v>1E-4</v>
      </c>
      <c r="AL76" s="48">
        <f t="shared" si="20"/>
        <v>1.0001</v>
      </c>
      <c r="AM76" s="49">
        <f t="shared" si="21"/>
        <v>2356344000</v>
      </c>
      <c r="AN76" s="50"/>
      <c r="AO76" s="51"/>
      <c r="AP76" s="51"/>
      <c r="AQ76" s="51"/>
      <c r="AR76" s="51"/>
      <c r="AS76" s="52"/>
      <c r="AT76" s="53">
        <f t="shared" si="17"/>
        <v>0</v>
      </c>
    </row>
    <row r="77" spans="1:46" s="54" customFormat="1" ht="36" customHeight="1" thickBot="1">
      <c r="A77" s="27"/>
      <c r="B77" s="56"/>
      <c r="C77" s="91"/>
      <c r="D77" s="95"/>
      <c r="E77" s="95"/>
      <c r="F77" s="101"/>
      <c r="G77" s="55"/>
      <c r="H77" s="60"/>
      <c r="I77" s="30">
        <v>0.51</v>
      </c>
      <c r="J77" s="119">
        <v>0.49</v>
      </c>
      <c r="K77" s="32"/>
      <c r="L77" s="57"/>
      <c r="M77" s="33"/>
      <c r="N77" s="34">
        <f t="shared" si="11"/>
        <v>1</v>
      </c>
      <c r="O77" s="35"/>
      <c r="P77" s="167">
        <v>15</v>
      </c>
      <c r="Q77" s="168">
        <v>15</v>
      </c>
      <c r="R77" s="38"/>
      <c r="S77" s="38"/>
      <c r="T77" s="37"/>
      <c r="U77" s="39">
        <f t="shared" si="12"/>
        <v>15</v>
      </c>
      <c r="V77" s="40">
        <f t="shared" si="18"/>
        <v>15</v>
      </c>
      <c r="W77" s="112"/>
      <c r="X77" s="96"/>
      <c r="Y77" s="96"/>
      <c r="Z77" s="104"/>
      <c r="AA77" s="99"/>
      <c r="AB77" s="41">
        <f t="shared" si="13"/>
        <v>0</v>
      </c>
      <c r="AC77" s="40">
        <f t="shared" si="14"/>
        <v>0</v>
      </c>
      <c r="AD77" s="42"/>
      <c r="AE77" s="128"/>
      <c r="AF77" s="37">
        <f t="shared" si="15"/>
        <v>15</v>
      </c>
      <c r="AG77" s="43">
        <v>65</v>
      </c>
      <c r="AH77" s="44">
        <f t="shared" si="16"/>
        <v>80</v>
      </c>
      <c r="AI77" s="45">
        <f t="shared" si="19"/>
        <v>0.93</v>
      </c>
      <c r="AJ77" s="46"/>
      <c r="AK77" s="47">
        <v>1E-4</v>
      </c>
      <c r="AL77" s="48">
        <f t="shared" si="20"/>
        <v>1.0001</v>
      </c>
      <c r="AM77" s="49">
        <f t="shared" si="21"/>
        <v>2356344000</v>
      </c>
      <c r="AN77" s="50"/>
      <c r="AO77" s="51"/>
      <c r="AP77" s="51"/>
      <c r="AQ77" s="51"/>
      <c r="AR77" s="51"/>
      <c r="AS77" s="52"/>
      <c r="AT77" s="53">
        <f t="shared" si="17"/>
        <v>0</v>
      </c>
    </row>
    <row r="78" spans="1:46" s="54" customFormat="1" ht="36" customHeight="1" thickBot="1">
      <c r="A78" s="27"/>
      <c r="B78" s="56"/>
      <c r="C78" s="91"/>
      <c r="D78" s="95"/>
      <c r="E78" s="95"/>
      <c r="F78" s="101"/>
      <c r="G78" s="55"/>
      <c r="H78" s="60"/>
      <c r="I78" s="30">
        <v>0.51</v>
      </c>
      <c r="J78" s="119">
        <v>0.49</v>
      </c>
      <c r="K78" s="32"/>
      <c r="L78" s="57"/>
      <c r="M78" s="33"/>
      <c r="N78" s="34">
        <f t="shared" si="11"/>
        <v>1</v>
      </c>
      <c r="O78" s="35"/>
      <c r="P78" s="167">
        <v>15</v>
      </c>
      <c r="Q78" s="168">
        <v>15</v>
      </c>
      <c r="R78" s="38"/>
      <c r="S78" s="38"/>
      <c r="T78" s="37"/>
      <c r="U78" s="39">
        <f t="shared" si="12"/>
        <v>15</v>
      </c>
      <c r="V78" s="40">
        <f t="shared" si="18"/>
        <v>15</v>
      </c>
      <c r="W78" s="112"/>
      <c r="X78" s="96"/>
      <c r="Y78" s="96"/>
      <c r="Z78" s="104"/>
      <c r="AA78" s="99"/>
      <c r="AB78" s="41">
        <f t="shared" si="13"/>
        <v>0</v>
      </c>
      <c r="AC78" s="40">
        <f t="shared" si="14"/>
        <v>0</v>
      </c>
      <c r="AD78" s="42"/>
      <c r="AE78" s="128"/>
      <c r="AF78" s="37">
        <f t="shared" si="15"/>
        <v>15</v>
      </c>
      <c r="AG78" s="43">
        <v>65</v>
      </c>
      <c r="AH78" s="44">
        <f t="shared" si="16"/>
        <v>80</v>
      </c>
      <c r="AI78" s="45">
        <f t="shared" si="19"/>
        <v>0.93</v>
      </c>
      <c r="AJ78" s="46"/>
      <c r="AK78" s="47">
        <v>1E-4</v>
      </c>
      <c r="AL78" s="48">
        <f t="shared" si="20"/>
        <v>1.0001</v>
      </c>
      <c r="AM78" s="49">
        <f t="shared" si="21"/>
        <v>2356344000</v>
      </c>
      <c r="AN78" s="50"/>
      <c r="AO78" s="51"/>
      <c r="AP78" s="51"/>
      <c r="AQ78" s="51"/>
      <c r="AR78" s="51"/>
      <c r="AS78" s="52"/>
      <c r="AT78" s="53">
        <f t="shared" si="17"/>
        <v>0</v>
      </c>
    </row>
    <row r="79" spans="1:46" s="54" customFormat="1" ht="47.25" customHeight="1" thickBot="1">
      <c r="A79" s="27"/>
      <c r="B79" s="56"/>
      <c r="C79" s="91"/>
      <c r="D79" s="95"/>
      <c r="E79" s="95"/>
      <c r="F79" s="101"/>
      <c r="G79" s="55"/>
      <c r="H79" s="60"/>
      <c r="I79" s="30">
        <v>0.51</v>
      </c>
      <c r="J79" s="119">
        <v>0.49</v>
      </c>
      <c r="K79" s="32"/>
      <c r="L79" s="57"/>
      <c r="M79" s="33"/>
      <c r="N79" s="34">
        <f t="shared" si="11"/>
        <v>1</v>
      </c>
      <c r="O79" s="35"/>
      <c r="P79" s="167">
        <v>15</v>
      </c>
      <c r="Q79" s="168">
        <v>15</v>
      </c>
      <c r="R79" s="38"/>
      <c r="S79" s="38"/>
      <c r="T79" s="37"/>
      <c r="U79" s="39">
        <f t="shared" si="12"/>
        <v>15</v>
      </c>
      <c r="V79" s="40">
        <f t="shared" si="18"/>
        <v>15</v>
      </c>
      <c r="W79" s="112"/>
      <c r="X79" s="96"/>
      <c r="Y79" s="96"/>
      <c r="Z79" s="104"/>
      <c r="AA79" s="99"/>
      <c r="AB79" s="41">
        <f t="shared" si="13"/>
        <v>0</v>
      </c>
      <c r="AC79" s="40">
        <f t="shared" si="14"/>
        <v>0</v>
      </c>
      <c r="AD79" s="42"/>
      <c r="AE79" s="128"/>
      <c r="AF79" s="37">
        <f t="shared" si="15"/>
        <v>15</v>
      </c>
      <c r="AG79" s="43">
        <v>65</v>
      </c>
      <c r="AH79" s="44">
        <f t="shared" si="16"/>
        <v>80</v>
      </c>
      <c r="AI79" s="45">
        <f t="shared" si="19"/>
        <v>0.93</v>
      </c>
      <c r="AJ79" s="46"/>
      <c r="AK79" s="47">
        <v>1E-4</v>
      </c>
      <c r="AL79" s="48">
        <f t="shared" si="20"/>
        <v>1.0001</v>
      </c>
      <c r="AM79" s="49">
        <f t="shared" si="21"/>
        <v>2356344000</v>
      </c>
      <c r="AN79" s="50"/>
      <c r="AO79" s="51"/>
      <c r="AP79" s="51"/>
      <c r="AQ79" s="51"/>
      <c r="AR79" s="51"/>
      <c r="AS79" s="52"/>
      <c r="AT79" s="53">
        <f t="shared" si="17"/>
        <v>0</v>
      </c>
    </row>
    <row r="80" spans="1:46" s="54" customFormat="1" ht="36" customHeight="1" thickBot="1">
      <c r="A80" s="27"/>
      <c r="B80" s="56"/>
      <c r="C80" s="91"/>
      <c r="D80" s="95"/>
      <c r="E80" s="95"/>
      <c r="F80" s="101"/>
      <c r="G80" s="55"/>
      <c r="H80" s="60"/>
      <c r="I80" s="30">
        <v>0.51</v>
      </c>
      <c r="J80" s="119">
        <v>0.49</v>
      </c>
      <c r="K80" s="32"/>
      <c r="L80" s="57"/>
      <c r="M80" s="33"/>
      <c r="N80" s="34">
        <f t="shared" si="11"/>
        <v>1</v>
      </c>
      <c r="O80" s="35"/>
      <c r="P80" s="167">
        <v>15</v>
      </c>
      <c r="Q80" s="168">
        <v>15</v>
      </c>
      <c r="R80" s="38"/>
      <c r="S80" s="38"/>
      <c r="T80" s="37"/>
      <c r="U80" s="39">
        <f t="shared" si="12"/>
        <v>15</v>
      </c>
      <c r="V80" s="40">
        <f t="shared" si="18"/>
        <v>15</v>
      </c>
      <c r="W80" s="112"/>
      <c r="X80" s="96"/>
      <c r="Y80" s="96"/>
      <c r="Z80" s="104"/>
      <c r="AA80" s="99"/>
      <c r="AB80" s="41">
        <f t="shared" si="13"/>
        <v>0</v>
      </c>
      <c r="AC80" s="40">
        <f t="shared" si="14"/>
        <v>0</v>
      </c>
      <c r="AD80" s="42"/>
      <c r="AE80" s="128"/>
      <c r="AF80" s="37">
        <f t="shared" si="15"/>
        <v>15</v>
      </c>
      <c r="AG80" s="43">
        <v>65</v>
      </c>
      <c r="AH80" s="44">
        <f t="shared" si="16"/>
        <v>80</v>
      </c>
      <c r="AI80" s="45">
        <f t="shared" si="19"/>
        <v>0.93</v>
      </c>
      <c r="AJ80" s="46"/>
      <c r="AK80" s="47">
        <v>1E-4</v>
      </c>
      <c r="AL80" s="48">
        <f t="shared" si="20"/>
        <v>1.0001</v>
      </c>
      <c r="AM80" s="49">
        <f t="shared" si="21"/>
        <v>2356344000</v>
      </c>
      <c r="AN80" s="50"/>
      <c r="AO80" s="51"/>
      <c r="AP80" s="51"/>
      <c r="AQ80" s="51"/>
      <c r="AR80" s="51"/>
      <c r="AS80" s="52"/>
      <c r="AT80" s="53">
        <f t="shared" si="17"/>
        <v>0</v>
      </c>
    </row>
    <row r="81" spans="1:46" s="54" customFormat="1" ht="36" customHeight="1" thickBot="1">
      <c r="A81" s="27"/>
      <c r="B81" s="56"/>
      <c r="C81" s="91"/>
      <c r="D81" s="95"/>
      <c r="E81" s="95"/>
      <c r="F81" s="101"/>
      <c r="G81" s="55"/>
      <c r="H81" s="64"/>
      <c r="I81" s="30">
        <v>0.51</v>
      </c>
      <c r="J81" s="119">
        <v>0.49</v>
      </c>
      <c r="K81" s="32"/>
      <c r="L81" s="57"/>
      <c r="M81" s="33"/>
      <c r="N81" s="34">
        <f t="shared" si="11"/>
        <v>1</v>
      </c>
      <c r="O81" s="35"/>
      <c r="P81" s="167">
        <v>15</v>
      </c>
      <c r="Q81" s="168">
        <v>15</v>
      </c>
      <c r="R81" s="38"/>
      <c r="S81" s="38"/>
      <c r="T81" s="37"/>
      <c r="U81" s="39">
        <f t="shared" si="12"/>
        <v>15</v>
      </c>
      <c r="V81" s="40">
        <f t="shared" si="18"/>
        <v>15</v>
      </c>
      <c r="W81" s="112"/>
      <c r="X81" s="96"/>
      <c r="Y81" s="96"/>
      <c r="Z81" s="104"/>
      <c r="AA81" s="99"/>
      <c r="AB81" s="41">
        <f t="shared" si="13"/>
        <v>0</v>
      </c>
      <c r="AC81" s="40">
        <f t="shared" si="14"/>
        <v>0</v>
      </c>
      <c r="AD81" s="42"/>
      <c r="AE81" s="128"/>
      <c r="AF81" s="37">
        <f t="shared" si="15"/>
        <v>15</v>
      </c>
      <c r="AG81" s="43">
        <v>65</v>
      </c>
      <c r="AH81" s="44">
        <f t="shared" si="16"/>
        <v>80</v>
      </c>
      <c r="AI81" s="45">
        <f t="shared" si="19"/>
        <v>0.93</v>
      </c>
      <c r="AJ81" s="46"/>
      <c r="AK81" s="47">
        <v>1E-4</v>
      </c>
      <c r="AL81" s="48">
        <f t="shared" si="20"/>
        <v>1.0001</v>
      </c>
      <c r="AM81" s="49">
        <f t="shared" si="21"/>
        <v>2356344000</v>
      </c>
      <c r="AN81" s="50"/>
      <c r="AO81" s="51"/>
      <c r="AP81" s="51"/>
      <c r="AQ81" s="51"/>
      <c r="AR81" s="51"/>
      <c r="AS81" s="52"/>
      <c r="AT81" s="53">
        <f t="shared" si="17"/>
        <v>0</v>
      </c>
    </row>
    <row r="82" spans="1:46" s="54" customFormat="1" ht="36" customHeight="1" thickBot="1">
      <c r="A82" s="27"/>
      <c r="B82" s="56"/>
      <c r="C82" s="91"/>
      <c r="D82" s="95"/>
      <c r="E82" s="95"/>
      <c r="F82" s="101"/>
      <c r="G82" s="55"/>
      <c r="H82" s="60"/>
      <c r="I82" s="30">
        <v>0.51</v>
      </c>
      <c r="J82" s="119">
        <v>0.49</v>
      </c>
      <c r="K82" s="32"/>
      <c r="L82" s="57"/>
      <c r="M82" s="33"/>
      <c r="N82" s="34">
        <f t="shared" si="11"/>
        <v>1</v>
      </c>
      <c r="O82" s="35"/>
      <c r="P82" s="167">
        <v>15</v>
      </c>
      <c r="Q82" s="168">
        <v>15</v>
      </c>
      <c r="R82" s="38"/>
      <c r="S82" s="38"/>
      <c r="T82" s="37"/>
      <c r="U82" s="39">
        <f t="shared" si="12"/>
        <v>15</v>
      </c>
      <c r="V82" s="40">
        <f t="shared" si="18"/>
        <v>15</v>
      </c>
      <c r="W82" s="112"/>
      <c r="X82" s="96"/>
      <c r="Y82" s="96"/>
      <c r="Z82" s="104"/>
      <c r="AA82" s="99"/>
      <c r="AB82" s="41">
        <f t="shared" si="13"/>
        <v>0</v>
      </c>
      <c r="AC82" s="40">
        <f t="shared" si="14"/>
        <v>0</v>
      </c>
      <c r="AD82" s="42"/>
      <c r="AE82" s="128"/>
      <c r="AF82" s="37">
        <f t="shared" si="15"/>
        <v>15</v>
      </c>
      <c r="AG82" s="43">
        <v>65</v>
      </c>
      <c r="AH82" s="44">
        <f t="shared" si="16"/>
        <v>80</v>
      </c>
      <c r="AI82" s="45">
        <f t="shared" si="19"/>
        <v>0.93</v>
      </c>
      <c r="AJ82" s="46"/>
      <c r="AK82" s="47">
        <v>1E-4</v>
      </c>
      <c r="AL82" s="48">
        <f t="shared" si="20"/>
        <v>1.0001</v>
      </c>
      <c r="AM82" s="49">
        <f t="shared" si="21"/>
        <v>2356344000</v>
      </c>
      <c r="AN82" s="50"/>
      <c r="AO82" s="51"/>
      <c r="AP82" s="51"/>
      <c r="AQ82" s="51"/>
      <c r="AR82" s="51"/>
      <c r="AS82" s="52"/>
      <c r="AT82" s="53">
        <f t="shared" si="17"/>
        <v>0</v>
      </c>
    </row>
    <row r="83" spans="1:46" s="54" customFormat="1" ht="36" customHeight="1" thickBot="1">
      <c r="A83" s="27"/>
      <c r="B83" s="56"/>
      <c r="C83" s="91"/>
      <c r="D83" s="95"/>
      <c r="E83" s="95"/>
      <c r="F83" s="101"/>
      <c r="G83" s="55"/>
      <c r="H83" s="60"/>
      <c r="I83" s="30">
        <v>0.51</v>
      </c>
      <c r="J83" s="119">
        <v>0.49</v>
      </c>
      <c r="K83" s="32"/>
      <c r="L83" s="57"/>
      <c r="M83" s="33"/>
      <c r="N83" s="34">
        <f t="shared" si="11"/>
        <v>1</v>
      </c>
      <c r="O83" s="35"/>
      <c r="P83" s="167">
        <v>15</v>
      </c>
      <c r="Q83" s="168">
        <v>15</v>
      </c>
      <c r="R83" s="38"/>
      <c r="S83" s="38"/>
      <c r="T83" s="37"/>
      <c r="U83" s="39">
        <f t="shared" si="12"/>
        <v>15</v>
      </c>
      <c r="V83" s="40">
        <f t="shared" si="18"/>
        <v>15</v>
      </c>
      <c r="W83" s="112"/>
      <c r="X83" s="96"/>
      <c r="Y83" s="96"/>
      <c r="Z83" s="104"/>
      <c r="AA83" s="99"/>
      <c r="AB83" s="41">
        <f t="shared" si="13"/>
        <v>0</v>
      </c>
      <c r="AC83" s="40">
        <f t="shared" si="14"/>
        <v>0</v>
      </c>
      <c r="AD83" s="42"/>
      <c r="AE83" s="128"/>
      <c r="AF83" s="37">
        <f t="shared" si="15"/>
        <v>15</v>
      </c>
      <c r="AG83" s="43">
        <v>65</v>
      </c>
      <c r="AH83" s="44">
        <f t="shared" si="16"/>
        <v>80</v>
      </c>
      <c r="AI83" s="45">
        <f t="shared" si="19"/>
        <v>0.93</v>
      </c>
      <c r="AJ83" s="46"/>
      <c r="AK83" s="47">
        <v>1E-4</v>
      </c>
      <c r="AL83" s="48">
        <f t="shared" si="20"/>
        <v>1.0001</v>
      </c>
      <c r="AM83" s="49">
        <f t="shared" si="21"/>
        <v>2356344000</v>
      </c>
      <c r="AN83" s="50"/>
      <c r="AO83" s="51"/>
      <c r="AP83" s="51"/>
      <c r="AQ83" s="51"/>
      <c r="AR83" s="51"/>
      <c r="AS83" s="52"/>
      <c r="AT83" s="53">
        <f t="shared" si="17"/>
        <v>0</v>
      </c>
    </row>
    <row r="84" spans="1:46" s="54" customFormat="1" ht="36" customHeight="1" thickBot="1">
      <c r="A84" s="27"/>
      <c r="B84" s="56"/>
      <c r="C84" s="91"/>
      <c r="D84" s="95"/>
      <c r="E84" s="95"/>
      <c r="F84" s="101"/>
      <c r="G84" s="55"/>
      <c r="H84" s="60"/>
      <c r="I84" s="30">
        <v>0.51</v>
      </c>
      <c r="J84" s="119">
        <v>0.49</v>
      </c>
      <c r="K84" s="32"/>
      <c r="L84" s="57"/>
      <c r="M84" s="33"/>
      <c r="N84" s="34">
        <f t="shared" si="11"/>
        <v>1</v>
      </c>
      <c r="O84" s="35"/>
      <c r="P84" s="167">
        <v>15</v>
      </c>
      <c r="Q84" s="168">
        <v>15</v>
      </c>
      <c r="R84" s="38"/>
      <c r="S84" s="38"/>
      <c r="T84" s="37"/>
      <c r="U84" s="39">
        <f t="shared" si="12"/>
        <v>15</v>
      </c>
      <c r="V84" s="40">
        <f t="shared" si="18"/>
        <v>15</v>
      </c>
      <c r="W84" s="112"/>
      <c r="X84" s="96"/>
      <c r="Y84" s="96"/>
      <c r="Z84" s="104"/>
      <c r="AA84" s="99"/>
      <c r="AB84" s="41">
        <f t="shared" si="13"/>
        <v>0</v>
      </c>
      <c r="AC84" s="40">
        <f t="shared" si="14"/>
        <v>0</v>
      </c>
      <c r="AD84" s="42"/>
      <c r="AE84" s="128"/>
      <c r="AF84" s="37">
        <f t="shared" si="15"/>
        <v>15</v>
      </c>
      <c r="AG84" s="43">
        <v>65</v>
      </c>
      <c r="AH84" s="44">
        <f t="shared" si="16"/>
        <v>80</v>
      </c>
      <c r="AI84" s="45">
        <f t="shared" si="19"/>
        <v>0.93</v>
      </c>
      <c r="AJ84" s="46"/>
      <c r="AK84" s="47">
        <v>1E-4</v>
      </c>
      <c r="AL84" s="48">
        <f t="shared" si="20"/>
        <v>1.0001</v>
      </c>
      <c r="AM84" s="49">
        <f t="shared" si="21"/>
        <v>2356344000</v>
      </c>
      <c r="AN84" s="50"/>
      <c r="AO84" s="51"/>
      <c r="AP84" s="51"/>
      <c r="AQ84" s="51"/>
      <c r="AR84" s="51"/>
      <c r="AS84" s="52"/>
      <c r="AT84" s="53">
        <f t="shared" si="17"/>
        <v>0</v>
      </c>
    </row>
    <row r="85" spans="1:46" s="54" customFormat="1" ht="36" customHeight="1" thickBot="1">
      <c r="A85" s="27"/>
      <c r="B85" s="56"/>
      <c r="C85" s="91"/>
      <c r="D85" s="95"/>
      <c r="E85" s="95"/>
      <c r="F85" s="101"/>
      <c r="G85" s="55"/>
      <c r="H85" s="60"/>
      <c r="I85" s="30">
        <v>0.51</v>
      </c>
      <c r="J85" s="119">
        <v>0.49</v>
      </c>
      <c r="K85" s="32"/>
      <c r="L85" s="57"/>
      <c r="M85" s="33"/>
      <c r="N85" s="34">
        <f t="shared" si="11"/>
        <v>1</v>
      </c>
      <c r="O85" s="35"/>
      <c r="P85" s="167">
        <v>15</v>
      </c>
      <c r="Q85" s="168">
        <v>15</v>
      </c>
      <c r="R85" s="38"/>
      <c r="S85" s="38"/>
      <c r="T85" s="37"/>
      <c r="U85" s="39">
        <f t="shared" si="12"/>
        <v>15</v>
      </c>
      <c r="V85" s="40">
        <f t="shared" si="18"/>
        <v>15</v>
      </c>
      <c r="W85" s="112"/>
      <c r="X85" s="96"/>
      <c r="Y85" s="96"/>
      <c r="Z85" s="104"/>
      <c r="AA85" s="99"/>
      <c r="AB85" s="41">
        <f t="shared" si="13"/>
        <v>0</v>
      </c>
      <c r="AC85" s="40">
        <f t="shared" si="14"/>
        <v>0</v>
      </c>
      <c r="AD85" s="42"/>
      <c r="AE85" s="128"/>
      <c r="AF85" s="37">
        <f t="shared" si="15"/>
        <v>15</v>
      </c>
      <c r="AG85" s="43">
        <v>65</v>
      </c>
      <c r="AH85" s="44">
        <f t="shared" si="16"/>
        <v>80</v>
      </c>
      <c r="AI85" s="45">
        <f t="shared" si="19"/>
        <v>0.93</v>
      </c>
      <c r="AJ85" s="46"/>
      <c r="AK85" s="47">
        <v>1E-4</v>
      </c>
      <c r="AL85" s="48">
        <f t="shared" si="20"/>
        <v>1.0001</v>
      </c>
      <c r="AM85" s="49">
        <f t="shared" si="21"/>
        <v>2356344000</v>
      </c>
      <c r="AN85" s="50"/>
      <c r="AO85" s="51"/>
      <c r="AP85" s="51"/>
      <c r="AQ85" s="51"/>
      <c r="AR85" s="51"/>
      <c r="AS85" s="52"/>
      <c r="AT85" s="53">
        <f t="shared" si="17"/>
        <v>0</v>
      </c>
    </row>
    <row r="86" spans="1:46" s="54" customFormat="1" ht="36" customHeight="1" thickBot="1">
      <c r="A86" s="27"/>
      <c r="B86" s="56"/>
      <c r="C86" s="91"/>
      <c r="D86" s="95"/>
      <c r="E86" s="95"/>
      <c r="F86" s="101"/>
      <c r="G86" s="55"/>
      <c r="H86" s="60"/>
      <c r="I86" s="30">
        <v>0.51</v>
      </c>
      <c r="J86" s="119">
        <v>0.49</v>
      </c>
      <c r="K86" s="32"/>
      <c r="L86" s="57"/>
      <c r="M86" s="33"/>
      <c r="N86" s="34">
        <f t="shared" si="11"/>
        <v>1</v>
      </c>
      <c r="O86" s="35"/>
      <c r="P86" s="167">
        <v>15</v>
      </c>
      <c r="Q86" s="168">
        <v>15</v>
      </c>
      <c r="R86" s="38"/>
      <c r="S86" s="38"/>
      <c r="T86" s="37"/>
      <c r="U86" s="39">
        <f t="shared" si="12"/>
        <v>15</v>
      </c>
      <c r="V86" s="40">
        <f t="shared" si="18"/>
        <v>15</v>
      </c>
      <c r="W86" s="112"/>
      <c r="X86" s="96"/>
      <c r="Y86" s="96"/>
      <c r="Z86" s="104"/>
      <c r="AA86" s="99"/>
      <c r="AB86" s="41">
        <f t="shared" si="13"/>
        <v>0</v>
      </c>
      <c r="AC86" s="40">
        <f t="shared" si="14"/>
        <v>0</v>
      </c>
      <c r="AD86" s="42"/>
      <c r="AE86" s="128"/>
      <c r="AF86" s="37">
        <f t="shared" si="15"/>
        <v>15</v>
      </c>
      <c r="AG86" s="43">
        <v>65</v>
      </c>
      <c r="AH86" s="44">
        <f t="shared" si="16"/>
        <v>80</v>
      </c>
      <c r="AI86" s="45">
        <f t="shared" si="19"/>
        <v>0.93</v>
      </c>
      <c r="AJ86" s="46"/>
      <c r="AK86" s="47">
        <v>1E-4</v>
      </c>
      <c r="AL86" s="48">
        <f t="shared" si="20"/>
        <v>1.0001</v>
      </c>
      <c r="AM86" s="49">
        <f t="shared" si="21"/>
        <v>2356344000</v>
      </c>
      <c r="AN86" s="50"/>
      <c r="AO86" s="51"/>
      <c r="AP86" s="51"/>
      <c r="AQ86" s="51"/>
      <c r="AR86" s="51"/>
      <c r="AS86" s="52"/>
      <c r="AT86" s="53">
        <f t="shared" si="17"/>
        <v>0</v>
      </c>
    </row>
    <row r="87" spans="1:46" s="54" customFormat="1" ht="36" customHeight="1" thickBot="1">
      <c r="A87" s="27"/>
      <c r="B87" s="56"/>
      <c r="C87" s="91"/>
      <c r="D87" s="95"/>
      <c r="E87" s="95"/>
      <c r="F87" s="101"/>
      <c r="G87" s="55"/>
      <c r="H87" s="60"/>
      <c r="I87" s="30">
        <v>0.51</v>
      </c>
      <c r="J87" s="119">
        <v>0.49</v>
      </c>
      <c r="K87" s="32"/>
      <c r="L87" s="57"/>
      <c r="M87" s="33"/>
      <c r="N87" s="34">
        <f t="shared" si="11"/>
        <v>1</v>
      </c>
      <c r="O87" s="35"/>
      <c r="P87" s="167">
        <v>15</v>
      </c>
      <c r="Q87" s="168">
        <v>15</v>
      </c>
      <c r="R87" s="38"/>
      <c r="S87" s="38"/>
      <c r="T87" s="37"/>
      <c r="U87" s="39">
        <f t="shared" si="12"/>
        <v>15</v>
      </c>
      <c r="V87" s="40">
        <f t="shared" si="18"/>
        <v>15</v>
      </c>
      <c r="W87" s="112"/>
      <c r="X87" s="96"/>
      <c r="Y87" s="96"/>
      <c r="Z87" s="104"/>
      <c r="AA87" s="99"/>
      <c r="AB87" s="41">
        <f t="shared" si="13"/>
        <v>0</v>
      </c>
      <c r="AC87" s="40">
        <f t="shared" si="14"/>
        <v>0</v>
      </c>
      <c r="AD87" s="42"/>
      <c r="AE87" s="128"/>
      <c r="AF87" s="37">
        <f t="shared" si="15"/>
        <v>15</v>
      </c>
      <c r="AG87" s="43">
        <v>65</v>
      </c>
      <c r="AH87" s="44">
        <f t="shared" si="16"/>
        <v>80</v>
      </c>
      <c r="AI87" s="45">
        <f t="shared" si="19"/>
        <v>0.93</v>
      </c>
      <c r="AJ87" s="46"/>
      <c r="AK87" s="47">
        <v>1E-4</v>
      </c>
      <c r="AL87" s="48">
        <f t="shared" si="20"/>
        <v>1.0001</v>
      </c>
      <c r="AM87" s="49">
        <f t="shared" si="21"/>
        <v>2356344000</v>
      </c>
      <c r="AN87" s="50"/>
      <c r="AO87" s="51"/>
      <c r="AP87" s="51"/>
      <c r="AQ87" s="51"/>
      <c r="AR87" s="51"/>
      <c r="AS87" s="52"/>
      <c r="AT87" s="53">
        <f t="shared" si="17"/>
        <v>0</v>
      </c>
    </row>
    <row r="88" spans="1:46" s="54" customFormat="1" ht="36" customHeight="1" thickBot="1">
      <c r="A88" s="27"/>
      <c r="B88" s="56"/>
      <c r="C88" s="91"/>
      <c r="D88" s="95"/>
      <c r="E88" s="95"/>
      <c r="F88" s="101"/>
      <c r="G88" s="55"/>
      <c r="H88" s="60"/>
      <c r="I88" s="30">
        <v>0.51</v>
      </c>
      <c r="J88" s="119">
        <v>0.49</v>
      </c>
      <c r="K88" s="32"/>
      <c r="L88" s="57"/>
      <c r="M88" s="33"/>
      <c r="N88" s="34">
        <f t="shared" si="11"/>
        <v>1</v>
      </c>
      <c r="O88" s="35"/>
      <c r="P88" s="167">
        <v>15</v>
      </c>
      <c r="Q88" s="168">
        <v>15</v>
      </c>
      <c r="R88" s="38"/>
      <c r="S88" s="38"/>
      <c r="T88" s="37"/>
      <c r="U88" s="39">
        <f t="shared" si="12"/>
        <v>15</v>
      </c>
      <c r="V88" s="40">
        <f t="shared" si="18"/>
        <v>15</v>
      </c>
      <c r="W88" s="112"/>
      <c r="X88" s="96"/>
      <c r="Y88" s="96"/>
      <c r="Z88" s="104"/>
      <c r="AA88" s="99"/>
      <c r="AB88" s="41">
        <f t="shared" si="13"/>
        <v>0</v>
      </c>
      <c r="AC88" s="40">
        <f t="shared" si="14"/>
        <v>0</v>
      </c>
      <c r="AD88" s="42"/>
      <c r="AE88" s="128"/>
      <c r="AF88" s="37">
        <f t="shared" si="15"/>
        <v>15</v>
      </c>
      <c r="AG88" s="43">
        <v>65</v>
      </c>
      <c r="AH88" s="44">
        <f t="shared" si="16"/>
        <v>80</v>
      </c>
      <c r="AI88" s="45">
        <f t="shared" si="19"/>
        <v>0.93</v>
      </c>
      <c r="AJ88" s="46"/>
      <c r="AK88" s="47">
        <v>1E-4</v>
      </c>
      <c r="AL88" s="48">
        <f t="shared" si="20"/>
        <v>1.0001</v>
      </c>
      <c r="AM88" s="49">
        <f t="shared" si="21"/>
        <v>2356344000</v>
      </c>
      <c r="AN88" s="50"/>
      <c r="AO88" s="51"/>
      <c r="AP88" s="51"/>
      <c r="AQ88" s="51"/>
      <c r="AR88" s="51"/>
      <c r="AS88" s="52"/>
      <c r="AT88" s="53">
        <f t="shared" si="17"/>
        <v>0</v>
      </c>
    </row>
    <row r="89" spans="1:46" s="54" customFormat="1" ht="36" customHeight="1" thickBot="1">
      <c r="A89" s="27"/>
      <c r="B89" s="56"/>
      <c r="C89" s="91"/>
      <c r="D89" s="95"/>
      <c r="E89" s="95"/>
      <c r="F89" s="101"/>
      <c r="G89" s="55"/>
      <c r="H89" s="60"/>
      <c r="I89" s="30">
        <v>0.51</v>
      </c>
      <c r="J89" s="119">
        <v>0.49</v>
      </c>
      <c r="K89" s="32"/>
      <c r="L89" s="57"/>
      <c r="M89" s="33"/>
      <c r="N89" s="34">
        <f t="shared" si="11"/>
        <v>1</v>
      </c>
      <c r="O89" s="35"/>
      <c r="P89" s="167">
        <v>15</v>
      </c>
      <c r="Q89" s="168">
        <v>15</v>
      </c>
      <c r="R89" s="38"/>
      <c r="S89" s="38"/>
      <c r="T89" s="37"/>
      <c r="U89" s="39">
        <f t="shared" si="12"/>
        <v>15</v>
      </c>
      <c r="V89" s="40">
        <f t="shared" si="18"/>
        <v>15</v>
      </c>
      <c r="W89" s="112"/>
      <c r="X89" s="96"/>
      <c r="Y89" s="96"/>
      <c r="Z89" s="104"/>
      <c r="AA89" s="99"/>
      <c r="AB89" s="41">
        <f t="shared" si="13"/>
        <v>0</v>
      </c>
      <c r="AC89" s="40">
        <f t="shared" si="14"/>
        <v>0</v>
      </c>
      <c r="AD89" s="42"/>
      <c r="AE89" s="128"/>
      <c r="AF89" s="37">
        <f t="shared" si="15"/>
        <v>15</v>
      </c>
      <c r="AG89" s="43">
        <v>65</v>
      </c>
      <c r="AH89" s="44">
        <f t="shared" si="16"/>
        <v>80</v>
      </c>
      <c r="AI89" s="45">
        <f t="shared" si="19"/>
        <v>0.93</v>
      </c>
      <c r="AJ89" s="46"/>
      <c r="AK89" s="47">
        <v>1E-4</v>
      </c>
      <c r="AL89" s="48">
        <f t="shared" si="20"/>
        <v>1.0001</v>
      </c>
      <c r="AM89" s="49">
        <f t="shared" si="21"/>
        <v>2356344000</v>
      </c>
      <c r="AN89" s="50"/>
      <c r="AO89" s="51"/>
      <c r="AP89" s="51"/>
      <c r="AQ89" s="51"/>
      <c r="AR89" s="51"/>
      <c r="AS89" s="52"/>
      <c r="AT89" s="53">
        <f t="shared" si="17"/>
        <v>0</v>
      </c>
    </row>
    <row r="90" spans="1:46" s="54" customFormat="1" ht="36" customHeight="1" thickBot="1">
      <c r="A90" s="27"/>
      <c r="B90" s="56"/>
      <c r="C90" s="91"/>
      <c r="D90" s="95"/>
      <c r="E90" s="95"/>
      <c r="F90" s="101"/>
      <c r="G90" s="55"/>
      <c r="H90" s="60"/>
      <c r="I90" s="30">
        <v>0.51</v>
      </c>
      <c r="J90" s="119">
        <v>0.49</v>
      </c>
      <c r="K90" s="32"/>
      <c r="L90" s="57"/>
      <c r="M90" s="33"/>
      <c r="N90" s="34">
        <f t="shared" si="11"/>
        <v>1</v>
      </c>
      <c r="O90" s="35"/>
      <c r="P90" s="167">
        <v>15</v>
      </c>
      <c r="Q90" s="168">
        <v>15</v>
      </c>
      <c r="R90" s="38"/>
      <c r="S90" s="38"/>
      <c r="T90" s="37"/>
      <c r="U90" s="39">
        <f t="shared" si="12"/>
        <v>15</v>
      </c>
      <c r="V90" s="40">
        <f t="shared" si="18"/>
        <v>15</v>
      </c>
      <c r="W90" s="112"/>
      <c r="X90" s="96"/>
      <c r="Y90" s="96"/>
      <c r="Z90" s="104"/>
      <c r="AA90" s="99"/>
      <c r="AB90" s="41">
        <f t="shared" si="13"/>
        <v>0</v>
      </c>
      <c r="AC90" s="40">
        <f t="shared" si="14"/>
        <v>0</v>
      </c>
      <c r="AD90" s="42"/>
      <c r="AE90" s="128"/>
      <c r="AF90" s="37">
        <f t="shared" si="15"/>
        <v>15</v>
      </c>
      <c r="AG90" s="43">
        <v>65</v>
      </c>
      <c r="AH90" s="44">
        <f t="shared" si="16"/>
        <v>80</v>
      </c>
      <c r="AI90" s="45">
        <f t="shared" si="19"/>
        <v>0.93</v>
      </c>
      <c r="AJ90" s="46"/>
      <c r="AK90" s="47">
        <v>1E-4</v>
      </c>
      <c r="AL90" s="48">
        <f t="shared" si="20"/>
        <v>1.0001</v>
      </c>
      <c r="AM90" s="49">
        <f t="shared" si="21"/>
        <v>2356344000</v>
      </c>
      <c r="AN90" s="50"/>
      <c r="AO90" s="51"/>
      <c r="AP90" s="51"/>
      <c r="AQ90" s="51"/>
      <c r="AR90" s="51"/>
      <c r="AS90" s="52"/>
      <c r="AT90" s="53">
        <f t="shared" si="17"/>
        <v>0</v>
      </c>
    </row>
    <row r="91" spans="1:46" s="54" customFormat="1" ht="36" customHeight="1" thickBot="1">
      <c r="A91" s="27"/>
      <c r="B91" s="56"/>
      <c r="C91" s="91"/>
      <c r="D91" s="95"/>
      <c r="E91" s="95"/>
      <c r="F91" s="101"/>
      <c r="G91" s="55"/>
      <c r="H91" s="60"/>
      <c r="I91" s="30">
        <v>0.51</v>
      </c>
      <c r="J91" s="119">
        <v>0.49</v>
      </c>
      <c r="K91" s="32"/>
      <c r="L91" s="57"/>
      <c r="M91" s="33"/>
      <c r="N91" s="34">
        <f t="shared" si="11"/>
        <v>1</v>
      </c>
      <c r="O91" s="35"/>
      <c r="P91" s="167">
        <v>15</v>
      </c>
      <c r="Q91" s="168">
        <v>15</v>
      </c>
      <c r="R91" s="38"/>
      <c r="S91" s="38"/>
      <c r="T91" s="37"/>
      <c r="U91" s="39">
        <f t="shared" si="12"/>
        <v>15</v>
      </c>
      <c r="V91" s="40">
        <f t="shared" si="18"/>
        <v>15</v>
      </c>
      <c r="W91" s="112"/>
      <c r="X91" s="96"/>
      <c r="Y91" s="96"/>
      <c r="Z91" s="104"/>
      <c r="AA91" s="99"/>
      <c r="AB91" s="41">
        <f t="shared" si="13"/>
        <v>0</v>
      </c>
      <c r="AC91" s="40">
        <f t="shared" si="14"/>
        <v>0</v>
      </c>
      <c r="AD91" s="42"/>
      <c r="AE91" s="128"/>
      <c r="AF91" s="37">
        <f t="shared" si="15"/>
        <v>15</v>
      </c>
      <c r="AG91" s="43">
        <v>65</v>
      </c>
      <c r="AH91" s="44">
        <f t="shared" si="16"/>
        <v>80</v>
      </c>
      <c r="AI91" s="45">
        <f t="shared" si="19"/>
        <v>0.93</v>
      </c>
      <c r="AJ91" s="46"/>
      <c r="AK91" s="47">
        <v>1E-4</v>
      </c>
      <c r="AL91" s="48">
        <f t="shared" si="20"/>
        <v>1.0001</v>
      </c>
      <c r="AM91" s="49">
        <f t="shared" si="21"/>
        <v>2356344000</v>
      </c>
      <c r="AN91" s="50"/>
      <c r="AO91" s="51"/>
      <c r="AP91" s="51"/>
      <c r="AQ91" s="51"/>
      <c r="AR91" s="51"/>
      <c r="AS91" s="52"/>
      <c r="AT91" s="53">
        <f t="shared" si="17"/>
        <v>0</v>
      </c>
    </row>
    <row r="92" spans="1:46" s="54" customFormat="1" ht="36" customHeight="1" thickBot="1">
      <c r="A92" s="27"/>
      <c r="B92" s="56"/>
      <c r="C92" s="91"/>
      <c r="D92" s="95"/>
      <c r="E92" s="95"/>
      <c r="F92" s="101"/>
      <c r="G92" s="55"/>
      <c r="H92" s="60"/>
      <c r="I92" s="30">
        <v>0.51</v>
      </c>
      <c r="J92" s="119">
        <v>0.49</v>
      </c>
      <c r="K92" s="32"/>
      <c r="L92" s="57"/>
      <c r="M92" s="33"/>
      <c r="N92" s="34">
        <f t="shared" si="11"/>
        <v>1</v>
      </c>
      <c r="O92" s="35"/>
      <c r="P92" s="167">
        <v>15</v>
      </c>
      <c r="Q92" s="168">
        <v>15</v>
      </c>
      <c r="R92" s="38"/>
      <c r="S92" s="38"/>
      <c r="T92" s="37"/>
      <c r="U92" s="39">
        <f t="shared" si="12"/>
        <v>15</v>
      </c>
      <c r="V92" s="40">
        <f t="shared" si="18"/>
        <v>15</v>
      </c>
      <c r="W92" s="112"/>
      <c r="X92" s="96"/>
      <c r="Y92" s="96"/>
      <c r="Z92" s="104"/>
      <c r="AA92" s="99"/>
      <c r="AB92" s="41">
        <f t="shared" si="13"/>
        <v>0</v>
      </c>
      <c r="AC92" s="40">
        <f t="shared" si="14"/>
        <v>0</v>
      </c>
      <c r="AD92" s="42"/>
      <c r="AE92" s="128"/>
      <c r="AF92" s="37">
        <f t="shared" si="15"/>
        <v>15</v>
      </c>
      <c r="AG92" s="43">
        <v>65</v>
      </c>
      <c r="AH92" s="44">
        <f t="shared" si="16"/>
        <v>80</v>
      </c>
      <c r="AI92" s="45">
        <f t="shared" si="19"/>
        <v>0.93</v>
      </c>
      <c r="AJ92" s="46"/>
      <c r="AK92" s="47">
        <v>1E-4</v>
      </c>
      <c r="AL92" s="48">
        <f t="shared" si="20"/>
        <v>1.0001</v>
      </c>
      <c r="AM92" s="49">
        <f t="shared" si="21"/>
        <v>2356344000</v>
      </c>
      <c r="AN92" s="50"/>
      <c r="AO92" s="51"/>
      <c r="AP92" s="51"/>
      <c r="AQ92" s="51"/>
      <c r="AR92" s="51"/>
      <c r="AS92" s="52"/>
      <c r="AT92" s="53">
        <f t="shared" si="17"/>
        <v>0</v>
      </c>
    </row>
    <row r="93" spans="1:46" s="54" customFormat="1" ht="47.25" customHeight="1" thickBot="1">
      <c r="A93" s="27"/>
      <c r="B93" s="56"/>
      <c r="C93" s="91"/>
      <c r="D93" s="95"/>
      <c r="E93" s="95"/>
      <c r="F93" s="101"/>
      <c r="G93" s="55"/>
      <c r="H93" s="60"/>
      <c r="I93" s="30">
        <v>0.51</v>
      </c>
      <c r="J93" s="119">
        <v>0.49</v>
      </c>
      <c r="K93" s="32"/>
      <c r="L93" s="57"/>
      <c r="M93" s="33"/>
      <c r="N93" s="34">
        <f t="shared" si="11"/>
        <v>1</v>
      </c>
      <c r="O93" s="35"/>
      <c r="P93" s="167">
        <v>15</v>
      </c>
      <c r="Q93" s="168">
        <v>15</v>
      </c>
      <c r="R93" s="38"/>
      <c r="S93" s="38"/>
      <c r="T93" s="37"/>
      <c r="U93" s="39">
        <f t="shared" si="12"/>
        <v>15</v>
      </c>
      <c r="V93" s="40">
        <f t="shared" si="18"/>
        <v>15</v>
      </c>
      <c r="W93" s="112"/>
      <c r="X93" s="96"/>
      <c r="Y93" s="96"/>
      <c r="Z93" s="104"/>
      <c r="AA93" s="99"/>
      <c r="AB93" s="41">
        <f t="shared" si="13"/>
        <v>0</v>
      </c>
      <c r="AC93" s="40">
        <f t="shared" si="14"/>
        <v>0</v>
      </c>
      <c r="AD93" s="42"/>
      <c r="AE93" s="128"/>
      <c r="AF93" s="37">
        <f t="shared" si="15"/>
        <v>15</v>
      </c>
      <c r="AG93" s="43">
        <v>65</v>
      </c>
      <c r="AH93" s="44">
        <f t="shared" si="16"/>
        <v>80</v>
      </c>
      <c r="AI93" s="45">
        <f t="shared" si="19"/>
        <v>0.93</v>
      </c>
      <c r="AJ93" s="46"/>
      <c r="AK93" s="47">
        <v>1E-4</v>
      </c>
      <c r="AL93" s="48">
        <f t="shared" si="20"/>
        <v>1.0001</v>
      </c>
      <c r="AM93" s="49">
        <f t="shared" si="21"/>
        <v>2356344000</v>
      </c>
      <c r="AN93" s="50"/>
      <c r="AO93" s="51"/>
      <c r="AP93" s="51"/>
      <c r="AQ93" s="51"/>
      <c r="AR93" s="51"/>
      <c r="AS93" s="52"/>
      <c r="AT93" s="53">
        <f t="shared" si="17"/>
        <v>0</v>
      </c>
    </row>
    <row r="94" spans="1:46" s="54" customFormat="1" ht="36" customHeight="1" thickBot="1">
      <c r="A94" s="27"/>
      <c r="B94" s="56"/>
      <c r="C94" s="91"/>
      <c r="D94" s="95"/>
      <c r="E94" s="95"/>
      <c r="F94" s="101"/>
      <c r="G94" s="55"/>
      <c r="H94" s="60"/>
      <c r="I94" s="30">
        <v>0.51</v>
      </c>
      <c r="J94" s="119">
        <v>0.49</v>
      </c>
      <c r="K94" s="32"/>
      <c r="L94" s="57"/>
      <c r="M94" s="33"/>
      <c r="N94" s="34">
        <f t="shared" si="11"/>
        <v>1</v>
      </c>
      <c r="O94" s="35"/>
      <c r="P94" s="167">
        <v>15</v>
      </c>
      <c r="Q94" s="168">
        <v>15</v>
      </c>
      <c r="R94" s="38"/>
      <c r="S94" s="38"/>
      <c r="T94" s="37"/>
      <c r="U94" s="39">
        <f t="shared" si="12"/>
        <v>15</v>
      </c>
      <c r="V94" s="40">
        <f t="shared" si="18"/>
        <v>15</v>
      </c>
      <c r="W94" s="112"/>
      <c r="X94" s="96"/>
      <c r="Y94" s="96"/>
      <c r="Z94" s="104"/>
      <c r="AA94" s="99"/>
      <c r="AB94" s="41">
        <f t="shared" si="13"/>
        <v>0</v>
      </c>
      <c r="AC94" s="40">
        <f t="shared" si="14"/>
        <v>0</v>
      </c>
      <c r="AD94" s="42"/>
      <c r="AE94" s="128"/>
      <c r="AF94" s="37">
        <f t="shared" si="15"/>
        <v>15</v>
      </c>
      <c r="AG94" s="43">
        <v>65</v>
      </c>
      <c r="AH94" s="44">
        <f t="shared" si="16"/>
        <v>80</v>
      </c>
      <c r="AI94" s="45">
        <f t="shared" si="19"/>
        <v>0.93</v>
      </c>
      <c r="AJ94" s="46"/>
      <c r="AK94" s="47">
        <v>1E-4</v>
      </c>
      <c r="AL94" s="48">
        <f t="shared" si="20"/>
        <v>1.0001</v>
      </c>
      <c r="AM94" s="49">
        <f t="shared" si="21"/>
        <v>2356344000</v>
      </c>
      <c r="AN94" s="50"/>
      <c r="AO94" s="51"/>
      <c r="AP94" s="51"/>
      <c r="AQ94" s="51"/>
      <c r="AR94" s="51"/>
      <c r="AS94" s="52"/>
      <c r="AT94" s="53">
        <f t="shared" si="17"/>
        <v>0</v>
      </c>
    </row>
    <row r="95" spans="1:46" s="54" customFormat="1" ht="47.25" customHeight="1" thickBot="1">
      <c r="A95" s="27"/>
      <c r="B95" s="56"/>
      <c r="C95" s="91"/>
      <c r="D95" s="95"/>
      <c r="E95" s="95"/>
      <c r="F95" s="101"/>
      <c r="G95" s="55"/>
      <c r="H95" s="60"/>
      <c r="I95" s="30">
        <v>0.51</v>
      </c>
      <c r="J95" s="119">
        <v>0.49</v>
      </c>
      <c r="K95" s="32"/>
      <c r="L95" s="57"/>
      <c r="M95" s="33"/>
      <c r="N95" s="34">
        <f t="shared" si="11"/>
        <v>1</v>
      </c>
      <c r="O95" s="35"/>
      <c r="P95" s="167">
        <v>15</v>
      </c>
      <c r="Q95" s="168">
        <v>15</v>
      </c>
      <c r="R95" s="38"/>
      <c r="S95" s="38"/>
      <c r="T95" s="37"/>
      <c r="U95" s="39">
        <f t="shared" si="12"/>
        <v>15</v>
      </c>
      <c r="V95" s="40">
        <f t="shared" si="18"/>
        <v>15</v>
      </c>
      <c r="W95" s="112"/>
      <c r="X95" s="96"/>
      <c r="Y95" s="96"/>
      <c r="Z95" s="104"/>
      <c r="AA95" s="99"/>
      <c r="AB95" s="41">
        <f t="shared" si="13"/>
        <v>0</v>
      </c>
      <c r="AC95" s="40">
        <f t="shared" si="14"/>
        <v>0</v>
      </c>
      <c r="AD95" s="42"/>
      <c r="AE95" s="128"/>
      <c r="AF95" s="37">
        <f t="shared" si="15"/>
        <v>15</v>
      </c>
      <c r="AG95" s="43">
        <v>65</v>
      </c>
      <c r="AH95" s="44">
        <f t="shared" si="16"/>
        <v>80</v>
      </c>
      <c r="AI95" s="45">
        <f t="shared" si="19"/>
        <v>0.93</v>
      </c>
      <c r="AJ95" s="46"/>
      <c r="AK95" s="47">
        <v>1E-4</v>
      </c>
      <c r="AL95" s="48">
        <f t="shared" si="20"/>
        <v>1.0001</v>
      </c>
      <c r="AM95" s="49">
        <f t="shared" si="21"/>
        <v>2356344000</v>
      </c>
      <c r="AN95" s="50"/>
      <c r="AO95" s="51"/>
      <c r="AP95" s="51"/>
      <c r="AQ95" s="51"/>
      <c r="AR95" s="51"/>
      <c r="AS95" s="52"/>
      <c r="AT95" s="53">
        <f t="shared" si="17"/>
        <v>0</v>
      </c>
    </row>
    <row r="96" spans="1:46" s="54" customFormat="1" ht="36" customHeight="1" thickBot="1">
      <c r="A96" s="27"/>
      <c r="B96" s="56"/>
      <c r="C96" s="91"/>
      <c r="D96" s="95"/>
      <c r="E96" s="95"/>
      <c r="F96" s="101"/>
      <c r="G96" s="55"/>
      <c r="H96" s="60"/>
      <c r="I96" s="30">
        <v>0.51</v>
      </c>
      <c r="J96" s="119">
        <v>0.49</v>
      </c>
      <c r="K96" s="32"/>
      <c r="L96" s="57"/>
      <c r="M96" s="33"/>
      <c r="N96" s="34">
        <f t="shared" si="11"/>
        <v>1</v>
      </c>
      <c r="O96" s="35"/>
      <c r="P96" s="167">
        <v>15</v>
      </c>
      <c r="Q96" s="168">
        <v>15</v>
      </c>
      <c r="R96" s="38"/>
      <c r="S96" s="38"/>
      <c r="T96" s="37"/>
      <c r="U96" s="39">
        <f t="shared" si="12"/>
        <v>15</v>
      </c>
      <c r="V96" s="40">
        <f t="shared" si="18"/>
        <v>15</v>
      </c>
      <c r="W96" s="112"/>
      <c r="X96" s="96"/>
      <c r="Y96" s="96"/>
      <c r="Z96" s="104"/>
      <c r="AA96" s="99"/>
      <c r="AB96" s="41">
        <f t="shared" si="13"/>
        <v>0</v>
      </c>
      <c r="AC96" s="40">
        <f t="shared" si="14"/>
        <v>0</v>
      </c>
      <c r="AD96" s="42"/>
      <c r="AE96" s="128"/>
      <c r="AF96" s="37">
        <f t="shared" si="15"/>
        <v>15</v>
      </c>
      <c r="AG96" s="43">
        <v>65</v>
      </c>
      <c r="AH96" s="44">
        <f t="shared" si="16"/>
        <v>80</v>
      </c>
      <c r="AI96" s="45">
        <f t="shared" si="19"/>
        <v>0.93</v>
      </c>
      <c r="AJ96" s="46"/>
      <c r="AK96" s="47">
        <v>1E-4</v>
      </c>
      <c r="AL96" s="48">
        <f t="shared" si="20"/>
        <v>1.0001</v>
      </c>
      <c r="AM96" s="49">
        <f t="shared" si="21"/>
        <v>2356344000</v>
      </c>
      <c r="AN96" s="50"/>
      <c r="AO96" s="51"/>
      <c r="AP96" s="51"/>
      <c r="AQ96" s="51"/>
      <c r="AR96" s="51"/>
      <c r="AS96" s="52"/>
      <c r="AT96" s="53">
        <f t="shared" si="17"/>
        <v>0</v>
      </c>
    </row>
    <row r="97" spans="1:46" s="54" customFormat="1" ht="36" customHeight="1" thickBot="1">
      <c r="A97" s="27"/>
      <c r="B97" s="56"/>
      <c r="C97" s="91"/>
      <c r="D97" s="95"/>
      <c r="E97" s="95"/>
      <c r="F97" s="101"/>
      <c r="G97" s="55"/>
      <c r="H97" s="60"/>
      <c r="I97" s="30">
        <v>0.51</v>
      </c>
      <c r="J97" s="119">
        <v>0.49</v>
      </c>
      <c r="K97" s="32"/>
      <c r="L97" s="57"/>
      <c r="M97" s="33"/>
      <c r="N97" s="34">
        <f t="shared" si="11"/>
        <v>1</v>
      </c>
      <c r="O97" s="35"/>
      <c r="P97" s="167">
        <v>15</v>
      </c>
      <c r="Q97" s="168">
        <v>15</v>
      </c>
      <c r="R97" s="38"/>
      <c r="S97" s="38"/>
      <c r="T97" s="37"/>
      <c r="U97" s="39">
        <f t="shared" si="12"/>
        <v>15</v>
      </c>
      <c r="V97" s="40">
        <f t="shared" si="18"/>
        <v>15</v>
      </c>
      <c r="W97" s="112"/>
      <c r="X97" s="96"/>
      <c r="Y97" s="96"/>
      <c r="Z97" s="104"/>
      <c r="AA97" s="99"/>
      <c r="AB97" s="41">
        <f t="shared" si="13"/>
        <v>0</v>
      </c>
      <c r="AC97" s="40">
        <f t="shared" si="14"/>
        <v>0</v>
      </c>
      <c r="AD97" s="42"/>
      <c r="AE97" s="128"/>
      <c r="AF97" s="37">
        <f t="shared" si="15"/>
        <v>15</v>
      </c>
      <c r="AG97" s="43">
        <v>65</v>
      </c>
      <c r="AH97" s="44">
        <f t="shared" si="16"/>
        <v>80</v>
      </c>
      <c r="AI97" s="45">
        <f t="shared" si="19"/>
        <v>0.93</v>
      </c>
      <c r="AJ97" s="46"/>
      <c r="AK97" s="47">
        <v>1E-4</v>
      </c>
      <c r="AL97" s="48">
        <f t="shared" si="20"/>
        <v>1.0001</v>
      </c>
      <c r="AM97" s="49">
        <f t="shared" si="21"/>
        <v>2356344000</v>
      </c>
      <c r="AN97" s="50"/>
      <c r="AO97" s="51"/>
      <c r="AP97" s="51"/>
      <c r="AQ97" s="51"/>
      <c r="AR97" s="51"/>
      <c r="AS97" s="52"/>
      <c r="AT97" s="53">
        <f t="shared" si="17"/>
        <v>0</v>
      </c>
    </row>
    <row r="98" spans="1:46" s="54" customFormat="1" ht="36" customHeight="1" thickBot="1">
      <c r="A98" s="27"/>
      <c r="B98" s="56"/>
      <c r="C98" s="91"/>
      <c r="D98" s="95"/>
      <c r="E98" s="95"/>
      <c r="F98" s="101"/>
      <c r="G98" s="55"/>
      <c r="H98" s="60"/>
      <c r="I98" s="30">
        <v>0.51</v>
      </c>
      <c r="J98" s="119">
        <v>0.49</v>
      </c>
      <c r="K98" s="32"/>
      <c r="L98" s="57"/>
      <c r="M98" s="33"/>
      <c r="N98" s="34">
        <f t="shared" si="11"/>
        <v>1</v>
      </c>
      <c r="O98" s="35"/>
      <c r="P98" s="167">
        <v>15</v>
      </c>
      <c r="Q98" s="168">
        <v>15</v>
      </c>
      <c r="R98" s="38"/>
      <c r="S98" s="38"/>
      <c r="T98" s="37"/>
      <c r="U98" s="39">
        <f t="shared" si="12"/>
        <v>15</v>
      </c>
      <c r="V98" s="40">
        <f t="shared" si="18"/>
        <v>15</v>
      </c>
      <c r="W98" s="112"/>
      <c r="X98" s="96"/>
      <c r="Y98" s="96"/>
      <c r="Z98" s="104"/>
      <c r="AA98" s="99"/>
      <c r="AB98" s="41">
        <f t="shared" si="13"/>
        <v>0</v>
      </c>
      <c r="AC98" s="40">
        <f t="shared" si="14"/>
        <v>0</v>
      </c>
      <c r="AD98" s="42"/>
      <c r="AE98" s="128"/>
      <c r="AF98" s="37">
        <f t="shared" si="15"/>
        <v>15</v>
      </c>
      <c r="AG98" s="43">
        <v>65</v>
      </c>
      <c r="AH98" s="44">
        <f t="shared" si="16"/>
        <v>80</v>
      </c>
      <c r="AI98" s="45">
        <f t="shared" si="19"/>
        <v>0.93</v>
      </c>
      <c r="AJ98" s="46"/>
      <c r="AK98" s="47">
        <v>1E-4</v>
      </c>
      <c r="AL98" s="48">
        <f t="shared" si="20"/>
        <v>1.0001</v>
      </c>
      <c r="AM98" s="49">
        <f t="shared" si="21"/>
        <v>2356344000</v>
      </c>
      <c r="AN98" s="50"/>
      <c r="AO98" s="51"/>
      <c r="AP98" s="51"/>
      <c r="AQ98" s="51"/>
      <c r="AR98" s="51"/>
      <c r="AS98" s="52"/>
      <c r="AT98" s="53">
        <f t="shared" si="17"/>
        <v>0</v>
      </c>
    </row>
    <row r="99" spans="1:46" s="54" customFormat="1" ht="36" customHeight="1" thickBot="1">
      <c r="A99" s="27"/>
      <c r="B99" s="56"/>
      <c r="C99" s="91"/>
      <c r="D99" s="95"/>
      <c r="E99" s="95"/>
      <c r="F99" s="101"/>
      <c r="G99" s="55"/>
      <c r="H99" s="60"/>
      <c r="I99" s="30">
        <v>0.51</v>
      </c>
      <c r="J99" s="119">
        <v>0.49</v>
      </c>
      <c r="K99" s="32"/>
      <c r="L99" s="57"/>
      <c r="M99" s="33"/>
      <c r="N99" s="34">
        <f t="shared" si="11"/>
        <v>1</v>
      </c>
      <c r="O99" s="35"/>
      <c r="P99" s="167">
        <v>15</v>
      </c>
      <c r="Q99" s="168">
        <v>15</v>
      </c>
      <c r="R99" s="38"/>
      <c r="S99" s="38"/>
      <c r="T99" s="37"/>
      <c r="U99" s="39">
        <f t="shared" si="12"/>
        <v>15</v>
      </c>
      <c r="V99" s="40">
        <f t="shared" si="18"/>
        <v>15</v>
      </c>
      <c r="W99" s="112"/>
      <c r="X99" s="96"/>
      <c r="Y99" s="96"/>
      <c r="Z99" s="104"/>
      <c r="AA99" s="99"/>
      <c r="AB99" s="41">
        <f t="shared" si="13"/>
        <v>0</v>
      </c>
      <c r="AC99" s="40">
        <f t="shared" si="14"/>
        <v>0</v>
      </c>
      <c r="AD99" s="42"/>
      <c r="AE99" s="128"/>
      <c r="AF99" s="37">
        <f t="shared" si="15"/>
        <v>15</v>
      </c>
      <c r="AG99" s="43">
        <v>65</v>
      </c>
      <c r="AH99" s="44">
        <f t="shared" si="16"/>
        <v>80</v>
      </c>
      <c r="AI99" s="45">
        <f t="shared" si="19"/>
        <v>0.93</v>
      </c>
      <c r="AJ99" s="46"/>
      <c r="AK99" s="47">
        <v>1E-4</v>
      </c>
      <c r="AL99" s="48">
        <f t="shared" si="20"/>
        <v>1.0001</v>
      </c>
      <c r="AM99" s="49">
        <f t="shared" si="21"/>
        <v>2356344000</v>
      </c>
      <c r="AN99" s="50"/>
      <c r="AO99" s="51"/>
      <c r="AP99" s="51"/>
      <c r="AQ99" s="51"/>
      <c r="AR99" s="51"/>
      <c r="AS99" s="52"/>
      <c r="AT99" s="53">
        <f t="shared" si="17"/>
        <v>0</v>
      </c>
    </row>
    <row r="100" spans="1:46" s="54" customFormat="1" ht="36" customHeight="1" thickBot="1">
      <c r="A100" s="27"/>
      <c r="B100" s="56"/>
      <c r="C100" s="91"/>
      <c r="D100" s="95"/>
      <c r="E100" s="95"/>
      <c r="F100" s="101"/>
      <c r="G100" s="55"/>
      <c r="H100" s="60"/>
      <c r="I100" s="30">
        <v>0.51</v>
      </c>
      <c r="J100" s="119">
        <v>0.49</v>
      </c>
      <c r="K100" s="32"/>
      <c r="L100" s="57"/>
      <c r="M100" s="33"/>
      <c r="N100" s="34">
        <f t="shared" si="11"/>
        <v>1</v>
      </c>
      <c r="O100" s="35"/>
      <c r="P100" s="167">
        <v>15</v>
      </c>
      <c r="Q100" s="168">
        <v>15</v>
      </c>
      <c r="R100" s="38"/>
      <c r="S100" s="38"/>
      <c r="T100" s="37"/>
      <c r="U100" s="39">
        <f t="shared" si="12"/>
        <v>15</v>
      </c>
      <c r="V100" s="40">
        <f t="shared" si="18"/>
        <v>15</v>
      </c>
      <c r="W100" s="112"/>
      <c r="X100" s="96"/>
      <c r="Y100" s="96"/>
      <c r="Z100" s="104"/>
      <c r="AA100" s="99"/>
      <c r="AB100" s="41">
        <f t="shared" si="13"/>
        <v>0</v>
      </c>
      <c r="AC100" s="40">
        <f t="shared" si="14"/>
        <v>0</v>
      </c>
      <c r="AD100" s="42"/>
      <c r="AE100" s="128"/>
      <c r="AF100" s="37">
        <f t="shared" si="15"/>
        <v>15</v>
      </c>
      <c r="AG100" s="43">
        <v>65</v>
      </c>
      <c r="AH100" s="44">
        <f t="shared" si="16"/>
        <v>80</v>
      </c>
      <c r="AI100" s="45">
        <f t="shared" si="19"/>
        <v>0.93</v>
      </c>
      <c r="AJ100" s="46"/>
      <c r="AK100" s="47">
        <v>1E-4</v>
      </c>
      <c r="AL100" s="48">
        <f t="shared" si="20"/>
        <v>1.0001</v>
      </c>
      <c r="AM100" s="49">
        <f t="shared" si="21"/>
        <v>2356344000</v>
      </c>
      <c r="AN100" s="50"/>
      <c r="AO100" s="51"/>
      <c r="AP100" s="51"/>
      <c r="AQ100" s="51"/>
      <c r="AR100" s="51"/>
      <c r="AS100" s="52"/>
      <c r="AT100" s="53">
        <f t="shared" si="17"/>
        <v>0</v>
      </c>
    </row>
    <row r="101" spans="1:46" s="54" customFormat="1" ht="36" customHeight="1" thickBot="1">
      <c r="A101" s="27"/>
      <c r="B101" s="56"/>
      <c r="C101" s="91"/>
      <c r="D101" s="95"/>
      <c r="E101" s="95"/>
      <c r="F101" s="101"/>
      <c r="G101" s="55"/>
      <c r="H101" s="60"/>
      <c r="I101" s="30">
        <v>0.51</v>
      </c>
      <c r="J101" s="119">
        <v>0.49</v>
      </c>
      <c r="K101" s="32"/>
      <c r="L101" s="57"/>
      <c r="M101" s="33"/>
      <c r="N101" s="34">
        <f t="shared" si="11"/>
        <v>1</v>
      </c>
      <c r="O101" s="35"/>
      <c r="P101" s="167">
        <v>15</v>
      </c>
      <c r="Q101" s="168">
        <v>15</v>
      </c>
      <c r="R101" s="38"/>
      <c r="S101" s="38"/>
      <c r="T101" s="37"/>
      <c r="U101" s="39">
        <f t="shared" si="12"/>
        <v>15</v>
      </c>
      <c r="V101" s="40">
        <f t="shared" si="18"/>
        <v>15</v>
      </c>
      <c r="W101" s="112"/>
      <c r="X101" s="96"/>
      <c r="Y101" s="96"/>
      <c r="Z101" s="104"/>
      <c r="AA101" s="99"/>
      <c r="AB101" s="41">
        <f t="shared" si="13"/>
        <v>0</v>
      </c>
      <c r="AC101" s="40">
        <f t="shared" si="14"/>
        <v>0</v>
      </c>
      <c r="AD101" s="42"/>
      <c r="AE101" s="128"/>
      <c r="AF101" s="37">
        <f t="shared" si="15"/>
        <v>15</v>
      </c>
      <c r="AG101" s="43">
        <v>65</v>
      </c>
      <c r="AH101" s="44">
        <f t="shared" si="16"/>
        <v>80</v>
      </c>
      <c r="AI101" s="45">
        <f t="shared" si="19"/>
        <v>0.93</v>
      </c>
      <c r="AJ101" s="46"/>
      <c r="AK101" s="47">
        <v>1E-4</v>
      </c>
      <c r="AL101" s="48">
        <f t="shared" si="20"/>
        <v>1.0001</v>
      </c>
      <c r="AM101" s="49">
        <f t="shared" si="21"/>
        <v>2356344000</v>
      </c>
      <c r="AN101" s="50"/>
      <c r="AO101" s="51"/>
      <c r="AP101" s="51"/>
      <c r="AQ101" s="51"/>
      <c r="AR101" s="51"/>
      <c r="AS101" s="52"/>
      <c r="AT101" s="53">
        <f t="shared" si="17"/>
        <v>0</v>
      </c>
    </row>
    <row r="102" spans="1:46" s="54" customFormat="1" ht="36" customHeight="1" thickBot="1">
      <c r="A102" s="27"/>
      <c r="B102" s="56"/>
      <c r="C102" s="91"/>
      <c r="D102" s="95"/>
      <c r="E102" s="95"/>
      <c r="F102" s="101"/>
      <c r="G102" s="55"/>
      <c r="H102" s="60"/>
      <c r="I102" s="30">
        <v>0.51</v>
      </c>
      <c r="J102" s="119">
        <v>0.49</v>
      </c>
      <c r="K102" s="32"/>
      <c r="L102" s="57"/>
      <c r="M102" s="33"/>
      <c r="N102" s="34">
        <f t="shared" si="11"/>
        <v>1</v>
      </c>
      <c r="O102" s="35"/>
      <c r="P102" s="167">
        <v>15</v>
      </c>
      <c r="Q102" s="168">
        <v>15</v>
      </c>
      <c r="R102" s="38"/>
      <c r="S102" s="38"/>
      <c r="T102" s="37"/>
      <c r="U102" s="39">
        <f t="shared" si="12"/>
        <v>15</v>
      </c>
      <c r="V102" s="40">
        <f t="shared" si="18"/>
        <v>15</v>
      </c>
      <c r="W102" s="112"/>
      <c r="X102" s="96"/>
      <c r="Y102" s="96"/>
      <c r="Z102" s="104"/>
      <c r="AA102" s="99"/>
      <c r="AB102" s="41">
        <f t="shared" si="13"/>
        <v>0</v>
      </c>
      <c r="AC102" s="40">
        <f t="shared" si="14"/>
        <v>0</v>
      </c>
      <c r="AD102" s="42"/>
      <c r="AE102" s="128"/>
      <c r="AF102" s="37">
        <f t="shared" si="15"/>
        <v>15</v>
      </c>
      <c r="AG102" s="43">
        <v>65</v>
      </c>
      <c r="AH102" s="44">
        <f t="shared" si="16"/>
        <v>80</v>
      </c>
      <c r="AI102" s="45">
        <f t="shared" si="19"/>
        <v>0.93</v>
      </c>
      <c r="AJ102" s="46"/>
      <c r="AK102" s="47">
        <v>1E-4</v>
      </c>
      <c r="AL102" s="48">
        <f t="shared" si="20"/>
        <v>1.0001</v>
      </c>
      <c r="AM102" s="49">
        <f t="shared" si="21"/>
        <v>2356344000</v>
      </c>
      <c r="AN102" s="50"/>
      <c r="AO102" s="51"/>
      <c r="AP102" s="51"/>
      <c r="AQ102" s="51"/>
      <c r="AR102" s="51"/>
      <c r="AS102" s="52"/>
      <c r="AT102" s="53">
        <f t="shared" si="17"/>
        <v>0</v>
      </c>
    </row>
    <row r="103" spans="1:46" s="54" customFormat="1" ht="36" customHeight="1" thickBot="1">
      <c r="A103" s="27"/>
      <c r="B103" s="56"/>
      <c r="C103" s="91"/>
      <c r="D103" s="95"/>
      <c r="E103" s="95"/>
      <c r="F103" s="101"/>
      <c r="G103" s="55"/>
      <c r="H103" s="60"/>
      <c r="I103" s="30">
        <v>0.51</v>
      </c>
      <c r="J103" s="119">
        <v>0.49</v>
      </c>
      <c r="K103" s="32"/>
      <c r="L103" s="57"/>
      <c r="M103" s="33"/>
      <c r="N103" s="34">
        <f t="shared" si="11"/>
        <v>1</v>
      </c>
      <c r="O103" s="35"/>
      <c r="P103" s="167">
        <v>15</v>
      </c>
      <c r="Q103" s="168">
        <v>15</v>
      </c>
      <c r="R103" s="38"/>
      <c r="S103" s="38"/>
      <c r="T103" s="37"/>
      <c r="U103" s="39">
        <f t="shared" si="12"/>
        <v>15</v>
      </c>
      <c r="V103" s="40">
        <f t="shared" si="18"/>
        <v>15</v>
      </c>
      <c r="W103" s="112"/>
      <c r="X103" s="96"/>
      <c r="Y103" s="96"/>
      <c r="Z103" s="104"/>
      <c r="AA103" s="99"/>
      <c r="AB103" s="41">
        <f t="shared" si="13"/>
        <v>0</v>
      </c>
      <c r="AC103" s="40">
        <f t="shared" si="14"/>
        <v>0</v>
      </c>
      <c r="AD103" s="42"/>
      <c r="AE103" s="128"/>
      <c r="AF103" s="37">
        <f t="shared" si="15"/>
        <v>15</v>
      </c>
      <c r="AG103" s="43">
        <v>65</v>
      </c>
      <c r="AH103" s="44">
        <f t="shared" si="16"/>
        <v>80</v>
      </c>
      <c r="AI103" s="45">
        <f t="shared" si="19"/>
        <v>0.93</v>
      </c>
      <c r="AJ103" s="46"/>
      <c r="AK103" s="47">
        <v>1E-4</v>
      </c>
      <c r="AL103" s="48">
        <f t="shared" si="20"/>
        <v>1.0001</v>
      </c>
      <c r="AM103" s="49">
        <f t="shared" si="21"/>
        <v>2356344000</v>
      </c>
      <c r="AN103" s="50"/>
      <c r="AO103" s="51"/>
      <c r="AP103" s="51"/>
      <c r="AQ103" s="51"/>
      <c r="AR103" s="51"/>
      <c r="AS103" s="52"/>
      <c r="AT103" s="53">
        <f t="shared" si="17"/>
        <v>0</v>
      </c>
    </row>
    <row r="104" spans="1:46" s="54" customFormat="1" ht="36" customHeight="1" thickBot="1">
      <c r="A104" s="27"/>
      <c r="B104" s="56"/>
      <c r="C104" s="91"/>
      <c r="D104" s="95"/>
      <c r="E104" s="95"/>
      <c r="F104" s="101"/>
      <c r="G104" s="55"/>
      <c r="H104" s="60"/>
      <c r="I104" s="30">
        <v>0.51</v>
      </c>
      <c r="J104" s="119">
        <v>0.49</v>
      </c>
      <c r="K104" s="32"/>
      <c r="L104" s="57"/>
      <c r="M104" s="33"/>
      <c r="N104" s="34">
        <f t="shared" si="11"/>
        <v>1</v>
      </c>
      <c r="O104" s="35"/>
      <c r="P104" s="167">
        <v>15</v>
      </c>
      <c r="Q104" s="168">
        <v>15</v>
      </c>
      <c r="R104" s="38"/>
      <c r="S104" s="38"/>
      <c r="T104" s="37"/>
      <c r="U104" s="39">
        <f t="shared" si="12"/>
        <v>15</v>
      </c>
      <c r="V104" s="40">
        <f t="shared" si="18"/>
        <v>15</v>
      </c>
      <c r="W104" s="112"/>
      <c r="X104" s="96"/>
      <c r="Y104" s="96"/>
      <c r="Z104" s="104"/>
      <c r="AA104" s="99"/>
      <c r="AB104" s="41">
        <f t="shared" si="13"/>
        <v>0</v>
      </c>
      <c r="AC104" s="40">
        <f t="shared" si="14"/>
        <v>0</v>
      </c>
      <c r="AD104" s="42"/>
      <c r="AE104" s="128"/>
      <c r="AF104" s="37">
        <f t="shared" si="15"/>
        <v>15</v>
      </c>
      <c r="AG104" s="43">
        <v>65</v>
      </c>
      <c r="AH104" s="44">
        <f t="shared" si="16"/>
        <v>80</v>
      </c>
      <c r="AI104" s="45">
        <f t="shared" si="19"/>
        <v>0.93</v>
      </c>
      <c r="AJ104" s="46"/>
      <c r="AK104" s="47">
        <v>1E-4</v>
      </c>
      <c r="AL104" s="48">
        <f t="shared" si="20"/>
        <v>1.0001</v>
      </c>
      <c r="AM104" s="49">
        <f t="shared" si="21"/>
        <v>2356344000</v>
      </c>
      <c r="AN104" s="50"/>
      <c r="AO104" s="51"/>
      <c r="AP104" s="51"/>
      <c r="AQ104" s="51"/>
      <c r="AR104" s="51"/>
      <c r="AS104" s="52"/>
      <c r="AT104" s="53">
        <f t="shared" si="17"/>
        <v>0</v>
      </c>
    </row>
    <row r="105" spans="1:46" s="54" customFormat="1" ht="36" customHeight="1" thickBot="1">
      <c r="A105" s="27"/>
      <c r="B105" s="56"/>
      <c r="C105" s="91"/>
      <c r="D105" s="95"/>
      <c r="E105" s="95"/>
      <c r="F105" s="101"/>
      <c r="G105" s="55"/>
      <c r="H105" s="60"/>
      <c r="I105" s="30">
        <v>0.51</v>
      </c>
      <c r="J105" s="119">
        <v>0.49</v>
      </c>
      <c r="K105" s="32"/>
      <c r="L105" s="57"/>
      <c r="M105" s="33"/>
      <c r="N105" s="34">
        <f t="shared" si="11"/>
        <v>1</v>
      </c>
      <c r="O105" s="35"/>
      <c r="P105" s="167">
        <v>15</v>
      </c>
      <c r="Q105" s="168">
        <v>15</v>
      </c>
      <c r="R105" s="38"/>
      <c r="S105" s="38"/>
      <c r="T105" s="37"/>
      <c r="U105" s="39">
        <f t="shared" si="12"/>
        <v>15</v>
      </c>
      <c r="V105" s="40">
        <f t="shared" si="18"/>
        <v>15</v>
      </c>
      <c r="W105" s="112"/>
      <c r="X105" s="96"/>
      <c r="Y105" s="96"/>
      <c r="Z105" s="104"/>
      <c r="AA105" s="99"/>
      <c r="AB105" s="41">
        <f t="shared" si="13"/>
        <v>0</v>
      </c>
      <c r="AC105" s="40">
        <f t="shared" si="14"/>
        <v>0</v>
      </c>
      <c r="AD105" s="42"/>
      <c r="AE105" s="128"/>
      <c r="AF105" s="37">
        <f t="shared" si="15"/>
        <v>15</v>
      </c>
      <c r="AG105" s="43">
        <v>65</v>
      </c>
      <c r="AH105" s="44">
        <f t="shared" si="16"/>
        <v>80</v>
      </c>
      <c r="AI105" s="45">
        <f t="shared" si="19"/>
        <v>0.93</v>
      </c>
      <c r="AJ105" s="46"/>
      <c r="AK105" s="47">
        <v>1E-4</v>
      </c>
      <c r="AL105" s="48">
        <f t="shared" si="20"/>
        <v>1.0001</v>
      </c>
      <c r="AM105" s="49">
        <f t="shared" si="21"/>
        <v>2356344000</v>
      </c>
      <c r="AN105" s="50"/>
      <c r="AO105" s="51"/>
      <c r="AP105" s="51"/>
      <c r="AQ105" s="51"/>
      <c r="AR105" s="51"/>
      <c r="AS105" s="52"/>
      <c r="AT105" s="53">
        <f t="shared" si="17"/>
        <v>0</v>
      </c>
    </row>
    <row r="106" spans="1:46" s="54" customFormat="1" ht="36" customHeight="1" thickBot="1">
      <c r="A106" s="27"/>
      <c r="B106" s="56"/>
      <c r="C106" s="91"/>
      <c r="D106" s="95"/>
      <c r="E106" s="95"/>
      <c r="F106" s="101"/>
      <c r="G106" s="55"/>
      <c r="H106" s="60"/>
      <c r="I106" s="30">
        <v>0.51</v>
      </c>
      <c r="J106" s="119">
        <v>0.49</v>
      </c>
      <c r="K106" s="32"/>
      <c r="L106" s="57"/>
      <c r="M106" s="33"/>
      <c r="N106" s="34">
        <f t="shared" si="11"/>
        <v>1</v>
      </c>
      <c r="O106" s="35"/>
      <c r="P106" s="167">
        <v>15</v>
      </c>
      <c r="Q106" s="168">
        <v>15</v>
      </c>
      <c r="R106" s="38"/>
      <c r="S106" s="38"/>
      <c r="T106" s="37"/>
      <c r="U106" s="39">
        <f t="shared" si="12"/>
        <v>15</v>
      </c>
      <c r="V106" s="40">
        <f t="shared" si="18"/>
        <v>15</v>
      </c>
      <c r="W106" s="112"/>
      <c r="X106" s="96"/>
      <c r="Y106" s="96"/>
      <c r="Z106" s="104"/>
      <c r="AA106" s="99"/>
      <c r="AB106" s="41">
        <f t="shared" si="13"/>
        <v>0</v>
      </c>
      <c r="AC106" s="40">
        <f t="shared" si="14"/>
        <v>0</v>
      </c>
      <c r="AD106" s="42"/>
      <c r="AE106" s="128"/>
      <c r="AF106" s="37">
        <f t="shared" si="15"/>
        <v>15</v>
      </c>
      <c r="AG106" s="43">
        <v>65</v>
      </c>
      <c r="AH106" s="44">
        <f t="shared" si="16"/>
        <v>80</v>
      </c>
      <c r="AI106" s="45">
        <f t="shared" si="19"/>
        <v>0.93</v>
      </c>
      <c r="AJ106" s="46"/>
      <c r="AK106" s="47">
        <v>1E-4</v>
      </c>
      <c r="AL106" s="48">
        <f t="shared" si="20"/>
        <v>1.0001</v>
      </c>
      <c r="AM106" s="49">
        <f t="shared" si="21"/>
        <v>2356344000</v>
      </c>
      <c r="AN106" s="50"/>
      <c r="AO106" s="51"/>
      <c r="AP106" s="51"/>
      <c r="AQ106" s="51"/>
      <c r="AR106" s="51"/>
      <c r="AS106" s="52"/>
      <c r="AT106" s="53">
        <f t="shared" si="17"/>
        <v>0</v>
      </c>
    </row>
    <row r="107" spans="1:46" s="54" customFormat="1" ht="36" customHeight="1" thickBot="1">
      <c r="A107" s="27"/>
      <c r="B107" s="56"/>
      <c r="C107" s="91"/>
      <c r="D107" s="95"/>
      <c r="E107" s="95"/>
      <c r="F107" s="101"/>
      <c r="G107" s="55"/>
      <c r="H107" s="60"/>
      <c r="I107" s="30">
        <v>0.51</v>
      </c>
      <c r="J107" s="119">
        <v>0.49</v>
      </c>
      <c r="K107" s="32"/>
      <c r="L107" s="57"/>
      <c r="M107" s="33"/>
      <c r="N107" s="34">
        <f t="shared" si="11"/>
        <v>1</v>
      </c>
      <c r="O107" s="35"/>
      <c r="P107" s="167">
        <v>15</v>
      </c>
      <c r="Q107" s="168">
        <v>15</v>
      </c>
      <c r="R107" s="38"/>
      <c r="S107" s="38"/>
      <c r="T107" s="37"/>
      <c r="U107" s="39">
        <f t="shared" si="12"/>
        <v>15</v>
      </c>
      <c r="V107" s="40">
        <f t="shared" si="18"/>
        <v>15</v>
      </c>
      <c r="W107" s="112"/>
      <c r="X107" s="96"/>
      <c r="Y107" s="96"/>
      <c r="Z107" s="104"/>
      <c r="AA107" s="99"/>
      <c r="AB107" s="41">
        <f t="shared" si="13"/>
        <v>0</v>
      </c>
      <c r="AC107" s="40">
        <f t="shared" si="14"/>
        <v>0</v>
      </c>
      <c r="AD107" s="42"/>
      <c r="AE107" s="128"/>
      <c r="AF107" s="37">
        <f t="shared" si="15"/>
        <v>15</v>
      </c>
      <c r="AG107" s="43">
        <v>65</v>
      </c>
      <c r="AH107" s="44">
        <f t="shared" si="16"/>
        <v>80</v>
      </c>
      <c r="AI107" s="45">
        <f t="shared" si="19"/>
        <v>0.93</v>
      </c>
      <c r="AJ107" s="46"/>
      <c r="AK107" s="47">
        <v>1E-4</v>
      </c>
      <c r="AL107" s="48">
        <f t="shared" si="20"/>
        <v>1.0001</v>
      </c>
      <c r="AM107" s="49">
        <f t="shared" si="21"/>
        <v>2356344000</v>
      </c>
      <c r="AN107" s="50"/>
      <c r="AO107" s="51"/>
      <c r="AP107" s="51"/>
      <c r="AQ107" s="51"/>
      <c r="AR107" s="51"/>
      <c r="AS107" s="52"/>
      <c r="AT107" s="53">
        <f t="shared" si="17"/>
        <v>0</v>
      </c>
    </row>
    <row r="108" spans="1:46" s="54" customFormat="1" ht="36" customHeight="1" thickBot="1">
      <c r="A108" s="27"/>
      <c r="B108" s="56"/>
      <c r="C108" s="91"/>
      <c r="D108" s="95"/>
      <c r="E108" s="95"/>
      <c r="F108" s="101"/>
      <c r="G108" s="55"/>
      <c r="H108" s="60"/>
      <c r="I108" s="30">
        <v>0.51</v>
      </c>
      <c r="J108" s="119">
        <v>0.49</v>
      </c>
      <c r="K108" s="32"/>
      <c r="L108" s="57"/>
      <c r="M108" s="33"/>
      <c r="N108" s="34">
        <f t="shared" si="11"/>
        <v>1</v>
      </c>
      <c r="O108" s="35"/>
      <c r="P108" s="167">
        <v>15</v>
      </c>
      <c r="Q108" s="168">
        <v>15</v>
      </c>
      <c r="R108" s="38"/>
      <c r="S108" s="38"/>
      <c r="T108" s="37"/>
      <c r="U108" s="39">
        <f t="shared" si="12"/>
        <v>15</v>
      </c>
      <c r="V108" s="40">
        <f t="shared" si="18"/>
        <v>15</v>
      </c>
      <c r="W108" s="112"/>
      <c r="X108" s="96"/>
      <c r="Y108" s="96"/>
      <c r="Z108" s="104"/>
      <c r="AA108" s="99"/>
      <c r="AB108" s="41">
        <f t="shared" si="13"/>
        <v>0</v>
      </c>
      <c r="AC108" s="40">
        <f t="shared" si="14"/>
        <v>0</v>
      </c>
      <c r="AD108" s="42"/>
      <c r="AE108" s="128"/>
      <c r="AF108" s="37">
        <f t="shared" si="15"/>
        <v>15</v>
      </c>
      <c r="AG108" s="43">
        <v>65</v>
      </c>
      <c r="AH108" s="44">
        <f t="shared" si="16"/>
        <v>80</v>
      </c>
      <c r="AI108" s="45">
        <f t="shared" si="19"/>
        <v>0.93</v>
      </c>
      <c r="AJ108" s="46"/>
      <c r="AK108" s="47">
        <v>1E-4</v>
      </c>
      <c r="AL108" s="48">
        <f t="shared" si="20"/>
        <v>1.0001</v>
      </c>
      <c r="AM108" s="49">
        <f t="shared" si="21"/>
        <v>2356344000</v>
      </c>
      <c r="AN108" s="50"/>
      <c r="AO108" s="51"/>
      <c r="AP108" s="51"/>
      <c r="AQ108" s="51"/>
      <c r="AR108" s="51"/>
      <c r="AS108" s="52"/>
      <c r="AT108" s="53">
        <f t="shared" si="17"/>
        <v>0</v>
      </c>
    </row>
    <row r="109" spans="1:46" s="54" customFormat="1" ht="36" customHeight="1" thickBot="1">
      <c r="A109" s="27"/>
      <c r="B109" s="56"/>
      <c r="C109" s="91"/>
      <c r="D109" s="95"/>
      <c r="E109" s="95"/>
      <c r="F109" s="101"/>
      <c r="G109" s="55"/>
      <c r="H109" s="60"/>
      <c r="I109" s="30">
        <v>0.51</v>
      </c>
      <c r="J109" s="119">
        <v>0.49</v>
      </c>
      <c r="K109" s="32"/>
      <c r="L109" s="57"/>
      <c r="M109" s="33"/>
      <c r="N109" s="34">
        <f t="shared" si="11"/>
        <v>1</v>
      </c>
      <c r="O109" s="35"/>
      <c r="P109" s="167">
        <v>15</v>
      </c>
      <c r="Q109" s="168">
        <v>15</v>
      </c>
      <c r="R109" s="38"/>
      <c r="S109" s="38"/>
      <c r="T109" s="37"/>
      <c r="U109" s="39">
        <f t="shared" si="12"/>
        <v>15</v>
      </c>
      <c r="V109" s="40">
        <f t="shared" si="18"/>
        <v>15</v>
      </c>
      <c r="W109" s="112"/>
      <c r="X109" s="96"/>
      <c r="Y109" s="96"/>
      <c r="Z109" s="104"/>
      <c r="AA109" s="99"/>
      <c r="AB109" s="41">
        <f t="shared" si="13"/>
        <v>0</v>
      </c>
      <c r="AC109" s="40">
        <f t="shared" si="14"/>
        <v>0</v>
      </c>
      <c r="AD109" s="42"/>
      <c r="AE109" s="128"/>
      <c r="AF109" s="37">
        <f t="shared" si="15"/>
        <v>15</v>
      </c>
      <c r="AG109" s="43">
        <v>65</v>
      </c>
      <c r="AH109" s="44">
        <f t="shared" si="16"/>
        <v>80</v>
      </c>
      <c r="AI109" s="45">
        <f t="shared" si="19"/>
        <v>0.93</v>
      </c>
      <c r="AJ109" s="46"/>
      <c r="AK109" s="47">
        <v>1E-4</v>
      </c>
      <c r="AL109" s="48">
        <f t="shared" si="20"/>
        <v>1.0001</v>
      </c>
      <c r="AM109" s="49">
        <f t="shared" si="21"/>
        <v>2356344000</v>
      </c>
      <c r="AN109" s="50"/>
      <c r="AO109" s="51"/>
      <c r="AP109" s="51"/>
      <c r="AQ109" s="51"/>
      <c r="AR109" s="51"/>
      <c r="AS109" s="52"/>
      <c r="AT109" s="53">
        <f t="shared" si="17"/>
        <v>0</v>
      </c>
    </row>
    <row r="110" spans="1:46" s="54" customFormat="1" ht="36" customHeight="1" thickBot="1">
      <c r="A110" s="27"/>
      <c r="B110" s="56"/>
      <c r="C110" s="91"/>
      <c r="D110" s="95"/>
      <c r="E110" s="95"/>
      <c r="F110" s="101"/>
      <c r="G110" s="55"/>
      <c r="H110" s="60"/>
      <c r="I110" s="30">
        <v>0.51</v>
      </c>
      <c r="J110" s="119">
        <v>0.49</v>
      </c>
      <c r="K110" s="32"/>
      <c r="L110" s="57"/>
      <c r="M110" s="33"/>
      <c r="N110" s="34">
        <f t="shared" si="11"/>
        <v>1</v>
      </c>
      <c r="O110" s="35"/>
      <c r="P110" s="167">
        <v>15</v>
      </c>
      <c r="Q110" s="168">
        <v>15</v>
      </c>
      <c r="R110" s="38"/>
      <c r="S110" s="38"/>
      <c r="T110" s="37"/>
      <c r="U110" s="39">
        <f t="shared" si="12"/>
        <v>15</v>
      </c>
      <c r="V110" s="40">
        <f t="shared" si="18"/>
        <v>15</v>
      </c>
      <c r="W110" s="112"/>
      <c r="X110" s="96"/>
      <c r="Y110" s="96"/>
      <c r="Z110" s="104"/>
      <c r="AA110" s="99"/>
      <c r="AB110" s="41">
        <f t="shared" si="13"/>
        <v>0</v>
      </c>
      <c r="AC110" s="40">
        <f t="shared" si="14"/>
        <v>0</v>
      </c>
      <c r="AD110" s="42">
        <v>0</v>
      </c>
      <c r="AE110" s="128"/>
      <c r="AF110" s="37">
        <f t="shared" si="15"/>
        <v>15</v>
      </c>
      <c r="AG110" s="43">
        <v>65</v>
      </c>
      <c r="AH110" s="44">
        <f t="shared" si="16"/>
        <v>80</v>
      </c>
      <c r="AI110" s="45">
        <f t="shared" si="19"/>
        <v>0.93</v>
      </c>
      <c r="AJ110" s="46"/>
      <c r="AK110" s="47">
        <v>1E-4</v>
      </c>
      <c r="AL110" s="48">
        <f t="shared" si="20"/>
        <v>1.0001</v>
      </c>
      <c r="AM110" s="49">
        <f t="shared" si="21"/>
        <v>2356344000</v>
      </c>
      <c r="AN110" s="50"/>
      <c r="AO110" s="51"/>
      <c r="AP110" s="51"/>
      <c r="AQ110" s="51"/>
      <c r="AR110" s="51"/>
      <c r="AS110" s="52"/>
      <c r="AT110" s="53">
        <f t="shared" si="17"/>
        <v>0</v>
      </c>
    </row>
    <row r="111" spans="1:46" s="54" customFormat="1" ht="36" customHeight="1" thickBot="1">
      <c r="A111" s="27"/>
      <c r="B111" s="56"/>
      <c r="C111" s="91"/>
      <c r="D111" s="95"/>
      <c r="E111" s="95"/>
      <c r="F111" s="101"/>
      <c r="G111" s="55"/>
      <c r="H111" s="60"/>
      <c r="I111" s="30">
        <v>0.51</v>
      </c>
      <c r="J111" s="119">
        <v>0.49</v>
      </c>
      <c r="K111" s="32"/>
      <c r="L111" s="57"/>
      <c r="M111" s="33"/>
      <c r="N111" s="34">
        <f t="shared" si="11"/>
        <v>1</v>
      </c>
      <c r="O111" s="35"/>
      <c r="P111" s="167">
        <v>15</v>
      </c>
      <c r="Q111" s="168">
        <v>15</v>
      </c>
      <c r="R111" s="38"/>
      <c r="S111" s="38"/>
      <c r="T111" s="37"/>
      <c r="U111" s="39">
        <f t="shared" si="12"/>
        <v>15</v>
      </c>
      <c r="V111" s="40">
        <f t="shared" si="18"/>
        <v>15</v>
      </c>
      <c r="W111" s="112"/>
      <c r="X111" s="96"/>
      <c r="Y111" s="96"/>
      <c r="Z111" s="104"/>
      <c r="AA111" s="99"/>
      <c r="AB111" s="41">
        <f t="shared" si="13"/>
        <v>0</v>
      </c>
      <c r="AC111" s="40">
        <f t="shared" si="14"/>
        <v>0</v>
      </c>
      <c r="AD111" s="42"/>
      <c r="AE111" s="128"/>
      <c r="AF111" s="37">
        <f t="shared" si="15"/>
        <v>15</v>
      </c>
      <c r="AG111" s="43">
        <v>65</v>
      </c>
      <c r="AH111" s="44">
        <f t="shared" si="16"/>
        <v>80</v>
      </c>
      <c r="AI111" s="45">
        <f t="shared" si="19"/>
        <v>0.93</v>
      </c>
      <c r="AJ111" s="46"/>
      <c r="AK111" s="47">
        <v>1E-4</v>
      </c>
      <c r="AL111" s="48">
        <f t="shared" si="20"/>
        <v>1.0001</v>
      </c>
      <c r="AM111" s="49">
        <f t="shared" si="21"/>
        <v>2356344000</v>
      </c>
      <c r="AN111" s="50"/>
      <c r="AO111" s="51"/>
      <c r="AP111" s="51"/>
      <c r="AQ111" s="51"/>
      <c r="AR111" s="51"/>
      <c r="AS111" s="52"/>
      <c r="AT111" s="53">
        <f t="shared" si="17"/>
        <v>0</v>
      </c>
    </row>
    <row r="112" spans="1:46" s="54" customFormat="1" ht="36" customHeight="1" thickBot="1">
      <c r="A112" s="27"/>
      <c r="B112" s="56"/>
      <c r="C112" s="91"/>
      <c r="D112" s="95"/>
      <c r="E112" s="95"/>
      <c r="F112" s="101"/>
      <c r="G112" s="55"/>
      <c r="H112" s="60"/>
      <c r="I112" s="30">
        <v>0.51</v>
      </c>
      <c r="J112" s="119">
        <v>0.49</v>
      </c>
      <c r="K112" s="32"/>
      <c r="L112" s="57"/>
      <c r="M112" s="33"/>
      <c r="N112" s="34">
        <f t="shared" si="11"/>
        <v>1</v>
      </c>
      <c r="O112" s="35"/>
      <c r="P112" s="167">
        <v>15</v>
      </c>
      <c r="Q112" s="168">
        <v>15</v>
      </c>
      <c r="R112" s="38"/>
      <c r="S112" s="38"/>
      <c r="T112" s="37"/>
      <c r="U112" s="39">
        <f t="shared" si="12"/>
        <v>15</v>
      </c>
      <c r="V112" s="40">
        <f t="shared" si="18"/>
        <v>15</v>
      </c>
      <c r="W112" s="112"/>
      <c r="X112" s="96"/>
      <c r="Y112" s="96"/>
      <c r="Z112" s="104"/>
      <c r="AA112" s="99"/>
      <c r="AB112" s="41">
        <f t="shared" si="13"/>
        <v>0</v>
      </c>
      <c r="AC112" s="40">
        <f t="shared" si="14"/>
        <v>0</v>
      </c>
      <c r="AD112" s="42"/>
      <c r="AE112" s="128"/>
      <c r="AF112" s="37">
        <f t="shared" si="15"/>
        <v>15</v>
      </c>
      <c r="AG112" s="43">
        <v>65</v>
      </c>
      <c r="AH112" s="44">
        <f t="shared" si="16"/>
        <v>80</v>
      </c>
      <c r="AI112" s="45">
        <f t="shared" si="19"/>
        <v>0.93</v>
      </c>
      <c r="AJ112" s="46"/>
      <c r="AK112" s="47">
        <v>1E-4</v>
      </c>
      <c r="AL112" s="48">
        <f t="shared" si="20"/>
        <v>1.0001</v>
      </c>
      <c r="AM112" s="49">
        <f t="shared" si="21"/>
        <v>2356344000</v>
      </c>
      <c r="AN112" s="50"/>
      <c r="AO112" s="51"/>
      <c r="AP112" s="51"/>
      <c r="AQ112" s="51"/>
      <c r="AR112" s="51"/>
      <c r="AS112" s="52"/>
      <c r="AT112" s="53">
        <f t="shared" si="17"/>
        <v>0</v>
      </c>
    </row>
    <row r="113" spans="1:46" s="54" customFormat="1" ht="36" customHeight="1" thickBot="1">
      <c r="A113" s="27"/>
      <c r="B113" s="56"/>
      <c r="C113" s="91"/>
      <c r="D113" s="95"/>
      <c r="E113" s="95"/>
      <c r="F113" s="101"/>
      <c r="G113" s="55"/>
      <c r="H113" s="60"/>
      <c r="I113" s="30">
        <v>0.51</v>
      </c>
      <c r="J113" s="119">
        <v>0.49</v>
      </c>
      <c r="K113" s="32"/>
      <c r="L113" s="57"/>
      <c r="M113" s="33"/>
      <c r="N113" s="34">
        <f t="shared" si="11"/>
        <v>1</v>
      </c>
      <c r="O113" s="35"/>
      <c r="P113" s="167">
        <v>15</v>
      </c>
      <c r="Q113" s="168">
        <v>15</v>
      </c>
      <c r="R113" s="38"/>
      <c r="S113" s="38"/>
      <c r="T113" s="37"/>
      <c r="U113" s="39">
        <f t="shared" si="12"/>
        <v>15</v>
      </c>
      <c r="V113" s="40">
        <f t="shared" si="18"/>
        <v>15</v>
      </c>
      <c r="W113" s="112"/>
      <c r="X113" s="96"/>
      <c r="Y113" s="96"/>
      <c r="Z113" s="104"/>
      <c r="AA113" s="99"/>
      <c r="AB113" s="41">
        <f t="shared" si="13"/>
        <v>0</v>
      </c>
      <c r="AC113" s="40">
        <f t="shared" si="14"/>
        <v>0</v>
      </c>
      <c r="AD113" s="42"/>
      <c r="AE113" s="128"/>
      <c r="AF113" s="37">
        <f t="shared" si="15"/>
        <v>15</v>
      </c>
      <c r="AG113" s="43">
        <v>65</v>
      </c>
      <c r="AH113" s="44">
        <f t="shared" si="16"/>
        <v>80</v>
      </c>
      <c r="AI113" s="45">
        <f t="shared" si="19"/>
        <v>0.93</v>
      </c>
      <c r="AJ113" s="46"/>
      <c r="AK113" s="47">
        <v>1E-4</v>
      </c>
      <c r="AL113" s="48">
        <f t="shared" si="20"/>
        <v>1.0001</v>
      </c>
      <c r="AM113" s="49">
        <f t="shared" si="21"/>
        <v>2356344000</v>
      </c>
      <c r="AN113" s="50"/>
      <c r="AO113" s="51"/>
      <c r="AP113" s="51"/>
      <c r="AQ113" s="51"/>
      <c r="AR113" s="51"/>
      <c r="AS113" s="52"/>
      <c r="AT113" s="53">
        <f t="shared" si="17"/>
        <v>0</v>
      </c>
    </row>
    <row r="114" spans="1:46" s="54" customFormat="1" ht="36" customHeight="1" thickBot="1">
      <c r="A114" s="27"/>
      <c r="B114" s="56"/>
      <c r="C114" s="91"/>
      <c r="D114" s="95"/>
      <c r="E114" s="95"/>
      <c r="F114" s="101"/>
      <c r="G114" s="55"/>
      <c r="H114" s="60"/>
      <c r="I114" s="30">
        <v>0.51</v>
      </c>
      <c r="J114" s="119">
        <v>0.49</v>
      </c>
      <c r="K114" s="32"/>
      <c r="L114" s="57"/>
      <c r="M114" s="33"/>
      <c r="N114" s="34">
        <f t="shared" si="11"/>
        <v>1</v>
      </c>
      <c r="O114" s="35"/>
      <c r="P114" s="167">
        <v>15</v>
      </c>
      <c r="Q114" s="168">
        <v>15</v>
      </c>
      <c r="R114" s="38"/>
      <c r="S114" s="38"/>
      <c r="T114" s="37"/>
      <c r="U114" s="39">
        <f t="shared" si="12"/>
        <v>15</v>
      </c>
      <c r="V114" s="40">
        <f t="shared" si="18"/>
        <v>15</v>
      </c>
      <c r="W114" s="112"/>
      <c r="X114" s="96"/>
      <c r="Y114" s="96"/>
      <c r="Z114" s="104"/>
      <c r="AA114" s="99"/>
      <c r="AB114" s="41">
        <f t="shared" si="13"/>
        <v>0</v>
      </c>
      <c r="AC114" s="40">
        <f t="shared" si="14"/>
        <v>0</v>
      </c>
      <c r="AD114" s="42"/>
      <c r="AE114" s="128"/>
      <c r="AF114" s="37">
        <f t="shared" si="15"/>
        <v>15</v>
      </c>
      <c r="AG114" s="43">
        <v>65</v>
      </c>
      <c r="AH114" s="44">
        <f t="shared" si="16"/>
        <v>80</v>
      </c>
      <c r="AI114" s="45">
        <f t="shared" si="19"/>
        <v>0.93</v>
      </c>
      <c r="AJ114" s="46"/>
      <c r="AK114" s="47">
        <v>1E-4</v>
      </c>
      <c r="AL114" s="48">
        <f t="shared" si="20"/>
        <v>1.0001</v>
      </c>
      <c r="AM114" s="49">
        <f t="shared" si="21"/>
        <v>2356344000</v>
      </c>
      <c r="AN114" s="50"/>
      <c r="AO114" s="51"/>
      <c r="AP114" s="51"/>
      <c r="AQ114" s="51"/>
      <c r="AR114" s="51"/>
      <c r="AS114" s="52"/>
      <c r="AT114" s="53">
        <f t="shared" si="17"/>
        <v>0</v>
      </c>
    </row>
    <row r="115" spans="1:46" s="54" customFormat="1" ht="47.25" customHeight="1" thickBot="1">
      <c r="A115" s="27"/>
      <c r="B115" s="56"/>
      <c r="C115" s="91"/>
      <c r="D115" s="95"/>
      <c r="E115" s="95"/>
      <c r="F115" s="101"/>
      <c r="G115" s="55"/>
      <c r="H115" s="60"/>
      <c r="I115" s="30">
        <v>0.51</v>
      </c>
      <c r="J115" s="119">
        <v>0.49</v>
      </c>
      <c r="K115" s="32"/>
      <c r="L115" s="57"/>
      <c r="M115" s="33"/>
      <c r="N115" s="34">
        <f t="shared" si="11"/>
        <v>1</v>
      </c>
      <c r="O115" s="35"/>
      <c r="P115" s="167">
        <v>15</v>
      </c>
      <c r="Q115" s="168">
        <v>15</v>
      </c>
      <c r="R115" s="38"/>
      <c r="S115" s="38"/>
      <c r="T115" s="37"/>
      <c r="U115" s="39">
        <f t="shared" si="12"/>
        <v>15</v>
      </c>
      <c r="V115" s="40">
        <f t="shared" si="18"/>
        <v>15</v>
      </c>
      <c r="W115" s="112"/>
      <c r="X115" s="96"/>
      <c r="Y115" s="96"/>
      <c r="Z115" s="104"/>
      <c r="AA115" s="99"/>
      <c r="AB115" s="41">
        <f t="shared" si="13"/>
        <v>0</v>
      </c>
      <c r="AC115" s="40">
        <f t="shared" si="14"/>
        <v>0</v>
      </c>
      <c r="AD115" s="42"/>
      <c r="AE115" s="128"/>
      <c r="AF115" s="37">
        <f t="shared" si="15"/>
        <v>15</v>
      </c>
      <c r="AG115" s="43">
        <v>65</v>
      </c>
      <c r="AH115" s="44">
        <f t="shared" si="16"/>
        <v>80</v>
      </c>
      <c r="AI115" s="45">
        <f t="shared" si="19"/>
        <v>0.93</v>
      </c>
      <c r="AJ115" s="46"/>
      <c r="AK115" s="47">
        <v>1E-4</v>
      </c>
      <c r="AL115" s="48">
        <f t="shared" si="20"/>
        <v>1.0001</v>
      </c>
      <c r="AM115" s="49">
        <f t="shared" si="21"/>
        <v>2356344000</v>
      </c>
      <c r="AN115" s="50"/>
      <c r="AO115" s="51"/>
      <c r="AP115" s="51"/>
      <c r="AQ115" s="51"/>
      <c r="AR115" s="51"/>
      <c r="AS115" s="52"/>
      <c r="AT115" s="53">
        <f t="shared" si="17"/>
        <v>0</v>
      </c>
    </row>
    <row r="116" spans="1:46" s="54" customFormat="1" ht="36" customHeight="1" thickBot="1">
      <c r="A116" s="27"/>
      <c r="B116" s="56"/>
      <c r="C116" s="91"/>
      <c r="D116" s="95"/>
      <c r="E116" s="95"/>
      <c r="F116" s="101"/>
      <c r="G116" s="55"/>
      <c r="H116" s="60"/>
      <c r="I116" s="30">
        <v>0.51</v>
      </c>
      <c r="J116" s="119">
        <v>0.49</v>
      </c>
      <c r="K116" s="32"/>
      <c r="L116" s="57"/>
      <c r="M116" s="33"/>
      <c r="N116" s="34">
        <f t="shared" si="11"/>
        <v>1</v>
      </c>
      <c r="O116" s="35"/>
      <c r="P116" s="167">
        <v>15</v>
      </c>
      <c r="Q116" s="168">
        <v>15</v>
      </c>
      <c r="R116" s="38"/>
      <c r="S116" s="38"/>
      <c r="T116" s="37"/>
      <c r="U116" s="39">
        <f t="shared" si="12"/>
        <v>15</v>
      </c>
      <c r="V116" s="40">
        <f t="shared" si="18"/>
        <v>15</v>
      </c>
      <c r="W116" s="112"/>
      <c r="X116" s="96"/>
      <c r="Y116" s="96"/>
      <c r="Z116" s="104"/>
      <c r="AA116" s="99"/>
      <c r="AB116" s="41">
        <f t="shared" si="13"/>
        <v>0</v>
      </c>
      <c r="AC116" s="40">
        <f t="shared" si="14"/>
        <v>0</v>
      </c>
      <c r="AD116" s="42"/>
      <c r="AE116" s="128"/>
      <c r="AF116" s="37">
        <f t="shared" si="15"/>
        <v>15</v>
      </c>
      <c r="AG116" s="43">
        <v>65</v>
      </c>
      <c r="AH116" s="44">
        <f t="shared" si="16"/>
        <v>80</v>
      </c>
      <c r="AI116" s="45">
        <f t="shared" si="19"/>
        <v>0.93</v>
      </c>
      <c r="AJ116" s="46"/>
      <c r="AK116" s="47">
        <v>1E-4</v>
      </c>
      <c r="AL116" s="48">
        <f t="shared" si="20"/>
        <v>1.0001</v>
      </c>
      <c r="AM116" s="49">
        <f t="shared" si="21"/>
        <v>2356344000</v>
      </c>
      <c r="AN116" s="50"/>
      <c r="AO116" s="51"/>
      <c r="AP116" s="51"/>
      <c r="AQ116" s="51"/>
      <c r="AR116" s="51"/>
      <c r="AS116" s="52"/>
      <c r="AT116" s="53">
        <f t="shared" si="17"/>
        <v>0</v>
      </c>
    </row>
    <row r="117" spans="1:46" s="54" customFormat="1" ht="36" customHeight="1" thickBot="1">
      <c r="A117" s="27"/>
      <c r="B117" s="56"/>
      <c r="C117" s="91"/>
      <c r="D117" s="95"/>
      <c r="E117" s="95"/>
      <c r="F117" s="101"/>
      <c r="G117" s="55"/>
      <c r="H117" s="64"/>
      <c r="I117" s="30">
        <v>0.51</v>
      </c>
      <c r="J117" s="119">
        <v>0.49</v>
      </c>
      <c r="K117" s="32"/>
      <c r="L117" s="57"/>
      <c r="M117" s="33"/>
      <c r="N117" s="34">
        <f t="shared" si="11"/>
        <v>1</v>
      </c>
      <c r="O117" s="35"/>
      <c r="P117" s="167">
        <v>15</v>
      </c>
      <c r="Q117" s="168">
        <v>15</v>
      </c>
      <c r="R117" s="38"/>
      <c r="S117" s="38"/>
      <c r="T117" s="37"/>
      <c r="U117" s="39">
        <f t="shared" si="12"/>
        <v>15</v>
      </c>
      <c r="V117" s="40">
        <f t="shared" si="18"/>
        <v>15</v>
      </c>
      <c r="W117" s="112"/>
      <c r="X117" s="96"/>
      <c r="Y117" s="96"/>
      <c r="Z117" s="104"/>
      <c r="AA117" s="99"/>
      <c r="AB117" s="41">
        <f t="shared" si="13"/>
        <v>0</v>
      </c>
      <c r="AC117" s="40">
        <f t="shared" si="14"/>
        <v>0</v>
      </c>
      <c r="AD117" s="42"/>
      <c r="AE117" s="128"/>
      <c r="AF117" s="37">
        <f t="shared" si="15"/>
        <v>15</v>
      </c>
      <c r="AG117" s="43">
        <v>65</v>
      </c>
      <c r="AH117" s="44">
        <f t="shared" si="16"/>
        <v>80</v>
      </c>
      <c r="AI117" s="45">
        <f t="shared" si="19"/>
        <v>0.93</v>
      </c>
      <c r="AJ117" s="46"/>
      <c r="AK117" s="47">
        <v>1E-4</v>
      </c>
      <c r="AL117" s="48">
        <f t="shared" si="20"/>
        <v>1.0001</v>
      </c>
      <c r="AM117" s="49">
        <f t="shared" si="21"/>
        <v>2356344000</v>
      </c>
      <c r="AN117" s="50"/>
      <c r="AO117" s="51"/>
      <c r="AP117" s="51"/>
      <c r="AQ117" s="51"/>
      <c r="AR117" s="51"/>
      <c r="AS117" s="52"/>
      <c r="AT117" s="53">
        <f t="shared" si="17"/>
        <v>0</v>
      </c>
    </row>
    <row r="118" spans="1:46" s="54" customFormat="1" ht="36" customHeight="1" thickBot="1">
      <c r="A118" s="27"/>
      <c r="B118" s="56"/>
      <c r="C118" s="91"/>
      <c r="D118" s="95"/>
      <c r="E118" s="95"/>
      <c r="F118" s="101"/>
      <c r="G118" s="55"/>
      <c r="H118" s="60"/>
      <c r="I118" s="30">
        <v>0.51</v>
      </c>
      <c r="J118" s="119">
        <v>0.49</v>
      </c>
      <c r="K118" s="32"/>
      <c r="L118" s="57"/>
      <c r="M118" s="33"/>
      <c r="N118" s="34">
        <f t="shared" si="11"/>
        <v>1</v>
      </c>
      <c r="O118" s="35"/>
      <c r="P118" s="167">
        <v>15</v>
      </c>
      <c r="Q118" s="168">
        <v>15</v>
      </c>
      <c r="R118" s="38"/>
      <c r="S118" s="38"/>
      <c r="T118" s="37"/>
      <c r="U118" s="39">
        <f t="shared" si="12"/>
        <v>15</v>
      </c>
      <c r="V118" s="40">
        <f t="shared" si="18"/>
        <v>15</v>
      </c>
      <c r="W118" s="112"/>
      <c r="X118" s="96"/>
      <c r="Y118" s="96"/>
      <c r="Z118" s="104"/>
      <c r="AA118" s="99"/>
      <c r="AB118" s="41">
        <f t="shared" si="13"/>
        <v>0</v>
      </c>
      <c r="AC118" s="40">
        <f t="shared" si="14"/>
        <v>0</v>
      </c>
      <c r="AD118" s="42"/>
      <c r="AE118" s="128"/>
      <c r="AF118" s="37">
        <f t="shared" si="15"/>
        <v>15</v>
      </c>
      <c r="AG118" s="43">
        <v>65</v>
      </c>
      <c r="AH118" s="44">
        <f t="shared" si="16"/>
        <v>80</v>
      </c>
      <c r="AI118" s="45">
        <f t="shared" si="19"/>
        <v>0.93</v>
      </c>
      <c r="AJ118" s="46"/>
      <c r="AK118" s="47">
        <v>1E-4</v>
      </c>
      <c r="AL118" s="48">
        <f t="shared" si="20"/>
        <v>1.0001</v>
      </c>
      <c r="AM118" s="49">
        <f t="shared" si="21"/>
        <v>2356344000</v>
      </c>
      <c r="AN118" s="50"/>
      <c r="AO118" s="51"/>
      <c r="AP118" s="51"/>
      <c r="AQ118" s="51"/>
      <c r="AR118" s="51"/>
      <c r="AS118" s="52"/>
      <c r="AT118" s="53">
        <f t="shared" si="17"/>
        <v>0</v>
      </c>
    </row>
    <row r="119" spans="1:46" s="54" customFormat="1" ht="36" customHeight="1" thickBot="1">
      <c r="A119" s="27"/>
      <c r="B119" s="56"/>
      <c r="C119" s="91"/>
      <c r="D119" s="95"/>
      <c r="E119" s="95"/>
      <c r="F119" s="101"/>
      <c r="G119" s="55"/>
      <c r="H119" s="64"/>
      <c r="I119" s="30">
        <v>0.51</v>
      </c>
      <c r="J119" s="119">
        <v>0.49</v>
      </c>
      <c r="K119" s="32"/>
      <c r="L119" s="57"/>
      <c r="M119" s="65"/>
      <c r="N119" s="34">
        <f t="shared" si="11"/>
        <v>1</v>
      </c>
      <c r="O119" s="66"/>
      <c r="P119" s="167">
        <v>15</v>
      </c>
      <c r="Q119" s="168">
        <v>15</v>
      </c>
      <c r="R119" s="38"/>
      <c r="S119" s="38"/>
      <c r="T119" s="67"/>
      <c r="U119" s="39">
        <f t="shared" si="12"/>
        <v>15</v>
      </c>
      <c r="V119" s="40">
        <f t="shared" si="18"/>
        <v>15</v>
      </c>
      <c r="W119" s="112"/>
      <c r="X119" s="96"/>
      <c r="Y119" s="96"/>
      <c r="Z119" s="104"/>
      <c r="AA119" s="108"/>
      <c r="AB119" s="41">
        <f t="shared" si="13"/>
        <v>0</v>
      </c>
      <c r="AC119" s="40">
        <f t="shared" si="14"/>
        <v>0</v>
      </c>
      <c r="AD119" s="69"/>
      <c r="AE119" s="129"/>
      <c r="AF119" s="37">
        <f t="shared" si="15"/>
        <v>15</v>
      </c>
      <c r="AG119" s="43">
        <v>65</v>
      </c>
      <c r="AH119" s="44">
        <f t="shared" si="16"/>
        <v>80</v>
      </c>
      <c r="AI119" s="45">
        <f t="shared" si="19"/>
        <v>0.93</v>
      </c>
      <c r="AJ119" s="46"/>
      <c r="AK119" s="47">
        <v>1E-4</v>
      </c>
      <c r="AL119" s="48">
        <f t="shared" si="20"/>
        <v>1.0001</v>
      </c>
      <c r="AM119" s="49">
        <f t="shared" si="21"/>
        <v>2356344000</v>
      </c>
      <c r="AN119" s="70"/>
      <c r="AO119" s="71"/>
      <c r="AP119" s="71"/>
      <c r="AQ119" s="71"/>
      <c r="AR119" s="71"/>
      <c r="AS119" s="72"/>
      <c r="AT119" s="53">
        <f t="shared" si="17"/>
        <v>0</v>
      </c>
    </row>
    <row r="120" spans="1:46" s="54" customFormat="1" ht="36" customHeight="1" thickBot="1">
      <c r="A120" s="27"/>
      <c r="B120" s="56"/>
      <c r="C120" s="91"/>
      <c r="D120" s="95"/>
      <c r="E120" s="95"/>
      <c r="F120" s="101"/>
      <c r="G120" s="55"/>
      <c r="H120" s="60"/>
      <c r="I120" s="30">
        <v>0.51</v>
      </c>
      <c r="J120" s="119">
        <v>0.49</v>
      </c>
      <c r="K120" s="32"/>
      <c r="L120" s="57"/>
      <c r="M120" s="33"/>
      <c r="N120" s="34">
        <f t="shared" si="11"/>
        <v>1</v>
      </c>
      <c r="O120" s="35"/>
      <c r="P120" s="167">
        <v>15</v>
      </c>
      <c r="Q120" s="168">
        <v>15</v>
      </c>
      <c r="R120" s="38"/>
      <c r="S120" s="38"/>
      <c r="T120" s="37"/>
      <c r="U120" s="39">
        <f t="shared" si="12"/>
        <v>15</v>
      </c>
      <c r="V120" s="40">
        <f t="shared" si="18"/>
        <v>15</v>
      </c>
      <c r="W120" s="112"/>
      <c r="X120" s="96"/>
      <c r="Y120" s="96"/>
      <c r="Z120" s="104"/>
      <c r="AA120" s="99"/>
      <c r="AB120" s="41">
        <f t="shared" si="13"/>
        <v>0</v>
      </c>
      <c r="AC120" s="40">
        <f t="shared" si="14"/>
        <v>0</v>
      </c>
      <c r="AD120" s="42"/>
      <c r="AE120" s="128"/>
      <c r="AF120" s="37">
        <f t="shared" si="15"/>
        <v>15</v>
      </c>
      <c r="AG120" s="43">
        <v>65</v>
      </c>
      <c r="AH120" s="44">
        <f t="shared" si="16"/>
        <v>80</v>
      </c>
      <c r="AI120" s="45">
        <f t="shared" si="19"/>
        <v>0.93</v>
      </c>
      <c r="AJ120" s="46"/>
      <c r="AK120" s="47">
        <v>1E-4</v>
      </c>
      <c r="AL120" s="48">
        <f t="shared" si="20"/>
        <v>1.0001</v>
      </c>
      <c r="AM120" s="49">
        <f t="shared" si="21"/>
        <v>2356344000</v>
      </c>
      <c r="AN120" s="50"/>
      <c r="AO120" s="51"/>
      <c r="AP120" s="51"/>
      <c r="AQ120" s="51"/>
      <c r="AR120" s="51"/>
      <c r="AS120" s="52"/>
      <c r="AT120" s="53">
        <f t="shared" si="17"/>
        <v>0</v>
      </c>
    </row>
    <row r="121" spans="1:46" s="54" customFormat="1" ht="36" customHeight="1" thickBot="1">
      <c r="A121" s="27"/>
      <c r="B121" s="56"/>
      <c r="C121" s="91"/>
      <c r="D121" s="95"/>
      <c r="E121" s="95"/>
      <c r="F121" s="101"/>
      <c r="G121" s="55"/>
      <c r="H121" s="60"/>
      <c r="I121" s="30">
        <v>0.51</v>
      </c>
      <c r="J121" s="119">
        <v>0.49</v>
      </c>
      <c r="K121" s="32"/>
      <c r="L121" s="57"/>
      <c r="M121" s="33"/>
      <c r="N121" s="34">
        <f t="shared" si="11"/>
        <v>1</v>
      </c>
      <c r="O121" s="35"/>
      <c r="P121" s="167">
        <v>15</v>
      </c>
      <c r="Q121" s="168">
        <v>15</v>
      </c>
      <c r="R121" s="38"/>
      <c r="S121" s="38"/>
      <c r="T121" s="37"/>
      <c r="U121" s="39">
        <f t="shared" si="12"/>
        <v>15</v>
      </c>
      <c r="V121" s="40">
        <f t="shared" si="18"/>
        <v>15</v>
      </c>
      <c r="W121" s="112"/>
      <c r="X121" s="96"/>
      <c r="Y121" s="96"/>
      <c r="Z121" s="104"/>
      <c r="AA121" s="99"/>
      <c r="AB121" s="41">
        <f t="shared" si="13"/>
        <v>0</v>
      </c>
      <c r="AC121" s="40">
        <f t="shared" si="14"/>
        <v>0</v>
      </c>
      <c r="AD121" s="42"/>
      <c r="AE121" s="128"/>
      <c r="AF121" s="37">
        <f t="shared" si="15"/>
        <v>15</v>
      </c>
      <c r="AG121" s="43">
        <v>65</v>
      </c>
      <c r="AH121" s="44">
        <f t="shared" si="16"/>
        <v>80</v>
      </c>
      <c r="AI121" s="45">
        <f t="shared" si="19"/>
        <v>0.93</v>
      </c>
      <c r="AJ121" s="46"/>
      <c r="AK121" s="47">
        <v>1E-4</v>
      </c>
      <c r="AL121" s="48">
        <f t="shared" si="20"/>
        <v>1.0001</v>
      </c>
      <c r="AM121" s="49">
        <f t="shared" si="21"/>
        <v>2356344000</v>
      </c>
      <c r="AN121" s="50"/>
      <c r="AO121" s="51"/>
      <c r="AP121" s="51"/>
      <c r="AQ121" s="51"/>
      <c r="AR121" s="51"/>
      <c r="AS121" s="52"/>
      <c r="AT121" s="53">
        <f t="shared" si="17"/>
        <v>0</v>
      </c>
    </row>
    <row r="122" spans="1:46" s="54" customFormat="1" ht="36" customHeight="1" thickBot="1">
      <c r="A122" s="27"/>
      <c r="B122" s="56"/>
      <c r="C122" s="91"/>
      <c r="D122" s="95"/>
      <c r="E122" s="95"/>
      <c r="F122" s="101"/>
      <c r="G122" s="55"/>
      <c r="H122" s="64"/>
      <c r="I122" s="30">
        <v>0.51</v>
      </c>
      <c r="J122" s="119">
        <v>0.49</v>
      </c>
      <c r="K122" s="32"/>
      <c r="L122" s="57"/>
      <c r="M122" s="73"/>
      <c r="N122" s="34">
        <f t="shared" si="11"/>
        <v>1</v>
      </c>
      <c r="O122" s="35"/>
      <c r="P122" s="167">
        <v>15</v>
      </c>
      <c r="Q122" s="168">
        <v>15</v>
      </c>
      <c r="R122" s="38"/>
      <c r="S122" s="38"/>
      <c r="T122" s="68"/>
      <c r="U122" s="120">
        <f t="shared" si="12"/>
        <v>15</v>
      </c>
      <c r="V122" s="40">
        <f t="shared" si="18"/>
        <v>15</v>
      </c>
      <c r="W122" s="112"/>
      <c r="X122" s="96"/>
      <c r="Y122" s="96"/>
      <c r="Z122" s="104"/>
      <c r="AA122" s="108"/>
      <c r="AB122" s="41">
        <f t="shared" si="13"/>
        <v>0</v>
      </c>
      <c r="AC122" s="40">
        <f t="shared" si="14"/>
        <v>0</v>
      </c>
      <c r="AD122" s="42"/>
      <c r="AE122" s="128"/>
      <c r="AF122" s="37">
        <f t="shared" si="15"/>
        <v>15</v>
      </c>
      <c r="AG122" s="43">
        <v>65</v>
      </c>
      <c r="AH122" s="44">
        <f t="shared" si="16"/>
        <v>80</v>
      </c>
      <c r="AI122" s="45">
        <f t="shared" si="19"/>
        <v>0.93</v>
      </c>
      <c r="AJ122" s="46"/>
      <c r="AK122" s="47">
        <v>1E-4</v>
      </c>
      <c r="AL122" s="48">
        <f t="shared" si="20"/>
        <v>1.0001</v>
      </c>
      <c r="AM122" s="49">
        <f t="shared" si="21"/>
        <v>2356344000</v>
      </c>
      <c r="AN122" s="74"/>
      <c r="AO122" s="51"/>
      <c r="AP122" s="51"/>
      <c r="AQ122" s="51"/>
      <c r="AR122" s="51"/>
      <c r="AS122" s="52"/>
      <c r="AT122" s="53">
        <f t="shared" si="17"/>
        <v>0</v>
      </c>
    </row>
    <row r="123" spans="1:46" s="54" customFormat="1" ht="36" customHeight="1" thickBot="1">
      <c r="A123" s="27"/>
      <c r="B123" s="56"/>
      <c r="C123" s="91"/>
      <c r="D123" s="95"/>
      <c r="E123" s="95"/>
      <c r="F123" s="101"/>
      <c r="G123" s="55"/>
      <c r="H123" s="60"/>
      <c r="I123" s="30">
        <v>0.51</v>
      </c>
      <c r="J123" s="119">
        <v>0.49</v>
      </c>
      <c r="K123" s="32"/>
      <c r="L123" s="57"/>
      <c r="M123" s="33"/>
      <c r="N123" s="34">
        <f t="shared" si="11"/>
        <v>1</v>
      </c>
      <c r="O123" s="35"/>
      <c r="P123" s="167">
        <v>15</v>
      </c>
      <c r="Q123" s="168">
        <v>15</v>
      </c>
      <c r="R123" s="38"/>
      <c r="S123" s="38"/>
      <c r="T123" s="37"/>
      <c r="U123" s="39">
        <f t="shared" si="12"/>
        <v>15</v>
      </c>
      <c r="V123" s="40">
        <f t="shared" si="18"/>
        <v>15</v>
      </c>
      <c r="W123" s="112"/>
      <c r="X123" s="96"/>
      <c r="Y123" s="96"/>
      <c r="Z123" s="104"/>
      <c r="AA123" s="99"/>
      <c r="AB123" s="41">
        <f t="shared" si="13"/>
        <v>0</v>
      </c>
      <c r="AC123" s="40">
        <f t="shared" si="14"/>
        <v>0</v>
      </c>
      <c r="AD123" s="42"/>
      <c r="AE123" s="128"/>
      <c r="AF123" s="37">
        <f t="shared" si="15"/>
        <v>15</v>
      </c>
      <c r="AG123" s="43">
        <v>65</v>
      </c>
      <c r="AH123" s="44">
        <f t="shared" si="16"/>
        <v>80</v>
      </c>
      <c r="AI123" s="45">
        <f t="shared" si="19"/>
        <v>0.93</v>
      </c>
      <c r="AJ123" s="46"/>
      <c r="AK123" s="47">
        <v>1E-4</v>
      </c>
      <c r="AL123" s="48">
        <f t="shared" si="20"/>
        <v>1.0001</v>
      </c>
      <c r="AM123" s="49">
        <f t="shared" si="21"/>
        <v>2356344000</v>
      </c>
      <c r="AN123" s="50"/>
      <c r="AO123" s="51"/>
      <c r="AP123" s="51"/>
      <c r="AQ123" s="51"/>
      <c r="AR123" s="51"/>
      <c r="AS123" s="52"/>
      <c r="AT123" s="53">
        <f t="shared" si="17"/>
        <v>0</v>
      </c>
    </row>
    <row r="124" spans="1:46" s="17" customFormat="1" ht="39.75" customHeight="1" thickBot="1">
      <c r="A124" s="27"/>
      <c r="B124" s="56"/>
      <c r="C124" s="91"/>
      <c r="D124" s="95"/>
      <c r="E124" s="95"/>
      <c r="F124" s="101"/>
      <c r="G124" s="55"/>
      <c r="H124" s="76"/>
      <c r="I124" s="30">
        <v>0.51</v>
      </c>
      <c r="J124" s="119">
        <v>0.49</v>
      </c>
      <c r="K124" s="32"/>
      <c r="L124" s="57"/>
      <c r="M124" s="75"/>
      <c r="N124" s="34">
        <f t="shared" si="11"/>
        <v>1</v>
      </c>
      <c r="O124" s="76"/>
      <c r="P124" s="167">
        <v>15</v>
      </c>
      <c r="Q124" s="168">
        <v>15</v>
      </c>
      <c r="R124" s="38"/>
      <c r="S124" s="38"/>
      <c r="T124" s="261"/>
      <c r="U124" s="39">
        <f t="shared" si="12"/>
        <v>15</v>
      </c>
      <c r="V124" s="40">
        <f t="shared" si="18"/>
        <v>15</v>
      </c>
      <c r="W124" s="112"/>
      <c r="X124" s="96"/>
      <c r="Y124" s="96"/>
      <c r="Z124" s="104"/>
      <c r="AA124" s="132"/>
      <c r="AB124" s="41">
        <f t="shared" si="13"/>
        <v>0</v>
      </c>
      <c r="AC124" s="40">
        <f t="shared" si="14"/>
        <v>0</v>
      </c>
      <c r="AD124" s="77"/>
      <c r="AE124" s="130"/>
      <c r="AF124" s="37">
        <f t="shared" si="15"/>
        <v>15</v>
      </c>
      <c r="AG124" s="43">
        <v>65</v>
      </c>
      <c r="AH124" s="44">
        <f t="shared" si="16"/>
        <v>80</v>
      </c>
      <c r="AI124" s="45">
        <f t="shared" si="19"/>
        <v>0.93</v>
      </c>
      <c r="AJ124" s="46"/>
      <c r="AK124" s="47">
        <v>1E-4</v>
      </c>
      <c r="AL124" s="48">
        <f t="shared" si="20"/>
        <v>1.0001</v>
      </c>
      <c r="AM124" s="49">
        <f t="shared" si="21"/>
        <v>2356344000</v>
      </c>
      <c r="AN124" s="75"/>
      <c r="AO124" s="78"/>
      <c r="AP124" s="78"/>
      <c r="AQ124" s="78"/>
      <c r="AR124" s="78"/>
      <c r="AS124" s="78"/>
      <c r="AT124" s="53">
        <f t="shared" si="17"/>
        <v>0</v>
      </c>
    </row>
    <row r="125" spans="1:46" s="54" customFormat="1" ht="47.25" customHeight="1" thickBot="1">
      <c r="A125" s="27"/>
      <c r="B125" s="56"/>
      <c r="C125" s="91"/>
      <c r="D125" s="95"/>
      <c r="E125" s="95"/>
      <c r="F125" s="101"/>
      <c r="G125" s="55"/>
      <c r="H125" s="60"/>
      <c r="I125" s="30">
        <v>0.51</v>
      </c>
      <c r="J125" s="119">
        <v>0.49</v>
      </c>
      <c r="K125" s="32"/>
      <c r="L125" s="57"/>
      <c r="M125" s="33"/>
      <c r="N125" s="34">
        <f t="shared" si="11"/>
        <v>1</v>
      </c>
      <c r="O125" s="35"/>
      <c r="P125" s="167">
        <v>15</v>
      </c>
      <c r="Q125" s="168">
        <v>15</v>
      </c>
      <c r="R125" s="38"/>
      <c r="S125" s="38"/>
      <c r="T125" s="37"/>
      <c r="U125" s="39">
        <f t="shared" si="12"/>
        <v>15</v>
      </c>
      <c r="V125" s="40">
        <f t="shared" si="18"/>
        <v>15</v>
      </c>
      <c r="W125" s="112"/>
      <c r="X125" s="96"/>
      <c r="Y125" s="96"/>
      <c r="Z125" s="104"/>
      <c r="AA125" s="99"/>
      <c r="AB125" s="41">
        <f t="shared" si="13"/>
        <v>0</v>
      </c>
      <c r="AC125" s="40">
        <f t="shared" si="14"/>
        <v>0</v>
      </c>
      <c r="AD125" s="42"/>
      <c r="AE125" s="128"/>
      <c r="AF125" s="37">
        <f t="shared" si="15"/>
        <v>15</v>
      </c>
      <c r="AG125" s="43">
        <v>65</v>
      </c>
      <c r="AH125" s="44">
        <f t="shared" si="16"/>
        <v>80</v>
      </c>
      <c r="AI125" s="45">
        <f t="shared" si="19"/>
        <v>0.93</v>
      </c>
      <c r="AJ125" s="46"/>
      <c r="AK125" s="47">
        <v>1E-4</v>
      </c>
      <c r="AL125" s="48">
        <f t="shared" si="20"/>
        <v>1.0001</v>
      </c>
      <c r="AM125" s="49">
        <f t="shared" si="21"/>
        <v>2356344000</v>
      </c>
      <c r="AN125" s="50"/>
      <c r="AO125" s="51"/>
      <c r="AP125" s="51"/>
      <c r="AQ125" s="51"/>
      <c r="AR125" s="51"/>
      <c r="AS125" s="52"/>
      <c r="AT125" s="53">
        <f t="shared" si="17"/>
        <v>0</v>
      </c>
    </row>
    <row r="126" spans="1:46" s="54" customFormat="1" ht="36" customHeight="1" thickBot="1">
      <c r="A126" s="27"/>
      <c r="B126" s="56"/>
      <c r="C126" s="91"/>
      <c r="D126" s="95"/>
      <c r="E126" s="95"/>
      <c r="F126" s="101"/>
      <c r="G126" s="55"/>
      <c r="H126" s="60"/>
      <c r="I126" s="30">
        <v>0.51</v>
      </c>
      <c r="J126" s="119">
        <v>0.49</v>
      </c>
      <c r="K126" s="32"/>
      <c r="L126" s="57"/>
      <c r="M126" s="33"/>
      <c r="N126" s="34">
        <f t="shared" si="11"/>
        <v>1</v>
      </c>
      <c r="O126" s="35"/>
      <c r="P126" s="167">
        <v>15</v>
      </c>
      <c r="Q126" s="168">
        <v>15</v>
      </c>
      <c r="R126" s="38"/>
      <c r="S126" s="38"/>
      <c r="T126" s="37"/>
      <c r="U126" s="39">
        <f t="shared" si="12"/>
        <v>15</v>
      </c>
      <c r="V126" s="40">
        <f t="shared" si="18"/>
        <v>15</v>
      </c>
      <c r="W126" s="112"/>
      <c r="X126" s="96"/>
      <c r="Y126" s="96"/>
      <c r="Z126" s="104"/>
      <c r="AA126" s="99"/>
      <c r="AB126" s="41">
        <f t="shared" si="13"/>
        <v>0</v>
      </c>
      <c r="AC126" s="40">
        <f t="shared" si="14"/>
        <v>0</v>
      </c>
      <c r="AD126" s="42"/>
      <c r="AE126" s="128"/>
      <c r="AF126" s="37">
        <f t="shared" si="15"/>
        <v>15</v>
      </c>
      <c r="AG126" s="43">
        <v>65</v>
      </c>
      <c r="AH126" s="44">
        <f t="shared" si="16"/>
        <v>80</v>
      </c>
      <c r="AI126" s="45">
        <f t="shared" si="19"/>
        <v>0.93</v>
      </c>
      <c r="AJ126" s="46"/>
      <c r="AK126" s="47">
        <v>1E-4</v>
      </c>
      <c r="AL126" s="48">
        <f t="shared" si="20"/>
        <v>1.0001</v>
      </c>
      <c r="AM126" s="49">
        <f t="shared" si="21"/>
        <v>2356344000</v>
      </c>
      <c r="AN126" s="50"/>
      <c r="AO126" s="51"/>
      <c r="AP126" s="51"/>
      <c r="AQ126" s="51"/>
      <c r="AR126" s="51"/>
      <c r="AS126" s="52"/>
      <c r="AT126" s="53">
        <f t="shared" si="17"/>
        <v>0</v>
      </c>
    </row>
    <row r="127" spans="1:46" s="54" customFormat="1" ht="36" customHeight="1" thickBot="1">
      <c r="A127" s="27"/>
      <c r="B127" s="56"/>
      <c r="C127" s="91"/>
      <c r="D127" s="95"/>
      <c r="E127" s="95"/>
      <c r="F127" s="101"/>
      <c r="G127" s="55"/>
      <c r="H127" s="60"/>
      <c r="I127" s="30">
        <v>0.51</v>
      </c>
      <c r="J127" s="119">
        <v>0.49</v>
      </c>
      <c r="K127" s="32"/>
      <c r="L127" s="57"/>
      <c r="M127" s="33"/>
      <c r="N127" s="34">
        <f t="shared" si="11"/>
        <v>1</v>
      </c>
      <c r="O127" s="35"/>
      <c r="P127" s="167">
        <v>15</v>
      </c>
      <c r="Q127" s="168">
        <v>15</v>
      </c>
      <c r="R127" s="38"/>
      <c r="S127" s="38"/>
      <c r="T127" s="37"/>
      <c r="U127" s="39">
        <f t="shared" si="12"/>
        <v>15</v>
      </c>
      <c r="V127" s="40">
        <f t="shared" si="18"/>
        <v>15</v>
      </c>
      <c r="W127" s="112"/>
      <c r="X127" s="96"/>
      <c r="Y127" s="96"/>
      <c r="Z127" s="104"/>
      <c r="AA127" s="99"/>
      <c r="AB127" s="41">
        <f t="shared" si="13"/>
        <v>0</v>
      </c>
      <c r="AC127" s="40">
        <f t="shared" si="14"/>
        <v>0</v>
      </c>
      <c r="AD127" s="42"/>
      <c r="AE127" s="128"/>
      <c r="AF127" s="37">
        <f t="shared" si="15"/>
        <v>15</v>
      </c>
      <c r="AG127" s="43">
        <v>65</v>
      </c>
      <c r="AH127" s="44">
        <f t="shared" si="16"/>
        <v>80</v>
      </c>
      <c r="AI127" s="45">
        <f t="shared" si="19"/>
        <v>0.93</v>
      </c>
      <c r="AJ127" s="46"/>
      <c r="AK127" s="47">
        <v>1E-4</v>
      </c>
      <c r="AL127" s="48">
        <f t="shared" si="20"/>
        <v>1.0001</v>
      </c>
      <c r="AM127" s="49">
        <f t="shared" si="21"/>
        <v>2356344000</v>
      </c>
      <c r="AN127" s="50"/>
      <c r="AO127" s="51"/>
      <c r="AP127" s="51"/>
      <c r="AQ127" s="51"/>
      <c r="AR127" s="51"/>
      <c r="AS127" s="52"/>
      <c r="AT127" s="53">
        <f t="shared" si="17"/>
        <v>0</v>
      </c>
    </row>
    <row r="128" spans="1:46" s="54" customFormat="1" ht="36" customHeight="1" thickBot="1">
      <c r="A128" s="27"/>
      <c r="B128" s="56"/>
      <c r="C128" s="91"/>
      <c r="D128" s="95"/>
      <c r="E128" s="95"/>
      <c r="F128" s="101"/>
      <c r="G128" s="55"/>
      <c r="H128" s="60"/>
      <c r="I128" s="30">
        <v>0.51</v>
      </c>
      <c r="J128" s="119">
        <v>0.49</v>
      </c>
      <c r="K128" s="32"/>
      <c r="L128" s="57"/>
      <c r="M128" s="33"/>
      <c r="N128" s="34">
        <f t="shared" si="11"/>
        <v>1</v>
      </c>
      <c r="O128" s="35"/>
      <c r="P128" s="167">
        <v>15</v>
      </c>
      <c r="Q128" s="168">
        <v>15</v>
      </c>
      <c r="R128" s="38"/>
      <c r="S128" s="38"/>
      <c r="T128" s="37"/>
      <c r="U128" s="39">
        <f t="shared" si="12"/>
        <v>15</v>
      </c>
      <c r="V128" s="40">
        <f t="shared" si="18"/>
        <v>15</v>
      </c>
      <c r="W128" s="112"/>
      <c r="X128" s="96"/>
      <c r="Y128" s="96"/>
      <c r="Z128" s="104"/>
      <c r="AA128" s="99"/>
      <c r="AB128" s="41">
        <f t="shared" si="13"/>
        <v>0</v>
      </c>
      <c r="AC128" s="40">
        <f t="shared" si="14"/>
        <v>0</v>
      </c>
      <c r="AD128" s="42"/>
      <c r="AE128" s="128"/>
      <c r="AF128" s="37">
        <f t="shared" si="15"/>
        <v>15</v>
      </c>
      <c r="AG128" s="43">
        <v>65</v>
      </c>
      <c r="AH128" s="44">
        <f t="shared" si="16"/>
        <v>80</v>
      </c>
      <c r="AI128" s="45">
        <f t="shared" si="19"/>
        <v>0.93</v>
      </c>
      <c r="AJ128" s="46"/>
      <c r="AK128" s="47">
        <v>1E-4</v>
      </c>
      <c r="AL128" s="48">
        <f t="shared" si="20"/>
        <v>1.0001</v>
      </c>
      <c r="AM128" s="49">
        <f t="shared" si="21"/>
        <v>2356344000</v>
      </c>
      <c r="AN128" s="50"/>
      <c r="AO128" s="51"/>
      <c r="AP128" s="51"/>
      <c r="AQ128" s="51"/>
      <c r="AR128" s="51"/>
      <c r="AS128" s="52"/>
      <c r="AT128" s="53">
        <f t="shared" si="17"/>
        <v>0</v>
      </c>
    </row>
    <row r="129" spans="1:46" s="54" customFormat="1" ht="36" customHeight="1" thickBot="1">
      <c r="A129" s="27"/>
      <c r="B129" s="56"/>
      <c r="C129" s="91"/>
      <c r="D129" s="95"/>
      <c r="E129" s="95"/>
      <c r="F129" s="101"/>
      <c r="G129" s="55"/>
      <c r="H129" s="60"/>
      <c r="I129" s="30">
        <v>0.51</v>
      </c>
      <c r="J129" s="119">
        <v>0.49</v>
      </c>
      <c r="K129" s="32"/>
      <c r="L129" s="57"/>
      <c r="M129" s="33"/>
      <c r="N129" s="34">
        <f t="shared" si="11"/>
        <v>1</v>
      </c>
      <c r="O129" s="35"/>
      <c r="P129" s="167">
        <v>15</v>
      </c>
      <c r="Q129" s="168">
        <v>15</v>
      </c>
      <c r="R129" s="38"/>
      <c r="S129" s="38"/>
      <c r="T129" s="37"/>
      <c r="U129" s="39">
        <f t="shared" si="12"/>
        <v>15</v>
      </c>
      <c r="V129" s="40">
        <f t="shared" si="18"/>
        <v>15</v>
      </c>
      <c r="W129" s="112"/>
      <c r="X129" s="96"/>
      <c r="Y129" s="96"/>
      <c r="Z129" s="104"/>
      <c r="AA129" s="99"/>
      <c r="AB129" s="41">
        <f t="shared" si="13"/>
        <v>0</v>
      </c>
      <c r="AC129" s="40">
        <f t="shared" si="14"/>
        <v>0</v>
      </c>
      <c r="AD129" s="42"/>
      <c r="AE129" s="128"/>
      <c r="AF129" s="37">
        <f t="shared" si="15"/>
        <v>15</v>
      </c>
      <c r="AG129" s="43">
        <v>65</v>
      </c>
      <c r="AH129" s="44">
        <f t="shared" si="16"/>
        <v>80</v>
      </c>
      <c r="AI129" s="45">
        <f t="shared" si="19"/>
        <v>0.93</v>
      </c>
      <c r="AJ129" s="46"/>
      <c r="AK129" s="47">
        <v>1E-4</v>
      </c>
      <c r="AL129" s="48">
        <f t="shared" si="20"/>
        <v>1.0001</v>
      </c>
      <c r="AM129" s="49">
        <f t="shared" si="21"/>
        <v>2356344000</v>
      </c>
      <c r="AN129" s="50"/>
      <c r="AO129" s="51"/>
      <c r="AP129" s="51"/>
      <c r="AQ129" s="51"/>
      <c r="AR129" s="51"/>
      <c r="AS129" s="52"/>
      <c r="AT129" s="53">
        <f t="shared" si="17"/>
        <v>0</v>
      </c>
    </row>
    <row r="130" spans="1:46" s="54" customFormat="1" ht="36" customHeight="1" thickBot="1">
      <c r="A130" s="27"/>
      <c r="B130" s="56"/>
      <c r="C130" s="91"/>
      <c r="D130" s="95"/>
      <c r="E130" s="95"/>
      <c r="F130" s="101"/>
      <c r="G130" s="55"/>
      <c r="H130" s="60"/>
      <c r="I130" s="30">
        <v>0.51</v>
      </c>
      <c r="J130" s="119">
        <v>0.49</v>
      </c>
      <c r="K130" s="32"/>
      <c r="L130" s="57"/>
      <c r="M130" s="33"/>
      <c r="N130" s="34">
        <f t="shared" si="11"/>
        <v>1</v>
      </c>
      <c r="O130" s="35"/>
      <c r="P130" s="167">
        <v>15</v>
      </c>
      <c r="Q130" s="168">
        <v>15</v>
      </c>
      <c r="R130" s="38"/>
      <c r="S130" s="38"/>
      <c r="T130" s="37"/>
      <c r="U130" s="39">
        <f t="shared" si="12"/>
        <v>15</v>
      </c>
      <c r="V130" s="40">
        <f t="shared" si="18"/>
        <v>15</v>
      </c>
      <c r="W130" s="112"/>
      <c r="X130" s="96"/>
      <c r="Y130" s="96"/>
      <c r="Z130" s="104"/>
      <c r="AA130" s="99"/>
      <c r="AB130" s="41">
        <f t="shared" si="13"/>
        <v>0</v>
      </c>
      <c r="AC130" s="40">
        <f t="shared" si="14"/>
        <v>0</v>
      </c>
      <c r="AD130" s="42"/>
      <c r="AE130" s="128"/>
      <c r="AF130" s="37">
        <f t="shared" si="15"/>
        <v>15</v>
      </c>
      <c r="AG130" s="43">
        <v>65</v>
      </c>
      <c r="AH130" s="44">
        <f t="shared" si="16"/>
        <v>80</v>
      </c>
      <c r="AI130" s="45">
        <f t="shared" si="19"/>
        <v>0.93</v>
      </c>
      <c r="AJ130" s="46"/>
      <c r="AK130" s="47">
        <v>1E-4</v>
      </c>
      <c r="AL130" s="48">
        <f t="shared" si="20"/>
        <v>1.0001</v>
      </c>
      <c r="AM130" s="49">
        <f t="shared" si="21"/>
        <v>2356344000</v>
      </c>
      <c r="AN130" s="50"/>
      <c r="AO130" s="51"/>
      <c r="AP130" s="51"/>
      <c r="AQ130" s="51"/>
      <c r="AR130" s="51"/>
      <c r="AS130" s="52"/>
      <c r="AT130" s="53">
        <f t="shared" si="17"/>
        <v>0</v>
      </c>
    </row>
    <row r="131" spans="1:46" s="54" customFormat="1" ht="36" customHeight="1" thickBot="1">
      <c r="A131" s="27"/>
      <c r="B131" s="56"/>
      <c r="C131" s="91"/>
      <c r="D131" s="95"/>
      <c r="E131" s="95"/>
      <c r="F131" s="101"/>
      <c r="G131" s="55"/>
      <c r="H131" s="60"/>
      <c r="I131" s="30">
        <v>0.51</v>
      </c>
      <c r="J131" s="119">
        <v>0.49</v>
      </c>
      <c r="K131" s="32"/>
      <c r="L131" s="57"/>
      <c r="M131" s="33"/>
      <c r="N131" s="34">
        <f t="shared" si="11"/>
        <v>1</v>
      </c>
      <c r="O131" s="35"/>
      <c r="P131" s="105">
        <v>15</v>
      </c>
      <c r="Q131" s="106">
        <v>15</v>
      </c>
      <c r="R131" s="38"/>
      <c r="S131" s="38"/>
      <c r="T131" s="37"/>
      <c r="U131" s="39">
        <f t="shared" si="12"/>
        <v>15</v>
      </c>
      <c r="V131" s="40">
        <f t="shared" si="18"/>
        <v>15</v>
      </c>
      <c r="W131" s="112"/>
      <c r="X131" s="96"/>
      <c r="Y131" s="96"/>
      <c r="Z131" s="104"/>
      <c r="AA131" s="99"/>
      <c r="AB131" s="41">
        <f t="shared" si="13"/>
        <v>0</v>
      </c>
      <c r="AC131" s="40">
        <f t="shared" si="14"/>
        <v>0</v>
      </c>
      <c r="AD131" s="42"/>
      <c r="AE131" s="128"/>
      <c r="AF131" s="37">
        <f t="shared" si="15"/>
        <v>15</v>
      </c>
      <c r="AG131" s="43">
        <v>65</v>
      </c>
      <c r="AH131" s="44">
        <f t="shared" si="16"/>
        <v>80</v>
      </c>
      <c r="AI131" s="45">
        <f t="shared" si="19"/>
        <v>0.93</v>
      </c>
      <c r="AJ131" s="46"/>
      <c r="AK131" s="47">
        <v>1E-4</v>
      </c>
      <c r="AL131" s="48">
        <f t="shared" si="20"/>
        <v>1.0001</v>
      </c>
      <c r="AM131" s="49">
        <f t="shared" si="21"/>
        <v>2356344000</v>
      </c>
      <c r="AN131" s="50"/>
      <c r="AO131" s="51"/>
      <c r="AP131" s="51"/>
      <c r="AQ131" s="51"/>
      <c r="AR131" s="51"/>
      <c r="AS131" s="52"/>
      <c r="AT131" s="53">
        <f t="shared" si="17"/>
        <v>0</v>
      </c>
    </row>
    <row r="132" spans="1:46" s="54" customFormat="1" ht="36" customHeight="1" thickBot="1">
      <c r="A132" s="27"/>
      <c r="B132" s="56"/>
      <c r="C132" s="91"/>
      <c r="D132" s="95"/>
      <c r="E132" s="95"/>
      <c r="F132" s="101"/>
      <c r="G132" s="55"/>
      <c r="H132" s="60"/>
      <c r="I132" s="30">
        <v>0.51</v>
      </c>
      <c r="J132" s="119">
        <v>0.49</v>
      </c>
      <c r="K132" s="32"/>
      <c r="L132" s="57"/>
      <c r="M132" s="33"/>
      <c r="N132" s="34">
        <f t="shared" si="11"/>
        <v>1</v>
      </c>
      <c r="O132" s="35"/>
      <c r="P132" s="105">
        <v>15</v>
      </c>
      <c r="Q132" s="106">
        <v>15</v>
      </c>
      <c r="R132" s="38"/>
      <c r="S132" s="38"/>
      <c r="T132" s="37"/>
      <c r="U132" s="39">
        <f t="shared" si="12"/>
        <v>15</v>
      </c>
      <c r="V132" s="40">
        <f t="shared" si="18"/>
        <v>15</v>
      </c>
      <c r="W132" s="112"/>
      <c r="X132" s="96"/>
      <c r="Y132" s="96"/>
      <c r="Z132" s="104"/>
      <c r="AA132" s="99"/>
      <c r="AB132" s="41">
        <f t="shared" si="13"/>
        <v>0</v>
      </c>
      <c r="AC132" s="40">
        <f t="shared" si="14"/>
        <v>0</v>
      </c>
      <c r="AD132" s="42"/>
      <c r="AE132" s="128"/>
      <c r="AF132" s="37">
        <f t="shared" si="15"/>
        <v>15</v>
      </c>
      <c r="AG132" s="43">
        <v>65</v>
      </c>
      <c r="AH132" s="44">
        <f t="shared" si="16"/>
        <v>80</v>
      </c>
      <c r="AI132" s="45">
        <f t="shared" si="19"/>
        <v>0.93</v>
      </c>
      <c r="AJ132" s="46"/>
      <c r="AK132" s="47">
        <v>1E-4</v>
      </c>
      <c r="AL132" s="48">
        <f t="shared" si="20"/>
        <v>1.0001</v>
      </c>
      <c r="AM132" s="49">
        <f t="shared" si="21"/>
        <v>2356344000</v>
      </c>
      <c r="AN132" s="50"/>
      <c r="AO132" s="51"/>
      <c r="AP132" s="51"/>
      <c r="AQ132" s="51"/>
      <c r="AR132" s="51"/>
      <c r="AS132" s="52"/>
      <c r="AT132" s="53">
        <f t="shared" si="17"/>
        <v>0</v>
      </c>
    </row>
    <row r="133" spans="1:46" s="54" customFormat="1" ht="36" customHeight="1" thickBot="1">
      <c r="A133" s="27"/>
      <c r="B133" s="56"/>
      <c r="C133" s="91"/>
      <c r="D133" s="95"/>
      <c r="E133" s="95"/>
      <c r="F133" s="101"/>
      <c r="G133" s="55"/>
      <c r="H133" s="60"/>
      <c r="I133" s="30">
        <v>0.51</v>
      </c>
      <c r="J133" s="119">
        <v>0.49</v>
      </c>
      <c r="K133" s="32"/>
      <c r="L133" s="57"/>
      <c r="M133" s="33"/>
      <c r="N133" s="34">
        <f t="shared" si="11"/>
        <v>1</v>
      </c>
      <c r="O133" s="35"/>
      <c r="P133" s="105">
        <v>15</v>
      </c>
      <c r="Q133" s="106">
        <v>15</v>
      </c>
      <c r="R133" s="38"/>
      <c r="S133" s="38"/>
      <c r="T133" s="37"/>
      <c r="U133" s="39">
        <f t="shared" si="12"/>
        <v>15</v>
      </c>
      <c r="V133" s="40">
        <f t="shared" si="18"/>
        <v>15</v>
      </c>
      <c r="W133" s="112"/>
      <c r="X133" s="96"/>
      <c r="Y133" s="96"/>
      <c r="Z133" s="104"/>
      <c r="AA133" s="99"/>
      <c r="AB133" s="41">
        <f t="shared" si="13"/>
        <v>0</v>
      </c>
      <c r="AC133" s="40">
        <f t="shared" si="14"/>
        <v>0</v>
      </c>
      <c r="AD133" s="42"/>
      <c r="AE133" s="128"/>
      <c r="AF133" s="37">
        <f t="shared" si="15"/>
        <v>15</v>
      </c>
      <c r="AG133" s="43">
        <v>65</v>
      </c>
      <c r="AH133" s="44">
        <f t="shared" si="16"/>
        <v>80</v>
      </c>
      <c r="AI133" s="45">
        <f t="shared" si="19"/>
        <v>0.93</v>
      </c>
      <c r="AJ133" s="46"/>
      <c r="AK133" s="47">
        <v>1E-4</v>
      </c>
      <c r="AL133" s="48">
        <f t="shared" si="20"/>
        <v>1.0001</v>
      </c>
      <c r="AM133" s="49">
        <f t="shared" si="21"/>
        <v>2356344000</v>
      </c>
      <c r="AN133" s="50"/>
      <c r="AO133" s="51"/>
      <c r="AP133" s="51"/>
      <c r="AQ133" s="51"/>
      <c r="AR133" s="51"/>
      <c r="AS133" s="52"/>
      <c r="AT133" s="53">
        <f t="shared" si="17"/>
        <v>0</v>
      </c>
    </row>
    <row r="134" spans="1:46" s="54" customFormat="1" ht="36" customHeight="1" thickBot="1">
      <c r="A134" s="27"/>
      <c r="B134" s="56"/>
      <c r="C134" s="91"/>
      <c r="D134" s="95"/>
      <c r="E134" s="95"/>
      <c r="F134" s="101"/>
      <c r="G134" s="55"/>
      <c r="H134" s="60"/>
      <c r="I134" s="30">
        <v>0.51</v>
      </c>
      <c r="J134" s="119">
        <v>0.49</v>
      </c>
      <c r="K134" s="32"/>
      <c r="L134" s="57"/>
      <c r="M134" s="33"/>
      <c r="N134" s="34">
        <f t="shared" ref="N134:N140" si="22">SUM(I134:M134)</f>
        <v>1</v>
      </c>
      <c r="O134" s="35"/>
      <c r="P134" s="105">
        <v>15</v>
      </c>
      <c r="Q134" s="106">
        <v>15</v>
      </c>
      <c r="R134" s="38"/>
      <c r="S134" s="38"/>
      <c r="T134" s="37"/>
      <c r="U134" s="39">
        <f t="shared" ref="U134:U140" si="23">ROUNDUP(((P134*I134)+(Q134*J134)+(R134*K134)+(S134*L134)+(T134*M134)),2)</f>
        <v>15</v>
      </c>
      <c r="V134" s="40">
        <f t="shared" si="18"/>
        <v>15</v>
      </c>
      <c r="W134" s="112"/>
      <c r="X134" s="96"/>
      <c r="Y134" s="96"/>
      <c r="Z134" s="104"/>
      <c r="AA134" s="99"/>
      <c r="AB134" s="41">
        <f t="shared" ref="AB134:AB140" si="24">ROUNDUP((((W134*I134)+(X134*J134)+(Y134*K134)+(Z134*L134)+(AA134*M134))/$I$2*15),2)</f>
        <v>0</v>
      </c>
      <c r="AC134" s="40">
        <f t="shared" ref="AC134:AC140" si="25">IF(AB134&gt;=15,15,AB134)</f>
        <v>0</v>
      </c>
      <c r="AD134" s="42"/>
      <c r="AE134" s="128"/>
      <c r="AF134" s="37">
        <f t="shared" ref="AF134:AF140" si="26">IF((V134+AC134+AD134)&gt;=30,30,(V134+AC134+AD134))</f>
        <v>15</v>
      </c>
      <c r="AG134" s="43">
        <v>65</v>
      </c>
      <c r="AH134" s="44">
        <f t="shared" ref="AH134:AH140" si="27">AF134+AG134+AE134</f>
        <v>80</v>
      </c>
      <c r="AI134" s="45">
        <f t="shared" si="19"/>
        <v>0.93</v>
      </c>
      <c r="AJ134" s="46"/>
      <c r="AK134" s="47">
        <v>1E-4</v>
      </c>
      <c r="AL134" s="48">
        <f t="shared" si="20"/>
        <v>1.0001</v>
      </c>
      <c r="AM134" s="49">
        <f t="shared" si="21"/>
        <v>2356344000</v>
      </c>
      <c r="AN134" s="50"/>
      <c r="AO134" s="51"/>
      <c r="AP134" s="51"/>
      <c r="AQ134" s="51"/>
      <c r="AR134" s="51"/>
      <c r="AS134" s="52"/>
      <c r="AT134" s="53">
        <f t="shared" ref="AT134:AT140" si="28">(AO134*I134)+(AP134*J134)+(AQ134*K134)+(AR134*L134)+(AS134*M134)</f>
        <v>0</v>
      </c>
    </row>
    <row r="135" spans="1:46" s="54" customFormat="1" ht="36" customHeight="1" thickBot="1">
      <c r="A135" s="27"/>
      <c r="B135" s="56"/>
      <c r="C135" s="91"/>
      <c r="D135" s="95"/>
      <c r="E135" s="95"/>
      <c r="F135" s="101"/>
      <c r="G135" s="55"/>
      <c r="H135" s="60"/>
      <c r="I135" s="30">
        <v>0.51</v>
      </c>
      <c r="J135" s="119">
        <v>0.49</v>
      </c>
      <c r="K135" s="32"/>
      <c r="L135" s="57"/>
      <c r="M135" s="33"/>
      <c r="N135" s="34">
        <f t="shared" si="22"/>
        <v>1</v>
      </c>
      <c r="O135" s="35"/>
      <c r="P135" s="105">
        <v>15</v>
      </c>
      <c r="Q135" s="106">
        <v>15</v>
      </c>
      <c r="R135" s="38"/>
      <c r="S135" s="38"/>
      <c r="T135" s="37"/>
      <c r="U135" s="39">
        <f t="shared" si="23"/>
        <v>15</v>
      </c>
      <c r="V135" s="40">
        <f t="shared" si="18"/>
        <v>15</v>
      </c>
      <c r="W135" s="112"/>
      <c r="X135" s="96"/>
      <c r="Y135" s="96"/>
      <c r="Z135" s="104"/>
      <c r="AA135" s="99"/>
      <c r="AB135" s="41">
        <f t="shared" si="24"/>
        <v>0</v>
      </c>
      <c r="AC135" s="40">
        <f t="shared" si="25"/>
        <v>0</v>
      </c>
      <c r="AD135" s="42"/>
      <c r="AE135" s="128"/>
      <c r="AF135" s="37">
        <f t="shared" si="26"/>
        <v>15</v>
      </c>
      <c r="AG135" s="43">
        <v>65</v>
      </c>
      <c r="AH135" s="44">
        <f t="shared" si="27"/>
        <v>80</v>
      </c>
      <c r="AI135" s="45">
        <f t="shared" si="19"/>
        <v>0.93</v>
      </c>
      <c r="AJ135" s="46"/>
      <c r="AK135" s="47">
        <v>1E-4</v>
      </c>
      <c r="AL135" s="48">
        <f t="shared" si="20"/>
        <v>1.0001</v>
      </c>
      <c r="AM135" s="49">
        <f t="shared" si="21"/>
        <v>2356344000</v>
      </c>
      <c r="AN135" s="50"/>
      <c r="AO135" s="51"/>
      <c r="AP135" s="51"/>
      <c r="AQ135" s="51"/>
      <c r="AR135" s="51"/>
      <c r="AS135" s="52"/>
      <c r="AT135" s="53">
        <f t="shared" si="28"/>
        <v>0</v>
      </c>
    </row>
    <row r="136" spans="1:46" s="54" customFormat="1" ht="44.25" customHeight="1" thickBot="1">
      <c r="A136" s="27"/>
      <c r="B136" s="56"/>
      <c r="C136" s="91"/>
      <c r="D136" s="95"/>
      <c r="E136" s="95"/>
      <c r="F136" s="101"/>
      <c r="G136" s="55"/>
      <c r="H136" s="60"/>
      <c r="I136" s="30">
        <v>0.51</v>
      </c>
      <c r="J136" s="119">
        <v>0.49</v>
      </c>
      <c r="K136" s="32"/>
      <c r="L136" s="57"/>
      <c r="M136" s="33"/>
      <c r="N136" s="34">
        <f t="shared" si="22"/>
        <v>1</v>
      </c>
      <c r="O136" s="35"/>
      <c r="P136" s="105">
        <v>15</v>
      </c>
      <c r="Q136" s="106">
        <v>15</v>
      </c>
      <c r="R136" s="38"/>
      <c r="S136" s="38"/>
      <c r="T136" s="37"/>
      <c r="U136" s="39">
        <f t="shared" si="23"/>
        <v>15</v>
      </c>
      <c r="V136" s="40">
        <f>IF(U136&gt;=15,15,U136)</f>
        <v>15</v>
      </c>
      <c r="W136" s="112"/>
      <c r="X136" s="96"/>
      <c r="Y136" s="96"/>
      <c r="Z136" s="104"/>
      <c r="AA136" s="99"/>
      <c r="AB136" s="41">
        <f t="shared" si="24"/>
        <v>0</v>
      </c>
      <c r="AC136" s="40">
        <f t="shared" si="25"/>
        <v>0</v>
      </c>
      <c r="AD136" s="42"/>
      <c r="AE136" s="128"/>
      <c r="AF136" s="37">
        <f t="shared" si="26"/>
        <v>15</v>
      </c>
      <c r="AG136" s="43">
        <v>65</v>
      </c>
      <c r="AH136" s="44">
        <f t="shared" si="27"/>
        <v>80</v>
      </c>
      <c r="AI136" s="45">
        <f>-((50-((176+(45+(30-AF136)))))/200)</f>
        <v>0.93</v>
      </c>
      <c r="AJ136" s="46"/>
      <c r="AK136" s="47">
        <v>1E-4</v>
      </c>
      <c r="AL136" s="48">
        <f>100%+AK136</f>
        <v>1.0001</v>
      </c>
      <c r="AM136" s="49">
        <f>ROUNDUP($D$2*AI136*AL136,-3)</f>
        <v>2356344000</v>
      </c>
      <c r="AN136" s="50"/>
      <c r="AO136" s="51"/>
      <c r="AP136" s="51"/>
      <c r="AQ136" s="51"/>
      <c r="AR136" s="51"/>
      <c r="AS136" s="52"/>
      <c r="AT136" s="53">
        <f t="shared" si="28"/>
        <v>0</v>
      </c>
    </row>
    <row r="137" spans="1:46" s="54" customFormat="1" ht="36" customHeight="1" thickBot="1">
      <c r="A137" s="27"/>
      <c r="B137" s="56"/>
      <c r="C137" s="91"/>
      <c r="D137" s="95"/>
      <c r="E137" s="95"/>
      <c r="F137" s="101"/>
      <c r="G137" s="55"/>
      <c r="H137" s="79"/>
      <c r="I137" s="30">
        <v>0.51</v>
      </c>
      <c r="J137" s="119">
        <v>0.49</v>
      </c>
      <c r="K137" s="32"/>
      <c r="L137" s="57"/>
      <c r="M137" s="80"/>
      <c r="N137" s="34">
        <f t="shared" si="22"/>
        <v>1</v>
      </c>
      <c r="O137" s="81"/>
      <c r="P137" s="105">
        <v>15</v>
      </c>
      <c r="Q137" s="106">
        <v>15</v>
      </c>
      <c r="R137" s="38"/>
      <c r="S137" s="38"/>
      <c r="T137" s="58"/>
      <c r="U137" s="39">
        <f t="shared" si="23"/>
        <v>15</v>
      </c>
      <c r="V137" s="82">
        <f>IF(U137&gt;=15,15,U137)</f>
        <v>15</v>
      </c>
      <c r="W137" s="112"/>
      <c r="X137" s="96"/>
      <c r="Y137" s="96"/>
      <c r="Z137" s="104"/>
      <c r="AA137" s="133"/>
      <c r="AB137" s="41">
        <f t="shared" si="24"/>
        <v>0</v>
      </c>
      <c r="AC137" s="40">
        <f t="shared" si="25"/>
        <v>0</v>
      </c>
      <c r="AD137" s="83"/>
      <c r="AE137" s="131"/>
      <c r="AF137" s="37">
        <f t="shared" si="26"/>
        <v>15</v>
      </c>
      <c r="AG137" s="43">
        <v>65</v>
      </c>
      <c r="AH137" s="44">
        <f t="shared" si="27"/>
        <v>80</v>
      </c>
      <c r="AI137" s="45">
        <f>-((50-((176+(45+(30-AF137)))))/200)</f>
        <v>0.93</v>
      </c>
      <c r="AJ137" s="46"/>
      <c r="AK137" s="47">
        <v>1E-4</v>
      </c>
      <c r="AL137" s="48">
        <f>100%+AK137</f>
        <v>1.0001</v>
      </c>
      <c r="AM137" s="49">
        <f>ROUNDUP($D$2*AI137*AL137,-3)</f>
        <v>2356344000</v>
      </c>
      <c r="AN137" s="84"/>
      <c r="AO137" s="85"/>
      <c r="AP137" s="85"/>
      <c r="AQ137" s="85"/>
      <c r="AR137" s="85"/>
      <c r="AS137" s="86"/>
      <c r="AT137" s="53">
        <f t="shared" si="28"/>
        <v>0</v>
      </c>
    </row>
    <row r="138" spans="1:46" s="54" customFormat="1" ht="36" customHeight="1" thickBot="1">
      <c r="A138" s="27"/>
      <c r="B138" s="56"/>
      <c r="C138" s="91"/>
      <c r="D138" s="95"/>
      <c r="E138" s="95"/>
      <c r="F138" s="101"/>
      <c r="G138" s="55"/>
      <c r="H138" s="60"/>
      <c r="I138" s="30">
        <v>0.51</v>
      </c>
      <c r="J138" s="119">
        <v>0.49</v>
      </c>
      <c r="K138" s="32"/>
      <c r="L138" s="57"/>
      <c r="M138" s="33"/>
      <c r="N138" s="34">
        <f t="shared" si="22"/>
        <v>1</v>
      </c>
      <c r="O138" s="35"/>
      <c r="P138" s="105">
        <v>15</v>
      </c>
      <c r="Q138" s="106">
        <v>15</v>
      </c>
      <c r="R138" s="38"/>
      <c r="S138" s="38"/>
      <c r="T138" s="37"/>
      <c r="U138" s="39">
        <f t="shared" si="23"/>
        <v>15</v>
      </c>
      <c r="V138" s="40">
        <f>IF(U138&gt;=15,15,U138)</f>
        <v>15</v>
      </c>
      <c r="W138" s="112"/>
      <c r="X138" s="96"/>
      <c r="Y138" s="96"/>
      <c r="Z138" s="104"/>
      <c r="AA138" s="99"/>
      <c r="AB138" s="41">
        <f t="shared" si="24"/>
        <v>0</v>
      </c>
      <c r="AC138" s="40">
        <f t="shared" si="25"/>
        <v>0</v>
      </c>
      <c r="AD138" s="42"/>
      <c r="AE138" s="128"/>
      <c r="AF138" s="37">
        <f t="shared" si="26"/>
        <v>15</v>
      </c>
      <c r="AG138" s="43">
        <v>65</v>
      </c>
      <c r="AH138" s="44">
        <f t="shared" si="27"/>
        <v>80</v>
      </c>
      <c r="AI138" s="45">
        <f>-((50-((176+(45+(30-AF138)))))/200)</f>
        <v>0.93</v>
      </c>
      <c r="AJ138" s="46"/>
      <c r="AK138" s="47">
        <v>1E-4</v>
      </c>
      <c r="AL138" s="48">
        <f>100%+AK138</f>
        <v>1.0001</v>
      </c>
      <c r="AM138" s="49">
        <f>ROUNDUP($D$2*AI138*AL138,-3)</f>
        <v>2356344000</v>
      </c>
      <c r="AN138" s="50"/>
      <c r="AO138" s="51"/>
      <c r="AP138" s="51"/>
      <c r="AQ138" s="51"/>
      <c r="AR138" s="51"/>
      <c r="AS138" s="52"/>
      <c r="AT138" s="53">
        <f t="shared" si="28"/>
        <v>0</v>
      </c>
    </row>
    <row r="139" spans="1:46" s="54" customFormat="1" ht="36" customHeight="1" thickBot="1">
      <c r="A139" s="27"/>
      <c r="B139" s="56"/>
      <c r="C139" s="91"/>
      <c r="D139" s="95"/>
      <c r="E139" s="95"/>
      <c r="F139" s="101"/>
      <c r="G139" s="55"/>
      <c r="H139" s="60"/>
      <c r="I139" s="30">
        <v>0.51</v>
      </c>
      <c r="J139" s="119">
        <v>0.49</v>
      </c>
      <c r="K139" s="32"/>
      <c r="L139" s="57"/>
      <c r="M139" s="33"/>
      <c r="N139" s="34">
        <f t="shared" si="22"/>
        <v>1</v>
      </c>
      <c r="O139" s="35"/>
      <c r="P139" s="105">
        <v>15</v>
      </c>
      <c r="Q139" s="106">
        <v>15</v>
      </c>
      <c r="R139" s="38"/>
      <c r="S139" s="38"/>
      <c r="T139" s="37"/>
      <c r="U139" s="39">
        <f t="shared" si="23"/>
        <v>15</v>
      </c>
      <c r="V139" s="40">
        <f>IF(U139&gt;=15,15,U139)</f>
        <v>15</v>
      </c>
      <c r="W139" s="112"/>
      <c r="X139" s="96"/>
      <c r="Y139" s="96"/>
      <c r="Z139" s="104"/>
      <c r="AA139" s="99"/>
      <c r="AB139" s="41">
        <f t="shared" si="24"/>
        <v>0</v>
      </c>
      <c r="AC139" s="40">
        <f t="shared" si="25"/>
        <v>0</v>
      </c>
      <c r="AD139" s="42"/>
      <c r="AE139" s="128"/>
      <c r="AF139" s="37">
        <f t="shared" si="26"/>
        <v>15</v>
      </c>
      <c r="AG139" s="43">
        <v>65</v>
      </c>
      <c r="AH139" s="44">
        <f t="shared" si="27"/>
        <v>80</v>
      </c>
      <c r="AI139" s="45">
        <f>-((50-((176+(45+(30-AF139)))))/200)</f>
        <v>0.93</v>
      </c>
      <c r="AJ139" s="46"/>
      <c r="AK139" s="47">
        <v>1E-4</v>
      </c>
      <c r="AL139" s="48">
        <f>100%+AK139</f>
        <v>1.0001</v>
      </c>
      <c r="AM139" s="49">
        <f>ROUNDUP($D$2*AI139*AL139,-3)</f>
        <v>2356344000</v>
      </c>
      <c r="AN139" s="50"/>
      <c r="AO139" s="51"/>
      <c r="AP139" s="51"/>
      <c r="AQ139" s="51"/>
      <c r="AR139" s="51"/>
      <c r="AS139" s="52"/>
      <c r="AT139" s="53">
        <f t="shared" si="28"/>
        <v>0</v>
      </c>
    </row>
    <row r="140" spans="1:46" s="54" customFormat="1" ht="36" customHeight="1" thickBot="1">
      <c r="A140" s="27"/>
      <c r="B140" s="56"/>
      <c r="C140" s="91"/>
      <c r="D140" s="95"/>
      <c r="E140" s="95"/>
      <c r="F140" s="101"/>
      <c r="G140" s="55"/>
      <c r="H140" s="28"/>
      <c r="I140" s="30">
        <v>0.51</v>
      </c>
      <c r="J140" s="119">
        <v>0.49</v>
      </c>
      <c r="K140" s="32"/>
      <c r="L140" s="57"/>
      <c r="M140" s="31"/>
      <c r="N140" s="34">
        <f t="shared" si="22"/>
        <v>1</v>
      </c>
      <c r="O140" s="37"/>
      <c r="P140" s="105">
        <v>15</v>
      </c>
      <c r="Q140" s="106">
        <v>15</v>
      </c>
      <c r="R140" s="38"/>
      <c r="S140" s="38"/>
      <c r="T140" s="37"/>
      <c r="U140" s="39">
        <f t="shared" si="23"/>
        <v>15</v>
      </c>
      <c r="V140" s="40">
        <f>IF(U140&gt;=15,15,U140)</f>
        <v>15</v>
      </c>
      <c r="W140" s="112"/>
      <c r="X140" s="96"/>
      <c r="Y140" s="96"/>
      <c r="Z140" s="104"/>
      <c r="AA140" s="99"/>
      <c r="AB140" s="41">
        <f t="shared" si="24"/>
        <v>0</v>
      </c>
      <c r="AC140" s="40">
        <f t="shared" si="25"/>
        <v>0</v>
      </c>
      <c r="AD140" s="87"/>
      <c r="AE140" s="128"/>
      <c r="AF140" s="37">
        <f t="shared" si="26"/>
        <v>15</v>
      </c>
      <c r="AG140" s="43">
        <v>65</v>
      </c>
      <c r="AH140" s="44">
        <f t="shared" si="27"/>
        <v>80</v>
      </c>
      <c r="AI140" s="45">
        <f>-((50-((176+(45+(30-AF140)))))/200)</f>
        <v>0.93</v>
      </c>
      <c r="AJ140" s="46"/>
      <c r="AK140" s="47">
        <v>1E-4</v>
      </c>
      <c r="AL140" s="48">
        <f>100%+AK140</f>
        <v>1.0001</v>
      </c>
      <c r="AM140" s="49">
        <f>ROUNDUP($D$2*AI140*AL140,-3)</f>
        <v>2356344000</v>
      </c>
      <c r="AN140" s="88"/>
      <c r="AO140" s="51"/>
      <c r="AP140" s="51"/>
      <c r="AQ140" s="51"/>
      <c r="AR140" s="51"/>
      <c r="AS140" s="52"/>
      <c r="AT140" s="53">
        <f t="shared" si="28"/>
        <v>0</v>
      </c>
    </row>
  </sheetData>
  <mergeCells count="28">
    <mergeCell ref="D1:E1"/>
    <mergeCell ref="I1:J1"/>
    <mergeCell ref="L1:AB1"/>
    <mergeCell ref="AE1:AK1"/>
    <mergeCell ref="D2:E2"/>
    <mergeCell ref="F2:G2"/>
    <mergeCell ref="I2:J2"/>
    <mergeCell ref="P2:U2"/>
    <mergeCell ref="AL3:AL4"/>
    <mergeCell ref="A3:A4"/>
    <mergeCell ref="B3:B4"/>
    <mergeCell ref="C3:H3"/>
    <mergeCell ref="I3:M3"/>
    <mergeCell ref="N3:N4"/>
    <mergeCell ref="O3:O4"/>
    <mergeCell ref="P3:U3"/>
    <mergeCell ref="W3:AB3"/>
    <mergeCell ref="AI3:AI4"/>
    <mergeCell ref="AJ3:AJ4"/>
    <mergeCell ref="AK3:AK4"/>
    <mergeCell ref="AS3:AS4"/>
    <mergeCell ref="AT3:AT4"/>
    <mergeCell ref="AM3:AM4"/>
    <mergeCell ref="AN3:AN4"/>
    <mergeCell ref="AO3:AO4"/>
    <mergeCell ref="AP3:AP4"/>
    <mergeCell ref="AQ3:AQ4"/>
    <mergeCell ref="AR3:AR4"/>
  </mergeCells>
  <phoneticPr fontId="3" type="noConversion"/>
  <printOptions horizontalCentered="1"/>
  <pageMargins left="0.17" right="0.17" top="0.33" bottom="0.24" header="0.26" footer="0.18"/>
  <pageSetup paperSize="9" scale="57" orientation="landscape" r:id="rId1"/>
  <headerFooter alignWithMargins="0"/>
  <rowBreaks count="1" manualBreakCount="1">
    <brk id="31" max="41" man="1"/>
  </rowBreaks>
  <colBreaks count="1" manualBreakCount="1">
    <brk id="29" max="139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rgb="FF00B0F0"/>
  </sheetPr>
  <dimension ref="A1:AT139"/>
  <sheetViews>
    <sheetView showZeros="0" view="pageBreakPreview" zoomScale="80" workbookViewId="0">
      <selection activeCell="M7" sqref="M7"/>
    </sheetView>
  </sheetViews>
  <sheetFormatPr defaultColWidth="8.88671875" defaultRowHeight="13.5"/>
  <cols>
    <col min="1" max="1" width="5" style="1" customWidth="1"/>
    <col min="2" max="2" width="5.109375" style="2" customWidth="1"/>
    <col min="3" max="3" width="9.21875" style="89" customWidth="1"/>
    <col min="4" max="7" width="9.21875" style="1" customWidth="1"/>
    <col min="8" max="8" width="6.6640625" style="1" customWidth="1"/>
    <col min="9" max="10" width="7.33203125" style="1" customWidth="1"/>
    <col min="11" max="11" width="7.6640625" style="1" customWidth="1"/>
    <col min="12" max="13" width="6.77734375" style="1" customWidth="1"/>
    <col min="14" max="14" width="6.44140625" style="1" customWidth="1"/>
    <col min="15" max="15" width="5.109375" style="1" customWidth="1"/>
    <col min="16" max="16" width="7.109375" style="1" customWidth="1"/>
    <col min="17" max="17" width="6.77734375" style="1" customWidth="1"/>
    <col min="18" max="20" width="6.6640625" style="1" customWidth="1"/>
    <col min="21" max="21" width="7.109375" style="1" customWidth="1"/>
    <col min="22" max="22" width="10.44140625" style="90" hidden="1" customWidth="1"/>
    <col min="23" max="24" width="8" style="1" customWidth="1"/>
    <col min="25" max="27" width="7.21875" style="1" customWidth="1"/>
    <col min="28" max="28" width="9.6640625" style="1" customWidth="1"/>
    <col min="29" max="29" width="2" style="90" hidden="1" customWidth="1"/>
    <col min="30" max="31" width="6.21875" style="1" customWidth="1"/>
    <col min="32" max="32" width="7" style="1" customWidth="1"/>
    <col min="33" max="33" width="4.6640625" style="1" customWidth="1"/>
    <col min="34" max="34" width="8.21875" style="1" customWidth="1"/>
    <col min="35" max="35" width="8.77734375" style="1" customWidth="1"/>
    <col min="36" max="36" width="7.5546875" style="1" customWidth="1"/>
    <col min="37" max="38" width="8.33203125" style="1" customWidth="1"/>
    <col min="39" max="39" width="20.21875" style="1" customWidth="1"/>
    <col min="40" max="40" width="8.33203125" style="1" customWidth="1"/>
    <col min="41" max="42" width="17.6640625" style="1" customWidth="1"/>
    <col min="43" max="45" width="17.6640625" style="1" hidden="1" customWidth="1"/>
    <col min="46" max="46" width="17.6640625" style="1" customWidth="1"/>
    <col min="47" max="16384" width="8.88671875" style="1"/>
  </cols>
  <sheetData>
    <row r="1" spans="1:46" ht="33.75" customHeight="1">
      <c r="C1" s="3" t="s">
        <v>37</v>
      </c>
      <c r="D1" s="353">
        <v>2468000000</v>
      </c>
      <c r="E1" s="353"/>
      <c r="F1" s="4"/>
      <c r="G1" s="4"/>
      <c r="H1" s="3" t="s">
        <v>0</v>
      </c>
      <c r="I1" s="354">
        <v>665100000</v>
      </c>
      <c r="J1" s="354"/>
      <c r="K1" s="118">
        <f>TRUNC(I1/F2,7)</f>
        <v>0.28046270000000001</v>
      </c>
      <c r="L1" s="385" t="s">
        <v>460</v>
      </c>
      <c r="M1" s="386"/>
      <c r="N1" s="386"/>
      <c r="O1" s="386"/>
      <c r="P1" s="386"/>
      <c r="Q1" s="386"/>
      <c r="R1" s="386"/>
      <c r="S1" s="386"/>
      <c r="T1" s="386"/>
      <c r="U1" s="386"/>
      <c r="V1" s="386"/>
      <c r="W1" s="386"/>
      <c r="X1" s="386"/>
      <c r="Y1" s="386"/>
      <c r="Z1" s="386"/>
      <c r="AA1" s="386"/>
      <c r="AB1" s="386"/>
      <c r="AC1" s="148"/>
      <c r="AD1" s="148"/>
      <c r="AE1" s="356" t="s">
        <v>430</v>
      </c>
      <c r="AF1" s="356"/>
      <c r="AG1" s="356"/>
      <c r="AH1" s="356"/>
      <c r="AI1" s="356"/>
      <c r="AJ1" s="356"/>
      <c r="AK1" s="356"/>
      <c r="AL1" s="145"/>
      <c r="AM1" s="145"/>
      <c r="AN1" s="145"/>
      <c r="AO1" s="122"/>
      <c r="AP1" s="122"/>
      <c r="AQ1" s="122"/>
      <c r="AR1" s="122"/>
      <c r="AS1" s="122"/>
      <c r="AT1" s="122"/>
    </row>
    <row r="2" spans="1:46" s="11" customFormat="1" ht="30" customHeight="1" thickBot="1">
      <c r="A2" s="6"/>
      <c r="B2" s="7"/>
      <c r="C2" s="8" t="s">
        <v>36</v>
      </c>
      <c r="D2" s="357">
        <f>D1*1.1</f>
        <v>2714800000</v>
      </c>
      <c r="E2" s="358"/>
      <c r="F2" s="357">
        <f>D2*86.745%*100.7%</f>
        <v>2371437932.8200002</v>
      </c>
      <c r="G2" s="358"/>
      <c r="H2" s="3" t="s">
        <v>32</v>
      </c>
      <c r="I2" s="359">
        <f>D2*1</f>
        <v>2714800000</v>
      </c>
      <c r="J2" s="360"/>
      <c r="K2" s="117" t="s">
        <v>29</v>
      </c>
      <c r="L2" s="4"/>
      <c r="M2" s="4"/>
      <c r="N2" s="4"/>
      <c r="O2" s="9" t="s">
        <v>35</v>
      </c>
      <c r="P2" s="361">
        <v>45965.458333333336</v>
      </c>
      <c r="Q2" s="361"/>
      <c r="R2" s="361"/>
      <c r="S2" s="361"/>
      <c r="T2" s="361"/>
      <c r="U2" s="361"/>
      <c r="V2" s="10"/>
      <c r="W2" s="10"/>
      <c r="X2" s="6"/>
      <c r="Y2" s="6"/>
      <c r="Z2" s="6"/>
      <c r="AA2" s="6"/>
      <c r="AB2" s="6"/>
      <c r="AC2" s="10"/>
      <c r="AD2" s="6"/>
      <c r="AE2" s="6"/>
      <c r="AF2" s="6"/>
      <c r="AG2" s="6"/>
      <c r="AH2" s="6"/>
      <c r="AJ2" s="12"/>
      <c r="AK2" s="13"/>
      <c r="AL2" s="13"/>
      <c r="AM2" s="14" t="s">
        <v>52</v>
      </c>
      <c r="AO2" s="63" t="s">
        <v>40</v>
      </c>
      <c r="AP2" s="63"/>
      <c r="AQ2" s="123"/>
      <c r="AR2" s="124"/>
      <c r="AS2" s="126"/>
      <c r="AT2" s="125"/>
    </row>
    <row r="3" spans="1:46" s="17" customFormat="1" ht="24.95" customHeight="1" thickBot="1">
      <c r="A3" s="364" t="s">
        <v>1</v>
      </c>
      <c r="B3" s="366" t="s">
        <v>2</v>
      </c>
      <c r="C3" s="368" t="s">
        <v>3</v>
      </c>
      <c r="D3" s="369"/>
      <c r="E3" s="369"/>
      <c r="F3" s="369"/>
      <c r="G3" s="369"/>
      <c r="H3" s="370"/>
      <c r="I3" s="371" t="s">
        <v>4</v>
      </c>
      <c r="J3" s="369"/>
      <c r="K3" s="369"/>
      <c r="L3" s="369"/>
      <c r="M3" s="370"/>
      <c r="N3" s="372" t="s">
        <v>5</v>
      </c>
      <c r="O3" s="374" t="s">
        <v>6</v>
      </c>
      <c r="P3" s="371" t="s">
        <v>7</v>
      </c>
      <c r="Q3" s="369"/>
      <c r="R3" s="369"/>
      <c r="S3" s="369"/>
      <c r="T3" s="369"/>
      <c r="U3" s="370"/>
      <c r="V3" s="15"/>
      <c r="W3" s="371" t="s">
        <v>30</v>
      </c>
      <c r="X3" s="369"/>
      <c r="Y3" s="369"/>
      <c r="Z3" s="369"/>
      <c r="AA3" s="369"/>
      <c r="AB3" s="370"/>
      <c r="AC3" s="15"/>
      <c r="AD3" s="15"/>
      <c r="AE3" s="15"/>
      <c r="AF3" s="15"/>
      <c r="AG3" s="15"/>
      <c r="AH3" s="16"/>
      <c r="AI3" s="376" t="s">
        <v>8</v>
      </c>
      <c r="AJ3" s="366" t="s">
        <v>9</v>
      </c>
      <c r="AK3" s="378" t="s">
        <v>10</v>
      </c>
      <c r="AL3" s="362" t="s">
        <v>11</v>
      </c>
      <c r="AM3" s="381" t="s">
        <v>12</v>
      </c>
      <c r="AN3" s="383" t="s">
        <v>13</v>
      </c>
      <c r="AO3" s="380" t="s">
        <v>14</v>
      </c>
      <c r="AP3" s="380" t="s">
        <v>41</v>
      </c>
      <c r="AQ3" s="380" t="s">
        <v>42</v>
      </c>
      <c r="AR3" s="380" t="s">
        <v>43</v>
      </c>
      <c r="AS3" s="380" t="s">
        <v>44</v>
      </c>
      <c r="AT3" s="380" t="s">
        <v>15</v>
      </c>
    </row>
    <row r="4" spans="1:46" s="17" customFormat="1" ht="39.75" customHeight="1" thickBot="1">
      <c r="A4" s="365"/>
      <c r="B4" s="367"/>
      <c r="C4" s="103" t="s">
        <v>16</v>
      </c>
      <c r="D4" s="19" t="s">
        <v>17</v>
      </c>
      <c r="E4" s="20" t="s">
        <v>18</v>
      </c>
      <c r="F4" s="20" t="s">
        <v>19</v>
      </c>
      <c r="G4" s="20" t="s">
        <v>20</v>
      </c>
      <c r="H4" s="21" t="s">
        <v>31</v>
      </c>
      <c r="I4" s="18" t="s">
        <v>16</v>
      </c>
      <c r="J4" s="19" t="s">
        <v>17</v>
      </c>
      <c r="K4" s="20" t="s">
        <v>18</v>
      </c>
      <c r="L4" s="103" t="s">
        <v>19</v>
      </c>
      <c r="M4" s="20" t="s">
        <v>20</v>
      </c>
      <c r="N4" s="373"/>
      <c r="O4" s="375"/>
      <c r="P4" s="18" t="s">
        <v>16</v>
      </c>
      <c r="Q4" s="19" t="s">
        <v>17</v>
      </c>
      <c r="R4" s="20" t="s">
        <v>18</v>
      </c>
      <c r="S4" s="103" t="s">
        <v>19</v>
      </c>
      <c r="T4" s="20" t="s">
        <v>20</v>
      </c>
      <c r="U4" s="22" t="s">
        <v>21</v>
      </c>
      <c r="V4" s="23" t="s">
        <v>22</v>
      </c>
      <c r="W4" s="18" t="s">
        <v>16</v>
      </c>
      <c r="X4" s="19" t="s">
        <v>17</v>
      </c>
      <c r="Y4" s="20" t="s">
        <v>18</v>
      </c>
      <c r="Z4" s="103" t="s">
        <v>19</v>
      </c>
      <c r="AA4" s="20" t="s">
        <v>20</v>
      </c>
      <c r="AB4" s="24" t="s">
        <v>23</v>
      </c>
      <c r="AC4" s="23" t="s">
        <v>46</v>
      </c>
      <c r="AD4" s="121" t="s">
        <v>47</v>
      </c>
      <c r="AE4" s="127" t="s">
        <v>48</v>
      </c>
      <c r="AF4" s="25" t="s">
        <v>24</v>
      </c>
      <c r="AG4" s="26" t="s">
        <v>25</v>
      </c>
      <c r="AH4" s="26" t="s">
        <v>26</v>
      </c>
      <c r="AI4" s="377"/>
      <c r="AJ4" s="367"/>
      <c r="AK4" s="379"/>
      <c r="AL4" s="363"/>
      <c r="AM4" s="382"/>
      <c r="AN4" s="384"/>
      <c r="AO4" s="380"/>
      <c r="AP4" s="380"/>
      <c r="AQ4" s="380"/>
      <c r="AR4" s="380"/>
      <c r="AS4" s="380"/>
      <c r="AT4" s="380"/>
    </row>
    <row r="5" spans="1:46" s="54" customFormat="1" ht="40.5" customHeight="1" thickBot="1">
      <c r="A5" s="27">
        <v>1</v>
      </c>
      <c r="B5" s="28" t="s">
        <v>458</v>
      </c>
      <c r="C5" s="191" t="s">
        <v>446</v>
      </c>
      <c r="D5" s="62" t="s">
        <v>447</v>
      </c>
      <c r="E5" s="94"/>
      <c r="F5" s="94"/>
      <c r="G5" s="266"/>
      <c r="H5" s="267"/>
      <c r="I5" s="109">
        <v>0.6</v>
      </c>
      <c r="J5" s="194">
        <v>0.2974</v>
      </c>
      <c r="K5" s="31"/>
      <c r="L5" s="31"/>
      <c r="M5" s="33"/>
      <c r="N5" s="34">
        <f>SUM(I5:M5)</f>
        <v>0.89739999999999998</v>
      </c>
      <c r="O5" s="35"/>
      <c r="P5" s="165">
        <v>15</v>
      </c>
      <c r="Q5" s="166">
        <v>15</v>
      </c>
      <c r="R5" s="37">
        <v>15</v>
      </c>
      <c r="S5" s="38"/>
      <c r="T5" s="37"/>
      <c r="U5" s="39">
        <f>ROUNDUP(((P5*I5)+(Q5*J5)+(R5*K5)+(S5*L5)+(T5*M5)),2)</f>
        <v>13.47</v>
      </c>
      <c r="V5" s="40">
        <f>IF(U5&gt;=15,15,U5)</f>
        <v>13.47</v>
      </c>
      <c r="W5" s="182">
        <v>28147269000</v>
      </c>
      <c r="X5" s="183">
        <v>139343000</v>
      </c>
      <c r="Y5" s="185"/>
      <c r="Z5" s="107"/>
      <c r="AA5" s="99"/>
      <c r="AB5" s="41">
        <f>ROUNDUP((((W5*I5)+(X5*J5)+(Y5*K5)+(Z5*L5)+(AA5*M5))/$I$2*15),2)</f>
        <v>93.550000000000011</v>
      </c>
      <c r="AC5" s="40">
        <f>IF(AB5&gt;=15,15,AB5)</f>
        <v>15</v>
      </c>
      <c r="AD5" s="42">
        <f>3*I5</f>
        <v>1.7999999999999998</v>
      </c>
      <c r="AE5" s="128"/>
      <c r="AF5" s="98">
        <f>IF((V5+AC5+AD5)&gt;=30,30,(V5+AC5+AD5))</f>
        <v>30</v>
      </c>
      <c r="AG5" s="43">
        <v>65</v>
      </c>
      <c r="AH5" s="44">
        <f>AF5+AG5+AE5</f>
        <v>95</v>
      </c>
      <c r="AI5" s="45">
        <f>-((50-((176+(45+(30-AF5)))))/200)</f>
        <v>0.85499999999999998</v>
      </c>
      <c r="AJ5" s="46"/>
      <c r="AK5" s="47">
        <v>1E-4</v>
      </c>
      <c r="AL5" s="48">
        <f>100%+AK5</f>
        <v>1.0001</v>
      </c>
      <c r="AM5" s="49">
        <f>ROUNDUP($D$2*AI5*AL5,-3)</f>
        <v>2321387000</v>
      </c>
      <c r="AN5" s="50"/>
      <c r="AO5" s="51"/>
      <c r="AP5" s="51"/>
      <c r="AQ5" s="51"/>
      <c r="AR5" s="51"/>
      <c r="AS5" s="52"/>
      <c r="AT5" s="53">
        <f>(AO5*I5)+(AP5*J5)+(AQ5*K5)+(AR5*L5)+(AS5*M5)</f>
        <v>0</v>
      </c>
    </row>
    <row r="6" spans="1:46" s="54" customFormat="1" ht="40.5" customHeight="1" thickBot="1">
      <c r="A6" s="27">
        <v>2</v>
      </c>
      <c r="B6" s="269" t="s">
        <v>459</v>
      </c>
      <c r="C6" s="264" t="s">
        <v>448</v>
      </c>
      <c r="D6" s="93" t="s">
        <v>449</v>
      </c>
      <c r="E6" s="179" t="s">
        <v>450</v>
      </c>
      <c r="F6" s="94"/>
      <c r="G6" s="29"/>
      <c r="H6" s="29"/>
      <c r="I6" s="109">
        <v>0.45</v>
      </c>
      <c r="J6" s="31">
        <v>0.4</v>
      </c>
      <c r="K6" s="31">
        <v>0.15</v>
      </c>
      <c r="L6" s="31"/>
      <c r="M6" s="33"/>
      <c r="N6" s="34">
        <f t="shared" ref="N6:N68" si="0">SUM(I6:M6)</f>
        <v>1</v>
      </c>
      <c r="O6" s="35"/>
      <c r="P6" s="167">
        <v>15</v>
      </c>
      <c r="Q6" s="168">
        <v>15</v>
      </c>
      <c r="R6" s="106">
        <v>15</v>
      </c>
      <c r="S6" s="38"/>
      <c r="T6" s="37"/>
      <c r="U6" s="39">
        <f t="shared" ref="U6:U69" si="1">ROUNDUP(((P6*I6)+(Q6*J6)+(R6*K6)+(S6*L6)+(T6*M6)),2)</f>
        <v>15</v>
      </c>
      <c r="V6" s="40">
        <f>IF(U6&gt;=15,15,U6)</f>
        <v>15</v>
      </c>
      <c r="W6" s="184">
        <v>17928117000</v>
      </c>
      <c r="X6" s="185">
        <v>1369143000</v>
      </c>
      <c r="Y6" s="100">
        <v>1174870000</v>
      </c>
      <c r="Z6" s="96"/>
      <c r="AA6" s="99"/>
      <c r="AB6" s="41">
        <f t="shared" ref="AB6:AB69" si="2">ROUNDUP((((W6*I6)+(X6*J6)+(Y6*K6)+(Z6*L6)+(AA6*M6))/$I$2*15),2)</f>
        <v>48.58</v>
      </c>
      <c r="AC6" s="40">
        <f t="shared" ref="AC6:AC69" si="3">IF(AB6&gt;=15,15,AB6)</f>
        <v>15</v>
      </c>
      <c r="AD6" s="42"/>
      <c r="AE6" s="128"/>
      <c r="AF6" s="37">
        <f t="shared" ref="AF6:AF69" si="4">IF((V6+AC6+AD6)&gt;=30,30,(V6+AC6+AD6))</f>
        <v>30</v>
      </c>
      <c r="AG6" s="43">
        <v>65</v>
      </c>
      <c r="AH6" s="44">
        <f t="shared" ref="AH6:AH69" si="5">AF6+AG6+AE6</f>
        <v>95</v>
      </c>
      <c r="AI6" s="45">
        <f>-((50-((176+(45+(30-AF6)))))/200)</f>
        <v>0.85499999999999998</v>
      </c>
      <c r="AJ6" s="46"/>
      <c r="AK6" s="47">
        <v>1E-4</v>
      </c>
      <c r="AL6" s="48">
        <f>100%+AK6</f>
        <v>1.0001</v>
      </c>
      <c r="AM6" s="49">
        <f>ROUNDUP($D$2*AI6*AL6,-3)</f>
        <v>2321387000</v>
      </c>
      <c r="AN6" s="50"/>
      <c r="AO6" s="51"/>
      <c r="AP6" s="51"/>
      <c r="AQ6" s="51"/>
      <c r="AR6" s="51"/>
      <c r="AS6" s="52"/>
      <c r="AT6" s="53">
        <f t="shared" ref="AT6:AT69" si="6">(AO6*I6)+(AP6*J6)+(AQ6*K6)+(AR6*L6)+(AS6*M6)</f>
        <v>0</v>
      </c>
    </row>
    <row r="7" spans="1:46" s="54" customFormat="1" ht="40.5" customHeight="1" thickBot="1">
      <c r="A7" s="27">
        <v>3</v>
      </c>
      <c r="B7" s="269" t="s">
        <v>278</v>
      </c>
      <c r="C7" s="264" t="s">
        <v>451</v>
      </c>
      <c r="D7" s="62" t="s">
        <v>452</v>
      </c>
      <c r="E7" s="264" t="s">
        <v>453</v>
      </c>
      <c r="F7" s="95"/>
      <c r="G7" s="55"/>
      <c r="H7" s="29"/>
      <c r="I7" s="109">
        <v>0.45</v>
      </c>
      <c r="J7" s="31">
        <v>0.4</v>
      </c>
      <c r="K7" s="31">
        <v>0.15</v>
      </c>
      <c r="L7" s="57"/>
      <c r="M7" s="33"/>
      <c r="N7" s="34">
        <f t="shared" si="0"/>
        <v>1</v>
      </c>
      <c r="O7" s="35"/>
      <c r="P7" s="167">
        <v>15</v>
      </c>
      <c r="Q7" s="168">
        <v>15</v>
      </c>
      <c r="R7" s="106">
        <v>15</v>
      </c>
      <c r="S7" s="38"/>
      <c r="T7" s="37"/>
      <c r="U7" s="39">
        <f t="shared" si="1"/>
        <v>15</v>
      </c>
      <c r="V7" s="40">
        <f>IF(U7&gt;=15,15,U7)</f>
        <v>15</v>
      </c>
      <c r="W7" s="100">
        <v>2736126000</v>
      </c>
      <c r="X7" s="184">
        <v>313540000</v>
      </c>
      <c r="Y7" s="100">
        <v>23014391000</v>
      </c>
      <c r="Z7" s="96"/>
      <c r="AA7" s="99"/>
      <c r="AB7" s="41">
        <f t="shared" si="2"/>
        <v>26.580000000000002</v>
      </c>
      <c r="AC7" s="40">
        <f t="shared" si="3"/>
        <v>15</v>
      </c>
      <c r="AD7" s="42"/>
      <c r="AE7" s="128"/>
      <c r="AF7" s="37">
        <f t="shared" si="4"/>
        <v>30</v>
      </c>
      <c r="AG7" s="43">
        <v>65</v>
      </c>
      <c r="AH7" s="44">
        <f t="shared" si="5"/>
        <v>95</v>
      </c>
      <c r="AI7" s="45">
        <f>-((50-((176+(45+(30-AF7)))))/200)</f>
        <v>0.85499999999999998</v>
      </c>
      <c r="AJ7" s="46"/>
      <c r="AK7" s="47">
        <v>1E-4</v>
      </c>
      <c r="AL7" s="48">
        <f>100%+AK7</f>
        <v>1.0001</v>
      </c>
      <c r="AM7" s="49">
        <f>ROUNDUP($D$2*AI7*AL7,-3)</f>
        <v>2321387000</v>
      </c>
      <c r="AN7" s="50"/>
      <c r="AO7" s="51"/>
      <c r="AP7" s="51"/>
      <c r="AQ7" s="51"/>
      <c r="AR7" s="51"/>
      <c r="AS7" s="52"/>
      <c r="AT7" s="53">
        <f t="shared" si="6"/>
        <v>0</v>
      </c>
    </row>
    <row r="8" spans="1:46" s="54" customFormat="1" ht="40.5" customHeight="1" thickBot="1">
      <c r="A8" s="27">
        <v>4</v>
      </c>
      <c r="B8" s="269" t="s">
        <v>459</v>
      </c>
      <c r="C8" s="264" t="s">
        <v>455</v>
      </c>
      <c r="D8" s="177" t="s">
        <v>454</v>
      </c>
      <c r="E8" s="264"/>
      <c r="F8" s="94"/>
      <c r="G8" s="268"/>
      <c r="H8" s="255"/>
      <c r="I8" s="109">
        <v>0.6</v>
      </c>
      <c r="J8" s="119">
        <v>0.4</v>
      </c>
      <c r="K8" s="31"/>
      <c r="L8" s="57"/>
      <c r="M8" s="33"/>
      <c r="N8" s="34">
        <f t="shared" si="0"/>
        <v>1</v>
      </c>
      <c r="O8" s="35"/>
      <c r="P8" s="167">
        <v>15</v>
      </c>
      <c r="Q8" s="168">
        <v>15</v>
      </c>
      <c r="R8" s="38"/>
      <c r="S8" s="38"/>
      <c r="T8" s="37"/>
      <c r="U8" s="39">
        <f t="shared" si="1"/>
        <v>15</v>
      </c>
      <c r="V8" s="40">
        <f t="shared" ref="V8:V71" si="7">IF(U8&gt;=15,15,U8)</f>
        <v>15</v>
      </c>
      <c r="W8" s="184">
        <v>13410300000</v>
      </c>
      <c r="X8" s="185">
        <v>1214267000</v>
      </c>
      <c r="Y8" s="100"/>
      <c r="Z8" s="96"/>
      <c r="AA8" s="108"/>
      <c r="AB8" s="41">
        <f t="shared" si="2"/>
        <v>47.15</v>
      </c>
      <c r="AC8" s="40">
        <f t="shared" si="3"/>
        <v>15</v>
      </c>
      <c r="AD8" s="42">
        <f>3*I8</f>
        <v>1.7999999999999998</v>
      </c>
      <c r="AE8" s="128"/>
      <c r="AF8" s="37">
        <f t="shared" si="4"/>
        <v>30</v>
      </c>
      <c r="AG8" s="43">
        <v>65</v>
      </c>
      <c r="AH8" s="44">
        <f t="shared" si="5"/>
        <v>95</v>
      </c>
      <c r="AI8" s="45">
        <f t="shared" ref="AI8:AI71" si="8">-((50-((176+(45+(30-AF8)))))/200)</f>
        <v>0.85499999999999998</v>
      </c>
      <c r="AJ8" s="46"/>
      <c r="AK8" s="47">
        <v>1E-4</v>
      </c>
      <c r="AL8" s="48">
        <f t="shared" ref="AL8:AL71" si="9">100%+AK8</f>
        <v>1.0001</v>
      </c>
      <c r="AM8" s="49">
        <f t="shared" ref="AM8:AM71" si="10">ROUNDUP($D$2*AI8*AL8,-3)</f>
        <v>2321387000</v>
      </c>
      <c r="AN8" s="50"/>
      <c r="AO8" s="51"/>
      <c r="AP8" s="51"/>
      <c r="AQ8" s="51"/>
      <c r="AR8" s="51"/>
      <c r="AS8" s="52"/>
      <c r="AT8" s="53">
        <f t="shared" si="6"/>
        <v>0</v>
      </c>
    </row>
    <row r="9" spans="1:46" s="54" customFormat="1" ht="40.5" customHeight="1" thickBot="1">
      <c r="A9" s="27">
        <v>5</v>
      </c>
      <c r="B9" s="269" t="s">
        <v>278</v>
      </c>
      <c r="C9" s="264" t="s">
        <v>462</v>
      </c>
      <c r="D9" s="93" t="s">
        <v>456</v>
      </c>
      <c r="E9" s="389" t="s">
        <v>457</v>
      </c>
      <c r="F9" s="390"/>
      <c r="G9" s="391"/>
      <c r="H9" s="271" t="s">
        <v>461</v>
      </c>
      <c r="I9" s="109">
        <v>0.6</v>
      </c>
      <c r="J9" s="194">
        <v>0.28050000000000003</v>
      </c>
      <c r="K9" s="137"/>
      <c r="L9" s="31"/>
      <c r="M9" s="33"/>
      <c r="N9" s="34">
        <f t="shared" si="0"/>
        <v>0.88050000000000006</v>
      </c>
      <c r="O9" s="35"/>
      <c r="P9" s="167">
        <v>15</v>
      </c>
      <c r="Q9" s="168">
        <v>15</v>
      </c>
      <c r="R9" s="38"/>
      <c r="S9" s="38"/>
      <c r="T9" s="37"/>
      <c r="U9" s="39">
        <f t="shared" si="1"/>
        <v>13.209999999999999</v>
      </c>
      <c r="V9" s="40">
        <f t="shared" si="7"/>
        <v>13.209999999999999</v>
      </c>
      <c r="W9" s="184">
        <v>75440266000</v>
      </c>
      <c r="X9" s="185">
        <v>202849000</v>
      </c>
      <c r="Y9" s="210"/>
      <c r="Z9" s="96"/>
      <c r="AA9" s="99"/>
      <c r="AB9" s="41">
        <f t="shared" si="2"/>
        <v>250.42</v>
      </c>
      <c r="AC9" s="40">
        <f t="shared" si="3"/>
        <v>15</v>
      </c>
      <c r="AD9" s="42">
        <f>3*I9</f>
        <v>1.7999999999999998</v>
      </c>
      <c r="AE9" s="128"/>
      <c r="AF9" s="37">
        <f t="shared" si="4"/>
        <v>30</v>
      </c>
      <c r="AG9" s="43">
        <v>65</v>
      </c>
      <c r="AH9" s="44">
        <f t="shared" si="5"/>
        <v>95</v>
      </c>
      <c r="AI9" s="45">
        <f t="shared" si="8"/>
        <v>0.85499999999999998</v>
      </c>
      <c r="AJ9" s="46"/>
      <c r="AK9" s="47">
        <v>1E-4</v>
      </c>
      <c r="AL9" s="48">
        <f t="shared" si="9"/>
        <v>1.0001</v>
      </c>
      <c r="AM9" s="49">
        <f t="shared" si="10"/>
        <v>2321387000</v>
      </c>
      <c r="AN9" s="50"/>
      <c r="AO9" s="51"/>
      <c r="AP9" s="51"/>
      <c r="AQ9" s="51"/>
      <c r="AR9" s="51"/>
      <c r="AS9" s="52"/>
      <c r="AT9" s="53">
        <f t="shared" si="6"/>
        <v>0</v>
      </c>
    </row>
    <row r="10" spans="1:46" s="54" customFormat="1" ht="40.5" customHeight="1" thickBot="1">
      <c r="A10" s="27"/>
      <c r="B10" s="56"/>
      <c r="C10" s="264"/>
      <c r="D10" s="180"/>
      <c r="E10" s="191"/>
      <c r="F10" s="164"/>
      <c r="G10" s="55"/>
      <c r="H10" s="116"/>
      <c r="I10" s="30"/>
      <c r="J10" s="31"/>
      <c r="K10" s="31"/>
      <c r="L10" s="57"/>
      <c r="M10" s="33"/>
      <c r="N10" s="34">
        <f t="shared" si="0"/>
        <v>0</v>
      </c>
      <c r="O10" s="35"/>
      <c r="P10" s="270"/>
      <c r="Q10" s="168"/>
      <c r="R10" s="38"/>
      <c r="S10" s="38"/>
      <c r="T10" s="37"/>
      <c r="U10" s="39">
        <f t="shared" si="1"/>
        <v>0</v>
      </c>
      <c r="V10" s="40">
        <f>IF(U10&gt;=15,15,U10)</f>
        <v>0</v>
      </c>
      <c r="W10" s="184"/>
      <c r="X10" s="186"/>
      <c r="Y10" s="186"/>
      <c r="Z10" s="96"/>
      <c r="AA10" s="99"/>
      <c r="AB10" s="41">
        <f t="shared" si="2"/>
        <v>0</v>
      </c>
      <c r="AC10" s="40">
        <f t="shared" si="3"/>
        <v>0</v>
      </c>
      <c r="AD10" s="42">
        <f>0.5*I10</f>
        <v>0</v>
      </c>
      <c r="AE10" s="128"/>
      <c r="AF10" s="37">
        <f t="shared" si="4"/>
        <v>0</v>
      </c>
      <c r="AG10" s="43">
        <v>65</v>
      </c>
      <c r="AH10" s="44">
        <f t="shared" si="5"/>
        <v>65</v>
      </c>
      <c r="AI10" s="45">
        <f>-((50-((176+(45+(30-AF10)))))/200)</f>
        <v>1.0049999999999999</v>
      </c>
      <c r="AJ10" s="46"/>
      <c r="AK10" s="47">
        <v>1E-4</v>
      </c>
      <c r="AL10" s="48">
        <f>100%+AK10</f>
        <v>1.0001</v>
      </c>
      <c r="AM10" s="49">
        <f>ROUNDUP($D$2*AI10*AL10,-3)</f>
        <v>2728647000</v>
      </c>
      <c r="AN10" s="50"/>
      <c r="AO10" s="51"/>
      <c r="AP10" s="51"/>
      <c r="AQ10" s="51"/>
      <c r="AR10" s="51"/>
      <c r="AS10" s="52"/>
      <c r="AT10" s="53">
        <f t="shared" si="6"/>
        <v>0</v>
      </c>
    </row>
    <row r="11" spans="1:46" s="54" customFormat="1" ht="40.5" customHeight="1" thickBot="1">
      <c r="A11" s="27"/>
      <c r="B11" s="56"/>
      <c r="C11" s="264"/>
      <c r="D11" s="191"/>
      <c r="E11" s="179"/>
      <c r="F11" s="179"/>
      <c r="G11" s="29"/>
      <c r="H11" s="29"/>
      <c r="I11" s="30"/>
      <c r="J11" s="31"/>
      <c r="K11" s="31"/>
      <c r="L11" s="31"/>
      <c r="M11" s="33"/>
      <c r="N11" s="34">
        <f t="shared" si="0"/>
        <v>0</v>
      </c>
      <c r="O11" s="35"/>
      <c r="P11" s="167"/>
      <c r="Q11" s="168"/>
      <c r="R11" s="106"/>
      <c r="S11" s="38"/>
      <c r="T11" s="37"/>
      <c r="U11" s="39">
        <f t="shared" si="1"/>
        <v>0</v>
      </c>
      <c r="V11" s="40">
        <f t="shared" si="7"/>
        <v>0</v>
      </c>
      <c r="W11" s="96"/>
      <c r="X11" s="186"/>
      <c r="Y11" s="112"/>
      <c r="Z11" s="186"/>
      <c r="AA11" s="99"/>
      <c r="AB11" s="41">
        <f t="shared" si="2"/>
        <v>0</v>
      </c>
      <c r="AC11" s="40">
        <f t="shared" si="3"/>
        <v>0</v>
      </c>
      <c r="AD11" s="42"/>
      <c r="AE11" s="128"/>
      <c r="AF11" s="37">
        <f t="shared" si="4"/>
        <v>0</v>
      </c>
      <c r="AG11" s="43">
        <v>65</v>
      </c>
      <c r="AH11" s="44">
        <f t="shared" si="5"/>
        <v>65</v>
      </c>
      <c r="AI11" s="45">
        <f t="shared" si="8"/>
        <v>1.0049999999999999</v>
      </c>
      <c r="AJ11" s="46"/>
      <c r="AK11" s="47">
        <v>1E-4</v>
      </c>
      <c r="AL11" s="48">
        <f t="shared" si="9"/>
        <v>1.0001</v>
      </c>
      <c r="AM11" s="49">
        <f t="shared" si="10"/>
        <v>2728647000</v>
      </c>
      <c r="AN11" s="50"/>
      <c r="AO11" s="51"/>
      <c r="AP11" s="51"/>
      <c r="AQ11" s="51"/>
      <c r="AR11" s="51"/>
      <c r="AS11" s="52"/>
      <c r="AT11" s="53">
        <f t="shared" si="6"/>
        <v>0</v>
      </c>
    </row>
    <row r="12" spans="1:46" s="54" customFormat="1" ht="40.5" customHeight="1" thickBot="1">
      <c r="A12" s="27"/>
      <c r="B12" s="56"/>
      <c r="C12" s="179"/>
      <c r="D12" s="95"/>
      <c r="E12" s="95"/>
      <c r="F12" s="164"/>
      <c r="G12" s="55"/>
      <c r="H12" s="29"/>
      <c r="I12" s="30"/>
      <c r="J12" s="31"/>
      <c r="K12" s="32"/>
      <c r="L12" s="57"/>
      <c r="M12" s="33"/>
      <c r="N12" s="34">
        <f t="shared" si="0"/>
        <v>0</v>
      </c>
      <c r="O12" s="35"/>
      <c r="P12" s="167"/>
      <c r="Q12" s="168"/>
      <c r="R12" s="38"/>
      <c r="S12" s="38"/>
      <c r="T12" s="37"/>
      <c r="U12" s="39">
        <f t="shared" si="1"/>
        <v>0</v>
      </c>
      <c r="V12" s="40">
        <f t="shared" si="7"/>
        <v>0</v>
      </c>
      <c r="W12" s="186"/>
      <c r="X12" s="96"/>
      <c r="Y12" s="112"/>
      <c r="Z12" s="96"/>
      <c r="AA12" s="99"/>
      <c r="AB12" s="41">
        <f t="shared" si="2"/>
        <v>0</v>
      </c>
      <c r="AC12" s="40">
        <f t="shared" si="3"/>
        <v>0</v>
      </c>
      <c r="AD12" s="42"/>
      <c r="AE12" s="128"/>
      <c r="AF12" s="37">
        <f t="shared" si="4"/>
        <v>0</v>
      </c>
      <c r="AG12" s="43">
        <v>65</v>
      </c>
      <c r="AH12" s="44">
        <f t="shared" si="5"/>
        <v>65</v>
      </c>
      <c r="AI12" s="45">
        <f t="shared" si="8"/>
        <v>1.0049999999999999</v>
      </c>
      <c r="AJ12" s="46"/>
      <c r="AK12" s="47">
        <v>1E-4</v>
      </c>
      <c r="AL12" s="48">
        <f t="shared" si="9"/>
        <v>1.0001</v>
      </c>
      <c r="AM12" s="49">
        <f t="shared" si="10"/>
        <v>2728647000</v>
      </c>
      <c r="AN12" s="50"/>
      <c r="AO12" s="51"/>
      <c r="AP12" s="51"/>
      <c r="AQ12" s="51"/>
      <c r="AR12" s="51"/>
      <c r="AS12" s="52"/>
      <c r="AT12" s="53">
        <f t="shared" si="6"/>
        <v>0</v>
      </c>
    </row>
    <row r="13" spans="1:46" s="54" customFormat="1" ht="40.5" customHeight="1" thickBot="1">
      <c r="A13" s="27"/>
      <c r="B13" s="56"/>
      <c r="C13" s="264"/>
      <c r="D13" s="264"/>
      <c r="E13" s="191"/>
      <c r="F13" s="226"/>
      <c r="G13" s="227"/>
      <c r="H13" s="29"/>
      <c r="I13" s="30"/>
      <c r="J13" s="31"/>
      <c r="K13" s="32"/>
      <c r="L13" s="57"/>
      <c r="M13" s="33"/>
      <c r="N13" s="34">
        <f t="shared" si="0"/>
        <v>0</v>
      </c>
      <c r="O13" s="35"/>
      <c r="P13" s="167"/>
      <c r="Q13" s="168"/>
      <c r="R13" s="38"/>
      <c r="S13" s="38"/>
      <c r="T13" s="37"/>
      <c r="U13" s="39">
        <f t="shared" si="1"/>
        <v>0</v>
      </c>
      <c r="V13" s="40">
        <f t="shared" si="7"/>
        <v>0</v>
      </c>
      <c r="W13" s="186"/>
      <c r="X13" s="187"/>
      <c r="Y13" s="188"/>
      <c r="Z13" s="96"/>
      <c r="AA13" s="99"/>
      <c r="AB13" s="41">
        <f t="shared" si="2"/>
        <v>0</v>
      </c>
      <c r="AC13" s="40">
        <f t="shared" si="3"/>
        <v>0</v>
      </c>
      <c r="AD13" s="42"/>
      <c r="AE13" s="128"/>
      <c r="AF13" s="37">
        <f t="shared" si="4"/>
        <v>0</v>
      </c>
      <c r="AG13" s="43">
        <v>65</v>
      </c>
      <c r="AH13" s="44">
        <f t="shared" si="5"/>
        <v>65</v>
      </c>
      <c r="AI13" s="45">
        <f t="shared" si="8"/>
        <v>1.0049999999999999</v>
      </c>
      <c r="AJ13" s="46"/>
      <c r="AK13" s="47">
        <v>1E-4</v>
      </c>
      <c r="AL13" s="48">
        <f t="shared" si="9"/>
        <v>1.0001</v>
      </c>
      <c r="AM13" s="49">
        <f t="shared" si="10"/>
        <v>2728647000</v>
      </c>
      <c r="AN13" s="50"/>
      <c r="AO13" s="51"/>
      <c r="AP13" s="51"/>
      <c r="AQ13" s="51"/>
      <c r="AR13" s="51"/>
      <c r="AS13" s="52"/>
      <c r="AT13" s="53">
        <f t="shared" si="6"/>
        <v>0</v>
      </c>
    </row>
    <row r="14" spans="1:46" s="54" customFormat="1" ht="40.5" customHeight="1" thickBot="1">
      <c r="A14" s="27"/>
      <c r="B14" s="56"/>
      <c r="C14" s="179"/>
      <c r="D14" s="191"/>
      <c r="E14" s="191"/>
      <c r="F14" s="179"/>
      <c r="G14" s="59"/>
      <c r="H14" s="241"/>
      <c r="I14" s="30"/>
      <c r="J14" s="119"/>
      <c r="K14" s="32"/>
      <c r="L14" s="57"/>
      <c r="M14" s="33"/>
      <c r="N14" s="34">
        <f t="shared" si="0"/>
        <v>0</v>
      </c>
      <c r="O14" s="35"/>
      <c r="P14" s="167"/>
      <c r="Q14" s="168"/>
      <c r="R14" s="38"/>
      <c r="S14" s="38"/>
      <c r="T14" s="37"/>
      <c r="U14" s="39">
        <f t="shared" si="1"/>
        <v>0</v>
      </c>
      <c r="V14" s="40">
        <f t="shared" si="7"/>
        <v>0</v>
      </c>
      <c r="W14" s="184"/>
      <c r="X14" s="187"/>
      <c r="Y14" s="112"/>
      <c r="Z14" s="186"/>
      <c r="AA14" s="99"/>
      <c r="AB14" s="41">
        <f t="shared" si="2"/>
        <v>0</v>
      </c>
      <c r="AC14" s="40">
        <f t="shared" si="3"/>
        <v>0</v>
      </c>
      <c r="AD14" s="42">
        <f>3*I14</f>
        <v>0</v>
      </c>
      <c r="AE14" s="128"/>
      <c r="AF14" s="37">
        <f t="shared" si="4"/>
        <v>0</v>
      </c>
      <c r="AG14" s="43">
        <v>65</v>
      </c>
      <c r="AH14" s="44">
        <f t="shared" si="5"/>
        <v>65</v>
      </c>
      <c r="AI14" s="45">
        <f t="shared" si="8"/>
        <v>1.0049999999999999</v>
      </c>
      <c r="AJ14" s="46"/>
      <c r="AK14" s="47">
        <v>1E-4</v>
      </c>
      <c r="AL14" s="48">
        <f t="shared" si="9"/>
        <v>1.0001</v>
      </c>
      <c r="AM14" s="49">
        <f t="shared" si="10"/>
        <v>2728647000</v>
      </c>
      <c r="AN14" s="50"/>
      <c r="AO14" s="51"/>
      <c r="AP14" s="51"/>
      <c r="AQ14" s="51"/>
      <c r="AR14" s="51"/>
      <c r="AS14" s="52"/>
      <c r="AT14" s="53">
        <f t="shared" si="6"/>
        <v>0</v>
      </c>
    </row>
    <row r="15" spans="1:46" s="54" customFormat="1" ht="40.5" customHeight="1" thickBot="1">
      <c r="A15" s="27"/>
      <c r="B15" s="56"/>
      <c r="C15" s="95"/>
      <c r="D15" s="95"/>
      <c r="E15" s="164"/>
      <c r="F15" s="95"/>
      <c r="G15" s="59"/>
      <c r="H15" s="60"/>
      <c r="I15" s="30"/>
      <c r="J15" s="31"/>
      <c r="K15" s="32"/>
      <c r="L15" s="57"/>
      <c r="M15" s="33"/>
      <c r="N15" s="34">
        <f t="shared" si="0"/>
        <v>0</v>
      </c>
      <c r="O15" s="35"/>
      <c r="P15" s="167"/>
      <c r="Q15" s="168"/>
      <c r="R15" s="58"/>
      <c r="S15" s="38"/>
      <c r="T15" s="37"/>
      <c r="U15" s="39">
        <f t="shared" si="1"/>
        <v>0</v>
      </c>
      <c r="V15" s="40">
        <f t="shared" si="7"/>
        <v>0</v>
      </c>
      <c r="W15" s="100"/>
      <c r="X15" s="210"/>
      <c r="Y15" s="96"/>
      <c r="Z15" s="96"/>
      <c r="AA15" s="99"/>
      <c r="AB15" s="41">
        <f t="shared" si="2"/>
        <v>0</v>
      </c>
      <c r="AC15" s="40">
        <f t="shared" si="3"/>
        <v>0</v>
      </c>
      <c r="AD15" s="42"/>
      <c r="AE15" s="128"/>
      <c r="AF15" s="37">
        <f t="shared" si="4"/>
        <v>0</v>
      </c>
      <c r="AG15" s="43">
        <v>65</v>
      </c>
      <c r="AH15" s="44">
        <f t="shared" si="5"/>
        <v>65</v>
      </c>
      <c r="AI15" s="45">
        <f t="shared" si="8"/>
        <v>1.0049999999999999</v>
      </c>
      <c r="AJ15" s="46"/>
      <c r="AK15" s="47">
        <v>1E-4</v>
      </c>
      <c r="AL15" s="48">
        <f t="shared" si="9"/>
        <v>1.0001</v>
      </c>
      <c r="AM15" s="49">
        <f t="shared" si="10"/>
        <v>2728647000</v>
      </c>
      <c r="AN15" s="50"/>
      <c r="AO15" s="51"/>
      <c r="AP15" s="51"/>
      <c r="AQ15" s="51"/>
      <c r="AR15" s="51"/>
      <c r="AS15" s="52"/>
      <c r="AT15" s="53">
        <f t="shared" si="6"/>
        <v>0</v>
      </c>
    </row>
    <row r="16" spans="1:46" s="54" customFormat="1" ht="40.5" customHeight="1" thickBot="1">
      <c r="A16" s="27"/>
      <c r="B16" s="56"/>
      <c r="C16" s="164"/>
      <c r="D16" s="95"/>
      <c r="E16" s="95"/>
      <c r="F16" s="164"/>
      <c r="G16" s="59"/>
      <c r="H16" s="60"/>
      <c r="I16" s="30"/>
      <c r="J16" s="31"/>
      <c r="K16" s="32"/>
      <c r="L16" s="57"/>
      <c r="M16" s="33"/>
      <c r="N16" s="34">
        <f t="shared" si="0"/>
        <v>0</v>
      </c>
      <c r="O16" s="35"/>
      <c r="P16" s="167"/>
      <c r="Q16" s="168"/>
      <c r="R16" s="38"/>
      <c r="S16" s="38"/>
      <c r="T16" s="37"/>
      <c r="U16" s="39">
        <f t="shared" si="1"/>
        <v>0</v>
      </c>
      <c r="V16" s="40">
        <f t="shared" si="7"/>
        <v>0</v>
      </c>
      <c r="W16" s="96"/>
      <c r="X16" s="104"/>
      <c r="Y16" s="96"/>
      <c r="Z16" s="104"/>
      <c r="AA16" s="99"/>
      <c r="AB16" s="41">
        <f t="shared" si="2"/>
        <v>0</v>
      </c>
      <c r="AC16" s="40">
        <f t="shared" si="3"/>
        <v>0</v>
      </c>
      <c r="AD16" s="42"/>
      <c r="AE16" s="128"/>
      <c r="AF16" s="37">
        <f t="shared" si="4"/>
        <v>0</v>
      </c>
      <c r="AG16" s="43">
        <v>65</v>
      </c>
      <c r="AH16" s="44">
        <f t="shared" si="5"/>
        <v>65</v>
      </c>
      <c r="AI16" s="45">
        <f t="shared" si="8"/>
        <v>1.0049999999999999</v>
      </c>
      <c r="AJ16" s="46"/>
      <c r="AK16" s="47">
        <v>1E-4</v>
      </c>
      <c r="AL16" s="48">
        <f t="shared" si="9"/>
        <v>1.0001</v>
      </c>
      <c r="AM16" s="49">
        <f t="shared" si="10"/>
        <v>2728647000</v>
      </c>
      <c r="AN16" s="50"/>
      <c r="AO16" s="51"/>
      <c r="AP16" s="51"/>
      <c r="AQ16" s="51"/>
      <c r="AR16" s="51"/>
      <c r="AS16" s="52"/>
      <c r="AT16" s="53">
        <f t="shared" si="6"/>
        <v>0</v>
      </c>
    </row>
    <row r="17" spans="1:46" s="54" customFormat="1" ht="40.5" customHeight="1" thickBot="1">
      <c r="A17" s="27"/>
      <c r="B17" s="56"/>
      <c r="C17" s="94"/>
      <c r="D17" s="164"/>
      <c r="E17" s="191"/>
      <c r="F17" s="101"/>
      <c r="G17" s="29"/>
      <c r="H17" s="29"/>
      <c r="I17" s="30"/>
      <c r="J17" s="119"/>
      <c r="K17" s="32"/>
      <c r="L17" s="57"/>
      <c r="M17" s="33"/>
      <c r="N17" s="34">
        <f t="shared" si="0"/>
        <v>0</v>
      </c>
      <c r="O17" s="35"/>
      <c r="P17" s="167"/>
      <c r="Q17" s="168"/>
      <c r="R17" s="38"/>
      <c r="S17" s="38"/>
      <c r="T17" s="37"/>
      <c r="U17" s="39">
        <f t="shared" si="1"/>
        <v>0</v>
      </c>
      <c r="V17" s="40">
        <f t="shared" si="7"/>
        <v>0</v>
      </c>
      <c r="W17" s="113"/>
      <c r="X17" s="112"/>
      <c r="Y17" s="96"/>
      <c r="Z17" s="104"/>
      <c r="AA17" s="99"/>
      <c r="AB17" s="41">
        <f t="shared" si="2"/>
        <v>0</v>
      </c>
      <c r="AC17" s="40">
        <f t="shared" si="3"/>
        <v>0</v>
      </c>
      <c r="AD17" s="42"/>
      <c r="AE17" s="128"/>
      <c r="AF17" s="37">
        <f t="shared" si="4"/>
        <v>0</v>
      </c>
      <c r="AG17" s="43">
        <v>65</v>
      </c>
      <c r="AH17" s="44">
        <f t="shared" si="5"/>
        <v>65</v>
      </c>
      <c r="AI17" s="45">
        <f t="shared" si="8"/>
        <v>1.0049999999999999</v>
      </c>
      <c r="AJ17" s="46"/>
      <c r="AK17" s="47">
        <v>1E-4</v>
      </c>
      <c r="AL17" s="48">
        <f t="shared" si="9"/>
        <v>1.0001</v>
      </c>
      <c r="AM17" s="49">
        <f t="shared" si="10"/>
        <v>2728647000</v>
      </c>
      <c r="AN17" s="50"/>
      <c r="AO17" s="51"/>
      <c r="AP17" s="51"/>
      <c r="AQ17" s="51"/>
      <c r="AR17" s="51"/>
      <c r="AS17" s="52"/>
      <c r="AT17" s="53">
        <f t="shared" si="6"/>
        <v>0</v>
      </c>
    </row>
    <row r="18" spans="1:46" s="54" customFormat="1" ht="40.5" customHeight="1" thickBot="1">
      <c r="A18" s="27"/>
      <c r="B18" s="28"/>
      <c r="C18" s="95"/>
      <c r="D18" s="95" t="s">
        <v>243</v>
      </c>
      <c r="E18" s="28"/>
      <c r="F18" s="94"/>
      <c r="G18" s="29"/>
      <c r="H18" s="60"/>
      <c r="I18" s="30"/>
      <c r="J18" s="119"/>
      <c r="K18" s="32"/>
      <c r="L18" s="57"/>
      <c r="M18" s="33"/>
      <c r="N18" s="34">
        <f t="shared" si="0"/>
        <v>0</v>
      </c>
      <c r="O18" s="35"/>
      <c r="P18" s="167"/>
      <c r="Q18" s="168"/>
      <c r="R18" s="38"/>
      <c r="S18" s="38"/>
      <c r="T18" s="37"/>
      <c r="U18" s="39">
        <f t="shared" si="1"/>
        <v>0</v>
      </c>
      <c r="V18" s="40">
        <f t="shared" si="7"/>
        <v>0</v>
      </c>
      <c r="W18" s="112"/>
      <c r="X18" s="96"/>
      <c r="Y18" s="96"/>
      <c r="Z18" s="104"/>
      <c r="AA18" s="99"/>
      <c r="AB18" s="41">
        <f t="shared" si="2"/>
        <v>0</v>
      </c>
      <c r="AC18" s="40">
        <f t="shared" si="3"/>
        <v>0</v>
      </c>
      <c r="AD18" s="42"/>
      <c r="AE18" s="128"/>
      <c r="AF18" s="37">
        <f t="shared" si="4"/>
        <v>0</v>
      </c>
      <c r="AG18" s="43">
        <v>65</v>
      </c>
      <c r="AH18" s="44">
        <f t="shared" si="5"/>
        <v>65</v>
      </c>
      <c r="AI18" s="45">
        <f t="shared" si="8"/>
        <v>1.0049999999999999</v>
      </c>
      <c r="AJ18" s="46"/>
      <c r="AK18" s="47">
        <v>1E-4</v>
      </c>
      <c r="AL18" s="48">
        <f t="shared" si="9"/>
        <v>1.0001</v>
      </c>
      <c r="AM18" s="49">
        <f t="shared" si="10"/>
        <v>2728647000</v>
      </c>
      <c r="AN18" s="50"/>
      <c r="AO18" s="51"/>
      <c r="AP18" s="51"/>
      <c r="AQ18" s="51"/>
      <c r="AR18" s="51"/>
      <c r="AS18" s="52"/>
      <c r="AT18" s="53">
        <f t="shared" si="6"/>
        <v>0</v>
      </c>
    </row>
    <row r="19" spans="1:46" s="54" customFormat="1" ht="40.5" customHeight="1" thickBot="1">
      <c r="A19" s="27"/>
      <c r="B19" s="56"/>
      <c r="C19" s="95" t="s">
        <v>235</v>
      </c>
      <c r="D19" s="162" t="s">
        <v>234</v>
      </c>
      <c r="E19" s="93" t="s">
        <v>242</v>
      </c>
      <c r="F19" s="28"/>
      <c r="G19" s="59"/>
      <c r="H19" s="60"/>
      <c r="I19" s="30">
        <v>0.51</v>
      </c>
      <c r="J19" s="119">
        <v>0.49</v>
      </c>
      <c r="K19" s="32"/>
      <c r="L19" s="57"/>
      <c r="M19" s="33"/>
      <c r="N19" s="34">
        <f t="shared" si="0"/>
        <v>1</v>
      </c>
      <c r="O19" s="35"/>
      <c r="P19" s="167">
        <v>15</v>
      </c>
      <c r="Q19" s="168">
        <v>15</v>
      </c>
      <c r="R19" s="38"/>
      <c r="S19" s="38"/>
      <c r="T19" s="37"/>
      <c r="U19" s="39">
        <f t="shared" si="1"/>
        <v>15</v>
      </c>
      <c r="V19" s="40">
        <f t="shared" si="7"/>
        <v>15</v>
      </c>
      <c r="W19" s="112"/>
      <c r="X19" s="96"/>
      <c r="Y19" s="96"/>
      <c r="Z19" s="104"/>
      <c r="AA19" s="99"/>
      <c r="AB19" s="41">
        <f t="shared" si="2"/>
        <v>0</v>
      </c>
      <c r="AC19" s="40">
        <f t="shared" si="3"/>
        <v>0</v>
      </c>
      <c r="AD19" s="42"/>
      <c r="AE19" s="128"/>
      <c r="AF19" s="37">
        <f t="shared" si="4"/>
        <v>15</v>
      </c>
      <c r="AG19" s="43">
        <v>65</v>
      </c>
      <c r="AH19" s="44">
        <f t="shared" si="5"/>
        <v>80</v>
      </c>
      <c r="AI19" s="45">
        <f t="shared" si="8"/>
        <v>0.93</v>
      </c>
      <c r="AJ19" s="46"/>
      <c r="AK19" s="47">
        <v>1E-4</v>
      </c>
      <c r="AL19" s="48">
        <f t="shared" si="9"/>
        <v>1.0001</v>
      </c>
      <c r="AM19" s="49">
        <f t="shared" si="10"/>
        <v>2525017000</v>
      </c>
      <c r="AN19" s="50"/>
      <c r="AO19" s="51"/>
      <c r="AP19" s="51"/>
      <c r="AQ19" s="51"/>
      <c r="AR19" s="51"/>
      <c r="AS19" s="52"/>
      <c r="AT19" s="53">
        <f t="shared" si="6"/>
        <v>0</v>
      </c>
    </row>
    <row r="20" spans="1:46" s="54" customFormat="1" ht="40.5" customHeight="1" thickBot="1">
      <c r="A20" s="27"/>
      <c r="B20" s="56"/>
      <c r="C20" s="179" t="s">
        <v>298</v>
      </c>
      <c r="D20" s="93" t="s">
        <v>237</v>
      </c>
      <c r="E20" s="62" t="s">
        <v>363</v>
      </c>
      <c r="F20" s="28"/>
      <c r="G20" s="55"/>
      <c r="H20" s="60"/>
      <c r="I20" s="30">
        <v>0.51</v>
      </c>
      <c r="J20" s="119">
        <v>0.49</v>
      </c>
      <c r="K20" s="32"/>
      <c r="L20" s="57"/>
      <c r="M20" s="33"/>
      <c r="N20" s="34">
        <f t="shared" si="0"/>
        <v>1</v>
      </c>
      <c r="O20" s="35"/>
      <c r="P20" s="167">
        <v>15</v>
      </c>
      <c r="Q20" s="168">
        <v>15</v>
      </c>
      <c r="R20" s="38"/>
      <c r="S20" s="38"/>
      <c r="T20" s="37"/>
      <c r="U20" s="39">
        <f t="shared" si="1"/>
        <v>15</v>
      </c>
      <c r="V20" s="40">
        <f t="shared" si="7"/>
        <v>15</v>
      </c>
      <c r="W20" s="112"/>
      <c r="X20" s="96"/>
      <c r="Y20" s="96"/>
      <c r="Z20" s="104"/>
      <c r="AA20" s="99"/>
      <c r="AB20" s="41">
        <f t="shared" si="2"/>
        <v>0</v>
      </c>
      <c r="AC20" s="40">
        <f t="shared" si="3"/>
        <v>0</v>
      </c>
      <c r="AD20" s="42"/>
      <c r="AE20" s="128"/>
      <c r="AF20" s="37">
        <f t="shared" si="4"/>
        <v>15</v>
      </c>
      <c r="AG20" s="43">
        <v>65</v>
      </c>
      <c r="AH20" s="44">
        <f t="shared" si="5"/>
        <v>80</v>
      </c>
      <c r="AI20" s="45">
        <f t="shared" si="8"/>
        <v>0.93</v>
      </c>
      <c r="AJ20" s="46"/>
      <c r="AK20" s="47">
        <v>1E-4</v>
      </c>
      <c r="AL20" s="48">
        <f t="shared" si="9"/>
        <v>1.0001</v>
      </c>
      <c r="AM20" s="49">
        <f t="shared" si="10"/>
        <v>2525017000</v>
      </c>
      <c r="AN20" s="50"/>
      <c r="AO20" s="51"/>
      <c r="AP20" s="51"/>
      <c r="AQ20" s="51"/>
      <c r="AR20" s="51"/>
      <c r="AS20" s="52"/>
      <c r="AT20" s="53">
        <f t="shared" si="6"/>
        <v>0</v>
      </c>
    </row>
    <row r="21" spans="1:46" s="54" customFormat="1" ht="40.5" customHeight="1" thickBot="1">
      <c r="A21" s="27"/>
      <c r="B21" s="61"/>
      <c r="C21" s="91"/>
      <c r="D21" s="28"/>
      <c r="E21" s="28"/>
      <c r="F21" s="28"/>
      <c r="G21" s="59"/>
      <c r="H21" s="60"/>
      <c r="I21" s="30">
        <v>0.51</v>
      </c>
      <c r="J21" s="119">
        <v>0.49</v>
      </c>
      <c r="K21" s="32"/>
      <c r="L21" s="57"/>
      <c r="M21" s="33"/>
      <c r="N21" s="34">
        <f t="shared" si="0"/>
        <v>1</v>
      </c>
      <c r="O21" s="35"/>
      <c r="P21" s="167">
        <v>15</v>
      </c>
      <c r="Q21" s="168">
        <v>15</v>
      </c>
      <c r="R21" s="38"/>
      <c r="S21" s="38"/>
      <c r="T21" s="37"/>
      <c r="U21" s="39">
        <f t="shared" si="1"/>
        <v>15</v>
      </c>
      <c r="V21" s="40">
        <f t="shared" si="7"/>
        <v>15</v>
      </c>
      <c r="W21" s="112"/>
      <c r="X21" s="96"/>
      <c r="Y21" s="96"/>
      <c r="Z21" s="104"/>
      <c r="AA21" s="99"/>
      <c r="AB21" s="41">
        <f t="shared" si="2"/>
        <v>0</v>
      </c>
      <c r="AC21" s="40">
        <f t="shared" si="3"/>
        <v>0</v>
      </c>
      <c r="AD21" s="42"/>
      <c r="AE21" s="128"/>
      <c r="AF21" s="37">
        <f t="shared" si="4"/>
        <v>15</v>
      </c>
      <c r="AG21" s="43">
        <v>65</v>
      </c>
      <c r="AH21" s="44">
        <f t="shared" si="5"/>
        <v>80</v>
      </c>
      <c r="AI21" s="45">
        <f t="shared" si="8"/>
        <v>0.93</v>
      </c>
      <c r="AJ21" s="46"/>
      <c r="AK21" s="47">
        <v>1E-4</v>
      </c>
      <c r="AL21" s="48">
        <f t="shared" si="9"/>
        <v>1.0001</v>
      </c>
      <c r="AM21" s="49">
        <f t="shared" si="10"/>
        <v>2525017000</v>
      </c>
      <c r="AN21" s="50"/>
      <c r="AO21" s="51"/>
      <c r="AP21" s="51"/>
      <c r="AQ21" s="51"/>
      <c r="AR21" s="51"/>
      <c r="AS21" s="52"/>
      <c r="AT21" s="53">
        <f t="shared" si="6"/>
        <v>0</v>
      </c>
    </row>
    <row r="22" spans="1:46" s="54" customFormat="1" ht="40.5" customHeight="1" thickBot="1">
      <c r="A22" s="27"/>
      <c r="B22" s="61"/>
      <c r="C22" s="28"/>
      <c r="D22" s="56"/>
      <c r="E22" s="56"/>
      <c r="F22" s="28"/>
      <c r="G22" s="55"/>
      <c r="H22" s="29"/>
      <c r="I22" s="30">
        <v>0.51</v>
      </c>
      <c r="J22" s="119">
        <v>0.49</v>
      </c>
      <c r="K22" s="32"/>
      <c r="L22" s="57"/>
      <c r="M22" s="33"/>
      <c r="N22" s="34">
        <f t="shared" si="0"/>
        <v>1</v>
      </c>
      <c r="O22" s="35"/>
      <c r="P22" s="167">
        <v>15</v>
      </c>
      <c r="Q22" s="168">
        <v>15</v>
      </c>
      <c r="R22" s="38"/>
      <c r="S22" s="38"/>
      <c r="T22" s="37"/>
      <c r="U22" s="39">
        <f t="shared" si="1"/>
        <v>15</v>
      </c>
      <c r="V22" s="40">
        <f t="shared" si="7"/>
        <v>15</v>
      </c>
      <c r="W22" s="112"/>
      <c r="X22" s="96"/>
      <c r="Y22" s="96"/>
      <c r="Z22" s="104"/>
      <c r="AA22" s="99"/>
      <c r="AB22" s="41">
        <f t="shared" si="2"/>
        <v>0</v>
      </c>
      <c r="AC22" s="40">
        <f t="shared" si="3"/>
        <v>0</v>
      </c>
      <c r="AD22" s="42"/>
      <c r="AE22" s="128"/>
      <c r="AF22" s="37">
        <f t="shared" si="4"/>
        <v>15</v>
      </c>
      <c r="AG22" s="43">
        <v>65</v>
      </c>
      <c r="AH22" s="44">
        <f t="shared" si="5"/>
        <v>80</v>
      </c>
      <c r="AI22" s="45">
        <f t="shared" si="8"/>
        <v>0.93</v>
      </c>
      <c r="AJ22" s="46"/>
      <c r="AK22" s="47">
        <v>1E-4</v>
      </c>
      <c r="AL22" s="48">
        <f t="shared" si="9"/>
        <v>1.0001</v>
      </c>
      <c r="AM22" s="49">
        <f t="shared" si="10"/>
        <v>2525017000</v>
      </c>
      <c r="AN22" s="50"/>
      <c r="AO22" s="51"/>
      <c r="AP22" s="51"/>
      <c r="AQ22" s="51"/>
      <c r="AR22" s="51"/>
      <c r="AS22" s="52"/>
      <c r="AT22" s="53">
        <f t="shared" si="6"/>
        <v>0</v>
      </c>
    </row>
    <row r="23" spans="1:46" s="54" customFormat="1" ht="40.5" customHeight="1" thickBot="1">
      <c r="A23" s="27"/>
      <c r="B23" s="61"/>
      <c r="C23" s="28"/>
      <c r="D23" s="28"/>
      <c r="E23" s="28"/>
      <c r="F23" s="28"/>
      <c r="G23" s="55"/>
      <c r="H23" s="29"/>
      <c r="I23" s="30">
        <v>0.51</v>
      </c>
      <c r="J23" s="119">
        <v>0.49</v>
      </c>
      <c r="K23" s="32"/>
      <c r="L23" s="57"/>
      <c r="M23" s="33"/>
      <c r="N23" s="34">
        <f t="shared" si="0"/>
        <v>1</v>
      </c>
      <c r="O23" s="35"/>
      <c r="P23" s="167">
        <v>15</v>
      </c>
      <c r="Q23" s="168">
        <v>15</v>
      </c>
      <c r="R23" s="38"/>
      <c r="S23" s="38"/>
      <c r="T23" s="37"/>
      <c r="U23" s="39">
        <f t="shared" si="1"/>
        <v>15</v>
      </c>
      <c r="V23" s="40">
        <f t="shared" si="7"/>
        <v>15</v>
      </c>
      <c r="W23" s="112"/>
      <c r="X23" s="96"/>
      <c r="Y23" s="96"/>
      <c r="Z23" s="104"/>
      <c r="AA23" s="99"/>
      <c r="AB23" s="41">
        <f t="shared" si="2"/>
        <v>0</v>
      </c>
      <c r="AC23" s="40">
        <f t="shared" si="3"/>
        <v>0</v>
      </c>
      <c r="AD23" s="42"/>
      <c r="AE23" s="128"/>
      <c r="AF23" s="37">
        <f t="shared" si="4"/>
        <v>15</v>
      </c>
      <c r="AG23" s="43">
        <v>65</v>
      </c>
      <c r="AH23" s="44">
        <f t="shared" si="5"/>
        <v>80</v>
      </c>
      <c r="AI23" s="45">
        <f t="shared" si="8"/>
        <v>0.93</v>
      </c>
      <c r="AJ23" s="46"/>
      <c r="AK23" s="47">
        <v>1E-4</v>
      </c>
      <c r="AL23" s="48">
        <f t="shared" si="9"/>
        <v>1.0001</v>
      </c>
      <c r="AM23" s="49">
        <f t="shared" si="10"/>
        <v>2525017000</v>
      </c>
      <c r="AN23" s="50"/>
      <c r="AO23" s="51"/>
      <c r="AP23" s="51"/>
      <c r="AQ23" s="51"/>
      <c r="AR23" s="51"/>
      <c r="AS23" s="52"/>
      <c r="AT23" s="53">
        <f t="shared" si="6"/>
        <v>0</v>
      </c>
    </row>
    <row r="24" spans="1:46" s="54" customFormat="1" ht="40.5" customHeight="1" thickBot="1">
      <c r="A24" s="27"/>
      <c r="B24" s="61"/>
      <c r="C24" s="28"/>
      <c r="D24" s="28"/>
      <c r="E24" s="28"/>
      <c r="F24" s="28"/>
      <c r="G24" s="55"/>
      <c r="H24" s="29"/>
      <c r="I24" s="30">
        <v>0.51</v>
      </c>
      <c r="J24" s="119">
        <v>0.49</v>
      </c>
      <c r="K24" s="32"/>
      <c r="L24" s="57"/>
      <c r="M24" s="33"/>
      <c r="N24" s="34">
        <f t="shared" si="0"/>
        <v>1</v>
      </c>
      <c r="O24" s="35"/>
      <c r="P24" s="167">
        <v>15</v>
      </c>
      <c r="Q24" s="168">
        <v>15</v>
      </c>
      <c r="R24" s="38"/>
      <c r="S24" s="38"/>
      <c r="T24" s="37"/>
      <c r="U24" s="39">
        <f t="shared" si="1"/>
        <v>15</v>
      </c>
      <c r="V24" s="40">
        <f t="shared" si="7"/>
        <v>15</v>
      </c>
      <c r="W24" s="112"/>
      <c r="X24" s="96"/>
      <c r="Y24" s="96"/>
      <c r="Z24" s="104"/>
      <c r="AA24" s="99"/>
      <c r="AB24" s="41">
        <f t="shared" si="2"/>
        <v>0</v>
      </c>
      <c r="AC24" s="40">
        <f t="shared" si="3"/>
        <v>0</v>
      </c>
      <c r="AD24" s="42"/>
      <c r="AE24" s="128"/>
      <c r="AF24" s="37">
        <f t="shared" si="4"/>
        <v>15</v>
      </c>
      <c r="AG24" s="43">
        <v>65</v>
      </c>
      <c r="AH24" s="44">
        <f t="shared" si="5"/>
        <v>80</v>
      </c>
      <c r="AI24" s="45">
        <f t="shared" si="8"/>
        <v>0.93</v>
      </c>
      <c r="AJ24" s="46"/>
      <c r="AK24" s="47">
        <v>1E-4</v>
      </c>
      <c r="AL24" s="48">
        <f t="shared" si="9"/>
        <v>1.0001</v>
      </c>
      <c r="AM24" s="49">
        <f t="shared" si="10"/>
        <v>2525017000</v>
      </c>
      <c r="AN24" s="50"/>
      <c r="AO24" s="51"/>
      <c r="AP24" s="51"/>
      <c r="AQ24" s="51"/>
      <c r="AR24" s="51"/>
      <c r="AS24" s="52"/>
      <c r="AT24" s="53">
        <f t="shared" si="6"/>
        <v>0</v>
      </c>
    </row>
    <row r="25" spans="1:46" s="54" customFormat="1" ht="36" customHeight="1" thickBot="1">
      <c r="A25" s="27"/>
      <c r="B25" s="61"/>
      <c r="C25" s="28"/>
      <c r="D25" s="91"/>
      <c r="E25" s="28"/>
      <c r="F25" s="28"/>
      <c r="G25" s="55"/>
      <c r="H25" s="60"/>
      <c r="I25" s="30">
        <v>0.51</v>
      </c>
      <c r="J25" s="119">
        <v>0.49</v>
      </c>
      <c r="K25" s="32"/>
      <c r="L25" s="57"/>
      <c r="M25" s="33"/>
      <c r="N25" s="34">
        <f t="shared" si="0"/>
        <v>1</v>
      </c>
      <c r="O25" s="35"/>
      <c r="P25" s="167">
        <v>15</v>
      </c>
      <c r="Q25" s="168">
        <v>15</v>
      </c>
      <c r="R25" s="38"/>
      <c r="S25" s="38"/>
      <c r="T25" s="37"/>
      <c r="U25" s="39">
        <f t="shared" si="1"/>
        <v>15</v>
      </c>
      <c r="V25" s="40">
        <f t="shared" si="7"/>
        <v>15</v>
      </c>
      <c r="W25" s="112"/>
      <c r="X25" s="96"/>
      <c r="Y25" s="96"/>
      <c r="Z25" s="104"/>
      <c r="AA25" s="99"/>
      <c r="AB25" s="41">
        <f t="shared" si="2"/>
        <v>0</v>
      </c>
      <c r="AC25" s="40">
        <f t="shared" si="3"/>
        <v>0</v>
      </c>
      <c r="AD25" s="42"/>
      <c r="AE25" s="128"/>
      <c r="AF25" s="37">
        <f t="shared" si="4"/>
        <v>15</v>
      </c>
      <c r="AG25" s="43">
        <v>65</v>
      </c>
      <c r="AH25" s="44">
        <f t="shared" si="5"/>
        <v>80</v>
      </c>
      <c r="AI25" s="45">
        <f t="shared" si="8"/>
        <v>0.93</v>
      </c>
      <c r="AJ25" s="46"/>
      <c r="AK25" s="47">
        <v>1E-4</v>
      </c>
      <c r="AL25" s="48">
        <f t="shared" si="9"/>
        <v>1.0001</v>
      </c>
      <c r="AM25" s="49">
        <f t="shared" si="10"/>
        <v>2525017000</v>
      </c>
      <c r="AN25" s="50"/>
      <c r="AO25" s="51"/>
      <c r="AP25" s="51"/>
      <c r="AQ25" s="51"/>
      <c r="AR25" s="51"/>
      <c r="AS25" s="52"/>
      <c r="AT25" s="53">
        <f t="shared" si="6"/>
        <v>0</v>
      </c>
    </row>
    <row r="26" spans="1:46" s="54" customFormat="1" ht="36" customHeight="1" thickBot="1">
      <c r="A26" s="27"/>
      <c r="B26" s="61"/>
      <c r="C26" s="28"/>
      <c r="D26" s="91"/>
      <c r="E26" s="28"/>
      <c r="F26" s="28"/>
      <c r="G26" s="55"/>
      <c r="H26" s="29"/>
      <c r="I26" s="30">
        <v>0.51</v>
      </c>
      <c r="J26" s="119">
        <v>0.49</v>
      </c>
      <c r="K26" s="32"/>
      <c r="L26" s="57"/>
      <c r="M26" s="33"/>
      <c r="N26" s="34">
        <f t="shared" si="0"/>
        <v>1</v>
      </c>
      <c r="O26" s="35"/>
      <c r="P26" s="167">
        <v>15</v>
      </c>
      <c r="Q26" s="168">
        <v>15</v>
      </c>
      <c r="R26" s="38"/>
      <c r="S26" s="38"/>
      <c r="T26" s="37"/>
      <c r="U26" s="39">
        <f t="shared" si="1"/>
        <v>15</v>
      </c>
      <c r="V26" s="40">
        <f t="shared" si="7"/>
        <v>15</v>
      </c>
      <c r="W26" s="112"/>
      <c r="X26" s="96"/>
      <c r="Y26" s="96"/>
      <c r="Z26" s="104"/>
      <c r="AA26" s="99"/>
      <c r="AB26" s="41">
        <f t="shared" si="2"/>
        <v>0</v>
      </c>
      <c r="AC26" s="40">
        <f t="shared" si="3"/>
        <v>0</v>
      </c>
      <c r="AD26" s="42"/>
      <c r="AE26" s="128"/>
      <c r="AF26" s="37">
        <f t="shared" si="4"/>
        <v>15</v>
      </c>
      <c r="AG26" s="43">
        <v>65</v>
      </c>
      <c r="AH26" s="44">
        <f t="shared" si="5"/>
        <v>80</v>
      </c>
      <c r="AI26" s="45">
        <f t="shared" si="8"/>
        <v>0.93</v>
      </c>
      <c r="AJ26" s="46"/>
      <c r="AK26" s="47">
        <v>1E-4</v>
      </c>
      <c r="AL26" s="48">
        <f t="shared" si="9"/>
        <v>1.0001</v>
      </c>
      <c r="AM26" s="49">
        <f t="shared" si="10"/>
        <v>2525017000</v>
      </c>
      <c r="AN26" s="50"/>
      <c r="AO26" s="51"/>
      <c r="AP26" s="51"/>
      <c r="AQ26" s="51"/>
      <c r="AR26" s="51"/>
      <c r="AS26" s="52"/>
      <c r="AT26" s="53">
        <f t="shared" si="6"/>
        <v>0</v>
      </c>
    </row>
    <row r="27" spans="1:46" s="54" customFormat="1" ht="36" customHeight="1" thickBot="1">
      <c r="A27" s="27"/>
      <c r="B27" s="61"/>
      <c r="C27" s="28"/>
      <c r="D27" s="91"/>
      <c r="E27" s="91"/>
      <c r="F27" s="91"/>
      <c r="G27" s="92"/>
      <c r="H27" s="60"/>
      <c r="I27" s="30">
        <v>0.51</v>
      </c>
      <c r="J27" s="119">
        <v>0.49</v>
      </c>
      <c r="K27" s="32"/>
      <c r="L27" s="57"/>
      <c r="M27" s="33"/>
      <c r="N27" s="34">
        <f t="shared" si="0"/>
        <v>1</v>
      </c>
      <c r="O27" s="35"/>
      <c r="P27" s="167">
        <v>15</v>
      </c>
      <c r="Q27" s="168">
        <v>15</v>
      </c>
      <c r="R27" s="38"/>
      <c r="S27" s="38"/>
      <c r="T27" s="37"/>
      <c r="U27" s="39">
        <f t="shared" si="1"/>
        <v>15</v>
      </c>
      <c r="V27" s="40">
        <f t="shared" si="7"/>
        <v>15</v>
      </c>
      <c r="W27" s="112"/>
      <c r="X27" s="96"/>
      <c r="Y27" s="96"/>
      <c r="Z27" s="104"/>
      <c r="AA27" s="99"/>
      <c r="AB27" s="41">
        <f t="shared" si="2"/>
        <v>0</v>
      </c>
      <c r="AC27" s="40">
        <f t="shared" si="3"/>
        <v>0</v>
      </c>
      <c r="AD27" s="42"/>
      <c r="AE27" s="128"/>
      <c r="AF27" s="37">
        <f t="shared" si="4"/>
        <v>15</v>
      </c>
      <c r="AG27" s="43">
        <v>65</v>
      </c>
      <c r="AH27" s="44">
        <f t="shared" si="5"/>
        <v>80</v>
      </c>
      <c r="AI27" s="45">
        <f t="shared" si="8"/>
        <v>0.93</v>
      </c>
      <c r="AJ27" s="46"/>
      <c r="AK27" s="47">
        <v>1E-4</v>
      </c>
      <c r="AL27" s="48">
        <f t="shared" si="9"/>
        <v>1.0001</v>
      </c>
      <c r="AM27" s="49">
        <f t="shared" si="10"/>
        <v>2525017000</v>
      </c>
      <c r="AN27" s="50"/>
      <c r="AO27" s="51"/>
      <c r="AP27" s="51"/>
      <c r="AQ27" s="51"/>
      <c r="AR27" s="51"/>
      <c r="AS27" s="52"/>
      <c r="AT27" s="53">
        <f t="shared" si="6"/>
        <v>0</v>
      </c>
    </row>
    <row r="28" spans="1:46" s="54" customFormat="1" ht="36" customHeight="1" thickBot="1">
      <c r="A28" s="27"/>
      <c r="B28" s="61"/>
      <c r="C28" s="28"/>
      <c r="D28" s="91"/>
      <c r="E28" s="91"/>
      <c r="F28" s="91"/>
      <c r="G28" s="92"/>
      <c r="H28" s="60"/>
      <c r="I28" s="30">
        <v>0.51</v>
      </c>
      <c r="J28" s="119">
        <v>0.49</v>
      </c>
      <c r="K28" s="32"/>
      <c r="L28" s="57"/>
      <c r="M28" s="33"/>
      <c r="N28" s="34">
        <f t="shared" si="0"/>
        <v>1</v>
      </c>
      <c r="O28" s="35"/>
      <c r="P28" s="167">
        <v>15</v>
      </c>
      <c r="Q28" s="168">
        <v>15</v>
      </c>
      <c r="R28" s="38"/>
      <c r="S28" s="38"/>
      <c r="T28" s="37"/>
      <c r="U28" s="39">
        <f t="shared" si="1"/>
        <v>15</v>
      </c>
      <c r="V28" s="40">
        <f t="shared" si="7"/>
        <v>15</v>
      </c>
      <c r="W28" s="112"/>
      <c r="X28" s="96"/>
      <c r="Y28" s="96"/>
      <c r="Z28" s="104"/>
      <c r="AA28" s="99"/>
      <c r="AB28" s="41">
        <f t="shared" si="2"/>
        <v>0</v>
      </c>
      <c r="AC28" s="40">
        <f t="shared" si="3"/>
        <v>0</v>
      </c>
      <c r="AD28" s="42"/>
      <c r="AE28" s="128"/>
      <c r="AF28" s="37">
        <f t="shared" si="4"/>
        <v>15</v>
      </c>
      <c r="AG28" s="43">
        <v>65</v>
      </c>
      <c r="AH28" s="44">
        <f t="shared" si="5"/>
        <v>80</v>
      </c>
      <c r="AI28" s="45">
        <f t="shared" si="8"/>
        <v>0.93</v>
      </c>
      <c r="AJ28" s="46"/>
      <c r="AK28" s="47">
        <v>1E-4</v>
      </c>
      <c r="AL28" s="48">
        <f t="shared" si="9"/>
        <v>1.0001</v>
      </c>
      <c r="AM28" s="49">
        <f t="shared" si="10"/>
        <v>2525017000</v>
      </c>
      <c r="AN28" s="50"/>
      <c r="AO28" s="51"/>
      <c r="AP28" s="51"/>
      <c r="AQ28" s="51"/>
      <c r="AR28" s="51"/>
      <c r="AS28" s="52"/>
      <c r="AT28" s="53">
        <f t="shared" si="6"/>
        <v>0</v>
      </c>
    </row>
    <row r="29" spans="1:46" s="54" customFormat="1" ht="36" customHeight="1" thickBot="1">
      <c r="A29" s="27"/>
      <c r="B29" s="61"/>
      <c r="C29" s="28"/>
      <c r="D29" s="91"/>
      <c r="E29" s="91"/>
      <c r="F29" s="91"/>
      <c r="G29" s="92"/>
      <c r="H29" s="29"/>
      <c r="I29" s="30">
        <v>0.51</v>
      </c>
      <c r="J29" s="119">
        <v>0.49</v>
      </c>
      <c r="K29" s="32"/>
      <c r="L29" s="57"/>
      <c r="M29" s="33"/>
      <c r="N29" s="34">
        <f t="shared" si="0"/>
        <v>1</v>
      </c>
      <c r="O29" s="35"/>
      <c r="P29" s="167">
        <v>15</v>
      </c>
      <c r="Q29" s="168">
        <v>15</v>
      </c>
      <c r="R29" s="38"/>
      <c r="S29" s="38"/>
      <c r="T29" s="37"/>
      <c r="U29" s="39">
        <f t="shared" si="1"/>
        <v>15</v>
      </c>
      <c r="V29" s="40">
        <f t="shared" si="7"/>
        <v>15</v>
      </c>
      <c r="W29" s="112"/>
      <c r="X29" s="96"/>
      <c r="Y29" s="96"/>
      <c r="Z29" s="104"/>
      <c r="AA29" s="99"/>
      <c r="AB29" s="41">
        <f t="shared" si="2"/>
        <v>0</v>
      </c>
      <c r="AC29" s="40">
        <f t="shared" si="3"/>
        <v>0</v>
      </c>
      <c r="AD29" s="42"/>
      <c r="AE29" s="128"/>
      <c r="AF29" s="37">
        <f t="shared" si="4"/>
        <v>15</v>
      </c>
      <c r="AG29" s="43">
        <v>65</v>
      </c>
      <c r="AH29" s="44">
        <f t="shared" si="5"/>
        <v>80</v>
      </c>
      <c r="AI29" s="45">
        <f t="shared" si="8"/>
        <v>0.93</v>
      </c>
      <c r="AJ29" s="46"/>
      <c r="AK29" s="47">
        <v>1E-4</v>
      </c>
      <c r="AL29" s="48">
        <f t="shared" si="9"/>
        <v>1.0001</v>
      </c>
      <c r="AM29" s="49">
        <f t="shared" si="10"/>
        <v>2525017000</v>
      </c>
      <c r="AN29" s="50"/>
      <c r="AO29" s="51"/>
      <c r="AP29" s="51"/>
      <c r="AQ29" s="51"/>
      <c r="AR29" s="51"/>
      <c r="AS29" s="52"/>
      <c r="AT29" s="53">
        <f t="shared" si="6"/>
        <v>0</v>
      </c>
    </row>
    <row r="30" spans="1:46" s="54" customFormat="1" ht="36" customHeight="1" thickBot="1">
      <c r="A30" s="27"/>
      <c r="B30" s="61"/>
      <c r="C30" s="28"/>
      <c r="D30" s="91"/>
      <c r="E30" s="91"/>
      <c r="F30" s="91"/>
      <c r="G30" s="92"/>
      <c r="H30" s="29"/>
      <c r="I30" s="30">
        <v>0.51</v>
      </c>
      <c r="J30" s="119">
        <v>0.49</v>
      </c>
      <c r="K30" s="32"/>
      <c r="L30" s="57"/>
      <c r="M30" s="33"/>
      <c r="N30" s="34">
        <f t="shared" si="0"/>
        <v>1</v>
      </c>
      <c r="O30" s="35"/>
      <c r="P30" s="167">
        <v>15</v>
      </c>
      <c r="Q30" s="168">
        <v>15</v>
      </c>
      <c r="R30" s="38"/>
      <c r="S30" s="38"/>
      <c r="T30" s="37"/>
      <c r="U30" s="39">
        <f t="shared" si="1"/>
        <v>15</v>
      </c>
      <c r="V30" s="40">
        <f t="shared" si="7"/>
        <v>15</v>
      </c>
      <c r="W30" s="112"/>
      <c r="X30" s="96"/>
      <c r="Y30" s="96"/>
      <c r="Z30" s="104"/>
      <c r="AA30" s="99"/>
      <c r="AB30" s="41">
        <f t="shared" si="2"/>
        <v>0</v>
      </c>
      <c r="AC30" s="40">
        <f t="shared" si="3"/>
        <v>0</v>
      </c>
      <c r="AD30" s="42"/>
      <c r="AE30" s="128"/>
      <c r="AF30" s="37">
        <f t="shared" si="4"/>
        <v>15</v>
      </c>
      <c r="AG30" s="43">
        <v>65</v>
      </c>
      <c r="AH30" s="44">
        <f t="shared" si="5"/>
        <v>80</v>
      </c>
      <c r="AI30" s="45">
        <f t="shared" si="8"/>
        <v>0.93</v>
      </c>
      <c r="AJ30" s="46"/>
      <c r="AK30" s="47">
        <v>1E-4</v>
      </c>
      <c r="AL30" s="48">
        <f t="shared" si="9"/>
        <v>1.0001</v>
      </c>
      <c r="AM30" s="49">
        <f t="shared" si="10"/>
        <v>2525017000</v>
      </c>
      <c r="AN30" s="50"/>
      <c r="AO30" s="51"/>
      <c r="AP30" s="51"/>
      <c r="AQ30" s="51"/>
      <c r="AR30" s="51"/>
      <c r="AS30" s="52"/>
      <c r="AT30" s="53">
        <f t="shared" si="6"/>
        <v>0</v>
      </c>
    </row>
    <row r="31" spans="1:46" s="54" customFormat="1" ht="36" customHeight="1" thickBot="1">
      <c r="A31" s="27"/>
      <c r="B31" s="61"/>
      <c r="C31" s="28"/>
      <c r="D31" s="91"/>
      <c r="E31" s="91"/>
      <c r="F31" s="91"/>
      <c r="G31" s="92"/>
      <c r="H31" s="29"/>
      <c r="I31" s="30">
        <v>0.51</v>
      </c>
      <c r="J31" s="119">
        <v>0.49</v>
      </c>
      <c r="K31" s="32"/>
      <c r="L31" s="57"/>
      <c r="M31" s="33"/>
      <c r="N31" s="34">
        <f t="shared" si="0"/>
        <v>1</v>
      </c>
      <c r="O31" s="35"/>
      <c r="P31" s="167">
        <v>15</v>
      </c>
      <c r="Q31" s="168">
        <v>15</v>
      </c>
      <c r="R31" s="38"/>
      <c r="S31" s="38"/>
      <c r="T31" s="37"/>
      <c r="U31" s="39">
        <f t="shared" si="1"/>
        <v>15</v>
      </c>
      <c r="V31" s="40">
        <f t="shared" si="7"/>
        <v>15</v>
      </c>
      <c r="W31" s="112"/>
      <c r="X31" s="96"/>
      <c r="Y31" s="96"/>
      <c r="Z31" s="104"/>
      <c r="AA31" s="99"/>
      <c r="AB31" s="41">
        <f t="shared" si="2"/>
        <v>0</v>
      </c>
      <c r="AC31" s="40">
        <f t="shared" si="3"/>
        <v>0</v>
      </c>
      <c r="AD31" s="42"/>
      <c r="AE31" s="128"/>
      <c r="AF31" s="37">
        <f t="shared" si="4"/>
        <v>15</v>
      </c>
      <c r="AG31" s="43">
        <v>65</v>
      </c>
      <c r="AH31" s="44">
        <f t="shared" si="5"/>
        <v>80</v>
      </c>
      <c r="AI31" s="45">
        <f t="shared" si="8"/>
        <v>0.93</v>
      </c>
      <c r="AJ31" s="46"/>
      <c r="AK31" s="47">
        <v>1E-4</v>
      </c>
      <c r="AL31" s="48">
        <f t="shared" si="9"/>
        <v>1.0001</v>
      </c>
      <c r="AM31" s="49">
        <f t="shared" si="10"/>
        <v>2525017000</v>
      </c>
      <c r="AN31" s="50"/>
      <c r="AO31" s="51"/>
      <c r="AP31" s="51"/>
      <c r="AQ31" s="51"/>
      <c r="AR31" s="51"/>
      <c r="AS31" s="52"/>
      <c r="AT31" s="53">
        <f t="shared" si="6"/>
        <v>0</v>
      </c>
    </row>
    <row r="32" spans="1:46" s="54" customFormat="1" ht="36" customHeight="1" thickBot="1">
      <c r="A32" s="27"/>
      <c r="B32" s="61"/>
      <c r="C32" s="28"/>
      <c r="D32" s="91"/>
      <c r="E32" s="91"/>
      <c r="F32" s="91"/>
      <c r="G32" s="92"/>
      <c r="H32" s="29"/>
      <c r="I32" s="30">
        <v>0.51</v>
      </c>
      <c r="J32" s="119">
        <v>0.49</v>
      </c>
      <c r="K32" s="32"/>
      <c r="L32" s="57"/>
      <c r="M32" s="33"/>
      <c r="N32" s="34">
        <f t="shared" si="0"/>
        <v>1</v>
      </c>
      <c r="O32" s="35"/>
      <c r="P32" s="167">
        <v>15</v>
      </c>
      <c r="Q32" s="168">
        <v>15</v>
      </c>
      <c r="R32" s="38"/>
      <c r="S32" s="38"/>
      <c r="T32" s="37"/>
      <c r="U32" s="39">
        <f t="shared" si="1"/>
        <v>15</v>
      </c>
      <c r="V32" s="40">
        <f t="shared" si="7"/>
        <v>15</v>
      </c>
      <c r="W32" s="112"/>
      <c r="X32" s="96"/>
      <c r="Y32" s="96"/>
      <c r="Z32" s="104"/>
      <c r="AA32" s="99"/>
      <c r="AB32" s="41">
        <f t="shared" si="2"/>
        <v>0</v>
      </c>
      <c r="AC32" s="40">
        <f t="shared" si="3"/>
        <v>0</v>
      </c>
      <c r="AD32" s="42"/>
      <c r="AE32" s="128"/>
      <c r="AF32" s="37">
        <f t="shared" si="4"/>
        <v>15</v>
      </c>
      <c r="AG32" s="43">
        <v>65</v>
      </c>
      <c r="AH32" s="44">
        <f t="shared" si="5"/>
        <v>80</v>
      </c>
      <c r="AI32" s="45">
        <f t="shared" si="8"/>
        <v>0.93</v>
      </c>
      <c r="AJ32" s="46"/>
      <c r="AK32" s="47">
        <v>1E-4</v>
      </c>
      <c r="AL32" s="48">
        <f t="shared" si="9"/>
        <v>1.0001</v>
      </c>
      <c r="AM32" s="49">
        <f t="shared" si="10"/>
        <v>2525017000</v>
      </c>
      <c r="AN32" s="50"/>
      <c r="AO32" s="51"/>
      <c r="AP32" s="51"/>
      <c r="AQ32" s="51"/>
      <c r="AR32" s="51"/>
      <c r="AS32" s="52"/>
      <c r="AT32" s="53">
        <f t="shared" si="6"/>
        <v>0</v>
      </c>
    </row>
    <row r="33" spans="1:46" s="54" customFormat="1" ht="36" customHeight="1" thickBot="1">
      <c r="A33" s="27"/>
      <c r="B33" s="56"/>
      <c r="C33" s="91"/>
      <c r="D33" s="95"/>
      <c r="E33" s="95"/>
      <c r="F33" s="101"/>
      <c r="G33" s="55"/>
      <c r="H33" s="29"/>
      <c r="I33" s="30">
        <v>0.51</v>
      </c>
      <c r="J33" s="119">
        <v>0.49</v>
      </c>
      <c r="K33" s="32"/>
      <c r="L33" s="57"/>
      <c r="M33" s="33"/>
      <c r="N33" s="34">
        <f t="shared" si="0"/>
        <v>1</v>
      </c>
      <c r="O33" s="35"/>
      <c r="P33" s="167">
        <v>15</v>
      </c>
      <c r="Q33" s="168">
        <v>15</v>
      </c>
      <c r="R33" s="38"/>
      <c r="S33" s="38"/>
      <c r="T33" s="37"/>
      <c r="U33" s="39">
        <f t="shared" si="1"/>
        <v>15</v>
      </c>
      <c r="V33" s="40">
        <f t="shared" si="7"/>
        <v>15</v>
      </c>
      <c r="W33" s="112"/>
      <c r="X33" s="96"/>
      <c r="Y33" s="96"/>
      <c r="Z33" s="104"/>
      <c r="AA33" s="99"/>
      <c r="AB33" s="41">
        <f t="shared" si="2"/>
        <v>0</v>
      </c>
      <c r="AC33" s="40">
        <f t="shared" si="3"/>
        <v>0</v>
      </c>
      <c r="AD33" s="42"/>
      <c r="AE33" s="128"/>
      <c r="AF33" s="37">
        <f t="shared" si="4"/>
        <v>15</v>
      </c>
      <c r="AG33" s="43">
        <v>65</v>
      </c>
      <c r="AH33" s="44">
        <f t="shared" si="5"/>
        <v>80</v>
      </c>
      <c r="AI33" s="45">
        <f t="shared" si="8"/>
        <v>0.93</v>
      </c>
      <c r="AJ33" s="46"/>
      <c r="AK33" s="47">
        <v>1E-4</v>
      </c>
      <c r="AL33" s="48">
        <f t="shared" si="9"/>
        <v>1.0001</v>
      </c>
      <c r="AM33" s="49">
        <f t="shared" si="10"/>
        <v>2525017000</v>
      </c>
      <c r="AN33" s="50"/>
      <c r="AO33" s="51"/>
      <c r="AP33" s="51"/>
      <c r="AQ33" s="51"/>
      <c r="AR33" s="51"/>
      <c r="AS33" s="52"/>
      <c r="AT33" s="53">
        <f t="shared" si="6"/>
        <v>0</v>
      </c>
    </row>
    <row r="34" spans="1:46" s="54" customFormat="1" ht="36" customHeight="1" thickBot="1">
      <c r="A34" s="27"/>
      <c r="B34" s="56"/>
      <c r="C34" s="91"/>
      <c r="D34" s="95"/>
      <c r="E34" s="95"/>
      <c r="F34" s="101"/>
      <c r="G34" s="55"/>
      <c r="H34" s="29"/>
      <c r="I34" s="30">
        <v>0.51</v>
      </c>
      <c r="J34" s="119">
        <v>0.49</v>
      </c>
      <c r="K34" s="32"/>
      <c r="L34" s="57"/>
      <c r="M34" s="33"/>
      <c r="N34" s="34">
        <f t="shared" si="0"/>
        <v>1</v>
      </c>
      <c r="O34" s="35"/>
      <c r="P34" s="167">
        <v>15</v>
      </c>
      <c r="Q34" s="168">
        <v>15</v>
      </c>
      <c r="R34" s="38"/>
      <c r="S34" s="38"/>
      <c r="T34" s="37"/>
      <c r="U34" s="39">
        <f t="shared" si="1"/>
        <v>15</v>
      </c>
      <c r="V34" s="40">
        <f t="shared" si="7"/>
        <v>15</v>
      </c>
      <c r="W34" s="112"/>
      <c r="X34" s="96"/>
      <c r="Y34" s="96"/>
      <c r="Z34" s="104"/>
      <c r="AA34" s="99"/>
      <c r="AB34" s="41">
        <f t="shared" si="2"/>
        <v>0</v>
      </c>
      <c r="AC34" s="40">
        <f t="shared" si="3"/>
        <v>0</v>
      </c>
      <c r="AD34" s="42"/>
      <c r="AE34" s="128"/>
      <c r="AF34" s="37">
        <f t="shared" si="4"/>
        <v>15</v>
      </c>
      <c r="AG34" s="43">
        <v>65</v>
      </c>
      <c r="AH34" s="44">
        <f t="shared" si="5"/>
        <v>80</v>
      </c>
      <c r="AI34" s="45">
        <f t="shared" si="8"/>
        <v>0.93</v>
      </c>
      <c r="AJ34" s="46"/>
      <c r="AK34" s="47">
        <v>1E-4</v>
      </c>
      <c r="AL34" s="48">
        <f t="shared" si="9"/>
        <v>1.0001</v>
      </c>
      <c r="AM34" s="49">
        <f t="shared" si="10"/>
        <v>2525017000</v>
      </c>
      <c r="AN34" s="50"/>
      <c r="AO34" s="51"/>
      <c r="AP34" s="51"/>
      <c r="AQ34" s="51"/>
      <c r="AR34" s="51"/>
      <c r="AS34" s="52"/>
      <c r="AT34" s="53">
        <f t="shared" si="6"/>
        <v>0</v>
      </c>
    </row>
    <row r="35" spans="1:46" s="54" customFormat="1" ht="36" customHeight="1" thickBot="1">
      <c r="A35" s="27"/>
      <c r="B35" s="56"/>
      <c r="C35" s="91"/>
      <c r="D35" s="95"/>
      <c r="E35" s="95"/>
      <c r="F35" s="101"/>
      <c r="G35" s="55"/>
      <c r="H35" s="29"/>
      <c r="I35" s="30">
        <v>0.51</v>
      </c>
      <c r="J35" s="119">
        <v>0.49</v>
      </c>
      <c r="K35" s="32"/>
      <c r="L35" s="57"/>
      <c r="M35" s="33"/>
      <c r="N35" s="34">
        <f t="shared" si="0"/>
        <v>1</v>
      </c>
      <c r="O35" s="35"/>
      <c r="P35" s="167">
        <v>15</v>
      </c>
      <c r="Q35" s="168">
        <v>15</v>
      </c>
      <c r="R35" s="38"/>
      <c r="S35" s="38"/>
      <c r="T35" s="37"/>
      <c r="U35" s="39">
        <f t="shared" si="1"/>
        <v>15</v>
      </c>
      <c r="V35" s="40">
        <f t="shared" si="7"/>
        <v>15</v>
      </c>
      <c r="W35" s="112"/>
      <c r="X35" s="96"/>
      <c r="Y35" s="96"/>
      <c r="Z35" s="104"/>
      <c r="AA35" s="99"/>
      <c r="AB35" s="41">
        <f t="shared" si="2"/>
        <v>0</v>
      </c>
      <c r="AC35" s="40">
        <f t="shared" si="3"/>
        <v>0</v>
      </c>
      <c r="AD35" s="42"/>
      <c r="AE35" s="128"/>
      <c r="AF35" s="37">
        <f t="shared" si="4"/>
        <v>15</v>
      </c>
      <c r="AG35" s="43">
        <v>65</v>
      </c>
      <c r="AH35" s="44">
        <f t="shared" si="5"/>
        <v>80</v>
      </c>
      <c r="AI35" s="45">
        <f t="shared" si="8"/>
        <v>0.93</v>
      </c>
      <c r="AJ35" s="46"/>
      <c r="AK35" s="47">
        <v>1E-4</v>
      </c>
      <c r="AL35" s="48">
        <f t="shared" si="9"/>
        <v>1.0001</v>
      </c>
      <c r="AM35" s="49">
        <f t="shared" si="10"/>
        <v>2525017000</v>
      </c>
      <c r="AN35" s="50"/>
      <c r="AO35" s="51"/>
      <c r="AP35" s="51"/>
      <c r="AQ35" s="51"/>
      <c r="AR35" s="51"/>
      <c r="AS35" s="52"/>
      <c r="AT35" s="53">
        <f t="shared" si="6"/>
        <v>0</v>
      </c>
    </row>
    <row r="36" spans="1:46" s="54" customFormat="1" ht="36" customHeight="1" thickBot="1">
      <c r="A36" s="27"/>
      <c r="B36" s="56"/>
      <c r="C36" s="91"/>
      <c r="D36" s="95"/>
      <c r="E36" s="95"/>
      <c r="F36" s="101"/>
      <c r="G36" s="55"/>
      <c r="H36" s="29"/>
      <c r="I36" s="30">
        <v>0.51</v>
      </c>
      <c r="J36" s="119">
        <v>0.49</v>
      </c>
      <c r="K36" s="32"/>
      <c r="L36" s="57"/>
      <c r="M36" s="33"/>
      <c r="N36" s="34">
        <f t="shared" si="0"/>
        <v>1</v>
      </c>
      <c r="O36" s="35"/>
      <c r="P36" s="167">
        <v>15</v>
      </c>
      <c r="Q36" s="168">
        <v>15</v>
      </c>
      <c r="R36" s="38"/>
      <c r="S36" s="38"/>
      <c r="T36" s="37"/>
      <c r="U36" s="39">
        <f t="shared" si="1"/>
        <v>15</v>
      </c>
      <c r="V36" s="40">
        <f t="shared" si="7"/>
        <v>15</v>
      </c>
      <c r="W36" s="112"/>
      <c r="X36" s="96"/>
      <c r="Y36" s="96"/>
      <c r="Z36" s="104"/>
      <c r="AA36" s="99"/>
      <c r="AB36" s="41">
        <f t="shared" si="2"/>
        <v>0</v>
      </c>
      <c r="AC36" s="40">
        <f t="shared" si="3"/>
        <v>0</v>
      </c>
      <c r="AD36" s="42"/>
      <c r="AE36" s="128"/>
      <c r="AF36" s="37">
        <f t="shared" si="4"/>
        <v>15</v>
      </c>
      <c r="AG36" s="43">
        <v>65</v>
      </c>
      <c r="AH36" s="44">
        <f t="shared" si="5"/>
        <v>80</v>
      </c>
      <c r="AI36" s="45">
        <f t="shared" si="8"/>
        <v>0.93</v>
      </c>
      <c r="AJ36" s="46"/>
      <c r="AK36" s="47">
        <v>1E-4</v>
      </c>
      <c r="AL36" s="48">
        <f t="shared" si="9"/>
        <v>1.0001</v>
      </c>
      <c r="AM36" s="49">
        <f t="shared" si="10"/>
        <v>2525017000</v>
      </c>
      <c r="AN36" s="50"/>
      <c r="AO36" s="51"/>
      <c r="AP36" s="51"/>
      <c r="AQ36" s="51"/>
      <c r="AR36" s="51"/>
      <c r="AS36" s="52"/>
      <c r="AT36" s="53">
        <f t="shared" si="6"/>
        <v>0</v>
      </c>
    </row>
    <row r="37" spans="1:46" s="54" customFormat="1" ht="36" customHeight="1" thickBot="1">
      <c r="A37" s="27"/>
      <c r="B37" s="56"/>
      <c r="C37" s="91"/>
      <c r="D37" s="95"/>
      <c r="E37" s="95"/>
      <c r="F37" s="101"/>
      <c r="G37" s="55"/>
      <c r="H37" s="29"/>
      <c r="I37" s="30">
        <v>0.51</v>
      </c>
      <c r="J37" s="119">
        <v>0.49</v>
      </c>
      <c r="K37" s="32"/>
      <c r="L37" s="57"/>
      <c r="M37" s="33"/>
      <c r="N37" s="34">
        <f t="shared" si="0"/>
        <v>1</v>
      </c>
      <c r="O37" s="35"/>
      <c r="P37" s="167">
        <v>15</v>
      </c>
      <c r="Q37" s="168">
        <v>15</v>
      </c>
      <c r="R37" s="38"/>
      <c r="S37" s="38"/>
      <c r="T37" s="37"/>
      <c r="U37" s="39">
        <f t="shared" si="1"/>
        <v>15</v>
      </c>
      <c r="V37" s="40">
        <f t="shared" si="7"/>
        <v>15</v>
      </c>
      <c r="W37" s="112"/>
      <c r="X37" s="96"/>
      <c r="Y37" s="96"/>
      <c r="Z37" s="104"/>
      <c r="AA37" s="99"/>
      <c r="AB37" s="41">
        <f t="shared" si="2"/>
        <v>0</v>
      </c>
      <c r="AC37" s="40">
        <f t="shared" si="3"/>
        <v>0</v>
      </c>
      <c r="AD37" s="42"/>
      <c r="AE37" s="128"/>
      <c r="AF37" s="37">
        <f t="shared" si="4"/>
        <v>15</v>
      </c>
      <c r="AG37" s="43">
        <v>65</v>
      </c>
      <c r="AH37" s="44">
        <f t="shared" si="5"/>
        <v>80</v>
      </c>
      <c r="AI37" s="45">
        <f t="shared" si="8"/>
        <v>0.93</v>
      </c>
      <c r="AJ37" s="46"/>
      <c r="AK37" s="47">
        <v>1E-4</v>
      </c>
      <c r="AL37" s="48">
        <f t="shared" si="9"/>
        <v>1.0001</v>
      </c>
      <c r="AM37" s="49">
        <f t="shared" si="10"/>
        <v>2525017000</v>
      </c>
      <c r="AN37" s="50"/>
      <c r="AO37" s="51"/>
      <c r="AP37" s="51"/>
      <c r="AQ37" s="51"/>
      <c r="AR37" s="51"/>
      <c r="AS37" s="52"/>
      <c r="AT37" s="53">
        <f t="shared" si="6"/>
        <v>0</v>
      </c>
    </row>
    <row r="38" spans="1:46" s="54" customFormat="1" ht="47.25" customHeight="1" thickBot="1">
      <c r="A38" s="27"/>
      <c r="B38" s="56"/>
      <c r="C38" s="91"/>
      <c r="D38" s="95"/>
      <c r="E38" s="95"/>
      <c r="F38" s="101"/>
      <c r="G38" s="55"/>
      <c r="H38" s="29"/>
      <c r="I38" s="30">
        <v>0.51</v>
      </c>
      <c r="J38" s="119">
        <v>0.49</v>
      </c>
      <c r="K38" s="32"/>
      <c r="L38" s="57"/>
      <c r="M38" s="33"/>
      <c r="N38" s="34">
        <f t="shared" si="0"/>
        <v>1</v>
      </c>
      <c r="O38" s="35"/>
      <c r="P38" s="167">
        <v>15</v>
      </c>
      <c r="Q38" s="168">
        <v>15</v>
      </c>
      <c r="R38" s="38"/>
      <c r="S38" s="38"/>
      <c r="T38" s="37"/>
      <c r="U38" s="39">
        <f t="shared" si="1"/>
        <v>15</v>
      </c>
      <c r="V38" s="40">
        <f t="shared" si="7"/>
        <v>15</v>
      </c>
      <c r="W38" s="112"/>
      <c r="X38" s="96"/>
      <c r="Y38" s="96"/>
      <c r="Z38" s="104"/>
      <c r="AA38" s="99"/>
      <c r="AB38" s="41">
        <f t="shared" si="2"/>
        <v>0</v>
      </c>
      <c r="AC38" s="40">
        <f t="shared" si="3"/>
        <v>0</v>
      </c>
      <c r="AD38" s="42"/>
      <c r="AE38" s="128"/>
      <c r="AF38" s="37">
        <f t="shared" si="4"/>
        <v>15</v>
      </c>
      <c r="AG38" s="43">
        <v>65</v>
      </c>
      <c r="AH38" s="44">
        <f t="shared" si="5"/>
        <v>80</v>
      </c>
      <c r="AI38" s="45">
        <f t="shared" si="8"/>
        <v>0.93</v>
      </c>
      <c r="AJ38" s="46"/>
      <c r="AK38" s="47">
        <v>1E-4</v>
      </c>
      <c r="AL38" s="48">
        <f t="shared" si="9"/>
        <v>1.0001</v>
      </c>
      <c r="AM38" s="49">
        <f t="shared" si="10"/>
        <v>2525017000</v>
      </c>
      <c r="AN38" s="50"/>
      <c r="AO38" s="51"/>
      <c r="AP38" s="51"/>
      <c r="AQ38" s="51"/>
      <c r="AR38" s="51"/>
      <c r="AS38" s="52"/>
      <c r="AT38" s="53">
        <f t="shared" si="6"/>
        <v>0</v>
      </c>
    </row>
    <row r="39" spans="1:46" s="54" customFormat="1" ht="47.25" customHeight="1" thickBot="1">
      <c r="A39" s="27"/>
      <c r="B39" s="56"/>
      <c r="C39" s="91"/>
      <c r="D39" s="95"/>
      <c r="E39" s="95"/>
      <c r="F39" s="101"/>
      <c r="G39" s="55"/>
      <c r="H39" s="60"/>
      <c r="I39" s="30">
        <v>0.51</v>
      </c>
      <c r="J39" s="119">
        <v>0.49</v>
      </c>
      <c r="K39" s="32"/>
      <c r="L39" s="57"/>
      <c r="M39" s="33"/>
      <c r="N39" s="34">
        <f t="shared" si="0"/>
        <v>1</v>
      </c>
      <c r="O39" s="35"/>
      <c r="P39" s="167">
        <v>15</v>
      </c>
      <c r="Q39" s="168">
        <v>15</v>
      </c>
      <c r="R39" s="38"/>
      <c r="S39" s="38"/>
      <c r="T39" s="37"/>
      <c r="U39" s="39">
        <f t="shared" si="1"/>
        <v>15</v>
      </c>
      <c r="V39" s="40">
        <f t="shared" si="7"/>
        <v>15</v>
      </c>
      <c r="W39" s="112"/>
      <c r="X39" s="96"/>
      <c r="Y39" s="96"/>
      <c r="Z39" s="104"/>
      <c r="AA39" s="99"/>
      <c r="AB39" s="41">
        <f t="shared" si="2"/>
        <v>0</v>
      </c>
      <c r="AC39" s="40">
        <f t="shared" si="3"/>
        <v>0</v>
      </c>
      <c r="AD39" s="42"/>
      <c r="AE39" s="128"/>
      <c r="AF39" s="37">
        <f t="shared" si="4"/>
        <v>15</v>
      </c>
      <c r="AG39" s="43">
        <v>65</v>
      </c>
      <c r="AH39" s="44">
        <f t="shared" si="5"/>
        <v>80</v>
      </c>
      <c r="AI39" s="45">
        <f t="shared" si="8"/>
        <v>0.93</v>
      </c>
      <c r="AJ39" s="46"/>
      <c r="AK39" s="47">
        <v>1E-4</v>
      </c>
      <c r="AL39" s="48">
        <f t="shared" si="9"/>
        <v>1.0001</v>
      </c>
      <c r="AM39" s="49">
        <f t="shared" si="10"/>
        <v>2525017000</v>
      </c>
      <c r="AN39" s="50"/>
      <c r="AO39" s="51"/>
      <c r="AP39" s="51"/>
      <c r="AQ39" s="51"/>
      <c r="AR39" s="51"/>
      <c r="AS39" s="52"/>
      <c r="AT39" s="53">
        <f t="shared" si="6"/>
        <v>0</v>
      </c>
    </row>
    <row r="40" spans="1:46" s="54" customFormat="1" ht="47.25" customHeight="1" thickBot="1">
      <c r="A40" s="27"/>
      <c r="B40" s="56"/>
      <c r="C40" s="91"/>
      <c r="D40" s="95"/>
      <c r="E40" s="95"/>
      <c r="F40" s="101"/>
      <c r="G40" s="55"/>
      <c r="H40" s="60"/>
      <c r="I40" s="30">
        <v>0.51</v>
      </c>
      <c r="J40" s="119">
        <v>0.49</v>
      </c>
      <c r="K40" s="32"/>
      <c r="L40" s="57"/>
      <c r="M40" s="33"/>
      <c r="N40" s="34">
        <f t="shared" si="0"/>
        <v>1</v>
      </c>
      <c r="O40" s="35"/>
      <c r="P40" s="167">
        <v>15</v>
      </c>
      <c r="Q40" s="168">
        <v>15</v>
      </c>
      <c r="R40" s="38"/>
      <c r="S40" s="38"/>
      <c r="T40" s="37"/>
      <c r="U40" s="39">
        <f t="shared" si="1"/>
        <v>15</v>
      </c>
      <c r="V40" s="40">
        <f t="shared" si="7"/>
        <v>15</v>
      </c>
      <c r="W40" s="112"/>
      <c r="X40" s="96"/>
      <c r="Y40" s="96"/>
      <c r="Z40" s="104"/>
      <c r="AA40" s="99"/>
      <c r="AB40" s="41">
        <f t="shared" si="2"/>
        <v>0</v>
      </c>
      <c r="AC40" s="40">
        <f t="shared" si="3"/>
        <v>0</v>
      </c>
      <c r="AD40" s="42"/>
      <c r="AE40" s="128"/>
      <c r="AF40" s="37">
        <f t="shared" si="4"/>
        <v>15</v>
      </c>
      <c r="AG40" s="43">
        <v>65</v>
      </c>
      <c r="AH40" s="44">
        <f t="shared" si="5"/>
        <v>80</v>
      </c>
      <c r="AI40" s="45">
        <f t="shared" si="8"/>
        <v>0.93</v>
      </c>
      <c r="AJ40" s="46"/>
      <c r="AK40" s="47">
        <v>1E-4</v>
      </c>
      <c r="AL40" s="48">
        <f t="shared" si="9"/>
        <v>1.0001</v>
      </c>
      <c r="AM40" s="49">
        <f t="shared" si="10"/>
        <v>2525017000</v>
      </c>
      <c r="AN40" s="50"/>
      <c r="AO40" s="51"/>
      <c r="AP40" s="51"/>
      <c r="AQ40" s="51"/>
      <c r="AR40" s="51"/>
      <c r="AS40" s="52"/>
      <c r="AT40" s="53">
        <f t="shared" si="6"/>
        <v>0</v>
      </c>
    </row>
    <row r="41" spans="1:46" s="54" customFormat="1" ht="47.25" customHeight="1" thickBot="1">
      <c r="A41" s="27"/>
      <c r="B41" s="56"/>
      <c r="C41" s="91"/>
      <c r="D41" s="95"/>
      <c r="E41" s="95"/>
      <c r="F41" s="101"/>
      <c r="G41" s="55"/>
      <c r="H41" s="29"/>
      <c r="I41" s="30">
        <v>0.51</v>
      </c>
      <c r="J41" s="119">
        <v>0.49</v>
      </c>
      <c r="K41" s="32"/>
      <c r="L41" s="57"/>
      <c r="M41" s="33"/>
      <c r="N41" s="34">
        <f t="shared" si="0"/>
        <v>1</v>
      </c>
      <c r="O41" s="35"/>
      <c r="P41" s="167">
        <v>15</v>
      </c>
      <c r="Q41" s="168">
        <v>15</v>
      </c>
      <c r="R41" s="38"/>
      <c r="S41" s="38"/>
      <c r="T41" s="37"/>
      <c r="U41" s="39">
        <f t="shared" si="1"/>
        <v>15</v>
      </c>
      <c r="V41" s="40">
        <f t="shared" si="7"/>
        <v>15</v>
      </c>
      <c r="W41" s="112"/>
      <c r="X41" s="96"/>
      <c r="Y41" s="96"/>
      <c r="Z41" s="104"/>
      <c r="AA41" s="99"/>
      <c r="AB41" s="41">
        <f t="shared" si="2"/>
        <v>0</v>
      </c>
      <c r="AC41" s="40">
        <f t="shared" si="3"/>
        <v>0</v>
      </c>
      <c r="AD41" s="42"/>
      <c r="AE41" s="128"/>
      <c r="AF41" s="37">
        <f t="shared" si="4"/>
        <v>15</v>
      </c>
      <c r="AG41" s="43">
        <v>65</v>
      </c>
      <c r="AH41" s="44">
        <f t="shared" si="5"/>
        <v>80</v>
      </c>
      <c r="AI41" s="45">
        <f t="shared" si="8"/>
        <v>0.93</v>
      </c>
      <c r="AJ41" s="46"/>
      <c r="AK41" s="47">
        <v>1E-4</v>
      </c>
      <c r="AL41" s="48">
        <f t="shared" si="9"/>
        <v>1.0001</v>
      </c>
      <c r="AM41" s="49">
        <f t="shared" si="10"/>
        <v>2525017000</v>
      </c>
      <c r="AN41" s="50"/>
      <c r="AO41" s="51"/>
      <c r="AP41" s="51"/>
      <c r="AQ41" s="51"/>
      <c r="AR41" s="51"/>
      <c r="AS41" s="52"/>
      <c r="AT41" s="53">
        <f t="shared" si="6"/>
        <v>0</v>
      </c>
    </row>
    <row r="42" spans="1:46" s="54" customFormat="1" ht="36" customHeight="1" thickBot="1">
      <c r="A42" s="27"/>
      <c r="B42" s="56"/>
      <c r="C42" s="91"/>
      <c r="D42" s="95"/>
      <c r="E42" s="95"/>
      <c r="F42" s="101"/>
      <c r="G42" s="55"/>
      <c r="H42" s="60"/>
      <c r="I42" s="30">
        <v>0.51</v>
      </c>
      <c r="J42" s="119">
        <v>0.49</v>
      </c>
      <c r="K42" s="32"/>
      <c r="L42" s="57"/>
      <c r="M42" s="33"/>
      <c r="N42" s="34">
        <f t="shared" si="0"/>
        <v>1</v>
      </c>
      <c r="O42" s="35"/>
      <c r="P42" s="167">
        <v>15</v>
      </c>
      <c r="Q42" s="168">
        <v>15</v>
      </c>
      <c r="R42" s="38"/>
      <c r="S42" s="38"/>
      <c r="T42" s="37"/>
      <c r="U42" s="39">
        <f t="shared" si="1"/>
        <v>15</v>
      </c>
      <c r="V42" s="40">
        <f t="shared" si="7"/>
        <v>15</v>
      </c>
      <c r="W42" s="112"/>
      <c r="X42" s="96"/>
      <c r="Y42" s="96"/>
      <c r="Z42" s="104"/>
      <c r="AA42" s="99"/>
      <c r="AB42" s="41">
        <f t="shared" si="2"/>
        <v>0</v>
      </c>
      <c r="AC42" s="40">
        <f t="shared" si="3"/>
        <v>0</v>
      </c>
      <c r="AD42" s="42"/>
      <c r="AE42" s="128"/>
      <c r="AF42" s="37">
        <f t="shared" si="4"/>
        <v>15</v>
      </c>
      <c r="AG42" s="43">
        <v>65</v>
      </c>
      <c r="AH42" s="44">
        <f t="shared" si="5"/>
        <v>80</v>
      </c>
      <c r="AI42" s="45">
        <f t="shared" si="8"/>
        <v>0.93</v>
      </c>
      <c r="AJ42" s="46"/>
      <c r="AK42" s="47">
        <v>1E-4</v>
      </c>
      <c r="AL42" s="48">
        <f t="shared" si="9"/>
        <v>1.0001</v>
      </c>
      <c r="AM42" s="49">
        <f t="shared" si="10"/>
        <v>2525017000</v>
      </c>
      <c r="AN42" s="50"/>
      <c r="AO42" s="51"/>
      <c r="AP42" s="51"/>
      <c r="AQ42" s="51"/>
      <c r="AR42" s="51"/>
      <c r="AS42" s="52"/>
      <c r="AT42" s="53">
        <f t="shared" si="6"/>
        <v>0</v>
      </c>
    </row>
    <row r="43" spans="1:46" s="54" customFormat="1" ht="47.25" customHeight="1" thickBot="1">
      <c r="A43" s="27"/>
      <c r="B43" s="56"/>
      <c r="C43" s="91"/>
      <c r="D43" s="95"/>
      <c r="E43" s="95"/>
      <c r="F43" s="101"/>
      <c r="G43" s="55"/>
      <c r="H43" s="29"/>
      <c r="I43" s="30">
        <v>0.51</v>
      </c>
      <c r="J43" s="119">
        <v>0.49</v>
      </c>
      <c r="K43" s="32"/>
      <c r="L43" s="57"/>
      <c r="M43" s="33"/>
      <c r="N43" s="34">
        <f t="shared" si="0"/>
        <v>1</v>
      </c>
      <c r="O43" s="35"/>
      <c r="P43" s="167">
        <v>15</v>
      </c>
      <c r="Q43" s="168">
        <v>15</v>
      </c>
      <c r="R43" s="38"/>
      <c r="S43" s="38"/>
      <c r="T43" s="37"/>
      <c r="U43" s="39">
        <f t="shared" si="1"/>
        <v>15</v>
      </c>
      <c r="V43" s="40">
        <f t="shared" si="7"/>
        <v>15</v>
      </c>
      <c r="W43" s="112"/>
      <c r="X43" s="96"/>
      <c r="Y43" s="96"/>
      <c r="Z43" s="104"/>
      <c r="AA43" s="99"/>
      <c r="AB43" s="41">
        <f t="shared" si="2"/>
        <v>0</v>
      </c>
      <c r="AC43" s="40">
        <f t="shared" si="3"/>
        <v>0</v>
      </c>
      <c r="AD43" s="42"/>
      <c r="AE43" s="128"/>
      <c r="AF43" s="37">
        <f t="shared" si="4"/>
        <v>15</v>
      </c>
      <c r="AG43" s="43">
        <v>65</v>
      </c>
      <c r="AH43" s="44">
        <f t="shared" si="5"/>
        <v>80</v>
      </c>
      <c r="AI43" s="45">
        <f t="shared" si="8"/>
        <v>0.93</v>
      </c>
      <c r="AJ43" s="46"/>
      <c r="AK43" s="47">
        <v>1E-4</v>
      </c>
      <c r="AL43" s="48">
        <f t="shared" si="9"/>
        <v>1.0001</v>
      </c>
      <c r="AM43" s="49">
        <f t="shared" si="10"/>
        <v>2525017000</v>
      </c>
      <c r="AN43" s="50"/>
      <c r="AO43" s="51"/>
      <c r="AP43" s="51"/>
      <c r="AQ43" s="51"/>
      <c r="AR43" s="51"/>
      <c r="AS43" s="52"/>
      <c r="AT43" s="53">
        <f t="shared" si="6"/>
        <v>0</v>
      </c>
    </row>
    <row r="44" spans="1:46" s="54" customFormat="1" ht="47.25" customHeight="1" thickBot="1">
      <c r="A44" s="27"/>
      <c r="B44" s="56"/>
      <c r="C44" s="91"/>
      <c r="D44" s="95"/>
      <c r="E44" s="95"/>
      <c r="F44" s="101"/>
      <c r="G44" s="55"/>
      <c r="H44" s="60"/>
      <c r="I44" s="30">
        <v>0.51</v>
      </c>
      <c r="J44" s="119">
        <v>0.49</v>
      </c>
      <c r="K44" s="32"/>
      <c r="L44" s="57"/>
      <c r="M44" s="33"/>
      <c r="N44" s="34">
        <f t="shared" si="0"/>
        <v>1</v>
      </c>
      <c r="O44" s="35"/>
      <c r="P44" s="167">
        <v>15</v>
      </c>
      <c r="Q44" s="168">
        <v>15</v>
      </c>
      <c r="R44" s="38"/>
      <c r="S44" s="38"/>
      <c r="T44" s="37"/>
      <c r="U44" s="39">
        <f t="shared" si="1"/>
        <v>15</v>
      </c>
      <c r="V44" s="40">
        <f t="shared" si="7"/>
        <v>15</v>
      </c>
      <c r="W44" s="112"/>
      <c r="X44" s="96"/>
      <c r="Y44" s="96"/>
      <c r="Z44" s="104"/>
      <c r="AA44" s="99"/>
      <c r="AB44" s="41">
        <f t="shared" si="2"/>
        <v>0</v>
      </c>
      <c r="AC44" s="40">
        <f t="shared" si="3"/>
        <v>0</v>
      </c>
      <c r="AD44" s="42"/>
      <c r="AE44" s="128"/>
      <c r="AF44" s="37">
        <f t="shared" si="4"/>
        <v>15</v>
      </c>
      <c r="AG44" s="43">
        <v>65</v>
      </c>
      <c r="AH44" s="44">
        <f t="shared" si="5"/>
        <v>80</v>
      </c>
      <c r="AI44" s="45">
        <f t="shared" si="8"/>
        <v>0.93</v>
      </c>
      <c r="AJ44" s="46"/>
      <c r="AK44" s="47">
        <v>1E-4</v>
      </c>
      <c r="AL44" s="48">
        <f t="shared" si="9"/>
        <v>1.0001</v>
      </c>
      <c r="AM44" s="49">
        <f t="shared" si="10"/>
        <v>2525017000</v>
      </c>
      <c r="AN44" s="50"/>
      <c r="AO44" s="51"/>
      <c r="AP44" s="51"/>
      <c r="AQ44" s="51"/>
      <c r="AR44" s="51"/>
      <c r="AS44" s="52"/>
      <c r="AT44" s="53">
        <f t="shared" si="6"/>
        <v>0</v>
      </c>
    </row>
    <row r="45" spans="1:46" s="54" customFormat="1" ht="36" customHeight="1" thickBot="1">
      <c r="A45" s="27"/>
      <c r="B45" s="56"/>
      <c r="C45" s="91"/>
      <c r="D45" s="95"/>
      <c r="E45" s="95"/>
      <c r="F45" s="101"/>
      <c r="G45" s="55"/>
      <c r="H45" s="60"/>
      <c r="I45" s="30">
        <v>0.51</v>
      </c>
      <c r="J45" s="119">
        <v>0.49</v>
      </c>
      <c r="K45" s="32"/>
      <c r="L45" s="57"/>
      <c r="M45" s="33"/>
      <c r="N45" s="34">
        <f t="shared" si="0"/>
        <v>1</v>
      </c>
      <c r="O45" s="35"/>
      <c r="P45" s="167">
        <v>15</v>
      </c>
      <c r="Q45" s="168">
        <v>15</v>
      </c>
      <c r="R45" s="38"/>
      <c r="S45" s="38"/>
      <c r="T45" s="37"/>
      <c r="U45" s="39">
        <f t="shared" si="1"/>
        <v>15</v>
      </c>
      <c r="V45" s="40">
        <f t="shared" si="7"/>
        <v>15</v>
      </c>
      <c r="W45" s="112"/>
      <c r="X45" s="96"/>
      <c r="Y45" s="96"/>
      <c r="Z45" s="104"/>
      <c r="AA45" s="99"/>
      <c r="AB45" s="41">
        <f t="shared" si="2"/>
        <v>0</v>
      </c>
      <c r="AC45" s="40">
        <f t="shared" si="3"/>
        <v>0</v>
      </c>
      <c r="AD45" s="42"/>
      <c r="AE45" s="128"/>
      <c r="AF45" s="37">
        <f t="shared" si="4"/>
        <v>15</v>
      </c>
      <c r="AG45" s="43">
        <v>65</v>
      </c>
      <c r="AH45" s="44">
        <f t="shared" si="5"/>
        <v>80</v>
      </c>
      <c r="AI45" s="45">
        <f t="shared" si="8"/>
        <v>0.93</v>
      </c>
      <c r="AJ45" s="46"/>
      <c r="AK45" s="47">
        <v>1E-4</v>
      </c>
      <c r="AL45" s="48">
        <f t="shared" si="9"/>
        <v>1.0001</v>
      </c>
      <c r="AM45" s="49">
        <f t="shared" si="10"/>
        <v>2525017000</v>
      </c>
      <c r="AN45" s="50"/>
      <c r="AO45" s="51"/>
      <c r="AP45" s="51"/>
      <c r="AQ45" s="51"/>
      <c r="AR45" s="51"/>
      <c r="AS45" s="52"/>
      <c r="AT45" s="53">
        <f t="shared" si="6"/>
        <v>0</v>
      </c>
    </row>
    <row r="46" spans="1:46" s="54" customFormat="1" ht="36" customHeight="1" thickBot="1">
      <c r="A46" s="27"/>
      <c r="B46" s="56"/>
      <c r="C46" s="91"/>
      <c r="D46" s="95"/>
      <c r="E46" s="95"/>
      <c r="F46" s="101"/>
      <c r="G46" s="55"/>
      <c r="H46" s="60"/>
      <c r="I46" s="30">
        <v>0.51</v>
      </c>
      <c r="J46" s="119">
        <v>0.49</v>
      </c>
      <c r="K46" s="32"/>
      <c r="L46" s="57"/>
      <c r="M46" s="33"/>
      <c r="N46" s="34">
        <f t="shared" si="0"/>
        <v>1</v>
      </c>
      <c r="O46" s="35"/>
      <c r="P46" s="167">
        <v>15</v>
      </c>
      <c r="Q46" s="168">
        <v>15</v>
      </c>
      <c r="R46" s="38"/>
      <c r="S46" s="38"/>
      <c r="T46" s="37"/>
      <c r="U46" s="39">
        <f t="shared" si="1"/>
        <v>15</v>
      </c>
      <c r="V46" s="40">
        <f t="shared" si="7"/>
        <v>15</v>
      </c>
      <c r="W46" s="112"/>
      <c r="X46" s="96"/>
      <c r="Y46" s="96"/>
      <c r="Z46" s="104"/>
      <c r="AA46" s="99"/>
      <c r="AB46" s="41">
        <f t="shared" si="2"/>
        <v>0</v>
      </c>
      <c r="AC46" s="40">
        <f t="shared" si="3"/>
        <v>0</v>
      </c>
      <c r="AD46" s="42"/>
      <c r="AE46" s="128"/>
      <c r="AF46" s="37">
        <f t="shared" si="4"/>
        <v>15</v>
      </c>
      <c r="AG46" s="43">
        <v>65</v>
      </c>
      <c r="AH46" s="44">
        <f t="shared" si="5"/>
        <v>80</v>
      </c>
      <c r="AI46" s="45">
        <f t="shared" si="8"/>
        <v>0.93</v>
      </c>
      <c r="AJ46" s="46"/>
      <c r="AK46" s="47">
        <v>1E-4</v>
      </c>
      <c r="AL46" s="48">
        <f t="shared" si="9"/>
        <v>1.0001</v>
      </c>
      <c r="AM46" s="49">
        <f t="shared" si="10"/>
        <v>2525017000</v>
      </c>
      <c r="AN46" s="50"/>
      <c r="AO46" s="51"/>
      <c r="AP46" s="51"/>
      <c r="AQ46" s="51"/>
      <c r="AR46" s="51"/>
      <c r="AS46" s="52"/>
      <c r="AT46" s="53">
        <f t="shared" si="6"/>
        <v>0</v>
      </c>
    </row>
    <row r="47" spans="1:46" s="54" customFormat="1" ht="36" customHeight="1" thickBot="1">
      <c r="A47" s="27"/>
      <c r="B47" s="56"/>
      <c r="C47" s="91"/>
      <c r="D47" s="95"/>
      <c r="E47" s="95"/>
      <c r="F47" s="101"/>
      <c r="G47" s="55"/>
      <c r="H47" s="60"/>
      <c r="I47" s="30">
        <v>0.51</v>
      </c>
      <c r="J47" s="119">
        <v>0.49</v>
      </c>
      <c r="K47" s="32"/>
      <c r="L47" s="57"/>
      <c r="M47" s="33"/>
      <c r="N47" s="34">
        <f t="shared" si="0"/>
        <v>1</v>
      </c>
      <c r="O47" s="35"/>
      <c r="P47" s="167">
        <v>15</v>
      </c>
      <c r="Q47" s="168">
        <v>15</v>
      </c>
      <c r="R47" s="38"/>
      <c r="S47" s="38"/>
      <c r="T47" s="37"/>
      <c r="U47" s="39">
        <f t="shared" si="1"/>
        <v>15</v>
      </c>
      <c r="V47" s="40">
        <f t="shared" si="7"/>
        <v>15</v>
      </c>
      <c r="W47" s="112"/>
      <c r="X47" s="96"/>
      <c r="Y47" s="96"/>
      <c r="Z47" s="104"/>
      <c r="AA47" s="99"/>
      <c r="AB47" s="41">
        <f t="shared" si="2"/>
        <v>0</v>
      </c>
      <c r="AC47" s="40">
        <f t="shared" si="3"/>
        <v>0</v>
      </c>
      <c r="AD47" s="42"/>
      <c r="AE47" s="128"/>
      <c r="AF47" s="37">
        <f t="shared" si="4"/>
        <v>15</v>
      </c>
      <c r="AG47" s="43">
        <v>65</v>
      </c>
      <c r="AH47" s="44">
        <f t="shared" si="5"/>
        <v>80</v>
      </c>
      <c r="AI47" s="45">
        <f t="shared" si="8"/>
        <v>0.93</v>
      </c>
      <c r="AJ47" s="46"/>
      <c r="AK47" s="47">
        <v>1E-4</v>
      </c>
      <c r="AL47" s="48">
        <f t="shared" si="9"/>
        <v>1.0001</v>
      </c>
      <c r="AM47" s="49">
        <f t="shared" si="10"/>
        <v>2525017000</v>
      </c>
      <c r="AN47" s="50"/>
      <c r="AO47" s="51"/>
      <c r="AP47" s="51"/>
      <c r="AQ47" s="51"/>
      <c r="AR47" s="51"/>
      <c r="AS47" s="52"/>
      <c r="AT47" s="53">
        <f t="shared" si="6"/>
        <v>0</v>
      </c>
    </row>
    <row r="48" spans="1:46" s="54" customFormat="1" ht="36" customHeight="1" thickBot="1">
      <c r="A48" s="27"/>
      <c r="B48" s="56"/>
      <c r="C48" s="91"/>
      <c r="D48" s="95"/>
      <c r="E48" s="95"/>
      <c r="F48" s="101"/>
      <c r="G48" s="55"/>
      <c r="H48" s="29"/>
      <c r="I48" s="30">
        <v>0.51</v>
      </c>
      <c r="J48" s="119">
        <v>0.49</v>
      </c>
      <c r="K48" s="32"/>
      <c r="L48" s="57"/>
      <c r="M48" s="33"/>
      <c r="N48" s="34">
        <f t="shared" si="0"/>
        <v>1</v>
      </c>
      <c r="O48" s="35"/>
      <c r="P48" s="167">
        <v>15</v>
      </c>
      <c r="Q48" s="168">
        <v>15</v>
      </c>
      <c r="R48" s="38"/>
      <c r="S48" s="38"/>
      <c r="T48" s="37"/>
      <c r="U48" s="39">
        <f t="shared" si="1"/>
        <v>15</v>
      </c>
      <c r="V48" s="40">
        <f t="shared" si="7"/>
        <v>15</v>
      </c>
      <c r="W48" s="112"/>
      <c r="X48" s="96"/>
      <c r="Y48" s="96"/>
      <c r="Z48" s="104"/>
      <c r="AA48" s="99"/>
      <c r="AB48" s="41">
        <f t="shared" si="2"/>
        <v>0</v>
      </c>
      <c r="AC48" s="40">
        <f t="shared" si="3"/>
        <v>0</v>
      </c>
      <c r="AD48" s="42"/>
      <c r="AE48" s="128"/>
      <c r="AF48" s="37">
        <f t="shared" si="4"/>
        <v>15</v>
      </c>
      <c r="AG48" s="43">
        <v>65</v>
      </c>
      <c r="AH48" s="44">
        <f t="shared" si="5"/>
        <v>80</v>
      </c>
      <c r="AI48" s="45">
        <f t="shared" si="8"/>
        <v>0.93</v>
      </c>
      <c r="AJ48" s="46"/>
      <c r="AK48" s="47">
        <v>1E-4</v>
      </c>
      <c r="AL48" s="48">
        <f t="shared" si="9"/>
        <v>1.0001</v>
      </c>
      <c r="AM48" s="49">
        <f t="shared" si="10"/>
        <v>2525017000</v>
      </c>
      <c r="AN48" s="50"/>
      <c r="AO48" s="51"/>
      <c r="AP48" s="51"/>
      <c r="AQ48" s="51"/>
      <c r="AR48" s="51"/>
      <c r="AS48" s="52"/>
      <c r="AT48" s="53">
        <f t="shared" si="6"/>
        <v>0</v>
      </c>
    </row>
    <row r="49" spans="1:46" s="54" customFormat="1" ht="36" customHeight="1" thickBot="1">
      <c r="A49" s="27"/>
      <c r="B49" s="56"/>
      <c r="C49" s="91"/>
      <c r="D49" s="95"/>
      <c r="E49" s="95"/>
      <c r="F49" s="101"/>
      <c r="G49" s="55"/>
      <c r="H49" s="29"/>
      <c r="I49" s="30">
        <v>0.51</v>
      </c>
      <c r="J49" s="119">
        <v>0.49</v>
      </c>
      <c r="K49" s="32"/>
      <c r="L49" s="57"/>
      <c r="M49" s="33"/>
      <c r="N49" s="34">
        <f t="shared" si="0"/>
        <v>1</v>
      </c>
      <c r="O49" s="35"/>
      <c r="P49" s="167">
        <v>15</v>
      </c>
      <c r="Q49" s="168">
        <v>15</v>
      </c>
      <c r="R49" s="38"/>
      <c r="S49" s="38"/>
      <c r="T49" s="37"/>
      <c r="U49" s="39">
        <f t="shared" si="1"/>
        <v>15</v>
      </c>
      <c r="V49" s="40">
        <f t="shared" si="7"/>
        <v>15</v>
      </c>
      <c r="W49" s="112"/>
      <c r="X49" s="96"/>
      <c r="Y49" s="96"/>
      <c r="Z49" s="104"/>
      <c r="AA49" s="99"/>
      <c r="AB49" s="41">
        <f t="shared" si="2"/>
        <v>0</v>
      </c>
      <c r="AC49" s="40">
        <f t="shared" si="3"/>
        <v>0</v>
      </c>
      <c r="AD49" s="42"/>
      <c r="AE49" s="128"/>
      <c r="AF49" s="37">
        <f t="shared" si="4"/>
        <v>15</v>
      </c>
      <c r="AG49" s="43">
        <v>65</v>
      </c>
      <c r="AH49" s="44">
        <f t="shared" si="5"/>
        <v>80</v>
      </c>
      <c r="AI49" s="45">
        <f t="shared" si="8"/>
        <v>0.93</v>
      </c>
      <c r="AJ49" s="46"/>
      <c r="AK49" s="47">
        <v>1E-4</v>
      </c>
      <c r="AL49" s="48">
        <f t="shared" si="9"/>
        <v>1.0001</v>
      </c>
      <c r="AM49" s="49">
        <f t="shared" si="10"/>
        <v>2525017000</v>
      </c>
      <c r="AN49" s="50"/>
      <c r="AO49" s="51"/>
      <c r="AP49" s="51"/>
      <c r="AQ49" s="51"/>
      <c r="AR49" s="51"/>
      <c r="AS49" s="52"/>
      <c r="AT49" s="53">
        <f t="shared" si="6"/>
        <v>0</v>
      </c>
    </row>
    <row r="50" spans="1:46" s="54" customFormat="1" ht="36" customHeight="1" thickBot="1">
      <c r="A50" s="27"/>
      <c r="B50" s="56"/>
      <c r="C50" s="91"/>
      <c r="D50" s="95"/>
      <c r="E50" s="95"/>
      <c r="F50" s="101"/>
      <c r="G50" s="55"/>
      <c r="H50" s="29"/>
      <c r="I50" s="30">
        <v>0.51</v>
      </c>
      <c r="J50" s="119">
        <v>0.49</v>
      </c>
      <c r="K50" s="32"/>
      <c r="L50" s="57"/>
      <c r="M50" s="33"/>
      <c r="N50" s="34">
        <f t="shared" si="0"/>
        <v>1</v>
      </c>
      <c r="O50" s="35"/>
      <c r="P50" s="167">
        <v>15</v>
      </c>
      <c r="Q50" s="168">
        <v>15</v>
      </c>
      <c r="R50" s="38"/>
      <c r="S50" s="38"/>
      <c r="T50" s="37"/>
      <c r="U50" s="39">
        <f t="shared" si="1"/>
        <v>15</v>
      </c>
      <c r="V50" s="40">
        <f t="shared" si="7"/>
        <v>15</v>
      </c>
      <c r="W50" s="112"/>
      <c r="X50" s="96"/>
      <c r="Y50" s="96"/>
      <c r="Z50" s="104"/>
      <c r="AA50" s="99"/>
      <c r="AB50" s="41">
        <f t="shared" si="2"/>
        <v>0</v>
      </c>
      <c r="AC50" s="40">
        <f t="shared" si="3"/>
        <v>0</v>
      </c>
      <c r="AD50" s="42"/>
      <c r="AE50" s="128"/>
      <c r="AF50" s="37">
        <f t="shared" si="4"/>
        <v>15</v>
      </c>
      <c r="AG50" s="43">
        <v>65</v>
      </c>
      <c r="AH50" s="44">
        <f t="shared" si="5"/>
        <v>80</v>
      </c>
      <c r="AI50" s="45">
        <f t="shared" si="8"/>
        <v>0.93</v>
      </c>
      <c r="AJ50" s="46"/>
      <c r="AK50" s="47">
        <v>1E-4</v>
      </c>
      <c r="AL50" s="48">
        <f t="shared" si="9"/>
        <v>1.0001</v>
      </c>
      <c r="AM50" s="49">
        <f t="shared" si="10"/>
        <v>2525017000</v>
      </c>
      <c r="AN50" s="50"/>
      <c r="AO50" s="51"/>
      <c r="AP50" s="51"/>
      <c r="AQ50" s="51"/>
      <c r="AR50" s="51"/>
      <c r="AS50" s="52"/>
      <c r="AT50" s="53">
        <f t="shared" si="6"/>
        <v>0</v>
      </c>
    </row>
    <row r="51" spans="1:46" s="54" customFormat="1" ht="36" customHeight="1" thickBot="1">
      <c r="A51" s="27"/>
      <c r="B51" s="56"/>
      <c r="C51" s="91"/>
      <c r="D51" s="95"/>
      <c r="E51" s="95"/>
      <c r="F51" s="101"/>
      <c r="G51" s="55"/>
      <c r="H51" s="29"/>
      <c r="I51" s="30">
        <v>0.51</v>
      </c>
      <c r="J51" s="119">
        <v>0.49</v>
      </c>
      <c r="K51" s="32"/>
      <c r="L51" s="57"/>
      <c r="M51" s="33"/>
      <c r="N51" s="34">
        <f t="shared" si="0"/>
        <v>1</v>
      </c>
      <c r="O51" s="35"/>
      <c r="P51" s="167">
        <v>15</v>
      </c>
      <c r="Q51" s="168">
        <v>15</v>
      </c>
      <c r="R51" s="38"/>
      <c r="S51" s="38"/>
      <c r="T51" s="37"/>
      <c r="U51" s="39">
        <f t="shared" si="1"/>
        <v>15</v>
      </c>
      <c r="V51" s="40">
        <f t="shared" si="7"/>
        <v>15</v>
      </c>
      <c r="W51" s="112"/>
      <c r="X51" s="96"/>
      <c r="Y51" s="96"/>
      <c r="Z51" s="104"/>
      <c r="AA51" s="99"/>
      <c r="AB51" s="41">
        <f t="shared" si="2"/>
        <v>0</v>
      </c>
      <c r="AC51" s="40">
        <f t="shared" si="3"/>
        <v>0</v>
      </c>
      <c r="AD51" s="42"/>
      <c r="AE51" s="128"/>
      <c r="AF51" s="37">
        <f t="shared" si="4"/>
        <v>15</v>
      </c>
      <c r="AG51" s="43">
        <v>65</v>
      </c>
      <c r="AH51" s="44">
        <f t="shared" si="5"/>
        <v>80</v>
      </c>
      <c r="AI51" s="45">
        <f t="shared" si="8"/>
        <v>0.93</v>
      </c>
      <c r="AJ51" s="46"/>
      <c r="AK51" s="47">
        <v>1E-4</v>
      </c>
      <c r="AL51" s="48">
        <f t="shared" si="9"/>
        <v>1.0001</v>
      </c>
      <c r="AM51" s="49">
        <f t="shared" si="10"/>
        <v>2525017000</v>
      </c>
      <c r="AN51" s="50"/>
      <c r="AO51" s="51"/>
      <c r="AP51" s="51"/>
      <c r="AQ51" s="51"/>
      <c r="AR51" s="51"/>
      <c r="AS51" s="52"/>
      <c r="AT51" s="53">
        <f t="shared" si="6"/>
        <v>0</v>
      </c>
    </row>
    <row r="52" spans="1:46" s="54" customFormat="1" ht="51.75" customHeight="1" thickBot="1">
      <c r="A52" s="27"/>
      <c r="B52" s="56"/>
      <c r="C52" s="91"/>
      <c r="D52" s="95"/>
      <c r="E52" s="95"/>
      <c r="F52" s="101"/>
      <c r="G52" s="55"/>
      <c r="H52" s="29"/>
      <c r="I52" s="30">
        <v>0.51</v>
      </c>
      <c r="J52" s="119">
        <v>0.49</v>
      </c>
      <c r="K52" s="32"/>
      <c r="L52" s="57"/>
      <c r="M52" s="33"/>
      <c r="N52" s="34">
        <f t="shared" si="0"/>
        <v>1</v>
      </c>
      <c r="O52" s="35"/>
      <c r="P52" s="167">
        <v>15</v>
      </c>
      <c r="Q52" s="168">
        <v>15</v>
      </c>
      <c r="R52" s="38"/>
      <c r="S52" s="38"/>
      <c r="T52" s="37"/>
      <c r="U52" s="39">
        <f t="shared" si="1"/>
        <v>15</v>
      </c>
      <c r="V52" s="40">
        <f t="shared" si="7"/>
        <v>15</v>
      </c>
      <c r="W52" s="112"/>
      <c r="X52" s="96"/>
      <c r="Y52" s="96"/>
      <c r="Z52" s="104"/>
      <c r="AA52" s="99"/>
      <c r="AB52" s="41">
        <f t="shared" si="2"/>
        <v>0</v>
      </c>
      <c r="AC52" s="40">
        <f t="shared" si="3"/>
        <v>0</v>
      </c>
      <c r="AD52" s="42"/>
      <c r="AE52" s="128"/>
      <c r="AF52" s="37">
        <f t="shared" si="4"/>
        <v>15</v>
      </c>
      <c r="AG52" s="43">
        <v>65</v>
      </c>
      <c r="AH52" s="44">
        <f t="shared" si="5"/>
        <v>80</v>
      </c>
      <c r="AI52" s="45">
        <f t="shared" si="8"/>
        <v>0.93</v>
      </c>
      <c r="AJ52" s="46"/>
      <c r="AK52" s="47">
        <v>1E-4</v>
      </c>
      <c r="AL52" s="48">
        <f t="shared" si="9"/>
        <v>1.0001</v>
      </c>
      <c r="AM52" s="49">
        <f t="shared" si="10"/>
        <v>2525017000</v>
      </c>
      <c r="AN52" s="50"/>
      <c r="AO52" s="51"/>
      <c r="AP52" s="51"/>
      <c r="AQ52" s="51"/>
      <c r="AR52" s="51"/>
      <c r="AS52" s="52"/>
      <c r="AT52" s="53">
        <f t="shared" si="6"/>
        <v>0</v>
      </c>
    </row>
    <row r="53" spans="1:46" s="54" customFormat="1" ht="51.75" customHeight="1" thickBot="1">
      <c r="A53" s="27"/>
      <c r="B53" s="56"/>
      <c r="C53" s="91"/>
      <c r="D53" s="95"/>
      <c r="E53" s="95"/>
      <c r="F53" s="101"/>
      <c r="G53" s="55"/>
      <c r="H53" s="29"/>
      <c r="I53" s="30">
        <v>0.51</v>
      </c>
      <c r="J53" s="119">
        <v>0.49</v>
      </c>
      <c r="K53" s="32"/>
      <c r="L53" s="57"/>
      <c r="M53" s="33"/>
      <c r="N53" s="34">
        <f t="shared" si="0"/>
        <v>1</v>
      </c>
      <c r="O53" s="35"/>
      <c r="P53" s="167">
        <v>15</v>
      </c>
      <c r="Q53" s="168">
        <v>15</v>
      </c>
      <c r="R53" s="38"/>
      <c r="S53" s="38"/>
      <c r="T53" s="37"/>
      <c r="U53" s="39">
        <f t="shared" si="1"/>
        <v>15</v>
      </c>
      <c r="V53" s="40">
        <f t="shared" si="7"/>
        <v>15</v>
      </c>
      <c r="W53" s="112"/>
      <c r="X53" s="96"/>
      <c r="Y53" s="96"/>
      <c r="Z53" s="104"/>
      <c r="AA53" s="99"/>
      <c r="AB53" s="41">
        <f t="shared" si="2"/>
        <v>0</v>
      </c>
      <c r="AC53" s="40">
        <f t="shared" si="3"/>
        <v>0</v>
      </c>
      <c r="AD53" s="42"/>
      <c r="AE53" s="128"/>
      <c r="AF53" s="37">
        <f t="shared" si="4"/>
        <v>15</v>
      </c>
      <c r="AG53" s="43">
        <v>65</v>
      </c>
      <c r="AH53" s="44">
        <f t="shared" si="5"/>
        <v>80</v>
      </c>
      <c r="AI53" s="45">
        <f t="shared" si="8"/>
        <v>0.93</v>
      </c>
      <c r="AJ53" s="46"/>
      <c r="AK53" s="47">
        <v>1E-4</v>
      </c>
      <c r="AL53" s="48">
        <f t="shared" si="9"/>
        <v>1.0001</v>
      </c>
      <c r="AM53" s="49">
        <f t="shared" si="10"/>
        <v>2525017000</v>
      </c>
      <c r="AN53" s="50"/>
      <c r="AO53" s="51"/>
      <c r="AP53" s="51"/>
      <c r="AQ53" s="51"/>
      <c r="AR53" s="51"/>
      <c r="AS53" s="52"/>
      <c r="AT53" s="53">
        <f t="shared" si="6"/>
        <v>0</v>
      </c>
    </row>
    <row r="54" spans="1:46" s="54" customFormat="1" ht="36" customHeight="1" thickBot="1">
      <c r="A54" s="27"/>
      <c r="B54" s="56"/>
      <c r="C54" s="91"/>
      <c r="D54" s="95"/>
      <c r="E54" s="95"/>
      <c r="F54" s="101"/>
      <c r="G54" s="55"/>
      <c r="H54" s="29"/>
      <c r="I54" s="30">
        <v>0.51</v>
      </c>
      <c r="J54" s="119">
        <v>0.49</v>
      </c>
      <c r="K54" s="32"/>
      <c r="L54" s="57"/>
      <c r="M54" s="33"/>
      <c r="N54" s="34">
        <f t="shared" si="0"/>
        <v>1</v>
      </c>
      <c r="O54" s="35"/>
      <c r="P54" s="167">
        <v>15</v>
      </c>
      <c r="Q54" s="168">
        <v>15</v>
      </c>
      <c r="R54" s="38"/>
      <c r="S54" s="38"/>
      <c r="T54" s="37"/>
      <c r="U54" s="39">
        <f t="shared" si="1"/>
        <v>15</v>
      </c>
      <c r="V54" s="40">
        <f t="shared" si="7"/>
        <v>15</v>
      </c>
      <c r="W54" s="112"/>
      <c r="X54" s="96"/>
      <c r="Y54" s="96"/>
      <c r="Z54" s="104"/>
      <c r="AA54" s="99"/>
      <c r="AB54" s="41">
        <f t="shared" si="2"/>
        <v>0</v>
      </c>
      <c r="AC54" s="40">
        <f t="shared" si="3"/>
        <v>0</v>
      </c>
      <c r="AD54" s="42"/>
      <c r="AE54" s="128"/>
      <c r="AF54" s="37">
        <f t="shared" si="4"/>
        <v>15</v>
      </c>
      <c r="AG54" s="43">
        <v>65</v>
      </c>
      <c r="AH54" s="44">
        <f t="shared" si="5"/>
        <v>80</v>
      </c>
      <c r="AI54" s="45">
        <f t="shared" si="8"/>
        <v>0.93</v>
      </c>
      <c r="AJ54" s="46"/>
      <c r="AK54" s="47">
        <v>1E-4</v>
      </c>
      <c r="AL54" s="48">
        <f t="shared" si="9"/>
        <v>1.0001</v>
      </c>
      <c r="AM54" s="49">
        <f t="shared" si="10"/>
        <v>2525017000</v>
      </c>
      <c r="AN54" s="50"/>
      <c r="AO54" s="51"/>
      <c r="AP54" s="51"/>
      <c r="AQ54" s="51"/>
      <c r="AR54" s="51"/>
      <c r="AS54" s="52"/>
      <c r="AT54" s="53">
        <f t="shared" si="6"/>
        <v>0</v>
      </c>
    </row>
    <row r="55" spans="1:46" s="54" customFormat="1" ht="36" customHeight="1" thickBot="1">
      <c r="A55" s="27"/>
      <c r="B55" s="56"/>
      <c r="C55" s="91"/>
      <c r="D55" s="95"/>
      <c r="E55" s="95"/>
      <c r="F55" s="101"/>
      <c r="G55" s="55"/>
      <c r="H55" s="29"/>
      <c r="I55" s="30">
        <v>0.51</v>
      </c>
      <c r="J55" s="119">
        <v>0.49</v>
      </c>
      <c r="K55" s="32"/>
      <c r="L55" s="57"/>
      <c r="M55" s="33"/>
      <c r="N55" s="34">
        <f t="shared" si="0"/>
        <v>1</v>
      </c>
      <c r="O55" s="35"/>
      <c r="P55" s="167">
        <v>15</v>
      </c>
      <c r="Q55" s="168">
        <v>15</v>
      </c>
      <c r="R55" s="38"/>
      <c r="S55" s="38"/>
      <c r="T55" s="37"/>
      <c r="U55" s="39">
        <f t="shared" si="1"/>
        <v>15</v>
      </c>
      <c r="V55" s="40">
        <f t="shared" si="7"/>
        <v>15</v>
      </c>
      <c r="W55" s="112"/>
      <c r="X55" s="96"/>
      <c r="Y55" s="96"/>
      <c r="Z55" s="104"/>
      <c r="AA55" s="99"/>
      <c r="AB55" s="41">
        <f t="shared" si="2"/>
        <v>0</v>
      </c>
      <c r="AC55" s="40">
        <f t="shared" si="3"/>
        <v>0</v>
      </c>
      <c r="AD55" s="42"/>
      <c r="AE55" s="128"/>
      <c r="AF55" s="37">
        <f t="shared" si="4"/>
        <v>15</v>
      </c>
      <c r="AG55" s="43">
        <v>65</v>
      </c>
      <c r="AH55" s="44">
        <f t="shared" si="5"/>
        <v>80</v>
      </c>
      <c r="AI55" s="45">
        <f t="shared" si="8"/>
        <v>0.93</v>
      </c>
      <c r="AJ55" s="46"/>
      <c r="AK55" s="47">
        <v>1E-4</v>
      </c>
      <c r="AL55" s="48">
        <f t="shared" si="9"/>
        <v>1.0001</v>
      </c>
      <c r="AM55" s="49">
        <f t="shared" si="10"/>
        <v>2525017000</v>
      </c>
      <c r="AN55" s="50"/>
      <c r="AO55" s="51"/>
      <c r="AP55" s="51"/>
      <c r="AQ55" s="51"/>
      <c r="AR55" s="51"/>
      <c r="AS55" s="52"/>
      <c r="AT55" s="53">
        <f t="shared" si="6"/>
        <v>0</v>
      </c>
    </row>
    <row r="56" spans="1:46" s="54" customFormat="1" ht="36" customHeight="1" thickBot="1">
      <c r="A56" s="27"/>
      <c r="B56" s="56"/>
      <c r="C56" s="91"/>
      <c r="D56" s="95"/>
      <c r="E56" s="95"/>
      <c r="F56" s="101"/>
      <c r="G56" s="55"/>
      <c r="H56" s="29"/>
      <c r="I56" s="30">
        <v>0.51</v>
      </c>
      <c r="J56" s="119">
        <v>0.49</v>
      </c>
      <c r="K56" s="32"/>
      <c r="L56" s="57"/>
      <c r="M56" s="33"/>
      <c r="N56" s="34">
        <f t="shared" si="0"/>
        <v>1</v>
      </c>
      <c r="O56" s="35"/>
      <c r="P56" s="167">
        <v>15</v>
      </c>
      <c r="Q56" s="168">
        <v>15</v>
      </c>
      <c r="R56" s="38"/>
      <c r="S56" s="38"/>
      <c r="T56" s="37"/>
      <c r="U56" s="39">
        <f t="shared" si="1"/>
        <v>15</v>
      </c>
      <c r="V56" s="40">
        <f t="shared" si="7"/>
        <v>15</v>
      </c>
      <c r="W56" s="112"/>
      <c r="X56" s="96"/>
      <c r="Y56" s="96"/>
      <c r="Z56" s="104"/>
      <c r="AA56" s="99"/>
      <c r="AB56" s="41">
        <f t="shared" si="2"/>
        <v>0</v>
      </c>
      <c r="AC56" s="40">
        <f t="shared" si="3"/>
        <v>0</v>
      </c>
      <c r="AD56" s="42"/>
      <c r="AE56" s="128"/>
      <c r="AF56" s="37">
        <f t="shared" si="4"/>
        <v>15</v>
      </c>
      <c r="AG56" s="43">
        <v>65</v>
      </c>
      <c r="AH56" s="44">
        <f t="shared" si="5"/>
        <v>80</v>
      </c>
      <c r="AI56" s="45">
        <f t="shared" si="8"/>
        <v>0.93</v>
      </c>
      <c r="AJ56" s="46"/>
      <c r="AK56" s="47">
        <v>1E-4</v>
      </c>
      <c r="AL56" s="48">
        <f t="shared" si="9"/>
        <v>1.0001</v>
      </c>
      <c r="AM56" s="49">
        <f t="shared" si="10"/>
        <v>2525017000</v>
      </c>
      <c r="AN56" s="50"/>
      <c r="AO56" s="51"/>
      <c r="AP56" s="51"/>
      <c r="AQ56" s="51"/>
      <c r="AR56" s="51"/>
      <c r="AS56" s="52"/>
      <c r="AT56" s="53">
        <f t="shared" si="6"/>
        <v>0</v>
      </c>
    </row>
    <row r="57" spans="1:46" s="54" customFormat="1" ht="36" customHeight="1" thickBot="1">
      <c r="A57" s="27"/>
      <c r="B57" s="56"/>
      <c r="C57" s="91"/>
      <c r="D57" s="95"/>
      <c r="E57" s="95"/>
      <c r="F57" s="101"/>
      <c r="G57" s="55"/>
      <c r="H57" s="29"/>
      <c r="I57" s="30">
        <v>0.51</v>
      </c>
      <c r="J57" s="119">
        <v>0.49</v>
      </c>
      <c r="K57" s="32"/>
      <c r="L57" s="57"/>
      <c r="M57" s="33"/>
      <c r="N57" s="34">
        <f t="shared" si="0"/>
        <v>1</v>
      </c>
      <c r="O57" s="35"/>
      <c r="P57" s="167">
        <v>15</v>
      </c>
      <c r="Q57" s="168">
        <v>15</v>
      </c>
      <c r="R57" s="38"/>
      <c r="S57" s="38"/>
      <c r="T57" s="37"/>
      <c r="U57" s="39">
        <f t="shared" si="1"/>
        <v>15</v>
      </c>
      <c r="V57" s="40">
        <f t="shared" si="7"/>
        <v>15</v>
      </c>
      <c r="W57" s="112"/>
      <c r="X57" s="96"/>
      <c r="Y57" s="96"/>
      <c r="Z57" s="104"/>
      <c r="AA57" s="99"/>
      <c r="AB57" s="41">
        <f t="shared" si="2"/>
        <v>0</v>
      </c>
      <c r="AC57" s="40">
        <f t="shared" si="3"/>
        <v>0</v>
      </c>
      <c r="AD57" s="42"/>
      <c r="AE57" s="128"/>
      <c r="AF57" s="37">
        <f t="shared" si="4"/>
        <v>15</v>
      </c>
      <c r="AG57" s="43">
        <v>65</v>
      </c>
      <c r="AH57" s="44">
        <f t="shared" si="5"/>
        <v>80</v>
      </c>
      <c r="AI57" s="45">
        <f t="shared" si="8"/>
        <v>0.93</v>
      </c>
      <c r="AJ57" s="46"/>
      <c r="AK57" s="47">
        <v>1E-4</v>
      </c>
      <c r="AL57" s="48">
        <f t="shared" si="9"/>
        <v>1.0001</v>
      </c>
      <c r="AM57" s="49">
        <f t="shared" si="10"/>
        <v>2525017000</v>
      </c>
      <c r="AN57" s="50"/>
      <c r="AO57" s="51"/>
      <c r="AP57" s="51"/>
      <c r="AQ57" s="51"/>
      <c r="AR57" s="51"/>
      <c r="AS57" s="52"/>
      <c r="AT57" s="53">
        <f t="shared" si="6"/>
        <v>0</v>
      </c>
    </row>
    <row r="58" spans="1:46" s="54" customFormat="1" ht="47.25" customHeight="1" thickBot="1">
      <c r="A58" s="27"/>
      <c r="B58" s="56"/>
      <c r="C58" s="91"/>
      <c r="D58" s="95"/>
      <c r="E58" s="95"/>
      <c r="F58" s="101"/>
      <c r="G58" s="55"/>
      <c r="H58" s="60"/>
      <c r="I58" s="30">
        <v>0.51</v>
      </c>
      <c r="J58" s="119">
        <v>0.49</v>
      </c>
      <c r="K58" s="32"/>
      <c r="L58" s="57"/>
      <c r="M58" s="33"/>
      <c r="N58" s="34">
        <f t="shared" si="0"/>
        <v>1</v>
      </c>
      <c r="O58" s="35"/>
      <c r="P58" s="167">
        <v>15</v>
      </c>
      <c r="Q58" s="168">
        <v>15</v>
      </c>
      <c r="R58" s="38"/>
      <c r="S58" s="38"/>
      <c r="T58" s="37"/>
      <c r="U58" s="39">
        <f t="shared" si="1"/>
        <v>15</v>
      </c>
      <c r="V58" s="40">
        <f t="shared" si="7"/>
        <v>15</v>
      </c>
      <c r="W58" s="112"/>
      <c r="X58" s="96"/>
      <c r="Y58" s="96"/>
      <c r="Z58" s="104"/>
      <c r="AA58" s="99"/>
      <c r="AB58" s="41">
        <f t="shared" si="2"/>
        <v>0</v>
      </c>
      <c r="AC58" s="40">
        <f t="shared" si="3"/>
        <v>0</v>
      </c>
      <c r="AD58" s="42"/>
      <c r="AE58" s="128"/>
      <c r="AF58" s="37">
        <f t="shared" si="4"/>
        <v>15</v>
      </c>
      <c r="AG58" s="43">
        <v>65</v>
      </c>
      <c r="AH58" s="44">
        <f t="shared" si="5"/>
        <v>80</v>
      </c>
      <c r="AI58" s="45">
        <f t="shared" si="8"/>
        <v>0.93</v>
      </c>
      <c r="AJ58" s="46"/>
      <c r="AK58" s="47">
        <v>1E-4</v>
      </c>
      <c r="AL58" s="48">
        <f t="shared" si="9"/>
        <v>1.0001</v>
      </c>
      <c r="AM58" s="49">
        <f t="shared" si="10"/>
        <v>2525017000</v>
      </c>
      <c r="AN58" s="50"/>
      <c r="AO58" s="51"/>
      <c r="AP58" s="51"/>
      <c r="AQ58" s="51"/>
      <c r="AR58" s="51"/>
      <c r="AS58" s="52"/>
      <c r="AT58" s="53">
        <f t="shared" si="6"/>
        <v>0</v>
      </c>
    </row>
    <row r="59" spans="1:46" s="54" customFormat="1" ht="47.25" customHeight="1" thickBot="1">
      <c r="A59" s="27"/>
      <c r="B59" s="56"/>
      <c r="C59" s="91"/>
      <c r="D59" s="95"/>
      <c r="E59" s="95"/>
      <c r="F59" s="101"/>
      <c r="G59" s="55"/>
      <c r="H59" s="29"/>
      <c r="I59" s="30">
        <v>0.51</v>
      </c>
      <c r="J59" s="119">
        <v>0.49</v>
      </c>
      <c r="K59" s="32"/>
      <c r="L59" s="57"/>
      <c r="M59" s="33"/>
      <c r="N59" s="34">
        <f t="shared" si="0"/>
        <v>1</v>
      </c>
      <c r="O59" s="35"/>
      <c r="P59" s="167">
        <v>15</v>
      </c>
      <c r="Q59" s="168">
        <v>15</v>
      </c>
      <c r="R59" s="38"/>
      <c r="S59" s="38"/>
      <c r="T59" s="37"/>
      <c r="U59" s="39">
        <f t="shared" si="1"/>
        <v>15</v>
      </c>
      <c r="V59" s="40">
        <f t="shared" si="7"/>
        <v>15</v>
      </c>
      <c r="W59" s="112"/>
      <c r="X59" s="96"/>
      <c r="Y59" s="96"/>
      <c r="Z59" s="104"/>
      <c r="AA59" s="99"/>
      <c r="AB59" s="41">
        <f t="shared" si="2"/>
        <v>0</v>
      </c>
      <c r="AC59" s="40">
        <f t="shared" si="3"/>
        <v>0</v>
      </c>
      <c r="AD59" s="42"/>
      <c r="AE59" s="128"/>
      <c r="AF59" s="37">
        <f t="shared" si="4"/>
        <v>15</v>
      </c>
      <c r="AG59" s="43">
        <v>65</v>
      </c>
      <c r="AH59" s="44">
        <f t="shared" si="5"/>
        <v>80</v>
      </c>
      <c r="AI59" s="45">
        <f t="shared" si="8"/>
        <v>0.93</v>
      </c>
      <c r="AJ59" s="46"/>
      <c r="AK59" s="47">
        <v>1E-4</v>
      </c>
      <c r="AL59" s="48">
        <f t="shared" si="9"/>
        <v>1.0001</v>
      </c>
      <c r="AM59" s="49">
        <f t="shared" si="10"/>
        <v>2525017000</v>
      </c>
      <c r="AN59" s="50"/>
      <c r="AO59" s="51"/>
      <c r="AP59" s="51"/>
      <c r="AQ59" s="51"/>
      <c r="AR59" s="51"/>
      <c r="AS59" s="52"/>
      <c r="AT59" s="53">
        <f t="shared" si="6"/>
        <v>0</v>
      </c>
    </row>
    <row r="60" spans="1:46" s="54" customFormat="1" ht="47.25" customHeight="1" thickBot="1">
      <c r="A60" s="27"/>
      <c r="B60" s="56"/>
      <c r="C60" s="91"/>
      <c r="D60" s="95"/>
      <c r="E60" s="95"/>
      <c r="F60" s="101"/>
      <c r="G60" s="55"/>
      <c r="H60" s="60"/>
      <c r="I60" s="30">
        <v>0.51</v>
      </c>
      <c r="J60" s="119">
        <v>0.49</v>
      </c>
      <c r="K60" s="32"/>
      <c r="L60" s="57"/>
      <c r="M60" s="33"/>
      <c r="N60" s="34">
        <f t="shared" si="0"/>
        <v>1</v>
      </c>
      <c r="O60" s="35"/>
      <c r="P60" s="167">
        <v>15</v>
      </c>
      <c r="Q60" s="168">
        <v>15</v>
      </c>
      <c r="R60" s="38"/>
      <c r="S60" s="38"/>
      <c r="T60" s="37"/>
      <c r="U60" s="39">
        <f t="shared" si="1"/>
        <v>15</v>
      </c>
      <c r="V60" s="40">
        <f t="shared" si="7"/>
        <v>15</v>
      </c>
      <c r="W60" s="112"/>
      <c r="X60" s="96"/>
      <c r="Y60" s="96"/>
      <c r="Z60" s="104"/>
      <c r="AA60" s="99"/>
      <c r="AB60" s="41">
        <f t="shared" si="2"/>
        <v>0</v>
      </c>
      <c r="AC60" s="40">
        <f t="shared" si="3"/>
        <v>0</v>
      </c>
      <c r="AD60" s="42"/>
      <c r="AE60" s="128"/>
      <c r="AF60" s="37">
        <f t="shared" si="4"/>
        <v>15</v>
      </c>
      <c r="AG60" s="43">
        <v>65</v>
      </c>
      <c r="AH60" s="44">
        <f t="shared" si="5"/>
        <v>80</v>
      </c>
      <c r="AI60" s="45">
        <f t="shared" si="8"/>
        <v>0.93</v>
      </c>
      <c r="AJ60" s="46"/>
      <c r="AK60" s="47">
        <v>1E-4</v>
      </c>
      <c r="AL60" s="48">
        <f t="shared" si="9"/>
        <v>1.0001</v>
      </c>
      <c r="AM60" s="49">
        <f t="shared" si="10"/>
        <v>2525017000</v>
      </c>
      <c r="AN60" s="50"/>
      <c r="AO60" s="51"/>
      <c r="AP60" s="51"/>
      <c r="AQ60" s="51"/>
      <c r="AR60" s="51"/>
      <c r="AS60" s="52"/>
      <c r="AT60" s="53">
        <f t="shared" si="6"/>
        <v>0</v>
      </c>
    </row>
    <row r="61" spans="1:46" s="54" customFormat="1" ht="36" customHeight="1" thickBot="1">
      <c r="A61" s="27"/>
      <c r="B61" s="56"/>
      <c r="C61" s="91"/>
      <c r="D61" s="95"/>
      <c r="E61" s="95"/>
      <c r="F61" s="101"/>
      <c r="G61" s="55"/>
      <c r="H61" s="60"/>
      <c r="I61" s="30">
        <v>0.51</v>
      </c>
      <c r="J61" s="119">
        <v>0.49</v>
      </c>
      <c r="K61" s="32"/>
      <c r="L61" s="57"/>
      <c r="M61" s="33"/>
      <c r="N61" s="34">
        <f t="shared" si="0"/>
        <v>1</v>
      </c>
      <c r="O61" s="35"/>
      <c r="P61" s="167">
        <v>15</v>
      </c>
      <c r="Q61" s="168">
        <v>15</v>
      </c>
      <c r="R61" s="38"/>
      <c r="S61" s="38"/>
      <c r="T61" s="37"/>
      <c r="U61" s="39">
        <f t="shared" si="1"/>
        <v>15</v>
      </c>
      <c r="V61" s="40">
        <f t="shared" si="7"/>
        <v>15</v>
      </c>
      <c r="W61" s="112"/>
      <c r="X61" s="96"/>
      <c r="Y61" s="96"/>
      <c r="Z61" s="104"/>
      <c r="AA61" s="99"/>
      <c r="AB61" s="41">
        <f t="shared" si="2"/>
        <v>0</v>
      </c>
      <c r="AC61" s="40">
        <f t="shared" si="3"/>
        <v>0</v>
      </c>
      <c r="AD61" s="42"/>
      <c r="AE61" s="128"/>
      <c r="AF61" s="37">
        <f t="shared" si="4"/>
        <v>15</v>
      </c>
      <c r="AG61" s="43">
        <v>65</v>
      </c>
      <c r="AH61" s="44">
        <f t="shared" si="5"/>
        <v>80</v>
      </c>
      <c r="AI61" s="45">
        <f t="shared" si="8"/>
        <v>0.93</v>
      </c>
      <c r="AJ61" s="46"/>
      <c r="AK61" s="47">
        <v>1E-4</v>
      </c>
      <c r="AL61" s="48">
        <f t="shared" si="9"/>
        <v>1.0001</v>
      </c>
      <c r="AM61" s="49">
        <f t="shared" si="10"/>
        <v>2525017000</v>
      </c>
      <c r="AN61" s="50"/>
      <c r="AO61" s="51"/>
      <c r="AP61" s="51"/>
      <c r="AQ61" s="51"/>
      <c r="AR61" s="51"/>
      <c r="AS61" s="52"/>
      <c r="AT61" s="53">
        <f t="shared" si="6"/>
        <v>0</v>
      </c>
    </row>
    <row r="62" spans="1:46" s="54" customFormat="1" ht="36" customHeight="1" thickBot="1">
      <c r="A62" s="27"/>
      <c r="B62" s="56"/>
      <c r="C62" s="91"/>
      <c r="D62" s="95"/>
      <c r="E62" s="95"/>
      <c r="F62" s="101"/>
      <c r="G62" s="55"/>
      <c r="H62" s="60"/>
      <c r="I62" s="30">
        <v>0.51</v>
      </c>
      <c r="J62" s="119">
        <v>0.49</v>
      </c>
      <c r="K62" s="32"/>
      <c r="L62" s="57"/>
      <c r="M62" s="33"/>
      <c r="N62" s="34">
        <f t="shared" si="0"/>
        <v>1</v>
      </c>
      <c r="O62" s="35"/>
      <c r="P62" s="167">
        <v>15</v>
      </c>
      <c r="Q62" s="168">
        <v>15</v>
      </c>
      <c r="R62" s="38"/>
      <c r="S62" s="38"/>
      <c r="T62" s="37"/>
      <c r="U62" s="39">
        <f t="shared" si="1"/>
        <v>15</v>
      </c>
      <c r="V62" s="40">
        <f t="shared" si="7"/>
        <v>15</v>
      </c>
      <c r="W62" s="112"/>
      <c r="X62" s="96"/>
      <c r="Y62" s="96"/>
      <c r="Z62" s="104"/>
      <c r="AA62" s="99"/>
      <c r="AB62" s="41">
        <f t="shared" si="2"/>
        <v>0</v>
      </c>
      <c r="AC62" s="40">
        <f t="shared" si="3"/>
        <v>0</v>
      </c>
      <c r="AD62" s="42"/>
      <c r="AE62" s="128"/>
      <c r="AF62" s="37">
        <f t="shared" si="4"/>
        <v>15</v>
      </c>
      <c r="AG62" s="43">
        <v>65</v>
      </c>
      <c r="AH62" s="44">
        <f t="shared" si="5"/>
        <v>80</v>
      </c>
      <c r="AI62" s="45">
        <f t="shared" si="8"/>
        <v>0.93</v>
      </c>
      <c r="AJ62" s="46"/>
      <c r="AK62" s="47">
        <v>1E-4</v>
      </c>
      <c r="AL62" s="48">
        <f t="shared" si="9"/>
        <v>1.0001</v>
      </c>
      <c r="AM62" s="49">
        <f t="shared" si="10"/>
        <v>2525017000</v>
      </c>
      <c r="AN62" s="50"/>
      <c r="AO62" s="51"/>
      <c r="AP62" s="51"/>
      <c r="AQ62" s="51"/>
      <c r="AR62" s="51"/>
      <c r="AS62" s="52"/>
      <c r="AT62" s="53">
        <f t="shared" si="6"/>
        <v>0</v>
      </c>
    </row>
    <row r="63" spans="1:46" s="54" customFormat="1" ht="36" customHeight="1" thickBot="1">
      <c r="A63" s="27"/>
      <c r="B63" s="56"/>
      <c r="C63" s="91"/>
      <c r="D63" s="95"/>
      <c r="E63" s="95"/>
      <c r="F63" s="101"/>
      <c r="G63" s="55"/>
      <c r="H63" s="60"/>
      <c r="I63" s="30">
        <v>0.51</v>
      </c>
      <c r="J63" s="119">
        <v>0.49</v>
      </c>
      <c r="K63" s="32"/>
      <c r="L63" s="57"/>
      <c r="M63" s="33"/>
      <c r="N63" s="34">
        <f t="shared" si="0"/>
        <v>1</v>
      </c>
      <c r="O63" s="35"/>
      <c r="P63" s="167">
        <v>15</v>
      </c>
      <c r="Q63" s="168">
        <v>15</v>
      </c>
      <c r="R63" s="38"/>
      <c r="S63" s="38"/>
      <c r="T63" s="37"/>
      <c r="U63" s="39">
        <f t="shared" si="1"/>
        <v>15</v>
      </c>
      <c r="V63" s="40">
        <f t="shared" si="7"/>
        <v>15</v>
      </c>
      <c r="W63" s="112"/>
      <c r="X63" s="96"/>
      <c r="Y63" s="96"/>
      <c r="Z63" s="104"/>
      <c r="AA63" s="99"/>
      <c r="AB63" s="41">
        <f t="shared" si="2"/>
        <v>0</v>
      </c>
      <c r="AC63" s="40">
        <f t="shared" si="3"/>
        <v>0</v>
      </c>
      <c r="AD63" s="42"/>
      <c r="AE63" s="128"/>
      <c r="AF63" s="37">
        <f t="shared" si="4"/>
        <v>15</v>
      </c>
      <c r="AG63" s="43">
        <v>65</v>
      </c>
      <c r="AH63" s="44">
        <f t="shared" si="5"/>
        <v>80</v>
      </c>
      <c r="AI63" s="45">
        <f t="shared" si="8"/>
        <v>0.93</v>
      </c>
      <c r="AJ63" s="46"/>
      <c r="AK63" s="47">
        <v>1E-4</v>
      </c>
      <c r="AL63" s="48">
        <f t="shared" si="9"/>
        <v>1.0001</v>
      </c>
      <c r="AM63" s="49">
        <f t="shared" si="10"/>
        <v>2525017000</v>
      </c>
      <c r="AN63" s="50"/>
      <c r="AO63" s="51"/>
      <c r="AP63" s="51"/>
      <c r="AQ63" s="51"/>
      <c r="AR63" s="51"/>
      <c r="AS63" s="52"/>
      <c r="AT63" s="53">
        <f t="shared" si="6"/>
        <v>0</v>
      </c>
    </row>
    <row r="64" spans="1:46" s="54" customFormat="1" ht="36" customHeight="1" thickBot="1">
      <c r="A64" s="27"/>
      <c r="B64" s="56"/>
      <c r="C64" s="91"/>
      <c r="D64" s="95"/>
      <c r="E64" s="95"/>
      <c r="F64" s="101"/>
      <c r="G64" s="55"/>
      <c r="H64" s="60"/>
      <c r="I64" s="30">
        <v>0.51</v>
      </c>
      <c r="J64" s="119">
        <v>0.49</v>
      </c>
      <c r="K64" s="32"/>
      <c r="L64" s="57"/>
      <c r="M64" s="33"/>
      <c r="N64" s="34">
        <f t="shared" si="0"/>
        <v>1</v>
      </c>
      <c r="O64" s="35"/>
      <c r="P64" s="167">
        <v>15</v>
      </c>
      <c r="Q64" s="168">
        <v>15</v>
      </c>
      <c r="R64" s="38"/>
      <c r="S64" s="38"/>
      <c r="T64" s="37"/>
      <c r="U64" s="39">
        <f t="shared" si="1"/>
        <v>15</v>
      </c>
      <c r="V64" s="40">
        <f t="shared" si="7"/>
        <v>15</v>
      </c>
      <c r="W64" s="112"/>
      <c r="X64" s="96"/>
      <c r="Y64" s="96"/>
      <c r="Z64" s="104"/>
      <c r="AA64" s="99"/>
      <c r="AB64" s="41">
        <f t="shared" si="2"/>
        <v>0</v>
      </c>
      <c r="AC64" s="40">
        <f t="shared" si="3"/>
        <v>0</v>
      </c>
      <c r="AD64" s="42"/>
      <c r="AE64" s="128"/>
      <c r="AF64" s="37">
        <f t="shared" si="4"/>
        <v>15</v>
      </c>
      <c r="AG64" s="43">
        <v>65</v>
      </c>
      <c r="AH64" s="44">
        <f t="shared" si="5"/>
        <v>80</v>
      </c>
      <c r="AI64" s="45">
        <f t="shared" si="8"/>
        <v>0.93</v>
      </c>
      <c r="AJ64" s="46"/>
      <c r="AK64" s="47">
        <v>1E-4</v>
      </c>
      <c r="AL64" s="48">
        <f t="shared" si="9"/>
        <v>1.0001</v>
      </c>
      <c r="AM64" s="49">
        <f t="shared" si="10"/>
        <v>2525017000</v>
      </c>
      <c r="AN64" s="50"/>
      <c r="AO64" s="51"/>
      <c r="AP64" s="51"/>
      <c r="AQ64" s="51"/>
      <c r="AR64" s="51"/>
      <c r="AS64" s="52"/>
      <c r="AT64" s="53">
        <f t="shared" si="6"/>
        <v>0</v>
      </c>
    </row>
    <row r="65" spans="1:46" s="54" customFormat="1" ht="36" customHeight="1" thickBot="1">
      <c r="A65" s="27"/>
      <c r="B65" s="56"/>
      <c r="C65" s="91"/>
      <c r="D65" s="95"/>
      <c r="E65" s="95"/>
      <c r="F65" s="101"/>
      <c r="G65" s="55"/>
      <c r="H65" s="60"/>
      <c r="I65" s="30">
        <v>0.51</v>
      </c>
      <c r="J65" s="119">
        <v>0.49</v>
      </c>
      <c r="K65" s="32"/>
      <c r="L65" s="57"/>
      <c r="M65" s="33"/>
      <c r="N65" s="34">
        <f t="shared" si="0"/>
        <v>1</v>
      </c>
      <c r="O65" s="35"/>
      <c r="P65" s="167">
        <v>15</v>
      </c>
      <c r="Q65" s="168">
        <v>15</v>
      </c>
      <c r="R65" s="38"/>
      <c r="S65" s="38"/>
      <c r="T65" s="37"/>
      <c r="U65" s="39">
        <f t="shared" si="1"/>
        <v>15</v>
      </c>
      <c r="V65" s="40">
        <f t="shared" si="7"/>
        <v>15</v>
      </c>
      <c r="W65" s="112"/>
      <c r="X65" s="96"/>
      <c r="Y65" s="96"/>
      <c r="Z65" s="104"/>
      <c r="AA65" s="99"/>
      <c r="AB65" s="41">
        <f t="shared" si="2"/>
        <v>0</v>
      </c>
      <c r="AC65" s="40">
        <f t="shared" si="3"/>
        <v>0</v>
      </c>
      <c r="AD65" s="42"/>
      <c r="AE65" s="128"/>
      <c r="AF65" s="37">
        <f t="shared" si="4"/>
        <v>15</v>
      </c>
      <c r="AG65" s="43">
        <v>65</v>
      </c>
      <c r="AH65" s="44">
        <f t="shared" si="5"/>
        <v>80</v>
      </c>
      <c r="AI65" s="45">
        <f t="shared" si="8"/>
        <v>0.93</v>
      </c>
      <c r="AJ65" s="46"/>
      <c r="AK65" s="47">
        <v>1E-4</v>
      </c>
      <c r="AL65" s="48">
        <f t="shared" si="9"/>
        <v>1.0001</v>
      </c>
      <c r="AM65" s="49">
        <f t="shared" si="10"/>
        <v>2525017000</v>
      </c>
      <c r="AN65" s="50"/>
      <c r="AO65" s="51"/>
      <c r="AP65" s="51"/>
      <c r="AQ65" s="51"/>
      <c r="AR65" s="51"/>
      <c r="AS65" s="52"/>
      <c r="AT65" s="53">
        <f t="shared" si="6"/>
        <v>0</v>
      </c>
    </row>
    <row r="66" spans="1:46" s="54" customFormat="1" ht="36" customHeight="1" thickBot="1">
      <c r="A66" s="27"/>
      <c r="B66" s="56"/>
      <c r="C66" s="91"/>
      <c r="D66" s="95"/>
      <c r="E66" s="95"/>
      <c r="F66" s="101"/>
      <c r="G66" s="55"/>
      <c r="H66" s="60"/>
      <c r="I66" s="30">
        <v>0.51</v>
      </c>
      <c r="J66" s="119">
        <v>0.49</v>
      </c>
      <c r="K66" s="32"/>
      <c r="L66" s="57"/>
      <c r="M66" s="33"/>
      <c r="N66" s="34">
        <f t="shared" si="0"/>
        <v>1</v>
      </c>
      <c r="O66" s="35"/>
      <c r="P66" s="167">
        <v>15</v>
      </c>
      <c r="Q66" s="168">
        <v>15</v>
      </c>
      <c r="R66" s="38"/>
      <c r="S66" s="38"/>
      <c r="T66" s="37"/>
      <c r="U66" s="39">
        <f t="shared" si="1"/>
        <v>15</v>
      </c>
      <c r="V66" s="40">
        <f t="shared" si="7"/>
        <v>15</v>
      </c>
      <c r="W66" s="112"/>
      <c r="X66" s="96"/>
      <c r="Y66" s="96"/>
      <c r="Z66" s="104"/>
      <c r="AA66" s="99"/>
      <c r="AB66" s="41">
        <f t="shared" si="2"/>
        <v>0</v>
      </c>
      <c r="AC66" s="40">
        <f t="shared" si="3"/>
        <v>0</v>
      </c>
      <c r="AD66" s="42"/>
      <c r="AE66" s="128"/>
      <c r="AF66" s="37">
        <f t="shared" si="4"/>
        <v>15</v>
      </c>
      <c r="AG66" s="43">
        <v>65</v>
      </c>
      <c r="AH66" s="44">
        <f t="shared" si="5"/>
        <v>80</v>
      </c>
      <c r="AI66" s="45">
        <f t="shared" si="8"/>
        <v>0.93</v>
      </c>
      <c r="AJ66" s="46"/>
      <c r="AK66" s="47">
        <v>1E-4</v>
      </c>
      <c r="AL66" s="48">
        <f t="shared" si="9"/>
        <v>1.0001</v>
      </c>
      <c r="AM66" s="49">
        <f t="shared" si="10"/>
        <v>2525017000</v>
      </c>
      <c r="AN66" s="50"/>
      <c r="AO66" s="51"/>
      <c r="AP66" s="51"/>
      <c r="AQ66" s="51"/>
      <c r="AR66" s="51"/>
      <c r="AS66" s="52"/>
      <c r="AT66" s="53">
        <f t="shared" si="6"/>
        <v>0</v>
      </c>
    </row>
    <row r="67" spans="1:46" s="54" customFormat="1" ht="36" customHeight="1" thickBot="1">
      <c r="A67" s="27"/>
      <c r="B67" s="56"/>
      <c r="C67" s="91"/>
      <c r="D67" s="95"/>
      <c r="E67" s="95"/>
      <c r="F67" s="101"/>
      <c r="G67" s="55"/>
      <c r="H67" s="60"/>
      <c r="I67" s="30">
        <v>0.51</v>
      </c>
      <c r="J67" s="119">
        <v>0.49</v>
      </c>
      <c r="K67" s="32"/>
      <c r="L67" s="57"/>
      <c r="M67" s="33"/>
      <c r="N67" s="34">
        <f t="shared" si="0"/>
        <v>1</v>
      </c>
      <c r="O67" s="35"/>
      <c r="P67" s="167">
        <v>15</v>
      </c>
      <c r="Q67" s="168">
        <v>15</v>
      </c>
      <c r="R67" s="38"/>
      <c r="S67" s="38"/>
      <c r="T67" s="37"/>
      <c r="U67" s="39">
        <f t="shared" si="1"/>
        <v>15</v>
      </c>
      <c r="V67" s="40">
        <f t="shared" si="7"/>
        <v>15</v>
      </c>
      <c r="W67" s="112"/>
      <c r="X67" s="96"/>
      <c r="Y67" s="96"/>
      <c r="Z67" s="104"/>
      <c r="AA67" s="99"/>
      <c r="AB67" s="41">
        <f t="shared" si="2"/>
        <v>0</v>
      </c>
      <c r="AC67" s="40">
        <f t="shared" si="3"/>
        <v>0</v>
      </c>
      <c r="AD67" s="42"/>
      <c r="AE67" s="128"/>
      <c r="AF67" s="37">
        <f t="shared" si="4"/>
        <v>15</v>
      </c>
      <c r="AG67" s="43">
        <v>65</v>
      </c>
      <c r="AH67" s="44">
        <f t="shared" si="5"/>
        <v>80</v>
      </c>
      <c r="AI67" s="45">
        <f t="shared" si="8"/>
        <v>0.93</v>
      </c>
      <c r="AJ67" s="46"/>
      <c r="AK67" s="47">
        <v>1E-4</v>
      </c>
      <c r="AL67" s="48">
        <f t="shared" si="9"/>
        <v>1.0001</v>
      </c>
      <c r="AM67" s="49">
        <f t="shared" si="10"/>
        <v>2525017000</v>
      </c>
      <c r="AN67" s="50"/>
      <c r="AO67" s="51"/>
      <c r="AP67" s="51"/>
      <c r="AQ67" s="51"/>
      <c r="AR67" s="51"/>
      <c r="AS67" s="52"/>
      <c r="AT67" s="53">
        <f t="shared" si="6"/>
        <v>0</v>
      </c>
    </row>
    <row r="68" spans="1:46" s="54" customFormat="1" ht="36" customHeight="1" thickBot="1">
      <c r="A68" s="27"/>
      <c r="B68" s="56"/>
      <c r="C68" s="91"/>
      <c r="D68" s="95"/>
      <c r="E68" s="95"/>
      <c r="F68" s="101"/>
      <c r="G68" s="55"/>
      <c r="H68" s="60"/>
      <c r="I68" s="30">
        <v>0.51</v>
      </c>
      <c r="J68" s="119">
        <v>0.49</v>
      </c>
      <c r="K68" s="32"/>
      <c r="L68" s="57"/>
      <c r="M68" s="33"/>
      <c r="N68" s="34">
        <f t="shared" si="0"/>
        <v>1</v>
      </c>
      <c r="O68" s="35"/>
      <c r="P68" s="167">
        <v>15</v>
      </c>
      <c r="Q68" s="168">
        <v>15</v>
      </c>
      <c r="R68" s="38"/>
      <c r="S68" s="38"/>
      <c r="T68" s="37"/>
      <c r="U68" s="39">
        <f t="shared" si="1"/>
        <v>15</v>
      </c>
      <c r="V68" s="40">
        <f t="shared" si="7"/>
        <v>15</v>
      </c>
      <c r="W68" s="112"/>
      <c r="X68" s="96"/>
      <c r="Y68" s="96"/>
      <c r="Z68" s="104"/>
      <c r="AA68" s="99"/>
      <c r="AB68" s="41">
        <f t="shared" si="2"/>
        <v>0</v>
      </c>
      <c r="AC68" s="40">
        <f t="shared" si="3"/>
        <v>0</v>
      </c>
      <c r="AD68" s="42"/>
      <c r="AE68" s="128"/>
      <c r="AF68" s="37">
        <f t="shared" si="4"/>
        <v>15</v>
      </c>
      <c r="AG68" s="43">
        <v>65</v>
      </c>
      <c r="AH68" s="44">
        <f t="shared" si="5"/>
        <v>80</v>
      </c>
      <c r="AI68" s="45">
        <f t="shared" si="8"/>
        <v>0.93</v>
      </c>
      <c r="AJ68" s="46"/>
      <c r="AK68" s="47">
        <v>1E-4</v>
      </c>
      <c r="AL68" s="48">
        <f t="shared" si="9"/>
        <v>1.0001</v>
      </c>
      <c r="AM68" s="49">
        <f t="shared" si="10"/>
        <v>2525017000</v>
      </c>
      <c r="AN68" s="50"/>
      <c r="AO68" s="51"/>
      <c r="AP68" s="51"/>
      <c r="AQ68" s="51"/>
      <c r="AR68" s="51"/>
      <c r="AS68" s="52"/>
      <c r="AT68" s="53">
        <f t="shared" si="6"/>
        <v>0</v>
      </c>
    </row>
    <row r="69" spans="1:46" s="54" customFormat="1" ht="36" customHeight="1" thickBot="1">
      <c r="A69" s="27"/>
      <c r="B69" s="56"/>
      <c r="C69" s="91"/>
      <c r="D69" s="95"/>
      <c r="E69" s="95"/>
      <c r="F69" s="101"/>
      <c r="G69" s="55"/>
      <c r="H69" s="60"/>
      <c r="I69" s="30">
        <v>0.51</v>
      </c>
      <c r="J69" s="119">
        <v>0.49</v>
      </c>
      <c r="K69" s="32"/>
      <c r="L69" s="57"/>
      <c r="M69" s="33"/>
      <c r="N69" s="34">
        <f t="shared" ref="N69:N132" si="11">SUM(I69:M69)</f>
        <v>1</v>
      </c>
      <c r="O69" s="35"/>
      <c r="P69" s="167">
        <v>15</v>
      </c>
      <c r="Q69" s="168">
        <v>15</v>
      </c>
      <c r="R69" s="38"/>
      <c r="S69" s="38"/>
      <c r="T69" s="37"/>
      <c r="U69" s="39">
        <f t="shared" si="1"/>
        <v>15</v>
      </c>
      <c r="V69" s="40">
        <f t="shared" si="7"/>
        <v>15</v>
      </c>
      <c r="W69" s="112"/>
      <c r="X69" s="96"/>
      <c r="Y69" s="96"/>
      <c r="Z69" s="104"/>
      <c r="AA69" s="99"/>
      <c r="AB69" s="41">
        <f t="shared" si="2"/>
        <v>0</v>
      </c>
      <c r="AC69" s="40">
        <f t="shared" si="3"/>
        <v>0</v>
      </c>
      <c r="AD69" s="42"/>
      <c r="AE69" s="128"/>
      <c r="AF69" s="37">
        <f t="shared" si="4"/>
        <v>15</v>
      </c>
      <c r="AG69" s="43">
        <v>65</v>
      </c>
      <c r="AH69" s="44">
        <f t="shared" si="5"/>
        <v>80</v>
      </c>
      <c r="AI69" s="45">
        <f t="shared" si="8"/>
        <v>0.93</v>
      </c>
      <c r="AJ69" s="46"/>
      <c r="AK69" s="47">
        <v>1E-4</v>
      </c>
      <c r="AL69" s="48">
        <f t="shared" si="9"/>
        <v>1.0001</v>
      </c>
      <c r="AM69" s="49">
        <f t="shared" si="10"/>
        <v>2525017000</v>
      </c>
      <c r="AN69" s="50"/>
      <c r="AO69" s="51"/>
      <c r="AP69" s="51"/>
      <c r="AQ69" s="51"/>
      <c r="AR69" s="51"/>
      <c r="AS69" s="52"/>
      <c r="AT69" s="53">
        <f t="shared" si="6"/>
        <v>0</v>
      </c>
    </row>
    <row r="70" spans="1:46" s="54" customFormat="1" ht="36" customHeight="1" thickBot="1">
      <c r="A70" s="27"/>
      <c r="B70" s="56"/>
      <c r="C70" s="91"/>
      <c r="D70" s="95"/>
      <c r="E70" s="95"/>
      <c r="F70" s="101"/>
      <c r="G70" s="55"/>
      <c r="H70" s="60"/>
      <c r="I70" s="30">
        <v>0.51</v>
      </c>
      <c r="J70" s="119">
        <v>0.49</v>
      </c>
      <c r="K70" s="32"/>
      <c r="L70" s="57"/>
      <c r="M70" s="33"/>
      <c r="N70" s="34">
        <f t="shared" si="11"/>
        <v>1</v>
      </c>
      <c r="O70" s="35"/>
      <c r="P70" s="167">
        <v>15</v>
      </c>
      <c r="Q70" s="168">
        <v>15</v>
      </c>
      <c r="R70" s="38"/>
      <c r="S70" s="38"/>
      <c r="T70" s="37"/>
      <c r="U70" s="39">
        <f t="shared" ref="U70:U133" si="12">ROUNDUP(((P70*I70)+(Q70*J70)+(R70*K70)+(S70*L70)+(T70*M70)),2)</f>
        <v>15</v>
      </c>
      <c r="V70" s="40">
        <f t="shared" si="7"/>
        <v>15</v>
      </c>
      <c r="W70" s="112"/>
      <c r="X70" s="96"/>
      <c r="Y70" s="96"/>
      <c r="Z70" s="104"/>
      <c r="AA70" s="99"/>
      <c r="AB70" s="41">
        <f t="shared" ref="AB70:AB133" si="13">ROUNDUP((((W70*I70)+(X70*J70)+(Y70*K70)+(Z70*L70)+(AA70*M70))/$I$2*15),2)</f>
        <v>0</v>
      </c>
      <c r="AC70" s="40">
        <f t="shared" ref="AC70:AC133" si="14">IF(AB70&gt;=15,15,AB70)</f>
        <v>0</v>
      </c>
      <c r="AD70" s="42"/>
      <c r="AE70" s="128"/>
      <c r="AF70" s="37">
        <f t="shared" ref="AF70:AF133" si="15">IF((V70+AC70+AD70)&gt;=30,30,(V70+AC70+AD70))</f>
        <v>15</v>
      </c>
      <c r="AG70" s="43">
        <v>65</v>
      </c>
      <c r="AH70" s="44">
        <f t="shared" ref="AH70:AH133" si="16">AF70+AG70+AE70</f>
        <v>80</v>
      </c>
      <c r="AI70" s="45">
        <f t="shared" si="8"/>
        <v>0.93</v>
      </c>
      <c r="AJ70" s="46"/>
      <c r="AK70" s="47">
        <v>1E-4</v>
      </c>
      <c r="AL70" s="48">
        <f t="shared" si="9"/>
        <v>1.0001</v>
      </c>
      <c r="AM70" s="49">
        <f t="shared" si="10"/>
        <v>2525017000</v>
      </c>
      <c r="AN70" s="50"/>
      <c r="AO70" s="51"/>
      <c r="AP70" s="51"/>
      <c r="AQ70" s="51"/>
      <c r="AR70" s="51"/>
      <c r="AS70" s="52"/>
      <c r="AT70" s="53">
        <f t="shared" ref="AT70:AT133" si="17">(AO70*I70)+(AP70*J70)+(AQ70*K70)+(AR70*L70)+(AS70*M70)</f>
        <v>0</v>
      </c>
    </row>
    <row r="71" spans="1:46" s="54" customFormat="1" ht="36" customHeight="1" thickBot="1">
      <c r="A71" s="27"/>
      <c r="B71" s="56"/>
      <c r="C71" s="91"/>
      <c r="D71" s="95"/>
      <c r="E71" s="95"/>
      <c r="F71" s="101"/>
      <c r="G71" s="55"/>
      <c r="H71" s="60"/>
      <c r="I71" s="30">
        <v>0.51</v>
      </c>
      <c r="J71" s="119">
        <v>0.49</v>
      </c>
      <c r="K71" s="32"/>
      <c r="L71" s="57"/>
      <c r="M71" s="33"/>
      <c r="N71" s="34">
        <f t="shared" si="11"/>
        <v>1</v>
      </c>
      <c r="O71" s="35"/>
      <c r="P71" s="167">
        <v>15</v>
      </c>
      <c r="Q71" s="168">
        <v>15</v>
      </c>
      <c r="R71" s="38"/>
      <c r="S71" s="38"/>
      <c r="T71" s="37"/>
      <c r="U71" s="39">
        <f t="shared" si="12"/>
        <v>15</v>
      </c>
      <c r="V71" s="40">
        <f t="shared" si="7"/>
        <v>15</v>
      </c>
      <c r="W71" s="112"/>
      <c r="X71" s="96"/>
      <c r="Y71" s="96"/>
      <c r="Z71" s="104"/>
      <c r="AA71" s="99"/>
      <c r="AB71" s="41">
        <f t="shared" si="13"/>
        <v>0</v>
      </c>
      <c r="AC71" s="40">
        <f t="shared" si="14"/>
        <v>0</v>
      </c>
      <c r="AD71" s="42"/>
      <c r="AE71" s="128"/>
      <c r="AF71" s="37">
        <f t="shared" si="15"/>
        <v>15</v>
      </c>
      <c r="AG71" s="43">
        <v>65</v>
      </c>
      <c r="AH71" s="44">
        <f t="shared" si="16"/>
        <v>80</v>
      </c>
      <c r="AI71" s="45">
        <f t="shared" si="8"/>
        <v>0.93</v>
      </c>
      <c r="AJ71" s="46"/>
      <c r="AK71" s="47">
        <v>1E-4</v>
      </c>
      <c r="AL71" s="48">
        <f t="shared" si="9"/>
        <v>1.0001</v>
      </c>
      <c r="AM71" s="49">
        <f t="shared" si="10"/>
        <v>2525017000</v>
      </c>
      <c r="AN71" s="50"/>
      <c r="AO71" s="51"/>
      <c r="AP71" s="51"/>
      <c r="AQ71" s="51"/>
      <c r="AR71" s="51"/>
      <c r="AS71" s="52"/>
      <c r="AT71" s="53">
        <f t="shared" si="17"/>
        <v>0</v>
      </c>
    </row>
    <row r="72" spans="1:46" s="54" customFormat="1" ht="36" customHeight="1" thickBot="1">
      <c r="A72" s="27"/>
      <c r="B72" s="56"/>
      <c r="C72" s="91"/>
      <c r="D72" s="95"/>
      <c r="E72" s="95"/>
      <c r="F72" s="101"/>
      <c r="G72" s="55"/>
      <c r="H72" s="60"/>
      <c r="I72" s="30">
        <v>0.51</v>
      </c>
      <c r="J72" s="119">
        <v>0.49</v>
      </c>
      <c r="K72" s="32"/>
      <c r="L72" s="57"/>
      <c r="M72" s="33"/>
      <c r="N72" s="34">
        <f t="shared" si="11"/>
        <v>1</v>
      </c>
      <c r="O72" s="35"/>
      <c r="P72" s="167">
        <v>15</v>
      </c>
      <c r="Q72" s="168">
        <v>15</v>
      </c>
      <c r="R72" s="38"/>
      <c r="S72" s="38"/>
      <c r="T72" s="37"/>
      <c r="U72" s="39">
        <f t="shared" si="12"/>
        <v>15</v>
      </c>
      <c r="V72" s="40">
        <f t="shared" ref="V72:V134" si="18">IF(U72&gt;=15,15,U72)</f>
        <v>15</v>
      </c>
      <c r="W72" s="112"/>
      <c r="X72" s="96"/>
      <c r="Y72" s="96"/>
      <c r="Z72" s="104"/>
      <c r="AA72" s="99"/>
      <c r="AB72" s="41">
        <f t="shared" si="13"/>
        <v>0</v>
      </c>
      <c r="AC72" s="40">
        <f t="shared" si="14"/>
        <v>0</v>
      </c>
      <c r="AD72" s="42"/>
      <c r="AE72" s="128"/>
      <c r="AF72" s="37">
        <f t="shared" si="15"/>
        <v>15</v>
      </c>
      <c r="AG72" s="43">
        <v>65</v>
      </c>
      <c r="AH72" s="44">
        <f t="shared" si="16"/>
        <v>80</v>
      </c>
      <c r="AI72" s="45">
        <f t="shared" ref="AI72:AI134" si="19">-((50-((176+(45+(30-AF72)))))/200)</f>
        <v>0.93</v>
      </c>
      <c r="AJ72" s="46"/>
      <c r="AK72" s="47">
        <v>1E-4</v>
      </c>
      <c r="AL72" s="48">
        <f t="shared" ref="AL72:AL134" si="20">100%+AK72</f>
        <v>1.0001</v>
      </c>
      <c r="AM72" s="49">
        <f t="shared" ref="AM72:AM134" si="21">ROUNDUP($D$2*AI72*AL72,-3)</f>
        <v>2525017000</v>
      </c>
      <c r="AN72" s="50"/>
      <c r="AO72" s="51"/>
      <c r="AP72" s="51"/>
      <c r="AQ72" s="51"/>
      <c r="AR72" s="51"/>
      <c r="AS72" s="52"/>
      <c r="AT72" s="53">
        <f t="shared" si="17"/>
        <v>0</v>
      </c>
    </row>
    <row r="73" spans="1:46" s="54" customFormat="1" ht="36" customHeight="1" thickBot="1">
      <c r="A73" s="27"/>
      <c r="B73" s="56"/>
      <c r="C73" s="91"/>
      <c r="D73" s="95"/>
      <c r="E73" s="95"/>
      <c r="F73" s="101"/>
      <c r="G73" s="55"/>
      <c r="H73" s="60"/>
      <c r="I73" s="30">
        <v>0.51</v>
      </c>
      <c r="J73" s="119">
        <v>0.49</v>
      </c>
      <c r="K73" s="32"/>
      <c r="L73" s="57"/>
      <c r="M73" s="33"/>
      <c r="N73" s="34">
        <f t="shared" si="11"/>
        <v>1</v>
      </c>
      <c r="O73" s="35"/>
      <c r="P73" s="167">
        <v>15</v>
      </c>
      <c r="Q73" s="168">
        <v>15</v>
      </c>
      <c r="R73" s="38"/>
      <c r="S73" s="38"/>
      <c r="T73" s="37"/>
      <c r="U73" s="39">
        <f t="shared" si="12"/>
        <v>15</v>
      </c>
      <c r="V73" s="40">
        <f t="shared" si="18"/>
        <v>15</v>
      </c>
      <c r="W73" s="112"/>
      <c r="X73" s="96"/>
      <c r="Y73" s="96"/>
      <c r="Z73" s="104"/>
      <c r="AA73" s="99"/>
      <c r="AB73" s="41">
        <f t="shared" si="13"/>
        <v>0</v>
      </c>
      <c r="AC73" s="40">
        <f t="shared" si="14"/>
        <v>0</v>
      </c>
      <c r="AD73" s="42">
        <v>0</v>
      </c>
      <c r="AE73" s="128"/>
      <c r="AF73" s="37">
        <f t="shared" si="15"/>
        <v>15</v>
      </c>
      <c r="AG73" s="43">
        <v>65</v>
      </c>
      <c r="AH73" s="44">
        <f t="shared" si="16"/>
        <v>80</v>
      </c>
      <c r="AI73" s="45">
        <f t="shared" si="19"/>
        <v>0.93</v>
      </c>
      <c r="AJ73" s="46"/>
      <c r="AK73" s="47">
        <v>1E-4</v>
      </c>
      <c r="AL73" s="48">
        <f t="shared" si="20"/>
        <v>1.0001</v>
      </c>
      <c r="AM73" s="49">
        <f t="shared" si="21"/>
        <v>2525017000</v>
      </c>
      <c r="AN73" s="50"/>
      <c r="AO73" s="51"/>
      <c r="AP73" s="51"/>
      <c r="AQ73" s="51"/>
      <c r="AR73" s="51"/>
      <c r="AS73" s="52"/>
      <c r="AT73" s="53">
        <f t="shared" si="17"/>
        <v>0</v>
      </c>
    </row>
    <row r="74" spans="1:46" s="54" customFormat="1" ht="36" customHeight="1" thickBot="1">
      <c r="A74" s="27"/>
      <c r="B74" s="56"/>
      <c r="C74" s="91"/>
      <c r="D74" s="95"/>
      <c r="E74" s="95"/>
      <c r="F74" s="101"/>
      <c r="G74" s="55"/>
      <c r="H74" s="60"/>
      <c r="I74" s="30">
        <v>0.51</v>
      </c>
      <c r="J74" s="119">
        <v>0.49</v>
      </c>
      <c r="K74" s="32"/>
      <c r="L74" s="57"/>
      <c r="M74" s="33"/>
      <c r="N74" s="34">
        <f t="shared" si="11"/>
        <v>1</v>
      </c>
      <c r="O74" s="35"/>
      <c r="P74" s="167">
        <v>15</v>
      </c>
      <c r="Q74" s="168">
        <v>15</v>
      </c>
      <c r="R74" s="38"/>
      <c r="S74" s="38"/>
      <c r="T74" s="37"/>
      <c r="U74" s="39">
        <f t="shared" si="12"/>
        <v>15</v>
      </c>
      <c r="V74" s="40">
        <f t="shared" si="18"/>
        <v>15</v>
      </c>
      <c r="W74" s="112"/>
      <c r="X74" s="96"/>
      <c r="Y74" s="96"/>
      <c r="Z74" s="104"/>
      <c r="AA74" s="99"/>
      <c r="AB74" s="41">
        <f t="shared" si="13"/>
        <v>0</v>
      </c>
      <c r="AC74" s="40">
        <f t="shared" si="14"/>
        <v>0</v>
      </c>
      <c r="AD74" s="42"/>
      <c r="AE74" s="128"/>
      <c r="AF74" s="37">
        <f t="shared" si="15"/>
        <v>15</v>
      </c>
      <c r="AG74" s="43">
        <v>65</v>
      </c>
      <c r="AH74" s="44">
        <f t="shared" si="16"/>
        <v>80</v>
      </c>
      <c r="AI74" s="45">
        <f t="shared" si="19"/>
        <v>0.93</v>
      </c>
      <c r="AJ74" s="46"/>
      <c r="AK74" s="47">
        <v>1E-4</v>
      </c>
      <c r="AL74" s="48">
        <f t="shared" si="20"/>
        <v>1.0001</v>
      </c>
      <c r="AM74" s="49">
        <f t="shared" si="21"/>
        <v>2525017000</v>
      </c>
      <c r="AN74" s="50"/>
      <c r="AO74" s="51"/>
      <c r="AP74" s="51"/>
      <c r="AQ74" s="51"/>
      <c r="AR74" s="51"/>
      <c r="AS74" s="52"/>
      <c r="AT74" s="53">
        <f t="shared" si="17"/>
        <v>0</v>
      </c>
    </row>
    <row r="75" spans="1:46" s="54" customFormat="1" ht="36" customHeight="1" thickBot="1">
      <c r="A75" s="27"/>
      <c r="B75" s="56"/>
      <c r="C75" s="91"/>
      <c r="D75" s="95"/>
      <c r="E75" s="95"/>
      <c r="F75" s="101"/>
      <c r="G75" s="55"/>
      <c r="H75" s="60"/>
      <c r="I75" s="30">
        <v>0.51</v>
      </c>
      <c r="J75" s="119">
        <v>0.49</v>
      </c>
      <c r="K75" s="32"/>
      <c r="L75" s="57"/>
      <c r="M75" s="33"/>
      <c r="N75" s="34">
        <f t="shared" si="11"/>
        <v>1</v>
      </c>
      <c r="O75" s="35"/>
      <c r="P75" s="167">
        <v>15</v>
      </c>
      <c r="Q75" s="168">
        <v>15</v>
      </c>
      <c r="R75" s="38"/>
      <c r="S75" s="38"/>
      <c r="T75" s="37"/>
      <c r="U75" s="39">
        <f t="shared" si="12"/>
        <v>15</v>
      </c>
      <c r="V75" s="40">
        <f t="shared" si="18"/>
        <v>15</v>
      </c>
      <c r="W75" s="112"/>
      <c r="X75" s="96"/>
      <c r="Y75" s="96"/>
      <c r="Z75" s="104"/>
      <c r="AA75" s="99"/>
      <c r="AB75" s="41">
        <f t="shared" si="13"/>
        <v>0</v>
      </c>
      <c r="AC75" s="40">
        <f t="shared" si="14"/>
        <v>0</v>
      </c>
      <c r="AD75" s="42"/>
      <c r="AE75" s="128"/>
      <c r="AF75" s="37">
        <f t="shared" si="15"/>
        <v>15</v>
      </c>
      <c r="AG75" s="43">
        <v>65</v>
      </c>
      <c r="AH75" s="44">
        <f t="shared" si="16"/>
        <v>80</v>
      </c>
      <c r="AI75" s="45">
        <f t="shared" si="19"/>
        <v>0.93</v>
      </c>
      <c r="AJ75" s="46"/>
      <c r="AK75" s="47">
        <v>1E-4</v>
      </c>
      <c r="AL75" s="48">
        <f t="shared" si="20"/>
        <v>1.0001</v>
      </c>
      <c r="AM75" s="49">
        <f t="shared" si="21"/>
        <v>2525017000</v>
      </c>
      <c r="AN75" s="50"/>
      <c r="AO75" s="51"/>
      <c r="AP75" s="51"/>
      <c r="AQ75" s="51"/>
      <c r="AR75" s="51"/>
      <c r="AS75" s="52"/>
      <c r="AT75" s="53">
        <f t="shared" si="17"/>
        <v>0</v>
      </c>
    </row>
    <row r="76" spans="1:46" s="54" customFormat="1" ht="36" customHeight="1" thickBot="1">
      <c r="A76" s="27"/>
      <c r="B76" s="56"/>
      <c r="C76" s="91"/>
      <c r="D76" s="95"/>
      <c r="E76" s="95"/>
      <c r="F76" s="101"/>
      <c r="G76" s="55"/>
      <c r="H76" s="60"/>
      <c r="I76" s="30">
        <v>0.51</v>
      </c>
      <c r="J76" s="119">
        <v>0.49</v>
      </c>
      <c r="K76" s="32"/>
      <c r="L76" s="57"/>
      <c r="M76" s="33"/>
      <c r="N76" s="34">
        <f t="shared" si="11"/>
        <v>1</v>
      </c>
      <c r="O76" s="35"/>
      <c r="P76" s="167">
        <v>15</v>
      </c>
      <c r="Q76" s="168">
        <v>15</v>
      </c>
      <c r="R76" s="38"/>
      <c r="S76" s="38"/>
      <c r="T76" s="37"/>
      <c r="U76" s="39">
        <f t="shared" si="12"/>
        <v>15</v>
      </c>
      <c r="V76" s="40">
        <f t="shared" si="18"/>
        <v>15</v>
      </c>
      <c r="W76" s="112"/>
      <c r="X76" s="96"/>
      <c r="Y76" s="96"/>
      <c r="Z76" s="104"/>
      <c r="AA76" s="99"/>
      <c r="AB76" s="41">
        <f t="shared" si="13"/>
        <v>0</v>
      </c>
      <c r="AC76" s="40">
        <f t="shared" si="14"/>
        <v>0</v>
      </c>
      <c r="AD76" s="42"/>
      <c r="AE76" s="128"/>
      <c r="AF76" s="37">
        <f t="shared" si="15"/>
        <v>15</v>
      </c>
      <c r="AG76" s="43">
        <v>65</v>
      </c>
      <c r="AH76" s="44">
        <f t="shared" si="16"/>
        <v>80</v>
      </c>
      <c r="AI76" s="45">
        <f t="shared" si="19"/>
        <v>0.93</v>
      </c>
      <c r="AJ76" s="46"/>
      <c r="AK76" s="47">
        <v>1E-4</v>
      </c>
      <c r="AL76" s="48">
        <f t="shared" si="20"/>
        <v>1.0001</v>
      </c>
      <c r="AM76" s="49">
        <f t="shared" si="21"/>
        <v>2525017000</v>
      </c>
      <c r="AN76" s="50"/>
      <c r="AO76" s="51"/>
      <c r="AP76" s="51"/>
      <c r="AQ76" s="51"/>
      <c r="AR76" s="51"/>
      <c r="AS76" s="52"/>
      <c r="AT76" s="53">
        <f t="shared" si="17"/>
        <v>0</v>
      </c>
    </row>
    <row r="77" spans="1:46" s="54" customFormat="1" ht="36" customHeight="1" thickBot="1">
      <c r="A77" s="27"/>
      <c r="B77" s="56"/>
      <c r="C77" s="91"/>
      <c r="D77" s="95"/>
      <c r="E77" s="95"/>
      <c r="F77" s="101"/>
      <c r="G77" s="55"/>
      <c r="H77" s="60"/>
      <c r="I77" s="30">
        <v>0.51</v>
      </c>
      <c r="J77" s="119">
        <v>0.49</v>
      </c>
      <c r="K77" s="32"/>
      <c r="L77" s="57"/>
      <c r="M77" s="33"/>
      <c r="N77" s="34">
        <f t="shared" si="11"/>
        <v>1</v>
      </c>
      <c r="O77" s="35"/>
      <c r="P77" s="167">
        <v>15</v>
      </c>
      <c r="Q77" s="168">
        <v>15</v>
      </c>
      <c r="R77" s="38"/>
      <c r="S77" s="38"/>
      <c r="T77" s="37"/>
      <c r="U77" s="39">
        <f t="shared" si="12"/>
        <v>15</v>
      </c>
      <c r="V77" s="40">
        <f t="shared" si="18"/>
        <v>15</v>
      </c>
      <c r="W77" s="112"/>
      <c r="X77" s="96"/>
      <c r="Y77" s="96"/>
      <c r="Z77" s="104"/>
      <c r="AA77" s="99"/>
      <c r="AB77" s="41">
        <f t="shared" si="13"/>
        <v>0</v>
      </c>
      <c r="AC77" s="40">
        <f t="shared" si="14"/>
        <v>0</v>
      </c>
      <c r="AD77" s="42"/>
      <c r="AE77" s="128"/>
      <c r="AF77" s="37">
        <f t="shared" si="15"/>
        <v>15</v>
      </c>
      <c r="AG77" s="43">
        <v>65</v>
      </c>
      <c r="AH77" s="44">
        <f t="shared" si="16"/>
        <v>80</v>
      </c>
      <c r="AI77" s="45">
        <f t="shared" si="19"/>
        <v>0.93</v>
      </c>
      <c r="AJ77" s="46"/>
      <c r="AK77" s="47">
        <v>1E-4</v>
      </c>
      <c r="AL77" s="48">
        <f t="shared" si="20"/>
        <v>1.0001</v>
      </c>
      <c r="AM77" s="49">
        <f t="shared" si="21"/>
        <v>2525017000</v>
      </c>
      <c r="AN77" s="50"/>
      <c r="AO77" s="51"/>
      <c r="AP77" s="51"/>
      <c r="AQ77" s="51"/>
      <c r="AR77" s="51"/>
      <c r="AS77" s="52"/>
      <c r="AT77" s="53">
        <f t="shared" si="17"/>
        <v>0</v>
      </c>
    </row>
    <row r="78" spans="1:46" s="54" customFormat="1" ht="47.25" customHeight="1" thickBot="1">
      <c r="A78" s="27"/>
      <c r="B78" s="56"/>
      <c r="C78" s="91"/>
      <c r="D78" s="95"/>
      <c r="E78" s="95"/>
      <c r="F78" s="101"/>
      <c r="G78" s="55"/>
      <c r="H78" s="60"/>
      <c r="I78" s="30">
        <v>0.51</v>
      </c>
      <c r="J78" s="119">
        <v>0.49</v>
      </c>
      <c r="K78" s="32"/>
      <c r="L78" s="57"/>
      <c r="M78" s="33"/>
      <c r="N78" s="34">
        <f t="shared" si="11"/>
        <v>1</v>
      </c>
      <c r="O78" s="35"/>
      <c r="P78" s="167">
        <v>15</v>
      </c>
      <c r="Q78" s="168">
        <v>15</v>
      </c>
      <c r="R78" s="38"/>
      <c r="S78" s="38"/>
      <c r="T78" s="37"/>
      <c r="U78" s="39">
        <f t="shared" si="12"/>
        <v>15</v>
      </c>
      <c r="V78" s="40">
        <f t="shared" si="18"/>
        <v>15</v>
      </c>
      <c r="W78" s="112"/>
      <c r="X78" s="96"/>
      <c r="Y78" s="96"/>
      <c r="Z78" s="104"/>
      <c r="AA78" s="99"/>
      <c r="AB78" s="41">
        <f t="shared" si="13"/>
        <v>0</v>
      </c>
      <c r="AC78" s="40">
        <f t="shared" si="14"/>
        <v>0</v>
      </c>
      <c r="AD78" s="42"/>
      <c r="AE78" s="128"/>
      <c r="AF78" s="37">
        <f t="shared" si="15"/>
        <v>15</v>
      </c>
      <c r="AG78" s="43">
        <v>65</v>
      </c>
      <c r="AH78" s="44">
        <f t="shared" si="16"/>
        <v>80</v>
      </c>
      <c r="AI78" s="45">
        <f t="shared" si="19"/>
        <v>0.93</v>
      </c>
      <c r="AJ78" s="46"/>
      <c r="AK78" s="47">
        <v>1E-4</v>
      </c>
      <c r="AL78" s="48">
        <f t="shared" si="20"/>
        <v>1.0001</v>
      </c>
      <c r="AM78" s="49">
        <f t="shared" si="21"/>
        <v>2525017000</v>
      </c>
      <c r="AN78" s="50"/>
      <c r="AO78" s="51"/>
      <c r="AP78" s="51"/>
      <c r="AQ78" s="51"/>
      <c r="AR78" s="51"/>
      <c r="AS78" s="52"/>
      <c r="AT78" s="53">
        <f t="shared" si="17"/>
        <v>0</v>
      </c>
    </row>
    <row r="79" spans="1:46" s="54" customFormat="1" ht="36" customHeight="1" thickBot="1">
      <c r="A79" s="27"/>
      <c r="B79" s="56"/>
      <c r="C79" s="91"/>
      <c r="D79" s="95"/>
      <c r="E79" s="95"/>
      <c r="F79" s="101"/>
      <c r="G79" s="55"/>
      <c r="H79" s="60"/>
      <c r="I79" s="30">
        <v>0.51</v>
      </c>
      <c r="J79" s="119">
        <v>0.49</v>
      </c>
      <c r="K79" s="32"/>
      <c r="L79" s="57"/>
      <c r="M79" s="33"/>
      <c r="N79" s="34">
        <f t="shared" si="11"/>
        <v>1</v>
      </c>
      <c r="O79" s="35"/>
      <c r="P79" s="167">
        <v>15</v>
      </c>
      <c r="Q79" s="168">
        <v>15</v>
      </c>
      <c r="R79" s="38"/>
      <c r="S79" s="38"/>
      <c r="T79" s="37"/>
      <c r="U79" s="39">
        <f t="shared" si="12"/>
        <v>15</v>
      </c>
      <c r="V79" s="40">
        <f t="shared" si="18"/>
        <v>15</v>
      </c>
      <c r="W79" s="112"/>
      <c r="X79" s="96"/>
      <c r="Y79" s="96"/>
      <c r="Z79" s="104"/>
      <c r="AA79" s="99"/>
      <c r="AB79" s="41">
        <f t="shared" si="13"/>
        <v>0</v>
      </c>
      <c r="AC79" s="40">
        <f t="shared" si="14"/>
        <v>0</v>
      </c>
      <c r="AD79" s="42"/>
      <c r="AE79" s="128"/>
      <c r="AF79" s="37">
        <f t="shared" si="15"/>
        <v>15</v>
      </c>
      <c r="AG79" s="43">
        <v>65</v>
      </c>
      <c r="AH79" s="44">
        <f t="shared" si="16"/>
        <v>80</v>
      </c>
      <c r="AI79" s="45">
        <f t="shared" si="19"/>
        <v>0.93</v>
      </c>
      <c r="AJ79" s="46"/>
      <c r="AK79" s="47">
        <v>1E-4</v>
      </c>
      <c r="AL79" s="48">
        <f t="shared" si="20"/>
        <v>1.0001</v>
      </c>
      <c r="AM79" s="49">
        <f t="shared" si="21"/>
        <v>2525017000</v>
      </c>
      <c r="AN79" s="50"/>
      <c r="AO79" s="51"/>
      <c r="AP79" s="51"/>
      <c r="AQ79" s="51"/>
      <c r="AR79" s="51"/>
      <c r="AS79" s="52"/>
      <c r="AT79" s="53">
        <f t="shared" si="17"/>
        <v>0</v>
      </c>
    </row>
    <row r="80" spans="1:46" s="54" customFormat="1" ht="36" customHeight="1" thickBot="1">
      <c r="A80" s="27"/>
      <c r="B80" s="56"/>
      <c r="C80" s="91"/>
      <c r="D80" s="95"/>
      <c r="E80" s="95"/>
      <c r="F80" s="101"/>
      <c r="G80" s="55"/>
      <c r="H80" s="64"/>
      <c r="I80" s="30">
        <v>0.51</v>
      </c>
      <c r="J80" s="119">
        <v>0.49</v>
      </c>
      <c r="K80" s="32"/>
      <c r="L80" s="57"/>
      <c r="M80" s="33"/>
      <c r="N80" s="34">
        <f t="shared" si="11"/>
        <v>1</v>
      </c>
      <c r="O80" s="35"/>
      <c r="P80" s="167">
        <v>15</v>
      </c>
      <c r="Q80" s="168">
        <v>15</v>
      </c>
      <c r="R80" s="38"/>
      <c r="S80" s="38"/>
      <c r="T80" s="37"/>
      <c r="U80" s="39">
        <f t="shared" si="12"/>
        <v>15</v>
      </c>
      <c r="V80" s="40">
        <f t="shared" si="18"/>
        <v>15</v>
      </c>
      <c r="W80" s="112"/>
      <c r="X80" s="96"/>
      <c r="Y80" s="96"/>
      <c r="Z80" s="104"/>
      <c r="AA80" s="99"/>
      <c r="AB80" s="41">
        <f t="shared" si="13"/>
        <v>0</v>
      </c>
      <c r="AC80" s="40">
        <f t="shared" si="14"/>
        <v>0</v>
      </c>
      <c r="AD80" s="42"/>
      <c r="AE80" s="128"/>
      <c r="AF80" s="37">
        <f t="shared" si="15"/>
        <v>15</v>
      </c>
      <c r="AG80" s="43">
        <v>65</v>
      </c>
      <c r="AH80" s="44">
        <f t="shared" si="16"/>
        <v>80</v>
      </c>
      <c r="AI80" s="45">
        <f t="shared" si="19"/>
        <v>0.93</v>
      </c>
      <c r="AJ80" s="46"/>
      <c r="AK80" s="47">
        <v>1E-4</v>
      </c>
      <c r="AL80" s="48">
        <f t="shared" si="20"/>
        <v>1.0001</v>
      </c>
      <c r="AM80" s="49">
        <f t="shared" si="21"/>
        <v>2525017000</v>
      </c>
      <c r="AN80" s="50"/>
      <c r="AO80" s="51"/>
      <c r="AP80" s="51"/>
      <c r="AQ80" s="51"/>
      <c r="AR80" s="51"/>
      <c r="AS80" s="52"/>
      <c r="AT80" s="53">
        <f t="shared" si="17"/>
        <v>0</v>
      </c>
    </row>
    <row r="81" spans="1:46" s="54" customFormat="1" ht="36" customHeight="1" thickBot="1">
      <c r="A81" s="27"/>
      <c r="B81" s="56"/>
      <c r="C81" s="91"/>
      <c r="D81" s="95"/>
      <c r="E81" s="95"/>
      <c r="F81" s="101"/>
      <c r="G81" s="55"/>
      <c r="H81" s="60"/>
      <c r="I81" s="30">
        <v>0.51</v>
      </c>
      <c r="J81" s="119">
        <v>0.49</v>
      </c>
      <c r="K81" s="32"/>
      <c r="L81" s="57"/>
      <c r="M81" s="33"/>
      <c r="N81" s="34">
        <f t="shared" si="11"/>
        <v>1</v>
      </c>
      <c r="O81" s="35"/>
      <c r="P81" s="167">
        <v>15</v>
      </c>
      <c r="Q81" s="168">
        <v>15</v>
      </c>
      <c r="R81" s="38"/>
      <c r="S81" s="38"/>
      <c r="T81" s="37"/>
      <c r="U81" s="39">
        <f t="shared" si="12"/>
        <v>15</v>
      </c>
      <c r="V81" s="40">
        <f t="shared" si="18"/>
        <v>15</v>
      </c>
      <c r="W81" s="112"/>
      <c r="X81" s="96"/>
      <c r="Y81" s="96"/>
      <c r="Z81" s="104"/>
      <c r="AA81" s="99"/>
      <c r="AB81" s="41">
        <f t="shared" si="13"/>
        <v>0</v>
      </c>
      <c r="AC81" s="40">
        <f t="shared" si="14"/>
        <v>0</v>
      </c>
      <c r="AD81" s="42"/>
      <c r="AE81" s="128"/>
      <c r="AF81" s="37">
        <f t="shared" si="15"/>
        <v>15</v>
      </c>
      <c r="AG81" s="43">
        <v>65</v>
      </c>
      <c r="AH81" s="44">
        <f t="shared" si="16"/>
        <v>80</v>
      </c>
      <c r="AI81" s="45">
        <f t="shared" si="19"/>
        <v>0.93</v>
      </c>
      <c r="AJ81" s="46"/>
      <c r="AK81" s="47">
        <v>1E-4</v>
      </c>
      <c r="AL81" s="48">
        <f t="shared" si="20"/>
        <v>1.0001</v>
      </c>
      <c r="AM81" s="49">
        <f t="shared" si="21"/>
        <v>2525017000</v>
      </c>
      <c r="AN81" s="50"/>
      <c r="AO81" s="51"/>
      <c r="AP81" s="51"/>
      <c r="AQ81" s="51"/>
      <c r="AR81" s="51"/>
      <c r="AS81" s="52"/>
      <c r="AT81" s="53">
        <f t="shared" si="17"/>
        <v>0</v>
      </c>
    </row>
    <row r="82" spans="1:46" s="54" customFormat="1" ht="36" customHeight="1" thickBot="1">
      <c r="A82" s="27"/>
      <c r="B82" s="56"/>
      <c r="C82" s="91"/>
      <c r="D82" s="95"/>
      <c r="E82" s="95"/>
      <c r="F82" s="101"/>
      <c r="G82" s="55"/>
      <c r="H82" s="60"/>
      <c r="I82" s="30">
        <v>0.51</v>
      </c>
      <c r="J82" s="119">
        <v>0.49</v>
      </c>
      <c r="K82" s="32"/>
      <c r="L82" s="57"/>
      <c r="M82" s="33"/>
      <c r="N82" s="34">
        <f t="shared" si="11"/>
        <v>1</v>
      </c>
      <c r="O82" s="35"/>
      <c r="P82" s="167">
        <v>15</v>
      </c>
      <c r="Q82" s="168">
        <v>15</v>
      </c>
      <c r="R82" s="38"/>
      <c r="S82" s="38"/>
      <c r="T82" s="37"/>
      <c r="U82" s="39">
        <f t="shared" si="12"/>
        <v>15</v>
      </c>
      <c r="V82" s="40">
        <f t="shared" si="18"/>
        <v>15</v>
      </c>
      <c r="W82" s="112"/>
      <c r="X82" s="96"/>
      <c r="Y82" s="96"/>
      <c r="Z82" s="104"/>
      <c r="AA82" s="99"/>
      <c r="AB82" s="41">
        <f t="shared" si="13"/>
        <v>0</v>
      </c>
      <c r="AC82" s="40">
        <f t="shared" si="14"/>
        <v>0</v>
      </c>
      <c r="AD82" s="42"/>
      <c r="AE82" s="128"/>
      <c r="AF82" s="37">
        <f t="shared" si="15"/>
        <v>15</v>
      </c>
      <c r="AG82" s="43">
        <v>65</v>
      </c>
      <c r="AH82" s="44">
        <f t="shared" si="16"/>
        <v>80</v>
      </c>
      <c r="AI82" s="45">
        <f t="shared" si="19"/>
        <v>0.93</v>
      </c>
      <c r="AJ82" s="46"/>
      <c r="AK82" s="47">
        <v>1E-4</v>
      </c>
      <c r="AL82" s="48">
        <f t="shared" si="20"/>
        <v>1.0001</v>
      </c>
      <c r="AM82" s="49">
        <f t="shared" si="21"/>
        <v>2525017000</v>
      </c>
      <c r="AN82" s="50"/>
      <c r="AO82" s="51"/>
      <c r="AP82" s="51"/>
      <c r="AQ82" s="51"/>
      <c r="AR82" s="51"/>
      <c r="AS82" s="52"/>
      <c r="AT82" s="53">
        <f t="shared" si="17"/>
        <v>0</v>
      </c>
    </row>
    <row r="83" spans="1:46" s="54" customFormat="1" ht="36" customHeight="1" thickBot="1">
      <c r="A83" s="27"/>
      <c r="B83" s="56"/>
      <c r="C83" s="91"/>
      <c r="D83" s="95"/>
      <c r="E83" s="95"/>
      <c r="F83" s="101"/>
      <c r="G83" s="55"/>
      <c r="H83" s="60"/>
      <c r="I83" s="30">
        <v>0.51</v>
      </c>
      <c r="J83" s="119">
        <v>0.49</v>
      </c>
      <c r="K83" s="32"/>
      <c r="L83" s="57"/>
      <c r="M83" s="33"/>
      <c r="N83" s="34">
        <f t="shared" si="11"/>
        <v>1</v>
      </c>
      <c r="O83" s="35"/>
      <c r="P83" s="167">
        <v>15</v>
      </c>
      <c r="Q83" s="168">
        <v>15</v>
      </c>
      <c r="R83" s="38"/>
      <c r="S83" s="38"/>
      <c r="T83" s="37"/>
      <c r="U83" s="39">
        <f t="shared" si="12"/>
        <v>15</v>
      </c>
      <c r="V83" s="40">
        <f t="shared" si="18"/>
        <v>15</v>
      </c>
      <c r="W83" s="112"/>
      <c r="X83" s="96"/>
      <c r="Y83" s="96"/>
      <c r="Z83" s="104"/>
      <c r="AA83" s="99"/>
      <c r="AB83" s="41">
        <f t="shared" si="13"/>
        <v>0</v>
      </c>
      <c r="AC83" s="40">
        <f t="shared" si="14"/>
        <v>0</v>
      </c>
      <c r="AD83" s="42"/>
      <c r="AE83" s="128"/>
      <c r="AF83" s="37">
        <f t="shared" si="15"/>
        <v>15</v>
      </c>
      <c r="AG83" s="43">
        <v>65</v>
      </c>
      <c r="AH83" s="44">
        <f t="shared" si="16"/>
        <v>80</v>
      </c>
      <c r="AI83" s="45">
        <f t="shared" si="19"/>
        <v>0.93</v>
      </c>
      <c r="AJ83" s="46"/>
      <c r="AK83" s="47">
        <v>1E-4</v>
      </c>
      <c r="AL83" s="48">
        <f t="shared" si="20"/>
        <v>1.0001</v>
      </c>
      <c r="AM83" s="49">
        <f t="shared" si="21"/>
        <v>2525017000</v>
      </c>
      <c r="AN83" s="50"/>
      <c r="AO83" s="51"/>
      <c r="AP83" s="51"/>
      <c r="AQ83" s="51"/>
      <c r="AR83" s="51"/>
      <c r="AS83" s="52"/>
      <c r="AT83" s="53">
        <f t="shared" si="17"/>
        <v>0</v>
      </c>
    </row>
    <row r="84" spans="1:46" s="54" customFormat="1" ht="36" customHeight="1" thickBot="1">
      <c r="A84" s="27"/>
      <c r="B84" s="56"/>
      <c r="C84" s="91"/>
      <c r="D84" s="95"/>
      <c r="E84" s="95"/>
      <c r="F84" s="101"/>
      <c r="G84" s="55"/>
      <c r="H84" s="60"/>
      <c r="I84" s="30">
        <v>0.51</v>
      </c>
      <c r="J84" s="119">
        <v>0.49</v>
      </c>
      <c r="K84" s="32"/>
      <c r="L84" s="57"/>
      <c r="M84" s="33"/>
      <c r="N84" s="34">
        <f t="shared" si="11"/>
        <v>1</v>
      </c>
      <c r="O84" s="35"/>
      <c r="P84" s="167">
        <v>15</v>
      </c>
      <c r="Q84" s="168">
        <v>15</v>
      </c>
      <c r="R84" s="38"/>
      <c r="S84" s="38"/>
      <c r="T84" s="37"/>
      <c r="U84" s="39">
        <f t="shared" si="12"/>
        <v>15</v>
      </c>
      <c r="V84" s="40">
        <f t="shared" si="18"/>
        <v>15</v>
      </c>
      <c r="W84" s="112"/>
      <c r="X84" s="96"/>
      <c r="Y84" s="96"/>
      <c r="Z84" s="104"/>
      <c r="AA84" s="99"/>
      <c r="AB84" s="41">
        <f t="shared" si="13"/>
        <v>0</v>
      </c>
      <c r="AC84" s="40">
        <f t="shared" si="14"/>
        <v>0</v>
      </c>
      <c r="AD84" s="42"/>
      <c r="AE84" s="128"/>
      <c r="AF84" s="37">
        <f t="shared" si="15"/>
        <v>15</v>
      </c>
      <c r="AG84" s="43">
        <v>65</v>
      </c>
      <c r="AH84" s="44">
        <f t="shared" si="16"/>
        <v>80</v>
      </c>
      <c r="AI84" s="45">
        <f t="shared" si="19"/>
        <v>0.93</v>
      </c>
      <c r="AJ84" s="46"/>
      <c r="AK84" s="47">
        <v>1E-4</v>
      </c>
      <c r="AL84" s="48">
        <f t="shared" si="20"/>
        <v>1.0001</v>
      </c>
      <c r="AM84" s="49">
        <f t="shared" si="21"/>
        <v>2525017000</v>
      </c>
      <c r="AN84" s="50"/>
      <c r="AO84" s="51"/>
      <c r="AP84" s="51"/>
      <c r="AQ84" s="51"/>
      <c r="AR84" s="51"/>
      <c r="AS84" s="52"/>
      <c r="AT84" s="53">
        <f t="shared" si="17"/>
        <v>0</v>
      </c>
    </row>
    <row r="85" spans="1:46" s="54" customFormat="1" ht="36" customHeight="1" thickBot="1">
      <c r="A85" s="27"/>
      <c r="B85" s="56"/>
      <c r="C85" s="91"/>
      <c r="D85" s="95"/>
      <c r="E85" s="95"/>
      <c r="F85" s="101"/>
      <c r="G85" s="55"/>
      <c r="H85" s="60"/>
      <c r="I85" s="30">
        <v>0.51</v>
      </c>
      <c r="J85" s="119">
        <v>0.49</v>
      </c>
      <c r="K85" s="32"/>
      <c r="L85" s="57"/>
      <c r="M85" s="33"/>
      <c r="N85" s="34">
        <f t="shared" si="11"/>
        <v>1</v>
      </c>
      <c r="O85" s="35"/>
      <c r="P85" s="167">
        <v>15</v>
      </c>
      <c r="Q85" s="168">
        <v>15</v>
      </c>
      <c r="R85" s="38"/>
      <c r="S85" s="38"/>
      <c r="T85" s="37"/>
      <c r="U85" s="39">
        <f t="shared" si="12"/>
        <v>15</v>
      </c>
      <c r="V85" s="40">
        <f t="shared" si="18"/>
        <v>15</v>
      </c>
      <c r="W85" s="112"/>
      <c r="X85" s="96"/>
      <c r="Y85" s="96"/>
      <c r="Z85" s="104"/>
      <c r="AA85" s="99"/>
      <c r="AB85" s="41">
        <f t="shared" si="13"/>
        <v>0</v>
      </c>
      <c r="AC85" s="40">
        <f t="shared" si="14"/>
        <v>0</v>
      </c>
      <c r="AD85" s="42"/>
      <c r="AE85" s="128"/>
      <c r="AF85" s="37">
        <f t="shared" si="15"/>
        <v>15</v>
      </c>
      <c r="AG85" s="43">
        <v>65</v>
      </c>
      <c r="AH85" s="44">
        <f t="shared" si="16"/>
        <v>80</v>
      </c>
      <c r="AI85" s="45">
        <f t="shared" si="19"/>
        <v>0.93</v>
      </c>
      <c r="AJ85" s="46"/>
      <c r="AK85" s="47">
        <v>1E-4</v>
      </c>
      <c r="AL85" s="48">
        <f t="shared" si="20"/>
        <v>1.0001</v>
      </c>
      <c r="AM85" s="49">
        <f t="shared" si="21"/>
        <v>2525017000</v>
      </c>
      <c r="AN85" s="50"/>
      <c r="AO85" s="51"/>
      <c r="AP85" s="51"/>
      <c r="AQ85" s="51"/>
      <c r="AR85" s="51"/>
      <c r="AS85" s="52"/>
      <c r="AT85" s="53">
        <f t="shared" si="17"/>
        <v>0</v>
      </c>
    </row>
    <row r="86" spans="1:46" s="54" customFormat="1" ht="36" customHeight="1" thickBot="1">
      <c r="A86" s="27"/>
      <c r="B86" s="56"/>
      <c r="C86" s="91"/>
      <c r="D86" s="95"/>
      <c r="E86" s="95"/>
      <c r="F86" s="101"/>
      <c r="G86" s="55"/>
      <c r="H86" s="60"/>
      <c r="I86" s="30">
        <v>0.51</v>
      </c>
      <c r="J86" s="119">
        <v>0.49</v>
      </c>
      <c r="K86" s="32"/>
      <c r="L86" s="57"/>
      <c r="M86" s="33"/>
      <c r="N86" s="34">
        <f t="shared" si="11"/>
        <v>1</v>
      </c>
      <c r="O86" s="35"/>
      <c r="P86" s="167">
        <v>15</v>
      </c>
      <c r="Q86" s="168">
        <v>15</v>
      </c>
      <c r="R86" s="38"/>
      <c r="S86" s="38"/>
      <c r="T86" s="37"/>
      <c r="U86" s="39">
        <f t="shared" si="12"/>
        <v>15</v>
      </c>
      <c r="V86" s="40">
        <f t="shared" si="18"/>
        <v>15</v>
      </c>
      <c r="W86" s="112"/>
      <c r="X86" s="96"/>
      <c r="Y86" s="96"/>
      <c r="Z86" s="104"/>
      <c r="AA86" s="99"/>
      <c r="AB86" s="41">
        <f t="shared" si="13"/>
        <v>0</v>
      </c>
      <c r="AC86" s="40">
        <f t="shared" si="14"/>
        <v>0</v>
      </c>
      <c r="AD86" s="42"/>
      <c r="AE86" s="128"/>
      <c r="AF86" s="37">
        <f t="shared" si="15"/>
        <v>15</v>
      </c>
      <c r="AG86" s="43">
        <v>65</v>
      </c>
      <c r="AH86" s="44">
        <f t="shared" si="16"/>
        <v>80</v>
      </c>
      <c r="AI86" s="45">
        <f t="shared" si="19"/>
        <v>0.93</v>
      </c>
      <c r="AJ86" s="46"/>
      <c r="AK86" s="47">
        <v>1E-4</v>
      </c>
      <c r="AL86" s="48">
        <f t="shared" si="20"/>
        <v>1.0001</v>
      </c>
      <c r="AM86" s="49">
        <f t="shared" si="21"/>
        <v>2525017000</v>
      </c>
      <c r="AN86" s="50"/>
      <c r="AO86" s="51"/>
      <c r="AP86" s="51"/>
      <c r="AQ86" s="51"/>
      <c r="AR86" s="51"/>
      <c r="AS86" s="52"/>
      <c r="AT86" s="53">
        <f t="shared" si="17"/>
        <v>0</v>
      </c>
    </row>
    <row r="87" spans="1:46" s="54" customFormat="1" ht="36" customHeight="1" thickBot="1">
      <c r="A87" s="27"/>
      <c r="B87" s="56"/>
      <c r="C87" s="91"/>
      <c r="D87" s="95"/>
      <c r="E87" s="95"/>
      <c r="F87" s="101"/>
      <c r="G87" s="55"/>
      <c r="H87" s="60"/>
      <c r="I87" s="30">
        <v>0.51</v>
      </c>
      <c r="J87" s="119">
        <v>0.49</v>
      </c>
      <c r="K87" s="32"/>
      <c r="L87" s="57"/>
      <c r="M87" s="33"/>
      <c r="N87" s="34">
        <f t="shared" si="11"/>
        <v>1</v>
      </c>
      <c r="O87" s="35"/>
      <c r="P87" s="167">
        <v>15</v>
      </c>
      <c r="Q87" s="168">
        <v>15</v>
      </c>
      <c r="R87" s="38"/>
      <c r="S87" s="38"/>
      <c r="T87" s="37"/>
      <c r="U87" s="39">
        <f t="shared" si="12"/>
        <v>15</v>
      </c>
      <c r="V87" s="40">
        <f t="shared" si="18"/>
        <v>15</v>
      </c>
      <c r="W87" s="112"/>
      <c r="X87" s="96"/>
      <c r="Y87" s="96"/>
      <c r="Z87" s="104"/>
      <c r="AA87" s="99"/>
      <c r="AB87" s="41">
        <f t="shared" si="13"/>
        <v>0</v>
      </c>
      <c r="AC87" s="40">
        <f t="shared" si="14"/>
        <v>0</v>
      </c>
      <c r="AD87" s="42"/>
      <c r="AE87" s="128"/>
      <c r="AF87" s="37">
        <f t="shared" si="15"/>
        <v>15</v>
      </c>
      <c r="AG87" s="43">
        <v>65</v>
      </c>
      <c r="AH87" s="44">
        <f t="shared" si="16"/>
        <v>80</v>
      </c>
      <c r="AI87" s="45">
        <f t="shared" si="19"/>
        <v>0.93</v>
      </c>
      <c r="AJ87" s="46"/>
      <c r="AK87" s="47">
        <v>1E-4</v>
      </c>
      <c r="AL87" s="48">
        <f t="shared" si="20"/>
        <v>1.0001</v>
      </c>
      <c r="AM87" s="49">
        <f t="shared" si="21"/>
        <v>2525017000</v>
      </c>
      <c r="AN87" s="50"/>
      <c r="AO87" s="51"/>
      <c r="AP87" s="51"/>
      <c r="AQ87" s="51"/>
      <c r="AR87" s="51"/>
      <c r="AS87" s="52"/>
      <c r="AT87" s="53">
        <f t="shared" si="17"/>
        <v>0</v>
      </c>
    </row>
    <row r="88" spans="1:46" s="54" customFormat="1" ht="36" customHeight="1" thickBot="1">
      <c r="A88" s="27"/>
      <c r="B88" s="56"/>
      <c r="C88" s="91"/>
      <c r="D88" s="95"/>
      <c r="E88" s="95"/>
      <c r="F88" s="101"/>
      <c r="G88" s="55"/>
      <c r="H88" s="60"/>
      <c r="I88" s="30">
        <v>0.51</v>
      </c>
      <c r="J88" s="119">
        <v>0.49</v>
      </c>
      <c r="K88" s="32"/>
      <c r="L88" s="57"/>
      <c r="M88" s="33"/>
      <c r="N88" s="34">
        <f t="shared" si="11"/>
        <v>1</v>
      </c>
      <c r="O88" s="35"/>
      <c r="P88" s="167">
        <v>15</v>
      </c>
      <c r="Q88" s="168">
        <v>15</v>
      </c>
      <c r="R88" s="38"/>
      <c r="S88" s="38"/>
      <c r="T88" s="37"/>
      <c r="U88" s="39">
        <f t="shared" si="12"/>
        <v>15</v>
      </c>
      <c r="V88" s="40">
        <f t="shared" si="18"/>
        <v>15</v>
      </c>
      <c r="W88" s="112"/>
      <c r="X88" s="96"/>
      <c r="Y88" s="96"/>
      <c r="Z88" s="104"/>
      <c r="AA88" s="99"/>
      <c r="AB88" s="41">
        <f t="shared" si="13"/>
        <v>0</v>
      </c>
      <c r="AC88" s="40">
        <f t="shared" si="14"/>
        <v>0</v>
      </c>
      <c r="AD88" s="42"/>
      <c r="AE88" s="128"/>
      <c r="AF88" s="37">
        <f t="shared" si="15"/>
        <v>15</v>
      </c>
      <c r="AG88" s="43">
        <v>65</v>
      </c>
      <c r="AH88" s="44">
        <f t="shared" si="16"/>
        <v>80</v>
      </c>
      <c r="AI88" s="45">
        <f t="shared" si="19"/>
        <v>0.93</v>
      </c>
      <c r="AJ88" s="46"/>
      <c r="AK88" s="47">
        <v>1E-4</v>
      </c>
      <c r="AL88" s="48">
        <f t="shared" si="20"/>
        <v>1.0001</v>
      </c>
      <c r="AM88" s="49">
        <f t="shared" si="21"/>
        <v>2525017000</v>
      </c>
      <c r="AN88" s="50"/>
      <c r="AO88" s="51"/>
      <c r="AP88" s="51"/>
      <c r="AQ88" s="51"/>
      <c r="AR88" s="51"/>
      <c r="AS88" s="52"/>
      <c r="AT88" s="53">
        <f t="shared" si="17"/>
        <v>0</v>
      </c>
    </row>
    <row r="89" spans="1:46" s="54" customFormat="1" ht="36" customHeight="1" thickBot="1">
      <c r="A89" s="27"/>
      <c r="B89" s="56"/>
      <c r="C89" s="91"/>
      <c r="D89" s="95"/>
      <c r="E89" s="95"/>
      <c r="F89" s="101"/>
      <c r="G89" s="55"/>
      <c r="H89" s="60"/>
      <c r="I89" s="30">
        <v>0.51</v>
      </c>
      <c r="J89" s="119">
        <v>0.49</v>
      </c>
      <c r="K89" s="32"/>
      <c r="L89" s="57"/>
      <c r="M89" s="33"/>
      <c r="N89" s="34">
        <f t="shared" si="11"/>
        <v>1</v>
      </c>
      <c r="O89" s="35"/>
      <c r="P89" s="167">
        <v>15</v>
      </c>
      <c r="Q89" s="168">
        <v>15</v>
      </c>
      <c r="R89" s="38"/>
      <c r="S89" s="38"/>
      <c r="T89" s="37"/>
      <c r="U89" s="39">
        <f t="shared" si="12"/>
        <v>15</v>
      </c>
      <c r="V89" s="40">
        <f t="shared" si="18"/>
        <v>15</v>
      </c>
      <c r="W89" s="112"/>
      <c r="X89" s="96"/>
      <c r="Y89" s="96"/>
      <c r="Z89" s="104"/>
      <c r="AA89" s="99"/>
      <c r="AB89" s="41">
        <f t="shared" si="13"/>
        <v>0</v>
      </c>
      <c r="AC89" s="40">
        <f t="shared" si="14"/>
        <v>0</v>
      </c>
      <c r="AD89" s="42"/>
      <c r="AE89" s="128"/>
      <c r="AF89" s="37">
        <f t="shared" si="15"/>
        <v>15</v>
      </c>
      <c r="AG89" s="43">
        <v>65</v>
      </c>
      <c r="AH89" s="44">
        <f t="shared" si="16"/>
        <v>80</v>
      </c>
      <c r="AI89" s="45">
        <f t="shared" si="19"/>
        <v>0.93</v>
      </c>
      <c r="AJ89" s="46"/>
      <c r="AK89" s="47">
        <v>1E-4</v>
      </c>
      <c r="AL89" s="48">
        <f t="shared" si="20"/>
        <v>1.0001</v>
      </c>
      <c r="AM89" s="49">
        <f t="shared" si="21"/>
        <v>2525017000</v>
      </c>
      <c r="AN89" s="50"/>
      <c r="AO89" s="51"/>
      <c r="AP89" s="51"/>
      <c r="AQ89" s="51"/>
      <c r="AR89" s="51"/>
      <c r="AS89" s="52"/>
      <c r="AT89" s="53">
        <f t="shared" si="17"/>
        <v>0</v>
      </c>
    </row>
    <row r="90" spans="1:46" s="54" customFormat="1" ht="36" customHeight="1" thickBot="1">
      <c r="A90" s="27"/>
      <c r="B90" s="56"/>
      <c r="C90" s="91"/>
      <c r="D90" s="95"/>
      <c r="E90" s="95"/>
      <c r="F90" s="101"/>
      <c r="G90" s="55"/>
      <c r="H90" s="60"/>
      <c r="I90" s="30">
        <v>0.51</v>
      </c>
      <c r="J90" s="119">
        <v>0.49</v>
      </c>
      <c r="K90" s="32"/>
      <c r="L90" s="57"/>
      <c r="M90" s="33"/>
      <c r="N90" s="34">
        <f t="shared" si="11"/>
        <v>1</v>
      </c>
      <c r="O90" s="35"/>
      <c r="P90" s="167">
        <v>15</v>
      </c>
      <c r="Q90" s="168">
        <v>15</v>
      </c>
      <c r="R90" s="38"/>
      <c r="S90" s="38"/>
      <c r="T90" s="37"/>
      <c r="U90" s="39">
        <f t="shared" si="12"/>
        <v>15</v>
      </c>
      <c r="V90" s="40">
        <f t="shared" si="18"/>
        <v>15</v>
      </c>
      <c r="W90" s="112"/>
      <c r="X90" s="96"/>
      <c r="Y90" s="96"/>
      <c r="Z90" s="104"/>
      <c r="AA90" s="99"/>
      <c r="AB90" s="41">
        <f t="shared" si="13"/>
        <v>0</v>
      </c>
      <c r="AC90" s="40">
        <f t="shared" si="14"/>
        <v>0</v>
      </c>
      <c r="AD90" s="42"/>
      <c r="AE90" s="128"/>
      <c r="AF90" s="37">
        <f t="shared" si="15"/>
        <v>15</v>
      </c>
      <c r="AG90" s="43">
        <v>65</v>
      </c>
      <c r="AH90" s="44">
        <f t="shared" si="16"/>
        <v>80</v>
      </c>
      <c r="AI90" s="45">
        <f t="shared" si="19"/>
        <v>0.93</v>
      </c>
      <c r="AJ90" s="46"/>
      <c r="AK90" s="47">
        <v>1E-4</v>
      </c>
      <c r="AL90" s="48">
        <f t="shared" si="20"/>
        <v>1.0001</v>
      </c>
      <c r="AM90" s="49">
        <f t="shared" si="21"/>
        <v>2525017000</v>
      </c>
      <c r="AN90" s="50"/>
      <c r="AO90" s="51"/>
      <c r="AP90" s="51"/>
      <c r="AQ90" s="51"/>
      <c r="AR90" s="51"/>
      <c r="AS90" s="52"/>
      <c r="AT90" s="53">
        <f t="shared" si="17"/>
        <v>0</v>
      </c>
    </row>
    <row r="91" spans="1:46" s="54" customFormat="1" ht="36" customHeight="1" thickBot="1">
      <c r="A91" s="27"/>
      <c r="B91" s="56"/>
      <c r="C91" s="91"/>
      <c r="D91" s="95"/>
      <c r="E91" s="95"/>
      <c r="F91" s="101"/>
      <c r="G91" s="55"/>
      <c r="H91" s="60"/>
      <c r="I91" s="30">
        <v>0.51</v>
      </c>
      <c r="J91" s="119">
        <v>0.49</v>
      </c>
      <c r="K91" s="32"/>
      <c r="L91" s="57"/>
      <c r="M91" s="33"/>
      <c r="N91" s="34">
        <f t="shared" si="11"/>
        <v>1</v>
      </c>
      <c r="O91" s="35"/>
      <c r="P91" s="167">
        <v>15</v>
      </c>
      <c r="Q91" s="168">
        <v>15</v>
      </c>
      <c r="R91" s="38"/>
      <c r="S91" s="38"/>
      <c r="T91" s="37"/>
      <c r="U91" s="39">
        <f t="shared" si="12"/>
        <v>15</v>
      </c>
      <c r="V91" s="40">
        <f t="shared" si="18"/>
        <v>15</v>
      </c>
      <c r="W91" s="112"/>
      <c r="X91" s="96"/>
      <c r="Y91" s="96"/>
      <c r="Z91" s="104"/>
      <c r="AA91" s="99"/>
      <c r="AB91" s="41">
        <f t="shared" si="13"/>
        <v>0</v>
      </c>
      <c r="AC91" s="40">
        <f t="shared" si="14"/>
        <v>0</v>
      </c>
      <c r="AD91" s="42"/>
      <c r="AE91" s="128"/>
      <c r="AF91" s="37">
        <f t="shared" si="15"/>
        <v>15</v>
      </c>
      <c r="AG91" s="43">
        <v>65</v>
      </c>
      <c r="AH91" s="44">
        <f t="shared" si="16"/>
        <v>80</v>
      </c>
      <c r="AI91" s="45">
        <f t="shared" si="19"/>
        <v>0.93</v>
      </c>
      <c r="AJ91" s="46"/>
      <c r="AK91" s="47">
        <v>1E-4</v>
      </c>
      <c r="AL91" s="48">
        <f t="shared" si="20"/>
        <v>1.0001</v>
      </c>
      <c r="AM91" s="49">
        <f t="shared" si="21"/>
        <v>2525017000</v>
      </c>
      <c r="AN91" s="50"/>
      <c r="AO91" s="51"/>
      <c r="AP91" s="51"/>
      <c r="AQ91" s="51"/>
      <c r="AR91" s="51"/>
      <c r="AS91" s="52"/>
      <c r="AT91" s="53">
        <f t="shared" si="17"/>
        <v>0</v>
      </c>
    </row>
    <row r="92" spans="1:46" s="54" customFormat="1" ht="47.25" customHeight="1" thickBot="1">
      <c r="A92" s="27"/>
      <c r="B92" s="56"/>
      <c r="C92" s="91"/>
      <c r="D92" s="95"/>
      <c r="E92" s="95"/>
      <c r="F92" s="101"/>
      <c r="G92" s="55"/>
      <c r="H92" s="60"/>
      <c r="I92" s="30">
        <v>0.51</v>
      </c>
      <c r="J92" s="119">
        <v>0.49</v>
      </c>
      <c r="K92" s="32"/>
      <c r="L92" s="57"/>
      <c r="M92" s="33"/>
      <c r="N92" s="34">
        <f t="shared" si="11"/>
        <v>1</v>
      </c>
      <c r="O92" s="35"/>
      <c r="P92" s="167">
        <v>15</v>
      </c>
      <c r="Q92" s="168">
        <v>15</v>
      </c>
      <c r="R92" s="38"/>
      <c r="S92" s="38"/>
      <c r="T92" s="37"/>
      <c r="U92" s="39">
        <f t="shared" si="12"/>
        <v>15</v>
      </c>
      <c r="V92" s="40">
        <f t="shared" si="18"/>
        <v>15</v>
      </c>
      <c r="W92" s="112"/>
      <c r="X92" s="96"/>
      <c r="Y92" s="96"/>
      <c r="Z92" s="104"/>
      <c r="AA92" s="99"/>
      <c r="AB92" s="41">
        <f t="shared" si="13"/>
        <v>0</v>
      </c>
      <c r="AC92" s="40">
        <f t="shared" si="14"/>
        <v>0</v>
      </c>
      <c r="AD92" s="42"/>
      <c r="AE92" s="128"/>
      <c r="AF92" s="37">
        <f t="shared" si="15"/>
        <v>15</v>
      </c>
      <c r="AG92" s="43">
        <v>65</v>
      </c>
      <c r="AH92" s="44">
        <f t="shared" si="16"/>
        <v>80</v>
      </c>
      <c r="AI92" s="45">
        <f t="shared" si="19"/>
        <v>0.93</v>
      </c>
      <c r="AJ92" s="46"/>
      <c r="AK92" s="47">
        <v>1E-4</v>
      </c>
      <c r="AL92" s="48">
        <f t="shared" si="20"/>
        <v>1.0001</v>
      </c>
      <c r="AM92" s="49">
        <f t="shared" si="21"/>
        <v>2525017000</v>
      </c>
      <c r="AN92" s="50"/>
      <c r="AO92" s="51"/>
      <c r="AP92" s="51"/>
      <c r="AQ92" s="51"/>
      <c r="AR92" s="51"/>
      <c r="AS92" s="52"/>
      <c r="AT92" s="53">
        <f t="shared" si="17"/>
        <v>0</v>
      </c>
    </row>
    <row r="93" spans="1:46" s="54" customFormat="1" ht="36" customHeight="1" thickBot="1">
      <c r="A93" s="27"/>
      <c r="B93" s="56"/>
      <c r="C93" s="91"/>
      <c r="D93" s="95"/>
      <c r="E93" s="95"/>
      <c r="F93" s="101"/>
      <c r="G93" s="55"/>
      <c r="H93" s="60"/>
      <c r="I93" s="30">
        <v>0.51</v>
      </c>
      <c r="J93" s="119">
        <v>0.49</v>
      </c>
      <c r="K93" s="32"/>
      <c r="L93" s="57"/>
      <c r="M93" s="33"/>
      <c r="N93" s="34">
        <f t="shared" si="11"/>
        <v>1</v>
      </c>
      <c r="O93" s="35"/>
      <c r="P93" s="167">
        <v>15</v>
      </c>
      <c r="Q93" s="168">
        <v>15</v>
      </c>
      <c r="R93" s="38"/>
      <c r="S93" s="38"/>
      <c r="T93" s="37"/>
      <c r="U93" s="39">
        <f t="shared" si="12"/>
        <v>15</v>
      </c>
      <c r="V93" s="40">
        <f t="shared" si="18"/>
        <v>15</v>
      </c>
      <c r="W93" s="112"/>
      <c r="X93" s="96"/>
      <c r="Y93" s="96"/>
      <c r="Z93" s="104"/>
      <c r="AA93" s="99"/>
      <c r="AB93" s="41">
        <f t="shared" si="13"/>
        <v>0</v>
      </c>
      <c r="AC93" s="40">
        <f t="shared" si="14"/>
        <v>0</v>
      </c>
      <c r="AD93" s="42"/>
      <c r="AE93" s="128"/>
      <c r="AF93" s="37">
        <f t="shared" si="15"/>
        <v>15</v>
      </c>
      <c r="AG93" s="43">
        <v>65</v>
      </c>
      <c r="AH93" s="44">
        <f t="shared" si="16"/>
        <v>80</v>
      </c>
      <c r="AI93" s="45">
        <f t="shared" si="19"/>
        <v>0.93</v>
      </c>
      <c r="AJ93" s="46"/>
      <c r="AK93" s="47">
        <v>1E-4</v>
      </c>
      <c r="AL93" s="48">
        <f t="shared" si="20"/>
        <v>1.0001</v>
      </c>
      <c r="AM93" s="49">
        <f t="shared" si="21"/>
        <v>2525017000</v>
      </c>
      <c r="AN93" s="50"/>
      <c r="AO93" s="51"/>
      <c r="AP93" s="51"/>
      <c r="AQ93" s="51"/>
      <c r="AR93" s="51"/>
      <c r="AS93" s="52"/>
      <c r="AT93" s="53">
        <f t="shared" si="17"/>
        <v>0</v>
      </c>
    </row>
    <row r="94" spans="1:46" s="54" customFormat="1" ht="47.25" customHeight="1" thickBot="1">
      <c r="A94" s="27"/>
      <c r="B94" s="56"/>
      <c r="C94" s="91"/>
      <c r="D94" s="95"/>
      <c r="E94" s="95"/>
      <c r="F94" s="101"/>
      <c r="G94" s="55"/>
      <c r="H94" s="60"/>
      <c r="I94" s="30">
        <v>0.51</v>
      </c>
      <c r="J94" s="119">
        <v>0.49</v>
      </c>
      <c r="K94" s="32"/>
      <c r="L94" s="57"/>
      <c r="M94" s="33"/>
      <c r="N94" s="34">
        <f t="shared" si="11"/>
        <v>1</v>
      </c>
      <c r="O94" s="35"/>
      <c r="P94" s="167">
        <v>15</v>
      </c>
      <c r="Q94" s="168">
        <v>15</v>
      </c>
      <c r="R94" s="38"/>
      <c r="S94" s="38"/>
      <c r="T94" s="37"/>
      <c r="U94" s="39">
        <f t="shared" si="12"/>
        <v>15</v>
      </c>
      <c r="V94" s="40">
        <f t="shared" si="18"/>
        <v>15</v>
      </c>
      <c r="W94" s="112"/>
      <c r="X94" s="96"/>
      <c r="Y94" s="96"/>
      <c r="Z94" s="104"/>
      <c r="AA94" s="99"/>
      <c r="AB94" s="41">
        <f t="shared" si="13"/>
        <v>0</v>
      </c>
      <c r="AC94" s="40">
        <f t="shared" si="14"/>
        <v>0</v>
      </c>
      <c r="AD94" s="42"/>
      <c r="AE94" s="128"/>
      <c r="AF94" s="37">
        <f t="shared" si="15"/>
        <v>15</v>
      </c>
      <c r="AG94" s="43">
        <v>65</v>
      </c>
      <c r="AH94" s="44">
        <f t="shared" si="16"/>
        <v>80</v>
      </c>
      <c r="AI94" s="45">
        <f t="shared" si="19"/>
        <v>0.93</v>
      </c>
      <c r="AJ94" s="46"/>
      <c r="AK94" s="47">
        <v>1E-4</v>
      </c>
      <c r="AL94" s="48">
        <f t="shared" si="20"/>
        <v>1.0001</v>
      </c>
      <c r="AM94" s="49">
        <f t="shared" si="21"/>
        <v>2525017000</v>
      </c>
      <c r="AN94" s="50"/>
      <c r="AO94" s="51"/>
      <c r="AP94" s="51"/>
      <c r="AQ94" s="51"/>
      <c r="AR94" s="51"/>
      <c r="AS94" s="52"/>
      <c r="AT94" s="53">
        <f t="shared" si="17"/>
        <v>0</v>
      </c>
    </row>
    <row r="95" spans="1:46" s="54" customFormat="1" ht="36" customHeight="1" thickBot="1">
      <c r="A95" s="27"/>
      <c r="B95" s="56"/>
      <c r="C95" s="91"/>
      <c r="D95" s="95"/>
      <c r="E95" s="95"/>
      <c r="F95" s="101"/>
      <c r="G95" s="55"/>
      <c r="H95" s="60"/>
      <c r="I95" s="30">
        <v>0.51</v>
      </c>
      <c r="J95" s="119">
        <v>0.49</v>
      </c>
      <c r="K95" s="32"/>
      <c r="L95" s="57"/>
      <c r="M95" s="33"/>
      <c r="N95" s="34">
        <f t="shared" si="11"/>
        <v>1</v>
      </c>
      <c r="O95" s="35"/>
      <c r="P95" s="167">
        <v>15</v>
      </c>
      <c r="Q95" s="168">
        <v>15</v>
      </c>
      <c r="R95" s="38"/>
      <c r="S95" s="38"/>
      <c r="T95" s="37"/>
      <c r="U95" s="39">
        <f t="shared" si="12"/>
        <v>15</v>
      </c>
      <c r="V95" s="40">
        <f t="shared" si="18"/>
        <v>15</v>
      </c>
      <c r="W95" s="112"/>
      <c r="X95" s="96"/>
      <c r="Y95" s="96"/>
      <c r="Z95" s="104"/>
      <c r="AA95" s="99"/>
      <c r="AB95" s="41">
        <f t="shared" si="13"/>
        <v>0</v>
      </c>
      <c r="AC95" s="40">
        <f t="shared" si="14"/>
        <v>0</v>
      </c>
      <c r="AD95" s="42"/>
      <c r="AE95" s="128"/>
      <c r="AF95" s="37">
        <f t="shared" si="15"/>
        <v>15</v>
      </c>
      <c r="AG95" s="43">
        <v>65</v>
      </c>
      <c r="AH95" s="44">
        <f t="shared" si="16"/>
        <v>80</v>
      </c>
      <c r="AI95" s="45">
        <f t="shared" si="19"/>
        <v>0.93</v>
      </c>
      <c r="AJ95" s="46"/>
      <c r="AK95" s="47">
        <v>1E-4</v>
      </c>
      <c r="AL95" s="48">
        <f t="shared" si="20"/>
        <v>1.0001</v>
      </c>
      <c r="AM95" s="49">
        <f t="shared" si="21"/>
        <v>2525017000</v>
      </c>
      <c r="AN95" s="50"/>
      <c r="AO95" s="51"/>
      <c r="AP95" s="51"/>
      <c r="AQ95" s="51"/>
      <c r="AR95" s="51"/>
      <c r="AS95" s="52"/>
      <c r="AT95" s="53">
        <f t="shared" si="17"/>
        <v>0</v>
      </c>
    </row>
    <row r="96" spans="1:46" s="54" customFormat="1" ht="36" customHeight="1" thickBot="1">
      <c r="A96" s="27"/>
      <c r="B96" s="56"/>
      <c r="C96" s="91"/>
      <c r="D96" s="95"/>
      <c r="E96" s="95"/>
      <c r="F96" s="101"/>
      <c r="G96" s="55"/>
      <c r="H96" s="60"/>
      <c r="I96" s="30">
        <v>0.51</v>
      </c>
      <c r="J96" s="119">
        <v>0.49</v>
      </c>
      <c r="K96" s="32"/>
      <c r="L96" s="57"/>
      <c r="M96" s="33"/>
      <c r="N96" s="34">
        <f t="shared" si="11"/>
        <v>1</v>
      </c>
      <c r="O96" s="35"/>
      <c r="P96" s="167">
        <v>15</v>
      </c>
      <c r="Q96" s="168">
        <v>15</v>
      </c>
      <c r="R96" s="38"/>
      <c r="S96" s="38"/>
      <c r="T96" s="37"/>
      <c r="U96" s="39">
        <f t="shared" si="12"/>
        <v>15</v>
      </c>
      <c r="V96" s="40">
        <f t="shared" si="18"/>
        <v>15</v>
      </c>
      <c r="W96" s="112"/>
      <c r="X96" s="96"/>
      <c r="Y96" s="96"/>
      <c r="Z96" s="104"/>
      <c r="AA96" s="99"/>
      <c r="AB96" s="41">
        <f t="shared" si="13"/>
        <v>0</v>
      </c>
      <c r="AC96" s="40">
        <f t="shared" si="14"/>
        <v>0</v>
      </c>
      <c r="AD96" s="42"/>
      <c r="AE96" s="128"/>
      <c r="AF96" s="37">
        <f t="shared" si="15"/>
        <v>15</v>
      </c>
      <c r="AG96" s="43">
        <v>65</v>
      </c>
      <c r="AH96" s="44">
        <f t="shared" si="16"/>
        <v>80</v>
      </c>
      <c r="AI96" s="45">
        <f t="shared" si="19"/>
        <v>0.93</v>
      </c>
      <c r="AJ96" s="46"/>
      <c r="AK96" s="47">
        <v>1E-4</v>
      </c>
      <c r="AL96" s="48">
        <f t="shared" si="20"/>
        <v>1.0001</v>
      </c>
      <c r="AM96" s="49">
        <f t="shared" si="21"/>
        <v>2525017000</v>
      </c>
      <c r="AN96" s="50"/>
      <c r="AO96" s="51"/>
      <c r="AP96" s="51"/>
      <c r="AQ96" s="51"/>
      <c r="AR96" s="51"/>
      <c r="AS96" s="52"/>
      <c r="AT96" s="53">
        <f t="shared" si="17"/>
        <v>0</v>
      </c>
    </row>
    <row r="97" spans="1:46" s="54" customFormat="1" ht="36" customHeight="1" thickBot="1">
      <c r="A97" s="27"/>
      <c r="B97" s="56"/>
      <c r="C97" s="91"/>
      <c r="D97" s="95"/>
      <c r="E97" s="95"/>
      <c r="F97" s="101"/>
      <c r="G97" s="55"/>
      <c r="H97" s="60"/>
      <c r="I97" s="30">
        <v>0.51</v>
      </c>
      <c r="J97" s="119">
        <v>0.49</v>
      </c>
      <c r="K97" s="32"/>
      <c r="L97" s="57"/>
      <c r="M97" s="33"/>
      <c r="N97" s="34">
        <f t="shared" si="11"/>
        <v>1</v>
      </c>
      <c r="O97" s="35"/>
      <c r="P97" s="167">
        <v>15</v>
      </c>
      <c r="Q97" s="168">
        <v>15</v>
      </c>
      <c r="R97" s="38"/>
      <c r="S97" s="38"/>
      <c r="T97" s="37"/>
      <c r="U97" s="39">
        <f t="shared" si="12"/>
        <v>15</v>
      </c>
      <c r="V97" s="40">
        <f t="shared" si="18"/>
        <v>15</v>
      </c>
      <c r="W97" s="112"/>
      <c r="X97" s="96"/>
      <c r="Y97" s="96"/>
      <c r="Z97" s="104"/>
      <c r="AA97" s="99"/>
      <c r="AB97" s="41">
        <f t="shared" si="13"/>
        <v>0</v>
      </c>
      <c r="AC97" s="40">
        <f t="shared" si="14"/>
        <v>0</v>
      </c>
      <c r="AD97" s="42"/>
      <c r="AE97" s="128"/>
      <c r="AF97" s="37">
        <f t="shared" si="15"/>
        <v>15</v>
      </c>
      <c r="AG97" s="43">
        <v>65</v>
      </c>
      <c r="AH97" s="44">
        <f t="shared" si="16"/>
        <v>80</v>
      </c>
      <c r="AI97" s="45">
        <f t="shared" si="19"/>
        <v>0.93</v>
      </c>
      <c r="AJ97" s="46"/>
      <c r="AK97" s="47">
        <v>1E-4</v>
      </c>
      <c r="AL97" s="48">
        <f t="shared" si="20"/>
        <v>1.0001</v>
      </c>
      <c r="AM97" s="49">
        <f t="shared" si="21"/>
        <v>2525017000</v>
      </c>
      <c r="AN97" s="50"/>
      <c r="AO97" s="51"/>
      <c r="AP97" s="51"/>
      <c r="AQ97" s="51"/>
      <c r="AR97" s="51"/>
      <c r="AS97" s="52"/>
      <c r="AT97" s="53">
        <f t="shared" si="17"/>
        <v>0</v>
      </c>
    </row>
    <row r="98" spans="1:46" s="54" customFormat="1" ht="36" customHeight="1" thickBot="1">
      <c r="A98" s="27"/>
      <c r="B98" s="56"/>
      <c r="C98" s="91"/>
      <c r="D98" s="95"/>
      <c r="E98" s="95"/>
      <c r="F98" s="101"/>
      <c r="G98" s="55"/>
      <c r="H98" s="60"/>
      <c r="I98" s="30">
        <v>0.51</v>
      </c>
      <c r="J98" s="119">
        <v>0.49</v>
      </c>
      <c r="K98" s="32"/>
      <c r="L98" s="57"/>
      <c r="M98" s="33"/>
      <c r="N98" s="34">
        <f t="shared" si="11"/>
        <v>1</v>
      </c>
      <c r="O98" s="35"/>
      <c r="P98" s="167">
        <v>15</v>
      </c>
      <c r="Q98" s="168">
        <v>15</v>
      </c>
      <c r="R98" s="38"/>
      <c r="S98" s="38"/>
      <c r="T98" s="37"/>
      <c r="U98" s="39">
        <f t="shared" si="12"/>
        <v>15</v>
      </c>
      <c r="V98" s="40">
        <f t="shared" si="18"/>
        <v>15</v>
      </c>
      <c r="W98" s="112"/>
      <c r="X98" s="96"/>
      <c r="Y98" s="96"/>
      <c r="Z98" s="104"/>
      <c r="AA98" s="99"/>
      <c r="AB98" s="41">
        <f t="shared" si="13"/>
        <v>0</v>
      </c>
      <c r="AC98" s="40">
        <f t="shared" si="14"/>
        <v>0</v>
      </c>
      <c r="AD98" s="42"/>
      <c r="AE98" s="128"/>
      <c r="AF98" s="37">
        <f t="shared" si="15"/>
        <v>15</v>
      </c>
      <c r="AG98" s="43">
        <v>65</v>
      </c>
      <c r="AH98" s="44">
        <f t="shared" si="16"/>
        <v>80</v>
      </c>
      <c r="AI98" s="45">
        <f t="shared" si="19"/>
        <v>0.93</v>
      </c>
      <c r="AJ98" s="46"/>
      <c r="AK98" s="47">
        <v>1E-4</v>
      </c>
      <c r="AL98" s="48">
        <f t="shared" si="20"/>
        <v>1.0001</v>
      </c>
      <c r="AM98" s="49">
        <f t="shared" si="21"/>
        <v>2525017000</v>
      </c>
      <c r="AN98" s="50"/>
      <c r="AO98" s="51"/>
      <c r="AP98" s="51"/>
      <c r="AQ98" s="51"/>
      <c r="AR98" s="51"/>
      <c r="AS98" s="52"/>
      <c r="AT98" s="53">
        <f t="shared" si="17"/>
        <v>0</v>
      </c>
    </row>
    <row r="99" spans="1:46" s="54" customFormat="1" ht="36" customHeight="1" thickBot="1">
      <c r="A99" s="27"/>
      <c r="B99" s="56"/>
      <c r="C99" s="91"/>
      <c r="D99" s="95"/>
      <c r="E99" s="95"/>
      <c r="F99" s="101"/>
      <c r="G99" s="55"/>
      <c r="H99" s="60"/>
      <c r="I99" s="30">
        <v>0.51</v>
      </c>
      <c r="J99" s="119">
        <v>0.49</v>
      </c>
      <c r="K99" s="32"/>
      <c r="L99" s="57"/>
      <c r="M99" s="33"/>
      <c r="N99" s="34">
        <f t="shared" si="11"/>
        <v>1</v>
      </c>
      <c r="O99" s="35"/>
      <c r="P99" s="167">
        <v>15</v>
      </c>
      <c r="Q99" s="168">
        <v>15</v>
      </c>
      <c r="R99" s="38"/>
      <c r="S99" s="38"/>
      <c r="T99" s="37"/>
      <c r="U99" s="39">
        <f t="shared" si="12"/>
        <v>15</v>
      </c>
      <c r="V99" s="40">
        <f t="shared" si="18"/>
        <v>15</v>
      </c>
      <c r="W99" s="112"/>
      <c r="X99" s="96"/>
      <c r="Y99" s="96"/>
      <c r="Z99" s="104"/>
      <c r="AA99" s="99"/>
      <c r="AB99" s="41">
        <f t="shared" si="13"/>
        <v>0</v>
      </c>
      <c r="AC99" s="40">
        <f t="shared" si="14"/>
        <v>0</v>
      </c>
      <c r="AD99" s="42"/>
      <c r="AE99" s="128"/>
      <c r="AF99" s="37">
        <f t="shared" si="15"/>
        <v>15</v>
      </c>
      <c r="AG99" s="43">
        <v>65</v>
      </c>
      <c r="AH99" s="44">
        <f t="shared" si="16"/>
        <v>80</v>
      </c>
      <c r="AI99" s="45">
        <f t="shared" si="19"/>
        <v>0.93</v>
      </c>
      <c r="AJ99" s="46"/>
      <c r="AK99" s="47">
        <v>1E-4</v>
      </c>
      <c r="AL99" s="48">
        <f t="shared" si="20"/>
        <v>1.0001</v>
      </c>
      <c r="AM99" s="49">
        <f t="shared" si="21"/>
        <v>2525017000</v>
      </c>
      <c r="AN99" s="50"/>
      <c r="AO99" s="51"/>
      <c r="AP99" s="51"/>
      <c r="AQ99" s="51"/>
      <c r="AR99" s="51"/>
      <c r="AS99" s="52"/>
      <c r="AT99" s="53">
        <f t="shared" si="17"/>
        <v>0</v>
      </c>
    </row>
    <row r="100" spans="1:46" s="54" customFormat="1" ht="36" customHeight="1" thickBot="1">
      <c r="A100" s="27"/>
      <c r="B100" s="56"/>
      <c r="C100" s="91"/>
      <c r="D100" s="95"/>
      <c r="E100" s="95"/>
      <c r="F100" s="101"/>
      <c r="G100" s="55"/>
      <c r="H100" s="60"/>
      <c r="I100" s="30">
        <v>0.51</v>
      </c>
      <c r="J100" s="119">
        <v>0.49</v>
      </c>
      <c r="K100" s="32"/>
      <c r="L100" s="57"/>
      <c r="M100" s="33"/>
      <c r="N100" s="34">
        <f t="shared" si="11"/>
        <v>1</v>
      </c>
      <c r="O100" s="35"/>
      <c r="P100" s="167">
        <v>15</v>
      </c>
      <c r="Q100" s="168">
        <v>15</v>
      </c>
      <c r="R100" s="38"/>
      <c r="S100" s="38"/>
      <c r="T100" s="37"/>
      <c r="U100" s="39">
        <f t="shared" si="12"/>
        <v>15</v>
      </c>
      <c r="V100" s="40">
        <f t="shared" si="18"/>
        <v>15</v>
      </c>
      <c r="W100" s="112"/>
      <c r="X100" s="96"/>
      <c r="Y100" s="96"/>
      <c r="Z100" s="104"/>
      <c r="AA100" s="99"/>
      <c r="AB100" s="41">
        <f t="shared" si="13"/>
        <v>0</v>
      </c>
      <c r="AC100" s="40">
        <f t="shared" si="14"/>
        <v>0</v>
      </c>
      <c r="AD100" s="42"/>
      <c r="AE100" s="128"/>
      <c r="AF100" s="37">
        <f t="shared" si="15"/>
        <v>15</v>
      </c>
      <c r="AG100" s="43">
        <v>65</v>
      </c>
      <c r="AH100" s="44">
        <f t="shared" si="16"/>
        <v>80</v>
      </c>
      <c r="AI100" s="45">
        <f t="shared" si="19"/>
        <v>0.93</v>
      </c>
      <c r="AJ100" s="46"/>
      <c r="AK100" s="47">
        <v>1E-4</v>
      </c>
      <c r="AL100" s="48">
        <f t="shared" si="20"/>
        <v>1.0001</v>
      </c>
      <c r="AM100" s="49">
        <f t="shared" si="21"/>
        <v>2525017000</v>
      </c>
      <c r="AN100" s="50"/>
      <c r="AO100" s="51"/>
      <c r="AP100" s="51"/>
      <c r="AQ100" s="51"/>
      <c r="AR100" s="51"/>
      <c r="AS100" s="52"/>
      <c r="AT100" s="53">
        <f t="shared" si="17"/>
        <v>0</v>
      </c>
    </row>
    <row r="101" spans="1:46" s="54" customFormat="1" ht="36" customHeight="1" thickBot="1">
      <c r="A101" s="27"/>
      <c r="B101" s="56"/>
      <c r="C101" s="91"/>
      <c r="D101" s="95"/>
      <c r="E101" s="95"/>
      <c r="F101" s="101"/>
      <c r="G101" s="55"/>
      <c r="H101" s="60"/>
      <c r="I101" s="30">
        <v>0.51</v>
      </c>
      <c r="J101" s="119">
        <v>0.49</v>
      </c>
      <c r="K101" s="32"/>
      <c r="L101" s="57"/>
      <c r="M101" s="33"/>
      <c r="N101" s="34">
        <f t="shared" si="11"/>
        <v>1</v>
      </c>
      <c r="O101" s="35"/>
      <c r="P101" s="167">
        <v>15</v>
      </c>
      <c r="Q101" s="168">
        <v>15</v>
      </c>
      <c r="R101" s="38"/>
      <c r="S101" s="38"/>
      <c r="T101" s="37"/>
      <c r="U101" s="39">
        <f t="shared" si="12"/>
        <v>15</v>
      </c>
      <c r="V101" s="40">
        <f t="shared" si="18"/>
        <v>15</v>
      </c>
      <c r="W101" s="112"/>
      <c r="X101" s="96"/>
      <c r="Y101" s="96"/>
      <c r="Z101" s="104"/>
      <c r="AA101" s="99"/>
      <c r="AB101" s="41">
        <f t="shared" si="13"/>
        <v>0</v>
      </c>
      <c r="AC101" s="40">
        <f t="shared" si="14"/>
        <v>0</v>
      </c>
      <c r="AD101" s="42"/>
      <c r="AE101" s="128"/>
      <c r="AF101" s="37">
        <f t="shared" si="15"/>
        <v>15</v>
      </c>
      <c r="AG101" s="43">
        <v>65</v>
      </c>
      <c r="AH101" s="44">
        <f t="shared" si="16"/>
        <v>80</v>
      </c>
      <c r="AI101" s="45">
        <f t="shared" si="19"/>
        <v>0.93</v>
      </c>
      <c r="AJ101" s="46"/>
      <c r="AK101" s="47">
        <v>1E-4</v>
      </c>
      <c r="AL101" s="48">
        <f t="shared" si="20"/>
        <v>1.0001</v>
      </c>
      <c r="AM101" s="49">
        <f t="shared" si="21"/>
        <v>2525017000</v>
      </c>
      <c r="AN101" s="50"/>
      <c r="AO101" s="51"/>
      <c r="AP101" s="51"/>
      <c r="AQ101" s="51"/>
      <c r="AR101" s="51"/>
      <c r="AS101" s="52"/>
      <c r="AT101" s="53">
        <f t="shared" si="17"/>
        <v>0</v>
      </c>
    </row>
    <row r="102" spans="1:46" s="54" customFormat="1" ht="36" customHeight="1" thickBot="1">
      <c r="A102" s="27"/>
      <c r="B102" s="56"/>
      <c r="C102" s="91"/>
      <c r="D102" s="95"/>
      <c r="E102" s="95"/>
      <c r="F102" s="101"/>
      <c r="G102" s="55"/>
      <c r="H102" s="60"/>
      <c r="I102" s="30">
        <v>0.51</v>
      </c>
      <c r="J102" s="119">
        <v>0.49</v>
      </c>
      <c r="K102" s="32"/>
      <c r="L102" s="57"/>
      <c r="M102" s="33"/>
      <c r="N102" s="34">
        <f t="shared" si="11"/>
        <v>1</v>
      </c>
      <c r="O102" s="35"/>
      <c r="P102" s="167">
        <v>15</v>
      </c>
      <c r="Q102" s="168">
        <v>15</v>
      </c>
      <c r="R102" s="38"/>
      <c r="S102" s="38"/>
      <c r="T102" s="37"/>
      <c r="U102" s="39">
        <f t="shared" si="12"/>
        <v>15</v>
      </c>
      <c r="V102" s="40">
        <f t="shared" si="18"/>
        <v>15</v>
      </c>
      <c r="W102" s="112"/>
      <c r="X102" s="96"/>
      <c r="Y102" s="96"/>
      <c r="Z102" s="104"/>
      <c r="AA102" s="99"/>
      <c r="AB102" s="41">
        <f t="shared" si="13"/>
        <v>0</v>
      </c>
      <c r="AC102" s="40">
        <f t="shared" si="14"/>
        <v>0</v>
      </c>
      <c r="AD102" s="42"/>
      <c r="AE102" s="128"/>
      <c r="AF102" s="37">
        <f t="shared" si="15"/>
        <v>15</v>
      </c>
      <c r="AG102" s="43">
        <v>65</v>
      </c>
      <c r="AH102" s="44">
        <f t="shared" si="16"/>
        <v>80</v>
      </c>
      <c r="AI102" s="45">
        <f t="shared" si="19"/>
        <v>0.93</v>
      </c>
      <c r="AJ102" s="46"/>
      <c r="AK102" s="47">
        <v>1E-4</v>
      </c>
      <c r="AL102" s="48">
        <f t="shared" si="20"/>
        <v>1.0001</v>
      </c>
      <c r="AM102" s="49">
        <f t="shared" si="21"/>
        <v>2525017000</v>
      </c>
      <c r="AN102" s="50"/>
      <c r="AO102" s="51"/>
      <c r="AP102" s="51"/>
      <c r="AQ102" s="51"/>
      <c r="AR102" s="51"/>
      <c r="AS102" s="52"/>
      <c r="AT102" s="53">
        <f t="shared" si="17"/>
        <v>0</v>
      </c>
    </row>
    <row r="103" spans="1:46" s="54" customFormat="1" ht="36" customHeight="1" thickBot="1">
      <c r="A103" s="27"/>
      <c r="B103" s="56"/>
      <c r="C103" s="91"/>
      <c r="D103" s="95"/>
      <c r="E103" s="95"/>
      <c r="F103" s="101"/>
      <c r="G103" s="55"/>
      <c r="H103" s="60"/>
      <c r="I103" s="30">
        <v>0.51</v>
      </c>
      <c r="J103" s="119">
        <v>0.49</v>
      </c>
      <c r="K103" s="32"/>
      <c r="L103" s="57"/>
      <c r="M103" s="33"/>
      <c r="N103" s="34">
        <f t="shared" si="11"/>
        <v>1</v>
      </c>
      <c r="O103" s="35"/>
      <c r="P103" s="167">
        <v>15</v>
      </c>
      <c r="Q103" s="168">
        <v>15</v>
      </c>
      <c r="R103" s="38"/>
      <c r="S103" s="38"/>
      <c r="T103" s="37"/>
      <c r="U103" s="39">
        <f t="shared" si="12"/>
        <v>15</v>
      </c>
      <c r="V103" s="40">
        <f t="shared" si="18"/>
        <v>15</v>
      </c>
      <c r="W103" s="112"/>
      <c r="X103" s="96"/>
      <c r="Y103" s="96"/>
      <c r="Z103" s="104"/>
      <c r="AA103" s="99"/>
      <c r="AB103" s="41">
        <f t="shared" si="13"/>
        <v>0</v>
      </c>
      <c r="AC103" s="40">
        <f t="shared" si="14"/>
        <v>0</v>
      </c>
      <c r="AD103" s="42"/>
      <c r="AE103" s="128"/>
      <c r="AF103" s="37">
        <f t="shared" si="15"/>
        <v>15</v>
      </c>
      <c r="AG103" s="43">
        <v>65</v>
      </c>
      <c r="AH103" s="44">
        <f t="shared" si="16"/>
        <v>80</v>
      </c>
      <c r="AI103" s="45">
        <f t="shared" si="19"/>
        <v>0.93</v>
      </c>
      <c r="AJ103" s="46"/>
      <c r="AK103" s="47">
        <v>1E-4</v>
      </c>
      <c r="AL103" s="48">
        <f t="shared" si="20"/>
        <v>1.0001</v>
      </c>
      <c r="AM103" s="49">
        <f t="shared" si="21"/>
        <v>2525017000</v>
      </c>
      <c r="AN103" s="50"/>
      <c r="AO103" s="51"/>
      <c r="AP103" s="51"/>
      <c r="AQ103" s="51"/>
      <c r="AR103" s="51"/>
      <c r="AS103" s="52"/>
      <c r="AT103" s="53">
        <f t="shared" si="17"/>
        <v>0</v>
      </c>
    </row>
    <row r="104" spans="1:46" s="54" customFormat="1" ht="36" customHeight="1" thickBot="1">
      <c r="A104" s="27"/>
      <c r="B104" s="56"/>
      <c r="C104" s="91"/>
      <c r="D104" s="95"/>
      <c r="E104" s="95"/>
      <c r="F104" s="101"/>
      <c r="G104" s="55"/>
      <c r="H104" s="60"/>
      <c r="I104" s="30">
        <v>0.51</v>
      </c>
      <c r="J104" s="119">
        <v>0.49</v>
      </c>
      <c r="K104" s="32"/>
      <c r="L104" s="57"/>
      <c r="M104" s="33"/>
      <c r="N104" s="34">
        <f t="shared" si="11"/>
        <v>1</v>
      </c>
      <c r="O104" s="35"/>
      <c r="P104" s="167">
        <v>15</v>
      </c>
      <c r="Q104" s="168">
        <v>15</v>
      </c>
      <c r="R104" s="38"/>
      <c r="S104" s="38"/>
      <c r="T104" s="37"/>
      <c r="U104" s="39">
        <f t="shared" si="12"/>
        <v>15</v>
      </c>
      <c r="V104" s="40">
        <f t="shared" si="18"/>
        <v>15</v>
      </c>
      <c r="W104" s="112"/>
      <c r="X104" s="96"/>
      <c r="Y104" s="96"/>
      <c r="Z104" s="104"/>
      <c r="AA104" s="99"/>
      <c r="AB104" s="41">
        <f t="shared" si="13"/>
        <v>0</v>
      </c>
      <c r="AC104" s="40">
        <f t="shared" si="14"/>
        <v>0</v>
      </c>
      <c r="AD104" s="42"/>
      <c r="AE104" s="128"/>
      <c r="AF104" s="37">
        <f t="shared" si="15"/>
        <v>15</v>
      </c>
      <c r="AG104" s="43">
        <v>65</v>
      </c>
      <c r="AH104" s="44">
        <f t="shared" si="16"/>
        <v>80</v>
      </c>
      <c r="AI104" s="45">
        <f t="shared" si="19"/>
        <v>0.93</v>
      </c>
      <c r="AJ104" s="46"/>
      <c r="AK104" s="47">
        <v>1E-4</v>
      </c>
      <c r="AL104" s="48">
        <f t="shared" si="20"/>
        <v>1.0001</v>
      </c>
      <c r="AM104" s="49">
        <f t="shared" si="21"/>
        <v>2525017000</v>
      </c>
      <c r="AN104" s="50"/>
      <c r="AO104" s="51"/>
      <c r="AP104" s="51"/>
      <c r="AQ104" s="51"/>
      <c r="AR104" s="51"/>
      <c r="AS104" s="52"/>
      <c r="AT104" s="53">
        <f t="shared" si="17"/>
        <v>0</v>
      </c>
    </row>
    <row r="105" spans="1:46" s="54" customFormat="1" ht="36" customHeight="1" thickBot="1">
      <c r="A105" s="27"/>
      <c r="B105" s="56"/>
      <c r="C105" s="91"/>
      <c r="D105" s="95"/>
      <c r="E105" s="95"/>
      <c r="F105" s="101"/>
      <c r="G105" s="55"/>
      <c r="H105" s="60"/>
      <c r="I105" s="30">
        <v>0.51</v>
      </c>
      <c r="J105" s="119">
        <v>0.49</v>
      </c>
      <c r="K105" s="32"/>
      <c r="L105" s="57"/>
      <c r="M105" s="33"/>
      <c r="N105" s="34">
        <f t="shared" si="11"/>
        <v>1</v>
      </c>
      <c r="O105" s="35"/>
      <c r="P105" s="167">
        <v>15</v>
      </c>
      <c r="Q105" s="168">
        <v>15</v>
      </c>
      <c r="R105" s="38"/>
      <c r="S105" s="38"/>
      <c r="T105" s="37"/>
      <c r="U105" s="39">
        <f t="shared" si="12"/>
        <v>15</v>
      </c>
      <c r="V105" s="40">
        <f t="shared" si="18"/>
        <v>15</v>
      </c>
      <c r="W105" s="112"/>
      <c r="X105" s="96"/>
      <c r="Y105" s="96"/>
      <c r="Z105" s="104"/>
      <c r="AA105" s="99"/>
      <c r="AB105" s="41">
        <f t="shared" si="13"/>
        <v>0</v>
      </c>
      <c r="AC105" s="40">
        <f t="shared" si="14"/>
        <v>0</v>
      </c>
      <c r="AD105" s="42"/>
      <c r="AE105" s="128"/>
      <c r="AF105" s="37">
        <f t="shared" si="15"/>
        <v>15</v>
      </c>
      <c r="AG105" s="43">
        <v>65</v>
      </c>
      <c r="AH105" s="44">
        <f t="shared" si="16"/>
        <v>80</v>
      </c>
      <c r="AI105" s="45">
        <f t="shared" si="19"/>
        <v>0.93</v>
      </c>
      <c r="AJ105" s="46"/>
      <c r="AK105" s="47">
        <v>1E-4</v>
      </c>
      <c r="AL105" s="48">
        <f t="shared" si="20"/>
        <v>1.0001</v>
      </c>
      <c r="AM105" s="49">
        <f t="shared" si="21"/>
        <v>2525017000</v>
      </c>
      <c r="AN105" s="50"/>
      <c r="AO105" s="51"/>
      <c r="AP105" s="51"/>
      <c r="AQ105" s="51"/>
      <c r="AR105" s="51"/>
      <c r="AS105" s="52"/>
      <c r="AT105" s="53">
        <f t="shared" si="17"/>
        <v>0</v>
      </c>
    </row>
    <row r="106" spans="1:46" s="54" customFormat="1" ht="36" customHeight="1" thickBot="1">
      <c r="A106" s="27"/>
      <c r="B106" s="56"/>
      <c r="C106" s="91"/>
      <c r="D106" s="95"/>
      <c r="E106" s="95"/>
      <c r="F106" s="101"/>
      <c r="G106" s="55"/>
      <c r="H106" s="60"/>
      <c r="I106" s="30">
        <v>0.51</v>
      </c>
      <c r="J106" s="119">
        <v>0.49</v>
      </c>
      <c r="K106" s="32"/>
      <c r="L106" s="57"/>
      <c r="M106" s="33"/>
      <c r="N106" s="34">
        <f t="shared" si="11"/>
        <v>1</v>
      </c>
      <c r="O106" s="35"/>
      <c r="P106" s="167">
        <v>15</v>
      </c>
      <c r="Q106" s="168">
        <v>15</v>
      </c>
      <c r="R106" s="38"/>
      <c r="S106" s="38"/>
      <c r="T106" s="37"/>
      <c r="U106" s="39">
        <f t="shared" si="12"/>
        <v>15</v>
      </c>
      <c r="V106" s="40">
        <f t="shared" si="18"/>
        <v>15</v>
      </c>
      <c r="W106" s="112"/>
      <c r="X106" s="96"/>
      <c r="Y106" s="96"/>
      <c r="Z106" s="104"/>
      <c r="AA106" s="99"/>
      <c r="AB106" s="41">
        <f t="shared" si="13"/>
        <v>0</v>
      </c>
      <c r="AC106" s="40">
        <f t="shared" si="14"/>
        <v>0</v>
      </c>
      <c r="AD106" s="42"/>
      <c r="AE106" s="128"/>
      <c r="AF106" s="37">
        <f t="shared" si="15"/>
        <v>15</v>
      </c>
      <c r="AG106" s="43">
        <v>65</v>
      </c>
      <c r="AH106" s="44">
        <f t="shared" si="16"/>
        <v>80</v>
      </c>
      <c r="AI106" s="45">
        <f t="shared" si="19"/>
        <v>0.93</v>
      </c>
      <c r="AJ106" s="46"/>
      <c r="AK106" s="47">
        <v>1E-4</v>
      </c>
      <c r="AL106" s="48">
        <f t="shared" si="20"/>
        <v>1.0001</v>
      </c>
      <c r="AM106" s="49">
        <f t="shared" si="21"/>
        <v>2525017000</v>
      </c>
      <c r="AN106" s="50"/>
      <c r="AO106" s="51"/>
      <c r="AP106" s="51"/>
      <c r="AQ106" s="51"/>
      <c r="AR106" s="51"/>
      <c r="AS106" s="52"/>
      <c r="AT106" s="53">
        <f t="shared" si="17"/>
        <v>0</v>
      </c>
    </row>
    <row r="107" spans="1:46" s="54" customFormat="1" ht="36" customHeight="1" thickBot="1">
      <c r="A107" s="27"/>
      <c r="B107" s="56"/>
      <c r="C107" s="91"/>
      <c r="D107" s="95"/>
      <c r="E107" s="95"/>
      <c r="F107" s="101"/>
      <c r="G107" s="55"/>
      <c r="H107" s="60"/>
      <c r="I107" s="30">
        <v>0.51</v>
      </c>
      <c r="J107" s="119">
        <v>0.49</v>
      </c>
      <c r="K107" s="32"/>
      <c r="L107" s="57"/>
      <c r="M107" s="33"/>
      <c r="N107" s="34">
        <f t="shared" si="11"/>
        <v>1</v>
      </c>
      <c r="O107" s="35"/>
      <c r="P107" s="167">
        <v>15</v>
      </c>
      <c r="Q107" s="168">
        <v>15</v>
      </c>
      <c r="R107" s="38"/>
      <c r="S107" s="38"/>
      <c r="T107" s="37"/>
      <c r="U107" s="39">
        <f t="shared" si="12"/>
        <v>15</v>
      </c>
      <c r="V107" s="40">
        <f t="shared" si="18"/>
        <v>15</v>
      </c>
      <c r="W107" s="112"/>
      <c r="X107" s="96"/>
      <c r="Y107" s="96"/>
      <c r="Z107" s="104"/>
      <c r="AA107" s="99"/>
      <c r="AB107" s="41">
        <f t="shared" si="13"/>
        <v>0</v>
      </c>
      <c r="AC107" s="40">
        <f t="shared" si="14"/>
        <v>0</v>
      </c>
      <c r="AD107" s="42"/>
      <c r="AE107" s="128"/>
      <c r="AF107" s="37">
        <f t="shared" si="15"/>
        <v>15</v>
      </c>
      <c r="AG107" s="43">
        <v>65</v>
      </c>
      <c r="AH107" s="44">
        <f t="shared" si="16"/>
        <v>80</v>
      </c>
      <c r="AI107" s="45">
        <f t="shared" si="19"/>
        <v>0.93</v>
      </c>
      <c r="AJ107" s="46"/>
      <c r="AK107" s="47">
        <v>1E-4</v>
      </c>
      <c r="AL107" s="48">
        <f t="shared" si="20"/>
        <v>1.0001</v>
      </c>
      <c r="AM107" s="49">
        <f t="shared" si="21"/>
        <v>2525017000</v>
      </c>
      <c r="AN107" s="50"/>
      <c r="AO107" s="51"/>
      <c r="AP107" s="51"/>
      <c r="AQ107" s="51"/>
      <c r="AR107" s="51"/>
      <c r="AS107" s="52"/>
      <c r="AT107" s="53">
        <f t="shared" si="17"/>
        <v>0</v>
      </c>
    </row>
    <row r="108" spans="1:46" s="54" customFormat="1" ht="36" customHeight="1" thickBot="1">
      <c r="A108" s="27"/>
      <c r="B108" s="56"/>
      <c r="C108" s="91"/>
      <c r="D108" s="95"/>
      <c r="E108" s="95"/>
      <c r="F108" s="101"/>
      <c r="G108" s="55"/>
      <c r="H108" s="60"/>
      <c r="I108" s="30">
        <v>0.51</v>
      </c>
      <c r="J108" s="119">
        <v>0.49</v>
      </c>
      <c r="K108" s="32"/>
      <c r="L108" s="57"/>
      <c r="M108" s="33"/>
      <c r="N108" s="34">
        <f t="shared" si="11"/>
        <v>1</v>
      </c>
      <c r="O108" s="35"/>
      <c r="P108" s="167">
        <v>15</v>
      </c>
      <c r="Q108" s="168">
        <v>15</v>
      </c>
      <c r="R108" s="38"/>
      <c r="S108" s="38"/>
      <c r="T108" s="37"/>
      <c r="U108" s="39">
        <f t="shared" si="12"/>
        <v>15</v>
      </c>
      <c r="V108" s="40">
        <f t="shared" si="18"/>
        <v>15</v>
      </c>
      <c r="W108" s="112"/>
      <c r="X108" s="96"/>
      <c r="Y108" s="96"/>
      <c r="Z108" s="104"/>
      <c r="AA108" s="99"/>
      <c r="AB108" s="41">
        <f t="shared" si="13"/>
        <v>0</v>
      </c>
      <c r="AC108" s="40">
        <f t="shared" si="14"/>
        <v>0</v>
      </c>
      <c r="AD108" s="42"/>
      <c r="AE108" s="128"/>
      <c r="AF108" s="37">
        <f t="shared" si="15"/>
        <v>15</v>
      </c>
      <c r="AG108" s="43">
        <v>65</v>
      </c>
      <c r="AH108" s="44">
        <f t="shared" si="16"/>
        <v>80</v>
      </c>
      <c r="AI108" s="45">
        <f t="shared" si="19"/>
        <v>0.93</v>
      </c>
      <c r="AJ108" s="46"/>
      <c r="AK108" s="47">
        <v>1E-4</v>
      </c>
      <c r="AL108" s="48">
        <f t="shared" si="20"/>
        <v>1.0001</v>
      </c>
      <c r="AM108" s="49">
        <f t="shared" si="21"/>
        <v>2525017000</v>
      </c>
      <c r="AN108" s="50"/>
      <c r="AO108" s="51"/>
      <c r="AP108" s="51"/>
      <c r="AQ108" s="51"/>
      <c r="AR108" s="51"/>
      <c r="AS108" s="52"/>
      <c r="AT108" s="53">
        <f t="shared" si="17"/>
        <v>0</v>
      </c>
    </row>
    <row r="109" spans="1:46" s="54" customFormat="1" ht="36" customHeight="1" thickBot="1">
      <c r="A109" s="27"/>
      <c r="B109" s="56"/>
      <c r="C109" s="91"/>
      <c r="D109" s="95"/>
      <c r="E109" s="95"/>
      <c r="F109" s="101"/>
      <c r="G109" s="55"/>
      <c r="H109" s="60"/>
      <c r="I109" s="30">
        <v>0.51</v>
      </c>
      <c r="J109" s="119">
        <v>0.49</v>
      </c>
      <c r="K109" s="32"/>
      <c r="L109" s="57"/>
      <c r="M109" s="33"/>
      <c r="N109" s="34">
        <f t="shared" si="11"/>
        <v>1</v>
      </c>
      <c r="O109" s="35"/>
      <c r="P109" s="167">
        <v>15</v>
      </c>
      <c r="Q109" s="168">
        <v>15</v>
      </c>
      <c r="R109" s="38"/>
      <c r="S109" s="38"/>
      <c r="T109" s="37"/>
      <c r="U109" s="39">
        <f t="shared" si="12"/>
        <v>15</v>
      </c>
      <c r="V109" s="40">
        <f t="shared" si="18"/>
        <v>15</v>
      </c>
      <c r="W109" s="112"/>
      <c r="X109" s="96"/>
      <c r="Y109" s="96"/>
      <c r="Z109" s="104"/>
      <c r="AA109" s="99"/>
      <c r="AB109" s="41">
        <f t="shared" si="13"/>
        <v>0</v>
      </c>
      <c r="AC109" s="40">
        <f t="shared" si="14"/>
        <v>0</v>
      </c>
      <c r="AD109" s="42">
        <v>0</v>
      </c>
      <c r="AE109" s="128"/>
      <c r="AF109" s="37">
        <f t="shared" si="15"/>
        <v>15</v>
      </c>
      <c r="AG109" s="43">
        <v>65</v>
      </c>
      <c r="AH109" s="44">
        <f t="shared" si="16"/>
        <v>80</v>
      </c>
      <c r="AI109" s="45">
        <f t="shared" si="19"/>
        <v>0.93</v>
      </c>
      <c r="AJ109" s="46"/>
      <c r="AK109" s="47">
        <v>1E-4</v>
      </c>
      <c r="AL109" s="48">
        <f t="shared" si="20"/>
        <v>1.0001</v>
      </c>
      <c r="AM109" s="49">
        <f t="shared" si="21"/>
        <v>2525017000</v>
      </c>
      <c r="AN109" s="50"/>
      <c r="AO109" s="51"/>
      <c r="AP109" s="51"/>
      <c r="AQ109" s="51"/>
      <c r="AR109" s="51"/>
      <c r="AS109" s="52"/>
      <c r="AT109" s="53">
        <f t="shared" si="17"/>
        <v>0</v>
      </c>
    </row>
    <row r="110" spans="1:46" s="54" customFormat="1" ht="36" customHeight="1" thickBot="1">
      <c r="A110" s="27"/>
      <c r="B110" s="56"/>
      <c r="C110" s="91"/>
      <c r="D110" s="95"/>
      <c r="E110" s="95"/>
      <c r="F110" s="101"/>
      <c r="G110" s="55"/>
      <c r="H110" s="60"/>
      <c r="I110" s="30">
        <v>0.51</v>
      </c>
      <c r="J110" s="119">
        <v>0.49</v>
      </c>
      <c r="K110" s="32"/>
      <c r="L110" s="57"/>
      <c r="M110" s="33"/>
      <c r="N110" s="34">
        <f t="shared" si="11"/>
        <v>1</v>
      </c>
      <c r="O110" s="35"/>
      <c r="P110" s="167">
        <v>15</v>
      </c>
      <c r="Q110" s="168">
        <v>15</v>
      </c>
      <c r="R110" s="38"/>
      <c r="S110" s="38"/>
      <c r="T110" s="37"/>
      <c r="U110" s="39">
        <f t="shared" si="12"/>
        <v>15</v>
      </c>
      <c r="V110" s="40">
        <f t="shared" si="18"/>
        <v>15</v>
      </c>
      <c r="W110" s="112"/>
      <c r="X110" s="96"/>
      <c r="Y110" s="96"/>
      <c r="Z110" s="104"/>
      <c r="AA110" s="99"/>
      <c r="AB110" s="41">
        <f t="shared" si="13"/>
        <v>0</v>
      </c>
      <c r="AC110" s="40">
        <f t="shared" si="14"/>
        <v>0</v>
      </c>
      <c r="AD110" s="42"/>
      <c r="AE110" s="128"/>
      <c r="AF110" s="37">
        <f t="shared" si="15"/>
        <v>15</v>
      </c>
      <c r="AG110" s="43">
        <v>65</v>
      </c>
      <c r="AH110" s="44">
        <f t="shared" si="16"/>
        <v>80</v>
      </c>
      <c r="AI110" s="45">
        <f t="shared" si="19"/>
        <v>0.93</v>
      </c>
      <c r="AJ110" s="46"/>
      <c r="AK110" s="47">
        <v>1E-4</v>
      </c>
      <c r="AL110" s="48">
        <f t="shared" si="20"/>
        <v>1.0001</v>
      </c>
      <c r="AM110" s="49">
        <f t="shared" si="21"/>
        <v>2525017000</v>
      </c>
      <c r="AN110" s="50"/>
      <c r="AO110" s="51"/>
      <c r="AP110" s="51"/>
      <c r="AQ110" s="51"/>
      <c r="AR110" s="51"/>
      <c r="AS110" s="52"/>
      <c r="AT110" s="53">
        <f t="shared" si="17"/>
        <v>0</v>
      </c>
    </row>
    <row r="111" spans="1:46" s="54" customFormat="1" ht="36" customHeight="1" thickBot="1">
      <c r="A111" s="27"/>
      <c r="B111" s="56"/>
      <c r="C111" s="91"/>
      <c r="D111" s="95"/>
      <c r="E111" s="95"/>
      <c r="F111" s="101"/>
      <c r="G111" s="55"/>
      <c r="H111" s="60"/>
      <c r="I111" s="30">
        <v>0.51</v>
      </c>
      <c r="J111" s="119">
        <v>0.49</v>
      </c>
      <c r="K111" s="32"/>
      <c r="L111" s="57"/>
      <c r="M111" s="33"/>
      <c r="N111" s="34">
        <f t="shared" si="11"/>
        <v>1</v>
      </c>
      <c r="O111" s="35"/>
      <c r="P111" s="167">
        <v>15</v>
      </c>
      <c r="Q111" s="168">
        <v>15</v>
      </c>
      <c r="R111" s="38"/>
      <c r="S111" s="38"/>
      <c r="T111" s="37"/>
      <c r="U111" s="39">
        <f t="shared" si="12"/>
        <v>15</v>
      </c>
      <c r="V111" s="40">
        <f t="shared" si="18"/>
        <v>15</v>
      </c>
      <c r="W111" s="112"/>
      <c r="X111" s="96"/>
      <c r="Y111" s="96"/>
      <c r="Z111" s="104"/>
      <c r="AA111" s="99"/>
      <c r="AB111" s="41">
        <f t="shared" si="13"/>
        <v>0</v>
      </c>
      <c r="AC111" s="40">
        <f t="shared" si="14"/>
        <v>0</v>
      </c>
      <c r="AD111" s="42"/>
      <c r="AE111" s="128"/>
      <c r="AF111" s="37">
        <f t="shared" si="15"/>
        <v>15</v>
      </c>
      <c r="AG111" s="43">
        <v>65</v>
      </c>
      <c r="AH111" s="44">
        <f t="shared" si="16"/>
        <v>80</v>
      </c>
      <c r="AI111" s="45">
        <f t="shared" si="19"/>
        <v>0.93</v>
      </c>
      <c r="AJ111" s="46"/>
      <c r="AK111" s="47">
        <v>1E-4</v>
      </c>
      <c r="AL111" s="48">
        <f t="shared" si="20"/>
        <v>1.0001</v>
      </c>
      <c r="AM111" s="49">
        <f t="shared" si="21"/>
        <v>2525017000</v>
      </c>
      <c r="AN111" s="50"/>
      <c r="AO111" s="51"/>
      <c r="AP111" s="51"/>
      <c r="AQ111" s="51"/>
      <c r="AR111" s="51"/>
      <c r="AS111" s="52"/>
      <c r="AT111" s="53">
        <f t="shared" si="17"/>
        <v>0</v>
      </c>
    </row>
    <row r="112" spans="1:46" s="54" customFormat="1" ht="36" customHeight="1" thickBot="1">
      <c r="A112" s="27"/>
      <c r="B112" s="56"/>
      <c r="C112" s="91"/>
      <c r="D112" s="95"/>
      <c r="E112" s="95"/>
      <c r="F112" s="101"/>
      <c r="G112" s="55"/>
      <c r="H112" s="60"/>
      <c r="I112" s="30">
        <v>0.51</v>
      </c>
      <c r="J112" s="119">
        <v>0.49</v>
      </c>
      <c r="K112" s="32"/>
      <c r="L112" s="57"/>
      <c r="M112" s="33"/>
      <c r="N112" s="34">
        <f t="shared" si="11"/>
        <v>1</v>
      </c>
      <c r="O112" s="35"/>
      <c r="P112" s="167">
        <v>15</v>
      </c>
      <c r="Q112" s="168">
        <v>15</v>
      </c>
      <c r="R112" s="38"/>
      <c r="S112" s="38"/>
      <c r="T112" s="37"/>
      <c r="U112" s="39">
        <f t="shared" si="12"/>
        <v>15</v>
      </c>
      <c r="V112" s="40">
        <f t="shared" si="18"/>
        <v>15</v>
      </c>
      <c r="W112" s="112"/>
      <c r="X112" s="96"/>
      <c r="Y112" s="96"/>
      <c r="Z112" s="104"/>
      <c r="AA112" s="99"/>
      <c r="AB112" s="41">
        <f t="shared" si="13"/>
        <v>0</v>
      </c>
      <c r="AC112" s="40">
        <f t="shared" si="14"/>
        <v>0</v>
      </c>
      <c r="AD112" s="42"/>
      <c r="AE112" s="128"/>
      <c r="AF112" s="37">
        <f t="shared" si="15"/>
        <v>15</v>
      </c>
      <c r="AG112" s="43">
        <v>65</v>
      </c>
      <c r="AH112" s="44">
        <f t="shared" si="16"/>
        <v>80</v>
      </c>
      <c r="AI112" s="45">
        <f t="shared" si="19"/>
        <v>0.93</v>
      </c>
      <c r="AJ112" s="46"/>
      <c r="AK112" s="47">
        <v>1E-4</v>
      </c>
      <c r="AL112" s="48">
        <f t="shared" si="20"/>
        <v>1.0001</v>
      </c>
      <c r="AM112" s="49">
        <f t="shared" si="21"/>
        <v>2525017000</v>
      </c>
      <c r="AN112" s="50"/>
      <c r="AO112" s="51"/>
      <c r="AP112" s="51"/>
      <c r="AQ112" s="51"/>
      <c r="AR112" s="51"/>
      <c r="AS112" s="52"/>
      <c r="AT112" s="53">
        <f t="shared" si="17"/>
        <v>0</v>
      </c>
    </row>
    <row r="113" spans="1:46" s="54" customFormat="1" ht="36" customHeight="1" thickBot="1">
      <c r="A113" s="27"/>
      <c r="B113" s="56"/>
      <c r="C113" s="91"/>
      <c r="D113" s="95"/>
      <c r="E113" s="95"/>
      <c r="F113" s="101"/>
      <c r="G113" s="55"/>
      <c r="H113" s="60"/>
      <c r="I113" s="30">
        <v>0.51</v>
      </c>
      <c r="J113" s="119">
        <v>0.49</v>
      </c>
      <c r="K113" s="32"/>
      <c r="L113" s="57"/>
      <c r="M113" s="33"/>
      <c r="N113" s="34">
        <f t="shared" si="11"/>
        <v>1</v>
      </c>
      <c r="O113" s="35"/>
      <c r="P113" s="167">
        <v>15</v>
      </c>
      <c r="Q113" s="168">
        <v>15</v>
      </c>
      <c r="R113" s="38"/>
      <c r="S113" s="38"/>
      <c r="T113" s="37"/>
      <c r="U113" s="39">
        <f t="shared" si="12"/>
        <v>15</v>
      </c>
      <c r="V113" s="40">
        <f t="shared" si="18"/>
        <v>15</v>
      </c>
      <c r="W113" s="112"/>
      <c r="X113" s="96"/>
      <c r="Y113" s="96"/>
      <c r="Z113" s="104"/>
      <c r="AA113" s="99"/>
      <c r="AB113" s="41">
        <f t="shared" si="13"/>
        <v>0</v>
      </c>
      <c r="AC113" s="40">
        <f t="shared" si="14"/>
        <v>0</v>
      </c>
      <c r="AD113" s="42"/>
      <c r="AE113" s="128"/>
      <c r="AF113" s="37">
        <f t="shared" si="15"/>
        <v>15</v>
      </c>
      <c r="AG113" s="43">
        <v>65</v>
      </c>
      <c r="AH113" s="44">
        <f t="shared" si="16"/>
        <v>80</v>
      </c>
      <c r="AI113" s="45">
        <f t="shared" si="19"/>
        <v>0.93</v>
      </c>
      <c r="AJ113" s="46"/>
      <c r="AK113" s="47">
        <v>1E-4</v>
      </c>
      <c r="AL113" s="48">
        <f t="shared" si="20"/>
        <v>1.0001</v>
      </c>
      <c r="AM113" s="49">
        <f t="shared" si="21"/>
        <v>2525017000</v>
      </c>
      <c r="AN113" s="50"/>
      <c r="AO113" s="51"/>
      <c r="AP113" s="51"/>
      <c r="AQ113" s="51"/>
      <c r="AR113" s="51"/>
      <c r="AS113" s="52"/>
      <c r="AT113" s="53">
        <f t="shared" si="17"/>
        <v>0</v>
      </c>
    </row>
    <row r="114" spans="1:46" s="54" customFormat="1" ht="47.25" customHeight="1" thickBot="1">
      <c r="A114" s="27"/>
      <c r="B114" s="56"/>
      <c r="C114" s="91"/>
      <c r="D114" s="95"/>
      <c r="E114" s="95"/>
      <c r="F114" s="101"/>
      <c r="G114" s="55"/>
      <c r="H114" s="60"/>
      <c r="I114" s="30">
        <v>0.51</v>
      </c>
      <c r="J114" s="119">
        <v>0.49</v>
      </c>
      <c r="K114" s="32"/>
      <c r="L114" s="57"/>
      <c r="M114" s="33"/>
      <c r="N114" s="34">
        <f t="shared" si="11"/>
        <v>1</v>
      </c>
      <c r="O114" s="35"/>
      <c r="P114" s="167">
        <v>15</v>
      </c>
      <c r="Q114" s="168">
        <v>15</v>
      </c>
      <c r="R114" s="38"/>
      <c r="S114" s="38"/>
      <c r="T114" s="37"/>
      <c r="U114" s="39">
        <f t="shared" si="12"/>
        <v>15</v>
      </c>
      <c r="V114" s="40">
        <f t="shared" si="18"/>
        <v>15</v>
      </c>
      <c r="W114" s="112"/>
      <c r="X114" s="96"/>
      <c r="Y114" s="96"/>
      <c r="Z114" s="104"/>
      <c r="AA114" s="99"/>
      <c r="AB114" s="41">
        <f t="shared" si="13"/>
        <v>0</v>
      </c>
      <c r="AC114" s="40">
        <f t="shared" si="14"/>
        <v>0</v>
      </c>
      <c r="AD114" s="42"/>
      <c r="AE114" s="128"/>
      <c r="AF114" s="37">
        <f t="shared" si="15"/>
        <v>15</v>
      </c>
      <c r="AG114" s="43">
        <v>65</v>
      </c>
      <c r="AH114" s="44">
        <f t="shared" si="16"/>
        <v>80</v>
      </c>
      <c r="AI114" s="45">
        <f t="shared" si="19"/>
        <v>0.93</v>
      </c>
      <c r="AJ114" s="46"/>
      <c r="AK114" s="47">
        <v>1E-4</v>
      </c>
      <c r="AL114" s="48">
        <f t="shared" si="20"/>
        <v>1.0001</v>
      </c>
      <c r="AM114" s="49">
        <f t="shared" si="21"/>
        <v>2525017000</v>
      </c>
      <c r="AN114" s="50"/>
      <c r="AO114" s="51"/>
      <c r="AP114" s="51"/>
      <c r="AQ114" s="51"/>
      <c r="AR114" s="51"/>
      <c r="AS114" s="52"/>
      <c r="AT114" s="53">
        <f t="shared" si="17"/>
        <v>0</v>
      </c>
    </row>
    <row r="115" spans="1:46" s="54" customFormat="1" ht="36" customHeight="1" thickBot="1">
      <c r="A115" s="27"/>
      <c r="B115" s="56"/>
      <c r="C115" s="91"/>
      <c r="D115" s="95"/>
      <c r="E115" s="95"/>
      <c r="F115" s="101"/>
      <c r="G115" s="55"/>
      <c r="H115" s="60"/>
      <c r="I115" s="30">
        <v>0.51</v>
      </c>
      <c r="J115" s="119">
        <v>0.49</v>
      </c>
      <c r="K115" s="32"/>
      <c r="L115" s="57"/>
      <c r="M115" s="33"/>
      <c r="N115" s="34">
        <f t="shared" si="11"/>
        <v>1</v>
      </c>
      <c r="O115" s="35"/>
      <c r="P115" s="167">
        <v>15</v>
      </c>
      <c r="Q115" s="168">
        <v>15</v>
      </c>
      <c r="R115" s="38"/>
      <c r="S115" s="38"/>
      <c r="T115" s="37"/>
      <c r="U115" s="39">
        <f t="shared" si="12"/>
        <v>15</v>
      </c>
      <c r="V115" s="40">
        <f t="shared" si="18"/>
        <v>15</v>
      </c>
      <c r="W115" s="112"/>
      <c r="X115" s="96"/>
      <c r="Y115" s="96"/>
      <c r="Z115" s="104"/>
      <c r="AA115" s="99"/>
      <c r="AB115" s="41">
        <f t="shared" si="13"/>
        <v>0</v>
      </c>
      <c r="AC115" s="40">
        <f t="shared" si="14"/>
        <v>0</v>
      </c>
      <c r="AD115" s="42"/>
      <c r="AE115" s="128"/>
      <c r="AF115" s="37">
        <f t="shared" si="15"/>
        <v>15</v>
      </c>
      <c r="AG115" s="43">
        <v>65</v>
      </c>
      <c r="AH115" s="44">
        <f t="shared" si="16"/>
        <v>80</v>
      </c>
      <c r="AI115" s="45">
        <f t="shared" si="19"/>
        <v>0.93</v>
      </c>
      <c r="AJ115" s="46"/>
      <c r="AK115" s="47">
        <v>1E-4</v>
      </c>
      <c r="AL115" s="48">
        <f t="shared" si="20"/>
        <v>1.0001</v>
      </c>
      <c r="AM115" s="49">
        <f t="shared" si="21"/>
        <v>2525017000</v>
      </c>
      <c r="AN115" s="50"/>
      <c r="AO115" s="51"/>
      <c r="AP115" s="51"/>
      <c r="AQ115" s="51"/>
      <c r="AR115" s="51"/>
      <c r="AS115" s="52"/>
      <c r="AT115" s="53">
        <f t="shared" si="17"/>
        <v>0</v>
      </c>
    </row>
    <row r="116" spans="1:46" s="54" customFormat="1" ht="36" customHeight="1" thickBot="1">
      <c r="A116" s="27"/>
      <c r="B116" s="56"/>
      <c r="C116" s="91"/>
      <c r="D116" s="95"/>
      <c r="E116" s="95"/>
      <c r="F116" s="101"/>
      <c r="G116" s="55"/>
      <c r="H116" s="64"/>
      <c r="I116" s="30">
        <v>0.51</v>
      </c>
      <c r="J116" s="119">
        <v>0.49</v>
      </c>
      <c r="K116" s="32"/>
      <c r="L116" s="57"/>
      <c r="M116" s="33"/>
      <c r="N116" s="34">
        <f t="shared" si="11"/>
        <v>1</v>
      </c>
      <c r="O116" s="35"/>
      <c r="P116" s="167">
        <v>15</v>
      </c>
      <c r="Q116" s="168">
        <v>15</v>
      </c>
      <c r="R116" s="38"/>
      <c r="S116" s="38"/>
      <c r="T116" s="37"/>
      <c r="U116" s="39">
        <f t="shared" si="12"/>
        <v>15</v>
      </c>
      <c r="V116" s="40">
        <f t="shared" si="18"/>
        <v>15</v>
      </c>
      <c r="W116" s="112"/>
      <c r="X116" s="96"/>
      <c r="Y116" s="96"/>
      <c r="Z116" s="104"/>
      <c r="AA116" s="99"/>
      <c r="AB116" s="41">
        <f t="shared" si="13"/>
        <v>0</v>
      </c>
      <c r="AC116" s="40">
        <f t="shared" si="14"/>
        <v>0</v>
      </c>
      <c r="AD116" s="42"/>
      <c r="AE116" s="128"/>
      <c r="AF116" s="37">
        <f t="shared" si="15"/>
        <v>15</v>
      </c>
      <c r="AG116" s="43">
        <v>65</v>
      </c>
      <c r="AH116" s="44">
        <f t="shared" si="16"/>
        <v>80</v>
      </c>
      <c r="AI116" s="45">
        <f t="shared" si="19"/>
        <v>0.93</v>
      </c>
      <c r="AJ116" s="46"/>
      <c r="AK116" s="47">
        <v>1E-4</v>
      </c>
      <c r="AL116" s="48">
        <f t="shared" si="20"/>
        <v>1.0001</v>
      </c>
      <c r="AM116" s="49">
        <f t="shared" si="21"/>
        <v>2525017000</v>
      </c>
      <c r="AN116" s="50"/>
      <c r="AO116" s="51"/>
      <c r="AP116" s="51"/>
      <c r="AQ116" s="51"/>
      <c r="AR116" s="51"/>
      <c r="AS116" s="52"/>
      <c r="AT116" s="53">
        <f t="shared" si="17"/>
        <v>0</v>
      </c>
    </row>
    <row r="117" spans="1:46" s="54" customFormat="1" ht="36" customHeight="1" thickBot="1">
      <c r="A117" s="27"/>
      <c r="B117" s="56"/>
      <c r="C117" s="91"/>
      <c r="D117" s="95"/>
      <c r="E117" s="95"/>
      <c r="F117" s="101"/>
      <c r="G117" s="55"/>
      <c r="H117" s="60"/>
      <c r="I117" s="30">
        <v>0.51</v>
      </c>
      <c r="J117" s="119">
        <v>0.49</v>
      </c>
      <c r="K117" s="32"/>
      <c r="L117" s="57"/>
      <c r="M117" s="33"/>
      <c r="N117" s="34">
        <f t="shared" si="11"/>
        <v>1</v>
      </c>
      <c r="O117" s="35"/>
      <c r="P117" s="167">
        <v>15</v>
      </c>
      <c r="Q117" s="168">
        <v>15</v>
      </c>
      <c r="R117" s="38"/>
      <c r="S117" s="38"/>
      <c r="T117" s="37"/>
      <c r="U117" s="39">
        <f t="shared" si="12"/>
        <v>15</v>
      </c>
      <c r="V117" s="40">
        <f t="shared" si="18"/>
        <v>15</v>
      </c>
      <c r="W117" s="112"/>
      <c r="X117" s="96"/>
      <c r="Y117" s="96"/>
      <c r="Z117" s="104"/>
      <c r="AA117" s="99"/>
      <c r="AB117" s="41">
        <f t="shared" si="13"/>
        <v>0</v>
      </c>
      <c r="AC117" s="40">
        <f t="shared" si="14"/>
        <v>0</v>
      </c>
      <c r="AD117" s="42"/>
      <c r="AE117" s="128"/>
      <c r="AF117" s="37">
        <f t="shared" si="15"/>
        <v>15</v>
      </c>
      <c r="AG117" s="43">
        <v>65</v>
      </c>
      <c r="AH117" s="44">
        <f t="shared" si="16"/>
        <v>80</v>
      </c>
      <c r="AI117" s="45">
        <f t="shared" si="19"/>
        <v>0.93</v>
      </c>
      <c r="AJ117" s="46"/>
      <c r="AK117" s="47">
        <v>1E-4</v>
      </c>
      <c r="AL117" s="48">
        <f t="shared" si="20"/>
        <v>1.0001</v>
      </c>
      <c r="AM117" s="49">
        <f t="shared" si="21"/>
        <v>2525017000</v>
      </c>
      <c r="AN117" s="50"/>
      <c r="AO117" s="51"/>
      <c r="AP117" s="51"/>
      <c r="AQ117" s="51"/>
      <c r="AR117" s="51"/>
      <c r="AS117" s="52"/>
      <c r="AT117" s="53">
        <f t="shared" si="17"/>
        <v>0</v>
      </c>
    </row>
    <row r="118" spans="1:46" s="54" customFormat="1" ht="36" customHeight="1" thickBot="1">
      <c r="A118" s="27"/>
      <c r="B118" s="56"/>
      <c r="C118" s="91"/>
      <c r="D118" s="95"/>
      <c r="E118" s="95"/>
      <c r="F118" s="101"/>
      <c r="G118" s="55"/>
      <c r="H118" s="64"/>
      <c r="I118" s="30">
        <v>0.51</v>
      </c>
      <c r="J118" s="119">
        <v>0.49</v>
      </c>
      <c r="K118" s="32"/>
      <c r="L118" s="57"/>
      <c r="M118" s="65"/>
      <c r="N118" s="34">
        <f t="shared" si="11"/>
        <v>1</v>
      </c>
      <c r="O118" s="66"/>
      <c r="P118" s="167">
        <v>15</v>
      </c>
      <c r="Q118" s="168">
        <v>15</v>
      </c>
      <c r="R118" s="38"/>
      <c r="S118" s="38"/>
      <c r="T118" s="67"/>
      <c r="U118" s="39">
        <f t="shared" si="12"/>
        <v>15</v>
      </c>
      <c r="V118" s="40">
        <f t="shared" si="18"/>
        <v>15</v>
      </c>
      <c r="W118" s="112"/>
      <c r="X118" s="96"/>
      <c r="Y118" s="96"/>
      <c r="Z118" s="104"/>
      <c r="AA118" s="108"/>
      <c r="AB118" s="41">
        <f t="shared" si="13"/>
        <v>0</v>
      </c>
      <c r="AC118" s="40">
        <f t="shared" si="14"/>
        <v>0</v>
      </c>
      <c r="AD118" s="69"/>
      <c r="AE118" s="129"/>
      <c r="AF118" s="37">
        <f t="shared" si="15"/>
        <v>15</v>
      </c>
      <c r="AG118" s="43">
        <v>65</v>
      </c>
      <c r="AH118" s="44">
        <f t="shared" si="16"/>
        <v>80</v>
      </c>
      <c r="AI118" s="45">
        <f t="shared" si="19"/>
        <v>0.93</v>
      </c>
      <c r="AJ118" s="46"/>
      <c r="AK118" s="47">
        <v>1E-4</v>
      </c>
      <c r="AL118" s="48">
        <f t="shared" si="20"/>
        <v>1.0001</v>
      </c>
      <c r="AM118" s="49">
        <f t="shared" si="21"/>
        <v>2525017000</v>
      </c>
      <c r="AN118" s="70"/>
      <c r="AO118" s="71"/>
      <c r="AP118" s="71"/>
      <c r="AQ118" s="71"/>
      <c r="AR118" s="71"/>
      <c r="AS118" s="72"/>
      <c r="AT118" s="53">
        <f t="shared" si="17"/>
        <v>0</v>
      </c>
    </row>
    <row r="119" spans="1:46" s="54" customFormat="1" ht="36" customHeight="1" thickBot="1">
      <c r="A119" s="27"/>
      <c r="B119" s="56"/>
      <c r="C119" s="91"/>
      <c r="D119" s="95"/>
      <c r="E119" s="95"/>
      <c r="F119" s="101"/>
      <c r="G119" s="55"/>
      <c r="H119" s="60"/>
      <c r="I119" s="30">
        <v>0.51</v>
      </c>
      <c r="J119" s="119">
        <v>0.49</v>
      </c>
      <c r="K119" s="32"/>
      <c r="L119" s="57"/>
      <c r="M119" s="33"/>
      <c r="N119" s="34">
        <f t="shared" si="11"/>
        <v>1</v>
      </c>
      <c r="O119" s="35"/>
      <c r="P119" s="167">
        <v>15</v>
      </c>
      <c r="Q119" s="168">
        <v>15</v>
      </c>
      <c r="R119" s="38"/>
      <c r="S119" s="38"/>
      <c r="T119" s="37"/>
      <c r="U119" s="39">
        <f t="shared" si="12"/>
        <v>15</v>
      </c>
      <c r="V119" s="40">
        <f t="shared" si="18"/>
        <v>15</v>
      </c>
      <c r="W119" s="112"/>
      <c r="X119" s="96"/>
      <c r="Y119" s="96"/>
      <c r="Z119" s="104"/>
      <c r="AA119" s="99"/>
      <c r="AB119" s="41">
        <f t="shared" si="13"/>
        <v>0</v>
      </c>
      <c r="AC119" s="40">
        <f t="shared" si="14"/>
        <v>0</v>
      </c>
      <c r="AD119" s="42"/>
      <c r="AE119" s="128"/>
      <c r="AF119" s="37">
        <f t="shared" si="15"/>
        <v>15</v>
      </c>
      <c r="AG119" s="43">
        <v>65</v>
      </c>
      <c r="AH119" s="44">
        <f t="shared" si="16"/>
        <v>80</v>
      </c>
      <c r="AI119" s="45">
        <f t="shared" si="19"/>
        <v>0.93</v>
      </c>
      <c r="AJ119" s="46"/>
      <c r="AK119" s="47">
        <v>1E-4</v>
      </c>
      <c r="AL119" s="48">
        <f t="shared" si="20"/>
        <v>1.0001</v>
      </c>
      <c r="AM119" s="49">
        <f t="shared" si="21"/>
        <v>2525017000</v>
      </c>
      <c r="AN119" s="50"/>
      <c r="AO119" s="51"/>
      <c r="AP119" s="51"/>
      <c r="AQ119" s="51"/>
      <c r="AR119" s="51"/>
      <c r="AS119" s="52"/>
      <c r="AT119" s="53">
        <f t="shared" si="17"/>
        <v>0</v>
      </c>
    </row>
    <row r="120" spans="1:46" s="54" customFormat="1" ht="36" customHeight="1" thickBot="1">
      <c r="A120" s="27"/>
      <c r="B120" s="56"/>
      <c r="C120" s="91"/>
      <c r="D120" s="95"/>
      <c r="E120" s="95"/>
      <c r="F120" s="101"/>
      <c r="G120" s="55"/>
      <c r="H120" s="60"/>
      <c r="I120" s="30">
        <v>0.51</v>
      </c>
      <c r="J120" s="119">
        <v>0.49</v>
      </c>
      <c r="K120" s="32"/>
      <c r="L120" s="57"/>
      <c r="M120" s="33"/>
      <c r="N120" s="34">
        <f t="shared" si="11"/>
        <v>1</v>
      </c>
      <c r="O120" s="35"/>
      <c r="P120" s="167">
        <v>15</v>
      </c>
      <c r="Q120" s="168">
        <v>15</v>
      </c>
      <c r="R120" s="38"/>
      <c r="S120" s="38"/>
      <c r="T120" s="37"/>
      <c r="U120" s="39">
        <f t="shared" si="12"/>
        <v>15</v>
      </c>
      <c r="V120" s="40">
        <f t="shared" si="18"/>
        <v>15</v>
      </c>
      <c r="W120" s="112"/>
      <c r="X120" s="96"/>
      <c r="Y120" s="96"/>
      <c r="Z120" s="104"/>
      <c r="AA120" s="99"/>
      <c r="AB120" s="41">
        <f t="shared" si="13"/>
        <v>0</v>
      </c>
      <c r="AC120" s="40">
        <f t="shared" si="14"/>
        <v>0</v>
      </c>
      <c r="AD120" s="42"/>
      <c r="AE120" s="128"/>
      <c r="AF120" s="37">
        <f t="shared" si="15"/>
        <v>15</v>
      </c>
      <c r="AG120" s="43">
        <v>65</v>
      </c>
      <c r="AH120" s="44">
        <f t="shared" si="16"/>
        <v>80</v>
      </c>
      <c r="AI120" s="45">
        <f t="shared" si="19"/>
        <v>0.93</v>
      </c>
      <c r="AJ120" s="46"/>
      <c r="AK120" s="47">
        <v>1E-4</v>
      </c>
      <c r="AL120" s="48">
        <f t="shared" si="20"/>
        <v>1.0001</v>
      </c>
      <c r="AM120" s="49">
        <f t="shared" si="21"/>
        <v>2525017000</v>
      </c>
      <c r="AN120" s="50"/>
      <c r="AO120" s="51"/>
      <c r="AP120" s="51"/>
      <c r="AQ120" s="51"/>
      <c r="AR120" s="51"/>
      <c r="AS120" s="52"/>
      <c r="AT120" s="53">
        <f t="shared" si="17"/>
        <v>0</v>
      </c>
    </row>
    <row r="121" spans="1:46" s="54" customFormat="1" ht="36" customHeight="1" thickBot="1">
      <c r="A121" s="27"/>
      <c r="B121" s="56"/>
      <c r="C121" s="91"/>
      <c r="D121" s="95"/>
      <c r="E121" s="95"/>
      <c r="F121" s="101"/>
      <c r="G121" s="55"/>
      <c r="H121" s="64"/>
      <c r="I121" s="30">
        <v>0.51</v>
      </c>
      <c r="J121" s="119">
        <v>0.49</v>
      </c>
      <c r="K121" s="32"/>
      <c r="L121" s="57"/>
      <c r="M121" s="73"/>
      <c r="N121" s="34">
        <f t="shared" si="11"/>
        <v>1</v>
      </c>
      <c r="O121" s="35"/>
      <c r="P121" s="167">
        <v>15</v>
      </c>
      <c r="Q121" s="168">
        <v>15</v>
      </c>
      <c r="R121" s="38"/>
      <c r="S121" s="38"/>
      <c r="T121" s="68"/>
      <c r="U121" s="120">
        <f t="shared" si="12"/>
        <v>15</v>
      </c>
      <c r="V121" s="40">
        <f t="shared" si="18"/>
        <v>15</v>
      </c>
      <c r="W121" s="112"/>
      <c r="X121" s="96"/>
      <c r="Y121" s="96"/>
      <c r="Z121" s="104"/>
      <c r="AA121" s="108"/>
      <c r="AB121" s="41">
        <f t="shared" si="13"/>
        <v>0</v>
      </c>
      <c r="AC121" s="40">
        <f t="shared" si="14"/>
        <v>0</v>
      </c>
      <c r="AD121" s="42"/>
      <c r="AE121" s="128"/>
      <c r="AF121" s="37">
        <f t="shared" si="15"/>
        <v>15</v>
      </c>
      <c r="AG121" s="43">
        <v>65</v>
      </c>
      <c r="AH121" s="44">
        <f t="shared" si="16"/>
        <v>80</v>
      </c>
      <c r="AI121" s="45">
        <f t="shared" si="19"/>
        <v>0.93</v>
      </c>
      <c r="AJ121" s="46"/>
      <c r="AK121" s="47">
        <v>1E-4</v>
      </c>
      <c r="AL121" s="48">
        <f t="shared" si="20"/>
        <v>1.0001</v>
      </c>
      <c r="AM121" s="49">
        <f t="shared" si="21"/>
        <v>2525017000</v>
      </c>
      <c r="AN121" s="74"/>
      <c r="AO121" s="51"/>
      <c r="AP121" s="51"/>
      <c r="AQ121" s="51"/>
      <c r="AR121" s="51"/>
      <c r="AS121" s="52"/>
      <c r="AT121" s="53">
        <f t="shared" si="17"/>
        <v>0</v>
      </c>
    </row>
    <row r="122" spans="1:46" s="54" customFormat="1" ht="36" customHeight="1" thickBot="1">
      <c r="A122" s="27"/>
      <c r="B122" s="56"/>
      <c r="C122" s="91"/>
      <c r="D122" s="95"/>
      <c r="E122" s="95"/>
      <c r="F122" s="101"/>
      <c r="G122" s="55"/>
      <c r="H122" s="60"/>
      <c r="I122" s="30">
        <v>0.51</v>
      </c>
      <c r="J122" s="119">
        <v>0.49</v>
      </c>
      <c r="K122" s="32"/>
      <c r="L122" s="57"/>
      <c r="M122" s="33"/>
      <c r="N122" s="34">
        <f t="shared" si="11"/>
        <v>1</v>
      </c>
      <c r="O122" s="35"/>
      <c r="P122" s="167">
        <v>15</v>
      </c>
      <c r="Q122" s="168">
        <v>15</v>
      </c>
      <c r="R122" s="38"/>
      <c r="S122" s="38"/>
      <c r="T122" s="37"/>
      <c r="U122" s="39">
        <f t="shared" si="12"/>
        <v>15</v>
      </c>
      <c r="V122" s="40">
        <f t="shared" si="18"/>
        <v>15</v>
      </c>
      <c r="W122" s="112"/>
      <c r="X122" s="96"/>
      <c r="Y122" s="96"/>
      <c r="Z122" s="104"/>
      <c r="AA122" s="99"/>
      <c r="AB122" s="41">
        <f t="shared" si="13"/>
        <v>0</v>
      </c>
      <c r="AC122" s="40">
        <f t="shared" si="14"/>
        <v>0</v>
      </c>
      <c r="AD122" s="42"/>
      <c r="AE122" s="128"/>
      <c r="AF122" s="37">
        <f t="shared" si="15"/>
        <v>15</v>
      </c>
      <c r="AG122" s="43">
        <v>65</v>
      </c>
      <c r="AH122" s="44">
        <f t="shared" si="16"/>
        <v>80</v>
      </c>
      <c r="AI122" s="45">
        <f t="shared" si="19"/>
        <v>0.93</v>
      </c>
      <c r="AJ122" s="46"/>
      <c r="AK122" s="47">
        <v>1E-4</v>
      </c>
      <c r="AL122" s="48">
        <f t="shared" si="20"/>
        <v>1.0001</v>
      </c>
      <c r="AM122" s="49">
        <f t="shared" si="21"/>
        <v>2525017000</v>
      </c>
      <c r="AN122" s="50"/>
      <c r="AO122" s="51"/>
      <c r="AP122" s="51"/>
      <c r="AQ122" s="51"/>
      <c r="AR122" s="51"/>
      <c r="AS122" s="52"/>
      <c r="AT122" s="53">
        <f t="shared" si="17"/>
        <v>0</v>
      </c>
    </row>
    <row r="123" spans="1:46" s="17" customFormat="1" ht="39.75" customHeight="1" thickBot="1">
      <c r="A123" s="27"/>
      <c r="B123" s="56"/>
      <c r="C123" s="91"/>
      <c r="D123" s="95"/>
      <c r="E123" s="95"/>
      <c r="F123" s="101"/>
      <c r="G123" s="55"/>
      <c r="H123" s="76"/>
      <c r="I123" s="30">
        <v>0.51</v>
      </c>
      <c r="J123" s="119">
        <v>0.49</v>
      </c>
      <c r="K123" s="32"/>
      <c r="L123" s="57"/>
      <c r="M123" s="75"/>
      <c r="N123" s="34">
        <f t="shared" si="11"/>
        <v>1</v>
      </c>
      <c r="O123" s="76"/>
      <c r="P123" s="167">
        <v>15</v>
      </c>
      <c r="Q123" s="168">
        <v>15</v>
      </c>
      <c r="R123" s="38"/>
      <c r="S123" s="38"/>
      <c r="T123" s="261"/>
      <c r="U123" s="39">
        <f t="shared" si="12"/>
        <v>15</v>
      </c>
      <c r="V123" s="40">
        <f t="shared" si="18"/>
        <v>15</v>
      </c>
      <c r="W123" s="112"/>
      <c r="X123" s="96"/>
      <c r="Y123" s="96"/>
      <c r="Z123" s="104"/>
      <c r="AA123" s="132"/>
      <c r="AB123" s="41">
        <f t="shared" si="13"/>
        <v>0</v>
      </c>
      <c r="AC123" s="40">
        <f t="shared" si="14"/>
        <v>0</v>
      </c>
      <c r="AD123" s="77"/>
      <c r="AE123" s="130"/>
      <c r="AF123" s="37">
        <f t="shared" si="15"/>
        <v>15</v>
      </c>
      <c r="AG123" s="43">
        <v>65</v>
      </c>
      <c r="AH123" s="44">
        <f t="shared" si="16"/>
        <v>80</v>
      </c>
      <c r="AI123" s="45">
        <f t="shared" si="19"/>
        <v>0.93</v>
      </c>
      <c r="AJ123" s="46"/>
      <c r="AK123" s="47">
        <v>1E-4</v>
      </c>
      <c r="AL123" s="48">
        <f t="shared" si="20"/>
        <v>1.0001</v>
      </c>
      <c r="AM123" s="49">
        <f t="shared" si="21"/>
        <v>2525017000</v>
      </c>
      <c r="AN123" s="75"/>
      <c r="AO123" s="78"/>
      <c r="AP123" s="78"/>
      <c r="AQ123" s="78"/>
      <c r="AR123" s="78"/>
      <c r="AS123" s="78"/>
      <c r="AT123" s="53">
        <f t="shared" si="17"/>
        <v>0</v>
      </c>
    </row>
    <row r="124" spans="1:46" s="54" customFormat="1" ht="47.25" customHeight="1" thickBot="1">
      <c r="A124" s="27"/>
      <c r="B124" s="56"/>
      <c r="C124" s="91"/>
      <c r="D124" s="95"/>
      <c r="E124" s="95"/>
      <c r="F124" s="101"/>
      <c r="G124" s="55"/>
      <c r="H124" s="60"/>
      <c r="I124" s="30">
        <v>0.51</v>
      </c>
      <c r="J124" s="119">
        <v>0.49</v>
      </c>
      <c r="K124" s="32"/>
      <c r="L124" s="57"/>
      <c r="M124" s="33"/>
      <c r="N124" s="34">
        <f t="shared" si="11"/>
        <v>1</v>
      </c>
      <c r="O124" s="35"/>
      <c r="P124" s="167">
        <v>15</v>
      </c>
      <c r="Q124" s="168">
        <v>15</v>
      </c>
      <c r="R124" s="38"/>
      <c r="S124" s="38"/>
      <c r="T124" s="37"/>
      <c r="U124" s="39">
        <f t="shared" si="12"/>
        <v>15</v>
      </c>
      <c r="V124" s="40">
        <f t="shared" si="18"/>
        <v>15</v>
      </c>
      <c r="W124" s="112"/>
      <c r="X124" s="96"/>
      <c r="Y124" s="96"/>
      <c r="Z124" s="104"/>
      <c r="AA124" s="99"/>
      <c r="AB124" s="41">
        <f t="shared" si="13"/>
        <v>0</v>
      </c>
      <c r="AC124" s="40">
        <f t="shared" si="14"/>
        <v>0</v>
      </c>
      <c r="AD124" s="42"/>
      <c r="AE124" s="128"/>
      <c r="AF124" s="37">
        <f t="shared" si="15"/>
        <v>15</v>
      </c>
      <c r="AG124" s="43">
        <v>65</v>
      </c>
      <c r="AH124" s="44">
        <f t="shared" si="16"/>
        <v>80</v>
      </c>
      <c r="AI124" s="45">
        <f t="shared" si="19"/>
        <v>0.93</v>
      </c>
      <c r="AJ124" s="46"/>
      <c r="AK124" s="47">
        <v>1E-4</v>
      </c>
      <c r="AL124" s="48">
        <f t="shared" si="20"/>
        <v>1.0001</v>
      </c>
      <c r="AM124" s="49">
        <f t="shared" si="21"/>
        <v>2525017000</v>
      </c>
      <c r="AN124" s="50"/>
      <c r="AO124" s="51"/>
      <c r="AP124" s="51"/>
      <c r="AQ124" s="51"/>
      <c r="AR124" s="51"/>
      <c r="AS124" s="52"/>
      <c r="AT124" s="53">
        <f t="shared" si="17"/>
        <v>0</v>
      </c>
    </row>
    <row r="125" spans="1:46" s="54" customFormat="1" ht="36" customHeight="1" thickBot="1">
      <c r="A125" s="27"/>
      <c r="B125" s="56"/>
      <c r="C125" s="91"/>
      <c r="D125" s="95"/>
      <c r="E125" s="95"/>
      <c r="F125" s="101"/>
      <c r="G125" s="55"/>
      <c r="H125" s="60"/>
      <c r="I125" s="30">
        <v>0.51</v>
      </c>
      <c r="J125" s="119">
        <v>0.49</v>
      </c>
      <c r="K125" s="32"/>
      <c r="L125" s="57"/>
      <c r="M125" s="33"/>
      <c r="N125" s="34">
        <f t="shared" si="11"/>
        <v>1</v>
      </c>
      <c r="O125" s="35"/>
      <c r="P125" s="167">
        <v>15</v>
      </c>
      <c r="Q125" s="168">
        <v>15</v>
      </c>
      <c r="R125" s="38"/>
      <c r="S125" s="38"/>
      <c r="T125" s="37"/>
      <c r="U125" s="39">
        <f t="shared" si="12"/>
        <v>15</v>
      </c>
      <c r="V125" s="40">
        <f t="shared" si="18"/>
        <v>15</v>
      </c>
      <c r="W125" s="112"/>
      <c r="X125" s="96"/>
      <c r="Y125" s="96"/>
      <c r="Z125" s="104"/>
      <c r="AA125" s="99"/>
      <c r="AB125" s="41">
        <f t="shared" si="13"/>
        <v>0</v>
      </c>
      <c r="AC125" s="40">
        <f t="shared" si="14"/>
        <v>0</v>
      </c>
      <c r="AD125" s="42"/>
      <c r="AE125" s="128"/>
      <c r="AF125" s="37">
        <f t="shared" si="15"/>
        <v>15</v>
      </c>
      <c r="AG125" s="43">
        <v>65</v>
      </c>
      <c r="AH125" s="44">
        <f t="shared" si="16"/>
        <v>80</v>
      </c>
      <c r="AI125" s="45">
        <f t="shared" si="19"/>
        <v>0.93</v>
      </c>
      <c r="AJ125" s="46"/>
      <c r="AK125" s="47">
        <v>1E-4</v>
      </c>
      <c r="AL125" s="48">
        <f t="shared" si="20"/>
        <v>1.0001</v>
      </c>
      <c r="AM125" s="49">
        <f t="shared" si="21"/>
        <v>2525017000</v>
      </c>
      <c r="AN125" s="50"/>
      <c r="AO125" s="51"/>
      <c r="AP125" s="51"/>
      <c r="AQ125" s="51"/>
      <c r="AR125" s="51"/>
      <c r="AS125" s="52"/>
      <c r="AT125" s="53">
        <f t="shared" si="17"/>
        <v>0</v>
      </c>
    </row>
    <row r="126" spans="1:46" s="54" customFormat="1" ht="36" customHeight="1" thickBot="1">
      <c r="A126" s="27"/>
      <c r="B126" s="56"/>
      <c r="C126" s="91"/>
      <c r="D126" s="95"/>
      <c r="E126" s="95"/>
      <c r="F126" s="101"/>
      <c r="G126" s="55"/>
      <c r="H126" s="60"/>
      <c r="I126" s="30">
        <v>0.51</v>
      </c>
      <c r="J126" s="119">
        <v>0.49</v>
      </c>
      <c r="K126" s="32"/>
      <c r="L126" s="57"/>
      <c r="M126" s="33"/>
      <c r="N126" s="34">
        <f t="shared" si="11"/>
        <v>1</v>
      </c>
      <c r="O126" s="35"/>
      <c r="P126" s="167">
        <v>15</v>
      </c>
      <c r="Q126" s="168">
        <v>15</v>
      </c>
      <c r="R126" s="38"/>
      <c r="S126" s="38"/>
      <c r="T126" s="37"/>
      <c r="U126" s="39">
        <f t="shared" si="12"/>
        <v>15</v>
      </c>
      <c r="V126" s="40">
        <f t="shared" si="18"/>
        <v>15</v>
      </c>
      <c r="W126" s="112"/>
      <c r="X126" s="96"/>
      <c r="Y126" s="96"/>
      <c r="Z126" s="104"/>
      <c r="AA126" s="99"/>
      <c r="AB126" s="41">
        <f t="shared" si="13"/>
        <v>0</v>
      </c>
      <c r="AC126" s="40">
        <f t="shared" si="14"/>
        <v>0</v>
      </c>
      <c r="AD126" s="42"/>
      <c r="AE126" s="128"/>
      <c r="AF126" s="37">
        <f t="shared" si="15"/>
        <v>15</v>
      </c>
      <c r="AG126" s="43">
        <v>65</v>
      </c>
      <c r="AH126" s="44">
        <f t="shared" si="16"/>
        <v>80</v>
      </c>
      <c r="AI126" s="45">
        <f t="shared" si="19"/>
        <v>0.93</v>
      </c>
      <c r="AJ126" s="46"/>
      <c r="AK126" s="47">
        <v>1E-4</v>
      </c>
      <c r="AL126" s="48">
        <f t="shared" si="20"/>
        <v>1.0001</v>
      </c>
      <c r="AM126" s="49">
        <f t="shared" si="21"/>
        <v>2525017000</v>
      </c>
      <c r="AN126" s="50"/>
      <c r="AO126" s="51"/>
      <c r="AP126" s="51"/>
      <c r="AQ126" s="51"/>
      <c r="AR126" s="51"/>
      <c r="AS126" s="52"/>
      <c r="AT126" s="53">
        <f t="shared" si="17"/>
        <v>0</v>
      </c>
    </row>
    <row r="127" spans="1:46" s="54" customFormat="1" ht="36" customHeight="1" thickBot="1">
      <c r="A127" s="27"/>
      <c r="B127" s="56"/>
      <c r="C127" s="91"/>
      <c r="D127" s="95"/>
      <c r="E127" s="95"/>
      <c r="F127" s="101"/>
      <c r="G127" s="55"/>
      <c r="H127" s="60"/>
      <c r="I127" s="30">
        <v>0.51</v>
      </c>
      <c r="J127" s="119">
        <v>0.49</v>
      </c>
      <c r="K127" s="32"/>
      <c r="L127" s="57"/>
      <c r="M127" s="33"/>
      <c r="N127" s="34">
        <f t="shared" si="11"/>
        <v>1</v>
      </c>
      <c r="O127" s="35"/>
      <c r="P127" s="167">
        <v>15</v>
      </c>
      <c r="Q127" s="168">
        <v>15</v>
      </c>
      <c r="R127" s="38"/>
      <c r="S127" s="38"/>
      <c r="T127" s="37"/>
      <c r="U127" s="39">
        <f t="shared" si="12"/>
        <v>15</v>
      </c>
      <c r="V127" s="40">
        <f t="shared" si="18"/>
        <v>15</v>
      </c>
      <c r="W127" s="112"/>
      <c r="X127" s="96"/>
      <c r="Y127" s="96"/>
      <c r="Z127" s="104"/>
      <c r="AA127" s="99"/>
      <c r="AB127" s="41">
        <f t="shared" si="13"/>
        <v>0</v>
      </c>
      <c r="AC127" s="40">
        <f t="shared" si="14"/>
        <v>0</v>
      </c>
      <c r="AD127" s="42"/>
      <c r="AE127" s="128"/>
      <c r="AF127" s="37">
        <f t="shared" si="15"/>
        <v>15</v>
      </c>
      <c r="AG127" s="43">
        <v>65</v>
      </c>
      <c r="AH127" s="44">
        <f t="shared" si="16"/>
        <v>80</v>
      </c>
      <c r="AI127" s="45">
        <f t="shared" si="19"/>
        <v>0.93</v>
      </c>
      <c r="AJ127" s="46"/>
      <c r="AK127" s="47">
        <v>1E-4</v>
      </c>
      <c r="AL127" s="48">
        <f t="shared" si="20"/>
        <v>1.0001</v>
      </c>
      <c r="AM127" s="49">
        <f t="shared" si="21"/>
        <v>2525017000</v>
      </c>
      <c r="AN127" s="50"/>
      <c r="AO127" s="51"/>
      <c r="AP127" s="51"/>
      <c r="AQ127" s="51"/>
      <c r="AR127" s="51"/>
      <c r="AS127" s="52"/>
      <c r="AT127" s="53">
        <f t="shared" si="17"/>
        <v>0</v>
      </c>
    </row>
    <row r="128" spans="1:46" s="54" customFormat="1" ht="36" customHeight="1" thickBot="1">
      <c r="A128" s="27"/>
      <c r="B128" s="56"/>
      <c r="C128" s="91"/>
      <c r="D128" s="95"/>
      <c r="E128" s="95"/>
      <c r="F128" s="101"/>
      <c r="G128" s="55"/>
      <c r="H128" s="60"/>
      <c r="I128" s="30">
        <v>0.51</v>
      </c>
      <c r="J128" s="119">
        <v>0.49</v>
      </c>
      <c r="K128" s="32"/>
      <c r="L128" s="57"/>
      <c r="M128" s="33"/>
      <c r="N128" s="34">
        <f t="shared" si="11"/>
        <v>1</v>
      </c>
      <c r="O128" s="35"/>
      <c r="P128" s="167">
        <v>15</v>
      </c>
      <c r="Q128" s="168">
        <v>15</v>
      </c>
      <c r="R128" s="38"/>
      <c r="S128" s="38"/>
      <c r="T128" s="37"/>
      <c r="U128" s="39">
        <f t="shared" si="12"/>
        <v>15</v>
      </c>
      <c r="V128" s="40">
        <f t="shared" si="18"/>
        <v>15</v>
      </c>
      <c r="W128" s="112"/>
      <c r="X128" s="96"/>
      <c r="Y128" s="96"/>
      <c r="Z128" s="104"/>
      <c r="AA128" s="99"/>
      <c r="AB128" s="41">
        <f t="shared" si="13"/>
        <v>0</v>
      </c>
      <c r="AC128" s="40">
        <f t="shared" si="14"/>
        <v>0</v>
      </c>
      <c r="AD128" s="42"/>
      <c r="AE128" s="128"/>
      <c r="AF128" s="37">
        <f t="shared" si="15"/>
        <v>15</v>
      </c>
      <c r="AG128" s="43">
        <v>65</v>
      </c>
      <c r="AH128" s="44">
        <f t="shared" si="16"/>
        <v>80</v>
      </c>
      <c r="AI128" s="45">
        <f t="shared" si="19"/>
        <v>0.93</v>
      </c>
      <c r="AJ128" s="46"/>
      <c r="AK128" s="47">
        <v>1E-4</v>
      </c>
      <c r="AL128" s="48">
        <f t="shared" si="20"/>
        <v>1.0001</v>
      </c>
      <c r="AM128" s="49">
        <f t="shared" si="21"/>
        <v>2525017000</v>
      </c>
      <c r="AN128" s="50"/>
      <c r="AO128" s="51"/>
      <c r="AP128" s="51"/>
      <c r="AQ128" s="51"/>
      <c r="AR128" s="51"/>
      <c r="AS128" s="52"/>
      <c r="AT128" s="53">
        <f t="shared" si="17"/>
        <v>0</v>
      </c>
    </row>
    <row r="129" spans="1:46" s="54" customFormat="1" ht="36" customHeight="1" thickBot="1">
      <c r="A129" s="27"/>
      <c r="B129" s="56"/>
      <c r="C129" s="91"/>
      <c r="D129" s="95"/>
      <c r="E129" s="95"/>
      <c r="F129" s="101"/>
      <c r="G129" s="55"/>
      <c r="H129" s="60"/>
      <c r="I129" s="30">
        <v>0.51</v>
      </c>
      <c r="J129" s="119">
        <v>0.49</v>
      </c>
      <c r="K129" s="32"/>
      <c r="L129" s="57"/>
      <c r="M129" s="33"/>
      <c r="N129" s="34">
        <f t="shared" si="11"/>
        <v>1</v>
      </c>
      <c r="O129" s="35"/>
      <c r="P129" s="167">
        <v>15</v>
      </c>
      <c r="Q129" s="168">
        <v>15</v>
      </c>
      <c r="R129" s="38"/>
      <c r="S129" s="38"/>
      <c r="T129" s="37"/>
      <c r="U129" s="39">
        <f t="shared" si="12"/>
        <v>15</v>
      </c>
      <c r="V129" s="40">
        <f t="shared" si="18"/>
        <v>15</v>
      </c>
      <c r="W129" s="112"/>
      <c r="X129" s="96"/>
      <c r="Y129" s="96"/>
      <c r="Z129" s="104"/>
      <c r="AA129" s="99"/>
      <c r="AB129" s="41">
        <f t="shared" si="13"/>
        <v>0</v>
      </c>
      <c r="AC129" s="40">
        <f t="shared" si="14"/>
        <v>0</v>
      </c>
      <c r="AD129" s="42"/>
      <c r="AE129" s="128"/>
      <c r="AF129" s="37">
        <f t="shared" si="15"/>
        <v>15</v>
      </c>
      <c r="AG129" s="43">
        <v>65</v>
      </c>
      <c r="AH129" s="44">
        <f t="shared" si="16"/>
        <v>80</v>
      </c>
      <c r="AI129" s="45">
        <f t="shared" si="19"/>
        <v>0.93</v>
      </c>
      <c r="AJ129" s="46"/>
      <c r="AK129" s="47">
        <v>1E-4</v>
      </c>
      <c r="AL129" s="48">
        <f t="shared" si="20"/>
        <v>1.0001</v>
      </c>
      <c r="AM129" s="49">
        <f t="shared" si="21"/>
        <v>2525017000</v>
      </c>
      <c r="AN129" s="50"/>
      <c r="AO129" s="51"/>
      <c r="AP129" s="51"/>
      <c r="AQ129" s="51"/>
      <c r="AR129" s="51"/>
      <c r="AS129" s="52"/>
      <c r="AT129" s="53">
        <f t="shared" si="17"/>
        <v>0</v>
      </c>
    </row>
    <row r="130" spans="1:46" s="54" customFormat="1" ht="36" customHeight="1" thickBot="1">
      <c r="A130" s="27"/>
      <c r="B130" s="56"/>
      <c r="C130" s="91"/>
      <c r="D130" s="95"/>
      <c r="E130" s="95"/>
      <c r="F130" s="101"/>
      <c r="G130" s="55"/>
      <c r="H130" s="60"/>
      <c r="I130" s="30">
        <v>0.51</v>
      </c>
      <c r="J130" s="119">
        <v>0.49</v>
      </c>
      <c r="K130" s="32"/>
      <c r="L130" s="57"/>
      <c r="M130" s="33"/>
      <c r="N130" s="34">
        <f t="shared" si="11"/>
        <v>1</v>
      </c>
      <c r="O130" s="35"/>
      <c r="P130" s="105">
        <v>15</v>
      </c>
      <c r="Q130" s="106">
        <v>15</v>
      </c>
      <c r="R130" s="38"/>
      <c r="S130" s="38"/>
      <c r="T130" s="37"/>
      <c r="U130" s="39">
        <f t="shared" si="12"/>
        <v>15</v>
      </c>
      <c r="V130" s="40">
        <f t="shared" si="18"/>
        <v>15</v>
      </c>
      <c r="W130" s="112"/>
      <c r="X130" s="96"/>
      <c r="Y130" s="96"/>
      <c r="Z130" s="104"/>
      <c r="AA130" s="99"/>
      <c r="AB130" s="41">
        <f t="shared" si="13"/>
        <v>0</v>
      </c>
      <c r="AC130" s="40">
        <f t="shared" si="14"/>
        <v>0</v>
      </c>
      <c r="AD130" s="42"/>
      <c r="AE130" s="128"/>
      <c r="AF130" s="37">
        <f t="shared" si="15"/>
        <v>15</v>
      </c>
      <c r="AG130" s="43">
        <v>65</v>
      </c>
      <c r="AH130" s="44">
        <f t="shared" si="16"/>
        <v>80</v>
      </c>
      <c r="AI130" s="45">
        <f t="shared" si="19"/>
        <v>0.93</v>
      </c>
      <c r="AJ130" s="46"/>
      <c r="AK130" s="47">
        <v>1E-4</v>
      </c>
      <c r="AL130" s="48">
        <f t="shared" si="20"/>
        <v>1.0001</v>
      </c>
      <c r="AM130" s="49">
        <f t="shared" si="21"/>
        <v>2525017000</v>
      </c>
      <c r="AN130" s="50"/>
      <c r="AO130" s="51"/>
      <c r="AP130" s="51"/>
      <c r="AQ130" s="51"/>
      <c r="AR130" s="51"/>
      <c r="AS130" s="52"/>
      <c r="AT130" s="53">
        <f t="shared" si="17"/>
        <v>0</v>
      </c>
    </row>
    <row r="131" spans="1:46" s="54" customFormat="1" ht="36" customHeight="1" thickBot="1">
      <c r="A131" s="27"/>
      <c r="B131" s="56"/>
      <c r="C131" s="91"/>
      <c r="D131" s="95"/>
      <c r="E131" s="95"/>
      <c r="F131" s="101"/>
      <c r="G131" s="55"/>
      <c r="H131" s="60"/>
      <c r="I131" s="30">
        <v>0.51</v>
      </c>
      <c r="J131" s="119">
        <v>0.49</v>
      </c>
      <c r="K131" s="32"/>
      <c r="L131" s="57"/>
      <c r="M131" s="33"/>
      <c r="N131" s="34">
        <f t="shared" si="11"/>
        <v>1</v>
      </c>
      <c r="O131" s="35"/>
      <c r="P131" s="105">
        <v>15</v>
      </c>
      <c r="Q131" s="106">
        <v>15</v>
      </c>
      <c r="R131" s="38"/>
      <c r="S131" s="38"/>
      <c r="T131" s="37"/>
      <c r="U131" s="39">
        <f t="shared" si="12"/>
        <v>15</v>
      </c>
      <c r="V131" s="40">
        <f t="shared" si="18"/>
        <v>15</v>
      </c>
      <c r="W131" s="112"/>
      <c r="X131" s="96"/>
      <c r="Y131" s="96"/>
      <c r="Z131" s="104"/>
      <c r="AA131" s="99"/>
      <c r="AB131" s="41">
        <f t="shared" si="13"/>
        <v>0</v>
      </c>
      <c r="AC131" s="40">
        <f t="shared" si="14"/>
        <v>0</v>
      </c>
      <c r="AD131" s="42"/>
      <c r="AE131" s="128"/>
      <c r="AF131" s="37">
        <f t="shared" si="15"/>
        <v>15</v>
      </c>
      <c r="AG131" s="43">
        <v>65</v>
      </c>
      <c r="AH131" s="44">
        <f t="shared" si="16"/>
        <v>80</v>
      </c>
      <c r="AI131" s="45">
        <f t="shared" si="19"/>
        <v>0.93</v>
      </c>
      <c r="AJ131" s="46"/>
      <c r="AK131" s="47">
        <v>1E-4</v>
      </c>
      <c r="AL131" s="48">
        <f t="shared" si="20"/>
        <v>1.0001</v>
      </c>
      <c r="AM131" s="49">
        <f t="shared" si="21"/>
        <v>2525017000</v>
      </c>
      <c r="AN131" s="50"/>
      <c r="AO131" s="51"/>
      <c r="AP131" s="51"/>
      <c r="AQ131" s="51"/>
      <c r="AR131" s="51"/>
      <c r="AS131" s="52"/>
      <c r="AT131" s="53">
        <f t="shared" si="17"/>
        <v>0</v>
      </c>
    </row>
    <row r="132" spans="1:46" s="54" customFormat="1" ht="36" customHeight="1" thickBot="1">
      <c r="A132" s="27"/>
      <c r="B132" s="56"/>
      <c r="C132" s="91"/>
      <c r="D132" s="95"/>
      <c r="E132" s="95"/>
      <c r="F132" s="101"/>
      <c r="G132" s="55"/>
      <c r="H132" s="60"/>
      <c r="I132" s="30">
        <v>0.51</v>
      </c>
      <c r="J132" s="119">
        <v>0.49</v>
      </c>
      <c r="K132" s="32"/>
      <c r="L132" s="57"/>
      <c r="M132" s="33"/>
      <c r="N132" s="34">
        <f t="shared" si="11"/>
        <v>1</v>
      </c>
      <c r="O132" s="35"/>
      <c r="P132" s="105">
        <v>15</v>
      </c>
      <c r="Q132" s="106">
        <v>15</v>
      </c>
      <c r="R132" s="38"/>
      <c r="S132" s="38"/>
      <c r="T132" s="37"/>
      <c r="U132" s="39">
        <f t="shared" si="12"/>
        <v>15</v>
      </c>
      <c r="V132" s="40">
        <f t="shared" si="18"/>
        <v>15</v>
      </c>
      <c r="W132" s="112"/>
      <c r="X132" s="96"/>
      <c r="Y132" s="96"/>
      <c r="Z132" s="104"/>
      <c r="AA132" s="99"/>
      <c r="AB132" s="41">
        <f t="shared" si="13"/>
        <v>0</v>
      </c>
      <c r="AC132" s="40">
        <f t="shared" si="14"/>
        <v>0</v>
      </c>
      <c r="AD132" s="42"/>
      <c r="AE132" s="128"/>
      <c r="AF132" s="37">
        <f t="shared" si="15"/>
        <v>15</v>
      </c>
      <c r="AG132" s="43">
        <v>65</v>
      </c>
      <c r="AH132" s="44">
        <f t="shared" si="16"/>
        <v>80</v>
      </c>
      <c r="AI132" s="45">
        <f t="shared" si="19"/>
        <v>0.93</v>
      </c>
      <c r="AJ132" s="46"/>
      <c r="AK132" s="47">
        <v>1E-4</v>
      </c>
      <c r="AL132" s="48">
        <f t="shared" si="20"/>
        <v>1.0001</v>
      </c>
      <c r="AM132" s="49">
        <f t="shared" si="21"/>
        <v>2525017000</v>
      </c>
      <c r="AN132" s="50"/>
      <c r="AO132" s="51"/>
      <c r="AP132" s="51"/>
      <c r="AQ132" s="51"/>
      <c r="AR132" s="51"/>
      <c r="AS132" s="52"/>
      <c r="AT132" s="53">
        <f t="shared" si="17"/>
        <v>0</v>
      </c>
    </row>
    <row r="133" spans="1:46" s="54" customFormat="1" ht="36" customHeight="1" thickBot="1">
      <c r="A133" s="27"/>
      <c r="B133" s="56"/>
      <c r="C133" s="91"/>
      <c r="D133" s="95"/>
      <c r="E133" s="95"/>
      <c r="F133" s="101"/>
      <c r="G133" s="55"/>
      <c r="H133" s="60"/>
      <c r="I133" s="30">
        <v>0.51</v>
      </c>
      <c r="J133" s="119">
        <v>0.49</v>
      </c>
      <c r="K133" s="32"/>
      <c r="L133" s="57"/>
      <c r="M133" s="33"/>
      <c r="N133" s="34">
        <f t="shared" ref="N133:N139" si="22">SUM(I133:M133)</f>
        <v>1</v>
      </c>
      <c r="O133" s="35"/>
      <c r="P133" s="105">
        <v>15</v>
      </c>
      <c r="Q133" s="106">
        <v>15</v>
      </c>
      <c r="R133" s="38"/>
      <c r="S133" s="38"/>
      <c r="T133" s="37"/>
      <c r="U133" s="39">
        <f t="shared" si="12"/>
        <v>15</v>
      </c>
      <c r="V133" s="40">
        <f t="shared" si="18"/>
        <v>15</v>
      </c>
      <c r="W133" s="112"/>
      <c r="X133" s="96"/>
      <c r="Y133" s="96"/>
      <c r="Z133" s="104"/>
      <c r="AA133" s="99"/>
      <c r="AB133" s="41">
        <f t="shared" si="13"/>
        <v>0</v>
      </c>
      <c r="AC133" s="40">
        <f t="shared" si="14"/>
        <v>0</v>
      </c>
      <c r="AD133" s="42"/>
      <c r="AE133" s="128"/>
      <c r="AF133" s="37">
        <f t="shared" si="15"/>
        <v>15</v>
      </c>
      <c r="AG133" s="43">
        <v>65</v>
      </c>
      <c r="AH133" s="44">
        <f t="shared" si="16"/>
        <v>80</v>
      </c>
      <c r="AI133" s="45">
        <f t="shared" si="19"/>
        <v>0.93</v>
      </c>
      <c r="AJ133" s="46"/>
      <c r="AK133" s="47">
        <v>1E-4</v>
      </c>
      <c r="AL133" s="48">
        <f t="shared" si="20"/>
        <v>1.0001</v>
      </c>
      <c r="AM133" s="49">
        <f t="shared" si="21"/>
        <v>2525017000</v>
      </c>
      <c r="AN133" s="50"/>
      <c r="AO133" s="51"/>
      <c r="AP133" s="51"/>
      <c r="AQ133" s="51"/>
      <c r="AR133" s="51"/>
      <c r="AS133" s="52"/>
      <c r="AT133" s="53">
        <f t="shared" si="17"/>
        <v>0</v>
      </c>
    </row>
    <row r="134" spans="1:46" s="54" customFormat="1" ht="36" customHeight="1" thickBot="1">
      <c r="A134" s="27"/>
      <c r="B134" s="56"/>
      <c r="C134" s="91"/>
      <c r="D134" s="95"/>
      <c r="E134" s="95"/>
      <c r="F134" s="101"/>
      <c r="G134" s="55"/>
      <c r="H134" s="60"/>
      <c r="I134" s="30">
        <v>0.51</v>
      </c>
      <c r="J134" s="119">
        <v>0.49</v>
      </c>
      <c r="K134" s="32"/>
      <c r="L134" s="57"/>
      <c r="M134" s="33"/>
      <c r="N134" s="34">
        <f t="shared" si="22"/>
        <v>1</v>
      </c>
      <c r="O134" s="35"/>
      <c r="P134" s="105">
        <v>15</v>
      </c>
      <c r="Q134" s="106">
        <v>15</v>
      </c>
      <c r="R134" s="38"/>
      <c r="S134" s="38"/>
      <c r="T134" s="37"/>
      <c r="U134" s="39">
        <f t="shared" ref="U134:U139" si="23">ROUNDUP(((P134*I134)+(Q134*J134)+(R134*K134)+(S134*L134)+(T134*M134)),2)</f>
        <v>15</v>
      </c>
      <c r="V134" s="40">
        <f t="shared" si="18"/>
        <v>15</v>
      </c>
      <c r="W134" s="112"/>
      <c r="X134" s="96"/>
      <c r="Y134" s="96"/>
      <c r="Z134" s="104"/>
      <c r="AA134" s="99"/>
      <c r="AB134" s="41">
        <f t="shared" ref="AB134:AB139" si="24">ROUNDUP((((W134*I134)+(X134*J134)+(Y134*K134)+(Z134*L134)+(AA134*M134))/$I$2*15),2)</f>
        <v>0</v>
      </c>
      <c r="AC134" s="40">
        <f t="shared" ref="AC134:AC139" si="25">IF(AB134&gt;=15,15,AB134)</f>
        <v>0</v>
      </c>
      <c r="AD134" s="42"/>
      <c r="AE134" s="128"/>
      <c r="AF134" s="37">
        <f t="shared" ref="AF134:AF139" si="26">IF((V134+AC134+AD134)&gt;=30,30,(V134+AC134+AD134))</f>
        <v>15</v>
      </c>
      <c r="AG134" s="43">
        <v>65</v>
      </c>
      <c r="AH134" s="44">
        <f t="shared" ref="AH134:AH139" si="27">AF134+AG134+AE134</f>
        <v>80</v>
      </c>
      <c r="AI134" s="45">
        <f t="shared" si="19"/>
        <v>0.93</v>
      </c>
      <c r="AJ134" s="46"/>
      <c r="AK134" s="47">
        <v>1E-4</v>
      </c>
      <c r="AL134" s="48">
        <f t="shared" si="20"/>
        <v>1.0001</v>
      </c>
      <c r="AM134" s="49">
        <f t="shared" si="21"/>
        <v>2525017000</v>
      </c>
      <c r="AN134" s="50"/>
      <c r="AO134" s="51"/>
      <c r="AP134" s="51"/>
      <c r="AQ134" s="51"/>
      <c r="AR134" s="51"/>
      <c r="AS134" s="52"/>
      <c r="AT134" s="53">
        <f t="shared" ref="AT134:AT139" si="28">(AO134*I134)+(AP134*J134)+(AQ134*K134)+(AR134*L134)+(AS134*M134)</f>
        <v>0</v>
      </c>
    </row>
    <row r="135" spans="1:46" s="54" customFormat="1" ht="44.25" customHeight="1" thickBot="1">
      <c r="A135" s="27"/>
      <c r="B135" s="56"/>
      <c r="C135" s="91"/>
      <c r="D135" s="95"/>
      <c r="E135" s="95"/>
      <c r="F135" s="101"/>
      <c r="G135" s="55"/>
      <c r="H135" s="60"/>
      <c r="I135" s="30">
        <v>0.51</v>
      </c>
      <c r="J135" s="119">
        <v>0.49</v>
      </c>
      <c r="K135" s="32"/>
      <c r="L135" s="57"/>
      <c r="M135" s="33"/>
      <c r="N135" s="34">
        <f t="shared" si="22"/>
        <v>1</v>
      </c>
      <c r="O135" s="35"/>
      <c r="P135" s="105">
        <v>15</v>
      </c>
      <c r="Q135" s="106">
        <v>15</v>
      </c>
      <c r="R135" s="38"/>
      <c r="S135" s="38"/>
      <c r="T135" s="37"/>
      <c r="U135" s="39">
        <f t="shared" si="23"/>
        <v>15</v>
      </c>
      <c r="V135" s="40">
        <f>IF(U135&gt;=15,15,U135)</f>
        <v>15</v>
      </c>
      <c r="W135" s="112"/>
      <c r="X135" s="96"/>
      <c r="Y135" s="96"/>
      <c r="Z135" s="104"/>
      <c r="AA135" s="99"/>
      <c r="AB135" s="41">
        <f t="shared" si="24"/>
        <v>0</v>
      </c>
      <c r="AC135" s="40">
        <f t="shared" si="25"/>
        <v>0</v>
      </c>
      <c r="AD135" s="42"/>
      <c r="AE135" s="128"/>
      <c r="AF135" s="37">
        <f t="shared" si="26"/>
        <v>15</v>
      </c>
      <c r="AG135" s="43">
        <v>65</v>
      </c>
      <c r="AH135" s="44">
        <f t="shared" si="27"/>
        <v>80</v>
      </c>
      <c r="AI135" s="45">
        <f>-((50-((176+(45+(30-AF135)))))/200)</f>
        <v>0.93</v>
      </c>
      <c r="AJ135" s="46"/>
      <c r="AK135" s="47">
        <v>1E-4</v>
      </c>
      <c r="AL135" s="48">
        <f>100%+AK135</f>
        <v>1.0001</v>
      </c>
      <c r="AM135" s="49">
        <f>ROUNDUP($D$2*AI135*AL135,-3)</f>
        <v>2525017000</v>
      </c>
      <c r="AN135" s="50"/>
      <c r="AO135" s="51"/>
      <c r="AP135" s="51"/>
      <c r="AQ135" s="51"/>
      <c r="AR135" s="51"/>
      <c r="AS135" s="52"/>
      <c r="AT135" s="53">
        <f t="shared" si="28"/>
        <v>0</v>
      </c>
    </row>
    <row r="136" spans="1:46" s="54" customFormat="1" ht="36" customHeight="1" thickBot="1">
      <c r="A136" s="27"/>
      <c r="B136" s="56"/>
      <c r="C136" s="91"/>
      <c r="D136" s="95"/>
      <c r="E136" s="95"/>
      <c r="F136" s="101"/>
      <c r="G136" s="55"/>
      <c r="H136" s="79"/>
      <c r="I136" s="30">
        <v>0.51</v>
      </c>
      <c r="J136" s="119">
        <v>0.49</v>
      </c>
      <c r="K136" s="32"/>
      <c r="L136" s="57"/>
      <c r="M136" s="80"/>
      <c r="N136" s="34">
        <f t="shared" si="22"/>
        <v>1</v>
      </c>
      <c r="O136" s="81"/>
      <c r="P136" s="105">
        <v>15</v>
      </c>
      <c r="Q136" s="106">
        <v>15</v>
      </c>
      <c r="R136" s="38"/>
      <c r="S136" s="38"/>
      <c r="T136" s="58"/>
      <c r="U136" s="39">
        <f t="shared" si="23"/>
        <v>15</v>
      </c>
      <c r="V136" s="82">
        <f>IF(U136&gt;=15,15,U136)</f>
        <v>15</v>
      </c>
      <c r="W136" s="112"/>
      <c r="X136" s="96"/>
      <c r="Y136" s="96"/>
      <c r="Z136" s="104"/>
      <c r="AA136" s="133"/>
      <c r="AB136" s="41">
        <f t="shared" si="24"/>
        <v>0</v>
      </c>
      <c r="AC136" s="40">
        <f t="shared" si="25"/>
        <v>0</v>
      </c>
      <c r="AD136" s="83"/>
      <c r="AE136" s="131"/>
      <c r="AF136" s="37">
        <f t="shared" si="26"/>
        <v>15</v>
      </c>
      <c r="AG136" s="43">
        <v>65</v>
      </c>
      <c r="AH136" s="44">
        <f t="shared" si="27"/>
        <v>80</v>
      </c>
      <c r="AI136" s="45">
        <f>-((50-((176+(45+(30-AF136)))))/200)</f>
        <v>0.93</v>
      </c>
      <c r="AJ136" s="46"/>
      <c r="AK136" s="47">
        <v>1E-4</v>
      </c>
      <c r="AL136" s="48">
        <f>100%+AK136</f>
        <v>1.0001</v>
      </c>
      <c r="AM136" s="49">
        <f>ROUNDUP($D$2*AI136*AL136,-3)</f>
        <v>2525017000</v>
      </c>
      <c r="AN136" s="84"/>
      <c r="AO136" s="85"/>
      <c r="AP136" s="85"/>
      <c r="AQ136" s="85"/>
      <c r="AR136" s="85"/>
      <c r="AS136" s="86"/>
      <c r="AT136" s="53">
        <f t="shared" si="28"/>
        <v>0</v>
      </c>
    </row>
    <row r="137" spans="1:46" s="54" customFormat="1" ht="36" customHeight="1" thickBot="1">
      <c r="A137" s="27"/>
      <c r="B137" s="56"/>
      <c r="C137" s="91"/>
      <c r="D137" s="95"/>
      <c r="E137" s="95"/>
      <c r="F137" s="101"/>
      <c r="G137" s="55"/>
      <c r="H137" s="60"/>
      <c r="I137" s="30">
        <v>0.51</v>
      </c>
      <c r="J137" s="119">
        <v>0.49</v>
      </c>
      <c r="K137" s="32"/>
      <c r="L137" s="57"/>
      <c r="M137" s="33"/>
      <c r="N137" s="34">
        <f t="shared" si="22"/>
        <v>1</v>
      </c>
      <c r="O137" s="35"/>
      <c r="P137" s="105">
        <v>15</v>
      </c>
      <c r="Q137" s="106">
        <v>15</v>
      </c>
      <c r="R137" s="38"/>
      <c r="S137" s="38"/>
      <c r="T137" s="37"/>
      <c r="U137" s="39">
        <f t="shared" si="23"/>
        <v>15</v>
      </c>
      <c r="V137" s="40">
        <f>IF(U137&gt;=15,15,U137)</f>
        <v>15</v>
      </c>
      <c r="W137" s="112"/>
      <c r="X137" s="96"/>
      <c r="Y137" s="96"/>
      <c r="Z137" s="104"/>
      <c r="AA137" s="99"/>
      <c r="AB137" s="41">
        <f t="shared" si="24"/>
        <v>0</v>
      </c>
      <c r="AC137" s="40">
        <f t="shared" si="25"/>
        <v>0</v>
      </c>
      <c r="AD137" s="42"/>
      <c r="AE137" s="128"/>
      <c r="AF137" s="37">
        <f t="shared" si="26"/>
        <v>15</v>
      </c>
      <c r="AG137" s="43">
        <v>65</v>
      </c>
      <c r="AH137" s="44">
        <f t="shared" si="27"/>
        <v>80</v>
      </c>
      <c r="AI137" s="45">
        <f>-((50-((176+(45+(30-AF137)))))/200)</f>
        <v>0.93</v>
      </c>
      <c r="AJ137" s="46"/>
      <c r="AK137" s="47">
        <v>1E-4</v>
      </c>
      <c r="AL137" s="48">
        <f>100%+AK137</f>
        <v>1.0001</v>
      </c>
      <c r="AM137" s="49">
        <f>ROUNDUP($D$2*AI137*AL137,-3)</f>
        <v>2525017000</v>
      </c>
      <c r="AN137" s="50"/>
      <c r="AO137" s="51"/>
      <c r="AP137" s="51"/>
      <c r="AQ137" s="51"/>
      <c r="AR137" s="51"/>
      <c r="AS137" s="52"/>
      <c r="AT137" s="53">
        <f t="shared" si="28"/>
        <v>0</v>
      </c>
    </row>
    <row r="138" spans="1:46" s="54" customFormat="1" ht="36" customHeight="1" thickBot="1">
      <c r="A138" s="27"/>
      <c r="B138" s="56"/>
      <c r="C138" s="91"/>
      <c r="D138" s="95"/>
      <c r="E138" s="95"/>
      <c r="F138" s="101"/>
      <c r="G138" s="55"/>
      <c r="H138" s="60"/>
      <c r="I138" s="30">
        <v>0.51</v>
      </c>
      <c r="J138" s="119">
        <v>0.49</v>
      </c>
      <c r="K138" s="32"/>
      <c r="L138" s="57"/>
      <c r="M138" s="33"/>
      <c r="N138" s="34">
        <f t="shared" si="22"/>
        <v>1</v>
      </c>
      <c r="O138" s="35"/>
      <c r="P138" s="105">
        <v>15</v>
      </c>
      <c r="Q138" s="106">
        <v>15</v>
      </c>
      <c r="R138" s="38"/>
      <c r="S138" s="38"/>
      <c r="T138" s="37"/>
      <c r="U138" s="39">
        <f t="shared" si="23"/>
        <v>15</v>
      </c>
      <c r="V138" s="40">
        <f>IF(U138&gt;=15,15,U138)</f>
        <v>15</v>
      </c>
      <c r="W138" s="112"/>
      <c r="X138" s="96"/>
      <c r="Y138" s="96"/>
      <c r="Z138" s="104"/>
      <c r="AA138" s="99"/>
      <c r="AB138" s="41">
        <f t="shared" si="24"/>
        <v>0</v>
      </c>
      <c r="AC138" s="40">
        <f t="shared" si="25"/>
        <v>0</v>
      </c>
      <c r="AD138" s="42"/>
      <c r="AE138" s="128"/>
      <c r="AF138" s="37">
        <f t="shared" si="26"/>
        <v>15</v>
      </c>
      <c r="AG138" s="43">
        <v>65</v>
      </c>
      <c r="AH138" s="44">
        <f t="shared" si="27"/>
        <v>80</v>
      </c>
      <c r="AI138" s="45">
        <f>-((50-((176+(45+(30-AF138)))))/200)</f>
        <v>0.93</v>
      </c>
      <c r="AJ138" s="46"/>
      <c r="AK138" s="47">
        <v>1E-4</v>
      </c>
      <c r="AL138" s="48">
        <f>100%+AK138</f>
        <v>1.0001</v>
      </c>
      <c r="AM138" s="49">
        <f>ROUNDUP($D$2*AI138*AL138,-3)</f>
        <v>2525017000</v>
      </c>
      <c r="AN138" s="50"/>
      <c r="AO138" s="51"/>
      <c r="AP138" s="51"/>
      <c r="AQ138" s="51"/>
      <c r="AR138" s="51"/>
      <c r="AS138" s="52"/>
      <c r="AT138" s="53">
        <f t="shared" si="28"/>
        <v>0</v>
      </c>
    </row>
    <row r="139" spans="1:46" s="54" customFormat="1" ht="36" customHeight="1" thickBot="1">
      <c r="A139" s="27"/>
      <c r="B139" s="56"/>
      <c r="C139" s="91"/>
      <c r="D139" s="95"/>
      <c r="E139" s="95"/>
      <c r="F139" s="101"/>
      <c r="G139" s="55"/>
      <c r="H139" s="28"/>
      <c r="I139" s="30">
        <v>0.51</v>
      </c>
      <c r="J139" s="119">
        <v>0.49</v>
      </c>
      <c r="K139" s="32"/>
      <c r="L139" s="57"/>
      <c r="M139" s="31"/>
      <c r="N139" s="34">
        <f t="shared" si="22"/>
        <v>1</v>
      </c>
      <c r="O139" s="37"/>
      <c r="P139" s="105">
        <v>15</v>
      </c>
      <c r="Q139" s="106">
        <v>15</v>
      </c>
      <c r="R139" s="38"/>
      <c r="S139" s="38"/>
      <c r="T139" s="37"/>
      <c r="U139" s="39">
        <f t="shared" si="23"/>
        <v>15</v>
      </c>
      <c r="V139" s="40">
        <f>IF(U139&gt;=15,15,U139)</f>
        <v>15</v>
      </c>
      <c r="W139" s="112"/>
      <c r="X139" s="96"/>
      <c r="Y139" s="96"/>
      <c r="Z139" s="104"/>
      <c r="AA139" s="99"/>
      <c r="AB139" s="41">
        <f t="shared" si="24"/>
        <v>0</v>
      </c>
      <c r="AC139" s="40">
        <f t="shared" si="25"/>
        <v>0</v>
      </c>
      <c r="AD139" s="87"/>
      <c r="AE139" s="128"/>
      <c r="AF139" s="37">
        <f t="shared" si="26"/>
        <v>15</v>
      </c>
      <c r="AG139" s="43">
        <v>65</v>
      </c>
      <c r="AH139" s="44">
        <f t="shared" si="27"/>
        <v>80</v>
      </c>
      <c r="AI139" s="45">
        <f>-((50-((176+(45+(30-AF139)))))/200)</f>
        <v>0.93</v>
      </c>
      <c r="AJ139" s="46"/>
      <c r="AK139" s="47">
        <v>1E-4</v>
      </c>
      <c r="AL139" s="48">
        <f>100%+AK139</f>
        <v>1.0001</v>
      </c>
      <c r="AM139" s="49">
        <f>ROUNDUP($D$2*AI139*AL139,-3)</f>
        <v>2525017000</v>
      </c>
      <c r="AN139" s="88"/>
      <c r="AO139" s="51"/>
      <c r="AP139" s="51"/>
      <c r="AQ139" s="51"/>
      <c r="AR139" s="51"/>
      <c r="AS139" s="52"/>
      <c r="AT139" s="53">
        <f t="shared" si="28"/>
        <v>0</v>
      </c>
    </row>
  </sheetData>
  <mergeCells count="29">
    <mergeCell ref="E9:G9"/>
    <mergeCell ref="D1:E1"/>
    <mergeCell ref="I1:J1"/>
    <mergeCell ref="L1:AB1"/>
    <mergeCell ref="AE1:AK1"/>
    <mergeCell ref="D2:E2"/>
    <mergeCell ref="F2:G2"/>
    <mergeCell ref="I2:J2"/>
    <mergeCell ref="P2:U2"/>
    <mergeCell ref="AL3:AL4"/>
    <mergeCell ref="A3:A4"/>
    <mergeCell ref="B3:B4"/>
    <mergeCell ref="C3:H3"/>
    <mergeCell ref="I3:M3"/>
    <mergeCell ref="N3:N4"/>
    <mergeCell ref="O3:O4"/>
    <mergeCell ref="P3:U3"/>
    <mergeCell ref="W3:AB3"/>
    <mergeCell ref="AI3:AI4"/>
    <mergeCell ref="AJ3:AJ4"/>
    <mergeCell ref="AK3:AK4"/>
    <mergeCell ref="AS3:AS4"/>
    <mergeCell ref="AT3:AT4"/>
    <mergeCell ref="AM3:AM4"/>
    <mergeCell ref="AN3:AN4"/>
    <mergeCell ref="AO3:AO4"/>
    <mergeCell ref="AP3:AP4"/>
    <mergeCell ref="AQ3:AQ4"/>
    <mergeCell ref="AR3:AR4"/>
  </mergeCells>
  <phoneticPr fontId="3" type="noConversion"/>
  <printOptions horizontalCentered="1"/>
  <pageMargins left="0.17" right="0.17" top="0.33" bottom="0.24" header="0.26" footer="0.18"/>
  <pageSetup paperSize="9" scale="57" orientation="landscape" r:id="rId1"/>
  <headerFooter alignWithMargins="0"/>
  <rowBreaks count="1" manualBreakCount="1">
    <brk id="30" max="41" man="1"/>
  </rowBreaks>
  <colBreaks count="1" manualBreakCount="1">
    <brk id="29" max="139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AT140"/>
  <sheetViews>
    <sheetView showZeros="0" view="pageBreakPreview" zoomScale="80" workbookViewId="0">
      <selection activeCell="K14" sqref="K14"/>
    </sheetView>
  </sheetViews>
  <sheetFormatPr defaultColWidth="8.88671875" defaultRowHeight="13.5"/>
  <cols>
    <col min="1" max="1" width="5" style="1" customWidth="1"/>
    <col min="2" max="2" width="5.109375" style="2" customWidth="1"/>
    <col min="3" max="3" width="9.21875" style="89" customWidth="1"/>
    <col min="4" max="7" width="9.21875" style="1" customWidth="1"/>
    <col min="8" max="8" width="6.6640625" style="1" customWidth="1"/>
    <col min="9" max="10" width="7.33203125" style="1" customWidth="1"/>
    <col min="11" max="11" width="7.6640625" style="1" customWidth="1"/>
    <col min="12" max="13" width="6.77734375" style="1" customWidth="1"/>
    <col min="14" max="14" width="6.44140625" style="1" customWidth="1"/>
    <col min="15" max="15" width="5.109375" style="1" customWidth="1"/>
    <col min="16" max="16" width="7.109375" style="1" customWidth="1"/>
    <col min="17" max="17" width="6.77734375" style="1" customWidth="1"/>
    <col min="18" max="20" width="6.6640625" style="1" customWidth="1"/>
    <col min="21" max="21" width="7.109375" style="1" customWidth="1"/>
    <col min="22" max="22" width="10.44140625" style="90" hidden="1" customWidth="1"/>
    <col min="23" max="24" width="8" style="1" customWidth="1"/>
    <col min="25" max="27" width="7.21875" style="1" customWidth="1"/>
    <col min="28" max="28" width="9.6640625" style="1" customWidth="1"/>
    <col min="29" max="29" width="2" style="90" hidden="1" customWidth="1"/>
    <col min="30" max="31" width="6.21875" style="1" customWidth="1"/>
    <col min="32" max="32" width="7" style="1" customWidth="1"/>
    <col min="33" max="33" width="4.6640625" style="1" customWidth="1"/>
    <col min="34" max="34" width="8.21875" style="1" customWidth="1"/>
    <col min="35" max="35" width="8.77734375" style="1" customWidth="1"/>
    <col min="36" max="36" width="7.5546875" style="1" customWidth="1"/>
    <col min="37" max="38" width="8.33203125" style="1" customWidth="1"/>
    <col min="39" max="39" width="20.21875" style="1" customWidth="1"/>
    <col min="40" max="40" width="8.33203125" style="1" customWidth="1"/>
    <col min="41" max="42" width="17.6640625" style="1" customWidth="1"/>
    <col min="43" max="45" width="17.6640625" style="1" hidden="1" customWidth="1"/>
    <col min="46" max="46" width="17.6640625" style="1" customWidth="1"/>
    <col min="47" max="16384" width="8.88671875" style="1"/>
  </cols>
  <sheetData>
    <row r="1" spans="1:46" ht="33.75" customHeight="1">
      <c r="C1" s="3" t="s">
        <v>37</v>
      </c>
      <c r="D1" s="353">
        <v>2933180557</v>
      </c>
      <c r="E1" s="353"/>
      <c r="F1" s="4"/>
      <c r="G1" s="4"/>
      <c r="H1" s="3" t="s">
        <v>0</v>
      </c>
      <c r="I1" s="354">
        <v>6223626000</v>
      </c>
      <c r="J1" s="354"/>
      <c r="K1" s="118">
        <f>TRUNC(I1/F2,7)</f>
        <v>2.4767755</v>
      </c>
      <c r="L1" s="385" t="s">
        <v>485</v>
      </c>
      <c r="M1" s="386"/>
      <c r="N1" s="386"/>
      <c r="O1" s="386"/>
      <c r="P1" s="386"/>
      <c r="Q1" s="386"/>
      <c r="R1" s="386"/>
      <c r="S1" s="386"/>
      <c r="T1" s="386"/>
      <c r="U1" s="386"/>
      <c r="V1" s="386"/>
      <c r="W1" s="386"/>
      <c r="X1" s="386"/>
      <c r="Y1" s="386"/>
      <c r="Z1" s="386"/>
      <c r="AA1" s="386"/>
      <c r="AB1" s="386"/>
      <c r="AC1" s="148"/>
      <c r="AD1" s="148"/>
      <c r="AE1" s="356" t="s">
        <v>480</v>
      </c>
      <c r="AF1" s="356"/>
      <c r="AG1" s="356"/>
      <c r="AH1" s="356"/>
      <c r="AI1" s="356"/>
      <c r="AJ1" s="356"/>
      <c r="AK1" s="356"/>
      <c r="AL1" s="145"/>
      <c r="AM1" s="145"/>
      <c r="AN1" s="145"/>
      <c r="AO1" s="122"/>
      <c r="AP1" s="122"/>
      <c r="AQ1" s="122"/>
      <c r="AR1" s="122"/>
      <c r="AS1" s="122"/>
      <c r="AT1" s="122"/>
    </row>
    <row r="2" spans="1:46" s="11" customFormat="1" ht="30" customHeight="1" thickBot="1">
      <c r="A2" s="6"/>
      <c r="B2" s="7"/>
      <c r="C2" s="8" t="s">
        <v>36</v>
      </c>
      <c r="D2" s="357">
        <v>2823000000</v>
      </c>
      <c r="E2" s="358"/>
      <c r="F2" s="357">
        <v>2512793716</v>
      </c>
      <c r="G2" s="358"/>
      <c r="H2" s="3" t="s">
        <v>32</v>
      </c>
      <c r="I2" s="359">
        <f>D2*1</f>
        <v>2823000000</v>
      </c>
      <c r="J2" s="360"/>
      <c r="K2" s="117" t="s">
        <v>29</v>
      </c>
      <c r="L2" s="4"/>
      <c r="M2" s="4"/>
      <c r="N2" s="4"/>
      <c r="O2" s="9" t="s">
        <v>35</v>
      </c>
      <c r="P2" s="361">
        <v>45966.625</v>
      </c>
      <c r="Q2" s="361"/>
      <c r="R2" s="361"/>
      <c r="S2" s="361"/>
      <c r="T2" s="361"/>
      <c r="U2" s="361"/>
      <c r="V2" s="10"/>
      <c r="W2" s="10"/>
      <c r="X2" s="6"/>
      <c r="Y2" s="6"/>
      <c r="Z2" s="6"/>
      <c r="AA2" s="6"/>
      <c r="AB2" s="6"/>
      <c r="AC2" s="10"/>
      <c r="AD2" s="6"/>
      <c r="AE2" s="6"/>
      <c r="AF2" s="6"/>
      <c r="AG2" s="189"/>
      <c r="AH2" s="6"/>
      <c r="AJ2" s="12"/>
      <c r="AK2" s="13"/>
      <c r="AL2" s="13"/>
      <c r="AM2" s="14" t="s">
        <v>52</v>
      </c>
      <c r="AO2" s="63" t="s">
        <v>40</v>
      </c>
      <c r="AP2" s="63"/>
      <c r="AQ2" s="123"/>
      <c r="AR2" s="124"/>
      <c r="AS2" s="126"/>
      <c r="AT2" s="125"/>
    </row>
    <row r="3" spans="1:46" s="17" customFormat="1" ht="24.95" customHeight="1" thickBot="1">
      <c r="A3" s="364" t="s">
        <v>1</v>
      </c>
      <c r="B3" s="366" t="s">
        <v>2</v>
      </c>
      <c r="C3" s="368" t="s">
        <v>3</v>
      </c>
      <c r="D3" s="369"/>
      <c r="E3" s="369"/>
      <c r="F3" s="369"/>
      <c r="G3" s="369"/>
      <c r="H3" s="370"/>
      <c r="I3" s="371" t="s">
        <v>4</v>
      </c>
      <c r="J3" s="369"/>
      <c r="K3" s="369"/>
      <c r="L3" s="369"/>
      <c r="M3" s="370"/>
      <c r="N3" s="372" t="s">
        <v>5</v>
      </c>
      <c r="O3" s="374" t="s">
        <v>6</v>
      </c>
      <c r="P3" s="371" t="s">
        <v>7</v>
      </c>
      <c r="Q3" s="369"/>
      <c r="R3" s="369"/>
      <c r="S3" s="369"/>
      <c r="T3" s="369"/>
      <c r="U3" s="370"/>
      <c r="V3" s="15"/>
      <c r="W3" s="371" t="s">
        <v>30</v>
      </c>
      <c r="X3" s="369"/>
      <c r="Y3" s="369"/>
      <c r="Z3" s="369"/>
      <c r="AA3" s="369"/>
      <c r="AB3" s="370"/>
      <c r="AC3" s="15"/>
      <c r="AD3" s="15"/>
      <c r="AE3" s="15"/>
      <c r="AF3" s="15"/>
      <c r="AG3" s="15"/>
      <c r="AH3" s="16"/>
      <c r="AI3" s="376" t="s">
        <v>8</v>
      </c>
      <c r="AJ3" s="366" t="s">
        <v>9</v>
      </c>
      <c r="AK3" s="378" t="s">
        <v>10</v>
      </c>
      <c r="AL3" s="362" t="s">
        <v>11</v>
      </c>
      <c r="AM3" s="381" t="s">
        <v>12</v>
      </c>
      <c r="AN3" s="383" t="s">
        <v>83</v>
      </c>
      <c r="AO3" s="380" t="s">
        <v>14</v>
      </c>
      <c r="AP3" s="380" t="s">
        <v>41</v>
      </c>
      <c r="AQ3" s="380" t="s">
        <v>42</v>
      </c>
      <c r="AR3" s="380" t="s">
        <v>43</v>
      </c>
      <c r="AS3" s="380" t="s">
        <v>44</v>
      </c>
      <c r="AT3" s="380" t="s">
        <v>15</v>
      </c>
    </row>
    <row r="4" spans="1:46" s="17" customFormat="1" ht="39.75" customHeight="1" thickBot="1">
      <c r="A4" s="365"/>
      <c r="B4" s="367"/>
      <c r="C4" s="103" t="s">
        <v>16</v>
      </c>
      <c r="D4" s="19" t="s">
        <v>17</v>
      </c>
      <c r="E4" s="20" t="s">
        <v>18</v>
      </c>
      <c r="F4" s="20" t="s">
        <v>19</v>
      </c>
      <c r="G4" s="20" t="s">
        <v>94</v>
      </c>
      <c r="H4" s="21" t="s">
        <v>95</v>
      </c>
      <c r="I4" s="18" t="s">
        <v>96</v>
      </c>
      <c r="J4" s="19" t="s">
        <v>17</v>
      </c>
      <c r="K4" s="20" t="s">
        <v>97</v>
      </c>
      <c r="L4" s="103" t="s">
        <v>98</v>
      </c>
      <c r="M4" s="20" t="s">
        <v>94</v>
      </c>
      <c r="N4" s="373"/>
      <c r="O4" s="375"/>
      <c r="P4" s="18" t="s">
        <v>96</v>
      </c>
      <c r="Q4" s="19" t="s">
        <v>17</v>
      </c>
      <c r="R4" s="20" t="s">
        <v>97</v>
      </c>
      <c r="S4" s="103" t="s">
        <v>19</v>
      </c>
      <c r="T4" s="20" t="s">
        <v>94</v>
      </c>
      <c r="U4" s="22" t="s">
        <v>99</v>
      </c>
      <c r="V4" s="23" t="s">
        <v>22</v>
      </c>
      <c r="W4" s="18" t="s">
        <v>96</v>
      </c>
      <c r="X4" s="19" t="s">
        <v>101</v>
      </c>
      <c r="Y4" s="20" t="s">
        <v>97</v>
      </c>
      <c r="Z4" s="103" t="s">
        <v>98</v>
      </c>
      <c r="AA4" s="20" t="s">
        <v>94</v>
      </c>
      <c r="AB4" s="24" t="s">
        <v>102</v>
      </c>
      <c r="AC4" s="23" t="s">
        <v>46</v>
      </c>
      <c r="AD4" s="121" t="s">
        <v>104</v>
      </c>
      <c r="AE4" s="127" t="s">
        <v>48</v>
      </c>
      <c r="AF4" s="25" t="s">
        <v>106</v>
      </c>
      <c r="AG4" s="26" t="s">
        <v>107</v>
      </c>
      <c r="AH4" s="26" t="s">
        <v>26</v>
      </c>
      <c r="AI4" s="377"/>
      <c r="AJ4" s="367"/>
      <c r="AK4" s="379"/>
      <c r="AL4" s="363"/>
      <c r="AM4" s="382"/>
      <c r="AN4" s="384"/>
      <c r="AO4" s="380"/>
      <c r="AP4" s="380"/>
      <c r="AQ4" s="380"/>
      <c r="AR4" s="380"/>
      <c r="AS4" s="380"/>
      <c r="AT4" s="380"/>
    </row>
    <row r="5" spans="1:46" s="54" customFormat="1" ht="40.5" customHeight="1" thickBot="1">
      <c r="A5" s="27">
        <v>1</v>
      </c>
      <c r="B5" s="28"/>
      <c r="C5" s="62" t="s">
        <v>252</v>
      </c>
      <c r="D5" s="94"/>
      <c r="E5" s="94"/>
      <c r="F5" s="94"/>
      <c r="G5" s="91"/>
      <c r="H5" s="115"/>
      <c r="I5" s="109">
        <v>1</v>
      </c>
      <c r="J5" s="31"/>
      <c r="K5" s="31"/>
      <c r="L5" s="31"/>
      <c r="M5" s="33"/>
      <c r="N5" s="34">
        <f>SUM(I5:M5)</f>
        <v>1</v>
      </c>
      <c r="O5" s="35"/>
      <c r="P5" s="165">
        <v>15</v>
      </c>
      <c r="Q5" s="166">
        <v>15</v>
      </c>
      <c r="R5" s="37"/>
      <c r="S5" s="38"/>
      <c r="T5" s="37"/>
      <c r="U5" s="39">
        <f>ROUNDUP(((P5*I5)+(Q5*J5)+(R5*K5)+(S5*L5)+(T5*M5)),2)</f>
        <v>15</v>
      </c>
      <c r="V5" s="40">
        <f>IF(U5&gt;=15,15,U5)</f>
        <v>15</v>
      </c>
      <c r="W5" s="112">
        <v>39588420000</v>
      </c>
      <c r="X5" s="170"/>
      <c r="Y5" s="256"/>
      <c r="Z5" s="257"/>
      <c r="AA5" s="99"/>
      <c r="AB5" s="41">
        <f>ROUNDUP((((W5*I5)+(X5*J5)+(Y5*K5)+(Z5*L5)+(AA5*M5))/$I$2*15),2)</f>
        <v>210.35999999999999</v>
      </c>
      <c r="AC5" s="40">
        <f>IF(AB5&gt;=15,15,AB5)</f>
        <v>15</v>
      </c>
      <c r="AD5" s="42"/>
      <c r="AE5" s="128"/>
      <c r="AF5" s="98">
        <f>IF((V5+AC5+AD5)&gt;=30,30,(V5+AC5+AD5))</f>
        <v>30</v>
      </c>
      <c r="AG5" s="43">
        <v>65</v>
      </c>
      <c r="AH5" s="44">
        <f>AF5+AG5+AE5</f>
        <v>95</v>
      </c>
      <c r="AI5" s="45">
        <f>-((50-((176+(45+(30-AF5)))))/200)</f>
        <v>0.85499999999999998</v>
      </c>
      <c r="AJ5" s="46"/>
      <c r="AK5" s="47">
        <v>1E-4</v>
      </c>
      <c r="AL5" s="48">
        <f>100%+AK5</f>
        <v>1.0001</v>
      </c>
      <c r="AM5" s="49">
        <f>ROUNDUP($D$2*AI5*AL5,-3)</f>
        <v>2413907000</v>
      </c>
      <c r="AN5" s="50"/>
      <c r="AO5" s="51"/>
      <c r="AP5" s="51"/>
      <c r="AQ5" s="51"/>
      <c r="AR5" s="51"/>
      <c r="AS5" s="52"/>
      <c r="AT5" s="53">
        <f>(AO5*I5)+(AP5*J5)+(AQ5*K5)+(AR5*L5)+(AS5*M5)</f>
        <v>0</v>
      </c>
    </row>
    <row r="6" spans="1:46" s="54" customFormat="1" ht="40.5" customHeight="1" thickBot="1">
      <c r="A6" s="27">
        <v>2</v>
      </c>
      <c r="B6" s="28"/>
      <c r="C6" s="94" t="s">
        <v>481</v>
      </c>
      <c r="D6" s="93" t="s">
        <v>482</v>
      </c>
      <c r="E6" s="95"/>
      <c r="F6" s="94"/>
      <c r="G6" s="29"/>
      <c r="H6" s="240"/>
      <c r="I6" s="109">
        <v>0.51</v>
      </c>
      <c r="J6" s="119">
        <v>0.49</v>
      </c>
      <c r="K6" s="31"/>
      <c r="L6" s="31"/>
      <c r="M6" s="33"/>
      <c r="N6" s="34">
        <f t="shared" ref="N6:N69" si="0">SUM(I6:M6)</f>
        <v>1</v>
      </c>
      <c r="O6" s="35"/>
      <c r="P6" s="167">
        <v>15</v>
      </c>
      <c r="Q6" s="168">
        <v>15</v>
      </c>
      <c r="R6" s="106"/>
      <c r="S6" s="38"/>
      <c r="T6" s="37"/>
      <c r="U6" s="39">
        <f t="shared" ref="U6:U69" si="1">ROUNDUP(((P6*I6)+(Q6*J6)+(R6*K6)+(S6*L6)+(T6*M6)),2)</f>
        <v>15</v>
      </c>
      <c r="V6" s="40">
        <f>IF(U6&gt;=15,15,U6)</f>
        <v>15</v>
      </c>
      <c r="W6" s="169">
        <v>57539030000</v>
      </c>
      <c r="X6" s="112">
        <v>1590440000</v>
      </c>
      <c r="Y6" s="100"/>
      <c r="Z6" s="112"/>
      <c r="AA6" s="99"/>
      <c r="AB6" s="41">
        <f t="shared" ref="AB6:AB69" si="2">ROUNDUP((((W6*I6)+(X6*J6)+(Y6*K6)+(Z6*L6)+(AA6*M6))/$I$2*15),2)</f>
        <v>160.07</v>
      </c>
      <c r="AC6" s="40">
        <f t="shared" ref="AC6:AC69" si="3">IF(AB6&gt;=15,15,AB6)</f>
        <v>15</v>
      </c>
      <c r="AD6" s="42"/>
      <c r="AE6" s="128"/>
      <c r="AF6" s="37">
        <f t="shared" ref="AF6:AF69" si="4">IF((V6+AC6+AD6)&gt;=30,30,(V6+AC6+AD6))</f>
        <v>30</v>
      </c>
      <c r="AG6" s="43">
        <v>65</v>
      </c>
      <c r="AH6" s="44">
        <f t="shared" ref="AH6:AH69" si="5">AF6+AG6+AE6</f>
        <v>95</v>
      </c>
      <c r="AI6" s="45">
        <f>-((50-((176+(45+(30-AF6)))))/200)</f>
        <v>0.85499999999999998</v>
      </c>
      <c r="AJ6" s="46"/>
      <c r="AK6" s="47">
        <v>1E-4</v>
      </c>
      <c r="AL6" s="48">
        <f>100%+AK6</f>
        <v>1.0001</v>
      </c>
      <c r="AM6" s="49">
        <f>ROUNDUP($D$2*AI6*AL6,-3)</f>
        <v>2413907000</v>
      </c>
      <c r="AN6" s="50"/>
      <c r="AO6" s="51"/>
      <c r="AP6" s="51"/>
      <c r="AQ6" s="51"/>
      <c r="AR6" s="51"/>
      <c r="AS6" s="52"/>
      <c r="AT6" s="53">
        <f t="shared" ref="AT6:AT69" si="6">(AO6*I6)+(AP6*J6)+(AQ6*K6)+(AR6*L6)+(AS6*M6)</f>
        <v>0</v>
      </c>
    </row>
    <row r="7" spans="1:46" s="54" customFormat="1" ht="40.5" customHeight="1" thickBot="1">
      <c r="A7" s="27">
        <v>3</v>
      </c>
      <c r="B7" s="28"/>
      <c r="C7" s="95" t="s">
        <v>484</v>
      </c>
      <c r="D7" s="93" t="s">
        <v>483</v>
      </c>
      <c r="E7" s="95"/>
      <c r="F7" s="94"/>
      <c r="G7" s="55"/>
      <c r="H7" s="29"/>
      <c r="I7" s="109">
        <v>0.7</v>
      </c>
      <c r="J7" s="119">
        <v>0.3</v>
      </c>
      <c r="K7" s="31"/>
      <c r="L7" s="57"/>
      <c r="M7" s="33"/>
      <c r="N7" s="34">
        <f t="shared" si="0"/>
        <v>1</v>
      </c>
      <c r="O7" s="35"/>
      <c r="P7" s="167">
        <v>15</v>
      </c>
      <c r="Q7" s="220">
        <v>15</v>
      </c>
      <c r="R7" s="106"/>
      <c r="S7" s="38"/>
      <c r="T7" s="37"/>
      <c r="U7" s="39">
        <f t="shared" si="1"/>
        <v>15</v>
      </c>
      <c r="V7" s="40">
        <f>IF(U7&gt;=15,15,U7)</f>
        <v>15</v>
      </c>
      <c r="W7" s="112">
        <v>14977246000</v>
      </c>
      <c r="X7" s="112">
        <v>9733078000</v>
      </c>
      <c r="Y7" s="100"/>
      <c r="Z7" s="112"/>
      <c r="AA7" s="99"/>
      <c r="AB7" s="41">
        <f t="shared" si="2"/>
        <v>71.23</v>
      </c>
      <c r="AC7" s="40">
        <f t="shared" si="3"/>
        <v>15</v>
      </c>
      <c r="AD7" s="42"/>
      <c r="AE7" s="128"/>
      <c r="AF7" s="37">
        <f t="shared" si="4"/>
        <v>30</v>
      </c>
      <c r="AG7" s="43">
        <v>65</v>
      </c>
      <c r="AH7" s="44">
        <f t="shared" si="5"/>
        <v>95</v>
      </c>
      <c r="AI7" s="45">
        <f>-((50-((176+(45+(30-AF7)))))/200)</f>
        <v>0.85499999999999998</v>
      </c>
      <c r="AJ7" s="46"/>
      <c r="AK7" s="47">
        <v>1E-4</v>
      </c>
      <c r="AL7" s="48">
        <f>100%+AK7</f>
        <v>1.0001</v>
      </c>
      <c r="AM7" s="49">
        <f>ROUNDUP($D$2*AI7*AL7,-3)</f>
        <v>2413907000</v>
      </c>
      <c r="AN7" s="50"/>
      <c r="AO7" s="51"/>
      <c r="AP7" s="51"/>
      <c r="AQ7" s="51"/>
      <c r="AR7" s="51"/>
      <c r="AS7" s="52"/>
      <c r="AT7" s="53">
        <f t="shared" si="6"/>
        <v>0</v>
      </c>
    </row>
    <row r="8" spans="1:46" s="54" customFormat="1" ht="40.5" customHeight="1" thickBot="1">
      <c r="A8" s="27"/>
      <c r="B8" s="28"/>
      <c r="C8" s="95"/>
      <c r="D8" s="94"/>
      <c r="E8" s="95"/>
      <c r="F8" s="94"/>
      <c r="G8" s="92"/>
      <c r="H8" s="135"/>
      <c r="I8" s="109"/>
      <c r="J8" s="119"/>
      <c r="K8" s="31"/>
      <c r="L8" s="57"/>
      <c r="M8" s="33"/>
      <c r="N8" s="34">
        <f t="shared" si="0"/>
        <v>0</v>
      </c>
      <c r="O8" s="35"/>
      <c r="P8" s="167"/>
      <c r="Q8" s="168"/>
      <c r="R8" s="38"/>
      <c r="S8" s="38"/>
      <c r="T8" s="37"/>
      <c r="U8" s="193">
        <f t="shared" si="1"/>
        <v>0</v>
      </c>
      <c r="V8" s="40">
        <f t="shared" ref="V8:V71" si="7">IF(U8&gt;=15,15,U8)</f>
        <v>0</v>
      </c>
      <c r="W8" s="112"/>
      <c r="X8" s="216"/>
      <c r="Y8" s="100"/>
      <c r="Z8" s="96"/>
      <c r="AA8" s="108"/>
      <c r="AB8" s="41">
        <f t="shared" si="2"/>
        <v>0</v>
      </c>
      <c r="AC8" s="40">
        <f t="shared" si="3"/>
        <v>0</v>
      </c>
      <c r="AD8" s="42"/>
      <c r="AE8" s="128"/>
      <c r="AF8" s="37">
        <f t="shared" si="4"/>
        <v>0</v>
      </c>
      <c r="AG8" s="43">
        <v>65</v>
      </c>
      <c r="AH8" s="44">
        <f t="shared" si="5"/>
        <v>65</v>
      </c>
      <c r="AI8" s="45">
        <f t="shared" ref="AI8:AI71" si="8">-((50-((176+(45+(30-AF8)))))/200)</f>
        <v>1.0049999999999999</v>
      </c>
      <c r="AJ8" s="46"/>
      <c r="AK8" s="47">
        <v>1E-4</v>
      </c>
      <c r="AL8" s="48">
        <f t="shared" ref="AL8:AL71" si="9">100%+AK8</f>
        <v>1.0001</v>
      </c>
      <c r="AM8" s="49">
        <f t="shared" ref="AM8:AM71" si="10">ROUNDUP($D$2*AI8*AL8,-3)</f>
        <v>2837399000</v>
      </c>
      <c r="AN8" s="50"/>
      <c r="AO8" s="51"/>
      <c r="AP8" s="51"/>
      <c r="AQ8" s="51"/>
      <c r="AR8" s="51"/>
      <c r="AS8" s="52"/>
      <c r="AT8" s="53">
        <f t="shared" si="6"/>
        <v>0</v>
      </c>
    </row>
    <row r="9" spans="1:46" s="54" customFormat="1" ht="40.5" customHeight="1" thickBot="1">
      <c r="A9" s="27"/>
      <c r="B9" s="28"/>
      <c r="C9" s="95"/>
      <c r="D9" s="94"/>
      <c r="E9" s="95"/>
      <c r="F9" s="95"/>
      <c r="G9" s="92"/>
      <c r="H9" s="255"/>
      <c r="I9" s="109"/>
      <c r="J9" s="119"/>
      <c r="K9" s="137"/>
      <c r="L9" s="31"/>
      <c r="M9" s="33"/>
      <c r="N9" s="34">
        <f t="shared" si="0"/>
        <v>0</v>
      </c>
      <c r="O9" s="35"/>
      <c r="P9" s="167"/>
      <c r="Q9" s="168"/>
      <c r="R9" s="38"/>
      <c r="S9" s="38"/>
      <c r="T9" s="37"/>
      <c r="U9" s="39">
        <f t="shared" si="1"/>
        <v>0</v>
      </c>
      <c r="V9" s="40">
        <f t="shared" si="7"/>
        <v>0</v>
      </c>
      <c r="W9" s="112"/>
      <c r="X9" s="113"/>
      <c r="Y9" s="96"/>
      <c r="Z9" s="96"/>
      <c r="AA9" s="99"/>
      <c r="AB9" s="41">
        <f t="shared" si="2"/>
        <v>0</v>
      </c>
      <c r="AC9" s="40">
        <f t="shared" si="3"/>
        <v>0</v>
      </c>
      <c r="AD9" s="42">
        <f>3*I9</f>
        <v>0</v>
      </c>
      <c r="AE9" s="128"/>
      <c r="AF9" s="37">
        <f t="shared" si="4"/>
        <v>0</v>
      </c>
      <c r="AG9" s="43">
        <v>65</v>
      </c>
      <c r="AH9" s="44">
        <f t="shared" si="5"/>
        <v>65</v>
      </c>
      <c r="AI9" s="45">
        <f t="shared" si="8"/>
        <v>1.0049999999999999</v>
      </c>
      <c r="AJ9" s="46"/>
      <c r="AK9" s="47">
        <v>1E-4</v>
      </c>
      <c r="AL9" s="48">
        <f t="shared" si="9"/>
        <v>1.0001</v>
      </c>
      <c r="AM9" s="49">
        <f t="shared" si="10"/>
        <v>2837399000</v>
      </c>
      <c r="AN9" s="50"/>
      <c r="AO9" s="51"/>
      <c r="AP9" s="51"/>
      <c r="AQ9" s="51"/>
      <c r="AR9" s="51"/>
      <c r="AS9" s="52"/>
      <c r="AT9" s="53">
        <f t="shared" si="6"/>
        <v>0</v>
      </c>
    </row>
    <row r="10" spans="1:46" s="54" customFormat="1" ht="40.5" customHeight="1" thickBot="1">
      <c r="A10" s="27"/>
      <c r="B10" s="232"/>
      <c r="C10" s="95"/>
      <c r="D10" s="94"/>
      <c r="E10" s="139"/>
      <c r="F10" s="94"/>
      <c r="G10" s="55"/>
      <c r="H10" s="116"/>
      <c r="I10" s="30"/>
      <c r="J10" s="31"/>
      <c r="K10" s="31"/>
      <c r="L10" s="57"/>
      <c r="M10" s="33"/>
      <c r="N10" s="34">
        <f t="shared" si="0"/>
        <v>0</v>
      </c>
      <c r="O10" s="35"/>
      <c r="P10" s="167"/>
      <c r="Q10" s="220"/>
      <c r="R10" s="38"/>
      <c r="S10" s="38"/>
      <c r="T10" s="37"/>
      <c r="U10" s="39">
        <f t="shared" si="1"/>
        <v>0</v>
      </c>
      <c r="V10" s="40">
        <f>IF(U10&gt;=15,15,U10)</f>
        <v>0</v>
      </c>
      <c r="W10" s="216"/>
      <c r="X10" s="216"/>
      <c r="Y10" s="96"/>
      <c r="Z10" s="216"/>
      <c r="AA10" s="99"/>
      <c r="AB10" s="41">
        <f t="shared" si="2"/>
        <v>0</v>
      </c>
      <c r="AC10" s="40">
        <f t="shared" si="3"/>
        <v>0</v>
      </c>
      <c r="AD10" s="42">
        <f>0.5*I10</f>
        <v>0</v>
      </c>
      <c r="AE10" s="128"/>
      <c r="AF10" s="37">
        <f t="shared" si="4"/>
        <v>0</v>
      </c>
      <c r="AG10" s="43">
        <v>65</v>
      </c>
      <c r="AH10" s="44">
        <f t="shared" si="5"/>
        <v>65</v>
      </c>
      <c r="AI10" s="45">
        <f>-((50-((176+(45+(30-AF10)))))/200)</f>
        <v>1.0049999999999999</v>
      </c>
      <c r="AJ10" s="46"/>
      <c r="AK10" s="47">
        <v>1E-4</v>
      </c>
      <c r="AL10" s="48">
        <f>100%+AK10</f>
        <v>1.0001</v>
      </c>
      <c r="AM10" s="49">
        <f>ROUNDUP($D$2*AI10*AL10,-3)</f>
        <v>2837399000</v>
      </c>
      <c r="AN10" s="50"/>
      <c r="AO10" s="51"/>
      <c r="AP10" s="51"/>
      <c r="AQ10" s="51"/>
      <c r="AR10" s="51"/>
      <c r="AS10" s="52"/>
      <c r="AT10" s="53">
        <f t="shared" si="6"/>
        <v>0</v>
      </c>
    </row>
    <row r="11" spans="1:46" s="54" customFormat="1" ht="40.5" customHeight="1" thickBot="1">
      <c r="A11" s="27"/>
      <c r="B11" s="56"/>
      <c r="C11" s="94"/>
      <c r="D11" s="94"/>
      <c r="E11" s="95"/>
      <c r="F11" s="94"/>
      <c r="G11" s="29"/>
      <c r="H11" s="29"/>
      <c r="I11" s="30"/>
      <c r="J11" s="31"/>
      <c r="K11" s="31"/>
      <c r="L11" s="31"/>
      <c r="M11" s="33"/>
      <c r="N11" s="34">
        <f t="shared" si="0"/>
        <v>0</v>
      </c>
      <c r="O11" s="35"/>
      <c r="P11" s="167"/>
      <c r="Q11" s="220"/>
      <c r="R11" s="106"/>
      <c r="S11" s="38"/>
      <c r="T11" s="37"/>
      <c r="U11" s="39">
        <f t="shared" si="1"/>
        <v>0</v>
      </c>
      <c r="V11" s="40">
        <f t="shared" si="7"/>
        <v>0</v>
      </c>
      <c r="W11" s="216"/>
      <c r="X11" s="216"/>
      <c r="Y11" s="112"/>
      <c r="Z11" s="96"/>
      <c r="AA11" s="99"/>
      <c r="AB11" s="41">
        <f t="shared" si="2"/>
        <v>0</v>
      </c>
      <c r="AC11" s="40">
        <f t="shared" si="3"/>
        <v>0</v>
      </c>
      <c r="AD11" s="42"/>
      <c r="AE11" s="128"/>
      <c r="AF11" s="37">
        <f t="shared" si="4"/>
        <v>0</v>
      </c>
      <c r="AG11" s="43">
        <v>65</v>
      </c>
      <c r="AH11" s="44">
        <f t="shared" si="5"/>
        <v>65</v>
      </c>
      <c r="AI11" s="45">
        <f t="shared" si="8"/>
        <v>1.0049999999999999</v>
      </c>
      <c r="AJ11" s="46"/>
      <c r="AK11" s="47">
        <v>1E-4</v>
      </c>
      <c r="AL11" s="48">
        <f t="shared" si="9"/>
        <v>1.0001</v>
      </c>
      <c r="AM11" s="49">
        <f t="shared" si="10"/>
        <v>2837399000</v>
      </c>
      <c r="AN11" s="50"/>
      <c r="AO11" s="51"/>
      <c r="AP11" s="51"/>
      <c r="AQ11" s="51"/>
      <c r="AR11" s="51"/>
      <c r="AS11" s="52"/>
      <c r="AT11" s="53">
        <f t="shared" si="6"/>
        <v>0</v>
      </c>
    </row>
    <row r="12" spans="1:46" s="54" customFormat="1" ht="40.5" customHeight="1" thickBot="1">
      <c r="A12" s="27"/>
      <c r="B12" s="56"/>
      <c r="C12" s="94"/>
      <c r="D12" s="95"/>
      <c r="E12" s="95"/>
      <c r="F12" s="95"/>
      <c r="G12" s="55"/>
      <c r="H12" s="29"/>
      <c r="I12" s="30"/>
      <c r="J12" s="31"/>
      <c r="K12" s="32"/>
      <c r="L12" s="57"/>
      <c r="M12" s="33"/>
      <c r="N12" s="34">
        <f t="shared" si="0"/>
        <v>0</v>
      </c>
      <c r="O12" s="35"/>
      <c r="P12" s="167"/>
      <c r="Q12" s="168"/>
      <c r="R12" s="38"/>
      <c r="S12" s="38"/>
      <c r="T12" s="37"/>
      <c r="U12" s="39">
        <f t="shared" si="1"/>
        <v>0</v>
      </c>
      <c r="V12" s="40">
        <f t="shared" si="7"/>
        <v>0</v>
      </c>
      <c r="W12" s="216"/>
      <c r="X12" s="217"/>
      <c r="Y12" s="112"/>
      <c r="Z12" s="96"/>
      <c r="AA12" s="99"/>
      <c r="AB12" s="41">
        <f t="shared" si="2"/>
        <v>0</v>
      </c>
      <c r="AC12" s="40">
        <f t="shared" si="3"/>
        <v>0</v>
      </c>
      <c r="AD12" s="42"/>
      <c r="AE12" s="128"/>
      <c r="AF12" s="37">
        <f t="shared" si="4"/>
        <v>0</v>
      </c>
      <c r="AG12" s="43">
        <v>65</v>
      </c>
      <c r="AH12" s="44">
        <f t="shared" si="5"/>
        <v>65</v>
      </c>
      <c r="AI12" s="45">
        <f t="shared" si="8"/>
        <v>1.0049999999999999</v>
      </c>
      <c r="AJ12" s="46"/>
      <c r="AK12" s="47">
        <v>1E-4</v>
      </c>
      <c r="AL12" s="48">
        <f t="shared" si="9"/>
        <v>1.0001</v>
      </c>
      <c r="AM12" s="49">
        <f t="shared" si="10"/>
        <v>2837399000</v>
      </c>
      <c r="AN12" s="50"/>
      <c r="AO12" s="51"/>
      <c r="AP12" s="51"/>
      <c r="AQ12" s="51"/>
      <c r="AR12" s="51"/>
      <c r="AS12" s="52"/>
      <c r="AT12" s="53">
        <f t="shared" si="6"/>
        <v>0</v>
      </c>
    </row>
    <row r="13" spans="1:46" s="54" customFormat="1" ht="40.5" customHeight="1" thickBot="1">
      <c r="A13" s="27"/>
      <c r="B13" s="56"/>
      <c r="C13" s="95"/>
      <c r="D13" s="94"/>
      <c r="E13" s="94"/>
      <c r="F13" s="94"/>
      <c r="G13" s="55"/>
      <c r="H13" s="29"/>
      <c r="I13" s="30"/>
      <c r="J13" s="31"/>
      <c r="K13" s="32"/>
      <c r="L13" s="57"/>
      <c r="M13" s="33"/>
      <c r="N13" s="34">
        <f t="shared" si="0"/>
        <v>0</v>
      </c>
      <c r="O13" s="35"/>
      <c r="P13" s="167"/>
      <c r="Q13" s="168"/>
      <c r="R13" s="38"/>
      <c r="S13" s="38"/>
      <c r="T13" s="37"/>
      <c r="U13" s="39">
        <f t="shared" si="1"/>
        <v>0</v>
      </c>
      <c r="V13" s="40">
        <f t="shared" si="7"/>
        <v>0</v>
      </c>
      <c r="W13" s="216"/>
      <c r="X13" s="216"/>
      <c r="Y13" s="100"/>
      <c r="Z13" s="96"/>
      <c r="AA13" s="99"/>
      <c r="AB13" s="41">
        <f t="shared" si="2"/>
        <v>0</v>
      </c>
      <c r="AC13" s="40">
        <f t="shared" si="3"/>
        <v>0</v>
      </c>
      <c r="AD13" s="42"/>
      <c r="AE13" s="128"/>
      <c r="AF13" s="37">
        <f t="shared" si="4"/>
        <v>0</v>
      </c>
      <c r="AG13" s="43">
        <v>65</v>
      </c>
      <c r="AH13" s="44">
        <f t="shared" si="5"/>
        <v>65</v>
      </c>
      <c r="AI13" s="45">
        <f t="shared" si="8"/>
        <v>1.0049999999999999</v>
      </c>
      <c r="AJ13" s="46"/>
      <c r="AK13" s="47">
        <v>1E-4</v>
      </c>
      <c r="AL13" s="48">
        <f t="shared" si="9"/>
        <v>1.0001</v>
      </c>
      <c r="AM13" s="49">
        <f t="shared" si="10"/>
        <v>2837399000</v>
      </c>
      <c r="AN13" s="50"/>
      <c r="AO13" s="51"/>
      <c r="AP13" s="51"/>
      <c r="AQ13" s="51"/>
      <c r="AR13" s="51"/>
      <c r="AS13" s="52"/>
      <c r="AT13" s="53">
        <f t="shared" si="6"/>
        <v>0</v>
      </c>
    </row>
    <row r="14" spans="1:46" s="54" customFormat="1" ht="40.5" customHeight="1" thickBot="1">
      <c r="A14" s="27"/>
      <c r="B14" s="94"/>
      <c r="C14" s="94"/>
      <c r="D14" s="94"/>
      <c r="E14" s="94"/>
      <c r="F14" s="94"/>
      <c r="G14" s="59"/>
      <c r="H14" s="60"/>
      <c r="I14" s="30"/>
      <c r="J14" s="31"/>
      <c r="K14" s="32"/>
      <c r="L14" s="57"/>
      <c r="M14" s="33"/>
      <c r="N14" s="34">
        <f t="shared" si="0"/>
        <v>0</v>
      </c>
      <c r="O14" s="35"/>
      <c r="P14" s="167"/>
      <c r="Q14" s="168"/>
      <c r="R14" s="38"/>
      <c r="S14" s="38"/>
      <c r="T14" s="37"/>
      <c r="U14" s="39">
        <f t="shared" si="1"/>
        <v>0</v>
      </c>
      <c r="V14" s="40">
        <f t="shared" si="7"/>
        <v>0</v>
      </c>
      <c r="W14" s="216"/>
      <c r="X14" s="216"/>
      <c r="Y14" s="134"/>
      <c r="Z14" s="96"/>
      <c r="AA14" s="99"/>
      <c r="AB14" s="41">
        <f t="shared" si="2"/>
        <v>0</v>
      </c>
      <c r="AC14" s="40">
        <f t="shared" si="3"/>
        <v>0</v>
      </c>
      <c r="AD14" s="42"/>
      <c r="AE14" s="128"/>
      <c r="AF14" s="37">
        <f t="shared" si="4"/>
        <v>0</v>
      </c>
      <c r="AG14" s="43">
        <v>65</v>
      </c>
      <c r="AH14" s="44">
        <f t="shared" si="5"/>
        <v>65</v>
      </c>
      <c r="AI14" s="45">
        <f t="shared" si="8"/>
        <v>1.0049999999999999</v>
      </c>
      <c r="AJ14" s="46"/>
      <c r="AK14" s="47">
        <v>1E-4</v>
      </c>
      <c r="AL14" s="48">
        <f t="shared" si="9"/>
        <v>1.0001</v>
      </c>
      <c r="AM14" s="49">
        <f t="shared" si="10"/>
        <v>2837399000</v>
      </c>
      <c r="AN14" s="50"/>
      <c r="AO14" s="51"/>
      <c r="AP14" s="51"/>
      <c r="AQ14" s="51"/>
      <c r="AR14" s="51"/>
      <c r="AS14" s="52"/>
      <c r="AT14" s="53">
        <f t="shared" si="6"/>
        <v>0</v>
      </c>
    </row>
    <row r="15" spans="1:46" s="54" customFormat="1" ht="40.5" customHeight="1" thickBot="1">
      <c r="A15" s="27"/>
      <c r="B15" s="56"/>
      <c r="C15" s="94"/>
      <c r="D15" s="94"/>
      <c r="E15" s="94"/>
      <c r="F15" s="94"/>
      <c r="G15" s="59"/>
      <c r="H15" s="60"/>
      <c r="I15" s="30"/>
      <c r="J15" s="31"/>
      <c r="K15" s="32"/>
      <c r="L15" s="57"/>
      <c r="M15" s="33"/>
      <c r="N15" s="34">
        <f t="shared" si="0"/>
        <v>0</v>
      </c>
      <c r="O15" s="35"/>
      <c r="P15" s="167"/>
      <c r="Q15" s="106"/>
      <c r="R15" s="38"/>
      <c r="S15" s="220"/>
      <c r="T15" s="37"/>
      <c r="U15" s="39">
        <f t="shared" si="1"/>
        <v>0</v>
      </c>
      <c r="V15" s="40">
        <f t="shared" si="7"/>
        <v>0</v>
      </c>
      <c r="W15" s="216"/>
      <c r="X15" s="216"/>
      <c r="Y15" s="112"/>
      <c r="Z15" s="104"/>
      <c r="AA15" s="99"/>
      <c r="AB15" s="41">
        <f t="shared" si="2"/>
        <v>0</v>
      </c>
      <c r="AC15" s="40">
        <f t="shared" si="3"/>
        <v>0</v>
      </c>
      <c r="AD15" s="42"/>
      <c r="AE15" s="128"/>
      <c r="AF15" s="37">
        <f t="shared" si="4"/>
        <v>0</v>
      </c>
      <c r="AG15" s="43">
        <v>65</v>
      </c>
      <c r="AH15" s="44">
        <f t="shared" si="5"/>
        <v>65</v>
      </c>
      <c r="AI15" s="45">
        <f t="shared" si="8"/>
        <v>1.0049999999999999</v>
      </c>
      <c r="AJ15" s="46"/>
      <c r="AK15" s="47">
        <v>1E-4</v>
      </c>
      <c r="AL15" s="48">
        <f t="shared" si="9"/>
        <v>1.0001</v>
      </c>
      <c r="AM15" s="49">
        <f t="shared" si="10"/>
        <v>2837399000</v>
      </c>
      <c r="AN15" s="50"/>
      <c r="AO15" s="51"/>
      <c r="AP15" s="51"/>
      <c r="AQ15" s="51"/>
      <c r="AR15" s="51"/>
      <c r="AS15" s="52"/>
      <c r="AT15" s="53">
        <f t="shared" si="6"/>
        <v>0</v>
      </c>
    </row>
    <row r="16" spans="1:46" s="54" customFormat="1" ht="40.5" customHeight="1" thickBot="1">
      <c r="A16" s="27"/>
      <c r="B16" s="56"/>
      <c r="C16" s="94"/>
      <c r="D16" s="94"/>
      <c r="E16" s="94"/>
      <c r="F16" s="94"/>
      <c r="G16" s="59"/>
      <c r="H16" s="60"/>
      <c r="I16" s="30"/>
      <c r="J16" s="31"/>
      <c r="K16" s="32"/>
      <c r="L16" s="57"/>
      <c r="M16" s="33"/>
      <c r="N16" s="34">
        <f t="shared" si="0"/>
        <v>0</v>
      </c>
      <c r="O16" s="35"/>
      <c r="P16" s="167"/>
      <c r="Q16" s="168"/>
      <c r="R16" s="58"/>
      <c r="S16" s="38"/>
      <c r="T16" s="37"/>
      <c r="U16" s="39">
        <f t="shared" si="1"/>
        <v>0</v>
      </c>
      <c r="V16" s="40">
        <f t="shared" si="7"/>
        <v>0</v>
      </c>
      <c r="W16" s="216"/>
      <c r="X16" s="216"/>
      <c r="Y16" s="100"/>
      <c r="Z16" s="96"/>
      <c r="AA16" s="99"/>
      <c r="AB16" s="41">
        <f t="shared" si="2"/>
        <v>0</v>
      </c>
      <c r="AC16" s="40">
        <f t="shared" si="3"/>
        <v>0</v>
      </c>
      <c r="AD16" s="42"/>
      <c r="AE16" s="128"/>
      <c r="AF16" s="37">
        <f t="shared" si="4"/>
        <v>0</v>
      </c>
      <c r="AG16" s="43">
        <v>65</v>
      </c>
      <c r="AH16" s="44">
        <f t="shared" si="5"/>
        <v>65</v>
      </c>
      <c r="AI16" s="45">
        <f t="shared" si="8"/>
        <v>1.0049999999999999</v>
      </c>
      <c r="AJ16" s="46"/>
      <c r="AK16" s="47">
        <v>1E-4</v>
      </c>
      <c r="AL16" s="48">
        <f t="shared" si="9"/>
        <v>1.0001</v>
      </c>
      <c r="AM16" s="49">
        <f t="shared" si="10"/>
        <v>2837399000</v>
      </c>
      <c r="AN16" s="50"/>
      <c r="AO16" s="51"/>
      <c r="AP16" s="51"/>
      <c r="AQ16" s="51"/>
      <c r="AR16" s="51"/>
      <c r="AS16" s="52"/>
      <c r="AT16" s="53">
        <f t="shared" si="6"/>
        <v>0</v>
      </c>
    </row>
    <row r="17" spans="1:46" s="54" customFormat="1" ht="40.5" customHeight="1" thickBot="1">
      <c r="A17" s="27"/>
      <c r="B17" s="56"/>
      <c r="C17" s="94"/>
      <c r="D17" s="94"/>
      <c r="E17" s="94"/>
      <c r="F17" s="94"/>
      <c r="G17" s="59"/>
      <c r="H17" s="60"/>
      <c r="I17" s="30"/>
      <c r="J17" s="31"/>
      <c r="K17" s="32"/>
      <c r="L17" s="57"/>
      <c r="M17" s="33"/>
      <c r="N17" s="34">
        <f t="shared" si="0"/>
        <v>0</v>
      </c>
      <c r="O17" s="35"/>
      <c r="P17" s="167"/>
      <c r="Q17" s="220"/>
      <c r="R17" s="38"/>
      <c r="S17" s="38"/>
      <c r="T17" s="37"/>
      <c r="U17" s="39">
        <f t="shared" si="1"/>
        <v>0</v>
      </c>
      <c r="V17" s="40">
        <f t="shared" si="7"/>
        <v>0</v>
      </c>
      <c r="W17" s="96"/>
      <c r="X17" s="104"/>
      <c r="Y17" s="96"/>
      <c r="Z17" s="104"/>
      <c r="AA17" s="99"/>
      <c r="AB17" s="41">
        <f t="shared" si="2"/>
        <v>0</v>
      </c>
      <c r="AC17" s="40">
        <f t="shared" si="3"/>
        <v>0</v>
      </c>
      <c r="AD17" s="42"/>
      <c r="AE17" s="128"/>
      <c r="AF17" s="37">
        <f t="shared" si="4"/>
        <v>0</v>
      </c>
      <c r="AG17" s="43">
        <v>65</v>
      </c>
      <c r="AH17" s="44">
        <f t="shared" si="5"/>
        <v>65</v>
      </c>
      <c r="AI17" s="45">
        <f t="shared" si="8"/>
        <v>1.0049999999999999</v>
      </c>
      <c r="AJ17" s="46"/>
      <c r="AK17" s="47">
        <v>1E-4</v>
      </c>
      <c r="AL17" s="48">
        <f t="shared" si="9"/>
        <v>1.0001</v>
      </c>
      <c r="AM17" s="49">
        <f t="shared" si="10"/>
        <v>2837399000</v>
      </c>
      <c r="AN17" s="50"/>
      <c r="AO17" s="51"/>
      <c r="AP17" s="51"/>
      <c r="AQ17" s="51"/>
      <c r="AR17" s="51"/>
      <c r="AS17" s="52"/>
      <c r="AT17" s="53">
        <f t="shared" si="6"/>
        <v>0</v>
      </c>
    </row>
    <row r="18" spans="1:46" s="54" customFormat="1" ht="40.5" customHeight="1" thickBot="1">
      <c r="A18" s="27"/>
      <c r="B18" s="56"/>
      <c r="C18" s="94"/>
      <c r="D18" s="94"/>
      <c r="E18" s="94"/>
      <c r="F18" s="94"/>
      <c r="G18" s="218"/>
      <c r="H18" s="29"/>
      <c r="I18" s="30"/>
      <c r="J18" s="119"/>
      <c r="K18" s="32"/>
      <c r="L18" s="57"/>
      <c r="M18" s="33"/>
      <c r="N18" s="34">
        <f t="shared" si="0"/>
        <v>0</v>
      </c>
      <c r="O18" s="35"/>
      <c r="P18" s="167"/>
      <c r="Q18" s="168"/>
      <c r="R18" s="38"/>
      <c r="S18" s="38"/>
      <c r="T18" s="37"/>
      <c r="U18" s="39">
        <f t="shared" si="1"/>
        <v>0</v>
      </c>
      <c r="V18" s="40">
        <f t="shared" si="7"/>
        <v>0</v>
      </c>
      <c r="W18" s="113"/>
      <c r="X18" s="96"/>
      <c r="Y18" s="96"/>
      <c r="Z18" s="104"/>
      <c r="AA18" s="99"/>
      <c r="AB18" s="41">
        <f t="shared" si="2"/>
        <v>0</v>
      </c>
      <c r="AC18" s="40">
        <f t="shared" si="3"/>
        <v>0</v>
      </c>
      <c r="AD18" s="42"/>
      <c r="AE18" s="128"/>
      <c r="AF18" s="37">
        <f t="shared" si="4"/>
        <v>0</v>
      </c>
      <c r="AG18" s="43">
        <v>65</v>
      </c>
      <c r="AH18" s="44">
        <f t="shared" si="5"/>
        <v>65</v>
      </c>
      <c r="AI18" s="45">
        <f t="shared" si="8"/>
        <v>1.0049999999999999</v>
      </c>
      <c r="AJ18" s="46"/>
      <c r="AK18" s="47">
        <v>1E-4</v>
      </c>
      <c r="AL18" s="48">
        <f t="shared" si="9"/>
        <v>1.0001</v>
      </c>
      <c r="AM18" s="49">
        <f t="shared" si="10"/>
        <v>2837399000</v>
      </c>
      <c r="AN18" s="50"/>
      <c r="AO18" s="51"/>
      <c r="AP18" s="51"/>
      <c r="AQ18" s="51"/>
      <c r="AR18" s="51"/>
      <c r="AS18" s="52"/>
      <c r="AT18" s="53">
        <f t="shared" si="6"/>
        <v>0</v>
      </c>
    </row>
    <row r="19" spans="1:46" s="54" customFormat="1" ht="40.5" customHeight="1" thickBot="1">
      <c r="A19" s="27"/>
      <c r="B19" s="28"/>
      <c r="C19" s="94"/>
      <c r="D19" s="94"/>
      <c r="E19" s="94"/>
      <c r="F19" s="94"/>
      <c r="G19" s="218"/>
      <c r="H19" s="60"/>
      <c r="I19" s="30"/>
      <c r="J19" s="119"/>
      <c r="K19" s="32"/>
      <c r="L19" s="57"/>
      <c r="M19" s="33"/>
      <c r="N19" s="34">
        <f t="shared" si="0"/>
        <v>0</v>
      </c>
      <c r="O19" s="35"/>
      <c r="P19" s="167">
        <v>15</v>
      </c>
      <c r="Q19" s="168">
        <v>15</v>
      </c>
      <c r="R19" s="38"/>
      <c r="S19" s="38"/>
      <c r="T19" s="37"/>
      <c r="U19" s="39">
        <f t="shared" si="1"/>
        <v>0</v>
      </c>
      <c r="V19" s="40">
        <f t="shared" si="7"/>
        <v>0</v>
      </c>
      <c r="W19" s="112"/>
      <c r="X19" s="96"/>
      <c r="Y19" s="96"/>
      <c r="Z19" s="104"/>
      <c r="AA19" s="99"/>
      <c r="AB19" s="41">
        <f t="shared" si="2"/>
        <v>0</v>
      </c>
      <c r="AC19" s="40">
        <f t="shared" si="3"/>
        <v>0</v>
      </c>
      <c r="AD19" s="42"/>
      <c r="AE19" s="128"/>
      <c r="AF19" s="37">
        <f t="shared" si="4"/>
        <v>0</v>
      </c>
      <c r="AG19" s="43">
        <v>65</v>
      </c>
      <c r="AH19" s="44">
        <f t="shared" si="5"/>
        <v>65</v>
      </c>
      <c r="AI19" s="45">
        <f t="shared" si="8"/>
        <v>1.0049999999999999</v>
      </c>
      <c r="AJ19" s="46"/>
      <c r="AK19" s="47">
        <v>1E-4</v>
      </c>
      <c r="AL19" s="48">
        <f t="shared" si="9"/>
        <v>1.0001</v>
      </c>
      <c r="AM19" s="49">
        <f t="shared" si="10"/>
        <v>2837399000</v>
      </c>
      <c r="AN19" s="50"/>
      <c r="AO19" s="51"/>
      <c r="AP19" s="51"/>
      <c r="AQ19" s="51"/>
      <c r="AR19" s="51"/>
      <c r="AS19" s="52"/>
      <c r="AT19" s="53">
        <f t="shared" si="6"/>
        <v>0</v>
      </c>
    </row>
    <row r="20" spans="1:46" s="54" customFormat="1" ht="40.5" customHeight="1" thickBot="1">
      <c r="A20" s="27"/>
      <c r="B20" s="56"/>
      <c r="C20" s="94"/>
      <c r="D20" s="95"/>
      <c r="E20" s="94"/>
      <c r="F20" s="94"/>
      <c r="G20" s="219"/>
      <c r="H20" s="60"/>
      <c r="I20" s="30"/>
      <c r="J20" s="119"/>
      <c r="K20" s="32"/>
      <c r="L20" s="57"/>
      <c r="M20" s="33"/>
      <c r="N20" s="34">
        <f t="shared" si="0"/>
        <v>0</v>
      </c>
      <c r="O20" s="35"/>
      <c r="P20" s="167">
        <v>15</v>
      </c>
      <c r="Q20" s="168">
        <v>15</v>
      </c>
      <c r="R20" s="38"/>
      <c r="S20" s="38"/>
      <c r="T20" s="37"/>
      <c r="U20" s="39">
        <f t="shared" si="1"/>
        <v>0</v>
      </c>
      <c r="V20" s="40">
        <f t="shared" si="7"/>
        <v>0</v>
      </c>
      <c r="W20" s="112"/>
      <c r="X20" s="96"/>
      <c r="Y20" s="96"/>
      <c r="Z20" s="104"/>
      <c r="AA20" s="99"/>
      <c r="AB20" s="41">
        <f t="shared" si="2"/>
        <v>0</v>
      </c>
      <c r="AC20" s="40">
        <f t="shared" si="3"/>
        <v>0</v>
      </c>
      <c r="AD20" s="42"/>
      <c r="AE20" s="128"/>
      <c r="AF20" s="37">
        <f t="shared" si="4"/>
        <v>0</v>
      </c>
      <c r="AG20" s="43">
        <v>65</v>
      </c>
      <c r="AH20" s="44">
        <f t="shared" si="5"/>
        <v>65</v>
      </c>
      <c r="AI20" s="45">
        <f t="shared" si="8"/>
        <v>1.0049999999999999</v>
      </c>
      <c r="AJ20" s="46"/>
      <c r="AK20" s="47">
        <v>1E-4</v>
      </c>
      <c r="AL20" s="48">
        <f t="shared" si="9"/>
        <v>1.0001</v>
      </c>
      <c r="AM20" s="49">
        <f t="shared" si="10"/>
        <v>2837399000</v>
      </c>
      <c r="AN20" s="50"/>
      <c r="AO20" s="51"/>
      <c r="AP20" s="51"/>
      <c r="AQ20" s="51"/>
      <c r="AR20" s="51"/>
      <c r="AS20" s="52"/>
      <c r="AT20" s="53">
        <f t="shared" si="6"/>
        <v>0</v>
      </c>
    </row>
    <row r="21" spans="1:46" s="54" customFormat="1" ht="40.5" customHeight="1" thickBot="1">
      <c r="A21" s="27"/>
      <c r="B21" s="56"/>
      <c r="C21" s="94"/>
      <c r="D21" s="94"/>
      <c r="E21" s="94"/>
      <c r="F21" s="94"/>
      <c r="G21" s="55"/>
      <c r="H21" s="60"/>
      <c r="I21" s="30">
        <v>0.51</v>
      </c>
      <c r="J21" s="119">
        <v>0.49</v>
      </c>
      <c r="K21" s="32"/>
      <c r="L21" s="57"/>
      <c r="M21" s="33"/>
      <c r="N21" s="34">
        <f t="shared" si="0"/>
        <v>1</v>
      </c>
      <c r="O21" s="35"/>
      <c r="P21" s="167">
        <v>15</v>
      </c>
      <c r="Q21" s="168">
        <v>15</v>
      </c>
      <c r="R21" s="38"/>
      <c r="S21" s="38"/>
      <c r="T21" s="37"/>
      <c r="U21" s="39">
        <f t="shared" si="1"/>
        <v>15</v>
      </c>
      <c r="V21" s="40">
        <f t="shared" si="7"/>
        <v>15</v>
      </c>
      <c r="W21" s="112"/>
      <c r="X21" s="96"/>
      <c r="Y21" s="96"/>
      <c r="Z21" s="104"/>
      <c r="AA21" s="99"/>
      <c r="AB21" s="41">
        <f t="shared" si="2"/>
        <v>0</v>
      </c>
      <c r="AC21" s="40">
        <f t="shared" si="3"/>
        <v>0</v>
      </c>
      <c r="AD21" s="42"/>
      <c r="AE21" s="128"/>
      <c r="AF21" s="37">
        <f t="shared" si="4"/>
        <v>15</v>
      </c>
      <c r="AG21" s="43">
        <v>65</v>
      </c>
      <c r="AH21" s="44">
        <f t="shared" si="5"/>
        <v>80</v>
      </c>
      <c r="AI21" s="45">
        <f t="shared" si="8"/>
        <v>0.93</v>
      </c>
      <c r="AJ21" s="46"/>
      <c r="AK21" s="47">
        <v>1E-4</v>
      </c>
      <c r="AL21" s="48">
        <f t="shared" si="9"/>
        <v>1.0001</v>
      </c>
      <c r="AM21" s="49">
        <f t="shared" si="10"/>
        <v>2625653000</v>
      </c>
      <c r="AN21" s="50"/>
      <c r="AO21" s="51"/>
      <c r="AP21" s="51"/>
      <c r="AQ21" s="51"/>
      <c r="AR21" s="51"/>
      <c r="AS21" s="52"/>
      <c r="AT21" s="53">
        <f t="shared" si="6"/>
        <v>0</v>
      </c>
    </row>
    <row r="22" spans="1:46" s="54" customFormat="1" ht="40.5" customHeight="1" thickBot="1">
      <c r="A22" s="27"/>
      <c r="B22" s="61"/>
      <c r="C22" s="91"/>
      <c r="D22" s="62"/>
      <c r="E22" s="28"/>
      <c r="F22" s="28"/>
      <c r="G22" s="59"/>
      <c r="H22" s="60"/>
      <c r="I22" s="30">
        <v>0.51</v>
      </c>
      <c r="J22" s="119">
        <v>0.49</v>
      </c>
      <c r="K22" s="32"/>
      <c r="L22" s="57"/>
      <c r="M22" s="33"/>
      <c r="N22" s="34">
        <f t="shared" si="0"/>
        <v>1</v>
      </c>
      <c r="O22" s="35"/>
      <c r="P22" s="167">
        <v>15</v>
      </c>
      <c r="Q22" s="221">
        <v>14.9</v>
      </c>
      <c r="R22" s="38"/>
      <c r="S22" s="38"/>
      <c r="T22" s="37"/>
      <c r="U22" s="39">
        <f t="shared" si="1"/>
        <v>14.959999999999999</v>
      </c>
      <c r="V22" s="40">
        <f t="shared" si="7"/>
        <v>14.959999999999999</v>
      </c>
      <c r="W22" s="112"/>
      <c r="X22" s="96"/>
      <c r="Y22" s="96"/>
      <c r="Z22" s="104"/>
      <c r="AA22" s="99"/>
      <c r="AB22" s="41">
        <f t="shared" si="2"/>
        <v>0</v>
      </c>
      <c r="AC22" s="40">
        <f t="shared" si="3"/>
        <v>0</v>
      </c>
      <c r="AD22" s="42"/>
      <c r="AE22" s="128"/>
      <c r="AF22" s="37">
        <f t="shared" si="4"/>
        <v>14.959999999999999</v>
      </c>
      <c r="AG22" s="43">
        <v>65</v>
      </c>
      <c r="AH22" s="44">
        <f t="shared" si="5"/>
        <v>79.959999999999994</v>
      </c>
      <c r="AI22" s="45">
        <f t="shared" si="8"/>
        <v>0.93019999999999992</v>
      </c>
      <c r="AJ22" s="46"/>
      <c r="AK22" s="47">
        <v>1E-4</v>
      </c>
      <c r="AL22" s="48">
        <f t="shared" si="9"/>
        <v>1.0001</v>
      </c>
      <c r="AM22" s="49">
        <f t="shared" si="10"/>
        <v>2626218000</v>
      </c>
      <c r="AN22" s="50"/>
      <c r="AO22" s="51"/>
      <c r="AP22" s="51"/>
      <c r="AQ22" s="51"/>
      <c r="AR22" s="51"/>
      <c r="AS22" s="52"/>
      <c r="AT22" s="53">
        <f t="shared" si="6"/>
        <v>0</v>
      </c>
    </row>
    <row r="23" spans="1:46" s="54" customFormat="1" ht="40.5" customHeight="1" thickBot="1">
      <c r="A23" s="27"/>
      <c r="B23" s="61"/>
      <c r="C23" s="94"/>
      <c r="D23" s="62"/>
      <c r="E23" s="215"/>
      <c r="F23" s="28"/>
      <c r="G23" s="55"/>
      <c r="H23" s="29"/>
      <c r="I23" s="30">
        <v>0.51</v>
      </c>
      <c r="J23" s="119">
        <v>0.49</v>
      </c>
      <c r="K23" s="32"/>
      <c r="L23" s="57"/>
      <c r="M23" s="33"/>
      <c r="N23" s="34">
        <f t="shared" si="0"/>
        <v>1</v>
      </c>
      <c r="O23" s="35"/>
      <c r="P23" s="167">
        <v>15</v>
      </c>
      <c r="Q23" s="168">
        <v>15</v>
      </c>
      <c r="R23" s="38"/>
      <c r="S23" s="38"/>
      <c r="T23" s="37"/>
      <c r="U23" s="39">
        <f t="shared" si="1"/>
        <v>15</v>
      </c>
      <c r="V23" s="40">
        <f t="shared" si="7"/>
        <v>15</v>
      </c>
      <c r="W23" s="112"/>
      <c r="X23" s="96"/>
      <c r="Y23" s="96"/>
      <c r="Z23" s="104"/>
      <c r="AA23" s="99"/>
      <c r="AB23" s="41">
        <f t="shared" si="2"/>
        <v>0</v>
      </c>
      <c r="AC23" s="40">
        <f t="shared" si="3"/>
        <v>0</v>
      </c>
      <c r="AD23" s="42"/>
      <c r="AE23" s="128"/>
      <c r="AF23" s="37">
        <f t="shared" si="4"/>
        <v>15</v>
      </c>
      <c r="AG23" s="43">
        <v>65</v>
      </c>
      <c r="AH23" s="44">
        <f t="shared" si="5"/>
        <v>80</v>
      </c>
      <c r="AI23" s="45">
        <f t="shared" si="8"/>
        <v>0.93</v>
      </c>
      <c r="AJ23" s="46"/>
      <c r="AK23" s="47">
        <v>1E-4</v>
      </c>
      <c r="AL23" s="48">
        <f t="shared" si="9"/>
        <v>1.0001</v>
      </c>
      <c r="AM23" s="49">
        <f t="shared" si="10"/>
        <v>2625653000</v>
      </c>
      <c r="AN23" s="50"/>
      <c r="AO23" s="51"/>
      <c r="AP23" s="51"/>
      <c r="AQ23" s="51"/>
      <c r="AR23" s="51"/>
      <c r="AS23" s="52"/>
      <c r="AT23" s="53">
        <f t="shared" si="6"/>
        <v>0</v>
      </c>
    </row>
    <row r="24" spans="1:46" s="54" customFormat="1" ht="40.5" customHeight="1" thickBot="1">
      <c r="A24" s="27"/>
      <c r="B24" s="61"/>
      <c r="C24" s="56"/>
      <c r="D24" s="94"/>
      <c r="E24" s="94"/>
      <c r="F24" s="94"/>
      <c r="G24" s="94"/>
      <c r="H24" s="29"/>
      <c r="I24" s="30">
        <v>0.51</v>
      </c>
      <c r="J24" s="119">
        <v>0.49</v>
      </c>
      <c r="K24" s="32"/>
      <c r="L24" s="57"/>
      <c r="M24" s="33"/>
      <c r="N24" s="34">
        <f t="shared" si="0"/>
        <v>1</v>
      </c>
      <c r="O24" s="35"/>
      <c r="P24" s="167">
        <v>15</v>
      </c>
      <c r="Q24" s="168">
        <v>15</v>
      </c>
      <c r="R24" s="38"/>
      <c r="S24" s="38"/>
      <c r="T24" s="37"/>
      <c r="U24" s="39">
        <f t="shared" si="1"/>
        <v>15</v>
      </c>
      <c r="V24" s="40">
        <f t="shared" si="7"/>
        <v>15</v>
      </c>
      <c r="W24" s="112"/>
      <c r="X24" s="96"/>
      <c r="Y24" s="96"/>
      <c r="Z24" s="104"/>
      <c r="AA24" s="99"/>
      <c r="AB24" s="41">
        <f t="shared" si="2"/>
        <v>0</v>
      </c>
      <c r="AC24" s="40">
        <f t="shared" si="3"/>
        <v>0</v>
      </c>
      <c r="AD24" s="42"/>
      <c r="AE24" s="128"/>
      <c r="AF24" s="37">
        <f t="shared" si="4"/>
        <v>15</v>
      </c>
      <c r="AG24" s="43">
        <v>65</v>
      </c>
      <c r="AH24" s="44">
        <f t="shared" si="5"/>
        <v>80</v>
      </c>
      <c r="AI24" s="45">
        <f t="shared" si="8"/>
        <v>0.93</v>
      </c>
      <c r="AJ24" s="46"/>
      <c r="AK24" s="47">
        <v>1E-4</v>
      </c>
      <c r="AL24" s="48">
        <f t="shared" si="9"/>
        <v>1.0001</v>
      </c>
      <c r="AM24" s="49">
        <f t="shared" si="10"/>
        <v>2625653000</v>
      </c>
      <c r="AN24" s="50"/>
      <c r="AO24" s="51"/>
      <c r="AP24" s="51"/>
      <c r="AQ24" s="51"/>
      <c r="AR24" s="51"/>
      <c r="AS24" s="52"/>
      <c r="AT24" s="53">
        <f t="shared" si="6"/>
        <v>0</v>
      </c>
    </row>
    <row r="25" spans="1:46" s="54" customFormat="1" ht="40.5" customHeight="1" thickBot="1">
      <c r="A25" s="27"/>
      <c r="B25" s="61"/>
      <c r="C25" s="56"/>
      <c r="D25" s="94"/>
      <c r="E25" s="62"/>
      <c r="F25" s="94"/>
      <c r="G25" s="94"/>
      <c r="H25" s="29"/>
      <c r="I25" s="30">
        <v>0.51</v>
      </c>
      <c r="J25" s="119">
        <v>0.49</v>
      </c>
      <c r="K25" s="32"/>
      <c r="L25" s="57"/>
      <c r="M25" s="33"/>
      <c r="N25" s="34">
        <f t="shared" si="0"/>
        <v>1</v>
      </c>
      <c r="O25" s="35"/>
      <c r="P25" s="167">
        <v>15</v>
      </c>
      <c r="Q25" s="168">
        <v>15</v>
      </c>
      <c r="R25" s="38"/>
      <c r="S25" s="38"/>
      <c r="T25" s="37"/>
      <c r="U25" s="39">
        <f t="shared" si="1"/>
        <v>15</v>
      </c>
      <c r="V25" s="40">
        <f t="shared" si="7"/>
        <v>15</v>
      </c>
      <c r="W25" s="112"/>
      <c r="X25" s="96"/>
      <c r="Y25" s="96"/>
      <c r="Z25" s="104"/>
      <c r="AA25" s="99"/>
      <c r="AB25" s="41">
        <f t="shared" si="2"/>
        <v>0</v>
      </c>
      <c r="AC25" s="40">
        <f t="shared" si="3"/>
        <v>0</v>
      </c>
      <c r="AD25" s="42"/>
      <c r="AE25" s="128"/>
      <c r="AF25" s="37">
        <f t="shared" si="4"/>
        <v>15</v>
      </c>
      <c r="AG25" s="43">
        <v>65</v>
      </c>
      <c r="AH25" s="44">
        <f t="shared" si="5"/>
        <v>80</v>
      </c>
      <c r="AI25" s="45">
        <f t="shared" si="8"/>
        <v>0.93</v>
      </c>
      <c r="AJ25" s="46"/>
      <c r="AK25" s="47">
        <v>1E-4</v>
      </c>
      <c r="AL25" s="48">
        <f t="shared" si="9"/>
        <v>1.0001</v>
      </c>
      <c r="AM25" s="49">
        <f t="shared" si="10"/>
        <v>2625653000</v>
      </c>
      <c r="AN25" s="50"/>
      <c r="AO25" s="51"/>
      <c r="AP25" s="51"/>
      <c r="AQ25" s="51"/>
      <c r="AR25" s="51"/>
      <c r="AS25" s="52"/>
      <c r="AT25" s="53">
        <f t="shared" si="6"/>
        <v>0</v>
      </c>
    </row>
    <row r="26" spans="1:46" s="54" customFormat="1" ht="36" customHeight="1" thickBot="1">
      <c r="A26" s="27"/>
      <c r="B26" s="61"/>
      <c r="C26" s="28"/>
      <c r="D26" s="94"/>
      <c r="E26" s="94"/>
      <c r="F26" s="62"/>
      <c r="G26" s="28"/>
      <c r="H26" s="60"/>
      <c r="I26" s="30">
        <v>0.51</v>
      </c>
      <c r="J26" s="119">
        <v>0.49</v>
      </c>
      <c r="K26" s="32"/>
      <c r="L26" s="57"/>
      <c r="M26" s="33"/>
      <c r="N26" s="34">
        <f t="shared" si="0"/>
        <v>1</v>
      </c>
      <c r="O26" s="35"/>
      <c r="P26" s="167">
        <v>15</v>
      </c>
      <c r="Q26" s="168">
        <v>15</v>
      </c>
      <c r="R26" s="38"/>
      <c r="S26" s="38"/>
      <c r="T26" s="37"/>
      <c r="U26" s="39">
        <f t="shared" si="1"/>
        <v>15</v>
      </c>
      <c r="V26" s="40">
        <f t="shared" si="7"/>
        <v>15</v>
      </c>
      <c r="W26" s="112"/>
      <c r="X26" s="96"/>
      <c r="Y26" s="96"/>
      <c r="Z26" s="104"/>
      <c r="AA26" s="99"/>
      <c r="AB26" s="41">
        <f t="shared" si="2"/>
        <v>0</v>
      </c>
      <c r="AC26" s="40">
        <f t="shared" si="3"/>
        <v>0</v>
      </c>
      <c r="AD26" s="42"/>
      <c r="AE26" s="128"/>
      <c r="AF26" s="37">
        <f t="shared" si="4"/>
        <v>15</v>
      </c>
      <c r="AG26" s="43">
        <v>65</v>
      </c>
      <c r="AH26" s="44">
        <f t="shared" si="5"/>
        <v>80</v>
      </c>
      <c r="AI26" s="45">
        <f t="shared" si="8"/>
        <v>0.93</v>
      </c>
      <c r="AJ26" s="46"/>
      <c r="AK26" s="47">
        <v>1E-4</v>
      </c>
      <c r="AL26" s="48">
        <f t="shared" si="9"/>
        <v>1.0001</v>
      </c>
      <c r="AM26" s="49">
        <f t="shared" si="10"/>
        <v>2625653000</v>
      </c>
      <c r="AN26" s="50"/>
      <c r="AO26" s="51"/>
      <c r="AP26" s="51"/>
      <c r="AQ26" s="51"/>
      <c r="AR26" s="51"/>
      <c r="AS26" s="52"/>
      <c r="AT26" s="53">
        <f t="shared" si="6"/>
        <v>0</v>
      </c>
    </row>
    <row r="27" spans="1:46" s="54" customFormat="1" ht="36" customHeight="1" thickBot="1">
      <c r="A27" s="27"/>
      <c r="B27" s="61"/>
      <c r="C27" s="56"/>
      <c r="D27" s="94"/>
      <c r="E27" s="95"/>
      <c r="F27" s="62"/>
      <c r="G27" s="62"/>
      <c r="H27" s="29"/>
      <c r="I27" s="30">
        <v>0.51</v>
      </c>
      <c r="J27" s="119">
        <v>0.49</v>
      </c>
      <c r="K27" s="32"/>
      <c r="L27" s="57"/>
      <c r="M27" s="33"/>
      <c r="N27" s="34">
        <f t="shared" si="0"/>
        <v>1</v>
      </c>
      <c r="O27" s="35"/>
      <c r="P27" s="167">
        <v>15</v>
      </c>
      <c r="Q27" s="168">
        <v>15</v>
      </c>
      <c r="R27" s="38"/>
      <c r="S27" s="38"/>
      <c r="T27" s="37"/>
      <c r="U27" s="39">
        <f t="shared" si="1"/>
        <v>15</v>
      </c>
      <c r="V27" s="40">
        <f t="shared" si="7"/>
        <v>15</v>
      </c>
      <c r="W27" s="112"/>
      <c r="X27" s="96"/>
      <c r="Y27" s="96"/>
      <c r="Z27" s="104"/>
      <c r="AA27" s="99"/>
      <c r="AB27" s="41">
        <f t="shared" si="2"/>
        <v>0</v>
      </c>
      <c r="AC27" s="40">
        <f t="shared" si="3"/>
        <v>0</v>
      </c>
      <c r="AD27" s="42"/>
      <c r="AE27" s="128"/>
      <c r="AF27" s="37">
        <f t="shared" si="4"/>
        <v>15</v>
      </c>
      <c r="AG27" s="43">
        <v>65</v>
      </c>
      <c r="AH27" s="44">
        <f t="shared" si="5"/>
        <v>80</v>
      </c>
      <c r="AI27" s="45">
        <f t="shared" si="8"/>
        <v>0.93</v>
      </c>
      <c r="AJ27" s="46"/>
      <c r="AK27" s="47">
        <v>1E-4</v>
      </c>
      <c r="AL27" s="48">
        <f t="shared" si="9"/>
        <v>1.0001</v>
      </c>
      <c r="AM27" s="49">
        <f t="shared" si="10"/>
        <v>2625653000</v>
      </c>
      <c r="AN27" s="50"/>
      <c r="AO27" s="51"/>
      <c r="AP27" s="51"/>
      <c r="AQ27" s="51"/>
      <c r="AR27" s="51"/>
      <c r="AS27" s="52"/>
      <c r="AT27" s="53">
        <f t="shared" si="6"/>
        <v>0</v>
      </c>
    </row>
    <row r="28" spans="1:46" s="54" customFormat="1" ht="36" customHeight="1" thickBot="1">
      <c r="A28" s="27"/>
      <c r="B28" s="61"/>
      <c r="C28" s="56"/>
      <c r="D28" s="91"/>
      <c r="E28" s="94"/>
      <c r="F28" s="94"/>
      <c r="G28" s="94"/>
      <c r="H28" s="60"/>
      <c r="I28" s="30">
        <v>0.51</v>
      </c>
      <c r="J28" s="119">
        <v>0.49</v>
      </c>
      <c r="K28" s="32"/>
      <c r="L28" s="57"/>
      <c r="M28" s="33"/>
      <c r="N28" s="34">
        <f t="shared" si="0"/>
        <v>1</v>
      </c>
      <c r="O28" s="35"/>
      <c r="P28" s="167">
        <v>15</v>
      </c>
      <c r="Q28" s="168">
        <v>15</v>
      </c>
      <c r="R28" s="38"/>
      <c r="S28" s="38"/>
      <c r="T28" s="37"/>
      <c r="U28" s="39">
        <f t="shared" si="1"/>
        <v>15</v>
      </c>
      <c r="V28" s="40">
        <f t="shared" si="7"/>
        <v>15</v>
      </c>
      <c r="W28" s="112"/>
      <c r="X28" s="96"/>
      <c r="Y28" s="96"/>
      <c r="Z28" s="104"/>
      <c r="AA28" s="99"/>
      <c r="AB28" s="41">
        <f t="shared" si="2"/>
        <v>0</v>
      </c>
      <c r="AC28" s="40">
        <f t="shared" si="3"/>
        <v>0</v>
      </c>
      <c r="AD28" s="42"/>
      <c r="AE28" s="128"/>
      <c r="AF28" s="37">
        <f t="shared" si="4"/>
        <v>15</v>
      </c>
      <c r="AG28" s="43">
        <v>65</v>
      </c>
      <c r="AH28" s="44">
        <f t="shared" si="5"/>
        <v>80</v>
      </c>
      <c r="AI28" s="45">
        <f t="shared" si="8"/>
        <v>0.93</v>
      </c>
      <c r="AJ28" s="46"/>
      <c r="AK28" s="47">
        <v>1E-4</v>
      </c>
      <c r="AL28" s="48">
        <f t="shared" si="9"/>
        <v>1.0001</v>
      </c>
      <c r="AM28" s="49">
        <f t="shared" si="10"/>
        <v>2625653000</v>
      </c>
      <c r="AN28" s="50"/>
      <c r="AO28" s="51"/>
      <c r="AP28" s="51"/>
      <c r="AQ28" s="51"/>
      <c r="AR28" s="51"/>
      <c r="AS28" s="52"/>
      <c r="AT28" s="53">
        <f t="shared" si="6"/>
        <v>0</v>
      </c>
    </row>
    <row r="29" spans="1:46" s="54" customFormat="1" ht="36" customHeight="1" thickBot="1">
      <c r="A29" s="27"/>
      <c r="B29" s="61"/>
      <c r="C29" s="28"/>
      <c r="D29" s="91"/>
      <c r="E29" s="91"/>
      <c r="F29" s="91"/>
      <c r="G29" s="92"/>
      <c r="H29" s="60"/>
      <c r="I29" s="30">
        <v>0.51</v>
      </c>
      <c r="J29" s="119">
        <v>0.49</v>
      </c>
      <c r="K29" s="32"/>
      <c r="L29" s="57"/>
      <c r="M29" s="33"/>
      <c r="N29" s="34">
        <f t="shared" si="0"/>
        <v>1</v>
      </c>
      <c r="O29" s="35"/>
      <c r="P29" s="167">
        <v>15</v>
      </c>
      <c r="Q29" s="168">
        <v>15</v>
      </c>
      <c r="R29" s="38"/>
      <c r="S29" s="38"/>
      <c r="T29" s="37"/>
      <c r="U29" s="39">
        <f t="shared" si="1"/>
        <v>15</v>
      </c>
      <c r="V29" s="40">
        <f t="shared" si="7"/>
        <v>15</v>
      </c>
      <c r="W29" s="112"/>
      <c r="X29" s="96"/>
      <c r="Y29" s="96"/>
      <c r="Z29" s="104"/>
      <c r="AA29" s="99"/>
      <c r="AB29" s="41">
        <f t="shared" si="2"/>
        <v>0</v>
      </c>
      <c r="AC29" s="40">
        <f t="shared" si="3"/>
        <v>0</v>
      </c>
      <c r="AD29" s="42"/>
      <c r="AE29" s="128"/>
      <c r="AF29" s="37">
        <f t="shared" si="4"/>
        <v>15</v>
      </c>
      <c r="AG29" s="43">
        <v>65</v>
      </c>
      <c r="AH29" s="44">
        <f t="shared" si="5"/>
        <v>80</v>
      </c>
      <c r="AI29" s="45">
        <f t="shared" si="8"/>
        <v>0.93</v>
      </c>
      <c r="AJ29" s="46"/>
      <c r="AK29" s="47">
        <v>1E-4</v>
      </c>
      <c r="AL29" s="48">
        <f t="shared" si="9"/>
        <v>1.0001</v>
      </c>
      <c r="AM29" s="49">
        <f t="shared" si="10"/>
        <v>2625653000</v>
      </c>
      <c r="AN29" s="50"/>
      <c r="AO29" s="51"/>
      <c r="AP29" s="51"/>
      <c r="AQ29" s="51"/>
      <c r="AR29" s="51"/>
      <c r="AS29" s="52"/>
      <c r="AT29" s="53">
        <f t="shared" si="6"/>
        <v>0</v>
      </c>
    </row>
    <row r="30" spans="1:46" s="54" customFormat="1" ht="36" customHeight="1" thickBot="1">
      <c r="A30" s="27"/>
      <c r="B30" s="61"/>
      <c r="C30" s="28"/>
      <c r="D30" s="91"/>
      <c r="E30" s="91"/>
      <c r="F30" s="91"/>
      <c r="G30" s="92"/>
      <c r="H30" s="29"/>
      <c r="I30" s="30">
        <v>0.51</v>
      </c>
      <c r="J30" s="119">
        <v>0.49</v>
      </c>
      <c r="K30" s="32"/>
      <c r="L30" s="57"/>
      <c r="M30" s="33"/>
      <c r="N30" s="34">
        <f t="shared" si="0"/>
        <v>1</v>
      </c>
      <c r="O30" s="35"/>
      <c r="P30" s="167">
        <v>15</v>
      </c>
      <c r="Q30" s="168">
        <v>15</v>
      </c>
      <c r="R30" s="38"/>
      <c r="S30" s="38"/>
      <c r="T30" s="37"/>
      <c r="U30" s="39">
        <f t="shared" si="1"/>
        <v>15</v>
      </c>
      <c r="V30" s="40">
        <f t="shared" si="7"/>
        <v>15</v>
      </c>
      <c r="W30" s="112"/>
      <c r="X30" s="96"/>
      <c r="Y30" s="96"/>
      <c r="Z30" s="104"/>
      <c r="AA30" s="99"/>
      <c r="AB30" s="41">
        <f t="shared" si="2"/>
        <v>0</v>
      </c>
      <c r="AC30" s="40">
        <f t="shared" si="3"/>
        <v>0</v>
      </c>
      <c r="AD30" s="42"/>
      <c r="AE30" s="128"/>
      <c r="AF30" s="37">
        <f t="shared" si="4"/>
        <v>15</v>
      </c>
      <c r="AG30" s="43">
        <v>65</v>
      </c>
      <c r="AH30" s="44">
        <f t="shared" si="5"/>
        <v>80</v>
      </c>
      <c r="AI30" s="45">
        <f t="shared" si="8"/>
        <v>0.93</v>
      </c>
      <c r="AJ30" s="46"/>
      <c r="AK30" s="47">
        <v>1E-4</v>
      </c>
      <c r="AL30" s="48">
        <f t="shared" si="9"/>
        <v>1.0001</v>
      </c>
      <c r="AM30" s="49">
        <f t="shared" si="10"/>
        <v>2625653000</v>
      </c>
      <c r="AN30" s="50"/>
      <c r="AO30" s="51"/>
      <c r="AP30" s="51"/>
      <c r="AQ30" s="51"/>
      <c r="AR30" s="51"/>
      <c r="AS30" s="52"/>
      <c r="AT30" s="53">
        <f t="shared" si="6"/>
        <v>0</v>
      </c>
    </row>
    <row r="31" spans="1:46" s="54" customFormat="1" ht="36" customHeight="1" thickBot="1">
      <c r="A31" s="27"/>
      <c r="B31" s="61"/>
      <c r="C31" s="28"/>
      <c r="D31" s="91"/>
      <c r="E31" s="91"/>
      <c r="F31" s="91"/>
      <c r="G31" s="92"/>
      <c r="H31" s="29"/>
      <c r="I31" s="30">
        <v>0.51</v>
      </c>
      <c r="J31" s="119">
        <v>0.49</v>
      </c>
      <c r="K31" s="32"/>
      <c r="L31" s="57"/>
      <c r="M31" s="33"/>
      <c r="N31" s="34">
        <f t="shared" si="0"/>
        <v>1</v>
      </c>
      <c r="O31" s="35"/>
      <c r="P31" s="167">
        <v>15</v>
      </c>
      <c r="Q31" s="168">
        <v>15</v>
      </c>
      <c r="R31" s="38"/>
      <c r="S31" s="38"/>
      <c r="T31" s="37"/>
      <c r="U31" s="39">
        <f t="shared" si="1"/>
        <v>15</v>
      </c>
      <c r="V31" s="40">
        <f t="shared" si="7"/>
        <v>15</v>
      </c>
      <c r="W31" s="112"/>
      <c r="X31" s="96"/>
      <c r="Y31" s="96"/>
      <c r="Z31" s="104"/>
      <c r="AA31" s="99"/>
      <c r="AB31" s="41">
        <f t="shared" si="2"/>
        <v>0</v>
      </c>
      <c r="AC31" s="40">
        <f t="shared" si="3"/>
        <v>0</v>
      </c>
      <c r="AD31" s="42"/>
      <c r="AE31" s="128"/>
      <c r="AF31" s="37">
        <f t="shared" si="4"/>
        <v>15</v>
      </c>
      <c r="AG31" s="43">
        <v>65</v>
      </c>
      <c r="AH31" s="44">
        <f t="shared" si="5"/>
        <v>80</v>
      </c>
      <c r="AI31" s="45">
        <f t="shared" si="8"/>
        <v>0.93</v>
      </c>
      <c r="AJ31" s="46"/>
      <c r="AK31" s="47">
        <v>1E-4</v>
      </c>
      <c r="AL31" s="48">
        <f t="shared" si="9"/>
        <v>1.0001</v>
      </c>
      <c r="AM31" s="49">
        <f t="shared" si="10"/>
        <v>2625653000</v>
      </c>
      <c r="AN31" s="50"/>
      <c r="AO31" s="51"/>
      <c r="AP31" s="51"/>
      <c r="AQ31" s="51"/>
      <c r="AR31" s="51"/>
      <c r="AS31" s="52"/>
      <c r="AT31" s="53">
        <f t="shared" si="6"/>
        <v>0</v>
      </c>
    </row>
    <row r="32" spans="1:46" s="54" customFormat="1" ht="36" customHeight="1" thickBot="1">
      <c r="A32" s="27"/>
      <c r="B32" s="61"/>
      <c r="C32" s="28"/>
      <c r="D32" s="91"/>
      <c r="E32" s="91"/>
      <c r="F32" s="91"/>
      <c r="G32" s="92"/>
      <c r="H32" s="29"/>
      <c r="I32" s="30">
        <v>0.51</v>
      </c>
      <c r="J32" s="119">
        <v>0.49</v>
      </c>
      <c r="K32" s="32"/>
      <c r="L32" s="57"/>
      <c r="M32" s="33"/>
      <c r="N32" s="34">
        <f t="shared" si="0"/>
        <v>1</v>
      </c>
      <c r="O32" s="35"/>
      <c r="P32" s="167">
        <v>15</v>
      </c>
      <c r="Q32" s="168">
        <v>15</v>
      </c>
      <c r="R32" s="38"/>
      <c r="S32" s="38"/>
      <c r="T32" s="37"/>
      <c r="U32" s="39">
        <f t="shared" si="1"/>
        <v>15</v>
      </c>
      <c r="V32" s="40">
        <f t="shared" si="7"/>
        <v>15</v>
      </c>
      <c r="W32" s="112"/>
      <c r="X32" s="96"/>
      <c r="Y32" s="96"/>
      <c r="Z32" s="104"/>
      <c r="AA32" s="99"/>
      <c r="AB32" s="41">
        <f t="shared" si="2"/>
        <v>0</v>
      </c>
      <c r="AC32" s="40">
        <f t="shared" si="3"/>
        <v>0</v>
      </c>
      <c r="AD32" s="42"/>
      <c r="AE32" s="128"/>
      <c r="AF32" s="37">
        <f t="shared" si="4"/>
        <v>15</v>
      </c>
      <c r="AG32" s="43">
        <v>65</v>
      </c>
      <c r="AH32" s="44">
        <f t="shared" si="5"/>
        <v>80</v>
      </c>
      <c r="AI32" s="45">
        <f t="shared" si="8"/>
        <v>0.93</v>
      </c>
      <c r="AJ32" s="46"/>
      <c r="AK32" s="47">
        <v>1E-4</v>
      </c>
      <c r="AL32" s="48">
        <f t="shared" si="9"/>
        <v>1.0001</v>
      </c>
      <c r="AM32" s="49">
        <f t="shared" si="10"/>
        <v>2625653000</v>
      </c>
      <c r="AN32" s="50"/>
      <c r="AO32" s="51"/>
      <c r="AP32" s="51"/>
      <c r="AQ32" s="51"/>
      <c r="AR32" s="51"/>
      <c r="AS32" s="52"/>
      <c r="AT32" s="53">
        <f t="shared" si="6"/>
        <v>0</v>
      </c>
    </row>
    <row r="33" spans="1:46" s="54" customFormat="1" ht="36" customHeight="1" thickBot="1">
      <c r="A33" s="27"/>
      <c r="B33" s="61"/>
      <c r="C33" s="28"/>
      <c r="D33" s="91"/>
      <c r="E33" s="91"/>
      <c r="F33" s="91"/>
      <c r="G33" s="92"/>
      <c r="H33" s="29"/>
      <c r="I33" s="30">
        <v>0.51</v>
      </c>
      <c r="J33" s="119">
        <v>0.49</v>
      </c>
      <c r="K33" s="32"/>
      <c r="L33" s="57"/>
      <c r="M33" s="33"/>
      <c r="N33" s="34">
        <f t="shared" si="0"/>
        <v>1</v>
      </c>
      <c r="O33" s="35"/>
      <c r="P33" s="167">
        <v>15</v>
      </c>
      <c r="Q33" s="168">
        <v>15</v>
      </c>
      <c r="R33" s="38"/>
      <c r="S33" s="38"/>
      <c r="T33" s="37"/>
      <c r="U33" s="39">
        <f t="shared" si="1"/>
        <v>15</v>
      </c>
      <c r="V33" s="40">
        <f t="shared" si="7"/>
        <v>15</v>
      </c>
      <c r="W33" s="112"/>
      <c r="X33" s="96"/>
      <c r="Y33" s="96"/>
      <c r="Z33" s="104"/>
      <c r="AA33" s="99"/>
      <c r="AB33" s="41">
        <f t="shared" si="2"/>
        <v>0</v>
      </c>
      <c r="AC33" s="40">
        <f t="shared" si="3"/>
        <v>0</v>
      </c>
      <c r="AD33" s="42"/>
      <c r="AE33" s="128"/>
      <c r="AF33" s="37">
        <f t="shared" si="4"/>
        <v>15</v>
      </c>
      <c r="AG33" s="43">
        <v>65</v>
      </c>
      <c r="AH33" s="44">
        <f t="shared" si="5"/>
        <v>80</v>
      </c>
      <c r="AI33" s="45">
        <f t="shared" si="8"/>
        <v>0.93</v>
      </c>
      <c r="AJ33" s="46"/>
      <c r="AK33" s="47">
        <v>1E-4</v>
      </c>
      <c r="AL33" s="48">
        <f t="shared" si="9"/>
        <v>1.0001</v>
      </c>
      <c r="AM33" s="49">
        <f t="shared" si="10"/>
        <v>2625653000</v>
      </c>
      <c r="AN33" s="50"/>
      <c r="AO33" s="51"/>
      <c r="AP33" s="51"/>
      <c r="AQ33" s="51"/>
      <c r="AR33" s="51"/>
      <c r="AS33" s="52"/>
      <c r="AT33" s="53">
        <f t="shared" si="6"/>
        <v>0</v>
      </c>
    </row>
    <row r="34" spans="1:46" s="54" customFormat="1" ht="36" customHeight="1" thickBot="1">
      <c r="A34" s="27"/>
      <c r="B34" s="56"/>
      <c r="C34" s="91"/>
      <c r="D34" s="95"/>
      <c r="E34" s="95"/>
      <c r="F34" s="101"/>
      <c r="G34" s="55"/>
      <c r="H34" s="29"/>
      <c r="I34" s="30">
        <v>0.51</v>
      </c>
      <c r="J34" s="119">
        <v>0.49</v>
      </c>
      <c r="K34" s="32"/>
      <c r="L34" s="57"/>
      <c r="M34" s="33"/>
      <c r="N34" s="34">
        <f t="shared" si="0"/>
        <v>1</v>
      </c>
      <c r="O34" s="35"/>
      <c r="P34" s="167">
        <v>15</v>
      </c>
      <c r="Q34" s="168">
        <v>15</v>
      </c>
      <c r="R34" s="38"/>
      <c r="S34" s="38"/>
      <c r="T34" s="37"/>
      <c r="U34" s="39">
        <f t="shared" si="1"/>
        <v>15</v>
      </c>
      <c r="V34" s="40">
        <f t="shared" si="7"/>
        <v>15</v>
      </c>
      <c r="W34" s="112"/>
      <c r="X34" s="96"/>
      <c r="Y34" s="96"/>
      <c r="Z34" s="104"/>
      <c r="AA34" s="99"/>
      <c r="AB34" s="41">
        <f t="shared" si="2"/>
        <v>0</v>
      </c>
      <c r="AC34" s="40">
        <f t="shared" si="3"/>
        <v>0</v>
      </c>
      <c r="AD34" s="42"/>
      <c r="AE34" s="128"/>
      <c r="AF34" s="37">
        <f t="shared" si="4"/>
        <v>15</v>
      </c>
      <c r="AG34" s="43">
        <v>65</v>
      </c>
      <c r="AH34" s="44">
        <f t="shared" si="5"/>
        <v>80</v>
      </c>
      <c r="AI34" s="45">
        <f t="shared" si="8"/>
        <v>0.93</v>
      </c>
      <c r="AJ34" s="46"/>
      <c r="AK34" s="47">
        <v>1E-4</v>
      </c>
      <c r="AL34" s="48">
        <f t="shared" si="9"/>
        <v>1.0001</v>
      </c>
      <c r="AM34" s="49">
        <f t="shared" si="10"/>
        <v>2625653000</v>
      </c>
      <c r="AN34" s="50"/>
      <c r="AO34" s="51"/>
      <c r="AP34" s="51"/>
      <c r="AQ34" s="51"/>
      <c r="AR34" s="51"/>
      <c r="AS34" s="52"/>
      <c r="AT34" s="53">
        <f t="shared" si="6"/>
        <v>0</v>
      </c>
    </row>
    <row r="35" spans="1:46" s="54" customFormat="1" ht="36" customHeight="1" thickBot="1">
      <c r="A35" s="27"/>
      <c r="B35" s="56"/>
      <c r="C35" s="91"/>
      <c r="D35" s="95"/>
      <c r="E35" s="95"/>
      <c r="F35" s="101"/>
      <c r="G35" s="55"/>
      <c r="H35" s="29"/>
      <c r="I35" s="30">
        <v>0.51</v>
      </c>
      <c r="J35" s="119">
        <v>0.49</v>
      </c>
      <c r="K35" s="32"/>
      <c r="L35" s="57"/>
      <c r="M35" s="33"/>
      <c r="N35" s="34">
        <f t="shared" si="0"/>
        <v>1</v>
      </c>
      <c r="O35" s="35"/>
      <c r="P35" s="167">
        <v>15</v>
      </c>
      <c r="Q35" s="168">
        <v>15</v>
      </c>
      <c r="R35" s="38"/>
      <c r="S35" s="38"/>
      <c r="T35" s="37"/>
      <c r="U35" s="39">
        <f t="shared" si="1"/>
        <v>15</v>
      </c>
      <c r="V35" s="40">
        <f t="shared" si="7"/>
        <v>15</v>
      </c>
      <c r="W35" s="112"/>
      <c r="X35" s="96"/>
      <c r="Y35" s="96"/>
      <c r="Z35" s="104"/>
      <c r="AA35" s="99"/>
      <c r="AB35" s="41">
        <f t="shared" si="2"/>
        <v>0</v>
      </c>
      <c r="AC35" s="40">
        <f t="shared" si="3"/>
        <v>0</v>
      </c>
      <c r="AD35" s="42"/>
      <c r="AE35" s="128"/>
      <c r="AF35" s="37">
        <f t="shared" si="4"/>
        <v>15</v>
      </c>
      <c r="AG35" s="43">
        <v>65</v>
      </c>
      <c r="AH35" s="44">
        <f t="shared" si="5"/>
        <v>80</v>
      </c>
      <c r="AI35" s="45">
        <f t="shared" si="8"/>
        <v>0.93</v>
      </c>
      <c r="AJ35" s="46"/>
      <c r="AK35" s="47">
        <v>1E-4</v>
      </c>
      <c r="AL35" s="48">
        <f t="shared" si="9"/>
        <v>1.0001</v>
      </c>
      <c r="AM35" s="49">
        <f t="shared" si="10"/>
        <v>2625653000</v>
      </c>
      <c r="AN35" s="50"/>
      <c r="AO35" s="51"/>
      <c r="AP35" s="51"/>
      <c r="AQ35" s="51"/>
      <c r="AR35" s="51"/>
      <c r="AS35" s="52"/>
      <c r="AT35" s="53">
        <f t="shared" si="6"/>
        <v>0</v>
      </c>
    </row>
    <row r="36" spans="1:46" s="54" customFormat="1" ht="36" customHeight="1" thickBot="1">
      <c r="A36" s="27"/>
      <c r="B36" s="56"/>
      <c r="C36" s="91"/>
      <c r="D36" s="95"/>
      <c r="E36" s="95"/>
      <c r="F36" s="101"/>
      <c r="G36" s="55"/>
      <c r="H36" s="29"/>
      <c r="I36" s="30">
        <v>0.51</v>
      </c>
      <c r="J36" s="119">
        <v>0.49</v>
      </c>
      <c r="K36" s="32"/>
      <c r="L36" s="57"/>
      <c r="M36" s="33"/>
      <c r="N36" s="34">
        <f t="shared" si="0"/>
        <v>1</v>
      </c>
      <c r="O36" s="35"/>
      <c r="P36" s="167">
        <v>15</v>
      </c>
      <c r="Q36" s="168">
        <v>15</v>
      </c>
      <c r="R36" s="38"/>
      <c r="S36" s="38"/>
      <c r="T36" s="37"/>
      <c r="U36" s="39">
        <f t="shared" si="1"/>
        <v>15</v>
      </c>
      <c r="V36" s="40">
        <f t="shared" si="7"/>
        <v>15</v>
      </c>
      <c r="W36" s="112"/>
      <c r="X36" s="96"/>
      <c r="Y36" s="96"/>
      <c r="Z36" s="104"/>
      <c r="AA36" s="99"/>
      <c r="AB36" s="41">
        <f t="shared" si="2"/>
        <v>0</v>
      </c>
      <c r="AC36" s="40">
        <f t="shared" si="3"/>
        <v>0</v>
      </c>
      <c r="AD36" s="42"/>
      <c r="AE36" s="128"/>
      <c r="AF36" s="37">
        <f t="shared" si="4"/>
        <v>15</v>
      </c>
      <c r="AG36" s="43">
        <v>65</v>
      </c>
      <c r="AH36" s="44">
        <f t="shared" si="5"/>
        <v>80</v>
      </c>
      <c r="AI36" s="45">
        <f t="shared" si="8"/>
        <v>0.93</v>
      </c>
      <c r="AJ36" s="46"/>
      <c r="AK36" s="47">
        <v>1E-4</v>
      </c>
      <c r="AL36" s="48">
        <f t="shared" si="9"/>
        <v>1.0001</v>
      </c>
      <c r="AM36" s="49">
        <f t="shared" si="10"/>
        <v>2625653000</v>
      </c>
      <c r="AN36" s="50"/>
      <c r="AO36" s="51"/>
      <c r="AP36" s="51"/>
      <c r="AQ36" s="51"/>
      <c r="AR36" s="51"/>
      <c r="AS36" s="52"/>
      <c r="AT36" s="53">
        <f t="shared" si="6"/>
        <v>0</v>
      </c>
    </row>
    <row r="37" spans="1:46" s="54" customFormat="1" ht="36" customHeight="1" thickBot="1">
      <c r="A37" s="27"/>
      <c r="B37" s="56"/>
      <c r="C37" s="91"/>
      <c r="D37" s="95"/>
      <c r="E37" s="95"/>
      <c r="F37" s="101"/>
      <c r="G37" s="55"/>
      <c r="H37" s="29"/>
      <c r="I37" s="30">
        <v>0.51</v>
      </c>
      <c r="J37" s="119">
        <v>0.49</v>
      </c>
      <c r="K37" s="32"/>
      <c r="L37" s="57"/>
      <c r="M37" s="33"/>
      <c r="N37" s="34">
        <f t="shared" si="0"/>
        <v>1</v>
      </c>
      <c r="O37" s="35"/>
      <c r="P37" s="167">
        <v>15</v>
      </c>
      <c r="Q37" s="168">
        <v>15</v>
      </c>
      <c r="R37" s="38"/>
      <c r="S37" s="38"/>
      <c r="T37" s="37"/>
      <c r="U37" s="39">
        <f t="shared" si="1"/>
        <v>15</v>
      </c>
      <c r="V37" s="40">
        <f t="shared" si="7"/>
        <v>15</v>
      </c>
      <c r="W37" s="112"/>
      <c r="X37" s="96"/>
      <c r="Y37" s="96"/>
      <c r="Z37" s="104"/>
      <c r="AA37" s="99"/>
      <c r="AB37" s="41">
        <f t="shared" si="2"/>
        <v>0</v>
      </c>
      <c r="AC37" s="40">
        <f t="shared" si="3"/>
        <v>0</v>
      </c>
      <c r="AD37" s="42"/>
      <c r="AE37" s="128"/>
      <c r="AF37" s="37">
        <f t="shared" si="4"/>
        <v>15</v>
      </c>
      <c r="AG37" s="43">
        <v>65</v>
      </c>
      <c r="AH37" s="44">
        <f t="shared" si="5"/>
        <v>80</v>
      </c>
      <c r="AI37" s="45">
        <f t="shared" si="8"/>
        <v>0.93</v>
      </c>
      <c r="AJ37" s="46"/>
      <c r="AK37" s="47">
        <v>1E-4</v>
      </c>
      <c r="AL37" s="48">
        <f t="shared" si="9"/>
        <v>1.0001</v>
      </c>
      <c r="AM37" s="49">
        <f t="shared" si="10"/>
        <v>2625653000</v>
      </c>
      <c r="AN37" s="50"/>
      <c r="AO37" s="51"/>
      <c r="AP37" s="51"/>
      <c r="AQ37" s="51"/>
      <c r="AR37" s="51"/>
      <c r="AS37" s="52"/>
      <c r="AT37" s="53">
        <f t="shared" si="6"/>
        <v>0</v>
      </c>
    </row>
    <row r="38" spans="1:46" s="54" customFormat="1" ht="36" customHeight="1" thickBot="1">
      <c r="A38" s="27"/>
      <c r="B38" s="56"/>
      <c r="C38" s="91"/>
      <c r="D38" s="95"/>
      <c r="E38" s="95"/>
      <c r="F38" s="101"/>
      <c r="G38" s="55"/>
      <c r="H38" s="29"/>
      <c r="I38" s="30">
        <v>0.51</v>
      </c>
      <c r="J38" s="119">
        <v>0.49</v>
      </c>
      <c r="K38" s="32"/>
      <c r="L38" s="57"/>
      <c r="M38" s="33"/>
      <c r="N38" s="34">
        <f t="shared" si="0"/>
        <v>1</v>
      </c>
      <c r="O38" s="35"/>
      <c r="P38" s="167">
        <v>15</v>
      </c>
      <c r="Q38" s="168">
        <v>15</v>
      </c>
      <c r="R38" s="38"/>
      <c r="S38" s="38"/>
      <c r="T38" s="37"/>
      <c r="U38" s="39">
        <f t="shared" si="1"/>
        <v>15</v>
      </c>
      <c r="V38" s="40">
        <f t="shared" si="7"/>
        <v>15</v>
      </c>
      <c r="W38" s="112"/>
      <c r="X38" s="96"/>
      <c r="Y38" s="96"/>
      <c r="Z38" s="104"/>
      <c r="AA38" s="99"/>
      <c r="AB38" s="41">
        <f t="shared" si="2"/>
        <v>0</v>
      </c>
      <c r="AC38" s="40">
        <f t="shared" si="3"/>
        <v>0</v>
      </c>
      <c r="AD38" s="42"/>
      <c r="AE38" s="128"/>
      <c r="AF38" s="37">
        <f t="shared" si="4"/>
        <v>15</v>
      </c>
      <c r="AG38" s="43">
        <v>65</v>
      </c>
      <c r="AH38" s="44">
        <f t="shared" si="5"/>
        <v>80</v>
      </c>
      <c r="AI38" s="45">
        <f t="shared" si="8"/>
        <v>0.93</v>
      </c>
      <c r="AJ38" s="46"/>
      <c r="AK38" s="47">
        <v>1E-4</v>
      </c>
      <c r="AL38" s="48">
        <f t="shared" si="9"/>
        <v>1.0001</v>
      </c>
      <c r="AM38" s="49">
        <f t="shared" si="10"/>
        <v>2625653000</v>
      </c>
      <c r="AN38" s="50"/>
      <c r="AO38" s="51"/>
      <c r="AP38" s="51"/>
      <c r="AQ38" s="51"/>
      <c r="AR38" s="51"/>
      <c r="AS38" s="52"/>
      <c r="AT38" s="53">
        <f t="shared" si="6"/>
        <v>0</v>
      </c>
    </row>
    <row r="39" spans="1:46" s="54" customFormat="1" ht="47.25" customHeight="1" thickBot="1">
      <c r="A39" s="27"/>
      <c r="B39" s="56"/>
      <c r="C39" s="91"/>
      <c r="D39" s="95"/>
      <c r="E39" s="95"/>
      <c r="F39" s="101"/>
      <c r="G39" s="55"/>
      <c r="H39" s="29"/>
      <c r="I39" s="30">
        <v>0.51</v>
      </c>
      <c r="J39" s="119">
        <v>0.49</v>
      </c>
      <c r="K39" s="32"/>
      <c r="L39" s="57"/>
      <c r="M39" s="33"/>
      <c r="N39" s="34">
        <f t="shared" si="0"/>
        <v>1</v>
      </c>
      <c r="O39" s="35"/>
      <c r="P39" s="167">
        <v>15</v>
      </c>
      <c r="Q39" s="168">
        <v>15</v>
      </c>
      <c r="R39" s="38"/>
      <c r="S39" s="38"/>
      <c r="T39" s="37"/>
      <c r="U39" s="39">
        <f t="shared" si="1"/>
        <v>15</v>
      </c>
      <c r="V39" s="40">
        <f t="shared" si="7"/>
        <v>15</v>
      </c>
      <c r="W39" s="112"/>
      <c r="X39" s="96"/>
      <c r="Y39" s="96"/>
      <c r="Z39" s="104"/>
      <c r="AA39" s="99"/>
      <c r="AB39" s="41">
        <f t="shared" si="2"/>
        <v>0</v>
      </c>
      <c r="AC39" s="40">
        <f t="shared" si="3"/>
        <v>0</v>
      </c>
      <c r="AD39" s="42"/>
      <c r="AE39" s="128"/>
      <c r="AF39" s="37">
        <f t="shared" si="4"/>
        <v>15</v>
      </c>
      <c r="AG39" s="43">
        <v>65</v>
      </c>
      <c r="AH39" s="44">
        <f t="shared" si="5"/>
        <v>80</v>
      </c>
      <c r="AI39" s="45">
        <f t="shared" si="8"/>
        <v>0.93</v>
      </c>
      <c r="AJ39" s="46"/>
      <c r="AK39" s="47">
        <v>1E-4</v>
      </c>
      <c r="AL39" s="48">
        <f t="shared" si="9"/>
        <v>1.0001</v>
      </c>
      <c r="AM39" s="49">
        <f t="shared" si="10"/>
        <v>2625653000</v>
      </c>
      <c r="AN39" s="50"/>
      <c r="AO39" s="51"/>
      <c r="AP39" s="51"/>
      <c r="AQ39" s="51"/>
      <c r="AR39" s="51"/>
      <c r="AS39" s="52"/>
      <c r="AT39" s="53">
        <f t="shared" si="6"/>
        <v>0</v>
      </c>
    </row>
    <row r="40" spans="1:46" s="54" customFormat="1" ht="47.25" customHeight="1" thickBot="1">
      <c r="A40" s="27"/>
      <c r="B40" s="56"/>
      <c r="C40" s="91"/>
      <c r="D40" s="95"/>
      <c r="E40" s="95"/>
      <c r="F40" s="101"/>
      <c r="G40" s="55"/>
      <c r="H40" s="60"/>
      <c r="I40" s="30">
        <v>0.51</v>
      </c>
      <c r="J40" s="119">
        <v>0.49</v>
      </c>
      <c r="K40" s="32"/>
      <c r="L40" s="57"/>
      <c r="M40" s="33"/>
      <c r="N40" s="34">
        <f t="shared" si="0"/>
        <v>1</v>
      </c>
      <c r="O40" s="35"/>
      <c r="P40" s="167">
        <v>15</v>
      </c>
      <c r="Q40" s="168">
        <v>15</v>
      </c>
      <c r="R40" s="38"/>
      <c r="S40" s="38"/>
      <c r="T40" s="37"/>
      <c r="U40" s="39">
        <f t="shared" si="1"/>
        <v>15</v>
      </c>
      <c r="V40" s="40">
        <f t="shared" si="7"/>
        <v>15</v>
      </c>
      <c r="W40" s="112"/>
      <c r="X40" s="96"/>
      <c r="Y40" s="96"/>
      <c r="Z40" s="104"/>
      <c r="AA40" s="99"/>
      <c r="AB40" s="41">
        <f t="shared" si="2"/>
        <v>0</v>
      </c>
      <c r="AC40" s="40">
        <f t="shared" si="3"/>
        <v>0</v>
      </c>
      <c r="AD40" s="42"/>
      <c r="AE40" s="128"/>
      <c r="AF40" s="37">
        <f t="shared" si="4"/>
        <v>15</v>
      </c>
      <c r="AG40" s="43">
        <v>65</v>
      </c>
      <c r="AH40" s="44">
        <f t="shared" si="5"/>
        <v>80</v>
      </c>
      <c r="AI40" s="45">
        <f t="shared" si="8"/>
        <v>0.93</v>
      </c>
      <c r="AJ40" s="46"/>
      <c r="AK40" s="47">
        <v>1E-4</v>
      </c>
      <c r="AL40" s="48">
        <f t="shared" si="9"/>
        <v>1.0001</v>
      </c>
      <c r="AM40" s="49">
        <f t="shared" si="10"/>
        <v>2625653000</v>
      </c>
      <c r="AN40" s="50"/>
      <c r="AO40" s="51"/>
      <c r="AP40" s="51"/>
      <c r="AQ40" s="51"/>
      <c r="AR40" s="51"/>
      <c r="AS40" s="52"/>
      <c r="AT40" s="53">
        <f t="shared" si="6"/>
        <v>0</v>
      </c>
    </row>
    <row r="41" spans="1:46" s="54" customFormat="1" ht="47.25" customHeight="1" thickBot="1">
      <c r="A41" s="27"/>
      <c r="B41" s="56"/>
      <c r="C41" s="91"/>
      <c r="D41" s="95"/>
      <c r="E41" s="95"/>
      <c r="F41" s="101"/>
      <c r="G41" s="55"/>
      <c r="H41" s="60"/>
      <c r="I41" s="30">
        <v>0.51</v>
      </c>
      <c r="J41" s="119">
        <v>0.49</v>
      </c>
      <c r="K41" s="32"/>
      <c r="L41" s="57"/>
      <c r="M41" s="33"/>
      <c r="N41" s="34">
        <f t="shared" si="0"/>
        <v>1</v>
      </c>
      <c r="O41" s="35"/>
      <c r="P41" s="167">
        <v>15</v>
      </c>
      <c r="Q41" s="168">
        <v>15</v>
      </c>
      <c r="R41" s="38"/>
      <c r="S41" s="38"/>
      <c r="T41" s="37"/>
      <c r="U41" s="39">
        <f t="shared" si="1"/>
        <v>15</v>
      </c>
      <c r="V41" s="40">
        <f t="shared" si="7"/>
        <v>15</v>
      </c>
      <c r="W41" s="112"/>
      <c r="X41" s="96"/>
      <c r="Y41" s="96"/>
      <c r="Z41" s="104"/>
      <c r="AA41" s="99"/>
      <c r="AB41" s="41">
        <f t="shared" si="2"/>
        <v>0</v>
      </c>
      <c r="AC41" s="40">
        <f t="shared" si="3"/>
        <v>0</v>
      </c>
      <c r="AD41" s="42"/>
      <c r="AE41" s="128"/>
      <c r="AF41" s="37">
        <f t="shared" si="4"/>
        <v>15</v>
      </c>
      <c r="AG41" s="43">
        <v>65</v>
      </c>
      <c r="AH41" s="44">
        <f t="shared" si="5"/>
        <v>80</v>
      </c>
      <c r="AI41" s="45">
        <f t="shared" si="8"/>
        <v>0.93</v>
      </c>
      <c r="AJ41" s="46"/>
      <c r="AK41" s="47">
        <v>1E-4</v>
      </c>
      <c r="AL41" s="48">
        <f t="shared" si="9"/>
        <v>1.0001</v>
      </c>
      <c r="AM41" s="49">
        <f t="shared" si="10"/>
        <v>2625653000</v>
      </c>
      <c r="AN41" s="50"/>
      <c r="AO41" s="51"/>
      <c r="AP41" s="51"/>
      <c r="AQ41" s="51"/>
      <c r="AR41" s="51"/>
      <c r="AS41" s="52"/>
      <c r="AT41" s="53">
        <f t="shared" si="6"/>
        <v>0</v>
      </c>
    </row>
    <row r="42" spans="1:46" s="54" customFormat="1" ht="47.25" customHeight="1" thickBot="1">
      <c r="A42" s="27"/>
      <c r="B42" s="56"/>
      <c r="C42" s="91"/>
      <c r="D42" s="95"/>
      <c r="E42" s="95"/>
      <c r="F42" s="101"/>
      <c r="G42" s="55"/>
      <c r="H42" s="29"/>
      <c r="I42" s="30">
        <v>0.51</v>
      </c>
      <c r="J42" s="119">
        <v>0.49</v>
      </c>
      <c r="K42" s="32"/>
      <c r="L42" s="57"/>
      <c r="M42" s="33"/>
      <c r="N42" s="34">
        <f t="shared" si="0"/>
        <v>1</v>
      </c>
      <c r="O42" s="35"/>
      <c r="P42" s="167">
        <v>15</v>
      </c>
      <c r="Q42" s="168">
        <v>15</v>
      </c>
      <c r="R42" s="38"/>
      <c r="S42" s="38"/>
      <c r="T42" s="37"/>
      <c r="U42" s="39">
        <f t="shared" si="1"/>
        <v>15</v>
      </c>
      <c r="V42" s="40">
        <f t="shared" si="7"/>
        <v>15</v>
      </c>
      <c r="W42" s="112"/>
      <c r="X42" s="96"/>
      <c r="Y42" s="96"/>
      <c r="Z42" s="104"/>
      <c r="AA42" s="99"/>
      <c r="AB42" s="41">
        <f t="shared" si="2"/>
        <v>0</v>
      </c>
      <c r="AC42" s="40">
        <f t="shared" si="3"/>
        <v>0</v>
      </c>
      <c r="AD42" s="42"/>
      <c r="AE42" s="128"/>
      <c r="AF42" s="37">
        <f t="shared" si="4"/>
        <v>15</v>
      </c>
      <c r="AG42" s="43">
        <v>65</v>
      </c>
      <c r="AH42" s="44">
        <f t="shared" si="5"/>
        <v>80</v>
      </c>
      <c r="AI42" s="45">
        <f t="shared" si="8"/>
        <v>0.93</v>
      </c>
      <c r="AJ42" s="46"/>
      <c r="AK42" s="47">
        <v>1E-4</v>
      </c>
      <c r="AL42" s="48">
        <f t="shared" si="9"/>
        <v>1.0001</v>
      </c>
      <c r="AM42" s="49">
        <f t="shared" si="10"/>
        <v>2625653000</v>
      </c>
      <c r="AN42" s="50"/>
      <c r="AO42" s="51"/>
      <c r="AP42" s="51"/>
      <c r="AQ42" s="51"/>
      <c r="AR42" s="51"/>
      <c r="AS42" s="52"/>
      <c r="AT42" s="53">
        <f t="shared" si="6"/>
        <v>0</v>
      </c>
    </row>
    <row r="43" spans="1:46" s="54" customFormat="1" ht="36" customHeight="1" thickBot="1">
      <c r="A43" s="27"/>
      <c r="B43" s="56"/>
      <c r="C43" s="91"/>
      <c r="D43" s="95"/>
      <c r="E43" s="95"/>
      <c r="F43" s="101"/>
      <c r="G43" s="55"/>
      <c r="H43" s="60"/>
      <c r="I43" s="30">
        <v>0.51</v>
      </c>
      <c r="J43" s="119">
        <v>0.49</v>
      </c>
      <c r="K43" s="32"/>
      <c r="L43" s="57"/>
      <c r="M43" s="33"/>
      <c r="N43" s="34">
        <f t="shared" si="0"/>
        <v>1</v>
      </c>
      <c r="O43" s="35"/>
      <c r="P43" s="167">
        <v>15</v>
      </c>
      <c r="Q43" s="168">
        <v>15</v>
      </c>
      <c r="R43" s="38"/>
      <c r="S43" s="38"/>
      <c r="T43" s="37"/>
      <c r="U43" s="39">
        <f t="shared" si="1"/>
        <v>15</v>
      </c>
      <c r="V43" s="40">
        <f t="shared" si="7"/>
        <v>15</v>
      </c>
      <c r="W43" s="112"/>
      <c r="X43" s="96"/>
      <c r="Y43" s="96"/>
      <c r="Z43" s="104"/>
      <c r="AA43" s="99"/>
      <c r="AB43" s="41">
        <f t="shared" si="2"/>
        <v>0</v>
      </c>
      <c r="AC43" s="40">
        <f t="shared" si="3"/>
        <v>0</v>
      </c>
      <c r="AD43" s="42"/>
      <c r="AE43" s="128"/>
      <c r="AF43" s="37">
        <f t="shared" si="4"/>
        <v>15</v>
      </c>
      <c r="AG43" s="43">
        <v>65</v>
      </c>
      <c r="AH43" s="44">
        <f t="shared" si="5"/>
        <v>80</v>
      </c>
      <c r="AI43" s="45">
        <f t="shared" si="8"/>
        <v>0.93</v>
      </c>
      <c r="AJ43" s="46"/>
      <c r="AK43" s="47">
        <v>1E-4</v>
      </c>
      <c r="AL43" s="48">
        <f t="shared" si="9"/>
        <v>1.0001</v>
      </c>
      <c r="AM43" s="49">
        <f t="shared" si="10"/>
        <v>2625653000</v>
      </c>
      <c r="AN43" s="50"/>
      <c r="AO43" s="51"/>
      <c r="AP43" s="51"/>
      <c r="AQ43" s="51"/>
      <c r="AR43" s="51"/>
      <c r="AS43" s="52"/>
      <c r="AT43" s="53">
        <f t="shared" si="6"/>
        <v>0</v>
      </c>
    </row>
    <row r="44" spans="1:46" s="54" customFormat="1" ht="47.25" customHeight="1" thickBot="1">
      <c r="A44" s="27"/>
      <c r="B44" s="56"/>
      <c r="C44" s="91"/>
      <c r="D44" s="95"/>
      <c r="E44" s="95"/>
      <c r="F44" s="101"/>
      <c r="G44" s="55"/>
      <c r="H44" s="29"/>
      <c r="I44" s="30">
        <v>0.51</v>
      </c>
      <c r="J44" s="119">
        <v>0.49</v>
      </c>
      <c r="K44" s="32"/>
      <c r="L44" s="57"/>
      <c r="M44" s="33"/>
      <c r="N44" s="34">
        <f t="shared" si="0"/>
        <v>1</v>
      </c>
      <c r="O44" s="35"/>
      <c r="P44" s="167">
        <v>15</v>
      </c>
      <c r="Q44" s="168">
        <v>15</v>
      </c>
      <c r="R44" s="38"/>
      <c r="S44" s="38"/>
      <c r="T44" s="37"/>
      <c r="U44" s="39">
        <f t="shared" si="1"/>
        <v>15</v>
      </c>
      <c r="V44" s="40">
        <f t="shared" si="7"/>
        <v>15</v>
      </c>
      <c r="W44" s="112"/>
      <c r="X44" s="96"/>
      <c r="Y44" s="96"/>
      <c r="Z44" s="104"/>
      <c r="AA44" s="99"/>
      <c r="AB44" s="41">
        <f t="shared" si="2"/>
        <v>0</v>
      </c>
      <c r="AC44" s="40">
        <f t="shared" si="3"/>
        <v>0</v>
      </c>
      <c r="AD44" s="42"/>
      <c r="AE44" s="128"/>
      <c r="AF44" s="37">
        <f t="shared" si="4"/>
        <v>15</v>
      </c>
      <c r="AG44" s="43">
        <v>65</v>
      </c>
      <c r="AH44" s="44">
        <f t="shared" si="5"/>
        <v>80</v>
      </c>
      <c r="AI44" s="45">
        <f t="shared" si="8"/>
        <v>0.93</v>
      </c>
      <c r="AJ44" s="46"/>
      <c r="AK44" s="47">
        <v>1E-4</v>
      </c>
      <c r="AL44" s="48">
        <f t="shared" si="9"/>
        <v>1.0001</v>
      </c>
      <c r="AM44" s="49">
        <f t="shared" si="10"/>
        <v>2625653000</v>
      </c>
      <c r="AN44" s="50"/>
      <c r="AO44" s="51"/>
      <c r="AP44" s="51"/>
      <c r="AQ44" s="51"/>
      <c r="AR44" s="51"/>
      <c r="AS44" s="52"/>
      <c r="AT44" s="53">
        <f t="shared" si="6"/>
        <v>0</v>
      </c>
    </row>
    <row r="45" spans="1:46" s="54" customFormat="1" ht="47.25" customHeight="1" thickBot="1">
      <c r="A45" s="27"/>
      <c r="B45" s="56"/>
      <c r="C45" s="91"/>
      <c r="D45" s="95"/>
      <c r="E45" s="95"/>
      <c r="F45" s="101"/>
      <c r="G45" s="55"/>
      <c r="H45" s="60"/>
      <c r="I45" s="30">
        <v>0.51</v>
      </c>
      <c r="J45" s="119">
        <v>0.49</v>
      </c>
      <c r="K45" s="32"/>
      <c r="L45" s="57"/>
      <c r="M45" s="33"/>
      <c r="N45" s="34">
        <f t="shared" si="0"/>
        <v>1</v>
      </c>
      <c r="O45" s="35"/>
      <c r="P45" s="167">
        <v>15</v>
      </c>
      <c r="Q45" s="168">
        <v>15</v>
      </c>
      <c r="R45" s="38"/>
      <c r="S45" s="38"/>
      <c r="T45" s="37"/>
      <c r="U45" s="39">
        <f t="shared" si="1"/>
        <v>15</v>
      </c>
      <c r="V45" s="40">
        <f t="shared" si="7"/>
        <v>15</v>
      </c>
      <c r="W45" s="112"/>
      <c r="X45" s="96"/>
      <c r="Y45" s="96"/>
      <c r="Z45" s="104"/>
      <c r="AA45" s="99"/>
      <c r="AB45" s="41">
        <f t="shared" si="2"/>
        <v>0</v>
      </c>
      <c r="AC45" s="40">
        <f t="shared" si="3"/>
        <v>0</v>
      </c>
      <c r="AD45" s="42"/>
      <c r="AE45" s="128"/>
      <c r="AF45" s="37">
        <f t="shared" si="4"/>
        <v>15</v>
      </c>
      <c r="AG45" s="43">
        <v>65</v>
      </c>
      <c r="AH45" s="44">
        <f t="shared" si="5"/>
        <v>80</v>
      </c>
      <c r="AI45" s="45">
        <f t="shared" si="8"/>
        <v>0.93</v>
      </c>
      <c r="AJ45" s="46"/>
      <c r="AK45" s="47">
        <v>1E-4</v>
      </c>
      <c r="AL45" s="48">
        <f t="shared" si="9"/>
        <v>1.0001</v>
      </c>
      <c r="AM45" s="49">
        <f t="shared" si="10"/>
        <v>2625653000</v>
      </c>
      <c r="AN45" s="50"/>
      <c r="AO45" s="51"/>
      <c r="AP45" s="51"/>
      <c r="AQ45" s="51"/>
      <c r="AR45" s="51"/>
      <c r="AS45" s="52"/>
      <c r="AT45" s="53">
        <f t="shared" si="6"/>
        <v>0</v>
      </c>
    </row>
    <row r="46" spans="1:46" s="54" customFormat="1" ht="36" customHeight="1" thickBot="1">
      <c r="A46" s="27"/>
      <c r="B46" s="56"/>
      <c r="C46" s="91"/>
      <c r="D46" s="95"/>
      <c r="E46" s="95"/>
      <c r="F46" s="101"/>
      <c r="G46" s="55"/>
      <c r="H46" s="60"/>
      <c r="I46" s="30">
        <v>0.51</v>
      </c>
      <c r="J46" s="119">
        <v>0.49</v>
      </c>
      <c r="K46" s="32"/>
      <c r="L46" s="57"/>
      <c r="M46" s="33"/>
      <c r="N46" s="34">
        <f t="shared" si="0"/>
        <v>1</v>
      </c>
      <c r="O46" s="35"/>
      <c r="P46" s="167">
        <v>15</v>
      </c>
      <c r="Q46" s="168">
        <v>15</v>
      </c>
      <c r="R46" s="38"/>
      <c r="S46" s="38"/>
      <c r="T46" s="37"/>
      <c r="U46" s="39">
        <f t="shared" si="1"/>
        <v>15</v>
      </c>
      <c r="V46" s="40">
        <f t="shared" si="7"/>
        <v>15</v>
      </c>
      <c r="W46" s="112"/>
      <c r="X46" s="96"/>
      <c r="Y46" s="96"/>
      <c r="Z46" s="104"/>
      <c r="AA46" s="99"/>
      <c r="AB46" s="41">
        <f t="shared" si="2"/>
        <v>0</v>
      </c>
      <c r="AC46" s="40">
        <f t="shared" si="3"/>
        <v>0</v>
      </c>
      <c r="AD46" s="42"/>
      <c r="AE46" s="128"/>
      <c r="AF46" s="37">
        <f t="shared" si="4"/>
        <v>15</v>
      </c>
      <c r="AG46" s="43">
        <v>65</v>
      </c>
      <c r="AH46" s="44">
        <f t="shared" si="5"/>
        <v>80</v>
      </c>
      <c r="AI46" s="45">
        <f t="shared" si="8"/>
        <v>0.93</v>
      </c>
      <c r="AJ46" s="46"/>
      <c r="AK46" s="47">
        <v>1E-4</v>
      </c>
      <c r="AL46" s="48">
        <f t="shared" si="9"/>
        <v>1.0001</v>
      </c>
      <c r="AM46" s="49">
        <f t="shared" si="10"/>
        <v>2625653000</v>
      </c>
      <c r="AN46" s="50"/>
      <c r="AO46" s="51"/>
      <c r="AP46" s="51"/>
      <c r="AQ46" s="51"/>
      <c r="AR46" s="51"/>
      <c r="AS46" s="52"/>
      <c r="AT46" s="53">
        <f t="shared" si="6"/>
        <v>0</v>
      </c>
    </row>
    <row r="47" spans="1:46" s="54" customFormat="1" ht="36" customHeight="1" thickBot="1">
      <c r="A47" s="27"/>
      <c r="B47" s="56"/>
      <c r="C47" s="91"/>
      <c r="D47" s="95"/>
      <c r="E47" s="95"/>
      <c r="F47" s="101"/>
      <c r="G47" s="55"/>
      <c r="H47" s="60"/>
      <c r="I47" s="30">
        <v>0.51</v>
      </c>
      <c r="J47" s="119">
        <v>0.49</v>
      </c>
      <c r="K47" s="32"/>
      <c r="L47" s="57"/>
      <c r="M47" s="33"/>
      <c r="N47" s="34">
        <f t="shared" si="0"/>
        <v>1</v>
      </c>
      <c r="O47" s="35"/>
      <c r="P47" s="167">
        <v>15</v>
      </c>
      <c r="Q47" s="168">
        <v>15</v>
      </c>
      <c r="R47" s="38"/>
      <c r="S47" s="38"/>
      <c r="T47" s="37"/>
      <c r="U47" s="39">
        <f t="shared" si="1"/>
        <v>15</v>
      </c>
      <c r="V47" s="40">
        <f t="shared" si="7"/>
        <v>15</v>
      </c>
      <c r="W47" s="112"/>
      <c r="X47" s="96"/>
      <c r="Y47" s="96"/>
      <c r="Z47" s="104"/>
      <c r="AA47" s="99"/>
      <c r="AB47" s="41">
        <f t="shared" si="2"/>
        <v>0</v>
      </c>
      <c r="AC47" s="40">
        <f t="shared" si="3"/>
        <v>0</v>
      </c>
      <c r="AD47" s="42"/>
      <c r="AE47" s="128"/>
      <c r="AF47" s="37">
        <f t="shared" si="4"/>
        <v>15</v>
      </c>
      <c r="AG47" s="43">
        <v>65</v>
      </c>
      <c r="AH47" s="44">
        <f t="shared" si="5"/>
        <v>80</v>
      </c>
      <c r="AI47" s="45">
        <f t="shared" si="8"/>
        <v>0.93</v>
      </c>
      <c r="AJ47" s="46"/>
      <c r="AK47" s="47">
        <v>1E-4</v>
      </c>
      <c r="AL47" s="48">
        <f t="shared" si="9"/>
        <v>1.0001</v>
      </c>
      <c r="AM47" s="49">
        <f t="shared" si="10"/>
        <v>2625653000</v>
      </c>
      <c r="AN47" s="50"/>
      <c r="AO47" s="51"/>
      <c r="AP47" s="51"/>
      <c r="AQ47" s="51"/>
      <c r="AR47" s="51"/>
      <c r="AS47" s="52"/>
      <c r="AT47" s="53">
        <f t="shared" si="6"/>
        <v>0</v>
      </c>
    </row>
    <row r="48" spans="1:46" s="54" customFormat="1" ht="36" customHeight="1" thickBot="1">
      <c r="A48" s="27"/>
      <c r="B48" s="56"/>
      <c r="C48" s="91"/>
      <c r="D48" s="95"/>
      <c r="E48" s="95"/>
      <c r="F48" s="101"/>
      <c r="G48" s="55"/>
      <c r="H48" s="60"/>
      <c r="I48" s="30">
        <v>0.51</v>
      </c>
      <c r="J48" s="119">
        <v>0.49</v>
      </c>
      <c r="K48" s="32"/>
      <c r="L48" s="57"/>
      <c r="M48" s="33"/>
      <c r="N48" s="34">
        <f t="shared" si="0"/>
        <v>1</v>
      </c>
      <c r="O48" s="35"/>
      <c r="P48" s="167">
        <v>15</v>
      </c>
      <c r="Q48" s="168">
        <v>15</v>
      </c>
      <c r="R48" s="38"/>
      <c r="S48" s="38"/>
      <c r="T48" s="37"/>
      <c r="U48" s="39">
        <f t="shared" si="1"/>
        <v>15</v>
      </c>
      <c r="V48" s="40">
        <f t="shared" si="7"/>
        <v>15</v>
      </c>
      <c r="W48" s="112"/>
      <c r="X48" s="96"/>
      <c r="Y48" s="96"/>
      <c r="Z48" s="104"/>
      <c r="AA48" s="99"/>
      <c r="AB48" s="41">
        <f t="shared" si="2"/>
        <v>0</v>
      </c>
      <c r="AC48" s="40">
        <f t="shared" si="3"/>
        <v>0</v>
      </c>
      <c r="AD48" s="42"/>
      <c r="AE48" s="128"/>
      <c r="AF48" s="37">
        <f t="shared" si="4"/>
        <v>15</v>
      </c>
      <c r="AG48" s="43">
        <v>65</v>
      </c>
      <c r="AH48" s="44">
        <f t="shared" si="5"/>
        <v>80</v>
      </c>
      <c r="AI48" s="45">
        <f t="shared" si="8"/>
        <v>0.93</v>
      </c>
      <c r="AJ48" s="46"/>
      <c r="AK48" s="47">
        <v>1E-4</v>
      </c>
      <c r="AL48" s="48">
        <f t="shared" si="9"/>
        <v>1.0001</v>
      </c>
      <c r="AM48" s="49">
        <f t="shared" si="10"/>
        <v>2625653000</v>
      </c>
      <c r="AN48" s="50"/>
      <c r="AO48" s="51"/>
      <c r="AP48" s="51"/>
      <c r="AQ48" s="51"/>
      <c r="AR48" s="51"/>
      <c r="AS48" s="52"/>
      <c r="AT48" s="53">
        <f t="shared" si="6"/>
        <v>0</v>
      </c>
    </row>
    <row r="49" spans="1:46" s="54" customFormat="1" ht="36" customHeight="1" thickBot="1">
      <c r="A49" s="27"/>
      <c r="B49" s="56"/>
      <c r="C49" s="91"/>
      <c r="D49" s="95"/>
      <c r="E49" s="95"/>
      <c r="F49" s="101"/>
      <c r="G49" s="55"/>
      <c r="H49" s="29"/>
      <c r="I49" s="30">
        <v>0.51</v>
      </c>
      <c r="J49" s="119">
        <v>0.49</v>
      </c>
      <c r="K49" s="32"/>
      <c r="L49" s="57"/>
      <c r="M49" s="33"/>
      <c r="N49" s="34">
        <f t="shared" si="0"/>
        <v>1</v>
      </c>
      <c r="O49" s="35"/>
      <c r="P49" s="167">
        <v>15</v>
      </c>
      <c r="Q49" s="168">
        <v>15</v>
      </c>
      <c r="R49" s="38"/>
      <c r="S49" s="38"/>
      <c r="T49" s="37"/>
      <c r="U49" s="39">
        <f t="shared" si="1"/>
        <v>15</v>
      </c>
      <c r="V49" s="40">
        <f t="shared" si="7"/>
        <v>15</v>
      </c>
      <c r="W49" s="112"/>
      <c r="X49" s="96"/>
      <c r="Y49" s="96"/>
      <c r="Z49" s="104"/>
      <c r="AA49" s="99"/>
      <c r="AB49" s="41">
        <f t="shared" si="2"/>
        <v>0</v>
      </c>
      <c r="AC49" s="40">
        <f t="shared" si="3"/>
        <v>0</v>
      </c>
      <c r="AD49" s="42"/>
      <c r="AE49" s="128"/>
      <c r="AF49" s="37">
        <f t="shared" si="4"/>
        <v>15</v>
      </c>
      <c r="AG49" s="43">
        <v>65</v>
      </c>
      <c r="AH49" s="44">
        <f t="shared" si="5"/>
        <v>80</v>
      </c>
      <c r="AI49" s="45">
        <f t="shared" si="8"/>
        <v>0.93</v>
      </c>
      <c r="AJ49" s="46"/>
      <c r="AK49" s="47">
        <v>1E-4</v>
      </c>
      <c r="AL49" s="48">
        <f t="shared" si="9"/>
        <v>1.0001</v>
      </c>
      <c r="AM49" s="49">
        <f t="shared" si="10"/>
        <v>2625653000</v>
      </c>
      <c r="AN49" s="50"/>
      <c r="AO49" s="51"/>
      <c r="AP49" s="51"/>
      <c r="AQ49" s="51"/>
      <c r="AR49" s="51"/>
      <c r="AS49" s="52"/>
      <c r="AT49" s="53">
        <f t="shared" si="6"/>
        <v>0</v>
      </c>
    </row>
    <row r="50" spans="1:46" s="54" customFormat="1" ht="36" customHeight="1" thickBot="1">
      <c r="A50" s="27"/>
      <c r="B50" s="56"/>
      <c r="C50" s="91"/>
      <c r="D50" s="95"/>
      <c r="E50" s="95"/>
      <c r="F50" s="101"/>
      <c r="G50" s="55"/>
      <c r="H50" s="29"/>
      <c r="I50" s="30">
        <v>0.51</v>
      </c>
      <c r="J50" s="119">
        <v>0.49</v>
      </c>
      <c r="K50" s="32"/>
      <c r="L50" s="57"/>
      <c r="M50" s="33"/>
      <c r="N50" s="34">
        <f t="shared" si="0"/>
        <v>1</v>
      </c>
      <c r="O50" s="35"/>
      <c r="P50" s="167">
        <v>15</v>
      </c>
      <c r="Q50" s="168">
        <v>15</v>
      </c>
      <c r="R50" s="38"/>
      <c r="S50" s="38"/>
      <c r="T50" s="37"/>
      <c r="U50" s="39">
        <f t="shared" si="1"/>
        <v>15</v>
      </c>
      <c r="V50" s="40">
        <f t="shared" si="7"/>
        <v>15</v>
      </c>
      <c r="W50" s="112"/>
      <c r="X50" s="96"/>
      <c r="Y50" s="96"/>
      <c r="Z50" s="104"/>
      <c r="AA50" s="99"/>
      <c r="AB50" s="41">
        <f t="shared" si="2"/>
        <v>0</v>
      </c>
      <c r="AC50" s="40">
        <f t="shared" si="3"/>
        <v>0</v>
      </c>
      <c r="AD50" s="42"/>
      <c r="AE50" s="128"/>
      <c r="AF50" s="37">
        <f t="shared" si="4"/>
        <v>15</v>
      </c>
      <c r="AG50" s="43">
        <v>65</v>
      </c>
      <c r="AH50" s="44">
        <f t="shared" si="5"/>
        <v>80</v>
      </c>
      <c r="AI50" s="45">
        <f t="shared" si="8"/>
        <v>0.93</v>
      </c>
      <c r="AJ50" s="46"/>
      <c r="AK50" s="47">
        <v>1E-4</v>
      </c>
      <c r="AL50" s="48">
        <f t="shared" si="9"/>
        <v>1.0001</v>
      </c>
      <c r="AM50" s="49">
        <f t="shared" si="10"/>
        <v>2625653000</v>
      </c>
      <c r="AN50" s="50"/>
      <c r="AO50" s="51"/>
      <c r="AP50" s="51"/>
      <c r="AQ50" s="51"/>
      <c r="AR50" s="51"/>
      <c r="AS50" s="52"/>
      <c r="AT50" s="53">
        <f t="shared" si="6"/>
        <v>0</v>
      </c>
    </row>
    <row r="51" spans="1:46" s="54" customFormat="1" ht="36" customHeight="1" thickBot="1">
      <c r="A51" s="27"/>
      <c r="B51" s="56"/>
      <c r="C51" s="91"/>
      <c r="D51" s="95"/>
      <c r="E51" s="95"/>
      <c r="F51" s="101"/>
      <c r="G51" s="55"/>
      <c r="H51" s="29"/>
      <c r="I51" s="30">
        <v>0.51</v>
      </c>
      <c r="J51" s="119">
        <v>0.49</v>
      </c>
      <c r="K51" s="32"/>
      <c r="L51" s="57"/>
      <c r="M51" s="33"/>
      <c r="N51" s="34">
        <f t="shared" si="0"/>
        <v>1</v>
      </c>
      <c r="O51" s="35"/>
      <c r="P51" s="167">
        <v>15</v>
      </c>
      <c r="Q51" s="168">
        <v>15</v>
      </c>
      <c r="R51" s="38"/>
      <c r="S51" s="38"/>
      <c r="T51" s="37"/>
      <c r="U51" s="39">
        <f t="shared" si="1"/>
        <v>15</v>
      </c>
      <c r="V51" s="40">
        <f t="shared" si="7"/>
        <v>15</v>
      </c>
      <c r="W51" s="112"/>
      <c r="X51" s="96"/>
      <c r="Y51" s="96"/>
      <c r="Z51" s="104"/>
      <c r="AA51" s="99"/>
      <c r="AB51" s="41">
        <f t="shared" si="2"/>
        <v>0</v>
      </c>
      <c r="AC51" s="40">
        <f t="shared" si="3"/>
        <v>0</v>
      </c>
      <c r="AD51" s="42"/>
      <c r="AE51" s="128"/>
      <c r="AF51" s="37">
        <f t="shared" si="4"/>
        <v>15</v>
      </c>
      <c r="AG51" s="43">
        <v>65</v>
      </c>
      <c r="AH51" s="44">
        <f t="shared" si="5"/>
        <v>80</v>
      </c>
      <c r="AI51" s="45">
        <f t="shared" si="8"/>
        <v>0.93</v>
      </c>
      <c r="AJ51" s="46"/>
      <c r="AK51" s="47">
        <v>1E-4</v>
      </c>
      <c r="AL51" s="48">
        <f t="shared" si="9"/>
        <v>1.0001</v>
      </c>
      <c r="AM51" s="49">
        <f t="shared" si="10"/>
        <v>2625653000</v>
      </c>
      <c r="AN51" s="50"/>
      <c r="AO51" s="51"/>
      <c r="AP51" s="51"/>
      <c r="AQ51" s="51"/>
      <c r="AR51" s="51"/>
      <c r="AS51" s="52"/>
      <c r="AT51" s="53">
        <f t="shared" si="6"/>
        <v>0</v>
      </c>
    </row>
    <row r="52" spans="1:46" s="54" customFormat="1" ht="36" customHeight="1" thickBot="1">
      <c r="A52" s="27"/>
      <c r="B52" s="56"/>
      <c r="C52" s="91"/>
      <c r="D52" s="95"/>
      <c r="E52" s="95"/>
      <c r="F52" s="101"/>
      <c r="G52" s="55"/>
      <c r="H52" s="29"/>
      <c r="I52" s="30">
        <v>0.51</v>
      </c>
      <c r="J52" s="119">
        <v>0.49</v>
      </c>
      <c r="K52" s="32"/>
      <c r="L52" s="57"/>
      <c r="M52" s="33"/>
      <c r="N52" s="34">
        <f t="shared" si="0"/>
        <v>1</v>
      </c>
      <c r="O52" s="35"/>
      <c r="P52" s="167">
        <v>15</v>
      </c>
      <c r="Q52" s="168">
        <v>15</v>
      </c>
      <c r="R52" s="38"/>
      <c r="S52" s="38"/>
      <c r="T52" s="37"/>
      <c r="U52" s="39">
        <f t="shared" si="1"/>
        <v>15</v>
      </c>
      <c r="V52" s="40">
        <f t="shared" si="7"/>
        <v>15</v>
      </c>
      <c r="W52" s="112"/>
      <c r="X52" s="96"/>
      <c r="Y52" s="96"/>
      <c r="Z52" s="104"/>
      <c r="AA52" s="99"/>
      <c r="AB52" s="41">
        <f t="shared" si="2"/>
        <v>0</v>
      </c>
      <c r="AC52" s="40">
        <f t="shared" si="3"/>
        <v>0</v>
      </c>
      <c r="AD52" s="42"/>
      <c r="AE52" s="128"/>
      <c r="AF52" s="37">
        <f t="shared" si="4"/>
        <v>15</v>
      </c>
      <c r="AG52" s="43">
        <v>65</v>
      </c>
      <c r="AH52" s="44">
        <f t="shared" si="5"/>
        <v>80</v>
      </c>
      <c r="AI52" s="45">
        <f t="shared" si="8"/>
        <v>0.93</v>
      </c>
      <c r="AJ52" s="46"/>
      <c r="AK52" s="47">
        <v>1E-4</v>
      </c>
      <c r="AL52" s="48">
        <f t="shared" si="9"/>
        <v>1.0001</v>
      </c>
      <c r="AM52" s="49">
        <f t="shared" si="10"/>
        <v>2625653000</v>
      </c>
      <c r="AN52" s="50"/>
      <c r="AO52" s="51"/>
      <c r="AP52" s="51"/>
      <c r="AQ52" s="51"/>
      <c r="AR52" s="51"/>
      <c r="AS52" s="52"/>
      <c r="AT52" s="53">
        <f t="shared" si="6"/>
        <v>0</v>
      </c>
    </row>
    <row r="53" spans="1:46" s="54" customFormat="1" ht="51.75" customHeight="1" thickBot="1">
      <c r="A53" s="27"/>
      <c r="B53" s="56"/>
      <c r="C53" s="91"/>
      <c r="D53" s="95"/>
      <c r="E53" s="95"/>
      <c r="F53" s="101"/>
      <c r="G53" s="55"/>
      <c r="H53" s="29"/>
      <c r="I53" s="30">
        <v>0.51</v>
      </c>
      <c r="J53" s="119">
        <v>0.49</v>
      </c>
      <c r="K53" s="32"/>
      <c r="L53" s="57"/>
      <c r="M53" s="33"/>
      <c r="N53" s="34">
        <f t="shared" si="0"/>
        <v>1</v>
      </c>
      <c r="O53" s="35"/>
      <c r="P53" s="167">
        <v>15</v>
      </c>
      <c r="Q53" s="168">
        <v>15</v>
      </c>
      <c r="R53" s="38"/>
      <c r="S53" s="38"/>
      <c r="T53" s="37"/>
      <c r="U53" s="39">
        <f t="shared" si="1"/>
        <v>15</v>
      </c>
      <c r="V53" s="40">
        <f t="shared" si="7"/>
        <v>15</v>
      </c>
      <c r="W53" s="112"/>
      <c r="X53" s="96"/>
      <c r="Y53" s="96"/>
      <c r="Z53" s="104"/>
      <c r="AA53" s="99"/>
      <c r="AB53" s="41">
        <f t="shared" si="2"/>
        <v>0</v>
      </c>
      <c r="AC53" s="40">
        <f t="shared" si="3"/>
        <v>0</v>
      </c>
      <c r="AD53" s="42"/>
      <c r="AE53" s="128"/>
      <c r="AF53" s="37">
        <f t="shared" si="4"/>
        <v>15</v>
      </c>
      <c r="AG53" s="43">
        <v>65</v>
      </c>
      <c r="AH53" s="44">
        <f t="shared" si="5"/>
        <v>80</v>
      </c>
      <c r="AI53" s="45">
        <f t="shared" si="8"/>
        <v>0.93</v>
      </c>
      <c r="AJ53" s="46"/>
      <c r="AK53" s="47">
        <v>1E-4</v>
      </c>
      <c r="AL53" s="48">
        <f t="shared" si="9"/>
        <v>1.0001</v>
      </c>
      <c r="AM53" s="49">
        <f t="shared" si="10"/>
        <v>2625653000</v>
      </c>
      <c r="AN53" s="50"/>
      <c r="AO53" s="51"/>
      <c r="AP53" s="51"/>
      <c r="AQ53" s="51"/>
      <c r="AR53" s="51"/>
      <c r="AS53" s="52"/>
      <c r="AT53" s="53">
        <f t="shared" si="6"/>
        <v>0</v>
      </c>
    </row>
    <row r="54" spans="1:46" s="54" customFormat="1" ht="51.75" customHeight="1" thickBot="1">
      <c r="A54" s="27"/>
      <c r="B54" s="56"/>
      <c r="C54" s="91"/>
      <c r="D54" s="95"/>
      <c r="E54" s="95"/>
      <c r="F54" s="101"/>
      <c r="G54" s="55"/>
      <c r="H54" s="29"/>
      <c r="I54" s="30">
        <v>0.51</v>
      </c>
      <c r="J54" s="119">
        <v>0.49</v>
      </c>
      <c r="K54" s="32"/>
      <c r="L54" s="57"/>
      <c r="M54" s="33"/>
      <c r="N54" s="34">
        <f t="shared" si="0"/>
        <v>1</v>
      </c>
      <c r="O54" s="35"/>
      <c r="P54" s="167">
        <v>15</v>
      </c>
      <c r="Q54" s="168">
        <v>15</v>
      </c>
      <c r="R54" s="38"/>
      <c r="S54" s="38"/>
      <c r="T54" s="37"/>
      <c r="U54" s="39">
        <f t="shared" si="1"/>
        <v>15</v>
      </c>
      <c r="V54" s="40">
        <f t="shared" si="7"/>
        <v>15</v>
      </c>
      <c r="W54" s="112"/>
      <c r="X54" s="96"/>
      <c r="Y54" s="96"/>
      <c r="Z54" s="104"/>
      <c r="AA54" s="99"/>
      <c r="AB54" s="41">
        <f t="shared" si="2"/>
        <v>0</v>
      </c>
      <c r="AC54" s="40">
        <f t="shared" si="3"/>
        <v>0</v>
      </c>
      <c r="AD54" s="42"/>
      <c r="AE54" s="128"/>
      <c r="AF54" s="37">
        <f t="shared" si="4"/>
        <v>15</v>
      </c>
      <c r="AG54" s="43">
        <v>65</v>
      </c>
      <c r="AH54" s="44">
        <f t="shared" si="5"/>
        <v>80</v>
      </c>
      <c r="AI54" s="45">
        <f t="shared" si="8"/>
        <v>0.93</v>
      </c>
      <c r="AJ54" s="46"/>
      <c r="AK54" s="47">
        <v>1E-4</v>
      </c>
      <c r="AL54" s="48">
        <f t="shared" si="9"/>
        <v>1.0001</v>
      </c>
      <c r="AM54" s="49">
        <f t="shared" si="10"/>
        <v>2625653000</v>
      </c>
      <c r="AN54" s="50"/>
      <c r="AO54" s="51"/>
      <c r="AP54" s="51"/>
      <c r="AQ54" s="51"/>
      <c r="AR54" s="51"/>
      <c r="AS54" s="52"/>
      <c r="AT54" s="53">
        <f t="shared" si="6"/>
        <v>0</v>
      </c>
    </row>
    <row r="55" spans="1:46" s="54" customFormat="1" ht="36" customHeight="1" thickBot="1">
      <c r="A55" s="27"/>
      <c r="B55" s="56"/>
      <c r="C55" s="91"/>
      <c r="D55" s="95"/>
      <c r="E55" s="95"/>
      <c r="F55" s="101"/>
      <c r="G55" s="55"/>
      <c r="H55" s="29"/>
      <c r="I55" s="30">
        <v>0.51</v>
      </c>
      <c r="J55" s="119">
        <v>0.49</v>
      </c>
      <c r="K55" s="32"/>
      <c r="L55" s="57"/>
      <c r="M55" s="33"/>
      <c r="N55" s="34">
        <f t="shared" si="0"/>
        <v>1</v>
      </c>
      <c r="O55" s="35"/>
      <c r="P55" s="167">
        <v>15</v>
      </c>
      <c r="Q55" s="168">
        <v>15</v>
      </c>
      <c r="R55" s="38"/>
      <c r="S55" s="38"/>
      <c r="T55" s="37"/>
      <c r="U55" s="39">
        <f t="shared" si="1"/>
        <v>15</v>
      </c>
      <c r="V55" s="40">
        <f t="shared" si="7"/>
        <v>15</v>
      </c>
      <c r="W55" s="112"/>
      <c r="X55" s="96"/>
      <c r="Y55" s="96"/>
      <c r="Z55" s="104"/>
      <c r="AA55" s="99"/>
      <c r="AB55" s="41">
        <f t="shared" si="2"/>
        <v>0</v>
      </c>
      <c r="AC55" s="40">
        <f t="shared" si="3"/>
        <v>0</v>
      </c>
      <c r="AD55" s="42"/>
      <c r="AE55" s="128"/>
      <c r="AF55" s="37">
        <f t="shared" si="4"/>
        <v>15</v>
      </c>
      <c r="AG55" s="43">
        <v>65</v>
      </c>
      <c r="AH55" s="44">
        <f t="shared" si="5"/>
        <v>80</v>
      </c>
      <c r="AI55" s="45">
        <f t="shared" si="8"/>
        <v>0.93</v>
      </c>
      <c r="AJ55" s="46"/>
      <c r="AK55" s="47">
        <v>1E-4</v>
      </c>
      <c r="AL55" s="48">
        <f t="shared" si="9"/>
        <v>1.0001</v>
      </c>
      <c r="AM55" s="49">
        <f t="shared" si="10"/>
        <v>2625653000</v>
      </c>
      <c r="AN55" s="50"/>
      <c r="AO55" s="51"/>
      <c r="AP55" s="51"/>
      <c r="AQ55" s="51"/>
      <c r="AR55" s="51"/>
      <c r="AS55" s="52"/>
      <c r="AT55" s="53">
        <f t="shared" si="6"/>
        <v>0</v>
      </c>
    </row>
    <row r="56" spans="1:46" s="54" customFormat="1" ht="36" customHeight="1" thickBot="1">
      <c r="A56" s="27"/>
      <c r="B56" s="56"/>
      <c r="C56" s="91"/>
      <c r="D56" s="95"/>
      <c r="E56" s="95"/>
      <c r="F56" s="101"/>
      <c r="G56" s="55"/>
      <c r="H56" s="29"/>
      <c r="I56" s="30">
        <v>0.51</v>
      </c>
      <c r="J56" s="119">
        <v>0.49</v>
      </c>
      <c r="K56" s="32"/>
      <c r="L56" s="57"/>
      <c r="M56" s="33"/>
      <c r="N56" s="34">
        <f t="shared" si="0"/>
        <v>1</v>
      </c>
      <c r="O56" s="35"/>
      <c r="P56" s="167">
        <v>15</v>
      </c>
      <c r="Q56" s="168">
        <v>15</v>
      </c>
      <c r="R56" s="38"/>
      <c r="S56" s="38"/>
      <c r="T56" s="37"/>
      <c r="U56" s="39">
        <f t="shared" si="1"/>
        <v>15</v>
      </c>
      <c r="V56" s="40">
        <f t="shared" si="7"/>
        <v>15</v>
      </c>
      <c r="W56" s="112"/>
      <c r="X56" s="96"/>
      <c r="Y56" s="96"/>
      <c r="Z56" s="104"/>
      <c r="AA56" s="99"/>
      <c r="AB56" s="41">
        <f t="shared" si="2"/>
        <v>0</v>
      </c>
      <c r="AC56" s="40">
        <f t="shared" si="3"/>
        <v>0</v>
      </c>
      <c r="AD56" s="42"/>
      <c r="AE56" s="128"/>
      <c r="AF56" s="37">
        <f t="shared" si="4"/>
        <v>15</v>
      </c>
      <c r="AG56" s="43">
        <v>65</v>
      </c>
      <c r="AH56" s="44">
        <f t="shared" si="5"/>
        <v>80</v>
      </c>
      <c r="AI56" s="45">
        <f t="shared" si="8"/>
        <v>0.93</v>
      </c>
      <c r="AJ56" s="46"/>
      <c r="AK56" s="47">
        <v>1E-4</v>
      </c>
      <c r="AL56" s="48">
        <f t="shared" si="9"/>
        <v>1.0001</v>
      </c>
      <c r="AM56" s="49">
        <f t="shared" si="10"/>
        <v>2625653000</v>
      </c>
      <c r="AN56" s="50"/>
      <c r="AO56" s="51"/>
      <c r="AP56" s="51"/>
      <c r="AQ56" s="51"/>
      <c r="AR56" s="51"/>
      <c r="AS56" s="52"/>
      <c r="AT56" s="53">
        <f t="shared" si="6"/>
        <v>0</v>
      </c>
    </row>
    <row r="57" spans="1:46" s="54" customFormat="1" ht="36" customHeight="1" thickBot="1">
      <c r="A57" s="27"/>
      <c r="B57" s="56"/>
      <c r="C57" s="91"/>
      <c r="D57" s="95"/>
      <c r="E57" s="95"/>
      <c r="F57" s="101"/>
      <c r="G57" s="55"/>
      <c r="H57" s="29"/>
      <c r="I57" s="30">
        <v>0.51</v>
      </c>
      <c r="J57" s="119">
        <v>0.49</v>
      </c>
      <c r="K57" s="32"/>
      <c r="L57" s="57"/>
      <c r="M57" s="33"/>
      <c r="N57" s="34">
        <f t="shared" si="0"/>
        <v>1</v>
      </c>
      <c r="O57" s="35"/>
      <c r="P57" s="167">
        <v>15</v>
      </c>
      <c r="Q57" s="168">
        <v>15</v>
      </c>
      <c r="R57" s="38"/>
      <c r="S57" s="38"/>
      <c r="T57" s="37"/>
      <c r="U57" s="39">
        <f t="shared" si="1"/>
        <v>15</v>
      </c>
      <c r="V57" s="40">
        <f t="shared" si="7"/>
        <v>15</v>
      </c>
      <c r="W57" s="112"/>
      <c r="X57" s="96"/>
      <c r="Y57" s="96"/>
      <c r="Z57" s="104"/>
      <c r="AA57" s="99"/>
      <c r="AB57" s="41">
        <f t="shared" si="2"/>
        <v>0</v>
      </c>
      <c r="AC57" s="40">
        <f t="shared" si="3"/>
        <v>0</v>
      </c>
      <c r="AD57" s="42"/>
      <c r="AE57" s="128"/>
      <c r="AF57" s="37">
        <f t="shared" si="4"/>
        <v>15</v>
      </c>
      <c r="AG57" s="43">
        <v>65</v>
      </c>
      <c r="AH57" s="44">
        <f t="shared" si="5"/>
        <v>80</v>
      </c>
      <c r="AI57" s="45">
        <f t="shared" si="8"/>
        <v>0.93</v>
      </c>
      <c r="AJ57" s="46"/>
      <c r="AK57" s="47">
        <v>1E-4</v>
      </c>
      <c r="AL57" s="48">
        <f t="shared" si="9"/>
        <v>1.0001</v>
      </c>
      <c r="AM57" s="49">
        <f t="shared" si="10"/>
        <v>2625653000</v>
      </c>
      <c r="AN57" s="50"/>
      <c r="AO57" s="51"/>
      <c r="AP57" s="51"/>
      <c r="AQ57" s="51"/>
      <c r="AR57" s="51"/>
      <c r="AS57" s="52"/>
      <c r="AT57" s="53">
        <f t="shared" si="6"/>
        <v>0</v>
      </c>
    </row>
    <row r="58" spans="1:46" s="54" customFormat="1" ht="36" customHeight="1" thickBot="1">
      <c r="A58" s="27"/>
      <c r="B58" s="56"/>
      <c r="C58" s="91"/>
      <c r="D58" s="95"/>
      <c r="E58" s="95"/>
      <c r="F58" s="101"/>
      <c r="G58" s="55"/>
      <c r="H58" s="29"/>
      <c r="I58" s="30">
        <v>0.51</v>
      </c>
      <c r="J58" s="119">
        <v>0.49</v>
      </c>
      <c r="K58" s="32"/>
      <c r="L58" s="57"/>
      <c r="M58" s="33"/>
      <c r="N58" s="34">
        <f t="shared" si="0"/>
        <v>1</v>
      </c>
      <c r="O58" s="35"/>
      <c r="P58" s="167">
        <v>15</v>
      </c>
      <c r="Q58" s="168">
        <v>15</v>
      </c>
      <c r="R58" s="38"/>
      <c r="S58" s="38"/>
      <c r="T58" s="37"/>
      <c r="U58" s="39">
        <f t="shared" si="1"/>
        <v>15</v>
      </c>
      <c r="V58" s="40">
        <f t="shared" si="7"/>
        <v>15</v>
      </c>
      <c r="W58" s="112"/>
      <c r="X58" s="96"/>
      <c r="Y58" s="96"/>
      <c r="Z58" s="104"/>
      <c r="AA58" s="99"/>
      <c r="AB58" s="41">
        <f t="shared" si="2"/>
        <v>0</v>
      </c>
      <c r="AC58" s="40">
        <f t="shared" si="3"/>
        <v>0</v>
      </c>
      <c r="AD58" s="42"/>
      <c r="AE58" s="128"/>
      <c r="AF58" s="37">
        <f t="shared" si="4"/>
        <v>15</v>
      </c>
      <c r="AG58" s="43">
        <v>65</v>
      </c>
      <c r="AH58" s="44">
        <f t="shared" si="5"/>
        <v>80</v>
      </c>
      <c r="AI58" s="45">
        <f t="shared" si="8"/>
        <v>0.93</v>
      </c>
      <c r="AJ58" s="46"/>
      <c r="AK58" s="47">
        <v>1E-4</v>
      </c>
      <c r="AL58" s="48">
        <f t="shared" si="9"/>
        <v>1.0001</v>
      </c>
      <c r="AM58" s="49">
        <f t="shared" si="10"/>
        <v>2625653000</v>
      </c>
      <c r="AN58" s="50"/>
      <c r="AO58" s="51"/>
      <c r="AP58" s="51"/>
      <c r="AQ58" s="51"/>
      <c r="AR58" s="51"/>
      <c r="AS58" s="52"/>
      <c r="AT58" s="53">
        <f t="shared" si="6"/>
        <v>0</v>
      </c>
    </row>
    <row r="59" spans="1:46" s="54" customFormat="1" ht="47.25" customHeight="1" thickBot="1">
      <c r="A59" s="27"/>
      <c r="B59" s="56"/>
      <c r="C59" s="91"/>
      <c r="D59" s="95"/>
      <c r="E59" s="95"/>
      <c r="F59" s="101"/>
      <c r="G59" s="55"/>
      <c r="H59" s="60"/>
      <c r="I59" s="30">
        <v>0.51</v>
      </c>
      <c r="J59" s="119">
        <v>0.49</v>
      </c>
      <c r="K59" s="32"/>
      <c r="L59" s="57"/>
      <c r="M59" s="33"/>
      <c r="N59" s="34">
        <f t="shared" si="0"/>
        <v>1</v>
      </c>
      <c r="O59" s="35"/>
      <c r="P59" s="167">
        <v>15</v>
      </c>
      <c r="Q59" s="168">
        <v>15</v>
      </c>
      <c r="R59" s="38"/>
      <c r="S59" s="38"/>
      <c r="T59" s="37"/>
      <c r="U59" s="39">
        <f t="shared" si="1"/>
        <v>15</v>
      </c>
      <c r="V59" s="40">
        <f t="shared" si="7"/>
        <v>15</v>
      </c>
      <c r="W59" s="112"/>
      <c r="X59" s="96"/>
      <c r="Y59" s="96"/>
      <c r="Z59" s="104"/>
      <c r="AA59" s="99"/>
      <c r="AB59" s="41">
        <f t="shared" si="2"/>
        <v>0</v>
      </c>
      <c r="AC59" s="40">
        <f t="shared" si="3"/>
        <v>0</v>
      </c>
      <c r="AD59" s="42"/>
      <c r="AE59" s="128"/>
      <c r="AF59" s="37">
        <f t="shared" si="4"/>
        <v>15</v>
      </c>
      <c r="AG59" s="43">
        <v>65</v>
      </c>
      <c r="AH59" s="44">
        <f t="shared" si="5"/>
        <v>80</v>
      </c>
      <c r="AI59" s="45">
        <f t="shared" si="8"/>
        <v>0.93</v>
      </c>
      <c r="AJ59" s="46"/>
      <c r="AK59" s="47">
        <v>1E-4</v>
      </c>
      <c r="AL59" s="48">
        <f t="shared" si="9"/>
        <v>1.0001</v>
      </c>
      <c r="AM59" s="49">
        <f t="shared" si="10"/>
        <v>2625653000</v>
      </c>
      <c r="AN59" s="50"/>
      <c r="AO59" s="51"/>
      <c r="AP59" s="51"/>
      <c r="AQ59" s="51"/>
      <c r="AR59" s="51"/>
      <c r="AS59" s="52"/>
      <c r="AT59" s="53">
        <f t="shared" si="6"/>
        <v>0</v>
      </c>
    </row>
    <row r="60" spans="1:46" s="54" customFormat="1" ht="47.25" customHeight="1" thickBot="1">
      <c r="A60" s="27"/>
      <c r="B60" s="56"/>
      <c r="C60" s="91"/>
      <c r="D60" s="95"/>
      <c r="E60" s="95"/>
      <c r="F60" s="101"/>
      <c r="G60" s="55"/>
      <c r="H60" s="29"/>
      <c r="I60" s="30">
        <v>0.51</v>
      </c>
      <c r="J60" s="119">
        <v>0.49</v>
      </c>
      <c r="K60" s="32"/>
      <c r="L60" s="57"/>
      <c r="M60" s="33"/>
      <c r="N60" s="34">
        <f t="shared" si="0"/>
        <v>1</v>
      </c>
      <c r="O60" s="35"/>
      <c r="P60" s="167">
        <v>15</v>
      </c>
      <c r="Q60" s="168">
        <v>15</v>
      </c>
      <c r="R60" s="38"/>
      <c r="S60" s="38"/>
      <c r="T60" s="37"/>
      <c r="U60" s="39">
        <f t="shared" si="1"/>
        <v>15</v>
      </c>
      <c r="V60" s="40">
        <f t="shared" si="7"/>
        <v>15</v>
      </c>
      <c r="W60" s="112"/>
      <c r="X60" s="96"/>
      <c r="Y60" s="96"/>
      <c r="Z60" s="104"/>
      <c r="AA60" s="99"/>
      <c r="AB60" s="41">
        <f t="shared" si="2"/>
        <v>0</v>
      </c>
      <c r="AC60" s="40">
        <f t="shared" si="3"/>
        <v>0</v>
      </c>
      <c r="AD60" s="42"/>
      <c r="AE60" s="128"/>
      <c r="AF60" s="37">
        <f t="shared" si="4"/>
        <v>15</v>
      </c>
      <c r="AG60" s="43">
        <v>65</v>
      </c>
      <c r="AH60" s="44">
        <f t="shared" si="5"/>
        <v>80</v>
      </c>
      <c r="AI60" s="45">
        <f t="shared" si="8"/>
        <v>0.93</v>
      </c>
      <c r="AJ60" s="46"/>
      <c r="AK60" s="47">
        <v>1E-4</v>
      </c>
      <c r="AL60" s="48">
        <f t="shared" si="9"/>
        <v>1.0001</v>
      </c>
      <c r="AM60" s="49">
        <f t="shared" si="10"/>
        <v>2625653000</v>
      </c>
      <c r="AN60" s="50"/>
      <c r="AO60" s="51"/>
      <c r="AP60" s="51"/>
      <c r="AQ60" s="51"/>
      <c r="AR60" s="51"/>
      <c r="AS60" s="52"/>
      <c r="AT60" s="53">
        <f t="shared" si="6"/>
        <v>0</v>
      </c>
    </row>
    <row r="61" spans="1:46" s="54" customFormat="1" ht="47.25" customHeight="1" thickBot="1">
      <c r="A61" s="27"/>
      <c r="B61" s="56"/>
      <c r="C61" s="91"/>
      <c r="D61" s="95"/>
      <c r="E61" s="95"/>
      <c r="F61" s="101"/>
      <c r="G61" s="55"/>
      <c r="H61" s="60"/>
      <c r="I61" s="30">
        <v>0.51</v>
      </c>
      <c r="J61" s="119">
        <v>0.49</v>
      </c>
      <c r="K61" s="32"/>
      <c r="L61" s="57"/>
      <c r="M61" s="33"/>
      <c r="N61" s="34">
        <f t="shared" si="0"/>
        <v>1</v>
      </c>
      <c r="O61" s="35"/>
      <c r="P61" s="167">
        <v>15</v>
      </c>
      <c r="Q61" s="168">
        <v>15</v>
      </c>
      <c r="R61" s="38"/>
      <c r="S61" s="38"/>
      <c r="T61" s="37"/>
      <c r="U61" s="39">
        <f t="shared" si="1"/>
        <v>15</v>
      </c>
      <c r="V61" s="40">
        <f t="shared" si="7"/>
        <v>15</v>
      </c>
      <c r="W61" s="112"/>
      <c r="X61" s="96"/>
      <c r="Y61" s="96"/>
      <c r="Z61" s="104"/>
      <c r="AA61" s="99"/>
      <c r="AB61" s="41">
        <f t="shared" si="2"/>
        <v>0</v>
      </c>
      <c r="AC61" s="40">
        <f t="shared" si="3"/>
        <v>0</v>
      </c>
      <c r="AD61" s="42"/>
      <c r="AE61" s="128"/>
      <c r="AF61" s="37">
        <f t="shared" si="4"/>
        <v>15</v>
      </c>
      <c r="AG61" s="43">
        <v>65</v>
      </c>
      <c r="AH61" s="44">
        <f t="shared" si="5"/>
        <v>80</v>
      </c>
      <c r="AI61" s="45">
        <f t="shared" si="8"/>
        <v>0.93</v>
      </c>
      <c r="AJ61" s="46"/>
      <c r="AK61" s="47">
        <v>1E-4</v>
      </c>
      <c r="AL61" s="48">
        <f t="shared" si="9"/>
        <v>1.0001</v>
      </c>
      <c r="AM61" s="49">
        <f t="shared" si="10"/>
        <v>2625653000</v>
      </c>
      <c r="AN61" s="50"/>
      <c r="AO61" s="51"/>
      <c r="AP61" s="51"/>
      <c r="AQ61" s="51"/>
      <c r="AR61" s="51"/>
      <c r="AS61" s="52"/>
      <c r="AT61" s="53">
        <f t="shared" si="6"/>
        <v>0</v>
      </c>
    </row>
    <row r="62" spans="1:46" s="54" customFormat="1" ht="36" customHeight="1" thickBot="1">
      <c r="A62" s="27"/>
      <c r="B62" s="56"/>
      <c r="C62" s="91"/>
      <c r="D62" s="95"/>
      <c r="E62" s="95"/>
      <c r="F62" s="101"/>
      <c r="G62" s="55"/>
      <c r="H62" s="60"/>
      <c r="I62" s="30">
        <v>0.51</v>
      </c>
      <c r="J62" s="119">
        <v>0.49</v>
      </c>
      <c r="K62" s="32"/>
      <c r="L62" s="57"/>
      <c r="M62" s="33"/>
      <c r="N62" s="34">
        <f t="shared" si="0"/>
        <v>1</v>
      </c>
      <c r="O62" s="35"/>
      <c r="P62" s="167">
        <v>15</v>
      </c>
      <c r="Q62" s="168">
        <v>15</v>
      </c>
      <c r="R62" s="38"/>
      <c r="S62" s="38"/>
      <c r="T62" s="37"/>
      <c r="U62" s="39">
        <f t="shared" si="1"/>
        <v>15</v>
      </c>
      <c r="V62" s="40">
        <f t="shared" si="7"/>
        <v>15</v>
      </c>
      <c r="W62" s="112"/>
      <c r="X62" s="96"/>
      <c r="Y62" s="96"/>
      <c r="Z62" s="104"/>
      <c r="AA62" s="99"/>
      <c r="AB62" s="41">
        <f t="shared" si="2"/>
        <v>0</v>
      </c>
      <c r="AC62" s="40">
        <f t="shared" si="3"/>
        <v>0</v>
      </c>
      <c r="AD62" s="42"/>
      <c r="AE62" s="128"/>
      <c r="AF62" s="37">
        <f t="shared" si="4"/>
        <v>15</v>
      </c>
      <c r="AG62" s="43">
        <v>65</v>
      </c>
      <c r="AH62" s="44">
        <f t="shared" si="5"/>
        <v>80</v>
      </c>
      <c r="AI62" s="45">
        <f t="shared" si="8"/>
        <v>0.93</v>
      </c>
      <c r="AJ62" s="46"/>
      <c r="AK62" s="47">
        <v>1E-4</v>
      </c>
      <c r="AL62" s="48">
        <f t="shared" si="9"/>
        <v>1.0001</v>
      </c>
      <c r="AM62" s="49">
        <f t="shared" si="10"/>
        <v>2625653000</v>
      </c>
      <c r="AN62" s="50"/>
      <c r="AO62" s="51"/>
      <c r="AP62" s="51"/>
      <c r="AQ62" s="51"/>
      <c r="AR62" s="51"/>
      <c r="AS62" s="52"/>
      <c r="AT62" s="53">
        <f t="shared" si="6"/>
        <v>0</v>
      </c>
    </row>
    <row r="63" spans="1:46" s="54" customFormat="1" ht="36" customHeight="1" thickBot="1">
      <c r="A63" s="27"/>
      <c r="B63" s="56"/>
      <c r="C63" s="91"/>
      <c r="D63" s="95"/>
      <c r="E63" s="95"/>
      <c r="F63" s="101"/>
      <c r="G63" s="55"/>
      <c r="H63" s="60"/>
      <c r="I63" s="30">
        <v>0.51</v>
      </c>
      <c r="J63" s="119">
        <v>0.49</v>
      </c>
      <c r="K63" s="32"/>
      <c r="L63" s="57"/>
      <c r="M63" s="33"/>
      <c r="N63" s="34">
        <f t="shared" si="0"/>
        <v>1</v>
      </c>
      <c r="O63" s="35"/>
      <c r="P63" s="167">
        <v>15</v>
      </c>
      <c r="Q63" s="168">
        <v>15</v>
      </c>
      <c r="R63" s="38"/>
      <c r="S63" s="38"/>
      <c r="T63" s="37"/>
      <c r="U63" s="39">
        <f t="shared" si="1"/>
        <v>15</v>
      </c>
      <c r="V63" s="40">
        <f t="shared" si="7"/>
        <v>15</v>
      </c>
      <c r="W63" s="112"/>
      <c r="X63" s="96"/>
      <c r="Y63" s="96"/>
      <c r="Z63" s="104"/>
      <c r="AA63" s="99"/>
      <c r="AB63" s="41">
        <f t="shared" si="2"/>
        <v>0</v>
      </c>
      <c r="AC63" s="40">
        <f t="shared" si="3"/>
        <v>0</v>
      </c>
      <c r="AD63" s="42"/>
      <c r="AE63" s="128"/>
      <c r="AF63" s="37">
        <f t="shared" si="4"/>
        <v>15</v>
      </c>
      <c r="AG63" s="43">
        <v>65</v>
      </c>
      <c r="AH63" s="44">
        <f t="shared" si="5"/>
        <v>80</v>
      </c>
      <c r="AI63" s="45">
        <f t="shared" si="8"/>
        <v>0.93</v>
      </c>
      <c r="AJ63" s="46"/>
      <c r="AK63" s="47">
        <v>1E-4</v>
      </c>
      <c r="AL63" s="48">
        <f t="shared" si="9"/>
        <v>1.0001</v>
      </c>
      <c r="AM63" s="49">
        <f t="shared" si="10"/>
        <v>2625653000</v>
      </c>
      <c r="AN63" s="50"/>
      <c r="AO63" s="51"/>
      <c r="AP63" s="51"/>
      <c r="AQ63" s="51"/>
      <c r="AR63" s="51"/>
      <c r="AS63" s="52"/>
      <c r="AT63" s="53">
        <f t="shared" si="6"/>
        <v>0</v>
      </c>
    </row>
    <row r="64" spans="1:46" s="54" customFormat="1" ht="36" customHeight="1" thickBot="1">
      <c r="A64" s="27"/>
      <c r="B64" s="56"/>
      <c r="C64" s="91"/>
      <c r="D64" s="95"/>
      <c r="E64" s="95"/>
      <c r="F64" s="101"/>
      <c r="G64" s="55"/>
      <c r="H64" s="60"/>
      <c r="I64" s="30">
        <v>0.51</v>
      </c>
      <c r="J64" s="119">
        <v>0.49</v>
      </c>
      <c r="K64" s="32"/>
      <c r="L64" s="57"/>
      <c r="M64" s="33"/>
      <c r="N64" s="34">
        <f t="shared" si="0"/>
        <v>1</v>
      </c>
      <c r="O64" s="35"/>
      <c r="P64" s="167">
        <v>15</v>
      </c>
      <c r="Q64" s="168">
        <v>15</v>
      </c>
      <c r="R64" s="38"/>
      <c r="S64" s="38"/>
      <c r="T64" s="37"/>
      <c r="U64" s="39">
        <f t="shared" si="1"/>
        <v>15</v>
      </c>
      <c r="V64" s="40">
        <f t="shared" si="7"/>
        <v>15</v>
      </c>
      <c r="W64" s="112"/>
      <c r="X64" s="96"/>
      <c r="Y64" s="96"/>
      <c r="Z64" s="104"/>
      <c r="AA64" s="99"/>
      <c r="AB64" s="41">
        <f t="shared" si="2"/>
        <v>0</v>
      </c>
      <c r="AC64" s="40">
        <f t="shared" si="3"/>
        <v>0</v>
      </c>
      <c r="AD64" s="42"/>
      <c r="AE64" s="128"/>
      <c r="AF64" s="37">
        <f t="shared" si="4"/>
        <v>15</v>
      </c>
      <c r="AG64" s="43">
        <v>65</v>
      </c>
      <c r="AH64" s="44">
        <f t="shared" si="5"/>
        <v>80</v>
      </c>
      <c r="AI64" s="45">
        <f t="shared" si="8"/>
        <v>0.93</v>
      </c>
      <c r="AJ64" s="46"/>
      <c r="AK64" s="47">
        <v>1E-4</v>
      </c>
      <c r="AL64" s="48">
        <f t="shared" si="9"/>
        <v>1.0001</v>
      </c>
      <c r="AM64" s="49">
        <f t="shared" si="10"/>
        <v>2625653000</v>
      </c>
      <c r="AN64" s="50"/>
      <c r="AO64" s="51"/>
      <c r="AP64" s="51"/>
      <c r="AQ64" s="51"/>
      <c r="AR64" s="51"/>
      <c r="AS64" s="52"/>
      <c r="AT64" s="53">
        <f t="shared" si="6"/>
        <v>0</v>
      </c>
    </row>
    <row r="65" spans="1:46" s="54" customFormat="1" ht="36" customHeight="1" thickBot="1">
      <c r="A65" s="27"/>
      <c r="B65" s="56"/>
      <c r="C65" s="91"/>
      <c r="D65" s="95"/>
      <c r="E65" s="95"/>
      <c r="F65" s="101"/>
      <c r="G65" s="55"/>
      <c r="H65" s="60"/>
      <c r="I65" s="30">
        <v>0.51</v>
      </c>
      <c r="J65" s="119">
        <v>0.49</v>
      </c>
      <c r="K65" s="32"/>
      <c r="L65" s="57"/>
      <c r="M65" s="33"/>
      <c r="N65" s="34">
        <f t="shared" si="0"/>
        <v>1</v>
      </c>
      <c r="O65" s="35"/>
      <c r="P65" s="167">
        <v>15</v>
      </c>
      <c r="Q65" s="168">
        <v>15</v>
      </c>
      <c r="R65" s="38"/>
      <c r="S65" s="38"/>
      <c r="T65" s="37"/>
      <c r="U65" s="39">
        <f t="shared" si="1"/>
        <v>15</v>
      </c>
      <c r="V65" s="40">
        <f t="shared" si="7"/>
        <v>15</v>
      </c>
      <c r="W65" s="112"/>
      <c r="X65" s="96"/>
      <c r="Y65" s="96"/>
      <c r="Z65" s="104"/>
      <c r="AA65" s="99"/>
      <c r="AB65" s="41">
        <f t="shared" si="2"/>
        <v>0</v>
      </c>
      <c r="AC65" s="40">
        <f t="shared" si="3"/>
        <v>0</v>
      </c>
      <c r="AD65" s="42"/>
      <c r="AE65" s="128"/>
      <c r="AF65" s="37">
        <f t="shared" si="4"/>
        <v>15</v>
      </c>
      <c r="AG65" s="43">
        <v>65</v>
      </c>
      <c r="AH65" s="44">
        <f t="shared" si="5"/>
        <v>80</v>
      </c>
      <c r="AI65" s="45">
        <f t="shared" si="8"/>
        <v>0.93</v>
      </c>
      <c r="AJ65" s="46"/>
      <c r="AK65" s="47">
        <v>1E-4</v>
      </c>
      <c r="AL65" s="48">
        <f t="shared" si="9"/>
        <v>1.0001</v>
      </c>
      <c r="AM65" s="49">
        <f t="shared" si="10"/>
        <v>2625653000</v>
      </c>
      <c r="AN65" s="50"/>
      <c r="AO65" s="51"/>
      <c r="AP65" s="51"/>
      <c r="AQ65" s="51"/>
      <c r="AR65" s="51"/>
      <c r="AS65" s="52"/>
      <c r="AT65" s="53">
        <f t="shared" si="6"/>
        <v>0</v>
      </c>
    </row>
    <row r="66" spans="1:46" s="54" customFormat="1" ht="36" customHeight="1" thickBot="1">
      <c r="A66" s="27"/>
      <c r="B66" s="56"/>
      <c r="C66" s="91"/>
      <c r="D66" s="95"/>
      <c r="E66" s="95"/>
      <c r="F66" s="101"/>
      <c r="G66" s="55"/>
      <c r="H66" s="60"/>
      <c r="I66" s="30">
        <v>0.51</v>
      </c>
      <c r="J66" s="119">
        <v>0.49</v>
      </c>
      <c r="K66" s="32"/>
      <c r="L66" s="57"/>
      <c r="M66" s="33"/>
      <c r="N66" s="34">
        <f t="shared" si="0"/>
        <v>1</v>
      </c>
      <c r="O66" s="35"/>
      <c r="P66" s="167">
        <v>15</v>
      </c>
      <c r="Q66" s="168">
        <v>15</v>
      </c>
      <c r="R66" s="38"/>
      <c r="S66" s="38"/>
      <c r="T66" s="37"/>
      <c r="U66" s="39">
        <f t="shared" si="1"/>
        <v>15</v>
      </c>
      <c r="V66" s="40">
        <f t="shared" si="7"/>
        <v>15</v>
      </c>
      <c r="W66" s="112"/>
      <c r="X66" s="96"/>
      <c r="Y66" s="96"/>
      <c r="Z66" s="104"/>
      <c r="AA66" s="99"/>
      <c r="AB66" s="41">
        <f t="shared" si="2"/>
        <v>0</v>
      </c>
      <c r="AC66" s="40">
        <f t="shared" si="3"/>
        <v>0</v>
      </c>
      <c r="AD66" s="42"/>
      <c r="AE66" s="128"/>
      <c r="AF66" s="37">
        <f t="shared" si="4"/>
        <v>15</v>
      </c>
      <c r="AG66" s="43">
        <v>65</v>
      </c>
      <c r="AH66" s="44">
        <f t="shared" si="5"/>
        <v>80</v>
      </c>
      <c r="AI66" s="45">
        <f t="shared" si="8"/>
        <v>0.93</v>
      </c>
      <c r="AJ66" s="46"/>
      <c r="AK66" s="47">
        <v>1E-4</v>
      </c>
      <c r="AL66" s="48">
        <f t="shared" si="9"/>
        <v>1.0001</v>
      </c>
      <c r="AM66" s="49">
        <f t="shared" si="10"/>
        <v>2625653000</v>
      </c>
      <c r="AN66" s="50"/>
      <c r="AO66" s="51"/>
      <c r="AP66" s="51"/>
      <c r="AQ66" s="51"/>
      <c r="AR66" s="51"/>
      <c r="AS66" s="52"/>
      <c r="AT66" s="53">
        <f t="shared" si="6"/>
        <v>0</v>
      </c>
    </row>
    <row r="67" spans="1:46" s="54" customFormat="1" ht="36" customHeight="1" thickBot="1">
      <c r="A67" s="27"/>
      <c r="B67" s="56"/>
      <c r="C67" s="91"/>
      <c r="D67" s="95"/>
      <c r="E67" s="95"/>
      <c r="F67" s="101"/>
      <c r="G67" s="55"/>
      <c r="H67" s="60"/>
      <c r="I67" s="30">
        <v>0.51</v>
      </c>
      <c r="J67" s="119">
        <v>0.49</v>
      </c>
      <c r="K67" s="32"/>
      <c r="L67" s="57"/>
      <c r="M67" s="33"/>
      <c r="N67" s="34">
        <f t="shared" si="0"/>
        <v>1</v>
      </c>
      <c r="O67" s="35"/>
      <c r="P67" s="167">
        <v>15</v>
      </c>
      <c r="Q67" s="168">
        <v>15</v>
      </c>
      <c r="R67" s="38"/>
      <c r="S67" s="38"/>
      <c r="T67" s="37"/>
      <c r="U67" s="39">
        <f t="shared" si="1"/>
        <v>15</v>
      </c>
      <c r="V67" s="40">
        <f t="shared" si="7"/>
        <v>15</v>
      </c>
      <c r="W67" s="112"/>
      <c r="X67" s="96"/>
      <c r="Y67" s="96"/>
      <c r="Z67" s="104"/>
      <c r="AA67" s="99"/>
      <c r="AB67" s="41">
        <f t="shared" si="2"/>
        <v>0</v>
      </c>
      <c r="AC67" s="40">
        <f t="shared" si="3"/>
        <v>0</v>
      </c>
      <c r="AD67" s="42"/>
      <c r="AE67" s="128"/>
      <c r="AF67" s="37">
        <f t="shared" si="4"/>
        <v>15</v>
      </c>
      <c r="AG67" s="43">
        <v>65</v>
      </c>
      <c r="AH67" s="44">
        <f t="shared" si="5"/>
        <v>80</v>
      </c>
      <c r="AI67" s="45">
        <f t="shared" si="8"/>
        <v>0.93</v>
      </c>
      <c r="AJ67" s="46"/>
      <c r="AK67" s="47">
        <v>1E-4</v>
      </c>
      <c r="AL67" s="48">
        <f t="shared" si="9"/>
        <v>1.0001</v>
      </c>
      <c r="AM67" s="49">
        <f t="shared" si="10"/>
        <v>2625653000</v>
      </c>
      <c r="AN67" s="50"/>
      <c r="AO67" s="51"/>
      <c r="AP67" s="51"/>
      <c r="AQ67" s="51"/>
      <c r="AR67" s="51"/>
      <c r="AS67" s="52"/>
      <c r="AT67" s="53">
        <f t="shared" si="6"/>
        <v>0</v>
      </c>
    </row>
    <row r="68" spans="1:46" s="54" customFormat="1" ht="36" customHeight="1" thickBot="1">
      <c r="A68" s="27"/>
      <c r="B68" s="56"/>
      <c r="C68" s="91"/>
      <c r="D68" s="95"/>
      <c r="E68" s="95"/>
      <c r="F68" s="101"/>
      <c r="G68" s="55"/>
      <c r="H68" s="60"/>
      <c r="I68" s="30">
        <v>0.51</v>
      </c>
      <c r="J68" s="119">
        <v>0.49</v>
      </c>
      <c r="K68" s="32"/>
      <c r="L68" s="57"/>
      <c r="M68" s="33"/>
      <c r="N68" s="34">
        <f t="shared" si="0"/>
        <v>1</v>
      </c>
      <c r="O68" s="35"/>
      <c r="P68" s="167">
        <v>15</v>
      </c>
      <c r="Q68" s="168">
        <v>15</v>
      </c>
      <c r="R68" s="38"/>
      <c r="S68" s="38"/>
      <c r="T68" s="37"/>
      <c r="U68" s="39">
        <f t="shared" si="1"/>
        <v>15</v>
      </c>
      <c r="V68" s="40">
        <f t="shared" si="7"/>
        <v>15</v>
      </c>
      <c r="W68" s="112"/>
      <c r="X68" s="96"/>
      <c r="Y68" s="96"/>
      <c r="Z68" s="104"/>
      <c r="AA68" s="99"/>
      <c r="AB68" s="41">
        <f t="shared" si="2"/>
        <v>0</v>
      </c>
      <c r="AC68" s="40">
        <f t="shared" si="3"/>
        <v>0</v>
      </c>
      <c r="AD68" s="42"/>
      <c r="AE68" s="128"/>
      <c r="AF68" s="37">
        <f t="shared" si="4"/>
        <v>15</v>
      </c>
      <c r="AG68" s="43">
        <v>65</v>
      </c>
      <c r="AH68" s="44">
        <f t="shared" si="5"/>
        <v>80</v>
      </c>
      <c r="AI68" s="45">
        <f t="shared" si="8"/>
        <v>0.93</v>
      </c>
      <c r="AJ68" s="46"/>
      <c r="AK68" s="47">
        <v>1E-4</v>
      </c>
      <c r="AL68" s="48">
        <f t="shared" si="9"/>
        <v>1.0001</v>
      </c>
      <c r="AM68" s="49">
        <f t="shared" si="10"/>
        <v>2625653000</v>
      </c>
      <c r="AN68" s="50"/>
      <c r="AO68" s="51"/>
      <c r="AP68" s="51"/>
      <c r="AQ68" s="51"/>
      <c r="AR68" s="51"/>
      <c r="AS68" s="52"/>
      <c r="AT68" s="53">
        <f t="shared" si="6"/>
        <v>0</v>
      </c>
    </row>
    <row r="69" spans="1:46" s="54" customFormat="1" ht="36" customHeight="1" thickBot="1">
      <c r="A69" s="27"/>
      <c r="B69" s="56"/>
      <c r="C69" s="91"/>
      <c r="D69" s="95"/>
      <c r="E69" s="95"/>
      <c r="F69" s="101"/>
      <c r="G69" s="55"/>
      <c r="H69" s="60"/>
      <c r="I69" s="30">
        <v>0.51</v>
      </c>
      <c r="J69" s="119">
        <v>0.49</v>
      </c>
      <c r="K69" s="32"/>
      <c r="L69" s="57"/>
      <c r="M69" s="33"/>
      <c r="N69" s="34">
        <f t="shared" si="0"/>
        <v>1</v>
      </c>
      <c r="O69" s="35"/>
      <c r="P69" s="167">
        <v>15</v>
      </c>
      <c r="Q69" s="168">
        <v>15</v>
      </c>
      <c r="R69" s="38"/>
      <c r="S69" s="38"/>
      <c r="T69" s="37"/>
      <c r="U69" s="39">
        <f t="shared" si="1"/>
        <v>15</v>
      </c>
      <c r="V69" s="40">
        <f t="shared" si="7"/>
        <v>15</v>
      </c>
      <c r="W69" s="112"/>
      <c r="X69" s="96"/>
      <c r="Y69" s="96"/>
      <c r="Z69" s="104"/>
      <c r="AA69" s="99"/>
      <c r="AB69" s="41">
        <f t="shared" si="2"/>
        <v>0</v>
      </c>
      <c r="AC69" s="40">
        <f t="shared" si="3"/>
        <v>0</v>
      </c>
      <c r="AD69" s="42"/>
      <c r="AE69" s="128"/>
      <c r="AF69" s="37">
        <f t="shared" si="4"/>
        <v>15</v>
      </c>
      <c r="AG69" s="43">
        <v>65</v>
      </c>
      <c r="AH69" s="44">
        <f t="shared" si="5"/>
        <v>80</v>
      </c>
      <c r="AI69" s="45">
        <f t="shared" si="8"/>
        <v>0.93</v>
      </c>
      <c r="AJ69" s="46"/>
      <c r="AK69" s="47">
        <v>1E-4</v>
      </c>
      <c r="AL69" s="48">
        <f t="shared" si="9"/>
        <v>1.0001</v>
      </c>
      <c r="AM69" s="49">
        <f t="shared" si="10"/>
        <v>2625653000</v>
      </c>
      <c r="AN69" s="50"/>
      <c r="AO69" s="51"/>
      <c r="AP69" s="51"/>
      <c r="AQ69" s="51"/>
      <c r="AR69" s="51"/>
      <c r="AS69" s="52"/>
      <c r="AT69" s="53">
        <f t="shared" si="6"/>
        <v>0</v>
      </c>
    </row>
    <row r="70" spans="1:46" s="54" customFormat="1" ht="36" customHeight="1" thickBot="1">
      <c r="A70" s="27"/>
      <c r="B70" s="56"/>
      <c r="C70" s="91"/>
      <c r="D70" s="95"/>
      <c r="E70" s="95"/>
      <c r="F70" s="101"/>
      <c r="G70" s="55"/>
      <c r="H70" s="60"/>
      <c r="I70" s="30">
        <v>0.51</v>
      </c>
      <c r="J70" s="119">
        <v>0.49</v>
      </c>
      <c r="K70" s="32"/>
      <c r="L70" s="57"/>
      <c r="M70" s="33"/>
      <c r="N70" s="34">
        <f t="shared" ref="N70:N133" si="11">SUM(I70:M70)</f>
        <v>1</v>
      </c>
      <c r="O70" s="35"/>
      <c r="P70" s="167">
        <v>15</v>
      </c>
      <c r="Q70" s="168">
        <v>15</v>
      </c>
      <c r="R70" s="38"/>
      <c r="S70" s="38"/>
      <c r="T70" s="37"/>
      <c r="U70" s="39">
        <f t="shared" ref="U70:U133" si="12">ROUNDUP(((P70*I70)+(Q70*J70)+(R70*K70)+(S70*L70)+(T70*M70)),2)</f>
        <v>15</v>
      </c>
      <c r="V70" s="40">
        <f t="shared" si="7"/>
        <v>15</v>
      </c>
      <c r="W70" s="112"/>
      <c r="X70" s="96"/>
      <c r="Y70" s="96"/>
      <c r="Z70" s="104"/>
      <c r="AA70" s="99"/>
      <c r="AB70" s="41">
        <f t="shared" ref="AB70:AB133" si="13">ROUNDUP((((W70*I70)+(X70*J70)+(Y70*K70)+(Z70*L70)+(AA70*M70))/$I$2*15),2)</f>
        <v>0</v>
      </c>
      <c r="AC70" s="40">
        <f t="shared" ref="AC70:AC133" si="14">IF(AB70&gt;=15,15,AB70)</f>
        <v>0</v>
      </c>
      <c r="AD70" s="42"/>
      <c r="AE70" s="128"/>
      <c r="AF70" s="37">
        <f t="shared" ref="AF70:AF133" si="15">IF((V70+AC70+AD70)&gt;=30,30,(V70+AC70+AD70))</f>
        <v>15</v>
      </c>
      <c r="AG70" s="43">
        <v>65</v>
      </c>
      <c r="AH70" s="44">
        <f t="shared" ref="AH70:AH133" si="16">AF70+AG70+AE70</f>
        <v>80</v>
      </c>
      <c r="AI70" s="45">
        <f t="shared" si="8"/>
        <v>0.93</v>
      </c>
      <c r="AJ70" s="46"/>
      <c r="AK70" s="47">
        <v>1E-4</v>
      </c>
      <c r="AL70" s="48">
        <f t="shared" si="9"/>
        <v>1.0001</v>
      </c>
      <c r="AM70" s="49">
        <f t="shared" si="10"/>
        <v>2625653000</v>
      </c>
      <c r="AN70" s="50"/>
      <c r="AO70" s="51"/>
      <c r="AP70" s="51"/>
      <c r="AQ70" s="51"/>
      <c r="AR70" s="51"/>
      <c r="AS70" s="52"/>
      <c r="AT70" s="53">
        <f t="shared" ref="AT70:AT133" si="17">(AO70*I70)+(AP70*J70)+(AQ70*K70)+(AR70*L70)+(AS70*M70)</f>
        <v>0</v>
      </c>
    </row>
    <row r="71" spans="1:46" s="54" customFormat="1" ht="36" customHeight="1" thickBot="1">
      <c r="A71" s="27"/>
      <c r="B71" s="56"/>
      <c r="C71" s="91"/>
      <c r="D71" s="95"/>
      <c r="E71" s="95"/>
      <c r="F71" s="101"/>
      <c r="G71" s="55"/>
      <c r="H71" s="60"/>
      <c r="I71" s="30">
        <v>0.51</v>
      </c>
      <c r="J71" s="119">
        <v>0.49</v>
      </c>
      <c r="K71" s="32"/>
      <c r="L71" s="57"/>
      <c r="M71" s="33"/>
      <c r="N71" s="34">
        <f t="shared" si="11"/>
        <v>1</v>
      </c>
      <c r="O71" s="35"/>
      <c r="P71" s="167">
        <v>15</v>
      </c>
      <c r="Q71" s="168">
        <v>15</v>
      </c>
      <c r="R71" s="38"/>
      <c r="S71" s="38"/>
      <c r="T71" s="37"/>
      <c r="U71" s="39">
        <f t="shared" si="12"/>
        <v>15</v>
      </c>
      <c r="V71" s="40">
        <f t="shared" si="7"/>
        <v>15</v>
      </c>
      <c r="W71" s="112"/>
      <c r="X71" s="96"/>
      <c r="Y71" s="96"/>
      <c r="Z71" s="104"/>
      <c r="AA71" s="99"/>
      <c r="AB71" s="41">
        <f t="shared" si="13"/>
        <v>0</v>
      </c>
      <c r="AC71" s="40">
        <f t="shared" si="14"/>
        <v>0</v>
      </c>
      <c r="AD71" s="42"/>
      <c r="AE71" s="128"/>
      <c r="AF71" s="37">
        <f t="shared" si="15"/>
        <v>15</v>
      </c>
      <c r="AG71" s="43">
        <v>65</v>
      </c>
      <c r="AH71" s="44">
        <f t="shared" si="16"/>
        <v>80</v>
      </c>
      <c r="AI71" s="45">
        <f t="shared" si="8"/>
        <v>0.93</v>
      </c>
      <c r="AJ71" s="46"/>
      <c r="AK71" s="47">
        <v>1E-4</v>
      </c>
      <c r="AL71" s="48">
        <f t="shared" si="9"/>
        <v>1.0001</v>
      </c>
      <c r="AM71" s="49">
        <f t="shared" si="10"/>
        <v>2625653000</v>
      </c>
      <c r="AN71" s="50"/>
      <c r="AO71" s="51"/>
      <c r="AP71" s="51"/>
      <c r="AQ71" s="51"/>
      <c r="AR71" s="51"/>
      <c r="AS71" s="52"/>
      <c r="AT71" s="53">
        <f t="shared" si="17"/>
        <v>0</v>
      </c>
    </row>
    <row r="72" spans="1:46" s="54" customFormat="1" ht="36" customHeight="1" thickBot="1">
      <c r="A72" s="27"/>
      <c r="B72" s="56"/>
      <c r="C72" s="91"/>
      <c r="D72" s="95"/>
      <c r="E72" s="95"/>
      <c r="F72" s="101"/>
      <c r="G72" s="55"/>
      <c r="H72" s="60"/>
      <c r="I72" s="30">
        <v>0.51</v>
      </c>
      <c r="J72" s="119">
        <v>0.49</v>
      </c>
      <c r="K72" s="32"/>
      <c r="L72" s="57"/>
      <c r="M72" s="33"/>
      <c r="N72" s="34">
        <f t="shared" si="11"/>
        <v>1</v>
      </c>
      <c r="O72" s="35"/>
      <c r="P72" s="167">
        <v>15</v>
      </c>
      <c r="Q72" s="168">
        <v>15</v>
      </c>
      <c r="R72" s="38"/>
      <c r="S72" s="38"/>
      <c r="T72" s="37"/>
      <c r="U72" s="39">
        <f t="shared" si="12"/>
        <v>15</v>
      </c>
      <c r="V72" s="40">
        <f t="shared" ref="V72:V135" si="18">IF(U72&gt;=15,15,U72)</f>
        <v>15</v>
      </c>
      <c r="W72" s="112"/>
      <c r="X72" s="96"/>
      <c r="Y72" s="96"/>
      <c r="Z72" s="104"/>
      <c r="AA72" s="99"/>
      <c r="AB72" s="41">
        <f t="shared" si="13"/>
        <v>0</v>
      </c>
      <c r="AC72" s="40">
        <f t="shared" si="14"/>
        <v>0</v>
      </c>
      <c r="AD72" s="42"/>
      <c r="AE72" s="128"/>
      <c r="AF72" s="37">
        <f t="shared" si="15"/>
        <v>15</v>
      </c>
      <c r="AG72" s="43">
        <v>65</v>
      </c>
      <c r="AH72" s="44">
        <f t="shared" si="16"/>
        <v>80</v>
      </c>
      <c r="AI72" s="45">
        <f t="shared" ref="AI72:AI135" si="19">-((50-((176+(45+(30-AF72)))))/200)</f>
        <v>0.93</v>
      </c>
      <c r="AJ72" s="46"/>
      <c r="AK72" s="47">
        <v>1E-4</v>
      </c>
      <c r="AL72" s="48">
        <f t="shared" ref="AL72:AL135" si="20">100%+AK72</f>
        <v>1.0001</v>
      </c>
      <c r="AM72" s="49">
        <f t="shared" ref="AM72:AM135" si="21">ROUNDUP($D$2*AI72*AL72,-3)</f>
        <v>2625653000</v>
      </c>
      <c r="AN72" s="50"/>
      <c r="AO72" s="51"/>
      <c r="AP72" s="51"/>
      <c r="AQ72" s="51"/>
      <c r="AR72" s="51"/>
      <c r="AS72" s="52"/>
      <c r="AT72" s="53">
        <f t="shared" si="17"/>
        <v>0</v>
      </c>
    </row>
    <row r="73" spans="1:46" s="54" customFormat="1" ht="36" customHeight="1" thickBot="1">
      <c r="A73" s="27"/>
      <c r="B73" s="56"/>
      <c r="C73" s="91"/>
      <c r="D73" s="95"/>
      <c r="E73" s="95"/>
      <c r="F73" s="101"/>
      <c r="G73" s="55"/>
      <c r="H73" s="60"/>
      <c r="I73" s="30">
        <v>0.51</v>
      </c>
      <c r="J73" s="119">
        <v>0.49</v>
      </c>
      <c r="K73" s="32"/>
      <c r="L73" s="57"/>
      <c r="M73" s="33"/>
      <c r="N73" s="34">
        <f t="shared" si="11"/>
        <v>1</v>
      </c>
      <c r="O73" s="35"/>
      <c r="P73" s="167">
        <v>15</v>
      </c>
      <c r="Q73" s="168">
        <v>15</v>
      </c>
      <c r="R73" s="38"/>
      <c r="S73" s="38"/>
      <c r="T73" s="37"/>
      <c r="U73" s="39">
        <f t="shared" si="12"/>
        <v>15</v>
      </c>
      <c r="V73" s="40">
        <f t="shared" si="18"/>
        <v>15</v>
      </c>
      <c r="W73" s="112"/>
      <c r="X73" s="96"/>
      <c r="Y73" s="96"/>
      <c r="Z73" s="104"/>
      <c r="AA73" s="99"/>
      <c r="AB73" s="41">
        <f t="shared" si="13"/>
        <v>0</v>
      </c>
      <c r="AC73" s="40">
        <f t="shared" si="14"/>
        <v>0</v>
      </c>
      <c r="AD73" s="42"/>
      <c r="AE73" s="128"/>
      <c r="AF73" s="37">
        <f t="shared" si="15"/>
        <v>15</v>
      </c>
      <c r="AG73" s="43">
        <v>65</v>
      </c>
      <c r="AH73" s="44">
        <f t="shared" si="16"/>
        <v>80</v>
      </c>
      <c r="AI73" s="45">
        <f t="shared" si="19"/>
        <v>0.93</v>
      </c>
      <c r="AJ73" s="46"/>
      <c r="AK73" s="47">
        <v>1E-4</v>
      </c>
      <c r="AL73" s="48">
        <f t="shared" si="20"/>
        <v>1.0001</v>
      </c>
      <c r="AM73" s="49">
        <f t="shared" si="21"/>
        <v>2625653000</v>
      </c>
      <c r="AN73" s="50"/>
      <c r="AO73" s="51"/>
      <c r="AP73" s="51"/>
      <c r="AQ73" s="51"/>
      <c r="AR73" s="51"/>
      <c r="AS73" s="52"/>
      <c r="AT73" s="53">
        <f t="shared" si="17"/>
        <v>0</v>
      </c>
    </row>
    <row r="74" spans="1:46" s="54" customFormat="1" ht="36" customHeight="1" thickBot="1">
      <c r="A74" s="27"/>
      <c r="B74" s="56"/>
      <c r="C74" s="91"/>
      <c r="D74" s="95"/>
      <c r="E74" s="95"/>
      <c r="F74" s="101"/>
      <c r="G74" s="55"/>
      <c r="H74" s="60"/>
      <c r="I74" s="30">
        <v>0.51</v>
      </c>
      <c r="J74" s="119">
        <v>0.49</v>
      </c>
      <c r="K74" s="32"/>
      <c r="L74" s="57"/>
      <c r="M74" s="33"/>
      <c r="N74" s="34">
        <f t="shared" si="11"/>
        <v>1</v>
      </c>
      <c r="O74" s="35"/>
      <c r="P74" s="167">
        <v>15</v>
      </c>
      <c r="Q74" s="168">
        <v>15</v>
      </c>
      <c r="R74" s="38"/>
      <c r="S74" s="38"/>
      <c r="T74" s="37"/>
      <c r="U74" s="39">
        <f t="shared" si="12"/>
        <v>15</v>
      </c>
      <c r="V74" s="40">
        <f t="shared" si="18"/>
        <v>15</v>
      </c>
      <c r="W74" s="112"/>
      <c r="X74" s="96"/>
      <c r="Y74" s="96"/>
      <c r="Z74" s="104"/>
      <c r="AA74" s="99"/>
      <c r="AB74" s="41">
        <f t="shared" si="13"/>
        <v>0</v>
      </c>
      <c r="AC74" s="40">
        <f t="shared" si="14"/>
        <v>0</v>
      </c>
      <c r="AD74" s="42">
        <v>0</v>
      </c>
      <c r="AE74" s="128"/>
      <c r="AF74" s="37">
        <f t="shared" si="15"/>
        <v>15</v>
      </c>
      <c r="AG74" s="43">
        <v>65</v>
      </c>
      <c r="AH74" s="44">
        <f t="shared" si="16"/>
        <v>80</v>
      </c>
      <c r="AI74" s="45">
        <f t="shared" si="19"/>
        <v>0.93</v>
      </c>
      <c r="AJ74" s="46"/>
      <c r="AK74" s="47">
        <v>1E-4</v>
      </c>
      <c r="AL74" s="48">
        <f t="shared" si="20"/>
        <v>1.0001</v>
      </c>
      <c r="AM74" s="49">
        <f t="shared" si="21"/>
        <v>2625653000</v>
      </c>
      <c r="AN74" s="50"/>
      <c r="AO74" s="51"/>
      <c r="AP74" s="51"/>
      <c r="AQ74" s="51"/>
      <c r="AR74" s="51"/>
      <c r="AS74" s="52"/>
      <c r="AT74" s="53">
        <f t="shared" si="17"/>
        <v>0</v>
      </c>
    </row>
    <row r="75" spans="1:46" s="54" customFormat="1" ht="36" customHeight="1" thickBot="1">
      <c r="A75" s="27"/>
      <c r="B75" s="56"/>
      <c r="C75" s="91"/>
      <c r="D75" s="95"/>
      <c r="E75" s="95"/>
      <c r="F75" s="101"/>
      <c r="G75" s="55"/>
      <c r="H75" s="60"/>
      <c r="I75" s="30">
        <v>0.51</v>
      </c>
      <c r="J75" s="119">
        <v>0.49</v>
      </c>
      <c r="K75" s="32"/>
      <c r="L75" s="57"/>
      <c r="M75" s="33"/>
      <c r="N75" s="34">
        <f t="shared" si="11"/>
        <v>1</v>
      </c>
      <c r="O75" s="35"/>
      <c r="P75" s="167">
        <v>15</v>
      </c>
      <c r="Q75" s="168">
        <v>15</v>
      </c>
      <c r="R75" s="38"/>
      <c r="S75" s="38"/>
      <c r="T75" s="37"/>
      <c r="U75" s="39">
        <f t="shared" si="12"/>
        <v>15</v>
      </c>
      <c r="V75" s="40">
        <f t="shared" si="18"/>
        <v>15</v>
      </c>
      <c r="W75" s="112"/>
      <c r="X75" s="96"/>
      <c r="Y75" s="96"/>
      <c r="Z75" s="104"/>
      <c r="AA75" s="99"/>
      <c r="AB75" s="41">
        <f t="shared" si="13"/>
        <v>0</v>
      </c>
      <c r="AC75" s="40">
        <f t="shared" si="14"/>
        <v>0</v>
      </c>
      <c r="AD75" s="42"/>
      <c r="AE75" s="128"/>
      <c r="AF75" s="37">
        <f t="shared" si="15"/>
        <v>15</v>
      </c>
      <c r="AG75" s="43">
        <v>65</v>
      </c>
      <c r="AH75" s="44">
        <f t="shared" si="16"/>
        <v>80</v>
      </c>
      <c r="AI75" s="45">
        <f t="shared" si="19"/>
        <v>0.93</v>
      </c>
      <c r="AJ75" s="46"/>
      <c r="AK75" s="47">
        <v>1E-4</v>
      </c>
      <c r="AL75" s="48">
        <f t="shared" si="20"/>
        <v>1.0001</v>
      </c>
      <c r="AM75" s="49">
        <f t="shared" si="21"/>
        <v>2625653000</v>
      </c>
      <c r="AN75" s="50"/>
      <c r="AO75" s="51"/>
      <c r="AP75" s="51"/>
      <c r="AQ75" s="51"/>
      <c r="AR75" s="51"/>
      <c r="AS75" s="52"/>
      <c r="AT75" s="53">
        <f t="shared" si="17"/>
        <v>0</v>
      </c>
    </row>
    <row r="76" spans="1:46" s="54" customFormat="1" ht="36" customHeight="1" thickBot="1">
      <c r="A76" s="27"/>
      <c r="B76" s="56"/>
      <c r="C76" s="91"/>
      <c r="D76" s="95"/>
      <c r="E76" s="95"/>
      <c r="F76" s="101"/>
      <c r="G76" s="55"/>
      <c r="H76" s="60"/>
      <c r="I76" s="30">
        <v>0.51</v>
      </c>
      <c r="J76" s="119">
        <v>0.49</v>
      </c>
      <c r="K76" s="32"/>
      <c r="L76" s="57"/>
      <c r="M76" s="33"/>
      <c r="N76" s="34">
        <f t="shared" si="11"/>
        <v>1</v>
      </c>
      <c r="O76" s="35"/>
      <c r="P76" s="167">
        <v>15</v>
      </c>
      <c r="Q76" s="168">
        <v>15</v>
      </c>
      <c r="R76" s="38"/>
      <c r="S76" s="38"/>
      <c r="T76" s="37"/>
      <c r="U76" s="39">
        <f t="shared" si="12"/>
        <v>15</v>
      </c>
      <c r="V76" s="40">
        <f t="shared" si="18"/>
        <v>15</v>
      </c>
      <c r="W76" s="112"/>
      <c r="X76" s="96"/>
      <c r="Y76" s="96"/>
      <c r="Z76" s="104"/>
      <c r="AA76" s="99"/>
      <c r="AB76" s="41">
        <f t="shared" si="13"/>
        <v>0</v>
      </c>
      <c r="AC76" s="40">
        <f t="shared" si="14"/>
        <v>0</v>
      </c>
      <c r="AD76" s="42"/>
      <c r="AE76" s="128"/>
      <c r="AF76" s="37">
        <f t="shared" si="15"/>
        <v>15</v>
      </c>
      <c r="AG76" s="43">
        <v>65</v>
      </c>
      <c r="AH76" s="44">
        <f t="shared" si="16"/>
        <v>80</v>
      </c>
      <c r="AI76" s="45">
        <f t="shared" si="19"/>
        <v>0.93</v>
      </c>
      <c r="AJ76" s="46"/>
      <c r="AK76" s="47">
        <v>1E-4</v>
      </c>
      <c r="AL76" s="48">
        <f t="shared" si="20"/>
        <v>1.0001</v>
      </c>
      <c r="AM76" s="49">
        <f t="shared" si="21"/>
        <v>2625653000</v>
      </c>
      <c r="AN76" s="50"/>
      <c r="AO76" s="51"/>
      <c r="AP76" s="51"/>
      <c r="AQ76" s="51"/>
      <c r="AR76" s="51"/>
      <c r="AS76" s="52"/>
      <c r="AT76" s="53">
        <f t="shared" si="17"/>
        <v>0</v>
      </c>
    </row>
    <row r="77" spans="1:46" s="54" customFormat="1" ht="36" customHeight="1" thickBot="1">
      <c r="A77" s="27"/>
      <c r="B77" s="56"/>
      <c r="C77" s="91"/>
      <c r="D77" s="95"/>
      <c r="E77" s="95"/>
      <c r="F77" s="101"/>
      <c r="G77" s="55"/>
      <c r="H77" s="60"/>
      <c r="I77" s="30">
        <v>0.51</v>
      </c>
      <c r="J77" s="119">
        <v>0.49</v>
      </c>
      <c r="K77" s="32"/>
      <c r="L77" s="57"/>
      <c r="M77" s="33"/>
      <c r="N77" s="34">
        <f t="shared" si="11"/>
        <v>1</v>
      </c>
      <c r="O77" s="35"/>
      <c r="P77" s="167">
        <v>15</v>
      </c>
      <c r="Q77" s="168">
        <v>15</v>
      </c>
      <c r="R77" s="38"/>
      <c r="S77" s="38"/>
      <c r="T77" s="37"/>
      <c r="U77" s="39">
        <f t="shared" si="12"/>
        <v>15</v>
      </c>
      <c r="V77" s="40">
        <f t="shared" si="18"/>
        <v>15</v>
      </c>
      <c r="W77" s="112"/>
      <c r="X77" s="96"/>
      <c r="Y77" s="96"/>
      <c r="Z77" s="104"/>
      <c r="AA77" s="99"/>
      <c r="AB77" s="41">
        <f t="shared" si="13"/>
        <v>0</v>
      </c>
      <c r="AC77" s="40">
        <f t="shared" si="14"/>
        <v>0</v>
      </c>
      <c r="AD77" s="42"/>
      <c r="AE77" s="128"/>
      <c r="AF77" s="37">
        <f t="shared" si="15"/>
        <v>15</v>
      </c>
      <c r="AG77" s="43">
        <v>65</v>
      </c>
      <c r="AH77" s="44">
        <f t="shared" si="16"/>
        <v>80</v>
      </c>
      <c r="AI77" s="45">
        <f t="shared" si="19"/>
        <v>0.93</v>
      </c>
      <c r="AJ77" s="46"/>
      <c r="AK77" s="47">
        <v>1E-4</v>
      </c>
      <c r="AL77" s="48">
        <f t="shared" si="20"/>
        <v>1.0001</v>
      </c>
      <c r="AM77" s="49">
        <f t="shared" si="21"/>
        <v>2625653000</v>
      </c>
      <c r="AN77" s="50"/>
      <c r="AO77" s="51"/>
      <c r="AP77" s="51"/>
      <c r="AQ77" s="51"/>
      <c r="AR77" s="51"/>
      <c r="AS77" s="52"/>
      <c r="AT77" s="53">
        <f t="shared" si="17"/>
        <v>0</v>
      </c>
    </row>
    <row r="78" spans="1:46" s="54" customFormat="1" ht="36" customHeight="1" thickBot="1">
      <c r="A78" s="27"/>
      <c r="B78" s="56"/>
      <c r="C78" s="91"/>
      <c r="D78" s="95"/>
      <c r="E78" s="95"/>
      <c r="F78" s="101"/>
      <c r="G78" s="55"/>
      <c r="H78" s="60"/>
      <c r="I78" s="30">
        <v>0.51</v>
      </c>
      <c r="J78" s="119">
        <v>0.49</v>
      </c>
      <c r="K78" s="32"/>
      <c r="L78" s="57"/>
      <c r="M78" s="33"/>
      <c r="N78" s="34">
        <f t="shared" si="11"/>
        <v>1</v>
      </c>
      <c r="O78" s="35"/>
      <c r="P78" s="167">
        <v>15</v>
      </c>
      <c r="Q78" s="168">
        <v>15</v>
      </c>
      <c r="R78" s="38"/>
      <c r="S78" s="38"/>
      <c r="T78" s="37"/>
      <c r="U78" s="39">
        <f t="shared" si="12"/>
        <v>15</v>
      </c>
      <c r="V78" s="40">
        <f t="shared" si="18"/>
        <v>15</v>
      </c>
      <c r="W78" s="112"/>
      <c r="X78" s="96"/>
      <c r="Y78" s="96"/>
      <c r="Z78" s="104"/>
      <c r="AA78" s="99"/>
      <c r="AB78" s="41">
        <f t="shared" si="13"/>
        <v>0</v>
      </c>
      <c r="AC78" s="40">
        <f t="shared" si="14"/>
        <v>0</v>
      </c>
      <c r="AD78" s="42"/>
      <c r="AE78" s="128"/>
      <c r="AF78" s="37">
        <f t="shared" si="15"/>
        <v>15</v>
      </c>
      <c r="AG78" s="43">
        <v>65</v>
      </c>
      <c r="AH78" s="44">
        <f t="shared" si="16"/>
        <v>80</v>
      </c>
      <c r="AI78" s="45">
        <f t="shared" si="19"/>
        <v>0.93</v>
      </c>
      <c r="AJ78" s="46"/>
      <c r="AK78" s="47">
        <v>1E-4</v>
      </c>
      <c r="AL78" s="48">
        <f t="shared" si="20"/>
        <v>1.0001</v>
      </c>
      <c r="AM78" s="49">
        <f t="shared" si="21"/>
        <v>2625653000</v>
      </c>
      <c r="AN78" s="50"/>
      <c r="AO78" s="51"/>
      <c r="AP78" s="51"/>
      <c r="AQ78" s="51"/>
      <c r="AR78" s="51"/>
      <c r="AS78" s="52"/>
      <c r="AT78" s="53">
        <f t="shared" si="17"/>
        <v>0</v>
      </c>
    </row>
    <row r="79" spans="1:46" s="54" customFormat="1" ht="47.25" customHeight="1" thickBot="1">
      <c r="A79" s="27"/>
      <c r="B79" s="56"/>
      <c r="C79" s="91"/>
      <c r="D79" s="95"/>
      <c r="E79" s="95"/>
      <c r="F79" s="101"/>
      <c r="G79" s="55"/>
      <c r="H79" s="60"/>
      <c r="I79" s="30">
        <v>0.51</v>
      </c>
      <c r="J79" s="119">
        <v>0.49</v>
      </c>
      <c r="K79" s="32"/>
      <c r="L79" s="57"/>
      <c r="M79" s="33"/>
      <c r="N79" s="34">
        <f t="shared" si="11"/>
        <v>1</v>
      </c>
      <c r="O79" s="35"/>
      <c r="P79" s="167">
        <v>15</v>
      </c>
      <c r="Q79" s="168">
        <v>15</v>
      </c>
      <c r="R79" s="38"/>
      <c r="S79" s="38"/>
      <c r="T79" s="37"/>
      <c r="U79" s="39">
        <f t="shared" si="12"/>
        <v>15</v>
      </c>
      <c r="V79" s="40">
        <f t="shared" si="18"/>
        <v>15</v>
      </c>
      <c r="W79" s="112"/>
      <c r="X79" s="96"/>
      <c r="Y79" s="96"/>
      <c r="Z79" s="104"/>
      <c r="AA79" s="99"/>
      <c r="AB79" s="41">
        <f t="shared" si="13"/>
        <v>0</v>
      </c>
      <c r="AC79" s="40">
        <f t="shared" si="14"/>
        <v>0</v>
      </c>
      <c r="AD79" s="42"/>
      <c r="AE79" s="128"/>
      <c r="AF79" s="37">
        <f t="shared" si="15"/>
        <v>15</v>
      </c>
      <c r="AG79" s="43">
        <v>65</v>
      </c>
      <c r="AH79" s="44">
        <f t="shared" si="16"/>
        <v>80</v>
      </c>
      <c r="AI79" s="45">
        <f t="shared" si="19"/>
        <v>0.93</v>
      </c>
      <c r="AJ79" s="46"/>
      <c r="AK79" s="47">
        <v>1E-4</v>
      </c>
      <c r="AL79" s="48">
        <f t="shared" si="20"/>
        <v>1.0001</v>
      </c>
      <c r="AM79" s="49">
        <f t="shared" si="21"/>
        <v>2625653000</v>
      </c>
      <c r="AN79" s="50"/>
      <c r="AO79" s="51"/>
      <c r="AP79" s="51"/>
      <c r="AQ79" s="51"/>
      <c r="AR79" s="51"/>
      <c r="AS79" s="52"/>
      <c r="AT79" s="53">
        <f t="shared" si="17"/>
        <v>0</v>
      </c>
    </row>
    <row r="80" spans="1:46" s="54" customFormat="1" ht="36" customHeight="1" thickBot="1">
      <c r="A80" s="27"/>
      <c r="B80" s="56"/>
      <c r="C80" s="91"/>
      <c r="D80" s="95"/>
      <c r="E80" s="95"/>
      <c r="F80" s="101"/>
      <c r="G80" s="55"/>
      <c r="H80" s="60"/>
      <c r="I80" s="30">
        <v>0.51</v>
      </c>
      <c r="J80" s="119">
        <v>0.49</v>
      </c>
      <c r="K80" s="32"/>
      <c r="L80" s="57"/>
      <c r="M80" s="33"/>
      <c r="N80" s="34">
        <f t="shared" si="11"/>
        <v>1</v>
      </c>
      <c r="O80" s="35"/>
      <c r="P80" s="167">
        <v>15</v>
      </c>
      <c r="Q80" s="168">
        <v>15</v>
      </c>
      <c r="R80" s="38"/>
      <c r="S80" s="38"/>
      <c r="T80" s="37"/>
      <c r="U80" s="39">
        <f t="shared" si="12"/>
        <v>15</v>
      </c>
      <c r="V80" s="40">
        <f t="shared" si="18"/>
        <v>15</v>
      </c>
      <c r="W80" s="112"/>
      <c r="X80" s="96"/>
      <c r="Y80" s="96"/>
      <c r="Z80" s="104"/>
      <c r="AA80" s="99"/>
      <c r="AB80" s="41">
        <f t="shared" si="13"/>
        <v>0</v>
      </c>
      <c r="AC80" s="40">
        <f t="shared" si="14"/>
        <v>0</v>
      </c>
      <c r="AD80" s="42"/>
      <c r="AE80" s="128"/>
      <c r="AF80" s="37">
        <f t="shared" si="15"/>
        <v>15</v>
      </c>
      <c r="AG80" s="43">
        <v>65</v>
      </c>
      <c r="AH80" s="44">
        <f t="shared" si="16"/>
        <v>80</v>
      </c>
      <c r="AI80" s="45">
        <f t="shared" si="19"/>
        <v>0.93</v>
      </c>
      <c r="AJ80" s="46"/>
      <c r="AK80" s="47">
        <v>1E-4</v>
      </c>
      <c r="AL80" s="48">
        <f t="shared" si="20"/>
        <v>1.0001</v>
      </c>
      <c r="AM80" s="49">
        <f t="shared" si="21"/>
        <v>2625653000</v>
      </c>
      <c r="AN80" s="50"/>
      <c r="AO80" s="51"/>
      <c r="AP80" s="51"/>
      <c r="AQ80" s="51"/>
      <c r="AR80" s="51"/>
      <c r="AS80" s="52"/>
      <c r="AT80" s="53">
        <f t="shared" si="17"/>
        <v>0</v>
      </c>
    </row>
    <row r="81" spans="1:46" s="54" customFormat="1" ht="36" customHeight="1" thickBot="1">
      <c r="A81" s="27"/>
      <c r="B81" s="56"/>
      <c r="C81" s="91"/>
      <c r="D81" s="95"/>
      <c r="E81" s="95"/>
      <c r="F81" s="101"/>
      <c r="G81" s="55"/>
      <c r="H81" s="64"/>
      <c r="I81" s="30">
        <v>0.51</v>
      </c>
      <c r="J81" s="119">
        <v>0.49</v>
      </c>
      <c r="K81" s="32"/>
      <c r="L81" s="57"/>
      <c r="M81" s="33"/>
      <c r="N81" s="34">
        <f t="shared" si="11"/>
        <v>1</v>
      </c>
      <c r="O81" s="35"/>
      <c r="P81" s="167">
        <v>15</v>
      </c>
      <c r="Q81" s="168">
        <v>15</v>
      </c>
      <c r="R81" s="38"/>
      <c r="S81" s="38"/>
      <c r="T81" s="37"/>
      <c r="U81" s="39">
        <f t="shared" si="12"/>
        <v>15</v>
      </c>
      <c r="V81" s="40">
        <f t="shared" si="18"/>
        <v>15</v>
      </c>
      <c r="W81" s="112"/>
      <c r="X81" s="96"/>
      <c r="Y81" s="96"/>
      <c r="Z81" s="104"/>
      <c r="AA81" s="99"/>
      <c r="AB81" s="41">
        <f t="shared" si="13"/>
        <v>0</v>
      </c>
      <c r="AC81" s="40">
        <f t="shared" si="14"/>
        <v>0</v>
      </c>
      <c r="AD81" s="42"/>
      <c r="AE81" s="128"/>
      <c r="AF81" s="37">
        <f t="shared" si="15"/>
        <v>15</v>
      </c>
      <c r="AG81" s="43">
        <v>65</v>
      </c>
      <c r="AH81" s="44">
        <f t="shared" si="16"/>
        <v>80</v>
      </c>
      <c r="AI81" s="45">
        <f t="shared" si="19"/>
        <v>0.93</v>
      </c>
      <c r="AJ81" s="46"/>
      <c r="AK81" s="47">
        <v>1E-4</v>
      </c>
      <c r="AL81" s="48">
        <f t="shared" si="20"/>
        <v>1.0001</v>
      </c>
      <c r="AM81" s="49">
        <f t="shared" si="21"/>
        <v>2625653000</v>
      </c>
      <c r="AN81" s="50"/>
      <c r="AO81" s="51"/>
      <c r="AP81" s="51"/>
      <c r="AQ81" s="51"/>
      <c r="AR81" s="51"/>
      <c r="AS81" s="52"/>
      <c r="AT81" s="53">
        <f t="shared" si="17"/>
        <v>0</v>
      </c>
    </row>
    <row r="82" spans="1:46" s="54" customFormat="1" ht="36" customHeight="1" thickBot="1">
      <c r="A82" s="27"/>
      <c r="B82" s="56"/>
      <c r="C82" s="91"/>
      <c r="D82" s="95"/>
      <c r="E82" s="95"/>
      <c r="F82" s="101"/>
      <c r="G82" s="55"/>
      <c r="H82" s="60"/>
      <c r="I82" s="30">
        <v>0.51</v>
      </c>
      <c r="J82" s="119">
        <v>0.49</v>
      </c>
      <c r="K82" s="32"/>
      <c r="L82" s="57"/>
      <c r="M82" s="33"/>
      <c r="N82" s="34">
        <f t="shared" si="11"/>
        <v>1</v>
      </c>
      <c r="O82" s="35"/>
      <c r="P82" s="167">
        <v>15</v>
      </c>
      <c r="Q82" s="168">
        <v>15</v>
      </c>
      <c r="R82" s="38"/>
      <c r="S82" s="38"/>
      <c r="T82" s="37"/>
      <c r="U82" s="39">
        <f t="shared" si="12"/>
        <v>15</v>
      </c>
      <c r="V82" s="40">
        <f t="shared" si="18"/>
        <v>15</v>
      </c>
      <c r="W82" s="112"/>
      <c r="X82" s="96"/>
      <c r="Y82" s="96"/>
      <c r="Z82" s="104"/>
      <c r="AA82" s="99"/>
      <c r="AB82" s="41">
        <f t="shared" si="13"/>
        <v>0</v>
      </c>
      <c r="AC82" s="40">
        <f t="shared" si="14"/>
        <v>0</v>
      </c>
      <c r="AD82" s="42"/>
      <c r="AE82" s="128"/>
      <c r="AF82" s="37">
        <f t="shared" si="15"/>
        <v>15</v>
      </c>
      <c r="AG82" s="43">
        <v>65</v>
      </c>
      <c r="AH82" s="44">
        <f t="shared" si="16"/>
        <v>80</v>
      </c>
      <c r="AI82" s="45">
        <f t="shared" si="19"/>
        <v>0.93</v>
      </c>
      <c r="AJ82" s="46"/>
      <c r="AK82" s="47">
        <v>1E-4</v>
      </c>
      <c r="AL82" s="48">
        <f t="shared" si="20"/>
        <v>1.0001</v>
      </c>
      <c r="AM82" s="49">
        <f t="shared" si="21"/>
        <v>2625653000</v>
      </c>
      <c r="AN82" s="50"/>
      <c r="AO82" s="51"/>
      <c r="AP82" s="51"/>
      <c r="AQ82" s="51"/>
      <c r="AR82" s="51"/>
      <c r="AS82" s="52"/>
      <c r="AT82" s="53">
        <f t="shared" si="17"/>
        <v>0</v>
      </c>
    </row>
    <row r="83" spans="1:46" s="54" customFormat="1" ht="36" customHeight="1" thickBot="1">
      <c r="A83" s="27"/>
      <c r="B83" s="56"/>
      <c r="C83" s="91"/>
      <c r="D83" s="95"/>
      <c r="E83" s="95"/>
      <c r="F83" s="101"/>
      <c r="G83" s="55"/>
      <c r="H83" s="60"/>
      <c r="I83" s="30">
        <v>0.51</v>
      </c>
      <c r="J83" s="119">
        <v>0.49</v>
      </c>
      <c r="K83" s="32"/>
      <c r="L83" s="57"/>
      <c r="M83" s="33"/>
      <c r="N83" s="34">
        <f t="shared" si="11"/>
        <v>1</v>
      </c>
      <c r="O83" s="35"/>
      <c r="P83" s="167">
        <v>15</v>
      </c>
      <c r="Q83" s="168">
        <v>15</v>
      </c>
      <c r="R83" s="38"/>
      <c r="S83" s="38"/>
      <c r="T83" s="37"/>
      <c r="U83" s="39">
        <f t="shared" si="12"/>
        <v>15</v>
      </c>
      <c r="V83" s="40">
        <f t="shared" si="18"/>
        <v>15</v>
      </c>
      <c r="W83" s="112"/>
      <c r="X83" s="96"/>
      <c r="Y83" s="96"/>
      <c r="Z83" s="104"/>
      <c r="AA83" s="99"/>
      <c r="AB83" s="41">
        <f t="shared" si="13"/>
        <v>0</v>
      </c>
      <c r="AC83" s="40">
        <f t="shared" si="14"/>
        <v>0</v>
      </c>
      <c r="AD83" s="42"/>
      <c r="AE83" s="128"/>
      <c r="AF83" s="37">
        <f t="shared" si="15"/>
        <v>15</v>
      </c>
      <c r="AG83" s="43">
        <v>65</v>
      </c>
      <c r="AH83" s="44">
        <f t="shared" si="16"/>
        <v>80</v>
      </c>
      <c r="AI83" s="45">
        <f t="shared" si="19"/>
        <v>0.93</v>
      </c>
      <c r="AJ83" s="46"/>
      <c r="AK83" s="47">
        <v>1E-4</v>
      </c>
      <c r="AL83" s="48">
        <f t="shared" si="20"/>
        <v>1.0001</v>
      </c>
      <c r="AM83" s="49">
        <f t="shared" si="21"/>
        <v>2625653000</v>
      </c>
      <c r="AN83" s="50"/>
      <c r="AO83" s="51"/>
      <c r="AP83" s="51"/>
      <c r="AQ83" s="51"/>
      <c r="AR83" s="51"/>
      <c r="AS83" s="52"/>
      <c r="AT83" s="53">
        <f t="shared" si="17"/>
        <v>0</v>
      </c>
    </row>
    <row r="84" spans="1:46" s="54" customFormat="1" ht="36" customHeight="1" thickBot="1">
      <c r="A84" s="27"/>
      <c r="B84" s="56"/>
      <c r="C84" s="91"/>
      <c r="D84" s="95"/>
      <c r="E84" s="95"/>
      <c r="F84" s="101"/>
      <c r="G84" s="55"/>
      <c r="H84" s="60"/>
      <c r="I84" s="30">
        <v>0.51</v>
      </c>
      <c r="J84" s="119">
        <v>0.49</v>
      </c>
      <c r="K84" s="32"/>
      <c r="L84" s="57"/>
      <c r="M84" s="33"/>
      <c r="N84" s="34">
        <f t="shared" si="11"/>
        <v>1</v>
      </c>
      <c r="O84" s="35"/>
      <c r="P84" s="167">
        <v>15</v>
      </c>
      <c r="Q84" s="168">
        <v>15</v>
      </c>
      <c r="R84" s="38"/>
      <c r="S84" s="38"/>
      <c r="T84" s="37"/>
      <c r="U84" s="39">
        <f t="shared" si="12"/>
        <v>15</v>
      </c>
      <c r="V84" s="40">
        <f t="shared" si="18"/>
        <v>15</v>
      </c>
      <c r="W84" s="112"/>
      <c r="X84" s="96"/>
      <c r="Y84" s="96"/>
      <c r="Z84" s="104"/>
      <c r="AA84" s="99"/>
      <c r="AB84" s="41">
        <f t="shared" si="13"/>
        <v>0</v>
      </c>
      <c r="AC84" s="40">
        <f t="shared" si="14"/>
        <v>0</v>
      </c>
      <c r="AD84" s="42"/>
      <c r="AE84" s="128"/>
      <c r="AF84" s="37">
        <f t="shared" si="15"/>
        <v>15</v>
      </c>
      <c r="AG84" s="43">
        <v>65</v>
      </c>
      <c r="AH84" s="44">
        <f t="shared" si="16"/>
        <v>80</v>
      </c>
      <c r="AI84" s="45">
        <f t="shared" si="19"/>
        <v>0.93</v>
      </c>
      <c r="AJ84" s="46"/>
      <c r="AK84" s="47">
        <v>1E-4</v>
      </c>
      <c r="AL84" s="48">
        <f t="shared" si="20"/>
        <v>1.0001</v>
      </c>
      <c r="AM84" s="49">
        <f t="shared" si="21"/>
        <v>2625653000</v>
      </c>
      <c r="AN84" s="50"/>
      <c r="AO84" s="51"/>
      <c r="AP84" s="51"/>
      <c r="AQ84" s="51"/>
      <c r="AR84" s="51"/>
      <c r="AS84" s="52"/>
      <c r="AT84" s="53">
        <f t="shared" si="17"/>
        <v>0</v>
      </c>
    </row>
    <row r="85" spans="1:46" s="54" customFormat="1" ht="36" customHeight="1" thickBot="1">
      <c r="A85" s="27"/>
      <c r="B85" s="56"/>
      <c r="C85" s="91"/>
      <c r="D85" s="95"/>
      <c r="E85" s="95"/>
      <c r="F85" s="101"/>
      <c r="G85" s="55"/>
      <c r="H85" s="60"/>
      <c r="I85" s="30">
        <v>0.51</v>
      </c>
      <c r="J85" s="119">
        <v>0.49</v>
      </c>
      <c r="K85" s="32"/>
      <c r="L85" s="57"/>
      <c r="M85" s="33"/>
      <c r="N85" s="34">
        <f t="shared" si="11"/>
        <v>1</v>
      </c>
      <c r="O85" s="35"/>
      <c r="P85" s="167">
        <v>15</v>
      </c>
      <c r="Q85" s="168">
        <v>15</v>
      </c>
      <c r="R85" s="38"/>
      <c r="S85" s="38"/>
      <c r="T85" s="37"/>
      <c r="U85" s="39">
        <f t="shared" si="12"/>
        <v>15</v>
      </c>
      <c r="V85" s="40">
        <f t="shared" si="18"/>
        <v>15</v>
      </c>
      <c r="W85" s="112"/>
      <c r="X85" s="96"/>
      <c r="Y85" s="96"/>
      <c r="Z85" s="104"/>
      <c r="AA85" s="99"/>
      <c r="AB85" s="41">
        <f t="shared" si="13"/>
        <v>0</v>
      </c>
      <c r="AC85" s="40">
        <f t="shared" si="14"/>
        <v>0</v>
      </c>
      <c r="AD85" s="42"/>
      <c r="AE85" s="128"/>
      <c r="AF85" s="37">
        <f t="shared" si="15"/>
        <v>15</v>
      </c>
      <c r="AG85" s="43">
        <v>65</v>
      </c>
      <c r="AH85" s="44">
        <f t="shared" si="16"/>
        <v>80</v>
      </c>
      <c r="AI85" s="45">
        <f t="shared" si="19"/>
        <v>0.93</v>
      </c>
      <c r="AJ85" s="46"/>
      <c r="AK85" s="47">
        <v>1E-4</v>
      </c>
      <c r="AL85" s="48">
        <f t="shared" si="20"/>
        <v>1.0001</v>
      </c>
      <c r="AM85" s="49">
        <f t="shared" si="21"/>
        <v>2625653000</v>
      </c>
      <c r="AN85" s="50"/>
      <c r="AO85" s="51"/>
      <c r="AP85" s="51"/>
      <c r="AQ85" s="51"/>
      <c r="AR85" s="51"/>
      <c r="AS85" s="52"/>
      <c r="AT85" s="53">
        <f t="shared" si="17"/>
        <v>0</v>
      </c>
    </row>
    <row r="86" spans="1:46" s="54" customFormat="1" ht="36" customHeight="1" thickBot="1">
      <c r="A86" s="27"/>
      <c r="B86" s="56"/>
      <c r="C86" s="91"/>
      <c r="D86" s="95"/>
      <c r="E86" s="95"/>
      <c r="F86" s="101"/>
      <c r="G86" s="55"/>
      <c r="H86" s="60"/>
      <c r="I86" s="30">
        <v>0.51</v>
      </c>
      <c r="J86" s="119">
        <v>0.49</v>
      </c>
      <c r="K86" s="32"/>
      <c r="L86" s="57"/>
      <c r="M86" s="33"/>
      <c r="N86" s="34">
        <f t="shared" si="11"/>
        <v>1</v>
      </c>
      <c r="O86" s="35"/>
      <c r="P86" s="167">
        <v>15</v>
      </c>
      <c r="Q86" s="168">
        <v>15</v>
      </c>
      <c r="R86" s="38"/>
      <c r="S86" s="38"/>
      <c r="T86" s="37"/>
      <c r="U86" s="39">
        <f t="shared" si="12"/>
        <v>15</v>
      </c>
      <c r="V86" s="40">
        <f t="shared" si="18"/>
        <v>15</v>
      </c>
      <c r="W86" s="112"/>
      <c r="X86" s="96"/>
      <c r="Y86" s="96"/>
      <c r="Z86" s="104"/>
      <c r="AA86" s="99"/>
      <c r="AB86" s="41">
        <f t="shared" si="13"/>
        <v>0</v>
      </c>
      <c r="AC86" s="40">
        <f t="shared" si="14"/>
        <v>0</v>
      </c>
      <c r="AD86" s="42"/>
      <c r="AE86" s="128"/>
      <c r="AF86" s="37">
        <f t="shared" si="15"/>
        <v>15</v>
      </c>
      <c r="AG86" s="43">
        <v>65</v>
      </c>
      <c r="AH86" s="44">
        <f t="shared" si="16"/>
        <v>80</v>
      </c>
      <c r="AI86" s="45">
        <f t="shared" si="19"/>
        <v>0.93</v>
      </c>
      <c r="AJ86" s="46"/>
      <c r="AK86" s="47">
        <v>1E-4</v>
      </c>
      <c r="AL86" s="48">
        <f t="shared" si="20"/>
        <v>1.0001</v>
      </c>
      <c r="AM86" s="49">
        <f t="shared" si="21"/>
        <v>2625653000</v>
      </c>
      <c r="AN86" s="50"/>
      <c r="AO86" s="51"/>
      <c r="AP86" s="51"/>
      <c r="AQ86" s="51"/>
      <c r="AR86" s="51"/>
      <c r="AS86" s="52"/>
      <c r="AT86" s="53">
        <f t="shared" si="17"/>
        <v>0</v>
      </c>
    </row>
    <row r="87" spans="1:46" s="54" customFormat="1" ht="36" customHeight="1" thickBot="1">
      <c r="A87" s="27"/>
      <c r="B87" s="56"/>
      <c r="C87" s="91"/>
      <c r="D87" s="95"/>
      <c r="E87" s="95"/>
      <c r="F87" s="101"/>
      <c r="G87" s="55"/>
      <c r="H87" s="60"/>
      <c r="I87" s="30">
        <v>0.51</v>
      </c>
      <c r="J87" s="119">
        <v>0.49</v>
      </c>
      <c r="K87" s="32"/>
      <c r="L87" s="57"/>
      <c r="M87" s="33"/>
      <c r="N87" s="34">
        <f t="shared" si="11"/>
        <v>1</v>
      </c>
      <c r="O87" s="35"/>
      <c r="P87" s="167">
        <v>15</v>
      </c>
      <c r="Q87" s="168">
        <v>15</v>
      </c>
      <c r="R87" s="38"/>
      <c r="S87" s="38"/>
      <c r="T87" s="37"/>
      <c r="U87" s="39">
        <f t="shared" si="12"/>
        <v>15</v>
      </c>
      <c r="V87" s="40">
        <f t="shared" si="18"/>
        <v>15</v>
      </c>
      <c r="W87" s="112"/>
      <c r="X87" s="96"/>
      <c r="Y87" s="96"/>
      <c r="Z87" s="104"/>
      <c r="AA87" s="99"/>
      <c r="AB87" s="41">
        <f t="shared" si="13"/>
        <v>0</v>
      </c>
      <c r="AC87" s="40">
        <f t="shared" si="14"/>
        <v>0</v>
      </c>
      <c r="AD87" s="42"/>
      <c r="AE87" s="128"/>
      <c r="AF87" s="37">
        <f t="shared" si="15"/>
        <v>15</v>
      </c>
      <c r="AG87" s="43">
        <v>65</v>
      </c>
      <c r="AH87" s="44">
        <f t="shared" si="16"/>
        <v>80</v>
      </c>
      <c r="AI87" s="45">
        <f t="shared" si="19"/>
        <v>0.93</v>
      </c>
      <c r="AJ87" s="46"/>
      <c r="AK87" s="47">
        <v>1E-4</v>
      </c>
      <c r="AL87" s="48">
        <f t="shared" si="20"/>
        <v>1.0001</v>
      </c>
      <c r="AM87" s="49">
        <f t="shared" si="21"/>
        <v>2625653000</v>
      </c>
      <c r="AN87" s="50"/>
      <c r="AO87" s="51"/>
      <c r="AP87" s="51"/>
      <c r="AQ87" s="51"/>
      <c r="AR87" s="51"/>
      <c r="AS87" s="52"/>
      <c r="AT87" s="53">
        <f t="shared" si="17"/>
        <v>0</v>
      </c>
    </row>
    <row r="88" spans="1:46" s="54" customFormat="1" ht="36" customHeight="1" thickBot="1">
      <c r="A88" s="27"/>
      <c r="B88" s="56"/>
      <c r="C88" s="91"/>
      <c r="D88" s="95"/>
      <c r="E88" s="95"/>
      <c r="F88" s="101"/>
      <c r="G88" s="55"/>
      <c r="H88" s="60"/>
      <c r="I88" s="30">
        <v>0.51</v>
      </c>
      <c r="J88" s="119">
        <v>0.49</v>
      </c>
      <c r="K88" s="32"/>
      <c r="L88" s="57"/>
      <c r="M88" s="33"/>
      <c r="N88" s="34">
        <f t="shared" si="11"/>
        <v>1</v>
      </c>
      <c r="O88" s="35"/>
      <c r="P88" s="167">
        <v>15</v>
      </c>
      <c r="Q88" s="168">
        <v>15</v>
      </c>
      <c r="R88" s="38"/>
      <c r="S88" s="38"/>
      <c r="T88" s="37"/>
      <c r="U88" s="39">
        <f t="shared" si="12"/>
        <v>15</v>
      </c>
      <c r="V88" s="40">
        <f t="shared" si="18"/>
        <v>15</v>
      </c>
      <c r="W88" s="112"/>
      <c r="X88" s="96"/>
      <c r="Y88" s="96"/>
      <c r="Z88" s="104"/>
      <c r="AA88" s="99"/>
      <c r="AB88" s="41">
        <f t="shared" si="13"/>
        <v>0</v>
      </c>
      <c r="AC88" s="40">
        <f t="shared" si="14"/>
        <v>0</v>
      </c>
      <c r="AD88" s="42"/>
      <c r="AE88" s="128"/>
      <c r="AF88" s="37">
        <f t="shared" si="15"/>
        <v>15</v>
      </c>
      <c r="AG88" s="43">
        <v>65</v>
      </c>
      <c r="AH88" s="44">
        <f t="shared" si="16"/>
        <v>80</v>
      </c>
      <c r="AI88" s="45">
        <f t="shared" si="19"/>
        <v>0.93</v>
      </c>
      <c r="AJ88" s="46"/>
      <c r="AK88" s="47">
        <v>1E-4</v>
      </c>
      <c r="AL88" s="48">
        <f t="shared" si="20"/>
        <v>1.0001</v>
      </c>
      <c r="AM88" s="49">
        <f t="shared" si="21"/>
        <v>2625653000</v>
      </c>
      <c r="AN88" s="50"/>
      <c r="AO88" s="51"/>
      <c r="AP88" s="51"/>
      <c r="AQ88" s="51"/>
      <c r="AR88" s="51"/>
      <c r="AS88" s="52"/>
      <c r="AT88" s="53">
        <f t="shared" si="17"/>
        <v>0</v>
      </c>
    </row>
    <row r="89" spans="1:46" s="54" customFormat="1" ht="36" customHeight="1" thickBot="1">
      <c r="A89" s="27"/>
      <c r="B89" s="56"/>
      <c r="C89" s="91"/>
      <c r="D89" s="95"/>
      <c r="E89" s="95"/>
      <c r="F89" s="101"/>
      <c r="G89" s="55"/>
      <c r="H89" s="60"/>
      <c r="I89" s="30">
        <v>0.51</v>
      </c>
      <c r="J89" s="119">
        <v>0.49</v>
      </c>
      <c r="K89" s="32"/>
      <c r="L89" s="57"/>
      <c r="M89" s="33"/>
      <c r="N89" s="34">
        <f t="shared" si="11"/>
        <v>1</v>
      </c>
      <c r="O89" s="35"/>
      <c r="P89" s="167">
        <v>15</v>
      </c>
      <c r="Q89" s="168">
        <v>15</v>
      </c>
      <c r="R89" s="38"/>
      <c r="S89" s="38"/>
      <c r="T89" s="37"/>
      <c r="U89" s="39">
        <f t="shared" si="12"/>
        <v>15</v>
      </c>
      <c r="V89" s="40">
        <f t="shared" si="18"/>
        <v>15</v>
      </c>
      <c r="W89" s="112"/>
      <c r="X89" s="96"/>
      <c r="Y89" s="96"/>
      <c r="Z89" s="104"/>
      <c r="AA89" s="99"/>
      <c r="AB89" s="41">
        <f t="shared" si="13"/>
        <v>0</v>
      </c>
      <c r="AC89" s="40">
        <f t="shared" si="14"/>
        <v>0</v>
      </c>
      <c r="AD89" s="42"/>
      <c r="AE89" s="128"/>
      <c r="AF89" s="37">
        <f t="shared" si="15"/>
        <v>15</v>
      </c>
      <c r="AG89" s="43">
        <v>65</v>
      </c>
      <c r="AH89" s="44">
        <f t="shared" si="16"/>
        <v>80</v>
      </c>
      <c r="AI89" s="45">
        <f t="shared" si="19"/>
        <v>0.93</v>
      </c>
      <c r="AJ89" s="46"/>
      <c r="AK89" s="47">
        <v>1E-4</v>
      </c>
      <c r="AL89" s="48">
        <f t="shared" si="20"/>
        <v>1.0001</v>
      </c>
      <c r="AM89" s="49">
        <f t="shared" si="21"/>
        <v>2625653000</v>
      </c>
      <c r="AN89" s="50"/>
      <c r="AO89" s="51"/>
      <c r="AP89" s="51"/>
      <c r="AQ89" s="51"/>
      <c r="AR89" s="51"/>
      <c r="AS89" s="52"/>
      <c r="AT89" s="53">
        <f t="shared" si="17"/>
        <v>0</v>
      </c>
    </row>
    <row r="90" spans="1:46" s="54" customFormat="1" ht="36" customHeight="1" thickBot="1">
      <c r="A90" s="27"/>
      <c r="B90" s="56"/>
      <c r="C90" s="91"/>
      <c r="D90" s="95"/>
      <c r="E90" s="95"/>
      <c r="F90" s="101"/>
      <c r="G90" s="55"/>
      <c r="H90" s="60"/>
      <c r="I90" s="30">
        <v>0.51</v>
      </c>
      <c r="J90" s="119">
        <v>0.49</v>
      </c>
      <c r="K90" s="32"/>
      <c r="L90" s="57"/>
      <c r="M90" s="33"/>
      <c r="N90" s="34">
        <f t="shared" si="11"/>
        <v>1</v>
      </c>
      <c r="O90" s="35"/>
      <c r="P90" s="167">
        <v>15</v>
      </c>
      <c r="Q90" s="168">
        <v>15</v>
      </c>
      <c r="R90" s="38"/>
      <c r="S90" s="38"/>
      <c r="T90" s="37"/>
      <c r="U90" s="39">
        <f t="shared" si="12"/>
        <v>15</v>
      </c>
      <c r="V90" s="40">
        <f t="shared" si="18"/>
        <v>15</v>
      </c>
      <c r="W90" s="112"/>
      <c r="X90" s="96"/>
      <c r="Y90" s="96"/>
      <c r="Z90" s="104"/>
      <c r="AA90" s="99"/>
      <c r="AB90" s="41">
        <f t="shared" si="13"/>
        <v>0</v>
      </c>
      <c r="AC90" s="40">
        <f t="shared" si="14"/>
        <v>0</v>
      </c>
      <c r="AD90" s="42"/>
      <c r="AE90" s="128"/>
      <c r="AF90" s="37">
        <f t="shared" si="15"/>
        <v>15</v>
      </c>
      <c r="AG90" s="43">
        <v>65</v>
      </c>
      <c r="AH90" s="44">
        <f t="shared" si="16"/>
        <v>80</v>
      </c>
      <c r="AI90" s="45">
        <f t="shared" si="19"/>
        <v>0.93</v>
      </c>
      <c r="AJ90" s="46"/>
      <c r="AK90" s="47">
        <v>1E-4</v>
      </c>
      <c r="AL90" s="48">
        <f t="shared" si="20"/>
        <v>1.0001</v>
      </c>
      <c r="AM90" s="49">
        <f t="shared" si="21"/>
        <v>2625653000</v>
      </c>
      <c r="AN90" s="50"/>
      <c r="AO90" s="51"/>
      <c r="AP90" s="51"/>
      <c r="AQ90" s="51"/>
      <c r="AR90" s="51"/>
      <c r="AS90" s="52"/>
      <c r="AT90" s="53">
        <f t="shared" si="17"/>
        <v>0</v>
      </c>
    </row>
    <row r="91" spans="1:46" s="54" customFormat="1" ht="36" customHeight="1" thickBot="1">
      <c r="A91" s="27"/>
      <c r="B91" s="56"/>
      <c r="C91" s="91"/>
      <c r="D91" s="95"/>
      <c r="E91" s="95"/>
      <c r="F91" s="101"/>
      <c r="G91" s="55"/>
      <c r="H91" s="60"/>
      <c r="I91" s="30">
        <v>0.51</v>
      </c>
      <c r="J91" s="119">
        <v>0.49</v>
      </c>
      <c r="K91" s="32"/>
      <c r="L91" s="57"/>
      <c r="M91" s="33"/>
      <c r="N91" s="34">
        <f t="shared" si="11"/>
        <v>1</v>
      </c>
      <c r="O91" s="35"/>
      <c r="P91" s="167">
        <v>15</v>
      </c>
      <c r="Q91" s="168">
        <v>15</v>
      </c>
      <c r="R91" s="38"/>
      <c r="S91" s="38"/>
      <c r="T91" s="37"/>
      <c r="U91" s="39">
        <f t="shared" si="12"/>
        <v>15</v>
      </c>
      <c r="V91" s="40">
        <f t="shared" si="18"/>
        <v>15</v>
      </c>
      <c r="W91" s="112"/>
      <c r="X91" s="96"/>
      <c r="Y91" s="96"/>
      <c r="Z91" s="104"/>
      <c r="AA91" s="99"/>
      <c r="AB91" s="41">
        <f t="shared" si="13"/>
        <v>0</v>
      </c>
      <c r="AC91" s="40">
        <f t="shared" si="14"/>
        <v>0</v>
      </c>
      <c r="AD91" s="42"/>
      <c r="AE91" s="128"/>
      <c r="AF91" s="37">
        <f t="shared" si="15"/>
        <v>15</v>
      </c>
      <c r="AG91" s="43">
        <v>65</v>
      </c>
      <c r="AH91" s="44">
        <f t="shared" si="16"/>
        <v>80</v>
      </c>
      <c r="AI91" s="45">
        <f t="shared" si="19"/>
        <v>0.93</v>
      </c>
      <c r="AJ91" s="46"/>
      <c r="AK91" s="47">
        <v>1E-4</v>
      </c>
      <c r="AL91" s="48">
        <f t="shared" si="20"/>
        <v>1.0001</v>
      </c>
      <c r="AM91" s="49">
        <f t="shared" si="21"/>
        <v>2625653000</v>
      </c>
      <c r="AN91" s="50"/>
      <c r="AO91" s="51"/>
      <c r="AP91" s="51"/>
      <c r="AQ91" s="51"/>
      <c r="AR91" s="51"/>
      <c r="AS91" s="52"/>
      <c r="AT91" s="53">
        <f t="shared" si="17"/>
        <v>0</v>
      </c>
    </row>
    <row r="92" spans="1:46" s="54" customFormat="1" ht="36" customHeight="1" thickBot="1">
      <c r="A92" s="27"/>
      <c r="B92" s="56"/>
      <c r="C92" s="91"/>
      <c r="D92" s="95"/>
      <c r="E92" s="95"/>
      <c r="F92" s="101"/>
      <c r="G92" s="55"/>
      <c r="H92" s="60"/>
      <c r="I92" s="30">
        <v>0.51</v>
      </c>
      <c r="J92" s="119">
        <v>0.49</v>
      </c>
      <c r="K92" s="32"/>
      <c r="L92" s="57"/>
      <c r="M92" s="33"/>
      <c r="N92" s="34">
        <f t="shared" si="11"/>
        <v>1</v>
      </c>
      <c r="O92" s="35"/>
      <c r="P92" s="167">
        <v>15</v>
      </c>
      <c r="Q92" s="168">
        <v>15</v>
      </c>
      <c r="R92" s="38"/>
      <c r="S92" s="38"/>
      <c r="T92" s="37"/>
      <c r="U92" s="39">
        <f t="shared" si="12"/>
        <v>15</v>
      </c>
      <c r="V92" s="40">
        <f t="shared" si="18"/>
        <v>15</v>
      </c>
      <c r="W92" s="112"/>
      <c r="X92" s="96"/>
      <c r="Y92" s="96"/>
      <c r="Z92" s="104"/>
      <c r="AA92" s="99"/>
      <c r="AB92" s="41">
        <f t="shared" si="13"/>
        <v>0</v>
      </c>
      <c r="AC92" s="40">
        <f t="shared" si="14"/>
        <v>0</v>
      </c>
      <c r="AD92" s="42"/>
      <c r="AE92" s="128"/>
      <c r="AF92" s="37">
        <f t="shared" si="15"/>
        <v>15</v>
      </c>
      <c r="AG92" s="43">
        <v>65</v>
      </c>
      <c r="AH92" s="44">
        <f t="shared" si="16"/>
        <v>80</v>
      </c>
      <c r="AI92" s="45">
        <f t="shared" si="19"/>
        <v>0.93</v>
      </c>
      <c r="AJ92" s="46"/>
      <c r="AK92" s="47">
        <v>1E-4</v>
      </c>
      <c r="AL92" s="48">
        <f t="shared" si="20"/>
        <v>1.0001</v>
      </c>
      <c r="AM92" s="49">
        <f t="shared" si="21"/>
        <v>2625653000</v>
      </c>
      <c r="AN92" s="50"/>
      <c r="AO92" s="51"/>
      <c r="AP92" s="51"/>
      <c r="AQ92" s="51"/>
      <c r="AR92" s="51"/>
      <c r="AS92" s="52"/>
      <c r="AT92" s="53">
        <f t="shared" si="17"/>
        <v>0</v>
      </c>
    </row>
    <row r="93" spans="1:46" s="54" customFormat="1" ht="47.25" customHeight="1" thickBot="1">
      <c r="A93" s="27"/>
      <c r="B93" s="56"/>
      <c r="C93" s="91"/>
      <c r="D93" s="95"/>
      <c r="E93" s="95"/>
      <c r="F93" s="101"/>
      <c r="G93" s="55"/>
      <c r="H93" s="60"/>
      <c r="I93" s="30">
        <v>0.51</v>
      </c>
      <c r="J93" s="119">
        <v>0.49</v>
      </c>
      <c r="K93" s="32"/>
      <c r="L93" s="57"/>
      <c r="M93" s="33"/>
      <c r="N93" s="34">
        <f t="shared" si="11"/>
        <v>1</v>
      </c>
      <c r="O93" s="35"/>
      <c r="P93" s="167">
        <v>15</v>
      </c>
      <c r="Q93" s="168">
        <v>15</v>
      </c>
      <c r="R93" s="38"/>
      <c r="S93" s="38"/>
      <c r="T93" s="37"/>
      <c r="U93" s="39">
        <f t="shared" si="12"/>
        <v>15</v>
      </c>
      <c r="V93" s="40">
        <f t="shared" si="18"/>
        <v>15</v>
      </c>
      <c r="W93" s="112"/>
      <c r="X93" s="96"/>
      <c r="Y93" s="96"/>
      <c r="Z93" s="104"/>
      <c r="AA93" s="99"/>
      <c r="AB93" s="41">
        <f t="shared" si="13"/>
        <v>0</v>
      </c>
      <c r="AC93" s="40">
        <f t="shared" si="14"/>
        <v>0</v>
      </c>
      <c r="AD93" s="42"/>
      <c r="AE93" s="128"/>
      <c r="AF93" s="37">
        <f t="shared" si="15"/>
        <v>15</v>
      </c>
      <c r="AG93" s="43">
        <v>65</v>
      </c>
      <c r="AH93" s="44">
        <f t="shared" si="16"/>
        <v>80</v>
      </c>
      <c r="AI93" s="45">
        <f t="shared" si="19"/>
        <v>0.93</v>
      </c>
      <c r="AJ93" s="46"/>
      <c r="AK93" s="47">
        <v>1E-4</v>
      </c>
      <c r="AL93" s="48">
        <f t="shared" si="20"/>
        <v>1.0001</v>
      </c>
      <c r="AM93" s="49">
        <f t="shared" si="21"/>
        <v>2625653000</v>
      </c>
      <c r="AN93" s="50"/>
      <c r="AO93" s="51"/>
      <c r="AP93" s="51"/>
      <c r="AQ93" s="51"/>
      <c r="AR93" s="51"/>
      <c r="AS93" s="52"/>
      <c r="AT93" s="53">
        <f t="shared" si="17"/>
        <v>0</v>
      </c>
    </row>
    <row r="94" spans="1:46" s="54" customFormat="1" ht="36" customHeight="1" thickBot="1">
      <c r="A94" s="27"/>
      <c r="B94" s="56"/>
      <c r="C94" s="91"/>
      <c r="D94" s="95"/>
      <c r="E94" s="95"/>
      <c r="F94" s="101"/>
      <c r="G94" s="55"/>
      <c r="H94" s="60"/>
      <c r="I94" s="30">
        <v>0.51</v>
      </c>
      <c r="J94" s="119">
        <v>0.49</v>
      </c>
      <c r="K94" s="32"/>
      <c r="L94" s="57"/>
      <c r="M94" s="33"/>
      <c r="N94" s="34">
        <f t="shared" si="11"/>
        <v>1</v>
      </c>
      <c r="O94" s="35"/>
      <c r="P94" s="167">
        <v>15</v>
      </c>
      <c r="Q94" s="168">
        <v>15</v>
      </c>
      <c r="R94" s="38"/>
      <c r="S94" s="38"/>
      <c r="T94" s="37"/>
      <c r="U94" s="39">
        <f t="shared" si="12"/>
        <v>15</v>
      </c>
      <c r="V94" s="40">
        <f t="shared" si="18"/>
        <v>15</v>
      </c>
      <c r="W94" s="112"/>
      <c r="X94" s="96"/>
      <c r="Y94" s="96"/>
      <c r="Z94" s="104"/>
      <c r="AA94" s="99"/>
      <c r="AB94" s="41">
        <f t="shared" si="13"/>
        <v>0</v>
      </c>
      <c r="AC94" s="40">
        <f t="shared" si="14"/>
        <v>0</v>
      </c>
      <c r="AD94" s="42"/>
      <c r="AE94" s="128"/>
      <c r="AF94" s="37">
        <f t="shared" si="15"/>
        <v>15</v>
      </c>
      <c r="AG94" s="43">
        <v>65</v>
      </c>
      <c r="AH94" s="44">
        <f t="shared" si="16"/>
        <v>80</v>
      </c>
      <c r="AI94" s="45">
        <f t="shared" si="19"/>
        <v>0.93</v>
      </c>
      <c r="AJ94" s="46"/>
      <c r="AK94" s="47">
        <v>1E-4</v>
      </c>
      <c r="AL94" s="48">
        <f t="shared" si="20"/>
        <v>1.0001</v>
      </c>
      <c r="AM94" s="49">
        <f t="shared" si="21"/>
        <v>2625653000</v>
      </c>
      <c r="AN94" s="50"/>
      <c r="AO94" s="51"/>
      <c r="AP94" s="51"/>
      <c r="AQ94" s="51"/>
      <c r="AR94" s="51"/>
      <c r="AS94" s="52"/>
      <c r="AT94" s="53">
        <f t="shared" si="17"/>
        <v>0</v>
      </c>
    </row>
    <row r="95" spans="1:46" s="54" customFormat="1" ht="47.25" customHeight="1" thickBot="1">
      <c r="A95" s="27"/>
      <c r="B95" s="56"/>
      <c r="C95" s="91"/>
      <c r="D95" s="95"/>
      <c r="E95" s="95"/>
      <c r="F95" s="101"/>
      <c r="G95" s="55"/>
      <c r="H95" s="60"/>
      <c r="I95" s="30">
        <v>0.51</v>
      </c>
      <c r="J95" s="119">
        <v>0.49</v>
      </c>
      <c r="K95" s="32"/>
      <c r="L95" s="57"/>
      <c r="M95" s="33"/>
      <c r="N95" s="34">
        <f t="shared" si="11"/>
        <v>1</v>
      </c>
      <c r="O95" s="35"/>
      <c r="P95" s="167">
        <v>15</v>
      </c>
      <c r="Q95" s="168">
        <v>15</v>
      </c>
      <c r="R95" s="38"/>
      <c r="S95" s="38"/>
      <c r="T95" s="37"/>
      <c r="U95" s="39">
        <f t="shared" si="12"/>
        <v>15</v>
      </c>
      <c r="V95" s="40">
        <f t="shared" si="18"/>
        <v>15</v>
      </c>
      <c r="W95" s="112"/>
      <c r="X95" s="96"/>
      <c r="Y95" s="96"/>
      <c r="Z95" s="104"/>
      <c r="AA95" s="99"/>
      <c r="AB95" s="41">
        <f t="shared" si="13"/>
        <v>0</v>
      </c>
      <c r="AC95" s="40">
        <f t="shared" si="14"/>
        <v>0</v>
      </c>
      <c r="AD95" s="42"/>
      <c r="AE95" s="128"/>
      <c r="AF95" s="37">
        <f t="shared" si="15"/>
        <v>15</v>
      </c>
      <c r="AG95" s="43">
        <v>65</v>
      </c>
      <c r="AH95" s="44">
        <f t="shared" si="16"/>
        <v>80</v>
      </c>
      <c r="AI95" s="45">
        <f t="shared" si="19"/>
        <v>0.93</v>
      </c>
      <c r="AJ95" s="46"/>
      <c r="AK95" s="47">
        <v>1E-4</v>
      </c>
      <c r="AL95" s="48">
        <f t="shared" si="20"/>
        <v>1.0001</v>
      </c>
      <c r="AM95" s="49">
        <f t="shared" si="21"/>
        <v>2625653000</v>
      </c>
      <c r="AN95" s="50"/>
      <c r="AO95" s="51"/>
      <c r="AP95" s="51"/>
      <c r="AQ95" s="51"/>
      <c r="AR95" s="51"/>
      <c r="AS95" s="52"/>
      <c r="AT95" s="53">
        <f t="shared" si="17"/>
        <v>0</v>
      </c>
    </row>
    <row r="96" spans="1:46" s="54" customFormat="1" ht="36" customHeight="1" thickBot="1">
      <c r="A96" s="27"/>
      <c r="B96" s="56"/>
      <c r="C96" s="91"/>
      <c r="D96" s="95"/>
      <c r="E96" s="95"/>
      <c r="F96" s="101"/>
      <c r="G96" s="55"/>
      <c r="H96" s="60"/>
      <c r="I96" s="30">
        <v>0.51</v>
      </c>
      <c r="J96" s="119">
        <v>0.49</v>
      </c>
      <c r="K96" s="32"/>
      <c r="L96" s="57"/>
      <c r="M96" s="33"/>
      <c r="N96" s="34">
        <f t="shared" si="11"/>
        <v>1</v>
      </c>
      <c r="O96" s="35"/>
      <c r="P96" s="167">
        <v>15</v>
      </c>
      <c r="Q96" s="168">
        <v>15</v>
      </c>
      <c r="R96" s="38"/>
      <c r="S96" s="38"/>
      <c r="T96" s="37"/>
      <c r="U96" s="39">
        <f t="shared" si="12"/>
        <v>15</v>
      </c>
      <c r="V96" s="40">
        <f t="shared" si="18"/>
        <v>15</v>
      </c>
      <c r="W96" s="112"/>
      <c r="X96" s="96"/>
      <c r="Y96" s="96"/>
      <c r="Z96" s="104"/>
      <c r="AA96" s="99"/>
      <c r="AB96" s="41">
        <f t="shared" si="13"/>
        <v>0</v>
      </c>
      <c r="AC96" s="40">
        <f t="shared" si="14"/>
        <v>0</v>
      </c>
      <c r="AD96" s="42"/>
      <c r="AE96" s="128"/>
      <c r="AF96" s="37">
        <f t="shared" si="15"/>
        <v>15</v>
      </c>
      <c r="AG96" s="43">
        <v>65</v>
      </c>
      <c r="AH96" s="44">
        <f t="shared" si="16"/>
        <v>80</v>
      </c>
      <c r="AI96" s="45">
        <f t="shared" si="19"/>
        <v>0.93</v>
      </c>
      <c r="AJ96" s="46"/>
      <c r="AK96" s="47">
        <v>1E-4</v>
      </c>
      <c r="AL96" s="48">
        <f t="shared" si="20"/>
        <v>1.0001</v>
      </c>
      <c r="AM96" s="49">
        <f t="shared" si="21"/>
        <v>2625653000</v>
      </c>
      <c r="AN96" s="50"/>
      <c r="AO96" s="51"/>
      <c r="AP96" s="51"/>
      <c r="AQ96" s="51"/>
      <c r="AR96" s="51"/>
      <c r="AS96" s="52"/>
      <c r="AT96" s="53">
        <f t="shared" si="17"/>
        <v>0</v>
      </c>
    </row>
    <row r="97" spans="1:46" s="54" customFormat="1" ht="36" customHeight="1" thickBot="1">
      <c r="A97" s="27"/>
      <c r="B97" s="56"/>
      <c r="C97" s="91"/>
      <c r="D97" s="95"/>
      <c r="E97" s="95"/>
      <c r="F97" s="101"/>
      <c r="G97" s="55"/>
      <c r="H97" s="60"/>
      <c r="I97" s="30">
        <v>0.51</v>
      </c>
      <c r="J97" s="119">
        <v>0.49</v>
      </c>
      <c r="K97" s="32"/>
      <c r="L97" s="57"/>
      <c r="M97" s="33"/>
      <c r="N97" s="34">
        <f t="shared" si="11"/>
        <v>1</v>
      </c>
      <c r="O97" s="35"/>
      <c r="P97" s="167">
        <v>15</v>
      </c>
      <c r="Q97" s="168">
        <v>15</v>
      </c>
      <c r="R97" s="38"/>
      <c r="S97" s="38"/>
      <c r="T97" s="37"/>
      <c r="U97" s="39">
        <f t="shared" si="12"/>
        <v>15</v>
      </c>
      <c r="V97" s="40">
        <f t="shared" si="18"/>
        <v>15</v>
      </c>
      <c r="W97" s="112"/>
      <c r="X97" s="96"/>
      <c r="Y97" s="96"/>
      <c r="Z97" s="104"/>
      <c r="AA97" s="99"/>
      <c r="AB97" s="41">
        <f t="shared" si="13"/>
        <v>0</v>
      </c>
      <c r="AC97" s="40">
        <f t="shared" si="14"/>
        <v>0</v>
      </c>
      <c r="AD97" s="42"/>
      <c r="AE97" s="128"/>
      <c r="AF97" s="37">
        <f t="shared" si="15"/>
        <v>15</v>
      </c>
      <c r="AG97" s="43">
        <v>65</v>
      </c>
      <c r="AH97" s="44">
        <f t="shared" si="16"/>
        <v>80</v>
      </c>
      <c r="AI97" s="45">
        <f t="shared" si="19"/>
        <v>0.93</v>
      </c>
      <c r="AJ97" s="46"/>
      <c r="AK97" s="47">
        <v>1E-4</v>
      </c>
      <c r="AL97" s="48">
        <f t="shared" si="20"/>
        <v>1.0001</v>
      </c>
      <c r="AM97" s="49">
        <f t="shared" si="21"/>
        <v>2625653000</v>
      </c>
      <c r="AN97" s="50"/>
      <c r="AO97" s="51"/>
      <c r="AP97" s="51"/>
      <c r="AQ97" s="51"/>
      <c r="AR97" s="51"/>
      <c r="AS97" s="52"/>
      <c r="AT97" s="53">
        <f t="shared" si="17"/>
        <v>0</v>
      </c>
    </row>
    <row r="98" spans="1:46" s="54" customFormat="1" ht="36" customHeight="1" thickBot="1">
      <c r="A98" s="27"/>
      <c r="B98" s="56"/>
      <c r="C98" s="91"/>
      <c r="D98" s="95"/>
      <c r="E98" s="95"/>
      <c r="F98" s="101"/>
      <c r="G98" s="55"/>
      <c r="H98" s="60"/>
      <c r="I98" s="30">
        <v>0.51</v>
      </c>
      <c r="J98" s="119">
        <v>0.49</v>
      </c>
      <c r="K98" s="32"/>
      <c r="L98" s="57"/>
      <c r="M98" s="33"/>
      <c r="N98" s="34">
        <f t="shared" si="11"/>
        <v>1</v>
      </c>
      <c r="O98" s="35"/>
      <c r="P98" s="167">
        <v>15</v>
      </c>
      <c r="Q98" s="168">
        <v>15</v>
      </c>
      <c r="R98" s="38"/>
      <c r="S98" s="38"/>
      <c r="T98" s="37"/>
      <c r="U98" s="39">
        <f t="shared" si="12"/>
        <v>15</v>
      </c>
      <c r="V98" s="40">
        <f t="shared" si="18"/>
        <v>15</v>
      </c>
      <c r="W98" s="112"/>
      <c r="X98" s="96"/>
      <c r="Y98" s="96"/>
      <c r="Z98" s="104"/>
      <c r="AA98" s="99"/>
      <c r="AB98" s="41">
        <f t="shared" si="13"/>
        <v>0</v>
      </c>
      <c r="AC98" s="40">
        <f t="shared" si="14"/>
        <v>0</v>
      </c>
      <c r="AD98" s="42"/>
      <c r="AE98" s="128"/>
      <c r="AF98" s="37">
        <f t="shared" si="15"/>
        <v>15</v>
      </c>
      <c r="AG98" s="43">
        <v>65</v>
      </c>
      <c r="AH98" s="44">
        <f t="shared" si="16"/>
        <v>80</v>
      </c>
      <c r="AI98" s="45">
        <f t="shared" si="19"/>
        <v>0.93</v>
      </c>
      <c r="AJ98" s="46"/>
      <c r="AK98" s="47">
        <v>1E-4</v>
      </c>
      <c r="AL98" s="48">
        <f t="shared" si="20"/>
        <v>1.0001</v>
      </c>
      <c r="AM98" s="49">
        <f t="shared" si="21"/>
        <v>2625653000</v>
      </c>
      <c r="AN98" s="50"/>
      <c r="AO98" s="51"/>
      <c r="AP98" s="51"/>
      <c r="AQ98" s="51"/>
      <c r="AR98" s="51"/>
      <c r="AS98" s="52"/>
      <c r="AT98" s="53">
        <f t="shared" si="17"/>
        <v>0</v>
      </c>
    </row>
    <row r="99" spans="1:46" s="54" customFormat="1" ht="36" customHeight="1" thickBot="1">
      <c r="A99" s="27"/>
      <c r="B99" s="56"/>
      <c r="C99" s="91"/>
      <c r="D99" s="95"/>
      <c r="E99" s="95"/>
      <c r="F99" s="101"/>
      <c r="G99" s="55"/>
      <c r="H99" s="60"/>
      <c r="I99" s="30">
        <v>0.51</v>
      </c>
      <c r="J99" s="119">
        <v>0.49</v>
      </c>
      <c r="K99" s="32"/>
      <c r="L99" s="57"/>
      <c r="M99" s="33"/>
      <c r="N99" s="34">
        <f t="shared" si="11"/>
        <v>1</v>
      </c>
      <c r="O99" s="35"/>
      <c r="P99" s="167">
        <v>15</v>
      </c>
      <c r="Q99" s="168">
        <v>15</v>
      </c>
      <c r="R99" s="38"/>
      <c r="S99" s="38"/>
      <c r="T99" s="37"/>
      <c r="U99" s="39">
        <f t="shared" si="12"/>
        <v>15</v>
      </c>
      <c r="V99" s="40">
        <f t="shared" si="18"/>
        <v>15</v>
      </c>
      <c r="W99" s="112"/>
      <c r="X99" s="96"/>
      <c r="Y99" s="96"/>
      <c r="Z99" s="104"/>
      <c r="AA99" s="99"/>
      <c r="AB99" s="41">
        <f t="shared" si="13"/>
        <v>0</v>
      </c>
      <c r="AC99" s="40">
        <f t="shared" si="14"/>
        <v>0</v>
      </c>
      <c r="AD99" s="42"/>
      <c r="AE99" s="128"/>
      <c r="AF99" s="37">
        <f t="shared" si="15"/>
        <v>15</v>
      </c>
      <c r="AG99" s="43">
        <v>65</v>
      </c>
      <c r="AH99" s="44">
        <f t="shared" si="16"/>
        <v>80</v>
      </c>
      <c r="AI99" s="45">
        <f t="shared" si="19"/>
        <v>0.93</v>
      </c>
      <c r="AJ99" s="46"/>
      <c r="AK99" s="47">
        <v>1E-4</v>
      </c>
      <c r="AL99" s="48">
        <f t="shared" si="20"/>
        <v>1.0001</v>
      </c>
      <c r="AM99" s="49">
        <f t="shared" si="21"/>
        <v>2625653000</v>
      </c>
      <c r="AN99" s="50"/>
      <c r="AO99" s="51"/>
      <c r="AP99" s="51"/>
      <c r="AQ99" s="51"/>
      <c r="AR99" s="51"/>
      <c r="AS99" s="52"/>
      <c r="AT99" s="53">
        <f t="shared" si="17"/>
        <v>0</v>
      </c>
    </row>
    <row r="100" spans="1:46" s="54" customFormat="1" ht="36" customHeight="1" thickBot="1">
      <c r="A100" s="27"/>
      <c r="B100" s="56"/>
      <c r="C100" s="91"/>
      <c r="D100" s="95"/>
      <c r="E100" s="95"/>
      <c r="F100" s="101"/>
      <c r="G100" s="55"/>
      <c r="H100" s="60"/>
      <c r="I100" s="30">
        <v>0.51</v>
      </c>
      <c r="J100" s="119">
        <v>0.49</v>
      </c>
      <c r="K100" s="32"/>
      <c r="L100" s="57"/>
      <c r="M100" s="33"/>
      <c r="N100" s="34">
        <f t="shared" si="11"/>
        <v>1</v>
      </c>
      <c r="O100" s="35"/>
      <c r="P100" s="167">
        <v>15</v>
      </c>
      <c r="Q100" s="168">
        <v>15</v>
      </c>
      <c r="R100" s="38"/>
      <c r="S100" s="38"/>
      <c r="T100" s="37"/>
      <c r="U100" s="39">
        <f t="shared" si="12"/>
        <v>15</v>
      </c>
      <c r="V100" s="40">
        <f t="shared" si="18"/>
        <v>15</v>
      </c>
      <c r="W100" s="112"/>
      <c r="X100" s="96"/>
      <c r="Y100" s="96"/>
      <c r="Z100" s="104"/>
      <c r="AA100" s="99"/>
      <c r="AB100" s="41">
        <f t="shared" si="13"/>
        <v>0</v>
      </c>
      <c r="AC100" s="40">
        <f t="shared" si="14"/>
        <v>0</v>
      </c>
      <c r="AD100" s="42"/>
      <c r="AE100" s="128"/>
      <c r="AF100" s="37">
        <f t="shared" si="15"/>
        <v>15</v>
      </c>
      <c r="AG100" s="43">
        <v>65</v>
      </c>
      <c r="AH100" s="44">
        <f t="shared" si="16"/>
        <v>80</v>
      </c>
      <c r="AI100" s="45">
        <f t="shared" si="19"/>
        <v>0.93</v>
      </c>
      <c r="AJ100" s="46"/>
      <c r="AK100" s="47">
        <v>1E-4</v>
      </c>
      <c r="AL100" s="48">
        <f t="shared" si="20"/>
        <v>1.0001</v>
      </c>
      <c r="AM100" s="49">
        <f t="shared" si="21"/>
        <v>2625653000</v>
      </c>
      <c r="AN100" s="50"/>
      <c r="AO100" s="51"/>
      <c r="AP100" s="51"/>
      <c r="AQ100" s="51"/>
      <c r="AR100" s="51"/>
      <c r="AS100" s="52"/>
      <c r="AT100" s="53">
        <f t="shared" si="17"/>
        <v>0</v>
      </c>
    </row>
    <row r="101" spans="1:46" s="54" customFormat="1" ht="36" customHeight="1" thickBot="1">
      <c r="A101" s="27"/>
      <c r="B101" s="56"/>
      <c r="C101" s="91"/>
      <c r="D101" s="95"/>
      <c r="E101" s="95"/>
      <c r="F101" s="101"/>
      <c r="G101" s="55"/>
      <c r="H101" s="60"/>
      <c r="I101" s="30">
        <v>0.51</v>
      </c>
      <c r="J101" s="119">
        <v>0.49</v>
      </c>
      <c r="K101" s="32"/>
      <c r="L101" s="57"/>
      <c r="M101" s="33"/>
      <c r="N101" s="34">
        <f t="shared" si="11"/>
        <v>1</v>
      </c>
      <c r="O101" s="35"/>
      <c r="P101" s="167">
        <v>15</v>
      </c>
      <c r="Q101" s="168">
        <v>15</v>
      </c>
      <c r="R101" s="38"/>
      <c r="S101" s="38"/>
      <c r="T101" s="37"/>
      <c r="U101" s="39">
        <f t="shared" si="12"/>
        <v>15</v>
      </c>
      <c r="V101" s="40">
        <f t="shared" si="18"/>
        <v>15</v>
      </c>
      <c r="W101" s="112"/>
      <c r="X101" s="96"/>
      <c r="Y101" s="96"/>
      <c r="Z101" s="104"/>
      <c r="AA101" s="99"/>
      <c r="AB101" s="41">
        <f t="shared" si="13"/>
        <v>0</v>
      </c>
      <c r="AC101" s="40">
        <f t="shared" si="14"/>
        <v>0</v>
      </c>
      <c r="AD101" s="42"/>
      <c r="AE101" s="128"/>
      <c r="AF101" s="37">
        <f t="shared" si="15"/>
        <v>15</v>
      </c>
      <c r="AG101" s="43">
        <v>65</v>
      </c>
      <c r="AH101" s="44">
        <f t="shared" si="16"/>
        <v>80</v>
      </c>
      <c r="AI101" s="45">
        <f t="shared" si="19"/>
        <v>0.93</v>
      </c>
      <c r="AJ101" s="46"/>
      <c r="AK101" s="47">
        <v>1E-4</v>
      </c>
      <c r="AL101" s="48">
        <f t="shared" si="20"/>
        <v>1.0001</v>
      </c>
      <c r="AM101" s="49">
        <f t="shared" si="21"/>
        <v>2625653000</v>
      </c>
      <c r="AN101" s="50"/>
      <c r="AO101" s="51"/>
      <c r="AP101" s="51"/>
      <c r="AQ101" s="51"/>
      <c r="AR101" s="51"/>
      <c r="AS101" s="52"/>
      <c r="AT101" s="53">
        <f t="shared" si="17"/>
        <v>0</v>
      </c>
    </row>
    <row r="102" spans="1:46" s="54" customFormat="1" ht="36" customHeight="1" thickBot="1">
      <c r="A102" s="27"/>
      <c r="B102" s="56"/>
      <c r="C102" s="91"/>
      <c r="D102" s="95"/>
      <c r="E102" s="95"/>
      <c r="F102" s="101"/>
      <c r="G102" s="55"/>
      <c r="H102" s="60"/>
      <c r="I102" s="30">
        <v>0.51</v>
      </c>
      <c r="J102" s="119">
        <v>0.49</v>
      </c>
      <c r="K102" s="32"/>
      <c r="L102" s="57"/>
      <c r="M102" s="33"/>
      <c r="N102" s="34">
        <f t="shared" si="11"/>
        <v>1</v>
      </c>
      <c r="O102" s="35"/>
      <c r="P102" s="167">
        <v>15</v>
      </c>
      <c r="Q102" s="168">
        <v>15</v>
      </c>
      <c r="R102" s="38"/>
      <c r="S102" s="38"/>
      <c r="T102" s="37"/>
      <c r="U102" s="39">
        <f t="shared" si="12"/>
        <v>15</v>
      </c>
      <c r="V102" s="40">
        <f t="shared" si="18"/>
        <v>15</v>
      </c>
      <c r="W102" s="112"/>
      <c r="X102" s="96"/>
      <c r="Y102" s="96"/>
      <c r="Z102" s="104"/>
      <c r="AA102" s="99"/>
      <c r="AB102" s="41">
        <f t="shared" si="13"/>
        <v>0</v>
      </c>
      <c r="AC102" s="40">
        <f t="shared" si="14"/>
        <v>0</v>
      </c>
      <c r="AD102" s="42"/>
      <c r="AE102" s="128"/>
      <c r="AF102" s="37">
        <f t="shared" si="15"/>
        <v>15</v>
      </c>
      <c r="AG102" s="43">
        <v>65</v>
      </c>
      <c r="AH102" s="44">
        <f t="shared" si="16"/>
        <v>80</v>
      </c>
      <c r="AI102" s="45">
        <f t="shared" si="19"/>
        <v>0.93</v>
      </c>
      <c r="AJ102" s="46"/>
      <c r="AK102" s="47">
        <v>1E-4</v>
      </c>
      <c r="AL102" s="48">
        <f t="shared" si="20"/>
        <v>1.0001</v>
      </c>
      <c r="AM102" s="49">
        <f t="shared" si="21"/>
        <v>2625653000</v>
      </c>
      <c r="AN102" s="50"/>
      <c r="AO102" s="51"/>
      <c r="AP102" s="51"/>
      <c r="AQ102" s="51"/>
      <c r="AR102" s="51"/>
      <c r="AS102" s="52"/>
      <c r="AT102" s="53">
        <f t="shared" si="17"/>
        <v>0</v>
      </c>
    </row>
    <row r="103" spans="1:46" s="54" customFormat="1" ht="36" customHeight="1" thickBot="1">
      <c r="A103" s="27"/>
      <c r="B103" s="56"/>
      <c r="C103" s="91"/>
      <c r="D103" s="95"/>
      <c r="E103" s="95"/>
      <c r="F103" s="101"/>
      <c r="G103" s="55"/>
      <c r="H103" s="60"/>
      <c r="I103" s="30">
        <v>0.51</v>
      </c>
      <c r="J103" s="119">
        <v>0.49</v>
      </c>
      <c r="K103" s="32"/>
      <c r="L103" s="57"/>
      <c r="M103" s="33"/>
      <c r="N103" s="34">
        <f t="shared" si="11"/>
        <v>1</v>
      </c>
      <c r="O103" s="35"/>
      <c r="P103" s="167">
        <v>15</v>
      </c>
      <c r="Q103" s="168">
        <v>15</v>
      </c>
      <c r="R103" s="38"/>
      <c r="S103" s="38"/>
      <c r="T103" s="37"/>
      <c r="U103" s="39">
        <f t="shared" si="12"/>
        <v>15</v>
      </c>
      <c r="V103" s="40">
        <f t="shared" si="18"/>
        <v>15</v>
      </c>
      <c r="W103" s="112"/>
      <c r="X103" s="96"/>
      <c r="Y103" s="96"/>
      <c r="Z103" s="104"/>
      <c r="AA103" s="99"/>
      <c r="AB103" s="41">
        <f t="shared" si="13"/>
        <v>0</v>
      </c>
      <c r="AC103" s="40">
        <f t="shared" si="14"/>
        <v>0</v>
      </c>
      <c r="AD103" s="42"/>
      <c r="AE103" s="128"/>
      <c r="AF103" s="37">
        <f t="shared" si="15"/>
        <v>15</v>
      </c>
      <c r="AG103" s="43">
        <v>65</v>
      </c>
      <c r="AH103" s="44">
        <f t="shared" si="16"/>
        <v>80</v>
      </c>
      <c r="AI103" s="45">
        <f t="shared" si="19"/>
        <v>0.93</v>
      </c>
      <c r="AJ103" s="46"/>
      <c r="AK103" s="47">
        <v>1E-4</v>
      </c>
      <c r="AL103" s="48">
        <f t="shared" si="20"/>
        <v>1.0001</v>
      </c>
      <c r="AM103" s="49">
        <f t="shared" si="21"/>
        <v>2625653000</v>
      </c>
      <c r="AN103" s="50"/>
      <c r="AO103" s="51"/>
      <c r="AP103" s="51"/>
      <c r="AQ103" s="51"/>
      <c r="AR103" s="51"/>
      <c r="AS103" s="52"/>
      <c r="AT103" s="53">
        <f t="shared" si="17"/>
        <v>0</v>
      </c>
    </row>
    <row r="104" spans="1:46" s="54" customFormat="1" ht="36" customHeight="1" thickBot="1">
      <c r="A104" s="27"/>
      <c r="B104" s="56"/>
      <c r="C104" s="91"/>
      <c r="D104" s="95"/>
      <c r="E104" s="95"/>
      <c r="F104" s="101"/>
      <c r="G104" s="55"/>
      <c r="H104" s="60"/>
      <c r="I104" s="30">
        <v>0.51</v>
      </c>
      <c r="J104" s="119">
        <v>0.49</v>
      </c>
      <c r="K104" s="32"/>
      <c r="L104" s="57"/>
      <c r="M104" s="33"/>
      <c r="N104" s="34">
        <f t="shared" si="11"/>
        <v>1</v>
      </c>
      <c r="O104" s="35"/>
      <c r="P104" s="167">
        <v>15</v>
      </c>
      <c r="Q104" s="168">
        <v>15</v>
      </c>
      <c r="R104" s="38"/>
      <c r="S104" s="38"/>
      <c r="T104" s="37"/>
      <c r="U104" s="39">
        <f t="shared" si="12"/>
        <v>15</v>
      </c>
      <c r="V104" s="40">
        <f t="shared" si="18"/>
        <v>15</v>
      </c>
      <c r="W104" s="112"/>
      <c r="X104" s="96"/>
      <c r="Y104" s="96"/>
      <c r="Z104" s="104"/>
      <c r="AA104" s="99"/>
      <c r="AB104" s="41">
        <f t="shared" si="13"/>
        <v>0</v>
      </c>
      <c r="AC104" s="40">
        <f t="shared" si="14"/>
        <v>0</v>
      </c>
      <c r="AD104" s="42"/>
      <c r="AE104" s="128"/>
      <c r="AF104" s="37">
        <f t="shared" si="15"/>
        <v>15</v>
      </c>
      <c r="AG104" s="43">
        <v>65</v>
      </c>
      <c r="AH104" s="44">
        <f t="shared" si="16"/>
        <v>80</v>
      </c>
      <c r="AI104" s="45">
        <f t="shared" si="19"/>
        <v>0.93</v>
      </c>
      <c r="AJ104" s="46"/>
      <c r="AK104" s="47">
        <v>1E-4</v>
      </c>
      <c r="AL104" s="48">
        <f t="shared" si="20"/>
        <v>1.0001</v>
      </c>
      <c r="AM104" s="49">
        <f t="shared" si="21"/>
        <v>2625653000</v>
      </c>
      <c r="AN104" s="50"/>
      <c r="AO104" s="51"/>
      <c r="AP104" s="51"/>
      <c r="AQ104" s="51"/>
      <c r="AR104" s="51"/>
      <c r="AS104" s="52"/>
      <c r="AT104" s="53">
        <f t="shared" si="17"/>
        <v>0</v>
      </c>
    </row>
    <row r="105" spans="1:46" s="54" customFormat="1" ht="36" customHeight="1" thickBot="1">
      <c r="A105" s="27"/>
      <c r="B105" s="56"/>
      <c r="C105" s="91"/>
      <c r="D105" s="95"/>
      <c r="E105" s="95"/>
      <c r="F105" s="101"/>
      <c r="G105" s="55"/>
      <c r="H105" s="60"/>
      <c r="I105" s="30">
        <v>0.51</v>
      </c>
      <c r="J105" s="119">
        <v>0.49</v>
      </c>
      <c r="K105" s="32"/>
      <c r="L105" s="57"/>
      <c r="M105" s="33"/>
      <c r="N105" s="34">
        <f t="shared" si="11"/>
        <v>1</v>
      </c>
      <c r="O105" s="35"/>
      <c r="P105" s="167">
        <v>15</v>
      </c>
      <c r="Q105" s="168">
        <v>15</v>
      </c>
      <c r="R105" s="38"/>
      <c r="S105" s="38"/>
      <c r="T105" s="37"/>
      <c r="U105" s="39">
        <f t="shared" si="12"/>
        <v>15</v>
      </c>
      <c r="V105" s="40">
        <f t="shared" si="18"/>
        <v>15</v>
      </c>
      <c r="W105" s="112"/>
      <c r="X105" s="96"/>
      <c r="Y105" s="96"/>
      <c r="Z105" s="104"/>
      <c r="AA105" s="99"/>
      <c r="AB105" s="41">
        <f t="shared" si="13"/>
        <v>0</v>
      </c>
      <c r="AC105" s="40">
        <f t="shared" si="14"/>
        <v>0</v>
      </c>
      <c r="AD105" s="42"/>
      <c r="AE105" s="128"/>
      <c r="AF105" s="37">
        <f t="shared" si="15"/>
        <v>15</v>
      </c>
      <c r="AG105" s="43">
        <v>65</v>
      </c>
      <c r="AH105" s="44">
        <f t="shared" si="16"/>
        <v>80</v>
      </c>
      <c r="AI105" s="45">
        <f t="shared" si="19"/>
        <v>0.93</v>
      </c>
      <c r="AJ105" s="46"/>
      <c r="AK105" s="47">
        <v>1E-4</v>
      </c>
      <c r="AL105" s="48">
        <f t="shared" si="20"/>
        <v>1.0001</v>
      </c>
      <c r="AM105" s="49">
        <f t="shared" si="21"/>
        <v>2625653000</v>
      </c>
      <c r="AN105" s="50"/>
      <c r="AO105" s="51"/>
      <c r="AP105" s="51"/>
      <c r="AQ105" s="51"/>
      <c r="AR105" s="51"/>
      <c r="AS105" s="52"/>
      <c r="AT105" s="53">
        <f t="shared" si="17"/>
        <v>0</v>
      </c>
    </row>
    <row r="106" spans="1:46" s="54" customFormat="1" ht="36" customHeight="1" thickBot="1">
      <c r="A106" s="27"/>
      <c r="B106" s="56"/>
      <c r="C106" s="91"/>
      <c r="D106" s="95"/>
      <c r="E106" s="95"/>
      <c r="F106" s="101"/>
      <c r="G106" s="55"/>
      <c r="H106" s="60"/>
      <c r="I106" s="30">
        <v>0.51</v>
      </c>
      <c r="J106" s="119">
        <v>0.49</v>
      </c>
      <c r="K106" s="32"/>
      <c r="L106" s="57"/>
      <c r="M106" s="33"/>
      <c r="N106" s="34">
        <f t="shared" si="11"/>
        <v>1</v>
      </c>
      <c r="O106" s="35"/>
      <c r="P106" s="167">
        <v>15</v>
      </c>
      <c r="Q106" s="168">
        <v>15</v>
      </c>
      <c r="R106" s="38"/>
      <c r="S106" s="38"/>
      <c r="T106" s="37"/>
      <c r="U106" s="39">
        <f t="shared" si="12"/>
        <v>15</v>
      </c>
      <c r="V106" s="40">
        <f t="shared" si="18"/>
        <v>15</v>
      </c>
      <c r="W106" s="112"/>
      <c r="X106" s="96"/>
      <c r="Y106" s="96"/>
      <c r="Z106" s="104"/>
      <c r="AA106" s="99"/>
      <c r="AB106" s="41">
        <f t="shared" si="13"/>
        <v>0</v>
      </c>
      <c r="AC106" s="40">
        <f t="shared" si="14"/>
        <v>0</v>
      </c>
      <c r="AD106" s="42"/>
      <c r="AE106" s="128"/>
      <c r="AF106" s="37">
        <f t="shared" si="15"/>
        <v>15</v>
      </c>
      <c r="AG106" s="43">
        <v>65</v>
      </c>
      <c r="AH106" s="44">
        <f t="shared" si="16"/>
        <v>80</v>
      </c>
      <c r="AI106" s="45">
        <f t="shared" si="19"/>
        <v>0.93</v>
      </c>
      <c r="AJ106" s="46"/>
      <c r="AK106" s="47">
        <v>1E-4</v>
      </c>
      <c r="AL106" s="48">
        <f t="shared" si="20"/>
        <v>1.0001</v>
      </c>
      <c r="AM106" s="49">
        <f t="shared" si="21"/>
        <v>2625653000</v>
      </c>
      <c r="AN106" s="50"/>
      <c r="AO106" s="51"/>
      <c r="AP106" s="51"/>
      <c r="AQ106" s="51"/>
      <c r="AR106" s="51"/>
      <c r="AS106" s="52"/>
      <c r="AT106" s="53">
        <f t="shared" si="17"/>
        <v>0</v>
      </c>
    </row>
    <row r="107" spans="1:46" s="54" customFormat="1" ht="36" customHeight="1" thickBot="1">
      <c r="A107" s="27"/>
      <c r="B107" s="56"/>
      <c r="C107" s="91"/>
      <c r="D107" s="95"/>
      <c r="E107" s="95"/>
      <c r="F107" s="101"/>
      <c r="G107" s="55"/>
      <c r="H107" s="60"/>
      <c r="I107" s="30">
        <v>0.51</v>
      </c>
      <c r="J107" s="119">
        <v>0.49</v>
      </c>
      <c r="K107" s="32"/>
      <c r="L107" s="57"/>
      <c r="M107" s="33"/>
      <c r="N107" s="34">
        <f t="shared" si="11"/>
        <v>1</v>
      </c>
      <c r="O107" s="35"/>
      <c r="P107" s="167">
        <v>15</v>
      </c>
      <c r="Q107" s="168">
        <v>15</v>
      </c>
      <c r="R107" s="38"/>
      <c r="S107" s="38"/>
      <c r="T107" s="37"/>
      <c r="U107" s="39">
        <f t="shared" si="12"/>
        <v>15</v>
      </c>
      <c r="V107" s="40">
        <f t="shared" si="18"/>
        <v>15</v>
      </c>
      <c r="W107" s="112"/>
      <c r="X107" s="96"/>
      <c r="Y107" s="96"/>
      <c r="Z107" s="104"/>
      <c r="AA107" s="99"/>
      <c r="AB107" s="41">
        <f t="shared" si="13"/>
        <v>0</v>
      </c>
      <c r="AC107" s="40">
        <f t="shared" si="14"/>
        <v>0</v>
      </c>
      <c r="AD107" s="42"/>
      <c r="AE107" s="128"/>
      <c r="AF107" s="37">
        <f t="shared" si="15"/>
        <v>15</v>
      </c>
      <c r="AG107" s="43">
        <v>65</v>
      </c>
      <c r="AH107" s="44">
        <f t="shared" si="16"/>
        <v>80</v>
      </c>
      <c r="AI107" s="45">
        <f t="shared" si="19"/>
        <v>0.93</v>
      </c>
      <c r="AJ107" s="46"/>
      <c r="AK107" s="47">
        <v>1E-4</v>
      </c>
      <c r="AL107" s="48">
        <f t="shared" si="20"/>
        <v>1.0001</v>
      </c>
      <c r="AM107" s="49">
        <f t="shared" si="21"/>
        <v>2625653000</v>
      </c>
      <c r="AN107" s="50"/>
      <c r="AO107" s="51"/>
      <c r="AP107" s="51"/>
      <c r="AQ107" s="51"/>
      <c r="AR107" s="51"/>
      <c r="AS107" s="52"/>
      <c r="AT107" s="53">
        <f t="shared" si="17"/>
        <v>0</v>
      </c>
    </row>
    <row r="108" spans="1:46" s="54" customFormat="1" ht="36" customHeight="1" thickBot="1">
      <c r="A108" s="27"/>
      <c r="B108" s="56"/>
      <c r="C108" s="91"/>
      <c r="D108" s="95"/>
      <c r="E108" s="95"/>
      <c r="F108" s="101"/>
      <c r="G108" s="55"/>
      <c r="H108" s="60"/>
      <c r="I108" s="30">
        <v>0.51</v>
      </c>
      <c r="J108" s="119">
        <v>0.49</v>
      </c>
      <c r="K108" s="32"/>
      <c r="L108" s="57"/>
      <c r="M108" s="33"/>
      <c r="N108" s="34">
        <f t="shared" si="11"/>
        <v>1</v>
      </c>
      <c r="O108" s="35"/>
      <c r="P108" s="167">
        <v>15</v>
      </c>
      <c r="Q108" s="168">
        <v>15</v>
      </c>
      <c r="R108" s="38"/>
      <c r="S108" s="38"/>
      <c r="T108" s="37"/>
      <c r="U108" s="39">
        <f t="shared" si="12"/>
        <v>15</v>
      </c>
      <c r="V108" s="40">
        <f t="shared" si="18"/>
        <v>15</v>
      </c>
      <c r="W108" s="112"/>
      <c r="X108" s="96"/>
      <c r="Y108" s="96"/>
      <c r="Z108" s="104"/>
      <c r="AA108" s="99"/>
      <c r="AB108" s="41">
        <f t="shared" si="13"/>
        <v>0</v>
      </c>
      <c r="AC108" s="40">
        <f t="shared" si="14"/>
        <v>0</v>
      </c>
      <c r="AD108" s="42"/>
      <c r="AE108" s="128"/>
      <c r="AF108" s="37">
        <f t="shared" si="15"/>
        <v>15</v>
      </c>
      <c r="AG108" s="43">
        <v>65</v>
      </c>
      <c r="AH108" s="44">
        <f t="shared" si="16"/>
        <v>80</v>
      </c>
      <c r="AI108" s="45">
        <f t="shared" si="19"/>
        <v>0.93</v>
      </c>
      <c r="AJ108" s="46"/>
      <c r="AK108" s="47">
        <v>1E-4</v>
      </c>
      <c r="AL108" s="48">
        <f t="shared" si="20"/>
        <v>1.0001</v>
      </c>
      <c r="AM108" s="49">
        <f t="shared" si="21"/>
        <v>2625653000</v>
      </c>
      <c r="AN108" s="50"/>
      <c r="AO108" s="51"/>
      <c r="AP108" s="51"/>
      <c r="AQ108" s="51"/>
      <c r="AR108" s="51"/>
      <c r="AS108" s="52"/>
      <c r="AT108" s="53">
        <f t="shared" si="17"/>
        <v>0</v>
      </c>
    </row>
    <row r="109" spans="1:46" s="54" customFormat="1" ht="36" customHeight="1" thickBot="1">
      <c r="A109" s="27"/>
      <c r="B109" s="56"/>
      <c r="C109" s="91"/>
      <c r="D109" s="95"/>
      <c r="E109" s="95"/>
      <c r="F109" s="101"/>
      <c r="G109" s="55"/>
      <c r="H109" s="60"/>
      <c r="I109" s="30">
        <v>0.51</v>
      </c>
      <c r="J109" s="119">
        <v>0.49</v>
      </c>
      <c r="K109" s="32"/>
      <c r="L109" s="57"/>
      <c r="M109" s="33"/>
      <c r="N109" s="34">
        <f t="shared" si="11"/>
        <v>1</v>
      </c>
      <c r="O109" s="35"/>
      <c r="P109" s="167">
        <v>15</v>
      </c>
      <c r="Q109" s="168">
        <v>15</v>
      </c>
      <c r="R109" s="38"/>
      <c r="S109" s="38"/>
      <c r="T109" s="37"/>
      <c r="U109" s="39">
        <f t="shared" si="12"/>
        <v>15</v>
      </c>
      <c r="V109" s="40">
        <f t="shared" si="18"/>
        <v>15</v>
      </c>
      <c r="W109" s="112"/>
      <c r="X109" s="96"/>
      <c r="Y109" s="96"/>
      <c r="Z109" s="104"/>
      <c r="AA109" s="99"/>
      <c r="AB109" s="41">
        <f t="shared" si="13"/>
        <v>0</v>
      </c>
      <c r="AC109" s="40">
        <f t="shared" si="14"/>
        <v>0</v>
      </c>
      <c r="AD109" s="42"/>
      <c r="AE109" s="128"/>
      <c r="AF109" s="37">
        <f t="shared" si="15"/>
        <v>15</v>
      </c>
      <c r="AG109" s="43">
        <v>65</v>
      </c>
      <c r="AH109" s="44">
        <f t="shared" si="16"/>
        <v>80</v>
      </c>
      <c r="AI109" s="45">
        <f t="shared" si="19"/>
        <v>0.93</v>
      </c>
      <c r="AJ109" s="46"/>
      <c r="AK109" s="47">
        <v>1E-4</v>
      </c>
      <c r="AL109" s="48">
        <f t="shared" si="20"/>
        <v>1.0001</v>
      </c>
      <c r="AM109" s="49">
        <f t="shared" si="21"/>
        <v>2625653000</v>
      </c>
      <c r="AN109" s="50"/>
      <c r="AO109" s="51"/>
      <c r="AP109" s="51"/>
      <c r="AQ109" s="51"/>
      <c r="AR109" s="51"/>
      <c r="AS109" s="52"/>
      <c r="AT109" s="53">
        <f t="shared" si="17"/>
        <v>0</v>
      </c>
    </row>
    <row r="110" spans="1:46" s="54" customFormat="1" ht="36" customHeight="1" thickBot="1">
      <c r="A110" s="27"/>
      <c r="B110" s="56"/>
      <c r="C110" s="91"/>
      <c r="D110" s="95"/>
      <c r="E110" s="95"/>
      <c r="F110" s="101"/>
      <c r="G110" s="55"/>
      <c r="H110" s="60"/>
      <c r="I110" s="30">
        <v>0.51</v>
      </c>
      <c r="J110" s="119">
        <v>0.49</v>
      </c>
      <c r="K110" s="32"/>
      <c r="L110" s="57"/>
      <c r="M110" s="33"/>
      <c r="N110" s="34">
        <f t="shared" si="11"/>
        <v>1</v>
      </c>
      <c r="O110" s="35"/>
      <c r="P110" s="167">
        <v>15</v>
      </c>
      <c r="Q110" s="168">
        <v>15</v>
      </c>
      <c r="R110" s="38"/>
      <c r="S110" s="38"/>
      <c r="T110" s="37"/>
      <c r="U110" s="39">
        <f t="shared" si="12"/>
        <v>15</v>
      </c>
      <c r="V110" s="40">
        <f t="shared" si="18"/>
        <v>15</v>
      </c>
      <c r="W110" s="112"/>
      <c r="X110" s="96"/>
      <c r="Y110" s="96"/>
      <c r="Z110" s="104"/>
      <c r="AA110" s="99"/>
      <c r="AB110" s="41">
        <f t="shared" si="13"/>
        <v>0</v>
      </c>
      <c r="AC110" s="40">
        <f t="shared" si="14"/>
        <v>0</v>
      </c>
      <c r="AD110" s="42">
        <v>0</v>
      </c>
      <c r="AE110" s="128"/>
      <c r="AF110" s="37">
        <f t="shared" si="15"/>
        <v>15</v>
      </c>
      <c r="AG110" s="43">
        <v>65</v>
      </c>
      <c r="AH110" s="44">
        <f t="shared" si="16"/>
        <v>80</v>
      </c>
      <c r="AI110" s="45">
        <f t="shared" si="19"/>
        <v>0.93</v>
      </c>
      <c r="AJ110" s="46"/>
      <c r="AK110" s="47">
        <v>1E-4</v>
      </c>
      <c r="AL110" s="48">
        <f t="shared" si="20"/>
        <v>1.0001</v>
      </c>
      <c r="AM110" s="49">
        <f t="shared" si="21"/>
        <v>2625653000</v>
      </c>
      <c r="AN110" s="50"/>
      <c r="AO110" s="51"/>
      <c r="AP110" s="51"/>
      <c r="AQ110" s="51"/>
      <c r="AR110" s="51"/>
      <c r="AS110" s="52"/>
      <c r="AT110" s="53">
        <f t="shared" si="17"/>
        <v>0</v>
      </c>
    </row>
    <row r="111" spans="1:46" s="54" customFormat="1" ht="36" customHeight="1" thickBot="1">
      <c r="A111" s="27"/>
      <c r="B111" s="56"/>
      <c r="C111" s="91"/>
      <c r="D111" s="95"/>
      <c r="E111" s="95"/>
      <c r="F111" s="101"/>
      <c r="G111" s="55"/>
      <c r="H111" s="60"/>
      <c r="I111" s="30">
        <v>0.51</v>
      </c>
      <c r="J111" s="119">
        <v>0.49</v>
      </c>
      <c r="K111" s="32"/>
      <c r="L111" s="57"/>
      <c r="M111" s="33"/>
      <c r="N111" s="34">
        <f t="shared" si="11"/>
        <v>1</v>
      </c>
      <c r="O111" s="35"/>
      <c r="P111" s="167">
        <v>15</v>
      </c>
      <c r="Q111" s="168">
        <v>15</v>
      </c>
      <c r="R111" s="38"/>
      <c r="S111" s="38"/>
      <c r="T111" s="37"/>
      <c r="U111" s="39">
        <f t="shared" si="12"/>
        <v>15</v>
      </c>
      <c r="V111" s="40">
        <f t="shared" si="18"/>
        <v>15</v>
      </c>
      <c r="W111" s="112"/>
      <c r="X111" s="96"/>
      <c r="Y111" s="96"/>
      <c r="Z111" s="104"/>
      <c r="AA111" s="99"/>
      <c r="AB111" s="41">
        <f t="shared" si="13"/>
        <v>0</v>
      </c>
      <c r="AC111" s="40">
        <f t="shared" si="14"/>
        <v>0</v>
      </c>
      <c r="AD111" s="42"/>
      <c r="AE111" s="128"/>
      <c r="AF111" s="37">
        <f t="shared" si="15"/>
        <v>15</v>
      </c>
      <c r="AG111" s="43">
        <v>65</v>
      </c>
      <c r="AH111" s="44">
        <f t="shared" si="16"/>
        <v>80</v>
      </c>
      <c r="AI111" s="45">
        <f t="shared" si="19"/>
        <v>0.93</v>
      </c>
      <c r="AJ111" s="46"/>
      <c r="AK111" s="47">
        <v>1E-4</v>
      </c>
      <c r="AL111" s="48">
        <f t="shared" si="20"/>
        <v>1.0001</v>
      </c>
      <c r="AM111" s="49">
        <f t="shared" si="21"/>
        <v>2625653000</v>
      </c>
      <c r="AN111" s="50"/>
      <c r="AO111" s="51"/>
      <c r="AP111" s="51"/>
      <c r="AQ111" s="51"/>
      <c r="AR111" s="51"/>
      <c r="AS111" s="52"/>
      <c r="AT111" s="53">
        <f t="shared" si="17"/>
        <v>0</v>
      </c>
    </row>
    <row r="112" spans="1:46" s="54" customFormat="1" ht="36" customHeight="1" thickBot="1">
      <c r="A112" s="27"/>
      <c r="B112" s="56"/>
      <c r="C112" s="91"/>
      <c r="D112" s="95"/>
      <c r="E112" s="95"/>
      <c r="F112" s="101"/>
      <c r="G112" s="55"/>
      <c r="H112" s="60"/>
      <c r="I112" s="30">
        <v>0.51</v>
      </c>
      <c r="J112" s="119">
        <v>0.49</v>
      </c>
      <c r="K112" s="32"/>
      <c r="L112" s="57"/>
      <c r="M112" s="33"/>
      <c r="N112" s="34">
        <f t="shared" si="11"/>
        <v>1</v>
      </c>
      <c r="O112" s="35"/>
      <c r="P112" s="167">
        <v>15</v>
      </c>
      <c r="Q112" s="168">
        <v>15</v>
      </c>
      <c r="R112" s="38"/>
      <c r="S112" s="38"/>
      <c r="T112" s="37"/>
      <c r="U112" s="39">
        <f t="shared" si="12"/>
        <v>15</v>
      </c>
      <c r="V112" s="40">
        <f t="shared" si="18"/>
        <v>15</v>
      </c>
      <c r="W112" s="112"/>
      <c r="X112" s="96"/>
      <c r="Y112" s="96"/>
      <c r="Z112" s="104"/>
      <c r="AA112" s="99"/>
      <c r="AB112" s="41">
        <f t="shared" si="13"/>
        <v>0</v>
      </c>
      <c r="AC112" s="40">
        <f t="shared" si="14"/>
        <v>0</v>
      </c>
      <c r="AD112" s="42"/>
      <c r="AE112" s="128"/>
      <c r="AF112" s="37">
        <f t="shared" si="15"/>
        <v>15</v>
      </c>
      <c r="AG112" s="43">
        <v>65</v>
      </c>
      <c r="AH112" s="44">
        <f t="shared" si="16"/>
        <v>80</v>
      </c>
      <c r="AI112" s="45">
        <f t="shared" si="19"/>
        <v>0.93</v>
      </c>
      <c r="AJ112" s="46"/>
      <c r="AK112" s="47">
        <v>1E-4</v>
      </c>
      <c r="AL112" s="48">
        <f t="shared" si="20"/>
        <v>1.0001</v>
      </c>
      <c r="AM112" s="49">
        <f t="shared" si="21"/>
        <v>2625653000</v>
      </c>
      <c r="AN112" s="50"/>
      <c r="AO112" s="51"/>
      <c r="AP112" s="51"/>
      <c r="AQ112" s="51"/>
      <c r="AR112" s="51"/>
      <c r="AS112" s="52"/>
      <c r="AT112" s="53">
        <f t="shared" si="17"/>
        <v>0</v>
      </c>
    </row>
    <row r="113" spans="1:46" s="54" customFormat="1" ht="36" customHeight="1" thickBot="1">
      <c r="A113" s="27"/>
      <c r="B113" s="56"/>
      <c r="C113" s="91"/>
      <c r="D113" s="95"/>
      <c r="E113" s="95"/>
      <c r="F113" s="101"/>
      <c r="G113" s="55"/>
      <c r="H113" s="60"/>
      <c r="I113" s="30">
        <v>0.51</v>
      </c>
      <c r="J113" s="119">
        <v>0.49</v>
      </c>
      <c r="K113" s="32"/>
      <c r="L113" s="57"/>
      <c r="M113" s="33"/>
      <c r="N113" s="34">
        <f t="shared" si="11"/>
        <v>1</v>
      </c>
      <c r="O113" s="35"/>
      <c r="P113" s="167">
        <v>15</v>
      </c>
      <c r="Q113" s="168">
        <v>15</v>
      </c>
      <c r="R113" s="38"/>
      <c r="S113" s="38"/>
      <c r="T113" s="37"/>
      <c r="U113" s="39">
        <f t="shared" si="12"/>
        <v>15</v>
      </c>
      <c r="V113" s="40">
        <f t="shared" si="18"/>
        <v>15</v>
      </c>
      <c r="W113" s="112"/>
      <c r="X113" s="96"/>
      <c r="Y113" s="96"/>
      <c r="Z113" s="104"/>
      <c r="AA113" s="99"/>
      <c r="AB113" s="41">
        <f t="shared" si="13"/>
        <v>0</v>
      </c>
      <c r="AC113" s="40">
        <f t="shared" si="14"/>
        <v>0</v>
      </c>
      <c r="AD113" s="42"/>
      <c r="AE113" s="128"/>
      <c r="AF113" s="37">
        <f t="shared" si="15"/>
        <v>15</v>
      </c>
      <c r="AG113" s="43">
        <v>65</v>
      </c>
      <c r="AH113" s="44">
        <f t="shared" si="16"/>
        <v>80</v>
      </c>
      <c r="AI113" s="45">
        <f t="shared" si="19"/>
        <v>0.93</v>
      </c>
      <c r="AJ113" s="46"/>
      <c r="AK113" s="47">
        <v>1E-4</v>
      </c>
      <c r="AL113" s="48">
        <f t="shared" si="20"/>
        <v>1.0001</v>
      </c>
      <c r="AM113" s="49">
        <f t="shared" si="21"/>
        <v>2625653000</v>
      </c>
      <c r="AN113" s="50"/>
      <c r="AO113" s="51"/>
      <c r="AP113" s="51"/>
      <c r="AQ113" s="51"/>
      <c r="AR113" s="51"/>
      <c r="AS113" s="52"/>
      <c r="AT113" s="53">
        <f t="shared" si="17"/>
        <v>0</v>
      </c>
    </row>
    <row r="114" spans="1:46" s="54" customFormat="1" ht="36" customHeight="1" thickBot="1">
      <c r="A114" s="27"/>
      <c r="B114" s="56"/>
      <c r="C114" s="91"/>
      <c r="D114" s="95"/>
      <c r="E114" s="95"/>
      <c r="F114" s="101"/>
      <c r="G114" s="55"/>
      <c r="H114" s="60"/>
      <c r="I114" s="30">
        <v>0.51</v>
      </c>
      <c r="J114" s="119">
        <v>0.49</v>
      </c>
      <c r="K114" s="32"/>
      <c r="L114" s="57"/>
      <c r="M114" s="33"/>
      <c r="N114" s="34">
        <f t="shared" si="11"/>
        <v>1</v>
      </c>
      <c r="O114" s="35"/>
      <c r="P114" s="167">
        <v>15</v>
      </c>
      <c r="Q114" s="168">
        <v>15</v>
      </c>
      <c r="R114" s="38"/>
      <c r="S114" s="38"/>
      <c r="T114" s="37"/>
      <c r="U114" s="39">
        <f t="shared" si="12"/>
        <v>15</v>
      </c>
      <c r="V114" s="40">
        <f t="shared" si="18"/>
        <v>15</v>
      </c>
      <c r="W114" s="112"/>
      <c r="X114" s="96"/>
      <c r="Y114" s="96"/>
      <c r="Z114" s="104"/>
      <c r="AA114" s="99"/>
      <c r="AB114" s="41">
        <f t="shared" si="13"/>
        <v>0</v>
      </c>
      <c r="AC114" s="40">
        <f t="shared" si="14"/>
        <v>0</v>
      </c>
      <c r="AD114" s="42"/>
      <c r="AE114" s="128"/>
      <c r="AF114" s="37">
        <f t="shared" si="15"/>
        <v>15</v>
      </c>
      <c r="AG114" s="43">
        <v>65</v>
      </c>
      <c r="AH114" s="44">
        <f t="shared" si="16"/>
        <v>80</v>
      </c>
      <c r="AI114" s="45">
        <f t="shared" si="19"/>
        <v>0.93</v>
      </c>
      <c r="AJ114" s="46"/>
      <c r="AK114" s="47">
        <v>1E-4</v>
      </c>
      <c r="AL114" s="48">
        <f t="shared" si="20"/>
        <v>1.0001</v>
      </c>
      <c r="AM114" s="49">
        <f t="shared" si="21"/>
        <v>2625653000</v>
      </c>
      <c r="AN114" s="50"/>
      <c r="AO114" s="51"/>
      <c r="AP114" s="51"/>
      <c r="AQ114" s="51"/>
      <c r="AR114" s="51"/>
      <c r="AS114" s="52"/>
      <c r="AT114" s="53">
        <f t="shared" si="17"/>
        <v>0</v>
      </c>
    </row>
    <row r="115" spans="1:46" s="54" customFormat="1" ht="47.25" customHeight="1" thickBot="1">
      <c r="A115" s="27"/>
      <c r="B115" s="56"/>
      <c r="C115" s="91"/>
      <c r="D115" s="95"/>
      <c r="E115" s="95"/>
      <c r="F115" s="101"/>
      <c r="G115" s="55"/>
      <c r="H115" s="60"/>
      <c r="I115" s="30">
        <v>0.51</v>
      </c>
      <c r="J115" s="119">
        <v>0.49</v>
      </c>
      <c r="K115" s="32"/>
      <c r="L115" s="57"/>
      <c r="M115" s="33"/>
      <c r="N115" s="34">
        <f t="shared" si="11"/>
        <v>1</v>
      </c>
      <c r="O115" s="35"/>
      <c r="P115" s="167">
        <v>15</v>
      </c>
      <c r="Q115" s="168">
        <v>15</v>
      </c>
      <c r="R115" s="38"/>
      <c r="S115" s="38"/>
      <c r="T115" s="37"/>
      <c r="U115" s="39">
        <f t="shared" si="12"/>
        <v>15</v>
      </c>
      <c r="V115" s="40">
        <f t="shared" si="18"/>
        <v>15</v>
      </c>
      <c r="W115" s="112"/>
      <c r="X115" s="96"/>
      <c r="Y115" s="96"/>
      <c r="Z115" s="104"/>
      <c r="AA115" s="99"/>
      <c r="AB115" s="41">
        <f t="shared" si="13"/>
        <v>0</v>
      </c>
      <c r="AC115" s="40">
        <f t="shared" si="14"/>
        <v>0</v>
      </c>
      <c r="AD115" s="42"/>
      <c r="AE115" s="128"/>
      <c r="AF115" s="37">
        <f t="shared" si="15"/>
        <v>15</v>
      </c>
      <c r="AG115" s="43">
        <v>65</v>
      </c>
      <c r="AH115" s="44">
        <f t="shared" si="16"/>
        <v>80</v>
      </c>
      <c r="AI115" s="45">
        <f t="shared" si="19"/>
        <v>0.93</v>
      </c>
      <c r="AJ115" s="46"/>
      <c r="AK115" s="47">
        <v>1E-4</v>
      </c>
      <c r="AL115" s="48">
        <f t="shared" si="20"/>
        <v>1.0001</v>
      </c>
      <c r="AM115" s="49">
        <f t="shared" si="21"/>
        <v>2625653000</v>
      </c>
      <c r="AN115" s="50"/>
      <c r="AO115" s="51"/>
      <c r="AP115" s="51"/>
      <c r="AQ115" s="51"/>
      <c r="AR115" s="51"/>
      <c r="AS115" s="52"/>
      <c r="AT115" s="53">
        <f t="shared" si="17"/>
        <v>0</v>
      </c>
    </row>
    <row r="116" spans="1:46" s="54" customFormat="1" ht="36" customHeight="1" thickBot="1">
      <c r="A116" s="27"/>
      <c r="B116" s="56"/>
      <c r="C116" s="91"/>
      <c r="D116" s="95"/>
      <c r="E116" s="95"/>
      <c r="F116" s="101"/>
      <c r="G116" s="55"/>
      <c r="H116" s="60"/>
      <c r="I116" s="30">
        <v>0.51</v>
      </c>
      <c r="J116" s="119">
        <v>0.49</v>
      </c>
      <c r="K116" s="32"/>
      <c r="L116" s="57"/>
      <c r="M116" s="33"/>
      <c r="N116" s="34">
        <f t="shared" si="11"/>
        <v>1</v>
      </c>
      <c r="O116" s="35"/>
      <c r="P116" s="167">
        <v>15</v>
      </c>
      <c r="Q116" s="168">
        <v>15</v>
      </c>
      <c r="R116" s="38"/>
      <c r="S116" s="38"/>
      <c r="T116" s="37"/>
      <c r="U116" s="39">
        <f t="shared" si="12"/>
        <v>15</v>
      </c>
      <c r="V116" s="40">
        <f t="shared" si="18"/>
        <v>15</v>
      </c>
      <c r="W116" s="112"/>
      <c r="X116" s="96"/>
      <c r="Y116" s="96"/>
      <c r="Z116" s="104"/>
      <c r="AA116" s="99"/>
      <c r="AB116" s="41">
        <f t="shared" si="13"/>
        <v>0</v>
      </c>
      <c r="AC116" s="40">
        <f t="shared" si="14"/>
        <v>0</v>
      </c>
      <c r="AD116" s="42"/>
      <c r="AE116" s="128"/>
      <c r="AF116" s="37">
        <f t="shared" si="15"/>
        <v>15</v>
      </c>
      <c r="AG116" s="43">
        <v>65</v>
      </c>
      <c r="AH116" s="44">
        <f t="shared" si="16"/>
        <v>80</v>
      </c>
      <c r="AI116" s="45">
        <f t="shared" si="19"/>
        <v>0.93</v>
      </c>
      <c r="AJ116" s="46"/>
      <c r="AK116" s="47">
        <v>1E-4</v>
      </c>
      <c r="AL116" s="48">
        <f t="shared" si="20"/>
        <v>1.0001</v>
      </c>
      <c r="AM116" s="49">
        <f t="shared" si="21"/>
        <v>2625653000</v>
      </c>
      <c r="AN116" s="50"/>
      <c r="AO116" s="51"/>
      <c r="AP116" s="51"/>
      <c r="AQ116" s="51"/>
      <c r="AR116" s="51"/>
      <c r="AS116" s="52"/>
      <c r="AT116" s="53">
        <f t="shared" si="17"/>
        <v>0</v>
      </c>
    </row>
    <row r="117" spans="1:46" s="54" customFormat="1" ht="36" customHeight="1" thickBot="1">
      <c r="A117" s="27"/>
      <c r="B117" s="56"/>
      <c r="C117" s="91"/>
      <c r="D117" s="95"/>
      <c r="E117" s="95"/>
      <c r="F117" s="101"/>
      <c r="G117" s="55"/>
      <c r="H117" s="64"/>
      <c r="I117" s="30">
        <v>0.51</v>
      </c>
      <c r="J117" s="119">
        <v>0.49</v>
      </c>
      <c r="K117" s="32"/>
      <c r="L117" s="57"/>
      <c r="M117" s="33"/>
      <c r="N117" s="34">
        <f t="shared" si="11"/>
        <v>1</v>
      </c>
      <c r="O117" s="35"/>
      <c r="P117" s="167">
        <v>15</v>
      </c>
      <c r="Q117" s="168">
        <v>15</v>
      </c>
      <c r="R117" s="38"/>
      <c r="S117" s="38"/>
      <c r="T117" s="37"/>
      <c r="U117" s="39">
        <f t="shared" si="12"/>
        <v>15</v>
      </c>
      <c r="V117" s="40">
        <f t="shared" si="18"/>
        <v>15</v>
      </c>
      <c r="W117" s="112"/>
      <c r="X117" s="96"/>
      <c r="Y117" s="96"/>
      <c r="Z117" s="104"/>
      <c r="AA117" s="99"/>
      <c r="AB117" s="41">
        <f t="shared" si="13"/>
        <v>0</v>
      </c>
      <c r="AC117" s="40">
        <f t="shared" si="14"/>
        <v>0</v>
      </c>
      <c r="AD117" s="42"/>
      <c r="AE117" s="128"/>
      <c r="AF117" s="37">
        <f t="shared" si="15"/>
        <v>15</v>
      </c>
      <c r="AG117" s="43">
        <v>65</v>
      </c>
      <c r="AH117" s="44">
        <f t="shared" si="16"/>
        <v>80</v>
      </c>
      <c r="AI117" s="45">
        <f t="shared" si="19"/>
        <v>0.93</v>
      </c>
      <c r="AJ117" s="46"/>
      <c r="AK117" s="47">
        <v>1E-4</v>
      </c>
      <c r="AL117" s="48">
        <f t="shared" si="20"/>
        <v>1.0001</v>
      </c>
      <c r="AM117" s="49">
        <f t="shared" si="21"/>
        <v>2625653000</v>
      </c>
      <c r="AN117" s="50"/>
      <c r="AO117" s="51"/>
      <c r="AP117" s="51"/>
      <c r="AQ117" s="51"/>
      <c r="AR117" s="51"/>
      <c r="AS117" s="52"/>
      <c r="AT117" s="53">
        <f t="shared" si="17"/>
        <v>0</v>
      </c>
    </row>
    <row r="118" spans="1:46" s="54" customFormat="1" ht="36" customHeight="1" thickBot="1">
      <c r="A118" s="27"/>
      <c r="B118" s="56"/>
      <c r="C118" s="91"/>
      <c r="D118" s="95"/>
      <c r="E118" s="95"/>
      <c r="F118" s="101"/>
      <c r="G118" s="55"/>
      <c r="H118" s="60"/>
      <c r="I118" s="30">
        <v>0.51</v>
      </c>
      <c r="J118" s="119">
        <v>0.49</v>
      </c>
      <c r="K118" s="32"/>
      <c r="L118" s="57"/>
      <c r="M118" s="33"/>
      <c r="N118" s="34">
        <f t="shared" si="11"/>
        <v>1</v>
      </c>
      <c r="O118" s="35"/>
      <c r="P118" s="167">
        <v>15</v>
      </c>
      <c r="Q118" s="168">
        <v>15</v>
      </c>
      <c r="R118" s="38"/>
      <c r="S118" s="38"/>
      <c r="T118" s="37"/>
      <c r="U118" s="39">
        <f t="shared" si="12"/>
        <v>15</v>
      </c>
      <c r="V118" s="40">
        <f t="shared" si="18"/>
        <v>15</v>
      </c>
      <c r="W118" s="112"/>
      <c r="X118" s="96"/>
      <c r="Y118" s="96"/>
      <c r="Z118" s="104"/>
      <c r="AA118" s="99"/>
      <c r="AB118" s="41">
        <f t="shared" si="13"/>
        <v>0</v>
      </c>
      <c r="AC118" s="40">
        <f t="shared" si="14"/>
        <v>0</v>
      </c>
      <c r="AD118" s="42"/>
      <c r="AE118" s="128"/>
      <c r="AF118" s="37">
        <f t="shared" si="15"/>
        <v>15</v>
      </c>
      <c r="AG118" s="43">
        <v>65</v>
      </c>
      <c r="AH118" s="44">
        <f t="shared" si="16"/>
        <v>80</v>
      </c>
      <c r="AI118" s="45">
        <f t="shared" si="19"/>
        <v>0.93</v>
      </c>
      <c r="AJ118" s="46"/>
      <c r="AK118" s="47">
        <v>1E-4</v>
      </c>
      <c r="AL118" s="48">
        <f t="shared" si="20"/>
        <v>1.0001</v>
      </c>
      <c r="AM118" s="49">
        <f t="shared" si="21"/>
        <v>2625653000</v>
      </c>
      <c r="AN118" s="50"/>
      <c r="AO118" s="51"/>
      <c r="AP118" s="51"/>
      <c r="AQ118" s="51"/>
      <c r="AR118" s="51"/>
      <c r="AS118" s="52"/>
      <c r="AT118" s="53">
        <f t="shared" si="17"/>
        <v>0</v>
      </c>
    </row>
    <row r="119" spans="1:46" s="54" customFormat="1" ht="36" customHeight="1" thickBot="1">
      <c r="A119" s="27"/>
      <c r="B119" s="56"/>
      <c r="C119" s="91"/>
      <c r="D119" s="95"/>
      <c r="E119" s="95"/>
      <c r="F119" s="101"/>
      <c r="G119" s="55"/>
      <c r="H119" s="64"/>
      <c r="I119" s="30">
        <v>0.51</v>
      </c>
      <c r="J119" s="119">
        <v>0.49</v>
      </c>
      <c r="K119" s="32"/>
      <c r="L119" s="57"/>
      <c r="M119" s="65"/>
      <c r="N119" s="34">
        <f t="shared" si="11"/>
        <v>1</v>
      </c>
      <c r="O119" s="66"/>
      <c r="P119" s="167">
        <v>15</v>
      </c>
      <c r="Q119" s="168">
        <v>15</v>
      </c>
      <c r="R119" s="38"/>
      <c r="S119" s="38"/>
      <c r="T119" s="67"/>
      <c r="U119" s="39">
        <f t="shared" si="12"/>
        <v>15</v>
      </c>
      <c r="V119" s="40">
        <f t="shared" si="18"/>
        <v>15</v>
      </c>
      <c r="W119" s="112"/>
      <c r="X119" s="96"/>
      <c r="Y119" s="96"/>
      <c r="Z119" s="104"/>
      <c r="AA119" s="108"/>
      <c r="AB119" s="41">
        <f t="shared" si="13"/>
        <v>0</v>
      </c>
      <c r="AC119" s="40">
        <f t="shared" si="14"/>
        <v>0</v>
      </c>
      <c r="AD119" s="69"/>
      <c r="AE119" s="129"/>
      <c r="AF119" s="37">
        <f t="shared" si="15"/>
        <v>15</v>
      </c>
      <c r="AG119" s="43">
        <v>65</v>
      </c>
      <c r="AH119" s="44">
        <f t="shared" si="16"/>
        <v>80</v>
      </c>
      <c r="AI119" s="45">
        <f t="shared" si="19"/>
        <v>0.93</v>
      </c>
      <c r="AJ119" s="46"/>
      <c r="AK119" s="47">
        <v>1E-4</v>
      </c>
      <c r="AL119" s="48">
        <f t="shared" si="20"/>
        <v>1.0001</v>
      </c>
      <c r="AM119" s="49">
        <f t="shared" si="21"/>
        <v>2625653000</v>
      </c>
      <c r="AN119" s="70"/>
      <c r="AO119" s="71"/>
      <c r="AP119" s="71"/>
      <c r="AQ119" s="71"/>
      <c r="AR119" s="71"/>
      <c r="AS119" s="72"/>
      <c r="AT119" s="53">
        <f t="shared" si="17"/>
        <v>0</v>
      </c>
    </row>
    <row r="120" spans="1:46" s="54" customFormat="1" ht="36" customHeight="1" thickBot="1">
      <c r="A120" s="27"/>
      <c r="B120" s="56"/>
      <c r="C120" s="91"/>
      <c r="D120" s="95"/>
      <c r="E120" s="95"/>
      <c r="F120" s="101"/>
      <c r="G120" s="55"/>
      <c r="H120" s="60"/>
      <c r="I120" s="30">
        <v>0.51</v>
      </c>
      <c r="J120" s="119">
        <v>0.49</v>
      </c>
      <c r="K120" s="32"/>
      <c r="L120" s="57"/>
      <c r="M120" s="33"/>
      <c r="N120" s="34">
        <f t="shared" si="11"/>
        <v>1</v>
      </c>
      <c r="O120" s="35"/>
      <c r="P120" s="167">
        <v>15</v>
      </c>
      <c r="Q120" s="168">
        <v>15</v>
      </c>
      <c r="R120" s="38"/>
      <c r="S120" s="38"/>
      <c r="T120" s="37"/>
      <c r="U120" s="39">
        <f t="shared" si="12"/>
        <v>15</v>
      </c>
      <c r="V120" s="40">
        <f t="shared" si="18"/>
        <v>15</v>
      </c>
      <c r="W120" s="112"/>
      <c r="X120" s="96"/>
      <c r="Y120" s="96"/>
      <c r="Z120" s="104"/>
      <c r="AA120" s="99"/>
      <c r="AB120" s="41">
        <f t="shared" si="13"/>
        <v>0</v>
      </c>
      <c r="AC120" s="40">
        <f t="shared" si="14"/>
        <v>0</v>
      </c>
      <c r="AD120" s="42"/>
      <c r="AE120" s="128"/>
      <c r="AF120" s="37">
        <f t="shared" si="15"/>
        <v>15</v>
      </c>
      <c r="AG120" s="43">
        <v>65</v>
      </c>
      <c r="AH120" s="44">
        <f t="shared" si="16"/>
        <v>80</v>
      </c>
      <c r="AI120" s="45">
        <f t="shared" si="19"/>
        <v>0.93</v>
      </c>
      <c r="AJ120" s="46"/>
      <c r="AK120" s="47">
        <v>1E-4</v>
      </c>
      <c r="AL120" s="48">
        <f t="shared" si="20"/>
        <v>1.0001</v>
      </c>
      <c r="AM120" s="49">
        <f t="shared" si="21"/>
        <v>2625653000</v>
      </c>
      <c r="AN120" s="50"/>
      <c r="AO120" s="51"/>
      <c r="AP120" s="51"/>
      <c r="AQ120" s="51"/>
      <c r="AR120" s="51"/>
      <c r="AS120" s="52"/>
      <c r="AT120" s="53">
        <f t="shared" si="17"/>
        <v>0</v>
      </c>
    </row>
    <row r="121" spans="1:46" s="54" customFormat="1" ht="36" customHeight="1" thickBot="1">
      <c r="A121" s="27"/>
      <c r="B121" s="56"/>
      <c r="C121" s="91"/>
      <c r="D121" s="95"/>
      <c r="E121" s="95"/>
      <c r="F121" s="101"/>
      <c r="G121" s="55"/>
      <c r="H121" s="60"/>
      <c r="I121" s="30">
        <v>0.51</v>
      </c>
      <c r="J121" s="119">
        <v>0.49</v>
      </c>
      <c r="K121" s="32"/>
      <c r="L121" s="57"/>
      <c r="M121" s="33"/>
      <c r="N121" s="34">
        <f t="shared" si="11"/>
        <v>1</v>
      </c>
      <c r="O121" s="35"/>
      <c r="P121" s="167">
        <v>15</v>
      </c>
      <c r="Q121" s="168">
        <v>15</v>
      </c>
      <c r="R121" s="38"/>
      <c r="S121" s="38"/>
      <c r="T121" s="37"/>
      <c r="U121" s="39">
        <f t="shared" si="12"/>
        <v>15</v>
      </c>
      <c r="V121" s="40">
        <f t="shared" si="18"/>
        <v>15</v>
      </c>
      <c r="W121" s="112"/>
      <c r="X121" s="96"/>
      <c r="Y121" s="96"/>
      <c r="Z121" s="104"/>
      <c r="AA121" s="99"/>
      <c r="AB121" s="41">
        <f t="shared" si="13"/>
        <v>0</v>
      </c>
      <c r="AC121" s="40">
        <f t="shared" si="14"/>
        <v>0</v>
      </c>
      <c r="AD121" s="42"/>
      <c r="AE121" s="128"/>
      <c r="AF121" s="37">
        <f t="shared" si="15"/>
        <v>15</v>
      </c>
      <c r="AG121" s="43">
        <v>65</v>
      </c>
      <c r="AH121" s="44">
        <f t="shared" si="16"/>
        <v>80</v>
      </c>
      <c r="AI121" s="45">
        <f t="shared" si="19"/>
        <v>0.93</v>
      </c>
      <c r="AJ121" s="46"/>
      <c r="AK121" s="47">
        <v>1E-4</v>
      </c>
      <c r="AL121" s="48">
        <f t="shared" si="20"/>
        <v>1.0001</v>
      </c>
      <c r="AM121" s="49">
        <f t="shared" si="21"/>
        <v>2625653000</v>
      </c>
      <c r="AN121" s="50"/>
      <c r="AO121" s="51"/>
      <c r="AP121" s="51"/>
      <c r="AQ121" s="51"/>
      <c r="AR121" s="51"/>
      <c r="AS121" s="52"/>
      <c r="AT121" s="53">
        <f t="shared" si="17"/>
        <v>0</v>
      </c>
    </row>
    <row r="122" spans="1:46" s="54" customFormat="1" ht="36" customHeight="1" thickBot="1">
      <c r="A122" s="27"/>
      <c r="B122" s="56"/>
      <c r="C122" s="91"/>
      <c r="D122" s="95"/>
      <c r="E122" s="95"/>
      <c r="F122" s="101"/>
      <c r="G122" s="55"/>
      <c r="H122" s="64"/>
      <c r="I122" s="30">
        <v>0.51</v>
      </c>
      <c r="J122" s="119">
        <v>0.49</v>
      </c>
      <c r="K122" s="32"/>
      <c r="L122" s="57"/>
      <c r="M122" s="73"/>
      <c r="N122" s="34">
        <f t="shared" si="11"/>
        <v>1</v>
      </c>
      <c r="O122" s="35"/>
      <c r="P122" s="167">
        <v>15</v>
      </c>
      <c r="Q122" s="168">
        <v>15</v>
      </c>
      <c r="R122" s="38"/>
      <c r="S122" s="38"/>
      <c r="T122" s="68"/>
      <c r="U122" s="120">
        <f t="shared" si="12"/>
        <v>15</v>
      </c>
      <c r="V122" s="40">
        <f t="shared" si="18"/>
        <v>15</v>
      </c>
      <c r="W122" s="112"/>
      <c r="X122" s="96"/>
      <c r="Y122" s="96"/>
      <c r="Z122" s="104"/>
      <c r="AA122" s="108"/>
      <c r="AB122" s="41">
        <f t="shared" si="13"/>
        <v>0</v>
      </c>
      <c r="AC122" s="40">
        <f t="shared" si="14"/>
        <v>0</v>
      </c>
      <c r="AD122" s="42"/>
      <c r="AE122" s="128"/>
      <c r="AF122" s="37">
        <f t="shared" si="15"/>
        <v>15</v>
      </c>
      <c r="AG122" s="43">
        <v>65</v>
      </c>
      <c r="AH122" s="44">
        <f t="shared" si="16"/>
        <v>80</v>
      </c>
      <c r="AI122" s="45">
        <f t="shared" si="19"/>
        <v>0.93</v>
      </c>
      <c r="AJ122" s="46"/>
      <c r="AK122" s="47">
        <v>1E-4</v>
      </c>
      <c r="AL122" s="48">
        <f t="shared" si="20"/>
        <v>1.0001</v>
      </c>
      <c r="AM122" s="49">
        <f t="shared" si="21"/>
        <v>2625653000</v>
      </c>
      <c r="AN122" s="74"/>
      <c r="AO122" s="51"/>
      <c r="AP122" s="51"/>
      <c r="AQ122" s="51"/>
      <c r="AR122" s="51"/>
      <c r="AS122" s="52"/>
      <c r="AT122" s="53">
        <f t="shared" si="17"/>
        <v>0</v>
      </c>
    </row>
    <row r="123" spans="1:46" s="54" customFormat="1" ht="36" customHeight="1" thickBot="1">
      <c r="A123" s="27"/>
      <c r="B123" s="56"/>
      <c r="C123" s="91"/>
      <c r="D123" s="95"/>
      <c r="E123" s="95"/>
      <c r="F123" s="101"/>
      <c r="G123" s="55"/>
      <c r="H123" s="60"/>
      <c r="I123" s="30">
        <v>0.51</v>
      </c>
      <c r="J123" s="119">
        <v>0.49</v>
      </c>
      <c r="K123" s="32"/>
      <c r="L123" s="57"/>
      <c r="M123" s="33"/>
      <c r="N123" s="34">
        <f t="shared" si="11"/>
        <v>1</v>
      </c>
      <c r="O123" s="35"/>
      <c r="P123" s="167">
        <v>15</v>
      </c>
      <c r="Q123" s="168">
        <v>15</v>
      </c>
      <c r="R123" s="38"/>
      <c r="S123" s="38"/>
      <c r="T123" s="37"/>
      <c r="U123" s="39">
        <f t="shared" si="12"/>
        <v>15</v>
      </c>
      <c r="V123" s="40">
        <f t="shared" si="18"/>
        <v>15</v>
      </c>
      <c r="W123" s="112"/>
      <c r="X123" s="96"/>
      <c r="Y123" s="96"/>
      <c r="Z123" s="104"/>
      <c r="AA123" s="99"/>
      <c r="AB123" s="41">
        <f t="shared" si="13"/>
        <v>0</v>
      </c>
      <c r="AC123" s="40">
        <f t="shared" si="14"/>
        <v>0</v>
      </c>
      <c r="AD123" s="42"/>
      <c r="AE123" s="128"/>
      <c r="AF123" s="37">
        <f t="shared" si="15"/>
        <v>15</v>
      </c>
      <c r="AG123" s="43">
        <v>65</v>
      </c>
      <c r="AH123" s="44">
        <f t="shared" si="16"/>
        <v>80</v>
      </c>
      <c r="AI123" s="45">
        <f t="shared" si="19"/>
        <v>0.93</v>
      </c>
      <c r="AJ123" s="46"/>
      <c r="AK123" s="47">
        <v>1E-4</v>
      </c>
      <c r="AL123" s="48">
        <f t="shared" si="20"/>
        <v>1.0001</v>
      </c>
      <c r="AM123" s="49">
        <f t="shared" si="21"/>
        <v>2625653000</v>
      </c>
      <c r="AN123" s="50"/>
      <c r="AO123" s="51"/>
      <c r="AP123" s="51"/>
      <c r="AQ123" s="51"/>
      <c r="AR123" s="51"/>
      <c r="AS123" s="52"/>
      <c r="AT123" s="53">
        <f t="shared" si="17"/>
        <v>0</v>
      </c>
    </row>
    <row r="124" spans="1:46" s="17" customFormat="1" ht="39.75" customHeight="1" thickBot="1">
      <c r="A124" s="27"/>
      <c r="B124" s="56"/>
      <c r="C124" s="91"/>
      <c r="D124" s="95"/>
      <c r="E124" s="95"/>
      <c r="F124" s="101"/>
      <c r="G124" s="55"/>
      <c r="H124" s="76"/>
      <c r="I124" s="30">
        <v>0.51</v>
      </c>
      <c r="J124" s="119">
        <v>0.49</v>
      </c>
      <c r="K124" s="32"/>
      <c r="L124" s="57"/>
      <c r="M124" s="75"/>
      <c r="N124" s="34">
        <f t="shared" si="11"/>
        <v>1</v>
      </c>
      <c r="O124" s="76"/>
      <c r="P124" s="167">
        <v>15</v>
      </c>
      <c r="Q124" s="168">
        <v>15</v>
      </c>
      <c r="R124" s="38"/>
      <c r="S124" s="38"/>
      <c r="T124" s="291"/>
      <c r="U124" s="39">
        <f t="shared" si="12"/>
        <v>15</v>
      </c>
      <c r="V124" s="40">
        <f t="shared" si="18"/>
        <v>15</v>
      </c>
      <c r="W124" s="112"/>
      <c r="X124" s="96"/>
      <c r="Y124" s="96"/>
      <c r="Z124" s="104"/>
      <c r="AA124" s="132"/>
      <c r="AB124" s="41">
        <f t="shared" si="13"/>
        <v>0</v>
      </c>
      <c r="AC124" s="40">
        <f t="shared" si="14"/>
        <v>0</v>
      </c>
      <c r="AD124" s="77"/>
      <c r="AE124" s="130"/>
      <c r="AF124" s="37">
        <f t="shared" si="15"/>
        <v>15</v>
      </c>
      <c r="AG124" s="43">
        <v>65</v>
      </c>
      <c r="AH124" s="44">
        <f t="shared" si="16"/>
        <v>80</v>
      </c>
      <c r="AI124" s="45">
        <f t="shared" si="19"/>
        <v>0.93</v>
      </c>
      <c r="AJ124" s="46"/>
      <c r="AK124" s="47">
        <v>1E-4</v>
      </c>
      <c r="AL124" s="48">
        <f t="shared" si="20"/>
        <v>1.0001</v>
      </c>
      <c r="AM124" s="49">
        <f t="shared" si="21"/>
        <v>2625653000</v>
      </c>
      <c r="AN124" s="75"/>
      <c r="AO124" s="78"/>
      <c r="AP124" s="78"/>
      <c r="AQ124" s="78"/>
      <c r="AR124" s="78"/>
      <c r="AS124" s="78"/>
      <c r="AT124" s="53">
        <f t="shared" si="17"/>
        <v>0</v>
      </c>
    </row>
    <row r="125" spans="1:46" s="54" customFormat="1" ht="47.25" customHeight="1" thickBot="1">
      <c r="A125" s="27"/>
      <c r="B125" s="56"/>
      <c r="C125" s="91"/>
      <c r="D125" s="95"/>
      <c r="E125" s="95"/>
      <c r="F125" s="101"/>
      <c r="G125" s="55"/>
      <c r="H125" s="60"/>
      <c r="I125" s="30">
        <v>0.51</v>
      </c>
      <c r="J125" s="119">
        <v>0.49</v>
      </c>
      <c r="K125" s="32"/>
      <c r="L125" s="57"/>
      <c r="M125" s="33"/>
      <c r="N125" s="34">
        <f t="shared" si="11"/>
        <v>1</v>
      </c>
      <c r="O125" s="35"/>
      <c r="P125" s="167">
        <v>15</v>
      </c>
      <c r="Q125" s="168">
        <v>15</v>
      </c>
      <c r="R125" s="38"/>
      <c r="S125" s="38"/>
      <c r="T125" s="37"/>
      <c r="U125" s="39">
        <f t="shared" si="12"/>
        <v>15</v>
      </c>
      <c r="V125" s="40">
        <f t="shared" si="18"/>
        <v>15</v>
      </c>
      <c r="W125" s="112"/>
      <c r="X125" s="96"/>
      <c r="Y125" s="96"/>
      <c r="Z125" s="104"/>
      <c r="AA125" s="99"/>
      <c r="AB125" s="41">
        <f t="shared" si="13"/>
        <v>0</v>
      </c>
      <c r="AC125" s="40">
        <f t="shared" si="14"/>
        <v>0</v>
      </c>
      <c r="AD125" s="42"/>
      <c r="AE125" s="128"/>
      <c r="AF125" s="37">
        <f t="shared" si="15"/>
        <v>15</v>
      </c>
      <c r="AG125" s="43">
        <v>65</v>
      </c>
      <c r="AH125" s="44">
        <f t="shared" si="16"/>
        <v>80</v>
      </c>
      <c r="AI125" s="45">
        <f t="shared" si="19"/>
        <v>0.93</v>
      </c>
      <c r="AJ125" s="46"/>
      <c r="AK125" s="47">
        <v>1E-4</v>
      </c>
      <c r="AL125" s="48">
        <f t="shared" si="20"/>
        <v>1.0001</v>
      </c>
      <c r="AM125" s="49">
        <f t="shared" si="21"/>
        <v>2625653000</v>
      </c>
      <c r="AN125" s="50"/>
      <c r="AO125" s="51"/>
      <c r="AP125" s="51"/>
      <c r="AQ125" s="51"/>
      <c r="AR125" s="51"/>
      <c r="AS125" s="52"/>
      <c r="AT125" s="53">
        <f t="shared" si="17"/>
        <v>0</v>
      </c>
    </row>
    <row r="126" spans="1:46" s="54" customFormat="1" ht="36" customHeight="1" thickBot="1">
      <c r="A126" s="27"/>
      <c r="B126" s="56"/>
      <c r="C126" s="91"/>
      <c r="D126" s="95"/>
      <c r="E126" s="95"/>
      <c r="F126" s="101"/>
      <c r="G126" s="55"/>
      <c r="H126" s="60"/>
      <c r="I126" s="30">
        <v>0.51</v>
      </c>
      <c r="J126" s="119">
        <v>0.49</v>
      </c>
      <c r="K126" s="32"/>
      <c r="L126" s="57"/>
      <c r="M126" s="33"/>
      <c r="N126" s="34">
        <f t="shared" si="11"/>
        <v>1</v>
      </c>
      <c r="O126" s="35"/>
      <c r="P126" s="167">
        <v>15</v>
      </c>
      <c r="Q126" s="168">
        <v>15</v>
      </c>
      <c r="R126" s="38"/>
      <c r="S126" s="38"/>
      <c r="T126" s="37"/>
      <c r="U126" s="39">
        <f t="shared" si="12"/>
        <v>15</v>
      </c>
      <c r="V126" s="40">
        <f t="shared" si="18"/>
        <v>15</v>
      </c>
      <c r="W126" s="112"/>
      <c r="X126" s="96"/>
      <c r="Y126" s="96"/>
      <c r="Z126" s="104"/>
      <c r="AA126" s="99"/>
      <c r="AB126" s="41">
        <f t="shared" si="13"/>
        <v>0</v>
      </c>
      <c r="AC126" s="40">
        <f t="shared" si="14"/>
        <v>0</v>
      </c>
      <c r="AD126" s="42"/>
      <c r="AE126" s="128"/>
      <c r="AF126" s="37">
        <f t="shared" si="15"/>
        <v>15</v>
      </c>
      <c r="AG126" s="43">
        <v>65</v>
      </c>
      <c r="AH126" s="44">
        <f t="shared" si="16"/>
        <v>80</v>
      </c>
      <c r="AI126" s="45">
        <f t="shared" si="19"/>
        <v>0.93</v>
      </c>
      <c r="AJ126" s="46"/>
      <c r="AK126" s="47">
        <v>1E-4</v>
      </c>
      <c r="AL126" s="48">
        <f t="shared" si="20"/>
        <v>1.0001</v>
      </c>
      <c r="AM126" s="49">
        <f t="shared" si="21"/>
        <v>2625653000</v>
      </c>
      <c r="AN126" s="50"/>
      <c r="AO126" s="51"/>
      <c r="AP126" s="51"/>
      <c r="AQ126" s="51"/>
      <c r="AR126" s="51"/>
      <c r="AS126" s="52"/>
      <c r="AT126" s="53">
        <f t="shared" si="17"/>
        <v>0</v>
      </c>
    </row>
    <row r="127" spans="1:46" s="54" customFormat="1" ht="36" customHeight="1" thickBot="1">
      <c r="A127" s="27"/>
      <c r="B127" s="56"/>
      <c r="C127" s="91"/>
      <c r="D127" s="95"/>
      <c r="E127" s="95"/>
      <c r="F127" s="101"/>
      <c r="G127" s="55"/>
      <c r="H127" s="60"/>
      <c r="I127" s="30">
        <v>0.51</v>
      </c>
      <c r="J127" s="119">
        <v>0.49</v>
      </c>
      <c r="K127" s="32"/>
      <c r="L127" s="57"/>
      <c r="M127" s="33"/>
      <c r="N127" s="34">
        <f t="shared" si="11"/>
        <v>1</v>
      </c>
      <c r="O127" s="35"/>
      <c r="P127" s="167">
        <v>15</v>
      </c>
      <c r="Q127" s="168">
        <v>15</v>
      </c>
      <c r="R127" s="38"/>
      <c r="S127" s="38"/>
      <c r="T127" s="37"/>
      <c r="U127" s="39">
        <f t="shared" si="12"/>
        <v>15</v>
      </c>
      <c r="V127" s="40">
        <f t="shared" si="18"/>
        <v>15</v>
      </c>
      <c r="W127" s="112"/>
      <c r="X127" s="96"/>
      <c r="Y127" s="96"/>
      <c r="Z127" s="104"/>
      <c r="AA127" s="99"/>
      <c r="AB127" s="41">
        <f t="shared" si="13"/>
        <v>0</v>
      </c>
      <c r="AC127" s="40">
        <f t="shared" si="14"/>
        <v>0</v>
      </c>
      <c r="AD127" s="42"/>
      <c r="AE127" s="128"/>
      <c r="AF127" s="37">
        <f t="shared" si="15"/>
        <v>15</v>
      </c>
      <c r="AG127" s="43">
        <v>65</v>
      </c>
      <c r="AH127" s="44">
        <f t="shared" si="16"/>
        <v>80</v>
      </c>
      <c r="AI127" s="45">
        <f t="shared" si="19"/>
        <v>0.93</v>
      </c>
      <c r="AJ127" s="46"/>
      <c r="AK127" s="47">
        <v>1E-4</v>
      </c>
      <c r="AL127" s="48">
        <f t="shared" si="20"/>
        <v>1.0001</v>
      </c>
      <c r="AM127" s="49">
        <f t="shared" si="21"/>
        <v>2625653000</v>
      </c>
      <c r="AN127" s="50"/>
      <c r="AO127" s="51"/>
      <c r="AP127" s="51"/>
      <c r="AQ127" s="51"/>
      <c r="AR127" s="51"/>
      <c r="AS127" s="52"/>
      <c r="AT127" s="53">
        <f t="shared" si="17"/>
        <v>0</v>
      </c>
    </row>
    <row r="128" spans="1:46" s="54" customFormat="1" ht="36" customHeight="1" thickBot="1">
      <c r="A128" s="27"/>
      <c r="B128" s="56"/>
      <c r="C128" s="91"/>
      <c r="D128" s="95"/>
      <c r="E128" s="95"/>
      <c r="F128" s="101"/>
      <c r="G128" s="55"/>
      <c r="H128" s="60"/>
      <c r="I128" s="30">
        <v>0.51</v>
      </c>
      <c r="J128" s="119">
        <v>0.49</v>
      </c>
      <c r="K128" s="32"/>
      <c r="L128" s="57"/>
      <c r="M128" s="33"/>
      <c r="N128" s="34">
        <f t="shared" si="11"/>
        <v>1</v>
      </c>
      <c r="O128" s="35"/>
      <c r="P128" s="167">
        <v>15</v>
      </c>
      <c r="Q128" s="168">
        <v>15</v>
      </c>
      <c r="R128" s="38"/>
      <c r="S128" s="38"/>
      <c r="T128" s="37"/>
      <c r="U128" s="39">
        <f t="shared" si="12"/>
        <v>15</v>
      </c>
      <c r="V128" s="40">
        <f t="shared" si="18"/>
        <v>15</v>
      </c>
      <c r="W128" s="112"/>
      <c r="X128" s="96"/>
      <c r="Y128" s="96"/>
      <c r="Z128" s="104"/>
      <c r="AA128" s="99"/>
      <c r="AB128" s="41">
        <f t="shared" si="13"/>
        <v>0</v>
      </c>
      <c r="AC128" s="40">
        <f t="shared" si="14"/>
        <v>0</v>
      </c>
      <c r="AD128" s="42"/>
      <c r="AE128" s="128"/>
      <c r="AF128" s="37">
        <f t="shared" si="15"/>
        <v>15</v>
      </c>
      <c r="AG128" s="43">
        <v>65</v>
      </c>
      <c r="AH128" s="44">
        <f t="shared" si="16"/>
        <v>80</v>
      </c>
      <c r="AI128" s="45">
        <f t="shared" si="19"/>
        <v>0.93</v>
      </c>
      <c r="AJ128" s="46"/>
      <c r="AK128" s="47">
        <v>1E-4</v>
      </c>
      <c r="AL128" s="48">
        <f t="shared" si="20"/>
        <v>1.0001</v>
      </c>
      <c r="AM128" s="49">
        <f t="shared" si="21"/>
        <v>2625653000</v>
      </c>
      <c r="AN128" s="50"/>
      <c r="AO128" s="51"/>
      <c r="AP128" s="51"/>
      <c r="AQ128" s="51"/>
      <c r="AR128" s="51"/>
      <c r="AS128" s="52"/>
      <c r="AT128" s="53">
        <f t="shared" si="17"/>
        <v>0</v>
      </c>
    </row>
    <row r="129" spans="1:46" s="54" customFormat="1" ht="36" customHeight="1" thickBot="1">
      <c r="A129" s="27"/>
      <c r="B129" s="56"/>
      <c r="C129" s="91"/>
      <c r="D129" s="95"/>
      <c r="E129" s="95"/>
      <c r="F129" s="101"/>
      <c r="G129" s="55"/>
      <c r="H129" s="60"/>
      <c r="I129" s="30">
        <v>0.51</v>
      </c>
      <c r="J129" s="119">
        <v>0.49</v>
      </c>
      <c r="K129" s="32"/>
      <c r="L129" s="57"/>
      <c r="M129" s="33"/>
      <c r="N129" s="34">
        <f t="shared" si="11"/>
        <v>1</v>
      </c>
      <c r="O129" s="35"/>
      <c r="P129" s="167">
        <v>15</v>
      </c>
      <c r="Q129" s="168">
        <v>15</v>
      </c>
      <c r="R129" s="38"/>
      <c r="S129" s="38"/>
      <c r="T129" s="37"/>
      <c r="U129" s="39">
        <f t="shared" si="12"/>
        <v>15</v>
      </c>
      <c r="V129" s="40">
        <f t="shared" si="18"/>
        <v>15</v>
      </c>
      <c r="W129" s="112"/>
      <c r="X129" s="96"/>
      <c r="Y129" s="96"/>
      <c r="Z129" s="104"/>
      <c r="AA129" s="99"/>
      <c r="AB129" s="41">
        <f t="shared" si="13"/>
        <v>0</v>
      </c>
      <c r="AC129" s="40">
        <f t="shared" si="14"/>
        <v>0</v>
      </c>
      <c r="AD129" s="42"/>
      <c r="AE129" s="128"/>
      <c r="AF129" s="37">
        <f t="shared" si="15"/>
        <v>15</v>
      </c>
      <c r="AG129" s="43">
        <v>65</v>
      </c>
      <c r="AH129" s="44">
        <f t="shared" si="16"/>
        <v>80</v>
      </c>
      <c r="AI129" s="45">
        <f t="shared" si="19"/>
        <v>0.93</v>
      </c>
      <c r="AJ129" s="46"/>
      <c r="AK129" s="47">
        <v>1E-4</v>
      </c>
      <c r="AL129" s="48">
        <f t="shared" si="20"/>
        <v>1.0001</v>
      </c>
      <c r="AM129" s="49">
        <f t="shared" si="21"/>
        <v>2625653000</v>
      </c>
      <c r="AN129" s="50"/>
      <c r="AO129" s="51"/>
      <c r="AP129" s="51"/>
      <c r="AQ129" s="51"/>
      <c r="AR129" s="51"/>
      <c r="AS129" s="52"/>
      <c r="AT129" s="53">
        <f t="shared" si="17"/>
        <v>0</v>
      </c>
    </row>
    <row r="130" spans="1:46" s="54" customFormat="1" ht="36" customHeight="1" thickBot="1">
      <c r="A130" s="27"/>
      <c r="B130" s="56"/>
      <c r="C130" s="91"/>
      <c r="D130" s="95"/>
      <c r="E130" s="95"/>
      <c r="F130" s="101"/>
      <c r="G130" s="55"/>
      <c r="H130" s="60"/>
      <c r="I130" s="30">
        <v>0.51</v>
      </c>
      <c r="J130" s="119">
        <v>0.49</v>
      </c>
      <c r="K130" s="32"/>
      <c r="L130" s="57"/>
      <c r="M130" s="33"/>
      <c r="N130" s="34">
        <f t="shared" si="11"/>
        <v>1</v>
      </c>
      <c r="O130" s="35"/>
      <c r="P130" s="167">
        <v>15</v>
      </c>
      <c r="Q130" s="168">
        <v>15</v>
      </c>
      <c r="R130" s="38"/>
      <c r="S130" s="38"/>
      <c r="T130" s="37"/>
      <c r="U130" s="39">
        <f t="shared" si="12"/>
        <v>15</v>
      </c>
      <c r="V130" s="40">
        <f t="shared" si="18"/>
        <v>15</v>
      </c>
      <c r="W130" s="112"/>
      <c r="X130" s="96"/>
      <c r="Y130" s="96"/>
      <c r="Z130" s="104"/>
      <c r="AA130" s="99"/>
      <c r="AB130" s="41">
        <f t="shared" si="13"/>
        <v>0</v>
      </c>
      <c r="AC130" s="40">
        <f t="shared" si="14"/>
        <v>0</v>
      </c>
      <c r="AD130" s="42"/>
      <c r="AE130" s="128"/>
      <c r="AF130" s="37">
        <f t="shared" si="15"/>
        <v>15</v>
      </c>
      <c r="AG130" s="43">
        <v>65</v>
      </c>
      <c r="AH130" s="44">
        <f t="shared" si="16"/>
        <v>80</v>
      </c>
      <c r="AI130" s="45">
        <f t="shared" si="19"/>
        <v>0.93</v>
      </c>
      <c r="AJ130" s="46"/>
      <c r="AK130" s="47">
        <v>1E-4</v>
      </c>
      <c r="AL130" s="48">
        <f t="shared" si="20"/>
        <v>1.0001</v>
      </c>
      <c r="AM130" s="49">
        <f t="shared" si="21"/>
        <v>2625653000</v>
      </c>
      <c r="AN130" s="50"/>
      <c r="AO130" s="51"/>
      <c r="AP130" s="51"/>
      <c r="AQ130" s="51"/>
      <c r="AR130" s="51"/>
      <c r="AS130" s="52"/>
      <c r="AT130" s="53">
        <f t="shared" si="17"/>
        <v>0</v>
      </c>
    </row>
    <row r="131" spans="1:46" s="54" customFormat="1" ht="36" customHeight="1" thickBot="1">
      <c r="A131" s="27"/>
      <c r="B131" s="56"/>
      <c r="C131" s="91"/>
      <c r="D131" s="95"/>
      <c r="E131" s="95"/>
      <c r="F131" s="101"/>
      <c r="G131" s="55"/>
      <c r="H131" s="60"/>
      <c r="I131" s="30">
        <v>0.51</v>
      </c>
      <c r="J131" s="119">
        <v>0.49</v>
      </c>
      <c r="K131" s="32"/>
      <c r="L131" s="57"/>
      <c r="M131" s="33"/>
      <c r="N131" s="34">
        <f t="shared" si="11"/>
        <v>1</v>
      </c>
      <c r="O131" s="35"/>
      <c r="P131" s="105">
        <v>15</v>
      </c>
      <c r="Q131" s="106">
        <v>15</v>
      </c>
      <c r="R131" s="38"/>
      <c r="S131" s="38"/>
      <c r="T131" s="37"/>
      <c r="U131" s="39">
        <f t="shared" si="12"/>
        <v>15</v>
      </c>
      <c r="V131" s="40">
        <f t="shared" si="18"/>
        <v>15</v>
      </c>
      <c r="W131" s="112"/>
      <c r="X131" s="96"/>
      <c r="Y131" s="96"/>
      <c r="Z131" s="104"/>
      <c r="AA131" s="99"/>
      <c r="AB131" s="41">
        <f t="shared" si="13"/>
        <v>0</v>
      </c>
      <c r="AC131" s="40">
        <f t="shared" si="14"/>
        <v>0</v>
      </c>
      <c r="AD131" s="42"/>
      <c r="AE131" s="128"/>
      <c r="AF131" s="37">
        <f t="shared" si="15"/>
        <v>15</v>
      </c>
      <c r="AG131" s="43">
        <v>65</v>
      </c>
      <c r="AH131" s="44">
        <f t="shared" si="16"/>
        <v>80</v>
      </c>
      <c r="AI131" s="45">
        <f t="shared" si="19"/>
        <v>0.93</v>
      </c>
      <c r="AJ131" s="46"/>
      <c r="AK131" s="47">
        <v>1E-4</v>
      </c>
      <c r="AL131" s="48">
        <f t="shared" si="20"/>
        <v>1.0001</v>
      </c>
      <c r="AM131" s="49">
        <f t="shared" si="21"/>
        <v>2625653000</v>
      </c>
      <c r="AN131" s="50"/>
      <c r="AO131" s="51"/>
      <c r="AP131" s="51"/>
      <c r="AQ131" s="51"/>
      <c r="AR131" s="51"/>
      <c r="AS131" s="52"/>
      <c r="AT131" s="53">
        <f t="shared" si="17"/>
        <v>0</v>
      </c>
    </row>
    <row r="132" spans="1:46" s="54" customFormat="1" ht="36" customHeight="1" thickBot="1">
      <c r="A132" s="27"/>
      <c r="B132" s="56"/>
      <c r="C132" s="91"/>
      <c r="D132" s="95"/>
      <c r="E132" s="95"/>
      <c r="F132" s="101"/>
      <c r="G132" s="55"/>
      <c r="H132" s="60"/>
      <c r="I132" s="30">
        <v>0.51</v>
      </c>
      <c r="J132" s="119">
        <v>0.49</v>
      </c>
      <c r="K132" s="32"/>
      <c r="L132" s="57"/>
      <c r="M132" s="33"/>
      <c r="N132" s="34">
        <f t="shared" si="11"/>
        <v>1</v>
      </c>
      <c r="O132" s="35"/>
      <c r="P132" s="105">
        <v>15</v>
      </c>
      <c r="Q132" s="106">
        <v>15</v>
      </c>
      <c r="R132" s="38"/>
      <c r="S132" s="38"/>
      <c r="T132" s="37"/>
      <c r="U132" s="39">
        <f t="shared" si="12"/>
        <v>15</v>
      </c>
      <c r="V132" s="40">
        <f t="shared" si="18"/>
        <v>15</v>
      </c>
      <c r="W132" s="112"/>
      <c r="X132" s="96"/>
      <c r="Y132" s="96"/>
      <c r="Z132" s="104"/>
      <c r="AA132" s="99"/>
      <c r="AB132" s="41">
        <f t="shared" si="13"/>
        <v>0</v>
      </c>
      <c r="AC132" s="40">
        <f t="shared" si="14"/>
        <v>0</v>
      </c>
      <c r="AD132" s="42"/>
      <c r="AE132" s="128"/>
      <c r="AF132" s="37">
        <f t="shared" si="15"/>
        <v>15</v>
      </c>
      <c r="AG132" s="43">
        <v>65</v>
      </c>
      <c r="AH132" s="44">
        <f t="shared" si="16"/>
        <v>80</v>
      </c>
      <c r="AI132" s="45">
        <f t="shared" si="19"/>
        <v>0.93</v>
      </c>
      <c r="AJ132" s="46"/>
      <c r="AK132" s="47">
        <v>1E-4</v>
      </c>
      <c r="AL132" s="48">
        <f t="shared" si="20"/>
        <v>1.0001</v>
      </c>
      <c r="AM132" s="49">
        <f t="shared" si="21"/>
        <v>2625653000</v>
      </c>
      <c r="AN132" s="50"/>
      <c r="AO132" s="51"/>
      <c r="AP132" s="51"/>
      <c r="AQ132" s="51"/>
      <c r="AR132" s="51"/>
      <c r="AS132" s="52"/>
      <c r="AT132" s="53">
        <f t="shared" si="17"/>
        <v>0</v>
      </c>
    </row>
    <row r="133" spans="1:46" s="54" customFormat="1" ht="36" customHeight="1" thickBot="1">
      <c r="A133" s="27"/>
      <c r="B133" s="56"/>
      <c r="C133" s="91"/>
      <c r="D133" s="95"/>
      <c r="E133" s="95"/>
      <c r="F133" s="101"/>
      <c r="G133" s="55"/>
      <c r="H133" s="60"/>
      <c r="I133" s="30">
        <v>0.51</v>
      </c>
      <c r="J133" s="119">
        <v>0.49</v>
      </c>
      <c r="K133" s="32"/>
      <c r="L133" s="57"/>
      <c r="M133" s="33"/>
      <c r="N133" s="34">
        <f t="shared" si="11"/>
        <v>1</v>
      </c>
      <c r="O133" s="35"/>
      <c r="P133" s="105">
        <v>15</v>
      </c>
      <c r="Q133" s="106">
        <v>15</v>
      </c>
      <c r="R133" s="38"/>
      <c r="S133" s="38"/>
      <c r="T133" s="37"/>
      <c r="U133" s="39">
        <f t="shared" si="12"/>
        <v>15</v>
      </c>
      <c r="V133" s="40">
        <f t="shared" si="18"/>
        <v>15</v>
      </c>
      <c r="W133" s="112"/>
      <c r="X133" s="96"/>
      <c r="Y133" s="96"/>
      <c r="Z133" s="104"/>
      <c r="AA133" s="99"/>
      <c r="AB133" s="41">
        <f t="shared" si="13"/>
        <v>0</v>
      </c>
      <c r="AC133" s="40">
        <f t="shared" si="14"/>
        <v>0</v>
      </c>
      <c r="AD133" s="42"/>
      <c r="AE133" s="128"/>
      <c r="AF133" s="37">
        <f t="shared" si="15"/>
        <v>15</v>
      </c>
      <c r="AG133" s="43">
        <v>65</v>
      </c>
      <c r="AH133" s="44">
        <f t="shared" si="16"/>
        <v>80</v>
      </c>
      <c r="AI133" s="45">
        <f t="shared" si="19"/>
        <v>0.93</v>
      </c>
      <c r="AJ133" s="46"/>
      <c r="AK133" s="47">
        <v>1E-4</v>
      </c>
      <c r="AL133" s="48">
        <f t="shared" si="20"/>
        <v>1.0001</v>
      </c>
      <c r="AM133" s="49">
        <f t="shared" si="21"/>
        <v>2625653000</v>
      </c>
      <c r="AN133" s="50"/>
      <c r="AO133" s="51"/>
      <c r="AP133" s="51"/>
      <c r="AQ133" s="51"/>
      <c r="AR133" s="51"/>
      <c r="AS133" s="52"/>
      <c r="AT133" s="53">
        <f t="shared" si="17"/>
        <v>0</v>
      </c>
    </row>
    <row r="134" spans="1:46" s="54" customFormat="1" ht="36" customHeight="1" thickBot="1">
      <c r="A134" s="27"/>
      <c r="B134" s="56"/>
      <c r="C134" s="91"/>
      <c r="D134" s="95"/>
      <c r="E134" s="95"/>
      <c r="F134" s="101"/>
      <c r="G134" s="55"/>
      <c r="H134" s="60"/>
      <c r="I134" s="30">
        <v>0.51</v>
      </c>
      <c r="J134" s="119">
        <v>0.49</v>
      </c>
      <c r="K134" s="32"/>
      <c r="L134" s="57"/>
      <c r="M134" s="33"/>
      <c r="N134" s="34">
        <f t="shared" ref="N134:N140" si="22">SUM(I134:M134)</f>
        <v>1</v>
      </c>
      <c r="O134" s="35"/>
      <c r="P134" s="105">
        <v>15</v>
      </c>
      <c r="Q134" s="106">
        <v>15</v>
      </c>
      <c r="R134" s="38"/>
      <c r="S134" s="38"/>
      <c r="T134" s="37"/>
      <c r="U134" s="39">
        <f t="shared" ref="U134:U140" si="23">ROUNDUP(((P134*I134)+(Q134*J134)+(R134*K134)+(S134*L134)+(T134*M134)),2)</f>
        <v>15</v>
      </c>
      <c r="V134" s="40">
        <f t="shared" si="18"/>
        <v>15</v>
      </c>
      <c r="W134" s="112"/>
      <c r="X134" s="96"/>
      <c r="Y134" s="96"/>
      <c r="Z134" s="104"/>
      <c r="AA134" s="99"/>
      <c r="AB134" s="41">
        <f t="shared" ref="AB134:AB140" si="24">ROUNDUP((((W134*I134)+(X134*J134)+(Y134*K134)+(Z134*L134)+(AA134*M134))/$I$2*15),2)</f>
        <v>0</v>
      </c>
      <c r="AC134" s="40">
        <f t="shared" ref="AC134:AC140" si="25">IF(AB134&gt;=15,15,AB134)</f>
        <v>0</v>
      </c>
      <c r="AD134" s="42"/>
      <c r="AE134" s="128"/>
      <c r="AF134" s="37">
        <f t="shared" ref="AF134:AF140" si="26">IF((V134+AC134+AD134)&gt;=30,30,(V134+AC134+AD134))</f>
        <v>15</v>
      </c>
      <c r="AG134" s="43">
        <v>65</v>
      </c>
      <c r="AH134" s="44">
        <f t="shared" ref="AH134:AH140" si="27">AF134+AG134+AE134</f>
        <v>80</v>
      </c>
      <c r="AI134" s="45">
        <f t="shared" si="19"/>
        <v>0.93</v>
      </c>
      <c r="AJ134" s="46"/>
      <c r="AK134" s="47">
        <v>1E-4</v>
      </c>
      <c r="AL134" s="48">
        <f t="shared" si="20"/>
        <v>1.0001</v>
      </c>
      <c r="AM134" s="49">
        <f t="shared" si="21"/>
        <v>2625653000</v>
      </c>
      <c r="AN134" s="50"/>
      <c r="AO134" s="51"/>
      <c r="AP134" s="51"/>
      <c r="AQ134" s="51"/>
      <c r="AR134" s="51"/>
      <c r="AS134" s="52"/>
      <c r="AT134" s="53">
        <f t="shared" ref="AT134:AT140" si="28">(AO134*I134)+(AP134*J134)+(AQ134*K134)+(AR134*L134)+(AS134*M134)</f>
        <v>0</v>
      </c>
    </row>
    <row r="135" spans="1:46" s="54" customFormat="1" ht="36" customHeight="1" thickBot="1">
      <c r="A135" s="27"/>
      <c r="B135" s="56"/>
      <c r="C135" s="91"/>
      <c r="D135" s="95"/>
      <c r="E135" s="95"/>
      <c r="F135" s="101"/>
      <c r="G135" s="55"/>
      <c r="H135" s="60"/>
      <c r="I135" s="30">
        <v>0.51</v>
      </c>
      <c r="J135" s="119">
        <v>0.49</v>
      </c>
      <c r="K135" s="32"/>
      <c r="L135" s="57"/>
      <c r="M135" s="33"/>
      <c r="N135" s="34">
        <f t="shared" si="22"/>
        <v>1</v>
      </c>
      <c r="O135" s="35"/>
      <c r="P135" s="105">
        <v>15</v>
      </c>
      <c r="Q135" s="106">
        <v>15</v>
      </c>
      <c r="R135" s="38"/>
      <c r="S135" s="38"/>
      <c r="T135" s="37"/>
      <c r="U135" s="39">
        <f t="shared" si="23"/>
        <v>15</v>
      </c>
      <c r="V135" s="40">
        <f t="shared" si="18"/>
        <v>15</v>
      </c>
      <c r="W135" s="112"/>
      <c r="X135" s="96"/>
      <c r="Y135" s="96"/>
      <c r="Z135" s="104"/>
      <c r="AA135" s="99"/>
      <c r="AB135" s="41">
        <f t="shared" si="24"/>
        <v>0</v>
      </c>
      <c r="AC135" s="40">
        <f t="shared" si="25"/>
        <v>0</v>
      </c>
      <c r="AD135" s="42"/>
      <c r="AE135" s="128"/>
      <c r="AF135" s="37">
        <f t="shared" si="26"/>
        <v>15</v>
      </c>
      <c r="AG135" s="43">
        <v>65</v>
      </c>
      <c r="AH135" s="44">
        <f t="shared" si="27"/>
        <v>80</v>
      </c>
      <c r="AI135" s="45">
        <f t="shared" si="19"/>
        <v>0.93</v>
      </c>
      <c r="AJ135" s="46"/>
      <c r="AK135" s="47">
        <v>1E-4</v>
      </c>
      <c r="AL135" s="48">
        <f t="shared" si="20"/>
        <v>1.0001</v>
      </c>
      <c r="AM135" s="49">
        <f t="shared" si="21"/>
        <v>2625653000</v>
      </c>
      <c r="AN135" s="50"/>
      <c r="AO135" s="51"/>
      <c r="AP135" s="51"/>
      <c r="AQ135" s="51"/>
      <c r="AR135" s="51"/>
      <c r="AS135" s="52"/>
      <c r="AT135" s="53">
        <f t="shared" si="28"/>
        <v>0</v>
      </c>
    </row>
    <row r="136" spans="1:46" s="54" customFormat="1" ht="44.25" customHeight="1" thickBot="1">
      <c r="A136" s="27"/>
      <c r="B136" s="56"/>
      <c r="C136" s="91"/>
      <c r="D136" s="95"/>
      <c r="E136" s="95"/>
      <c r="F136" s="101"/>
      <c r="G136" s="55"/>
      <c r="H136" s="60"/>
      <c r="I136" s="30">
        <v>0.51</v>
      </c>
      <c r="J136" s="119">
        <v>0.49</v>
      </c>
      <c r="K136" s="32"/>
      <c r="L136" s="57"/>
      <c r="M136" s="33"/>
      <c r="N136" s="34">
        <f t="shared" si="22"/>
        <v>1</v>
      </c>
      <c r="O136" s="35"/>
      <c r="P136" s="105">
        <v>15</v>
      </c>
      <c r="Q136" s="106">
        <v>15</v>
      </c>
      <c r="R136" s="38"/>
      <c r="S136" s="38"/>
      <c r="T136" s="37"/>
      <c r="U136" s="39">
        <f t="shared" si="23"/>
        <v>15</v>
      </c>
      <c r="V136" s="40">
        <f>IF(U136&gt;=15,15,U136)</f>
        <v>15</v>
      </c>
      <c r="W136" s="112"/>
      <c r="X136" s="96"/>
      <c r="Y136" s="96"/>
      <c r="Z136" s="104"/>
      <c r="AA136" s="99"/>
      <c r="AB136" s="41">
        <f t="shared" si="24"/>
        <v>0</v>
      </c>
      <c r="AC136" s="40">
        <f t="shared" si="25"/>
        <v>0</v>
      </c>
      <c r="AD136" s="42"/>
      <c r="AE136" s="128"/>
      <c r="AF136" s="37">
        <f t="shared" si="26"/>
        <v>15</v>
      </c>
      <c r="AG136" s="43">
        <v>65</v>
      </c>
      <c r="AH136" s="44">
        <f t="shared" si="27"/>
        <v>80</v>
      </c>
      <c r="AI136" s="45">
        <f>-((50-((176+(45+(30-AF136)))))/200)</f>
        <v>0.93</v>
      </c>
      <c r="AJ136" s="46"/>
      <c r="AK136" s="47">
        <v>1E-4</v>
      </c>
      <c r="AL136" s="48">
        <f>100%+AK136</f>
        <v>1.0001</v>
      </c>
      <c r="AM136" s="49">
        <f>ROUNDUP($D$2*AI136*AL136,-3)</f>
        <v>2625653000</v>
      </c>
      <c r="AN136" s="50"/>
      <c r="AO136" s="51"/>
      <c r="AP136" s="51"/>
      <c r="AQ136" s="51"/>
      <c r="AR136" s="51"/>
      <c r="AS136" s="52"/>
      <c r="AT136" s="53">
        <f t="shared" si="28"/>
        <v>0</v>
      </c>
    </row>
    <row r="137" spans="1:46" s="54" customFormat="1" ht="36" customHeight="1" thickBot="1">
      <c r="A137" s="27"/>
      <c r="B137" s="56"/>
      <c r="C137" s="91"/>
      <c r="D137" s="95"/>
      <c r="E137" s="95"/>
      <c r="F137" s="101"/>
      <c r="G137" s="55"/>
      <c r="H137" s="79"/>
      <c r="I137" s="30">
        <v>0.51</v>
      </c>
      <c r="J137" s="119">
        <v>0.49</v>
      </c>
      <c r="K137" s="32"/>
      <c r="L137" s="57"/>
      <c r="M137" s="80"/>
      <c r="N137" s="34">
        <f t="shared" si="22"/>
        <v>1</v>
      </c>
      <c r="O137" s="81"/>
      <c r="P137" s="105">
        <v>15</v>
      </c>
      <c r="Q137" s="106">
        <v>15</v>
      </c>
      <c r="R137" s="38"/>
      <c r="S137" s="38"/>
      <c r="T137" s="58"/>
      <c r="U137" s="39">
        <f t="shared" si="23"/>
        <v>15</v>
      </c>
      <c r="V137" s="82">
        <f>IF(U137&gt;=15,15,U137)</f>
        <v>15</v>
      </c>
      <c r="W137" s="112"/>
      <c r="X137" s="96"/>
      <c r="Y137" s="96"/>
      <c r="Z137" s="104"/>
      <c r="AA137" s="133"/>
      <c r="AB137" s="41">
        <f t="shared" si="24"/>
        <v>0</v>
      </c>
      <c r="AC137" s="40">
        <f t="shared" si="25"/>
        <v>0</v>
      </c>
      <c r="AD137" s="83"/>
      <c r="AE137" s="131"/>
      <c r="AF137" s="37">
        <f t="shared" si="26"/>
        <v>15</v>
      </c>
      <c r="AG137" s="43">
        <v>65</v>
      </c>
      <c r="AH137" s="44">
        <f t="shared" si="27"/>
        <v>80</v>
      </c>
      <c r="AI137" s="45">
        <f>-((50-((176+(45+(30-AF137)))))/200)</f>
        <v>0.93</v>
      </c>
      <c r="AJ137" s="46"/>
      <c r="AK137" s="47">
        <v>1E-4</v>
      </c>
      <c r="AL137" s="48">
        <f>100%+AK137</f>
        <v>1.0001</v>
      </c>
      <c r="AM137" s="49">
        <f>ROUNDUP($D$2*AI137*AL137,-3)</f>
        <v>2625653000</v>
      </c>
      <c r="AN137" s="84"/>
      <c r="AO137" s="85"/>
      <c r="AP137" s="85"/>
      <c r="AQ137" s="85"/>
      <c r="AR137" s="85"/>
      <c r="AS137" s="86"/>
      <c r="AT137" s="53">
        <f t="shared" si="28"/>
        <v>0</v>
      </c>
    </row>
    <row r="138" spans="1:46" s="54" customFormat="1" ht="36" customHeight="1" thickBot="1">
      <c r="A138" s="27"/>
      <c r="B138" s="56"/>
      <c r="C138" s="91"/>
      <c r="D138" s="95"/>
      <c r="E138" s="95"/>
      <c r="F138" s="101"/>
      <c r="G138" s="55"/>
      <c r="H138" s="60"/>
      <c r="I138" s="30">
        <v>0.51</v>
      </c>
      <c r="J138" s="119">
        <v>0.49</v>
      </c>
      <c r="K138" s="32"/>
      <c r="L138" s="57"/>
      <c r="M138" s="33"/>
      <c r="N138" s="34">
        <f t="shared" si="22"/>
        <v>1</v>
      </c>
      <c r="O138" s="35"/>
      <c r="P138" s="105">
        <v>15</v>
      </c>
      <c r="Q138" s="106">
        <v>15</v>
      </c>
      <c r="R138" s="38"/>
      <c r="S138" s="38"/>
      <c r="T138" s="37"/>
      <c r="U138" s="39">
        <f t="shared" si="23"/>
        <v>15</v>
      </c>
      <c r="V138" s="40">
        <f>IF(U138&gt;=15,15,U138)</f>
        <v>15</v>
      </c>
      <c r="W138" s="112"/>
      <c r="X138" s="96"/>
      <c r="Y138" s="96"/>
      <c r="Z138" s="104"/>
      <c r="AA138" s="99"/>
      <c r="AB138" s="41">
        <f t="shared" si="24"/>
        <v>0</v>
      </c>
      <c r="AC138" s="40">
        <f t="shared" si="25"/>
        <v>0</v>
      </c>
      <c r="AD138" s="42"/>
      <c r="AE138" s="128"/>
      <c r="AF138" s="37">
        <f t="shared" si="26"/>
        <v>15</v>
      </c>
      <c r="AG138" s="43">
        <v>65</v>
      </c>
      <c r="AH138" s="44">
        <f t="shared" si="27"/>
        <v>80</v>
      </c>
      <c r="AI138" s="45">
        <f>-((50-((176+(45+(30-AF138)))))/200)</f>
        <v>0.93</v>
      </c>
      <c r="AJ138" s="46"/>
      <c r="AK138" s="47">
        <v>1E-4</v>
      </c>
      <c r="AL138" s="48">
        <f>100%+AK138</f>
        <v>1.0001</v>
      </c>
      <c r="AM138" s="49">
        <f>ROUNDUP($D$2*AI138*AL138,-3)</f>
        <v>2625653000</v>
      </c>
      <c r="AN138" s="50"/>
      <c r="AO138" s="51"/>
      <c r="AP138" s="51"/>
      <c r="AQ138" s="51"/>
      <c r="AR138" s="51"/>
      <c r="AS138" s="52"/>
      <c r="AT138" s="53">
        <f t="shared" si="28"/>
        <v>0</v>
      </c>
    </row>
    <row r="139" spans="1:46" s="54" customFormat="1" ht="36" customHeight="1" thickBot="1">
      <c r="A139" s="27"/>
      <c r="B139" s="56"/>
      <c r="C139" s="91"/>
      <c r="D139" s="95"/>
      <c r="E139" s="95"/>
      <c r="F139" s="101"/>
      <c r="G139" s="55"/>
      <c r="H139" s="60"/>
      <c r="I139" s="30">
        <v>0.51</v>
      </c>
      <c r="J139" s="119">
        <v>0.49</v>
      </c>
      <c r="K139" s="32"/>
      <c r="L139" s="57"/>
      <c r="M139" s="33"/>
      <c r="N139" s="34">
        <f t="shared" si="22"/>
        <v>1</v>
      </c>
      <c r="O139" s="35"/>
      <c r="P139" s="105">
        <v>15</v>
      </c>
      <c r="Q139" s="106">
        <v>15</v>
      </c>
      <c r="R139" s="38"/>
      <c r="S139" s="38"/>
      <c r="T139" s="37"/>
      <c r="U139" s="39">
        <f t="shared" si="23"/>
        <v>15</v>
      </c>
      <c r="V139" s="40">
        <f>IF(U139&gt;=15,15,U139)</f>
        <v>15</v>
      </c>
      <c r="W139" s="112"/>
      <c r="X139" s="96"/>
      <c r="Y139" s="96"/>
      <c r="Z139" s="104"/>
      <c r="AA139" s="99"/>
      <c r="AB139" s="41">
        <f t="shared" si="24"/>
        <v>0</v>
      </c>
      <c r="AC139" s="40">
        <f t="shared" si="25"/>
        <v>0</v>
      </c>
      <c r="AD139" s="42"/>
      <c r="AE139" s="128"/>
      <c r="AF139" s="37">
        <f t="shared" si="26"/>
        <v>15</v>
      </c>
      <c r="AG139" s="43">
        <v>65</v>
      </c>
      <c r="AH139" s="44">
        <f t="shared" si="27"/>
        <v>80</v>
      </c>
      <c r="AI139" s="45">
        <f>-((50-((176+(45+(30-AF139)))))/200)</f>
        <v>0.93</v>
      </c>
      <c r="AJ139" s="46"/>
      <c r="AK139" s="47">
        <v>1E-4</v>
      </c>
      <c r="AL139" s="48">
        <f>100%+AK139</f>
        <v>1.0001</v>
      </c>
      <c r="AM139" s="49">
        <f>ROUNDUP($D$2*AI139*AL139,-3)</f>
        <v>2625653000</v>
      </c>
      <c r="AN139" s="50"/>
      <c r="AO139" s="51"/>
      <c r="AP139" s="51"/>
      <c r="AQ139" s="51"/>
      <c r="AR139" s="51"/>
      <c r="AS139" s="52"/>
      <c r="AT139" s="53">
        <f t="shared" si="28"/>
        <v>0</v>
      </c>
    </row>
    <row r="140" spans="1:46" s="54" customFormat="1" ht="36" customHeight="1" thickBot="1">
      <c r="A140" s="27"/>
      <c r="B140" s="56"/>
      <c r="C140" s="91"/>
      <c r="D140" s="95"/>
      <c r="E140" s="95"/>
      <c r="F140" s="101"/>
      <c r="G140" s="55"/>
      <c r="H140" s="28"/>
      <c r="I140" s="30">
        <v>0.51</v>
      </c>
      <c r="J140" s="119">
        <v>0.49</v>
      </c>
      <c r="K140" s="32"/>
      <c r="L140" s="57"/>
      <c r="M140" s="31"/>
      <c r="N140" s="34">
        <f t="shared" si="22"/>
        <v>1</v>
      </c>
      <c r="O140" s="37"/>
      <c r="P140" s="105">
        <v>15</v>
      </c>
      <c r="Q140" s="106">
        <v>15</v>
      </c>
      <c r="R140" s="38"/>
      <c r="S140" s="38"/>
      <c r="T140" s="37"/>
      <c r="U140" s="39">
        <f t="shared" si="23"/>
        <v>15</v>
      </c>
      <c r="V140" s="40">
        <f>IF(U140&gt;=15,15,U140)</f>
        <v>15</v>
      </c>
      <c r="W140" s="112"/>
      <c r="X140" s="96"/>
      <c r="Y140" s="96"/>
      <c r="Z140" s="104"/>
      <c r="AA140" s="99"/>
      <c r="AB140" s="41">
        <f t="shared" si="24"/>
        <v>0</v>
      </c>
      <c r="AC140" s="40">
        <f t="shared" si="25"/>
        <v>0</v>
      </c>
      <c r="AD140" s="87"/>
      <c r="AE140" s="128"/>
      <c r="AF140" s="37">
        <f t="shared" si="26"/>
        <v>15</v>
      </c>
      <c r="AG140" s="43">
        <v>65</v>
      </c>
      <c r="AH140" s="44">
        <f t="shared" si="27"/>
        <v>80</v>
      </c>
      <c r="AI140" s="45">
        <f>-((50-((176+(45+(30-AF140)))))/200)</f>
        <v>0.93</v>
      </c>
      <c r="AJ140" s="46"/>
      <c r="AK140" s="47">
        <v>1E-4</v>
      </c>
      <c r="AL140" s="48">
        <f>100%+AK140</f>
        <v>1.0001</v>
      </c>
      <c r="AM140" s="49">
        <f>ROUNDUP($D$2*AI140*AL140,-3)</f>
        <v>2625653000</v>
      </c>
      <c r="AN140" s="88"/>
      <c r="AO140" s="51"/>
      <c r="AP140" s="51"/>
      <c r="AQ140" s="51"/>
      <c r="AR140" s="51"/>
      <c r="AS140" s="52"/>
      <c r="AT140" s="53">
        <f t="shared" si="28"/>
        <v>0</v>
      </c>
    </row>
  </sheetData>
  <mergeCells count="28">
    <mergeCell ref="D1:E1"/>
    <mergeCell ref="I1:J1"/>
    <mergeCell ref="L1:AB1"/>
    <mergeCell ref="AE1:AK1"/>
    <mergeCell ref="D2:E2"/>
    <mergeCell ref="F2:G2"/>
    <mergeCell ref="I2:J2"/>
    <mergeCell ref="P2:U2"/>
    <mergeCell ref="AL3:AL4"/>
    <mergeCell ref="A3:A4"/>
    <mergeCell ref="B3:B4"/>
    <mergeCell ref="C3:H3"/>
    <mergeCell ref="I3:M3"/>
    <mergeCell ref="N3:N4"/>
    <mergeCell ref="O3:O4"/>
    <mergeCell ref="P3:U3"/>
    <mergeCell ref="W3:AB3"/>
    <mergeCell ref="AI3:AI4"/>
    <mergeCell ref="AJ3:AJ4"/>
    <mergeCell ref="AK3:AK4"/>
    <mergeCell ref="AS3:AS4"/>
    <mergeCell ref="AT3:AT4"/>
    <mergeCell ref="AM3:AM4"/>
    <mergeCell ref="AN3:AN4"/>
    <mergeCell ref="AO3:AO4"/>
    <mergeCell ref="AP3:AP4"/>
    <mergeCell ref="AQ3:AQ4"/>
    <mergeCell ref="AR3:AR4"/>
  </mergeCells>
  <phoneticPr fontId="3" type="noConversion"/>
  <printOptions horizontalCentered="1"/>
  <pageMargins left="0.17" right="0.17" top="0.33" bottom="0.24" header="0.26" footer="0.18"/>
  <pageSetup paperSize="9" scale="57" orientation="landscape" r:id="rId1"/>
  <headerFooter alignWithMargins="0"/>
  <rowBreaks count="1" manualBreakCount="1">
    <brk id="31" max="41" man="1"/>
  </rowBreaks>
  <colBreaks count="1" manualBreakCount="1">
    <brk id="29" max="139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rgb="FFFF0000"/>
  </sheetPr>
  <dimension ref="A1:AT139"/>
  <sheetViews>
    <sheetView showZeros="0" view="pageBreakPreview" zoomScale="80" workbookViewId="0">
      <selection activeCell="I19" sqref="I19:I20"/>
    </sheetView>
  </sheetViews>
  <sheetFormatPr defaultColWidth="8.88671875" defaultRowHeight="13.5"/>
  <cols>
    <col min="1" max="1" width="5" style="1" customWidth="1"/>
    <col min="2" max="2" width="5.109375" style="2" customWidth="1"/>
    <col min="3" max="3" width="9.21875" style="89" customWidth="1"/>
    <col min="4" max="7" width="9.21875" style="1" customWidth="1"/>
    <col min="8" max="8" width="6.6640625" style="1" customWidth="1"/>
    <col min="9" max="10" width="7.33203125" style="1" customWidth="1"/>
    <col min="11" max="11" width="7.6640625" style="1" customWidth="1"/>
    <col min="12" max="13" width="6.77734375" style="1" customWidth="1"/>
    <col min="14" max="14" width="6.44140625" style="1" customWidth="1"/>
    <col min="15" max="15" width="5.109375" style="1" customWidth="1"/>
    <col min="16" max="16" width="7.109375" style="1" customWidth="1"/>
    <col min="17" max="17" width="6.77734375" style="1" customWidth="1"/>
    <col min="18" max="20" width="6.6640625" style="1" customWidth="1"/>
    <col min="21" max="21" width="7.109375" style="1" customWidth="1"/>
    <col min="22" max="22" width="10.44140625" style="90" hidden="1" customWidth="1"/>
    <col min="23" max="24" width="8" style="1" customWidth="1"/>
    <col min="25" max="27" width="7.21875" style="1" customWidth="1"/>
    <col min="28" max="28" width="9.6640625" style="1" customWidth="1"/>
    <col min="29" max="29" width="2" style="90" hidden="1" customWidth="1"/>
    <col min="30" max="31" width="6.21875" style="1" customWidth="1"/>
    <col min="32" max="32" width="7" style="1" customWidth="1"/>
    <col min="33" max="33" width="4.6640625" style="1" customWidth="1"/>
    <col min="34" max="34" width="8.21875" style="1" customWidth="1"/>
    <col min="35" max="35" width="8.77734375" style="1" customWidth="1"/>
    <col min="36" max="36" width="7.5546875" style="1" customWidth="1"/>
    <col min="37" max="38" width="8.33203125" style="1" customWidth="1"/>
    <col min="39" max="39" width="20.21875" style="1" customWidth="1"/>
    <col min="40" max="40" width="8.33203125" style="1" customWidth="1"/>
    <col min="41" max="42" width="17.6640625" style="1" customWidth="1"/>
    <col min="43" max="45" width="17.6640625" style="1" hidden="1" customWidth="1"/>
    <col min="46" max="46" width="17.6640625" style="1" customWidth="1"/>
    <col min="47" max="16384" width="8.88671875" style="1"/>
  </cols>
  <sheetData>
    <row r="1" spans="1:46" ht="33.75" customHeight="1">
      <c r="C1" s="3" t="s">
        <v>37</v>
      </c>
      <c r="D1" s="353">
        <v>3821133000</v>
      </c>
      <c r="E1" s="353"/>
      <c r="F1" s="4"/>
      <c r="G1" s="4"/>
      <c r="H1" s="3" t="s">
        <v>0</v>
      </c>
      <c r="I1" s="354">
        <v>1126000000</v>
      </c>
      <c r="J1" s="354"/>
      <c r="K1" s="314">
        <f>TRUNC(I1/F2,7)</f>
        <v>0.30500699999999997</v>
      </c>
      <c r="L1" s="385" t="s">
        <v>529</v>
      </c>
      <c r="M1" s="386"/>
      <c r="N1" s="386"/>
      <c r="O1" s="386"/>
      <c r="P1" s="386"/>
      <c r="Q1" s="386"/>
      <c r="R1" s="386"/>
      <c r="S1" s="386"/>
      <c r="T1" s="386"/>
      <c r="U1" s="386"/>
      <c r="V1" s="386"/>
      <c r="W1" s="386"/>
      <c r="X1" s="386"/>
      <c r="Y1" s="386"/>
      <c r="Z1" s="386"/>
      <c r="AA1" s="386"/>
      <c r="AB1" s="386"/>
      <c r="AC1" s="148"/>
      <c r="AD1" s="148"/>
      <c r="AE1" s="356" t="s">
        <v>463</v>
      </c>
      <c r="AF1" s="356"/>
      <c r="AG1" s="356"/>
      <c r="AH1" s="356"/>
      <c r="AI1" s="356"/>
      <c r="AJ1" s="356"/>
      <c r="AK1" s="356"/>
      <c r="AL1" s="145"/>
      <c r="AM1" s="145"/>
      <c r="AN1" s="145"/>
      <c r="AO1" s="122"/>
      <c r="AP1" s="122"/>
      <c r="AQ1" s="122"/>
      <c r="AR1" s="122"/>
      <c r="AS1" s="122"/>
      <c r="AT1" s="122"/>
    </row>
    <row r="2" spans="1:46" s="11" customFormat="1" ht="30" customHeight="1" thickBot="1">
      <c r="A2" s="6"/>
      <c r="B2" s="7"/>
      <c r="C2" s="8" t="s">
        <v>36</v>
      </c>
      <c r="D2" s="357">
        <v>4163879000</v>
      </c>
      <c r="E2" s="358"/>
      <c r="F2" s="357">
        <v>3691718462</v>
      </c>
      <c r="G2" s="358"/>
      <c r="H2" s="3" t="s">
        <v>32</v>
      </c>
      <c r="I2" s="359">
        <f>D2*1</f>
        <v>4163879000</v>
      </c>
      <c r="J2" s="360"/>
      <c r="K2" s="117" t="s">
        <v>29</v>
      </c>
      <c r="L2" s="4"/>
      <c r="M2" s="4"/>
      <c r="N2" s="4"/>
      <c r="O2" s="9" t="s">
        <v>35</v>
      </c>
      <c r="P2" s="361" t="s">
        <v>466</v>
      </c>
      <c r="Q2" s="361"/>
      <c r="R2" s="361"/>
      <c r="S2" s="361"/>
      <c r="T2" s="361"/>
      <c r="U2" s="361"/>
      <c r="V2" s="10"/>
      <c r="W2" s="10"/>
      <c r="X2" s="6"/>
      <c r="Y2" s="6"/>
      <c r="Z2" s="6"/>
      <c r="AA2" s="6"/>
      <c r="AB2" s="6"/>
      <c r="AC2" s="10"/>
      <c r="AD2" s="6"/>
      <c r="AE2" s="6"/>
      <c r="AF2" s="6"/>
      <c r="AG2" s="189"/>
      <c r="AH2" s="6"/>
      <c r="AJ2" s="12"/>
      <c r="AK2" s="13"/>
      <c r="AL2" s="13"/>
      <c r="AM2" s="14" t="s">
        <v>52</v>
      </c>
      <c r="AO2" s="63" t="s">
        <v>69</v>
      </c>
      <c r="AP2" s="63"/>
      <c r="AQ2" s="123"/>
      <c r="AR2" s="124"/>
      <c r="AS2" s="126"/>
      <c r="AT2" s="125"/>
    </row>
    <row r="3" spans="1:46" s="17" customFormat="1" ht="24.95" customHeight="1" thickBot="1">
      <c r="A3" s="364" t="s">
        <v>1</v>
      </c>
      <c r="B3" s="366" t="s">
        <v>2</v>
      </c>
      <c r="C3" s="368" t="s">
        <v>520</v>
      </c>
      <c r="D3" s="369"/>
      <c r="E3" s="369"/>
      <c r="F3" s="369"/>
      <c r="G3" s="369"/>
      <c r="H3" s="370"/>
      <c r="I3" s="371" t="s">
        <v>4</v>
      </c>
      <c r="J3" s="369"/>
      <c r="K3" s="369"/>
      <c r="L3" s="369"/>
      <c r="M3" s="370"/>
      <c r="N3" s="372" t="s">
        <v>5</v>
      </c>
      <c r="O3" s="374" t="s">
        <v>6</v>
      </c>
      <c r="P3" s="371" t="s">
        <v>7</v>
      </c>
      <c r="Q3" s="369"/>
      <c r="R3" s="369"/>
      <c r="S3" s="369"/>
      <c r="T3" s="369"/>
      <c r="U3" s="370"/>
      <c r="V3" s="15"/>
      <c r="W3" s="371" t="s">
        <v>30</v>
      </c>
      <c r="X3" s="369"/>
      <c r="Y3" s="369"/>
      <c r="Z3" s="369"/>
      <c r="AA3" s="369"/>
      <c r="AB3" s="370"/>
      <c r="AC3" s="15"/>
      <c r="AD3" s="15"/>
      <c r="AE3" s="15"/>
      <c r="AF3" s="15"/>
      <c r="AG3" s="15"/>
      <c r="AH3" s="16"/>
      <c r="AI3" s="376" t="s">
        <v>8</v>
      </c>
      <c r="AJ3" s="366" t="s">
        <v>9</v>
      </c>
      <c r="AK3" s="378" t="s">
        <v>10</v>
      </c>
      <c r="AL3" s="362" t="s">
        <v>11</v>
      </c>
      <c r="AM3" s="381" t="s">
        <v>12</v>
      </c>
      <c r="AN3" s="383" t="s">
        <v>83</v>
      </c>
      <c r="AO3" s="380" t="s">
        <v>14</v>
      </c>
      <c r="AP3" s="380" t="s">
        <v>41</v>
      </c>
      <c r="AQ3" s="380" t="s">
        <v>42</v>
      </c>
      <c r="AR3" s="380" t="s">
        <v>43</v>
      </c>
      <c r="AS3" s="380" t="s">
        <v>44</v>
      </c>
      <c r="AT3" s="380" t="s">
        <v>15</v>
      </c>
    </row>
    <row r="4" spans="1:46" s="17" customFormat="1" ht="39.75" customHeight="1" thickBot="1">
      <c r="A4" s="365"/>
      <c r="B4" s="367"/>
      <c r="C4" s="103" t="s">
        <v>16</v>
      </c>
      <c r="D4" s="19" t="s">
        <v>17</v>
      </c>
      <c r="E4" s="20" t="s">
        <v>18</v>
      </c>
      <c r="F4" s="20" t="s">
        <v>19</v>
      </c>
      <c r="G4" s="20" t="s">
        <v>94</v>
      </c>
      <c r="H4" s="21" t="s">
        <v>95</v>
      </c>
      <c r="I4" s="18" t="s">
        <v>96</v>
      </c>
      <c r="J4" s="19" t="s">
        <v>17</v>
      </c>
      <c r="K4" s="20" t="s">
        <v>97</v>
      </c>
      <c r="L4" s="103" t="s">
        <v>98</v>
      </c>
      <c r="M4" s="20" t="s">
        <v>94</v>
      </c>
      <c r="N4" s="373"/>
      <c r="O4" s="375"/>
      <c r="P4" s="18" t="s">
        <v>96</v>
      </c>
      <c r="Q4" s="19" t="s">
        <v>17</v>
      </c>
      <c r="R4" s="20" t="s">
        <v>97</v>
      </c>
      <c r="S4" s="103" t="s">
        <v>19</v>
      </c>
      <c r="T4" s="20" t="s">
        <v>94</v>
      </c>
      <c r="U4" s="22" t="s">
        <v>99</v>
      </c>
      <c r="V4" s="23" t="s">
        <v>22</v>
      </c>
      <c r="W4" s="18" t="s">
        <v>96</v>
      </c>
      <c r="X4" s="19" t="s">
        <v>101</v>
      </c>
      <c r="Y4" s="20" t="s">
        <v>97</v>
      </c>
      <c r="Z4" s="103" t="s">
        <v>98</v>
      </c>
      <c r="AA4" s="20" t="s">
        <v>94</v>
      </c>
      <c r="AB4" s="24" t="s">
        <v>102</v>
      </c>
      <c r="AC4" s="23" t="s">
        <v>46</v>
      </c>
      <c r="AD4" s="121" t="s">
        <v>104</v>
      </c>
      <c r="AE4" s="127" t="s">
        <v>48</v>
      </c>
      <c r="AF4" s="25" t="s">
        <v>106</v>
      </c>
      <c r="AG4" s="26" t="s">
        <v>107</v>
      </c>
      <c r="AH4" s="26" t="s">
        <v>26</v>
      </c>
      <c r="AI4" s="377"/>
      <c r="AJ4" s="367"/>
      <c r="AK4" s="379"/>
      <c r="AL4" s="363"/>
      <c r="AM4" s="382"/>
      <c r="AN4" s="384"/>
      <c r="AO4" s="380"/>
      <c r="AP4" s="380"/>
      <c r="AQ4" s="380"/>
      <c r="AR4" s="380"/>
      <c r="AS4" s="380"/>
      <c r="AT4" s="380"/>
    </row>
    <row r="5" spans="1:46" s="54" customFormat="1" ht="40.5" customHeight="1" thickBot="1">
      <c r="A5" s="27">
        <v>1</v>
      </c>
      <c r="B5" s="223" t="s">
        <v>474</v>
      </c>
      <c r="C5" s="94" t="s">
        <v>132</v>
      </c>
      <c r="D5" s="277" t="s">
        <v>486</v>
      </c>
      <c r="E5" s="95"/>
      <c r="F5" s="94"/>
      <c r="G5" s="91"/>
      <c r="H5" s="267" t="s">
        <v>487</v>
      </c>
      <c r="I5" s="109">
        <v>0.7</v>
      </c>
      <c r="J5" s="283">
        <v>0.22439999999999999</v>
      </c>
      <c r="K5" s="31"/>
      <c r="L5" s="31"/>
      <c r="M5" s="33"/>
      <c r="N5" s="34">
        <f>SUM(I5:M5)</f>
        <v>0.92439999999999989</v>
      </c>
      <c r="O5" s="35"/>
      <c r="P5" s="165">
        <v>15</v>
      </c>
      <c r="Q5" s="274">
        <v>15</v>
      </c>
      <c r="R5" s="37"/>
      <c r="S5" s="38"/>
      <c r="T5" s="37"/>
      <c r="U5" s="39">
        <f>ROUNDUP(((P5*I5)+(Q5*J5)+(R5*K5)+(S5*L5)+(T5*M5)),2)</f>
        <v>13.87</v>
      </c>
      <c r="V5" s="40">
        <f>IF(U5&gt;=15,15,U5)</f>
        <v>13.87</v>
      </c>
      <c r="W5" s="169">
        <v>21672377000</v>
      </c>
      <c r="X5" s="284">
        <v>807728000</v>
      </c>
      <c r="Y5" s="157"/>
      <c r="Z5" s="107"/>
      <c r="AA5" s="99"/>
      <c r="AB5" s="41">
        <f>ROUNDUP((((W5*I5)+(X5*J5)+(Y5*K5)+(Z5*L5)+(AA5*M5))/$I$2*15),2)</f>
        <v>55.309999999999995</v>
      </c>
      <c r="AC5" s="40">
        <f>IF(AB5&gt;=15,15,AB5)</f>
        <v>15</v>
      </c>
      <c r="AD5" s="42">
        <f>3*I5</f>
        <v>2.0999999999999996</v>
      </c>
      <c r="AE5" s="128"/>
      <c r="AF5" s="98">
        <f>IF((V5+AC5+AD5)&gt;=30,30,(V5+AC5+AD5))</f>
        <v>30</v>
      </c>
      <c r="AG5" s="43">
        <v>65</v>
      </c>
      <c r="AH5" s="44">
        <f>AF5+AG5+AE5</f>
        <v>95</v>
      </c>
      <c r="AI5" s="45">
        <f>-((50-((176+(45+(30-AF5)))))/200)</f>
        <v>0.85499999999999998</v>
      </c>
      <c r="AJ5" s="46"/>
      <c r="AK5" s="47">
        <v>1E-4</v>
      </c>
      <c r="AL5" s="48">
        <f>100%+AK5</f>
        <v>1.0001</v>
      </c>
      <c r="AM5" s="49">
        <f>ROUNDUP($D$2*AI5*AL5,-3)</f>
        <v>3560473000</v>
      </c>
      <c r="AN5" s="50"/>
      <c r="AO5" s="51"/>
      <c r="AP5" s="51"/>
      <c r="AQ5" s="51"/>
      <c r="AR5" s="51"/>
      <c r="AS5" s="52"/>
      <c r="AT5" s="53">
        <f>(AO5*I5)+(AP5*J5)+(AQ5*K5)+(AR5*L5)+(AS5*M5)</f>
        <v>0</v>
      </c>
    </row>
    <row r="6" spans="1:46" s="54" customFormat="1" ht="40.5" customHeight="1" thickBot="1">
      <c r="A6" s="27">
        <v>2</v>
      </c>
      <c r="B6" s="223" t="s">
        <v>474</v>
      </c>
      <c r="C6" s="95" t="s">
        <v>134</v>
      </c>
      <c r="D6" s="272" t="s">
        <v>472</v>
      </c>
      <c r="E6" s="95"/>
      <c r="F6" s="94"/>
      <c r="G6" s="29"/>
      <c r="H6" s="29"/>
      <c r="I6" s="109">
        <v>0.51</v>
      </c>
      <c r="J6" s="273">
        <v>0.49</v>
      </c>
      <c r="K6" s="31"/>
      <c r="L6" s="31"/>
      <c r="M6" s="33"/>
      <c r="N6" s="34">
        <f t="shared" ref="N6:N68" si="0">SUM(I6:M6)</f>
        <v>1</v>
      </c>
      <c r="O6" s="35"/>
      <c r="P6" s="167">
        <v>15</v>
      </c>
      <c r="Q6" s="275">
        <v>15</v>
      </c>
      <c r="R6" s="106"/>
      <c r="S6" s="38"/>
      <c r="T6" s="37"/>
      <c r="U6" s="39">
        <f t="shared" ref="U6:U68" si="1">ROUNDUP(((P6*I6)+(Q6*J6)+(R6*K6)+(S6*L6)+(T6*M6)),2)</f>
        <v>15</v>
      </c>
      <c r="V6" s="40">
        <f>IF(U6&gt;=15,15,U6)</f>
        <v>15</v>
      </c>
      <c r="W6" s="112">
        <v>7038779000</v>
      </c>
      <c r="X6" s="276">
        <v>2643643000</v>
      </c>
      <c r="Y6" s="100"/>
      <c r="Z6" s="96"/>
      <c r="AA6" s="99"/>
      <c r="AB6" s="41">
        <f t="shared" ref="AB6:AB68" si="2">ROUNDUP((((W6*I6)+(X6*J6)+(Y6*K6)+(Z6*L6)+(AA6*M6))/$I$2*15),2)</f>
        <v>17.600000000000001</v>
      </c>
      <c r="AC6" s="40">
        <f t="shared" ref="AC6:AC68" si="3">IF(AB6&gt;=15,15,AB6)</f>
        <v>15</v>
      </c>
      <c r="AD6" s="42"/>
      <c r="AE6" s="128"/>
      <c r="AF6" s="37">
        <f t="shared" ref="AF6:AF68" si="4">IF((V6+AC6+AD6)&gt;=30,30,(V6+AC6+AD6))</f>
        <v>30</v>
      </c>
      <c r="AG6" s="43">
        <v>65</v>
      </c>
      <c r="AH6" s="44">
        <f t="shared" ref="AH6:AH68" si="5">AF6+AG6+AE6</f>
        <v>95</v>
      </c>
      <c r="AI6" s="45">
        <f>-((50-((176+(45+(30-AF6)))))/200)</f>
        <v>0.85499999999999998</v>
      </c>
      <c r="AJ6" s="46"/>
      <c r="AK6" s="47">
        <v>1E-4</v>
      </c>
      <c r="AL6" s="48">
        <f>100%+AK6</f>
        <v>1.0001</v>
      </c>
      <c r="AM6" s="49">
        <f>ROUNDUP($D$2*AI6*AL6,-3)</f>
        <v>3560473000</v>
      </c>
      <c r="AN6" s="50"/>
      <c r="AO6" s="51"/>
      <c r="AP6" s="51"/>
      <c r="AQ6" s="51"/>
      <c r="AR6" s="51"/>
      <c r="AS6" s="52"/>
      <c r="AT6" s="53">
        <f t="shared" ref="AT6:AT68" si="6">(AO6*I6)+(AP6*J6)+(AQ6*K6)+(AR6*L6)+(AS6*M6)</f>
        <v>0</v>
      </c>
    </row>
    <row r="7" spans="1:46" s="54" customFormat="1" ht="40.5" customHeight="1" thickBot="1">
      <c r="A7" s="27">
        <v>3</v>
      </c>
      <c r="B7" s="28" t="s">
        <v>512</v>
      </c>
      <c r="C7" s="141" t="s">
        <v>111</v>
      </c>
      <c r="D7" s="93" t="s">
        <v>465</v>
      </c>
      <c r="E7" s="287"/>
      <c r="F7" s="95"/>
      <c r="G7" s="55"/>
      <c r="H7" s="240" t="s">
        <v>516</v>
      </c>
      <c r="I7" s="109">
        <v>0.7</v>
      </c>
      <c r="J7" s="194">
        <v>0.2041</v>
      </c>
      <c r="K7" s="273"/>
      <c r="L7" s="57"/>
      <c r="M7" s="33"/>
      <c r="N7" s="34">
        <f t="shared" si="0"/>
        <v>0.9040999999999999</v>
      </c>
      <c r="O7" s="35"/>
      <c r="P7" s="167">
        <v>15</v>
      </c>
      <c r="Q7" s="168">
        <v>15</v>
      </c>
      <c r="R7" s="285"/>
      <c r="S7" s="38"/>
      <c r="T7" s="37"/>
      <c r="U7" s="39">
        <f t="shared" si="1"/>
        <v>13.57</v>
      </c>
      <c r="V7" s="40">
        <f>IF(U7&gt;=15,15,U7)</f>
        <v>13.57</v>
      </c>
      <c r="W7" s="112">
        <v>11716746000</v>
      </c>
      <c r="X7" s="113">
        <v>171391000</v>
      </c>
      <c r="Y7" s="286"/>
      <c r="Z7" s="96"/>
      <c r="AA7" s="99"/>
      <c r="AB7" s="41">
        <f t="shared" si="2"/>
        <v>29.680000000000003</v>
      </c>
      <c r="AC7" s="40">
        <f t="shared" si="3"/>
        <v>15</v>
      </c>
      <c r="AD7" s="42">
        <f>3*I7</f>
        <v>2.0999999999999996</v>
      </c>
      <c r="AE7" s="128"/>
      <c r="AF7" s="37">
        <f t="shared" si="4"/>
        <v>30</v>
      </c>
      <c r="AG7" s="43">
        <v>65</v>
      </c>
      <c r="AH7" s="44">
        <f t="shared" si="5"/>
        <v>95</v>
      </c>
      <c r="AI7" s="45">
        <f>-((50-((176+(45+(30-AF7)))))/200)</f>
        <v>0.85499999999999998</v>
      </c>
      <c r="AJ7" s="46"/>
      <c r="AK7" s="47">
        <v>1E-4</v>
      </c>
      <c r="AL7" s="48">
        <f>100%+AK7</f>
        <v>1.0001</v>
      </c>
      <c r="AM7" s="49">
        <f>ROUNDUP($D$2*AI7*AL7,-3)</f>
        <v>3560473000</v>
      </c>
      <c r="AN7" s="50"/>
      <c r="AO7" s="51"/>
      <c r="AP7" s="51"/>
      <c r="AQ7" s="51"/>
      <c r="AR7" s="51"/>
      <c r="AS7" s="52"/>
      <c r="AT7" s="53">
        <f t="shared" si="6"/>
        <v>0</v>
      </c>
    </row>
    <row r="8" spans="1:46" s="54" customFormat="1" ht="40.5" customHeight="1" thickBot="1">
      <c r="A8" s="27">
        <v>4</v>
      </c>
      <c r="B8" s="232" t="s">
        <v>514</v>
      </c>
      <c r="C8" s="310" t="s">
        <v>508</v>
      </c>
      <c r="D8" s="287" t="s">
        <v>517</v>
      </c>
      <c r="E8" s="309" t="s">
        <v>507</v>
      </c>
      <c r="F8" s="94"/>
      <c r="G8" s="316"/>
      <c r="H8" s="255" t="s">
        <v>522</v>
      </c>
      <c r="I8" s="317">
        <v>0.38</v>
      </c>
      <c r="J8" s="313">
        <v>0.30499999999999999</v>
      </c>
      <c r="K8" s="273">
        <v>0.3</v>
      </c>
      <c r="L8" s="57"/>
      <c r="M8" s="33"/>
      <c r="N8" s="34">
        <f t="shared" si="0"/>
        <v>0.9850000000000001</v>
      </c>
      <c r="O8" s="35"/>
      <c r="P8" s="311">
        <v>14.78</v>
      </c>
      <c r="Q8" s="275">
        <v>15</v>
      </c>
      <c r="R8" s="275">
        <v>15</v>
      </c>
      <c r="S8" s="38"/>
      <c r="T8" s="37"/>
      <c r="U8" s="193">
        <f t="shared" si="1"/>
        <v>14.7</v>
      </c>
      <c r="V8" s="40">
        <f t="shared" ref="V8:V70" si="7">IF(U8&gt;=15,15,U8)</f>
        <v>14.7</v>
      </c>
      <c r="W8" s="276">
        <v>60895199000</v>
      </c>
      <c r="X8" s="276">
        <v>1555486000</v>
      </c>
      <c r="Y8" s="286">
        <v>587588000</v>
      </c>
      <c r="Z8" s="96"/>
      <c r="AA8" s="108"/>
      <c r="AB8" s="41">
        <f t="shared" si="2"/>
        <v>85.710000000000008</v>
      </c>
      <c r="AC8" s="40">
        <f t="shared" si="3"/>
        <v>15</v>
      </c>
      <c r="AD8" s="42">
        <v>0.31</v>
      </c>
      <c r="AE8" s="128"/>
      <c r="AF8" s="37">
        <f t="shared" si="4"/>
        <v>30</v>
      </c>
      <c r="AG8" s="43">
        <v>65</v>
      </c>
      <c r="AH8" s="44">
        <f t="shared" si="5"/>
        <v>95</v>
      </c>
      <c r="AI8" s="45">
        <f t="shared" ref="AI8:AI70" si="8">-((50-((176+(45+(30-AF8)))))/200)</f>
        <v>0.85499999999999998</v>
      </c>
      <c r="AJ8" s="46"/>
      <c r="AK8" s="47">
        <v>1E-4</v>
      </c>
      <c r="AL8" s="48">
        <f t="shared" ref="AL8:AL70" si="9">100%+AK8</f>
        <v>1.0001</v>
      </c>
      <c r="AM8" s="49">
        <f t="shared" ref="AM8:AM70" si="10">ROUNDUP($D$2*AI8*AL8,-3)</f>
        <v>3560473000</v>
      </c>
      <c r="AN8" s="50"/>
      <c r="AO8" s="51"/>
      <c r="AP8" s="51"/>
      <c r="AQ8" s="51"/>
      <c r="AR8" s="51"/>
      <c r="AS8" s="52"/>
      <c r="AT8" s="53">
        <f t="shared" si="6"/>
        <v>0</v>
      </c>
    </row>
    <row r="9" spans="1:46" s="54" customFormat="1" ht="40.5" customHeight="1" thickBot="1">
      <c r="A9" s="27">
        <v>5</v>
      </c>
      <c r="B9" s="56" t="s">
        <v>511</v>
      </c>
      <c r="C9" s="287" t="s">
        <v>509</v>
      </c>
      <c r="D9" s="288" t="s">
        <v>518</v>
      </c>
      <c r="E9" s="164"/>
      <c r="F9" s="164"/>
      <c r="G9" s="92"/>
      <c r="H9" s="255" t="s">
        <v>523</v>
      </c>
      <c r="I9" s="294">
        <v>0.7</v>
      </c>
      <c r="J9" s="283">
        <v>0.24260000000000001</v>
      </c>
      <c r="K9" s="137"/>
      <c r="L9" s="31"/>
      <c r="M9" s="33"/>
      <c r="N9" s="34">
        <f t="shared" si="0"/>
        <v>0.94259999999999999</v>
      </c>
      <c r="O9" s="35"/>
      <c r="P9" s="279">
        <v>15</v>
      </c>
      <c r="Q9" s="275">
        <v>15</v>
      </c>
      <c r="R9" s="38"/>
      <c r="S9" s="38"/>
      <c r="T9" s="37"/>
      <c r="U9" s="39">
        <f t="shared" si="1"/>
        <v>14.14</v>
      </c>
      <c r="V9" s="40">
        <f t="shared" si="7"/>
        <v>14.14</v>
      </c>
      <c r="W9" s="276">
        <v>7643696000</v>
      </c>
      <c r="X9" s="276">
        <v>954002000</v>
      </c>
      <c r="Y9" s="96"/>
      <c r="Z9" s="96"/>
      <c r="AA9" s="99"/>
      <c r="AB9" s="41">
        <f t="shared" si="2"/>
        <v>20.110000000000003</v>
      </c>
      <c r="AC9" s="40">
        <f t="shared" si="3"/>
        <v>15</v>
      </c>
      <c r="AD9" s="42">
        <f>3*I9</f>
        <v>2.0999999999999996</v>
      </c>
      <c r="AE9" s="42"/>
      <c r="AF9" s="37">
        <f t="shared" si="4"/>
        <v>30</v>
      </c>
      <c r="AG9" s="43">
        <v>65</v>
      </c>
      <c r="AH9" s="44">
        <f t="shared" si="5"/>
        <v>95</v>
      </c>
      <c r="AI9" s="45">
        <f t="shared" si="8"/>
        <v>0.85499999999999998</v>
      </c>
      <c r="AJ9" s="46"/>
      <c r="AK9" s="47">
        <v>1E-4</v>
      </c>
      <c r="AL9" s="48">
        <f t="shared" si="9"/>
        <v>1.0001</v>
      </c>
      <c r="AM9" s="49">
        <f t="shared" si="10"/>
        <v>3560473000</v>
      </c>
      <c r="AN9" s="50"/>
      <c r="AO9" s="51"/>
      <c r="AP9" s="51"/>
      <c r="AQ9" s="51"/>
      <c r="AR9" s="51"/>
      <c r="AS9" s="52"/>
      <c r="AT9" s="53">
        <f t="shared" si="6"/>
        <v>0</v>
      </c>
    </row>
    <row r="10" spans="1:46" s="54" customFormat="1" ht="40.5" customHeight="1" thickBot="1">
      <c r="A10" s="27">
        <v>6</v>
      </c>
      <c r="B10" s="56" t="s">
        <v>511</v>
      </c>
      <c r="C10" s="287" t="s">
        <v>510</v>
      </c>
      <c r="D10" s="277" t="s">
        <v>519</v>
      </c>
      <c r="E10" s="289"/>
      <c r="F10" s="164"/>
      <c r="G10" s="316" t="s">
        <v>521</v>
      </c>
      <c r="H10" s="255" t="s">
        <v>515</v>
      </c>
      <c r="I10" s="278">
        <v>0.7</v>
      </c>
      <c r="J10" s="313">
        <v>0.26669999999999999</v>
      </c>
      <c r="K10" s="312"/>
      <c r="L10" s="57"/>
      <c r="M10" s="33"/>
      <c r="N10" s="34">
        <f t="shared" si="0"/>
        <v>0.96669999999999989</v>
      </c>
      <c r="O10" s="35"/>
      <c r="P10" s="279">
        <v>15</v>
      </c>
      <c r="Q10" s="275">
        <v>15</v>
      </c>
      <c r="R10" s="292"/>
      <c r="S10" s="38"/>
      <c r="T10" s="37"/>
      <c r="U10" s="39">
        <f t="shared" si="1"/>
        <v>14.51</v>
      </c>
      <c r="V10" s="40">
        <f>IF(U10&gt;=15,15,U10)</f>
        <v>14.51</v>
      </c>
      <c r="W10" s="280">
        <v>15563060000</v>
      </c>
      <c r="X10" s="282">
        <v>600679000</v>
      </c>
      <c r="Y10" s="284"/>
      <c r="Z10" s="96"/>
      <c r="AA10" s="99"/>
      <c r="AB10" s="41">
        <f t="shared" si="2"/>
        <v>39.83</v>
      </c>
      <c r="AC10" s="40">
        <f t="shared" si="3"/>
        <v>15</v>
      </c>
      <c r="AD10" s="315">
        <v>0.49</v>
      </c>
      <c r="AE10" s="42"/>
      <c r="AF10" s="37">
        <f t="shared" si="4"/>
        <v>30</v>
      </c>
      <c r="AG10" s="43">
        <v>65</v>
      </c>
      <c r="AH10" s="44">
        <f t="shared" si="5"/>
        <v>95</v>
      </c>
      <c r="AI10" s="45">
        <f>-((50-((176+(45+(30-AF10)))))/200)</f>
        <v>0.85499999999999998</v>
      </c>
      <c r="AJ10" s="46"/>
      <c r="AK10" s="47">
        <v>1E-4</v>
      </c>
      <c r="AL10" s="48">
        <f>100%+AK10</f>
        <v>1.0001</v>
      </c>
      <c r="AM10" s="49">
        <f>ROUNDUP($D$2*AI10*AL10,-3)</f>
        <v>3560473000</v>
      </c>
      <c r="AN10" s="50"/>
      <c r="AO10" s="51"/>
      <c r="AP10" s="51"/>
      <c r="AQ10" s="51"/>
      <c r="AR10" s="51"/>
      <c r="AS10" s="52"/>
      <c r="AT10" s="53">
        <f t="shared" si="6"/>
        <v>0</v>
      </c>
    </row>
    <row r="11" spans="1:46" s="54" customFormat="1" ht="40.5" customHeight="1" thickBot="1">
      <c r="A11" s="27">
        <v>7</v>
      </c>
      <c r="B11" s="222" t="s">
        <v>513</v>
      </c>
      <c r="C11" s="287" t="s">
        <v>471</v>
      </c>
      <c r="D11" s="272" t="s">
        <v>469</v>
      </c>
      <c r="E11" s="164"/>
      <c r="F11" s="163"/>
      <c r="G11" s="29"/>
      <c r="H11" s="29"/>
      <c r="I11" s="278">
        <v>0.7</v>
      </c>
      <c r="J11" s="31">
        <v>0.3</v>
      </c>
      <c r="K11" s="31"/>
      <c r="L11" s="31"/>
      <c r="M11" s="33"/>
      <c r="N11" s="34">
        <f t="shared" si="0"/>
        <v>1</v>
      </c>
      <c r="O11" s="35"/>
      <c r="P11" s="279">
        <v>15</v>
      </c>
      <c r="Q11" s="168">
        <v>15</v>
      </c>
      <c r="R11" s="106"/>
      <c r="S11" s="38"/>
      <c r="T11" s="37"/>
      <c r="U11" s="39">
        <f t="shared" si="1"/>
        <v>15</v>
      </c>
      <c r="V11" s="40">
        <f t="shared" si="7"/>
        <v>15</v>
      </c>
      <c r="W11" s="280">
        <v>56126180000</v>
      </c>
      <c r="X11" s="284">
        <v>907101000</v>
      </c>
      <c r="Y11" s="112"/>
      <c r="Z11" s="96"/>
      <c r="AA11" s="99"/>
      <c r="AB11" s="41">
        <f t="shared" si="2"/>
        <v>142.51999999999998</v>
      </c>
      <c r="AC11" s="40">
        <f t="shared" si="3"/>
        <v>15</v>
      </c>
      <c r="AD11" s="315"/>
      <c r="AE11" s="128"/>
      <c r="AF11" s="37">
        <f t="shared" si="4"/>
        <v>30</v>
      </c>
      <c r="AG11" s="43">
        <v>65</v>
      </c>
      <c r="AH11" s="44">
        <f t="shared" si="5"/>
        <v>95</v>
      </c>
      <c r="AI11" s="45">
        <f t="shared" si="8"/>
        <v>0.85499999999999998</v>
      </c>
      <c r="AJ11" s="46"/>
      <c r="AK11" s="47">
        <v>1E-4</v>
      </c>
      <c r="AL11" s="48">
        <f t="shared" si="9"/>
        <v>1.0001</v>
      </c>
      <c r="AM11" s="49">
        <f t="shared" si="10"/>
        <v>3560473000</v>
      </c>
      <c r="AN11" s="50"/>
      <c r="AO11" s="51"/>
      <c r="AP11" s="51"/>
      <c r="AQ11" s="51"/>
      <c r="AR11" s="51"/>
      <c r="AS11" s="52"/>
      <c r="AT11" s="53">
        <f t="shared" si="6"/>
        <v>0</v>
      </c>
    </row>
    <row r="12" spans="1:46" s="54" customFormat="1" ht="40.5" customHeight="1" thickBot="1">
      <c r="A12" s="27">
        <v>8</v>
      </c>
      <c r="B12" s="222" t="s">
        <v>513</v>
      </c>
      <c r="C12" s="162" t="s">
        <v>467</v>
      </c>
      <c r="D12" s="289" t="s">
        <v>478</v>
      </c>
      <c r="E12" s="164"/>
      <c r="F12" s="164"/>
      <c r="G12" s="55"/>
      <c r="H12" s="29"/>
      <c r="I12" s="278">
        <v>0.51</v>
      </c>
      <c r="J12" s="273">
        <v>0.49</v>
      </c>
      <c r="K12" s="32"/>
      <c r="L12" s="57"/>
      <c r="M12" s="33"/>
      <c r="N12" s="34">
        <f t="shared" si="0"/>
        <v>1</v>
      </c>
      <c r="O12" s="35"/>
      <c r="P12" s="279">
        <v>15</v>
      </c>
      <c r="Q12" s="275">
        <v>15</v>
      </c>
      <c r="R12" s="38"/>
      <c r="S12" s="38"/>
      <c r="T12" s="37"/>
      <c r="U12" s="39">
        <f t="shared" si="1"/>
        <v>15</v>
      </c>
      <c r="V12" s="40">
        <f t="shared" si="7"/>
        <v>15</v>
      </c>
      <c r="W12" s="96">
        <v>3553024000</v>
      </c>
      <c r="X12" s="281">
        <v>14294711000</v>
      </c>
      <c r="Y12" s="112"/>
      <c r="Z12" s="96"/>
      <c r="AA12" s="99"/>
      <c r="AB12" s="41">
        <f t="shared" si="2"/>
        <v>31.770000000000003</v>
      </c>
      <c r="AC12" s="40">
        <f t="shared" si="3"/>
        <v>15</v>
      </c>
      <c r="AD12" s="315"/>
      <c r="AE12" s="128"/>
      <c r="AF12" s="37">
        <f t="shared" si="4"/>
        <v>30</v>
      </c>
      <c r="AG12" s="43">
        <v>65</v>
      </c>
      <c r="AH12" s="44">
        <f t="shared" si="5"/>
        <v>95</v>
      </c>
      <c r="AI12" s="45">
        <f t="shared" si="8"/>
        <v>0.85499999999999998</v>
      </c>
      <c r="AJ12" s="46"/>
      <c r="AK12" s="47">
        <v>1E-4</v>
      </c>
      <c r="AL12" s="48">
        <f t="shared" si="9"/>
        <v>1.0001</v>
      </c>
      <c r="AM12" s="49">
        <f t="shared" si="10"/>
        <v>3560473000</v>
      </c>
      <c r="AN12" s="50"/>
      <c r="AO12" s="51"/>
      <c r="AP12" s="51"/>
      <c r="AQ12" s="51"/>
      <c r="AR12" s="51"/>
      <c r="AS12" s="52"/>
      <c r="AT12" s="53">
        <f t="shared" si="6"/>
        <v>0</v>
      </c>
    </row>
    <row r="13" spans="1:46" s="54" customFormat="1" ht="40.5" customHeight="1" thickBot="1">
      <c r="A13" s="27">
        <v>9</v>
      </c>
      <c r="B13" s="222" t="s">
        <v>513</v>
      </c>
      <c r="C13" s="272" t="s">
        <v>470</v>
      </c>
      <c r="D13" s="287" t="s">
        <v>476</v>
      </c>
      <c r="E13" s="95"/>
      <c r="F13" s="95"/>
      <c r="G13" s="59"/>
      <c r="H13" s="60"/>
      <c r="I13" s="278">
        <v>0.51</v>
      </c>
      <c r="J13" s="273">
        <v>0.49</v>
      </c>
      <c r="K13" s="32"/>
      <c r="L13" s="57"/>
      <c r="M13" s="33"/>
      <c r="N13" s="34">
        <f t="shared" si="0"/>
        <v>1</v>
      </c>
      <c r="O13" s="35"/>
      <c r="P13" s="279">
        <v>15</v>
      </c>
      <c r="Q13" s="275">
        <v>15</v>
      </c>
      <c r="R13" s="38"/>
      <c r="S13" s="38"/>
      <c r="T13" s="37"/>
      <c r="U13" s="39">
        <f t="shared" si="1"/>
        <v>15</v>
      </c>
      <c r="V13" s="40">
        <f t="shared" si="7"/>
        <v>15</v>
      </c>
      <c r="W13" s="281">
        <v>3966791000</v>
      </c>
      <c r="X13" s="290">
        <v>4580728000</v>
      </c>
      <c r="Y13" s="134"/>
      <c r="Z13" s="96"/>
      <c r="AA13" s="99"/>
      <c r="AB13" s="41">
        <f t="shared" si="2"/>
        <v>15.379999999999999</v>
      </c>
      <c r="AC13" s="40">
        <f t="shared" si="3"/>
        <v>15</v>
      </c>
      <c r="AD13" s="315"/>
      <c r="AE13" s="128"/>
      <c r="AF13" s="37">
        <f t="shared" si="4"/>
        <v>30</v>
      </c>
      <c r="AG13" s="43">
        <v>65</v>
      </c>
      <c r="AH13" s="44">
        <f t="shared" si="5"/>
        <v>95</v>
      </c>
      <c r="AI13" s="45">
        <f t="shared" si="8"/>
        <v>0.85499999999999998</v>
      </c>
      <c r="AJ13" s="46"/>
      <c r="AK13" s="47">
        <v>1E-4</v>
      </c>
      <c r="AL13" s="48">
        <f t="shared" si="9"/>
        <v>1.0001</v>
      </c>
      <c r="AM13" s="49">
        <f t="shared" si="10"/>
        <v>3560473000</v>
      </c>
      <c r="AN13" s="50"/>
      <c r="AO13" s="51"/>
      <c r="AP13" s="51"/>
      <c r="AQ13" s="51"/>
      <c r="AR13" s="51"/>
      <c r="AS13" s="52"/>
      <c r="AT13" s="53">
        <f t="shared" si="6"/>
        <v>0</v>
      </c>
    </row>
    <row r="14" spans="1:46" s="54" customFormat="1" ht="40.5" customHeight="1" thickBot="1">
      <c r="A14" s="27">
        <v>10</v>
      </c>
      <c r="B14" s="222" t="s">
        <v>513</v>
      </c>
      <c r="C14" s="287" t="s">
        <v>475</v>
      </c>
      <c r="D14" s="277" t="s">
        <v>473</v>
      </c>
      <c r="E14" s="95"/>
      <c r="F14" s="164"/>
      <c r="G14" s="59"/>
      <c r="H14" s="60"/>
      <c r="I14" s="278">
        <v>0.51</v>
      </c>
      <c r="J14" s="273">
        <v>0.49</v>
      </c>
      <c r="K14" s="32"/>
      <c r="L14" s="57"/>
      <c r="M14" s="33"/>
      <c r="N14" s="34">
        <f t="shared" si="0"/>
        <v>1</v>
      </c>
      <c r="O14" s="35"/>
      <c r="P14" s="279">
        <v>15</v>
      </c>
      <c r="Q14" s="275">
        <v>15</v>
      </c>
      <c r="R14" s="38"/>
      <c r="S14" s="38"/>
      <c r="T14" s="37"/>
      <c r="U14" s="39">
        <f t="shared" si="1"/>
        <v>15</v>
      </c>
      <c r="V14" s="40">
        <f t="shared" si="7"/>
        <v>15</v>
      </c>
      <c r="W14" s="280">
        <v>3636972000</v>
      </c>
      <c r="X14" s="281">
        <v>63305526000</v>
      </c>
      <c r="Y14" s="112"/>
      <c r="Z14" s="96"/>
      <c r="AA14" s="99"/>
      <c r="AB14" s="41">
        <f t="shared" si="2"/>
        <v>118.43</v>
      </c>
      <c r="AC14" s="40">
        <f t="shared" si="3"/>
        <v>15</v>
      </c>
      <c r="AD14" s="315"/>
      <c r="AE14" s="128"/>
      <c r="AF14" s="37">
        <f t="shared" si="4"/>
        <v>30</v>
      </c>
      <c r="AG14" s="43">
        <v>65</v>
      </c>
      <c r="AH14" s="44">
        <f t="shared" si="5"/>
        <v>95</v>
      </c>
      <c r="AI14" s="45">
        <f t="shared" si="8"/>
        <v>0.85499999999999998</v>
      </c>
      <c r="AJ14" s="46"/>
      <c r="AK14" s="47">
        <v>1E-4</v>
      </c>
      <c r="AL14" s="48">
        <f t="shared" si="9"/>
        <v>1.0001</v>
      </c>
      <c r="AM14" s="49">
        <f t="shared" si="10"/>
        <v>3560473000</v>
      </c>
      <c r="AN14" s="50"/>
      <c r="AO14" s="51"/>
      <c r="AP14" s="51"/>
      <c r="AQ14" s="51"/>
      <c r="AR14" s="51"/>
      <c r="AS14" s="52"/>
      <c r="AT14" s="53">
        <f t="shared" si="6"/>
        <v>0</v>
      </c>
    </row>
    <row r="15" spans="1:46" s="54" customFormat="1" ht="40.5" customHeight="1" thickBot="1">
      <c r="A15" s="27">
        <v>11</v>
      </c>
      <c r="B15" s="222" t="s">
        <v>513</v>
      </c>
      <c r="C15" s="141" t="s">
        <v>479</v>
      </c>
      <c r="D15" s="93" t="s">
        <v>187</v>
      </c>
      <c r="E15" s="95"/>
      <c r="F15" s="141"/>
      <c r="G15" s="59"/>
      <c r="H15" s="60"/>
      <c r="I15" s="278">
        <v>0.51</v>
      </c>
      <c r="J15" s="273">
        <v>0.49</v>
      </c>
      <c r="K15" s="32"/>
      <c r="L15" s="57"/>
      <c r="M15" s="33"/>
      <c r="N15" s="34">
        <f t="shared" si="0"/>
        <v>1</v>
      </c>
      <c r="O15" s="35"/>
      <c r="P15" s="279">
        <v>15</v>
      </c>
      <c r="Q15" s="275">
        <v>15</v>
      </c>
      <c r="R15" s="58"/>
      <c r="S15" s="38"/>
      <c r="T15" s="37"/>
      <c r="U15" s="39">
        <f t="shared" si="1"/>
        <v>15</v>
      </c>
      <c r="V15" s="40">
        <f t="shared" si="7"/>
        <v>15</v>
      </c>
      <c r="W15" s="286">
        <v>3639634000</v>
      </c>
      <c r="X15" s="113">
        <v>21720797000</v>
      </c>
      <c r="Y15" s="170"/>
      <c r="Z15" s="96"/>
      <c r="AA15" s="99"/>
      <c r="AB15" s="41">
        <f t="shared" si="2"/>
        <v>45.03</v>
      </c>
      <c r="AC15" s="40">
        <f t="shared" si="3"/>
        <v>15</v>
      </c>
      <c r="AD15" s="42"/>
      <c r="AE15" s="128"/>
      <c r="AF15" s="37">
        <f t="shared" si="4"/>
        <v>30</v>
      </c>
      <c r="AG15" s="43">
        <v>65</v>
      </c>
      <c r="AH15" s="44">
        <f t="shared" si="5"/>
        <v>95</v>
      </c>
      <c r="AI15" s="45">
        <f t="shared" si="8"/>
        <v>0.85499999999999998</v>
      </c>
      <c r="AJ15" s="46"/>
      <c r="AK15" s="47">
        <v>1E-4</v>
      </c>
      <c r="AL15" s="48">
        <f t="shared" si="9"/>
        <v>1.0001</v>
      </c>
      <c r="AM15" s="49">
        <f t="shared" si="10"/>
        <v>3560473000</v>
      </c>
      <c r="AN15" s="50"/>
      <c r="AO15" s="51"/>
      <c r="AP15" s="51"/>
      <c r="AQ15" s="51"/>
      <c r="AR15" s="51"/>
      <c r="AS15" s="52"/>
      <c r="AT15" s="53">
        <f t="shared" si="6"/>
        <v>0</v>
      </c>
    </row>
    <row r="16" spans="1:46" s="54" customFormat="1" ht="40.5" customHeight="1" thickBot="1">
      <c r="A16" s="27">
        <v>12</v>
      </c>
      <c r="B16" s="222" t="s">
        <v>513</v>
      </c>
      <c r="C16" s="272" t="s">
        <v>464</v>
      </c>
      <c r="D16" s="287" t="s">
        <v>477</v>
      </c>
      <c r="E16" s="141"/>
      <c r="F16" s="164"/>
      <c r="G16" s="59"/>
      <c r="H16" s="60"/>
      <c r="I16" s="278">
        <v>0.51</v>
      </c>
      <c r="J16" s="273">
        <v>0.49</v>
      </c>
      <c r="K16" s="32"/>
      <c r="L16" s="57"/>
      <c r="M16" s="33"/>
      <c r="N16" s="34">
        <f t="shared" si="0"/>
        <v>1</v>
      </c>
      <c r="O16" s="35"/>
      <c r="P16" s="279">
        <v>15</v>
      </c>
      <c r="Q16" s="275">
        <v>15</v>
      </c>
      <c r="R16" s="38"/>
      <c r="S16" s="38"/>
      <c r="T16" s="37"/>
      <c r="U16" s="39">
        <f t="shared" si="1"/>
        <v>15</v>
      </c>
      <c r="V16" s="40">
        <f t="shared" si="7"/>
        <v>15</v>
      </c>
      <c r="W16" s="290">
        <v>2063973000</v>
      </c>
      <c r="X16" s="170">
        <v>15186454000</v>
      </c>
      <c r="Y16" s="96"/>
      <c r="Z16" s="104"/>
      <c r="AA16" s="99"/>
      <c r="AB16" s="41">
        <f t="shared" si="2"/>
        <v>30.6</v>
      </c>
      <c r="AC16" s="40">
        <f t="shared" si="3"/>
        <v>15</v>
      </c>
      <c r="AD16" s="42"/>
      <c r="AE16" s="128"/>
      <c r="AF16" s="37">
        <f t="shared" si="4"/>
        <v>30</v>
      </c>
      <c r="AG16" s="43">
        <v>65</v>
      </c>
      <c r="AH16" s="44">
        <f t="shared" si="5"/>
        <v>95</v>
      </c>
      <c r="AI16" s="45">
        <f t="shared" si="8"/>
        <v>0.85499999999999998</v>
      </c>
      <c r="AJ16" s="46"/>
      <c r="AK16" s="47">
        <v>1E-4</v>
      </c>
      <c r="AL16" s="48">
        <f t="shared" si="9"/>
        <v>1.0001</v>
      </c>
      <c r="AM16" s="49">
        <f t="shared" si="10"/>
        <v>3560473000</v>
      </c>
      <c r="AN16" s="50"/>
      <c r="AO16" s="51"/>
      <c r="AP16" s="51"/>
      <c r="AQ16" s="51"/>
      <c r="AR16" s="51"/>
      <c r="AS16" s="52"/>
      <c r="AT16" s="53">
        <f t="shared" si="6"/>
        <v>0</v>
      </c>
    </row>
    <row r="17" spans="1:46" s="54" customFormat="1" ht="40.5" customHeight="1" thickBot="1">
      <c r="A17" s="27"/>
      <c r="B17" s="56"/>
      <c r="C17" s="95"/>
      <c r="D17" s="141"/>
      <c r="E17" s="141"/>
      <c r="F17" s="141"/>
      <c r="G17" s="29"/>
      <c r="H17" s="29"/>
      <c r="I17" s="30">
        <v>0.3044</v>
      </c>
      <c r="J17" s="119">
        <v>0.33</v>
      </c>
      <c r="K17" s="32">
        <v>0.33</v>
      </c>
      <c r="L17" s="57"/>
      <c r="M17" s="33"/>
      <c r="N17" s="34">
        <f t="shared" si="0"/>
        <v>0.96440000000000015</v>
      </c>
      <c r="O17" s="35"/>
      <c r="P17" s="279">
        <v>15</v>
      </c>
      <c r="Q17" s="275">
        <v>15</v>
      </c>
      <c r="R17" s="38"/>
      <c r="S17" s="38"/>
      <c r="T17" s="37"/>
      <c r="U17" s="39">
        <f t="shared" si="1"/>
        <v>9.52</v>
      </c>
      <c r="V17" s="40">
        <f t="shared" si="7"/>
        <v>9.52</v>
      </c>
      <c r="W17" s="113"/>
      <c r="X17" s="96"/>
      <c r="Y17" s="96"/>
      <c r="Z17" s="104"/>
      <c r="AA17" s="99"/>
      <c r="AB17" s="41">
        <f t="shared" si="2"/>
        <v>0</v>
      </c>
      <c r="AC17" s="40">
        <f t="shared" si="3"/>
        <v>0</v>
      </c>
      <c r="AD17" s="42"/>
      <c r="AE17" s="128"/>
      <c r="AF17" s="37">
        <f t="shared" si="4"/>
        <v>9.52</v>
      </c>
      <c r="AG17" s="43">
        <v>65</v>
      </c>
      <c r="AH17" s="44">
        <f t="shared" si="5"/>
        <v>74.52</v>
      </c>
      <c r="AI17" s="45">
        <f t="shared" si="8"/>
        <v>0.95740000000000014</v>
      </c>
      <c r="AJ17" s="46"/>
      <c r="AK17" s="47">
        <v>1E-4</v>
      </c>
      <c r="AL17" s="48">
        <f t="shared" si="9"/>
        <v>1.0001</v>
      </c>
      <c r="AM17" s="49">
        <f t="shared" si="10"/>
        <v>3986897000</v>
      </c>
      <c r="AN17" s="50"/>
      <c r="AO17" s="51"/>
      <c r="AP17" s="51"/>
      <c r="AQ17" s="51"/>
      <c r="AR17" s="51"/>
      <c r="AS17" s="52"/>
      <c r="AT17" s="53">
        <f t="shared" si="6"/>
        <v>0</v>
      </c>
    </row>
    <row r="18" spans="1:46" s="54" customFormat="1" ht="40.5" customHeight="1" thickBot="1">
      <c r="A18" s="27"/>
      <c r="B18" s="28"/>
      <c r="C18" s="95"/>
      <c r="D18" s="28"/>
      <c r="E18" s="141"/>
      <c r="F18" s="94"/>
      <c r="G18" s="29"/>
      <c r="H18" s="60"/>
      <c r="I18" s="30">
        <v>0.51</v>
      </c>
      <c r="J18" s="119">
        <v>0.49</v>
      </c>
      <c r="K18" s="32"/>
      <c r="L18" s="57"/>
      <c r="M18" s="33"/>
      <c r="N18" s="34">
        <f t="shared" si="0"/>
        <v>1</v>
      </c>
      <c r="O18" s="35"/>
      <c r="P18" s="167">
        <v>15</v>
      </c>
      <c r="Q18" s="168">
        <v>15</v>
      </c>
      <c r="R18" s="38"/>
      <c r="S18" s="38"/>
      <c r="T18" s="37"/>
      <c r="U18" s="39">
        <f t="shared" si="1"/>
        <v>15</v>
      </c>
      <c r="V18" s="40">
        <f t="shared" si="7"/>
        <v>15</v>
      </c>
      <c r="W18" s="112"/>
      <c r="X18" s="96"/>
      <c r="Y18" s="96"/>
      <c r="Z18" s="104"/>
      <c r="AA18" s="99"/>
      <c r="AB18" s="41">
        <f t="shared" si="2"/>
        <v>0</v>
      </c>
      <c r="AC18" s="40">
        <f t="shared" si="3"/>
        <v>0</v>
      </c>
      <c r="AD18" s="42"/>
      <c r="AE18" s="128"/>
      <c r="AF18" s="37">
        <f t="shared" si="4"/>
        <v>15</v>
      </c>
      <c r="AG18" s="43">
        <v>65</v>
      </c>
      <c r="AH18" s="44">
        <f t="shared" si="5"/>
        <v>80</v>
      </c>
      <c r="AI18" s="45">
        <f t="shared" si="8"/>
        <v>0.93</v>
      </c>
      <c r="AJ18" s="46"/>
      <c r="AK18" s="47">
        <v>1E-4</v>
      </c>
      <c r="AL18" s="48">
        <f t="shared" si="9"/>
        <v>1.0001</v>
      </c>
      <c r="AM18" s="49">
        <f t="shared" si="10"/>
        <v>3872795000</v>
      </c>
      <c r="AN18" s="50"/>
      <c r="AO18" s="51"/>
      <c r="AP18" s="51"/>
      <c r="AQ18" s="51"/>
      <c r="AR18" s="51"/>
      <c r="AS18" s="52"/>
      <c r="AT18" s="53">
        <f t="shared" si="6"/>
        <v>0</v>
      </c>
    </row>
    <row r="19" spans="1:46" s="54" customFormat="1" ht="40.5" customHeight="1" thickBot="1">
      <c r="A19" s="27"/>
      <c r="B19" s="56"/>
      <c r="C19" s="91"/>
      <c r="D19" s="272" t="s">
        <v>468</v>
      </c>
      <c r="E19" s="141"/>
      <c r="F19" s="164"/>
      <c r="G19" s="59"/>
      <c r="H19" s="60"/>
      <c r="I19" s="30">
        <v>0.51</v>
      </c>
      <c r="J19" s="283">
        <v>8.48E-2</v>
      </c>
      <c r="K19" s="32"/>
      <c r="L19" s="57"/>
      <c r="M19" s="33"/>
      <c r="N19" s="34">
        <f t="shared" si="0"/>
        <v>0.5948</v>
      </c>
      <c r="O19" s="35"/>
      <c r="P19" s="167">
        <v>15</v>
      </c>
      <c r="Q19" s="275">
        <v>15</v>
      </c>
      <c r="R19" s="38"/>
      <c r="S19" s="38"/>
      <c r="T19" s="37"/>
      <c r="U19" s="39">
        <f t="shared" si="1"/>
        <v>8.93</v>
      </c>
      <c r="V19" s="40">
        <f t="shared" si="7"/>
        <v>8.93</v>
      </c>
      <c r="W19" s="112"/>
      <c r="X19" s="284">
        <v>28133000</v>
      </c>
      <c r="Y19" s="96"/>
      <c r="Z19" s="104"/>
      <c r="AA19" s="99"/>
      <c r="AB19" s="41">
        <f t="shared" si="2"/>
        <v>0.01</v>
      </c>
      <c r="AC19" s="40">
        <f t="shared" si="3"/>
        <v>0.01</v>
      </c>
      <c r="AD19" s="42"/>
      <c r="AE19" s="128"/>
      <c r="AF19" s="37">
        <f t="shared" si="4"/>
        <v>8.94</v>
      </c>
      <c r="AG19" s="43">
        <v>65</v>
      </c>
      <c r="AH19" s="44">
        <f t="shared" si="5"/>
        <v>73.94</v>
      </c>
      <c r="AI19" s="45">
        <f t="shared" si="8"/>
        <v>0.96030000000000004</v>
      </c>
      <c r="AJ19" s="46"/>
      <c r="AK19" s="47">
        <v>1E-4</v>
      </c>
      <c r="AL19" s="48">
        <f t="shared" si="9"/>
        <v>1.0001</v>
      </c>
      <c r="AM19" s="49">
        <f t="shared" si="10"/>
        <v>3998973000</v>
      </c>
      <c r="AN19" s="50"/>
      <c r="AO19" s="51"/>
      <c r="AP19" s="51"/>
      <c r="AQ19" s="51"/>
      <c r="AR19" s="51"/>
      <c r="AS19" s="52"/>
      <c r="AT19" s="53">
        <f t="shared" si="6"/>
        <v>0</v>
      </c>
    </row>
    <row r="20" spans="1:46" s="54" customFormat="1" ht="40.5" customHeight="1" thickBot="1">
      <c r="A20" s="27"/>
      <c r="B20" s="56"/>
      <c r="C20" s="95"/>
      <c r="D20" s="93" t="s">
        <v>141</v>
      </c>
      <c r="E20" s="141"/>
      <c r="F20" s="141"/>
      <c r="G20" s="55"/>
      <c r="H20" s="60"/>
      <c r="I20" s="30">
        <v>0.51</v>
      </c>
      <c r="J20" s="119">
        <v>0.49</v>
      </c>
      <c r="K20" s="32"/>
      <c r="L20" s="57"/>
      <c r="M20" s="33"/>
      <c r="N20" s="34">
        <f t="shared" si="0"/>
        <v>1</v>
      </c>
      <c r="O20" s="35"/>
      <c r="P20" s="167">
        <v>15</v>
      </c>
      <c r="Q20" s="168">
        <v>15</v>
      </c>
      <c r="R20" s="38"/>
      <c r="S20" s="38"/>
      <c r="T20" s="37"/>
      <c r="U20" s="39">
        <f t="shared" si="1"/>
        <v>15</v>
      </c>
      <c r="V20" s="40">
        <f t="shared" si="7"/>
        <v>15</v>
      </c>
      <c r="W20" s="112"/>
      <c r="X20" s="96"/>
      <c r="Y20" s="96"/>
      <c r="Z20" s="104"/>
      <c r="AA20" s="99"/>
      <c r="AB20" s="41">
        <f t="shared" si="2"/>
        <v>0</v>
      </c>
      <c r="AC20" s="40">
        <f t="shared" si="3"/>
        <v>0</v>
      </c>
      <c r="AD20" s="42"/>
      <c r="AE20" s="128"/>
      <c r="AF20" s="37">
        <f t="shared" si="4"/>
        <v>15</v>
      </c>
      <c r="AG20" s="43">
        <v>65</v>
      </c>
      <c r="AH20" s="44">
        <f t="shared" si="5"/>
        <v>80</v>
      </c>
      <c r="AI20" s="45">
        <f t="shared" si="8"/>
        <v>0.93</v>
      </c>
      <c r="AJ20" s="46"/>
      <c r="AK20" s="47">
        <v>1E-4</v>
      </c>
      <c r="AL20" s="48">
        <f t="shared" si="9"/>
        <v>1.0001</v>
      </c>
      <c r="AM20" s="49">
        <f t="shared" si="10"/>
        <v>3872795000</v>
      </c>
      <c r="AN20" s="50"/>
      <c r="AO20" s="51"/>
      <c r="AP20" s="51"/>
      <c r="AQ20" s="51"/>
      <c r="AR20" s="51"/>
      <c r="AS20" s="52"/>
      <c r="AT20" s="53">
        <f t="shared" si="6"/>
        <v>0</v>
      </c>
    </row>
    <row r="21" spans="1:46" s="54" customFormat="1" ht="40.5" customHeight="1" thickBot="1">
      <c r="A21" s="27"/>
      <c r="B21" s="61"/>
      <c r="C21" s="91"/>
      <c r="D21" s="28"/>
      <c r="E21" s="141"/>
      <c r="F21" s="94"/>
      <c r="G21" s="59"/>
      <c r="H21" s="60"/>
      <c r="I21" s="30">
        <v>0.51</v>
      </c>
      <c r="J21" s="119">
        <v>0.49</v>
      </c>
      <c r="K21" s="32"/>
      <c r="L21" s="57"/>
      <c r="M21" s="33"/>
      <c r="N21" s="34">
        <f t="shared" si="0"/>
        <v>1</v>
      </c>
      <c r="O21" s="35"/>
      <c r="P21" s="167">
        <v>15</v>
      </c>
      <c r="Q21" s="168">
        <v>15</v>
      </c>
      <c r="R21" s="38"/>
      <c r="S21" s="38"/>
      <c r="T21" s="37"/>
      <c r="U21" s="39">
        <f t="shared" si="1"/>
        <v>15</v>
      </c>
      <c r="V21" s="40">
        <f t="shared" si="7"/>
        <v>15</v>
      </c>
      <c r="W21" s="112"/>
      <c r="X21" s="96"/>
      <c r="Y21" s="96"/>
      <c r="Z21" s="104"/>
      <c r="AA21" s="99"/>
      <c r="AB21" s="41">
        <f t="shared" si="2"/>
        <v>0</v>
      </c>
      <c r="AC21" s="40">
        <f t="shared" si="3"/>
        <v>0</v>
      </c>
      <c r="AD21" s="42"/>
      <c r="AE21" s="128"/>
      <c r="AF21" s="37">
        <f t="shared" si="4"/>
        <v>15</v>
      </c>
      <c r="AG21" s="43">
        <v>65</v>
      </c>
      <c r="AH21" s="44">
        <f t="shared" si="5"/>
        <v>80</v>
      </c>
      <c r="AI21" s="45">
        <f t="shared" si="8"/>
        <v>0.93</v>
      </c>
      <c r="AJ21" s="46"/>
      <c r="AK21" s="47">
        <v>1E-4</v>
      </c>
      <c r="AL21" s="48">
        <f t="shared" si="9"/>
        <v>1.0001</v>
      </c>
      <c r="AM21" s="49">
        <f t="shared" si="10"/>
        <v>3872795000</v>
      </c>
      <c r="AN21" s="50"/>
      <c r="AO21" s="51"/>
      <c r="AP21" s="51"/>
      <c r="AQ21" s="51"/>
      <c r="AR21" s="51"/>
      <c r="AS21" s="52"/>
      <c r="AT21" s="53">
        <f t="shared" si="6"/>
        <v>0</v>
      </c>
    </row>
    <row r="22" spans="1:46" s="54" customFormat="1" ht="40.5" customHeight="1" thickBot="1">
      <c r="A22" s="27"/>
      <c r="B22" s="61"/>
      <c r="C22" s="28"/>
      <c r="D22" s="28"/>
      <c r="E22" s="56"/>
      <c r="F22" s="28"/>
      <c r="G22" s="55"/>
      <c r="H22" s="29"/>
      <c r="I22" s="30">
        <v>0.51</v>
      </c>
      <c r="J22" s="119">
        <v>0.49</v>
      </c>
      <c r="K22" s="32"/>
      <c r="L22" s="57"/>
      <c r="M22" s="33"/>
      <c r="N22" s="34">
        <f t="shared" si="0"/>
        <v>1</v>
      </c>
      <c r="O22" s="35"/>
      <c r="P22" s="167">
        <v>15</v>
      </c>
      <c r="Q22" s="168">
        <v>15</v>
      </c>
      <c r="R22" s="38"/>
      <c r="S22" s="38"/>
      <c r="T22" s="37"/>
      <c r="U22" s="39">
        <f t="shared" si="1"/>
        <v>15</v>
      </c>
      <c r="V22" s="40">
        <f t="shared" si="7"/>
        <v>15</v>
      </c>
      <c r="W22" s="112"/>
      <c r="X22" s="96"/>
      <c r="Y22" s="96"/>
      <c r="Z22" s="104"/>
      <c r="AA22" s="99"/>
      <c r="AB22" s="41">
        <f t="shared" si="2"/>
        <v>0</v>
      </c>
      <c r="AC22" s="40">
        <f t="shared" si="3"/>
        <v>0</v>
      </c>
      <c r="AD22" s="42"/>
      <c r="AE22" s="128"/>
      <c r="AF22" s="37">
        <f t="shared" si="4"/>
        <v>15</v>
      </c>
      <c r="AG22" s="43">
        <v>65</v>
      </c>
      <c r="AH22" s="44">
        <f t="shared" si="5"/>
        <v>80</v>
      </c>
      <c r="AI22" s="45">
        <f t="shared" si="8"/>
        <v>0.93</v>
      </c>
      <c r="AJ22" s="46"/>
      <c r="AK22" s="47">
        <v>1E-4</v>
      </c>
      <c r="AL22" s="48">
        <f t="shared" si="9"/>
        <v>1.0001</v>
      </c>
      <c r="AM22" s="49">
        <f t="shared" si="10"/>
        <v>3872795000</v>
      </c>
      <c r="AN22" s="50"/>
      <c r="AO22" s="51"/>
      <c r="AP22" s="51"/>
      <c r="AQ22" s="51"/>
      <c r="AR22" s="51"/>
      <c r="AS22" s="52"/>
      <c r="AT22" s="53">
        <f t="shared" si="6"/>
        <v>0</v>
      </c>
    </row>
    <row r="23" spans="1:46" s="54" customFormat="1" ht="40.5" customHeight="1" thickBot="1">
      <c r="A23" s="27"/>
      <c r="B23" s="61"/>
      <c r="C23" s="28"/>
      <c r="D23" s="28"/>
      <c r="E23" s="28"/>
      <c r="F23" s="28"/>
      <c r="G23" s="55"/>
      <c r="H23" s="29"/>
      <c r="I23" s="30">
        <v>0.51</v>
      </c>
      <c r="J23" s="119">
        <v>0.49</v>
      </c>
      <c r="K23" s="32"/>
      <c r="L23" s="57"/>
      <c r="M23" s="33"/>
      <c r="N23" s="34">
        <f t="shared" si="0"/>
        <v>1</v>
      </c>
      <c r="O23" s="35"/>
      <c r="P23" s="167">
        <v>15</v>
      </c>
      <c r="Q23" s="168">
        <v>15</v>
      </c>
      <c r="R23" s="38"/>
      <c r="S23" s="38"/>
      <c r="T23" s="37"/>
      <c r="U23" s="39">
        <f t="shared" si="1"/>
        <v>15</v>
      </c>
      <c r="V23" s="40">
        <f t="shared" si="7"/>
        <v>15</v>
      </c>
      <c r="W23" s="112"/>
      <c r="X23" s="96"/>
      <c r="Y23" s="96"/>
      <c r="Z23" s="104"/>
      <c r="AA23" s="99"/>
      <c r="AB23" s="41">
        <f t="shared" si="2"/>
        <v>0</v>
      </c>
      <c r="AC23" s="40">
        <f t="shared" si="3"/>
        <v>0</v>
      </c>
      <c r="AD23" s="42"/>
      <c r="AE23" s="128"/>
      <c r="AF23" s="37">
        <f t="shared" si="4"/>
        <v>15</v>
      </c>
      <c r="AG23" s="43">
        <v>65</v>
      </c>
      <c r="AH23" s="44">
        <f t="shared" si="5"/>
        <v>80</v>
      </c>
      <c r="AI23" s="45">
        <f t="shared" si="8"/>
        <v>0.93</v>
      </c>
      <c r="AJ23" s="46"/>
      <c r="AK23" s="47">
        <v>1E-4</v>
      </c>
      <c r="AL23" s="48">
        <f t="shared" si="9"/>
        <v>1.0001</v>
      </c>
      <c r="AM23" s="49">
        <f t="shared" si="10"/>
        <v>3872795000</v>
      </c>
      <c r="AN23" s="50"/>
      <c r="AO23" s="51"/>
      <c r="AP23" s="51"/>
      <c r="AQ23" s="51"/>
      <c r="AR23" s="51"/>
      <c r="AS23" s="52"/>
      <c r="AT23" s="53">
        <f t="shared" si="6"/>
        <v>0</v>
      </c>
    </row>
    <row r="24" spans="1:46" s="54" customFormat="1" ht="40.5" customHeight="1" thickBot="1">
      <c r="A24" s="27"/>
      <c r="B24" s="61"/>
      <c r="C24" s="28"/>
      <c r="D24" s="28"/>
      <c r="E24" s="28"/>
      <c r="F24" s="28"/>
      <c r="G24" s="55"/>
      <c r="H24" s="29"/>
      <c r="I24" s="30">
        <v>0.51</v>
      </c>
      <c r="J24" s="119">
        <v>0.49</v>
      </c>
      <c r="K24" s="32"/>
      <c r="L24" s="57"/>
      <c r="M24" s="33"/>
      <c r="N24" s="34">
        <f t="shared" si="0"/>
        <v>1</v>
      </c>
      <c r="O24" s="35"/>
      <c r="P24" s="167">
        <v>15</v>
      </c>
      <c r="Q24" s="168">
        <v>15</v>
      </c>
      <c r="R24" s="38"/>
      <c r="S24" s="38"/>
      <c r="T24" s="37"/>
      <c r="U24" s="39">
        <f t="shared" si="1"/>
        <v>15</v>
      </c>
      <c r="V24" s="40">
        <f t="shared" si="7"/>
        <v>15</v>
      </c>
      <c r="W24" s="112"/>
      <c r="X24" s="96"/>
      <c r="Y24" s="96"/>
      <c r="Z24" s="104"/>
      <c r="AA24" s="99"/>
      <c r="AB24" s="41">
        <f t="shared" si="2"/>
        <v>0</v>
      </c>
      <c r="AC24" s="40">
        <f t="shared" si="3"/>
        <v>0</v>
      </c>
      <c r="AD24" s="42"/>
      <c r="AE24" s="128"/>
      <c r="AF24" s="37">
        <f t="shared" si="4"/>
        <v>15</v>
      </c>
      <c r="AG24" s="43">
        <v>65</v>
      </c>
      <c r="AH24" s="44">
        <f t="shared" si="5"/>
        <v>80</v>
      </c>
      <c r="AI24" s="45">
        <f t="shared" si="8"/>
        <v>0.93</v>
      </c>
      <c r="AJ24" s="46"/>
      <c r="AK24" s="47">
        <v>1E-4</v>
      </c>
      <c r="AL24" s="48">
        <f t="shared" si="9"/>
        <v>1.0001</v>
      </c>
      <c r="AM24" s="49">
        <f t="shared" si="10"/>
        <v>3872795000</v>
      </c>
      <c r="AN24" s="50"/>
      <c r="AO24" s="51"/>
      <c r="AP24" s="51"/>
      <c r="AQ24" s="51"/>
      <c r="AR24" s="51"/>
      <c r="AS24" s="52"/>
      <c r="AT24" s="53">
        <f t="shared" si="6"/>
        <v>0</v>
      </c>
    </row>
    <row r="25" spans="1:46" s="54" customFormat="1" ht="36" customHeight="1" thickBot="1">
      <c r="A25" s="27"/>
      <c r="B25" s="61"/>
      <c r="C25" s="28"/>
      <c r="D25" s="91"/>
      <c r="E25" s="28"/>
      <c r="F25" s="28"/>
      <c r="G25" s="55"/>
      <c r="H25" s="60"/>
      <c r="I25" s="30">
        <v>0.51</v>
      </c>
      <c r="J25" s="119">
        <v>0.49</v>
      </c>
      <c r="K25" s="32"/>
      <c r="L25" s="57"/>
      <c r="M25" s="33"/>
      <c r="N25" s="34">
        <f t="shared" si="0"/>
        <v>1</v>
      </c>
      <c r="O25" s="35"/>
      <c r="P25" s="167">
        <v>15</v>
      </c>
      <c r="Q25" s="168">
        <v>15</v>
      </c>
      <c r="R25" s="38"/>
      <c r="S25" s="38"/>
      <c r="T25" s="37"/>
      <c r="U25" s="39">
        <f t="shared" si="1"/>
        <v>15</v>
      </c>
      <c r="V25" s="40">
        <f t="shared" si="7"/>
        <v>15</v>
      </c>
      <c r="W25" s="112"/>
      <c r="X25" s="96"/>
      <c r="Y25" s="96"/>
      <c r="Z25" s="104"/>
      <c r="AA25" s="99"/>
      <c r="AB25" s="41">
        <f t="shared" si="2"/>
        <v>0</v>
      </c>
      <c r="AC25" s="40">
        <f t="shared" si="3"/>
        <v>0</v>
      </c>
      <c r="AD25" s="42"/>
      <c r="AE25" s="128"/>
      <c r="AF25" s="37">
        <f t="shared" si="4"/>
        <v>15</v>
      </c>
      <c r="AG25" s="43">
        <v>65</v>
      </c>
      <c r="AH25" s="44">
        <f t="shared" si="5"/>
        <v>80</v>
      </c>
      <c r="AI25" s="45">
        <f t="shared" si="8"/>
        <v>0.93</v>
      </c>
      <c r="AJ25" s="46"/>
      <c r="AK25" s="47">
        <v>1E-4</v>
      </c>
      <c r="AL25" s="48">
        <f t="shared" si="9"/>
        <v>1.0001</v>
      </c>
      <c r="AM25" s="49">
        <f t="shared" si="10"/>
        <v>3872795000</v>
      </c>
      <c r="AN25" s="50"/>
      <c r="AO25" s="51"/>
      <c r="AP25" s="51"/>
      <c r="AQ25" s="51"/>
      <c r="AR25" s="51"/>
      <c r="AS25" s="52"/>
      <c r="AT25" s="53">
        <f t="shared" si="6"/>
        <v>0</v>
      </c>
    </row>
    <row r="26" spans="1:46" s="54" customFormat="1" ht="36" customHeight="1" thickBot="1">
      <c r="A26" s="27"/>
      <c r="B26" s="61"/>
      <c r="C26" s="28"/>
      <c r="D26" s="91"/>
      <c r="E26" s="28"/>
      <c r="F26" s="28"/>
      <c r="G26" s="55"/>
      <c r="H26" s="29"/>
      <c r="I26" s="30">
        <v>0.51</v>
      </c>
      <c r="J26" s="119">
        <v>0.49</v>
      </c>
      <c r="K26" s="32"/>
      <c r="L26" s="57"/>
      <c r="M26" s="33"/>
      <c r="N26" s="34">
        <f t="shared" si="0"/>
        <v>1</v>
      </c>
      <c r="O26" s="35"/>
      <c r="P26" s="167">
        <v>15</v>
      </c>
      <c r="Q26" s="168">
        <v>15</v>
      </c>
      <c r="R26" s="38"/>
      <c r="S26" s="38"/>
      <c r="T26" s="37"/>
      <c r="U26" s="39">
        <f t="shared" si="1"/>
        <v>15</v>
      </c>
      <c r="V26" s="40">
        <f t="shared" si="7"/>
        <v>15</v>
      </c>
      <c r="W26" s="112"/>
      <c r="X26" s="96"/>
      <c r="Y26" s="96"/>
      <c r="Z26" s="104"/>
      <c r="AA26" s="99"/>
      <c r="AB26" s="41">
        <f t="shared" si="2"/>
        <v>0</v>
      </c>
      <c r="AC26" s="40">
        <f t="shared" si="3"/>
        <v>0</v>
      </c>
      <c r="AD26" s="42"/>
      <c r="AE26" s="128"/>
      <c r="AF26" s="37">
        <f t="shared" si="4"/>
        <v>15</v>
      </c>
      <c r="AG26" s="43">
        <v>65</v>
      </c>
      <c r="AH26" s="44">
        <f t="shared" si="5"/>
        <v>80</v>
      </c>
      <c r="AI26" s="45">
        <f t="shared" si="8"/>
        <v>0.93</v>
      </c>
      <c r="AJ26" s="46"/>
      <c r="AK26" s="47">
        <v>1E-4</v>
      </c>
      <c r="AL26" s="48">
        <f t="shared" si="9"/>
        <v>1.0001</v>
      </c>
      <c r="AM26" s="49">
        <f t="shared" si="10"/>
        <v>3872795000</v>
      </c>
      <c r="AN26" s="50"/>
      <c r="AO26" s="51"/>
      <c r="AP26" s="51"/>
      <c r="AQ26" s="51"/>
      <c r="AR26" s="51"/>
      <c r="AS26" s="52"/>
      <c r="AT26" s="53">
        <f t="shared" si="6"/>
        <v>0</v>
      </c>
    </row>
    <row r="27" spans="1:46" s="54" customFormat="1" ht="36" customHeight="1" thickBot="1">
      <c r="A27" s="27"/>
      <c r="B27" s="61"/>
      <c r="C27" s="28"/>
      <c r="D27" s="91"/>
      <c r="E27" s="91"/>
      <c r="F27" s="91"/>
      <c r="G27" s="92"/>
      <c r="H27" s="60"/>
      <c r="I27" s="30">
        <v>0.51</v>
      </c>
      <c r="J27" s="119">
        <v>0.49</v>
      </c>
      <c r="K27" s="32"/>
      <c r="L27" s="57"/>
      <c r="M27" s="33"/>
      <c r="N27" s="34">
        <f t="shared" si="0"/>
        <v>1</v>
      </c>
      <c r="O27" s="35"/>
      <c r="P27" s="167">
        <v>15</v>
      </c>
      <c r="Q27" s="168">
        <v>15</v>
      </c>
      <c r="R27" s="38"/>
      <c r="S27" s="38"/>
      <c r="T27" s="37"/>
      <c r="U27" s="39">
        <f t="shared" si="1"/>
        <v>15</v>
      </c>
      <c r="V27" s="40">
        <f t="shared" si="7"/>
        <v>15</v>
      </c>
      <c r="W27" s="112"/>
      <c r="X27" s="96"/>
      <c r="Y27" s="96"/>
      <c r="Z27" s="104"/>
      <c r="AA27" s="99"/>
      <c r="AB27" s="41">
        <f t="shared" si="2"/>
        <v>0</v>
      </c>
      <c r="AC27" s="40">
        <f t="shared" si="3"/>
        <v>0</v>
      </c>
      <c r="AD27" s="42"/>
      <c r="AE27" s="128"/>
      <c r="AF27" s="37">
        <f t="shared" si="4"/>
        <v>15</v>
      </c>
      <c r="AG27" s="43">
        <v>65</v>
      </c>
      <c r="AH27" s="44">
        <f t="shared" si="5"/>
        <v>80</v>
      </c>
      <c r="AI27" s="45">
        <f t="shared" si="8"/>
        <v>0.93</v>
      </c>
      <c r="AJ27" s="46"/>
      <c r="AK27" s="47">
        <v>1E-4</v>
      </c>
      <c r="AL27" s="48">
        <f t="shared" si="9"/>
        <v>1.0001</v>
      </c>
      <c r="AM27" s="49">
        <f t="shared" si="10"/>
        <v>3872795000</v>
      </c>
      <c r="AN27" s="50"/>
      <c r="AO27" s="51"/>
      <c r="AP27" s="51"/>
      <c r="AQ27" s="51"/>
      <c r="AR27" s="51"/>
      <c r="AS27" s="52"/>
      <c r="AT27" s="53">
        <f t="shared" si="6"/>
        <v>0</v>
      </c>
    </row>
    <row r="28" spans="1:46" s="54" customFormat="1" ht="36" customHeight="1" thickBot="1">
      <c r="A28" s="27"/>
      <c r="B28" s="61"/>
      <c r="C28" s="28"/>
      <c r="D28" s="91"/>
      <c r="E28" s="91"/>
      <c r="F28" s="91"/>
      <c r="G28" s="92"/>
      <c r="H28" s="60"/>
      <c r="I28" s="30">
        <v>0.51</v>
      </c>
      <c r="J28" s="119">
        <v>0.49</v>
      </c>
      <c r="K28" s="32"/>
      <c r="L28" s="57"/>
      <c r="M28" s="33"/>
      <c r="N28" s="34">
        <f t="shared" si="0"/>
        <v>1</v>
      </c>
      <c r="O28" s="35"/>
      <c r="P28" s="167">
        <v>15</v>
      </c>
      <c r="Q28" s="168">
        <v>15</v>
      </c>
      <c r="R28" s="38"/>
      <c r="S28" s="38"/>
      <c r="T28" s="37"/>
      <c r="U28" s="39">
        <f t="shared" si="1"/>
        <v>15</v>
      </c>
      <c r="V28" s="40">
        <f t="shared" si="7"/>
        <v>15</v>
      </c>
      <c r="W28" s="112"/>
      <c r="X28" s="96"/>
      <c r="Y28" s="96"/>
      <c r="Z28" s="104"/>
      <c r="AA28" s="99"/>
      <c r="AB28" s="41">
        <f t="shared" si="2"/>
        <v>0</v>
      </c>
      <c r="AC28" s="40">
        <f t="shared" si="3"/>
        <v>0</v>
      </c>
      <c r="AD28" s="42"/>
      <c r="AE28" s="128"/>
      <c r="AF28" s="37">
        <f t="shared" si="4"/>
        <v>15</v>
      </c>
      <c r="AG28" s="43">
        <v>65</v>
      </c>
      <c r="AH28" s="44">
        <f t="shared" si="5"/>
        <v>80</v>
      </c>
      <c r="AI28" s="45">
        <f t="shared" si="8"/>
        <v>0.93</v>
      </c>
      <c r="AJ28" s="46"/>
      <c r="AK28" s="47">
        <v>1E-4</v>
      </c>
      <c r="AL28" s="48">
        <f t="shared" si="9"/>
        <v>1.0001</v>
      </c>
      <c r="AM28" s="49">
        <f t="shared" si="10"/>
        <v>3872795000</v>
      </c>
      <c r="AN28" s="50"/>
      <c r="AO28" s="51"/>
      <c r="AP28" s="51"/>
      <c r="AQ28" s="51"/>
      <c r="AR28" s="51"/>
      <c r="AS28" s="52"/>
      <c r="AT28" s="53">
        <f t="shared" si="6"/>
        <v>0</v>
      </c>
    </row>
    <row r="29" spans="1:46" s="54" customFormat="1" ht="36" customHeight="1" thickBot="1">
      <c r="A29" s="27"/>
      <c r="B29" s="61"/>
      <c r="C29" s="28"/>
      <c r="D29" s="91"/>
      <c r="E29" s="91"/>
      <c r="F29" s="91"/>
      <c r="G29" s="92"/>
      <c r="H29" s="29"/>
      <c r="I29" s="30">
        <v>0.51</v>
      </c>
      <c r="J29" s="119">
        <v>0.49</v>
      </c>
      <c r="K29" s="32"/>
      <c r="L29" s="57"/>
      <c r="M29" s="33"/>
      <c r="N29" s="34">
        <f t="shared" si="0"/>
        <v>1</v>
      </c>
      <c r="O29" s="35"/>
      <c r="P29" s="167">
        <v>15</v>
      </c>
      <c r="Q29" s="168">
        <v>15</v>
      </c>
      <c r="R29" s="38"/>
      <c r="S29" s="38"/>
      <c r="T29" s="37"/>
      <c r="U29" s="39">
        <f t="shared" si="1"/>
        <v>15</v>
      </c>
      <c r="V29" s="40">
        <f t="shared" si="7"/>
        <v>15</v>
      </c>
      <c r="W29" s="112"/>
      <c r="X29" s="96"/>
      <c r="Y29" s="96"/>
      <c r="Z29" s="104"/>
      <c r="AA29" s="99"/>
      <c r="AB29" s="41">
        <f t="shared" si="2"/>
        <v>0</v>
      </c>
      <c r="AC29" s="40">
        <f t="shared" si="3"/>
        <v>0</v>
      </c>
      <c r="AD29" s="42"/>
      <c r="AE29" s="128"/>
      <c r="AF29" s="37">
        <f t="shared" si="4"/>
        <v>15</v>
      </c>
      <c r="AG29" s="43">
        <v>65</v>
      </c>
      <c r="AH29" s="44">
        <f t="shared" si="5"/>
        <v>80</v>
      </c>
      <c r="AI29" s="45">
        <f t="shared" si="8"/>
        <v>0.93</v>
      </c>
      <c r="AJ29" s="46"/>
      <c r="AK29" s="47">
        <v>1E-4</v>
      </c>
      <c r="AL29" s="48">
        <f t="shared" si="9"/>
        <v>1.0001</v>
      </c>
      <c r="AM29" s="49">
        <f t="shared" si="10"/>
        <v>3872795000</v>
      </c>
      <c r="AN29" s="50"/>
      <c r="AO29" s="51"/>
      <c r="AP29" s="51"/>
      <c r="AQ29" s="51"/>
      <c r="AR29" s="51"/>
      <c r="AS29" s="52"/>
      <c r="AT29" s="53">
        <f t="shared" si="6"/>
        <v>0</v>
      </c>
    </row>
    <row r="30" spans="1:46" s="54" customFormat="1" ht="36" customHeight="1" thickBot="1">
      <c r="A30" s="27"/>
      <c r="B30" s="61"/>
      <c r="C30" s="28"/>
      <c r="D30" s="91"/>
      <c r="E30" s="91"/>
      <c r="F30" s="91"/>
      <c r="G30" s="92"/>
      <c r="H30" s="29"/>
      <c r="I30" s="30">
        <v>0.51</v>
      </c>
      <c r="J30" s="119">
        <v>0.49</v>
      </c>
      <c r="K30" s="32"/>
      <c r="L30" s="57"/>
      <c r="M30" s="33"/>
      <c r="N30" s="34">
        <f t="shared" si="0"/>
        <v>1</v>
      </c>
      <c r="O30" s="35"/>
      <c r="P30" s="167">
        <v>15</v>
      </c>
      <c r="Q30" s="168">
        <v>15</v>
      </c>
      <c r="R30" s="38"/>
      <c r="S30" s="38"/>
      <c r="T30" s="37"/>
      <c r="U30" s="39">
        <f t="shared" si="1"/>
        <v>15</v>
      </c>
      <c r="V30" s="40">
        <f t="shared" si="7"/>
        <v>15</v>
      </c>
      <c r="W30" s="112"/>
      <c r="X30" s="96"/>
      <c r="Y30" s="96"/>
      <c r="Z30" s="104"/>
      <c r="AA30" s="99"/>
      <c r="AB30" s="41">
        <f t="shared" si="2"/>
        <v>0</v>
      </c>
      <c r="AC30" s="40">
        <f t="shared" si="3"/>
        <v>0</v>
      </c>
      <c r="AD30" s="42"/>
      <c r="AE30" s="128"/>
      <c r="AF30" s="37">
        <f t="shared" si="4"/>
        <v>15</v>
      </c>
      <c r="AG30" s="43">
        <v>65</v>
      </c>
      <c r="AH30" s="44">
        <f t="shared" si="5"/>
        <v>80</v>
      </c>
      <c r="AI30" s="45">
        <f t="shared" si="8"/>
        <v>0.93</v>
      </c>
      <c r="AJ30" s="46"/>
      <c r="AK30" s="47">
        <v>1E-4</v>
      </c>
      <c r="AL30" s="48">
        <f t="shared" si="9"/>
        <v>1.0001</v>
      </c>
      <c r="AM30" s="49">
        <f t="shared" si="10"/>
        <v>3872795000</v>
      </c>
      <c r="AN30" s="50"/>
      <c r="AO30" s="51"/>
      <c r="AP30" s="51"/>
      <c r="AQ30" s="51"/>
      <c r="AR30" s="51"/>
      <c r="AS30" s="52"/>
      <c r="AT30" s="53">
        <f t="shared" si="6"/>
        <v>0</v>
      </c>
    </row>
    <row r="31" spans="1:46" s="54" customFormat="1" ht="36" customHeight="1" thickBot="1">
      <c r="A31" s="27"/>
      <c r="B31" s="61"/>
      <c r="C31" s="28"/>
      <c r="D31" s="91"/>
      <c r="E31" s="91"/>
      <c r="F31" s="91"/>
      <c r="G31" s="92"/>
      <c r="H31" s="29"/>
      <c r="I31" s="30">
        <v>0.51</v>
      </c>
      <c r="J31" s="119">
        <v>0.49</v>
      </c>
      <c r="K31" s="32"/>
      <c r="L31" s="57"/>
      <c r="M31" s="33"/>
      <c r="N31" s="34">
        <f t="shared" si="0"/>
        <v>1</v>
      </c>
      <c r="O31" s="35"/>
      <c r="P31" s="167">
        <v>15</v>
      </c>
      <c r="Q31" s="168">
        <v>15</v>
      </c>
      <c r="R31" s="38"/>
      <c r="S31" s="38"/>
      <c r="T31" s="37"/>
      <c r="U31" s="39">
        <f t="shared" si="1"/>
        <v>15</v>
      </c>
      <c r="V31" s="40">
        <f t="shared" si="7"/>
        <v>15</v>
      </c>
      <c r="W31" s="112"/>
      <c r="X31" s="96"/>
      <c r="Y31" s="96"/>
      <c r="Z31" s="104"/>
      <c r="AA31" s="99"/>
      <c r="AB31" s="41">
        <f t="shared" si="2"/>
        <v>0</v>
      </c>
      <c r="AC31" s="40">
        <f t="shared" si="3"/>
        <v>0</v>
      </c>
      <c r="AD31" s="42"/>
      <c r="AE31" s="128"/>
      <c r="AF31" s="37">
        <f t="shared" si="4"/>
        <v>15</v>
      </c>
      <c r="AG31" s="43">
        <v>65</v>
      </c>
      <c r="AH31" s="44">
        <f t="shared" si="5"/>
        <v>80</v>
      </c>
      <c r="AI31" s="45">
        <f t="shared" si="8"/>
        <v>0.93</v>
      </c>
      <c r="AJ31" s="46"/>
      <c r="AK31" s="47">
        <v>1E-4</v>
      </c>
      <c r="AL31" s="48">
        <f t="shared" si="9"/>
        <v>1.0001</v>
      </c>
      <c r="AM31" s="49">
        <f t="shared" si="10"/>
        <v>3872795000</v>
      </c>
      <c r="AN31" s="50"/>
      <c r="AO31" s="51"/>
      <c r="AP31" s="51"/>
      <c r="AQ31" s="51"/>
      <c r="AR31" s="51"/>
      <c r="AS31" s="52"/>
      <c r="AT31" s="53">
        <f t="shared" si="6"/>
        <v>0</v>
      </c>
    </row>
    <row r="32" spans="1:46" s="54" customFormat="1" ht="36" customHeight="1" thickBot="1">
      <c r="A32" s="27"/>
      <c r="B32" s="61"/>
      <c r="C32" s="28"/>
      <c r="D32" s="91"/>
      <c r="E32" s="91"/>
      <c r="F32" s="91"/>
      <c r="G32" s="92"/>
      <c r="H32" s="29"/>
      <c r="I32" s="30">
        <v>0.51</v>
      </c>
      <c r="J32" s="119">
        <v>0.49</v>
      </c>
      <c r="K32" s="32"/>
      <c r="L32" s="57"/>
      <c r="M32" s="33"/>
      <c r="N32" s="34">
        <f t="shared" si="0"/>
        <v>1</v>
      </c>
      <c r="O32" s="35"/>
      <c r="P32" s="167">
        <v>15</v>
      </c>
      <c r="Q32" s="168">
        <v>15</v>
      </c>
      <c r="R32" s="38"/>
      <c r="S32" s="38"/>
      <c r="T32" s="37"/>
      <c r="U32" s="39">
        <f t="shared" si="1"/>
        <v>15</v>
      </c>
      <c r="V32" s="40">
        <f t="shared" si="7"/>
        <v>15</v>
      </c>
      <c r="W32" s="112"/>
      <c r="X32" s="96"/>
      <c r="Y32" s="96"/>
      <c r="Z32" s="104"/>
      <c r="AA32" s="99"/>
      <c r="AB32" s="41">
        <f t="shared" si="2"/>
        <v>0</v>
      </c>
      <c r="AC32" s="40">
        <f t="shared" si="3"/>
        <v>0</v>
      </c>
      <c r="AD32" s="42"/>
      <c r="AE32" s="128"/>
      <c r="AF32" s="37">
        <f t="shared" si="4"/>
        <v>15</v>
      </c>
      <c r="AG32" s="43">
        <v>65</v>
      </c>
      <c r="AH32" s="44">
        <f t="shared" si="5"/>
        <v>80</v>
      </c>
      <c r="AI32" s="45">
        <f t="shared" si="8"/>
        <v>0.93</v>
      </c>
      <c r="AJ32" s="46"/>
      <c r="AK32" s="47">
        <v>1E-4</v>
      </c>
      <c r="AL32" s="48">
        <f t="shared" si="9"/>
        <v>1.0001</v>
      </c>
      <c r="AM32" s="49">
        <f t="shared" si="10"/>
        <v>3872795000</v>
      </c>
      <c r="AN32" s="50"/>
      <c r="AO32" s="51"/>
      <c r="AP32" s="51"/>
      <c r="AQ32" s="51"/>
      <c r="AR32" s="51"/>
      <c r="AS32" s="52"/>
      <c r="AT32" s="53">
        <f t="shared" si="6"/>
        <v>0</v>
      </c>
    </row>
    <row r="33" spans="1:46" s="54" customFormat="1" ht="36" customHeight="1" thickBot="1">
      <c r="A33" s="27"/>
      <c r="B33" s="56"/>
      <c r="C33" s="91"/>
      <c r="D33" s="95"/>
      <c r="E33" s="95"/>
      <c r="F33" s="101"/>
      <c r="G33" s="55"/>
      <c r="H33" s="29"/>
      <c r="I33" s="30">
        <v>0.51</v>
      </c>
      <c r="J33" s="119">
        <v>0.49</v>
      </c>
      <c r="K33" s="32"/>
      <c r="L33" s="57"/>
      <c r="M33" s="33"/>
      <c r="N33" s="34">
        <f t="shared" si="0"/>
        <v>1</v>
      </c>
      <c r="O33" s="35"/>
      <c r="P33" s="167">
        <v>15</v>
      </c>
      <c r="Q33" s="168">
        <v>15</v>
      </c>
      <c r="R33" s="38"/>
      <c r="S33" s="38"/>
      <c r="T33" s="37"/>
      <c r="U33" s="39">
        <f t="shared" si="1"/>
        <v>15</v>
      </c>
      <c r="V33" s="40">
        <f t="shared" si="7"/>
        <v>15</v>
      </c>
      <c r="W33" s="112"/>
      <c r="X33" s="96"/>
      <c r="Y33" s="96"/>
      <c r="Z33" s="104"/>
      <c r="AA33" s="99"/>
      <c r="AB33" s="41">
        <f t="shared" si="2"/>
        <v>0</v>
      </c>
      <c r="AC33" s="40">
        <f t="shared" si="3"/>
        <v>0</v>
      </c>
      <c r="AD33" s="42"/>
      <c r="AE33" s="128"/>
      <c r="AF33" s="37">
        <f t="shared" si="4"/>
        <v>15</v>
      </c>
      <c r="AG33" s="43">
        <v>65</v>
      </c>
      <c r="AH33" s="44">
        <f t="shared" si="5"/>
        <v>80</v>
      </c>
      <c r="AI33" s="45">
        <f t="shared" si="8"/>
        <v>0.93</v>
      </c>
      <c r="AJ33" s="46"/>
      <c r="AK33" s="47">
        <v>1E-4</v>
      </c>
      <c r="AL33" s="48">
        <f t="shared" si="9"/>
        <v>1.0001</v>
      </c>
      <c r="AM33" s="49">
        <f t="shared" si="10"/>
        <v>3872795000</v>
      </c>
      <c r="AN33" s="50"/>
      <c r="AO33" s="51"/>
      <c r="AP33" s="51"/>
      <c r="AQ33" s="51"/>
      <c r="AR33" s="51"/>
      <c r="AS33" s="52"/>
      <c r="AT33" s="53">
        <f t="shared" si="6"/>
        <v>0</v>
      </c>
    </row>
    <row r="34" spans="1:46" s="54" customFormat="1" ht="36" customHeight="1" thickBot="1">
      <c r="A34" s="27"/>
      <c r="B34" s="56"/>
      <c r="C34" s="91"/>
      <c r="D34" s="95"/>
      <c r="E34" s="95"/>
      <c r="F34" s="101"/>
      <c r="G34" s="55"/>
      <c r="H34" s="29"/>
      <c r="I34" s="30">
        <v>0.51</v>
      </c>
      <c r="J34" s="119">
        <v>0.49</v>
      </c>
      <c r="K34" s="32"/>
      <c r="L34" s="57"/>
      <c r="M34" s="33"/>
      <c r="N34" s="34">
        <f t="shared" si="0"/>
        <v>1</v>
      </c>
      <c r="O34" s="35"/>
      <c r="P34" s="167">
        <v>15</v>
      </c>
      <c r="Q34" s="168">
        <v>15</v>
      </c>
      <c r="R34" s="38"/>
      <c r="S34" s="38"/>
      <c r="T34" s="37"/>
      <c r="U34" s="39">
        <f t="shared" si="1"/>
        <v>15</v>
      </c>
      <c r="V34" s="40">
        <f t="shared" si="7"/>
        <v>15</v>
      </c>
      <c r="W34" s="112"/>
      <c r="X34" s="96"/>
      <c r="Y34" s="96"/>
      <c r="Z34" s="104"/>
      <c r="AA34" s="99"/>
      <c r="AB34" s="41">
        <f t="shared" si="2"/>
        <v>0</v>
      </c>
      <c r="AC34" s="40">
        <f t="shared" si="3"/>
        <v>0</v>
      </c>
      <c r="AD34" s="42"/>
      <c r="AE34" s="128"/>
      <c r="AF34" s="37">
        <f t="shared" si="4"/>
        <v>15</v>
      </c>
      <c r="AG34" s="43">
        <v>65</v>
      </c>
      <c r="AH34" s="44">
        <f t="shared" si="5"/>
        <v>80</v>
      </c>
      <c r="AI34" s="45">
        <f t="shared" si="8"/>
        <v>0.93</v>
      </c>
      <c r="AJ34" s="46"/>
      <c r="AK34" s="47">
        <v>1E-4</v>
      </c>
      <c r="AL34" s="48">
        <f t="shared" si="9"/>
        <v>1.0001</v>
      </c>
      <c r="AM34" s="49">
        <f t="shared" si="10"/>
        <v>3872795000</v>
      </c>
      <c r="AN34" s="50"/>
      <c r="AO34" s="51"/>
      <c r="AP34" s="51"/>
      <c r="AQ34" s="51"/>
      <c r="AR34" s="51"/>
      <c r="AS34" s="52"/>
      <c r="AT34" s="53">
        <f t="shared" si="6"/>
        <v>0</v>
      </c>
    </row>
    <row r="35" spans="1:46" s="54" customFormat="1" ht="36" customHeight="1" thickBot="1">
      <c r="A35" s="27"/>
      <c r="B35" s="56"/>
      <c r="C35" s="91"/>
      <c r="D35" s="95"/>
      <c r="E35" s="95"/>
      <c r="F35" s="101"/>
      <c r="G35" s="55"/>
      <c r="H35" s="29"/>
      <c r="I35" s="30">
        <v>0.51</v>
      </c>
      <c r="J35" s="119">
        <v>0.49</v>
      </c>
      <c r="K35" s="32"/>
      <c r="L35" s="57"/>
      <c r="M35" s="33"/>
      <c r="N35" s="34">
        <f t="shared" si="0"/>
        <v>1</v>
      </c>
      <c r="O35" s="35"/>
      <c r="P35" s="167">
        <v>15</v>
      </c>
      <c r="Q35" s="168">
        <v>15</v>
      </c>
      <c r="R35" s="38"/>
      <c r="S35" s="38"/>
      <c r="T35" s="37"/>
      <c r="U35" s="39">
        <f t="shared" si="1"/>
        <v>15</v>
      </c>
      <c r="V35" s="40">
        <f t="shared" si="7"/>
        <v>15</v>
      </c>
      <c r="W35" s="112"/>
      <c r="X35" s="96"/>
      <c r="Y35" s="96"/>
      <c r="Z35" s="104"/>
      <c r="AA35" s="99"/>
      <c r="AB35" s="41">
        <f t="shared" si="2"/>
        <v>0</v>
      </c>
      <c r="AC35" s="40">
        <f t="shared" si="3"/>
        <v>0</v>
      </c>
      <c r="AD35" s="42"/>
      <c r="AE35" s="128"/>
      <c r="AF35" s="37">
        <f t="shared" si="4"/>
        <v>15</v>
      </c>
      <c r="AG35" s="43">
        <v>65</v>
      </c>
      <c r="AH35" s="44">
        <f t="shared" si="5"/>
        <v>80</v>
      </c>
      <c r="AI35" s="45">
        <f t="shared" si="8"/>
        <v>0.93</v>
      </c>
      <c r="AJ35" s="46"/>
      <c r="AK35" s="47">
        <v>1E-4</v>
      </c>
      <c r="AL35" s="48">
        <f t="shared" si="9"/>
        <v>1.0001</v>
      </c>
      <c r="AM35" s="49">
        <f t="shared" si="10"/>
        <v>3872795000</v>
      </c>
      <c r="AN35" s="50"/>
      <c r="AO35" s="51"/>
      <c r="AP35" s="51"/>
      <c r="AQ35" s="51"/>
      <c r="AR35" s="51"/>
      <c r="AS35" s="52"/>
      <c r="AT35" s="53">
        <f t="shared" si="6"/>
        <v>0</v>
      </c>
    </row>
    <row r="36" spans="1:46" s="54" customFormat="1" ht="36" customHeight="1" thickBot="1">
      <c r="A36" s="27"/>
      <c r="B36" s="56"/>
      <c r="C36" s="91"/>
      <c r="D36" s="95"/>
      <c r="E36" s="95"/>
      <c r="F36" s="101"/>
      <c r="G36" s="55"/>
      <c r="H36" s="29"/>
      <c r="I36" s="30">
        <v>0.51</v>
      </c>
      <c r="J36" s="119">
        <v>0.49</v>
      </c>
      <c r="K36" s="32"/>
      <c r="L36" s="57"/>
      <c r="M36" s="33"/>
      <c r="N36" s="34">
        <f t="shared" si="0"/>
        <v>1</v>
      </c>
      <c r="O36" s="35"/>
      <c r="P36" s="167">
        <v>15</v>
      </c>
      <c r="Q36" s="168">
        <v>15</v>
      </c>
      <c r="R36" s="38"/>
      <c r="S36" s="38"/>
      <c r="T36" s="37"/>
      <c r="U36" s="39">
        <f t="shared" si="1"/>
        <v>15</v>
      </c>
      <c r="V36" s="40">
        <f t="shared" si="7"/>
        <v>15</v>
      </c>
      <c r="W36" s="112"/>
      <c r="X36" s="96"/>
      <c r="Y36" s="96"/>
      <c r="Z36" s="104"/>
      <c r="AA36" s="99"/>
      <c r="AB36" s="41">
        <f t="shared" si="2"/>
        <v>0</v>
      </c>
      <c r="AC36" s="40">
        <f t="shared" si="3"/>
        <v>0</v>
      </c>
      <c r="AD36" s="42"/>
      <c r="AE36" s="128"/>
      <c r="AF36" s="37">
        <f t="shared" si="4"/>
        <v>15</v>
      </c>
      <c r="AG36" s="43">
        <v>65</v>
      </c>
      <c r="AH36" s="44">
        <f t="shared" si="5"/>
        <v>80</v>
      </c>
      <c r="AI36" s="45">
        <f t="shared" si="8"/>
        <v>0.93</v>
      </c>
      <c r="AJ36" s="46"/>
      <c r="AK36" s="47">
        <v>1E-4</v>
      </c>
      <c r="AL36" s="48">
        <f t="shared" si="9"/>
        <v>1.0001</v>
      </c>
      <c r="AM36" s="49">
        <f t="shared" si="10"/>
        <v>3872795000</v>
      </c>
      <c r="AN36" s="50"/>
      <c r="AO36" s="51"/>
      <c r="AP36" s="51"/>
      <c r="AQ36" s="51"/>
      <c r="AR36" s="51"/>
      <c r="AS36" s="52"/>
      <c r="AT36" s="53">
        <f t="shared" si="6"/>
        <v>0</v>
      </c>
    </row>
    <row r="37" spans="1:46" s="54" customFormat="1" ht="36" customHeight="1" thickBot="1">
      <c r="A37" s="27"/>
      <c r="B37" s="56"/>
      <c r="C37" s="91"/>
      <c r="D37" s="95"/>
      <c r="E37" s="95"/>
      <c r="F37" s="101"/>
      <c r="G37" s="55"/>
      <c r="H37" s="29"/>
      <c r="I37" s="30">
        <v>0.51</v>
      </c>
      <c r="J37" s="119">
        <v>0.49</v>
      </c>
      <c r="K37" s="32"/>
      <c r="L37" s="57"/>
      <c r="M37" s="33"/>
      <c r="N37" s="34">
        <f t="shared" si="0"/>
        <v>1</v>
      </c>
      <c r="O37" s="35"/>
      <c r="P37" s="167">
        <v>15</v>
      </c>
      <c r="Q37" s="168">
        <v>15</v>
      </c>
      <c r="R37" s="38"/>
      <c r="S37" s="38"/>
      <c r="T37" s="37"/>
      <c r="U37" s="39">
        <f t="shared" si="1"/>
        <v>15</v>
      </c>
      <c r="V37" s="40">
        <f t="shared" si="7"/>
        <v>15</v>
      </c>
      <c r="W37" s="112"/>
      <c r="X37" s="96"/>
      <c r="Y37" s="96"/>
      <c r="Z37" s="104"/>
      <c r="AA37" s="99"/>
      <c r="AB37" s="41">
        <f t="shared" si="2"/>
        <v>0</v>
      </c>
      <c r="AC37" s="40">
        <f t="shared" si="3"/>
        <v>0</v>
      </c>
      <c r="AD37" s="42"/>
      <c r="AE37" s="128"/>
      <c r="AF37" s="37">
        <f t="shared" si="4"/>
        <v>15</v>
      </c>
      <c r="AG37" s="43">
        <v>65</v>
      </c>
      <c r="AH37" s="44">
        <f t="shared" si="5"/>
        <v>80</v>
      </c>
      <c r="AI37" s="45">
        <f t="shared" si="8"/>
        <v>0.93</v>
      </c>
      <c r="AJ37" s="46"/>
      <c r="AK37" s="47">
        <v>1E-4</v>
      </c>
      <c r="AL37" s="48">
        <f t="shared" si="9"/>
        <v>1.0001</v>
      </c>
      <c r="AM37" s="49">
        <f t="shared" si="10"/>
        <v>3872795000</v>
      </c>
      <c r="AN37" s="50"/>
      <c r="AO37" s="51"/>
      <c r="AP37" s="51"/>
      <c r="AQ37" s="51"/>
      <c r="AR37" s="51"/>
      <c r="AS37" s="52"/>
      <c r="AT37" s="53">
        <f t="shared" si="6"/>
        <v>0</v>
      </c>
    </row>
    <row r="38" spans="1:46" s="54" customFormat="1" ht="47.25" customHeight="1" thickBot="1">
      <c r="A38" s="27"/>
      <c r="B38" s="56"/>
      <c r="C38" s="91"/>
      <c r="D38" s="95"/>
      <c r="E38" s="95"/>
      <c r="F38" s="101"/>
      <c r="G38" s="55"/>
      <c r="H38" s="29"/>
      <c r="I38" s="30">
        <v>0.51</v>
      </c>
      <c r="J38" s="119">
        <v>0.49</v>
      </c>
      <c r="K38" s="32"/>
      <c r="L38" s="57"/>
      <c r="M38" s="33"/>
      <c r="N38" s="34">
        <f t="shared" si="0"/>
        <v>1</v>
      </c>
      <c r="O38" s="35"/>
      <c r="P38" s="167">
        <v>15</v>
      </c>
      <c r="Q38" s="168">
        <v>15</v>
      </c>
      <c r="R38" s="38"/>
      <c r="S38" s="38"/>
      <c r="T38" s="37"/>
      <c r="U38" s="39">
        <f t="shared" si="1"/>
        <v>15</v>
      </c>
      <c r="V38" s="40">
        <f t="shared" si="7"/>
        <v>15</v>
      </c>
      <c r="W38" s="112"/>
      <c r="X38" s="96"/>
      <c r="Y38" s="96"/>
      <c r="Z38" s="104"/>
      <c r="AA38" s="99"/>
      <c r="AB38" s="41">
        <f t="shared" si="2"/>
        <v>0</v>
      </c>
      <c r="AC38" s="40">
        <f t="shared" si="3"/>
        <v>0</v>
      </c>
      <c r="AD38" s="42"/>
      <c r="AE38" s="128"/>
      <c r="AF38" s="37">
        <f t="shared" si="4"/>
        <v>15</v>
      </c>
      <c r="AG38" s="43">
        <v>65</v>
      </c>
      <c r="AH38" s="44">
        <f t="shared" si="5"/>
        <v>80</v>
      </c>
      <c r="AI38" s="45">
        <f t="shared" si="8"/>
        <v>0.93</v>
      </c>
      <c r="AJ38" s="46"/>
      <c r="AK38" s="47">
        <v>1E-4</v>
      </c>
      <c r="AL38" s="48">
        <f t="shared" si="9"/>
        <v>1.0001</v>
      </c>
      <c r="AM38" s="49">
        <f t="shared" si="10"/>
        <v>3872795000</v>
      </c>
      <c r="AN38" s="50"/>
      <c r="AO38" s="51"/>
      <c r="AP38" s="51"/>
      <c r="AQ38" s="51"/>
      <c r="AR38" s="51"/>
      <c r="AS38" s="52"/>
      <c r="AT38" s="53">
        <f t="shared" si="6"/>
        <v>0</v>
      </c>
    </row>
    <row r="39" spans="1:46" s="54" customFormat="1" ht="47.25" customHeight="1" thickBot="1">
      <c r="A39" s="27"/>
      <c r="B39" s="56"/>
      <c r="C39" s="91"/>
      <c r="D39" s="95"/>
      <c r="E39" s="95"/>
      <c r="F39" s="101"/>
      <c r="G39" s="55"/>
      <c r="H39" s="60"/>
      <c r="I39" s="30">
        <v>0.51</v>
      </c>
      <c r="J39" s="119">
        <v>0.49</v>
      </c>
      <c r="K39" s="32"/>
      <c r="L39" s="57"/>
      <c r="M39" s="33"/>
      <c r="N39" s="34">
        <f t="shared" si="0"/>
        <v>1</v>
      </c>
      <c r="O39" s="35"/>
      <c r="P39" s="167">
        <v>15</v>
      </c>
      <c r="Q39" s="168">
        <v>15</v>
      </c>
      <c r="R39" s="38"/>
      <c r="S39" s="38"/>
      <c r="T39" s="37"/>
      <c r="U39" s="39">
        <f t="shared" si="1"/>
        <v>15</v>
      </c>
      <c r="V39" s="40">
        <f t="shared" si="7"/>
        <v>15</v>
      </c>
      <c r="W39" s="112"/>
      <c r="X39" s="96"/>
      <c r="Y39" s="96"/>
      <c r="Z39" s="104"/>
      <c r="AA39" s="99"/>
      <c r="AB39" s="41">
        <f t="shared" si="2"/>
        <v>0</v>
      </c>
      <c r="AC39" s="40">
        <f t="shared" si="3"/>
        <v>0</v>
      </c>
      <c r="AD39" s="42"/>
      <c r="AE39" s="128"/>
      <c r="AF39" s="37">
        <f t="shared" si="4"/>
        <v>15</v>
      </c>
      <c r="AG39" s="43">
        <v>65</v>
      </c>
      <c r="AH39" s="44">
        <f t="shared" si="5"/>
        <v>80</v>
      </c>
      <c r="AI39" s="45">
        <f t="shared" si="8"/>
        <v>0.93</v>
      </c>
      <c r="AJ39" s="46"/>
      <c r="AK39" s="47">
        <v>1E-4</v>
      </c>
      <c r="AL39" s="48">
        <f t="shared" si="9"/>
        <v>1.0001</v>
      </c>
      <c r="AM39" s="49">
        <f t="shared" si="10"/>
        <v>3872795000</v>
      </c>
      <c r="AN39" s="50"/>
      <c r="AO39" s="51"/>
      <c r="AP39" s="51"/>
      <c r="AQ39" s="51"/>
      <c r="AR39" s="51"/>
      <c r="AS39" s="52"/>
      <c r="AT39" s="53">
        <f t="shared" si="6"/>
        <v>0</v>
      </c>
    </row>
    <row r="40" spans="1:46" s="54" customFormat="1" ht="47.25" customHeight="1" thickBot="1">
      <c r="A40" s="27"/>
      <c r="B40" s="56"/>
      <c r="C40" s="91"/>
      <c r="D40" s="95"/>
      <c r="E40" s="95"/>
      <c r="F40" s="101"/>
      <c r="G40" s="55"/>
      <c r="H40" s="60"/>
      <c r="I40" s="30">
        <v>0.51</v>
      </c>
      <c r="J40" s="119">
        <v>0.49</v>
      </c>
      <c r="K40" s="32"/>
      <c r="L40" s="57"/>
      <c r="M40" s="33"/>
      <c r="N40" s="34">
        <f t="shared" si="0"/>
        <v>1</v>
      </c>
      <c r="O40" s="35"/>
      <c r="P40" s="167">
        <v>15</v>
      </c>
      <c r="Q40" s="168">
        <v>15</v>
      </c>
      <c r="R40" s="38"/>
      <c r="S40" s="38"/>
      <c r="T40" s="37"/>
      <c r="U40" s="39">
        <f t="shared" si="1"/>
        <v>15</v>
      </c>
      <c r="V40" s="40">
        <f t="shared" si="7"/>
        <v>15</v>
      </c>
      <c r="W40" s="112"/>
      <c r="X40" s="96"/>
      <c r="Y40" s="96"/>
      <c r="Z40" s="104"/>
      <c r="AA40" s="99"/>
      <c r="AB40" s="41">
        <f t="shared" si="2"/>
        <v>0</v>
      </c>
      <c r="AC40" s="40">
        <f t="shared" si="3"/>
        <v>0</v>
      </c>
      <c r="AD40" s="42"/>
      <c r="AE40" s="128"/>
      <c r="AF40" s="37">
        <f t="shared" si="4"/>
        <v>15</v>
      </c>
      <c r="AG40" s="43">
        <v>65</v>
      </c>
      <c r="AH40" s="44">
        <f t="shared" si="5"/>
        <v>80</v>
      </c>
      <c r="AI40" s="45">
        <f t="shared" si="8"/>
        <v>0.93</v>
      </c>
      <c r="AJ40" s="46"/>
      <c r="AK40" s="47">
        <v>1E-4</v>
      </c>
      <c r="AL40" s="48">
        <f t="shared" si="9"/>
        <v>1.0001</v>
      </c>
      <c r="AM40" s="49">
        <f t="shared" si="10"/>
        <v>3872795000</v>
      </c>
      <c r="AN40" s="50"/>
      <c r="AO40" s="51"/>
      <c r="AP40" s="51"/>
      <c r="AQ40" s="51"/>
      <c r="AR40" s="51"/>
      <c r="AS40" s="52"/>
      <c r="AT40" s="53">
        <f t="shared" si="6"/>
        <v>0</v>
      </c>
    </row>
    <row r="41" spans="1:46" s="54" customFormat="1" ht="47.25" customHeight="1" thickBot="1">
      <c r="A41" s="27"/>
      <c r="B41" s="56"/>
      <c r="C41" s="91"/>
      <c r="D41" s="95"/>
      <c r="E41" s="95"/>
      <c r="F41" s="101"/>
      <c r="G41" s="55"/>
      <c r="H41" s="29"/>
      <c r="I41" s="30">
        <v>0.51</v>
      </c>
      <c r="J41" s="119">
        <v>0.49</v>
      </c>
      <c r="K41" s="32"/>
      <c r="L41" s="57"/>
      <c r="M41" s="33"/>
      <c r="N41" s="34">
        <f t="shared" si="0"/>
        <v>1</v>
      </c>
      <c r="O41" s="35"/>
      <c r="P41" s="167">
        <v>15</v>
      </c>
      <c r="Q41" s="168">
        <v>15</v>
      </c>
      <c r="R41" s="38"/>
      <c r="S41" s="38"/>
      <c r="T41" s="37"/>
      <c r="U41" s="39">
        <f t="shared" si="1"/>
        <v>15</v>
      </c>
      <c r="V41" s="40">
        <f t="shared" si="7"/>
        <v>15</v>
      </c>
      <c r="W41" s="112"/>
      <c r="X41" s="96"/>
      <c r="Y41" s="96"/>
      <c r="Z41" s="104"/>
      <c r="AA41" s="99"/>
      <c r="AB41" s="41">
        <f t="shared" si="2"/>
        <v>0</v>
      </c>
      <c r="AC41" s="40">
        <f t="shared" si="3"/>
        <v>0</v>
      </c>
      <c r="AD41" s="42"/>
      <c r="AE41" s="128"/>
      <c r="AF41" s="37">
        <f t="shared" si="4"/>
        <v>15</v>
      </c>
      <c r="AG41" s="43">
        <v>65</v>
      </c>
      <c r="AH41" s="44">
        <f t="shared" si="5"/>
        <v>80</v>
      </c>
      <c r="AI41" s="45">
        <f t="shared" si="8"/>
        <v>0.93</v>
      </c>
      <c r="AJ41" s="46"/>
      <c r="AK41" s="47">
        <v>1E-4</v>
      </c>
      <c r="AL41" s="48">
        <f t="shared" si="9"/>
        <v>1.0001</v>
      </c>
      <c r="AM41" s="49">
        <f t="shared" si="10"/>
        <v>3872795000</v>
      </c>
      <c r="AN41" s="50"/>
      <c r="AO41" s="51"/>
      <c r="AP41" s="51"/>
      <c r="AQ41" s="51"/>
      <c r="AR41" s="51"/>
      <c r="AS41" s="52"/>
      <c r="AT41" s="53">
        <f t="shared" si="6"/>
        <v>0</v>
      </c>
    </row>
    <row r="42" spans="1:46" s="54" customFormat="1" ht="36" customHeight="1" thickBot="1">
      <c r="A42" s="27"/>
      <c r="B42" s="56"/>
      <c r="C42" s="91"/>
      <c r="D42" s="95"/>
      <c r="E42" s="95"/>
      <c r="F42" s="101"/>
      <c r="G42" s="55"/>
      <c r="H42" s="60"/>
      <c r="I42" s="30">
        <v>0.51</v>
      </c>
      <c r="J42" s="119">
        <v>0.49</v>
      </c>
      <c r="K42" s="32"/>
      <c r="L42" s="57"/>
      <c r="M42" s="33"/>
      <c r="N42" s="34">
        <f t="shared" si="0"/>
        <v>1</v>
      </c>
      <c r="O42" s="35"/>
      <c r="P42" s="167">
        <v>15</v>
      </c>
      <c r="Q42" s="168">
        <v>15</v>
      </c>
      <c r="R42" s="38"/>
      <c r="S42" s="38"/>
      <c r="T42" s="37"/>
      <c r="U42" s="39">
        <f t="shared" si="1"/>
        <v>15</v>
      </c>
      <c r="V42" s="40">
        <f t="shared" si="7"/>
        <v>15</v>
      </c>
      <c r="W42" s="112"/>
      <c r="X42" s="96"/>
      <c r="Y42" s="96"/>
      <c r="Z42" s="104"/>
      <c r="AA42" s="99"/>
      <c r="AB42" s="41">
        <f t="shared" si="2"/>
        <v>0</v>
      </c>
      <c r="AC42" s="40">
        <f t="shared" si="3"/>
        <v>0</v>
      </c>
      <c r="AD42" s="42"/>
      <c r="AE42" s="128"/>
      <c r="AF42" s="37">
        <f t="shared" si="4"/>
        <v>15</v>
      </c>
      <c r="AG42" s="43">
        <v>65</v>
      </c>
      <c r="AH42" s="44">
        <f t="shared" si="5"/>
        <v>80</v>
      </c>
      <c r="AI42" s="45">
        <f t="shared" si="8"/>
        <v>0.93</v>
      </c>
      <c r="AJ42" s="46"/>
      <c r="AK42" s="47">
        <v>1E-4</v>
      </c>
      <c r="AL42" s="48">
        <f t="shared" si="9"/>
        <v>1.0001</v>
      </c>
      <c r="AM42" s="49">
        <f t="shared" si="10"/>
        <v>3872795000</v>
      </c>
      <c r="AN42" s="50"/>
      <c r="AO42" s="51"/>
      <c r="AP42" s="51"/>
      <c r="AQ42" s="51"/>
      <c r="AR42" s="51"/>
      <c r="AS42" s="52"/>
      <c r="AT42" s="53">
        <f t="shared" si="6"/>
        <v>0</v>
      </c>
    </row>
    <row r="43" spans="1:46" s="54" customFormat="1" ht="47.25" customHeight="1" thickBot="1">
      <c r="A43" s="27"/>
      <c r="B43" s="56"/>
      <c r="C43" s="91"/>
      <c r="D43" s="95"/>
      <c r="E43" s="95"/>
      <c r="F43" s="101"/>
      <c r="G43" s="55"/>
      <c r="H43" s="29"/>
      <c r="I43" s="30">
        <v>0.51</v>
      </c>
      <c r="J43" s="119">
        <v>0.49</v>
      </c>
      <c r="K43" s="32"/>
      <c r="L43" s="57"/>
      <c r="M43" s="33"/>
      <c r="N43" s="34">
        <f t="shared" si="0"/>
        <v>1</v>
      </c>
      <c r="O43" s="35"/>
      <c r="P43" s="167">
        <v>15</v>
      </c>
      <c r="Q43" s="168">
        <v>15</v>
      </c>
      <c r="R43" s="38"/>
      <c r="S43" s="38"/>
      <c r="T43" s="37"/>
      <c r="U43" s="39">
        <f t="shared" si="1"/>
        <v>15</v>
      </c>
      <c r="V43" s="40">
        <f t="shared" si="7"/>
        <v>15</v>
      </c>
      <c r="W43" s="112"/>
      <c r="X43" s="96"/>
      <c r="Y43" s="96"/>
      <c r="Z43" s="104"/>
      <c r="AA43" s="99"/>
      <c r="AB43" s="41">
        <f t="shared" si="2"/>
        <v>0</v>
      </c>
      <c r="AC43" s="40">
        <f t="shared" si="3"/>
        <v>0</v>
      </c>
      <c r="AD43" s="42"/>
      <c r="AE43" s="128"/>
      <c r="AF43" s="37">
        <f t="shared" si="4"/>
        <v>15</v>
      </c>
      <c r="AG43" s="43">
        <v>65</v>
      </c>
      <c r="AH43" s="44">
        <f t="shared" si="5"/>
        <v>80</v>
      </c>
      <c r="AI43" s="45">
        <f t="shared" si="8"/>
        <v>0.93</v>
      </c>
      <c r="AJ43" s="46"/>
      <c r="AK43" s="47">
        <v>1E-4</v>
      </c>
      <c r="AL43" s="48">
        <f t="shared" si="9"/>
        <v>1.0001</v>
      </c>
      <c r="AM43" s="49">
        <f t="shared" si="10"/>
        <v>3872795000</v>
      </c>
      <c r="AN43" s="50"/>
      <c r="AO43" s="51"/>
      <c r="AP43" s="51"/>
      <c r="AQ43" s="51"/>
      <c r="AR43" s="51"/>
      <c r="AS43" s="52"/>
      <c r="AT43" s="53">
        <f t="shared" si="6"/>
        <v>0</v>
      </c>
    </row>
    <row r="44" spans="1:46" s="54" customFormat="1" ht="47.25" customHeight="1" thickBot="1">
      <c r="A44" s="27"/>
      <c r="B44" s="56"/>
      <c r="C44" s="91"/>
      <c r="D44" s="95"/>
      <c r="E44" s="95"/>
      <c r="F44" s="101"/>
      <c r="G44" s="55"/>
      <c r="H44" s="60"/>
      <c r="I44" s="30">
        <v>0.51</v>
      </c>
      <c r="J44" s="119">
        <v>0.49</v>
      </c>
      <c r="K44" s="32"/>
      <c r="L44" s="57"/>
      <c r="M44" s="33"/>
      <c r="N44" s="34">
        <f t="shared" si="0"/>
        <v>1</v>
      </c>
      <c r="O44" s="35"/>
      <c r="P44" s="167">
        <v>15</v>
      </c>
      <c r="Q44" s="168">
        <v>15</v>
      </c>
      <c r="R44" s="38"/>
      <c r="S44" s="38"/>
      <c r="T44" s="37"/>
      <c r="U44" s="39">
        <f t="shared" si="1"/>
        <v>15</v>
      </c>
      <c r="V44" s="40">
        <f t="shared" si="7"/>
        <v>15</v>
      </c>
      <c r="W44" s="112"/>
      <c r="X44" s="96"/>
      <c r="Y44" s="96"/>
      <c r="Z44" s="104"/>
      <c r="AA44" s="99"/>
      <c r="AB44" s="41">
        <f t="shared" si="2"/>
        <v>0</v>
      </c>
      <c r="AC44" s="40">
        <f t="shared" si="3"/>
        <v>0</v>
      </c>
      <c r="AD44" s="42"/>
      <c r="AE44" s="128"/>
      <c r="AF44" s="37">
        <f t="shared" si="4"/>
        <v>15</v>
      </c>
      <c r="AG44" s="43">
        <v>65</v>
      </c>
      <c r="AH44" s="44">
        <f t="shared" si="5"/>
        <v>80</v>
      </c>
      <c r="AI44" s="45">
        <f t="shared" si="8"/>
        <v>0.93</v>
      </c>
      <c r="AJ44" s="46"/>
      <c r="AK44" s="47">
        <v>1E-4</v>
      </c>
      <c r="AL44" s="48">
        <f t="shared" si="9"/>
        <v>1.0001</v>
      </c>
      <c r="AM44" s="49">
        <f t="shared" si="10"/>
        <v>3872795000</v>
      </c>
      <c r="AN44" s="50"/>
      <c r="AO44" s="51"/>
      <c r="AP44" s="51"/>
      <c r="AQ44" s="51"/>
      <c r="AR44" s="51"/>
      <c r="AS44" s="52"/>
      <c r="AT44" s="53">
        <f t="shared" si="6"/>
        <v>0</v>
      </c>
    </row>
    <row r="45" spans="1:46" s="54" customFormat="1" ht="36" customHeight="1" thickBot="1">
      <c r="A45" s="27"/>
      <c r="B45" s="56"/>
      <c r="C45" s="91"/>
      <c r="D45" s="95"/>
      <c r="E45" s="95"/>
      <c r="F45" s="101"/>
      <c r="G45" s="55"/>
      <c r="H45" s="60"/>
      <c r="I45" s="30">
        <v>0.51</v>
      </c>
      <c r="J45" s="119">
        <v>0.49</v>
      </c>
      <c r="K45" s="32"/>
      <c r="L45" s="57"/>
      <c r="M45" s="33"/>
      <c r="N45" s="34">
        <f t="shared" si="0"/>
        <v>1</v>
      </c>
      <c r="O45" s="35"/>
      <c r="P45" s="167">
        <v>15</v>
      </c>
      <c r="Q45" s="168">
        <v>15</v>
      </c>
      <c r="R45" s="38"/>
      <c r="S45" s="38"/>
      <c r="T45" s="37"/>
      <c r="U45" s="39">
        <f t="shared" si="1"/>
        <v>15</v>
      </c>
      <c r="V45" s="40">
        <f t="shared" si="7"/>
        <v>15</v>
      </c>
      <c r="W45" s="112"/>
      <c r="X45" s="96"/>
      <c r="Y45" s="96"/>
      <c r="Z45" s="104"/>
      <c r="AA45" s="99"/>
      <c r="AB45" s="41">
        <f t="shared" si="2"/>
        <v>0</v>
      </c>
      <c r="AC45" s="40">
        <f t="shared" si="3"/>
        <v>0</v>
      </c>
      <c r="AD45" s="42"/>
      <c r="AE45" s="128"/>
      <c r="AF45" s="37">
        <f t="shared" si="4"/>
        <v>15</v>
      </c>
      <c r="AG45" s="43">
        <v>65</v>
      </c>
      <c r="AH45" s="44">
        <f t="shared" si="5"/>
        <v>80</v>
      </c>
      <c r="AI45" s="45">
        <f t="shared" si="8"/>
        <v>0.93</v>
      </c>
      <c r="AJ45" s="46"/>
      <c r="AK45" s="47">
        <v>1E-4</v>
      </c>
      <c r="AL45" s="48">
        <f t="shared" si="9"/>
        <v>1.0001</v>
      </c>
      <c r="AM45" s="49">
        <f t="shared" si="10"/>
        <v>3872795000</v>
      </c>
      <c r="AN45" s="50"/>
      <c r="AO45" s="51"/>
      <c r="AP45" s="51"/>
      <c r="AQ45" s="51"/>
      <c r="AR45" s="51"/>
      <c r="AS45" s="52"/>
      <c r="AT45" s="53">
        <f t="shared" si="6"/>
        <v>0</v>
      </c>
    </row>
    <row r="46" spans="1:46" s="54" customFormat="1" ht="36" customHeight="1" thickBot="1">
      <c r="A46" s="27"/>
      <c r="B46" s="56"/>
      <c r="C46" s="91"/>
      <c r="D46" s="95"/>
      <c r="E46" s="95"/>
      <c r="F46" s="101"/>
      <c r="G46" s="55"/>
      <c r="H46" s="60"/>
      <c r="I46" s="30">
        <v>0.51</v>
      </c>
      <c r="J46" s="119">
        <v>0.49</v>
      </c>
      <c r="K46" s="32"/>
      <c r="L46" s="57"/>
      <c r="M46" s="33"/>
      <c r="N46" s="34">
        <f t="shared" si="0"/>
        <v>1</v>
      </c>
      <c r="O46" s="35"/>
      <c r="P46" s="167">
        <v>15</v>
      </c>
      <c r="Q46" s="168">
        <v>15</v>
      </c>
      <c r="R46" s="38"/>
      <c r="S46" s="38"/>
      <c r="T46" s="37"/>
      <c r="U46" s="39">
        <f t="shared" si="1"/>
        <v>15</v>
      </c>
      <c r="V46" s="40">
        <f t="shared" si="7"/>
        <v>15</v>
      </c>
      <c r="W46" s="112"/>
      <c r="X46" s="96"/>
      <c r="Y46" s="96"/>
      <c r="Z46" s="104"/>
      <c r="AA46" s="99"/>
      <c r="AB46" s="41">
        <f t="shared" si="2"/>
        <v>0</v>
      </c>
      <c r="AC46" s="40">
        <f t="shared" si="3"/>
        <v>0</v>
      </c>
      <c r="AD46" s="42"/>
      <c r="AE46" s="128"/>
      <c r="AF46" s="37">
        <f t="shared" si="4"/>
        <v>15</v>
      </c>
      <c r="AG46" s="43">
        <v>65</v>
      </c>
      <c r="AH46" s="44">
        <f t="shared" si="5"/>
        <v>80</v>
      </c>
      <c r="AI46" s="45">
        <f t="shared" si="8"/>
        <v>0.93</v>
      </c>
      <c r="AJ46" s="46"/>
      <c r="AK46" s="47">
        <v>1E-4</v>
      </c>
      <c r="AL46" s="48">
        <f t="shared" si="9"/>
        <v>1.0001</v>
      </c>
      <c r="AM46" s="49">
        <f t="shared" si="10"/>
        <v>3872795000</v>
      </c>
      <c r="AN46" s="50"/>
      <c r="AO46" s="51"/>
      <c r="AP46" s="51"/>
      <c r="AQ46" s="51"/>
      <c r="AR46" s="51"/>
      <c r="AS46" s="52"/>
      <c r="AT46" s="53">
        <f t="shared" si="6"/>
        <v>0</v>
      </c>
    </row>
    <row r="47" spans="1:46" s="54" customFormat="1" ht="36" customHeight="1" thickBot="1">
      <c r="A47" s="27"/>
      <c r="B47" s="56"/>
      <c r="C47" s="91"/>
      <c r="D47" s="95"/>
      <c r="E47" s="95"/>
      <c r="F47" s="101"/>
      <c r="G47" s="55"/>
      <c r="H47" s="60"/>
      <c r="I47" s="30">
        <v>0.51</v>
      </c>
      <c r="J47" s="119">
        <v>0.49</v>
      </c>
      <c r="K47" s="32"/>
      <c r="L47" s="57"/>
      <c r="M47" s="33"/>
      <c r="N47" s="34">
        <f t="shared" si="0"/>
        <v>1</v>
      </c>
      <c r="O47" s="35"/>
      <c r="P47" s="167">
        <v>15</v>
      </c>
      <c r="Q47" s="168">
        <v>15</v>
      </c>
      <c r="R47" s="38"/>
      <c r="S47" s="38"/>
      <c r="T47" s="37"/>
      <c r="U47" s="39">
        <f t="shared" si="1"/>
        <v>15</v>
      </c>
      <c r="V47" s="40">
        <f t="shared" si="7"/>
        <v>15</v>
      </c>
      <c r="W47" s="112"/>
      <c r="X47" s="96"/>
      <c r="Y47" s="96"/>
      <c r="Z47" s="104"/>
      <c r="AA47" s="99"/>
      <c r="AB47" s="41">
        <f t="shared" si="2"/>
        <v>0</v>
      </c>
      <c r="AC47" s="40">
        <f t="shared" si="3"/>
        <v>0</v>
      </c>
      <c r="AD47" s="42"/>
      <c r="AE47" s="128"/>
      <c r="AF47" s="37">
        <f t="shared" si="4"/>
        <v>15</v>
      </c>
      <c r="AG47" s="43">
        <v>65</v>
      </c>
      <c r="AH47" s="44">
        <f t="shared" si="5"/>
        <v>80</v>
      </c>
      <c r="AI47" s="45">
        <f t="shared" si="8"/>
        <v>0.93</v>
      </c>
      <c r="AJ47" s="46"/>
      <c r="AK47" s="47">
        <v>1E-4</v>
      </c>
      <c r="AL47" s="48">
        <f t="shared" si="9"/>
        <v>1.0001</v>
      </c>
      <c r="AM47" s="49">
        <f t="shared" si="10"/>
        <v>3872795000</v>
      </c>
      <c r="AN47" s="50"/>
      <c r="AO47" s="51"/>
      <c r="AP47" s="51"/>
      <c r="AQ47" s="51"/>
      <c r="AR47" s="51"/>
      <c r="AS47" s="52"/>
      <c r="AT47" s="53">
        <f t="shared" si="6"/>
        <v>0</v>
      </c>
    </row>
    <row r="48" spans="1:46" s="54" customFormat="1" ht="36" customHeight="1" thickBot="1">
      <c r="A48" s="27"/>
      <c r="B48" s="56"/>
      <c r="C48" s="91"/>
      <c r="D48" s="95"/>
      <c r="E48" s="95"/>
      <c r="F48" s="101"/>
      <c r="G48" s="55"/>
      <c r="H48" s="29"/>
      <c r="I48" s="30">
        <v>0.51</v>
      </c>
      <c r="J48" s="119">
        <v>0.49</v>
      </c>
      <c r="K48" s="32"/>
      <c r="L48" s="57"/>
      <c r="M48" s="33"/>
      <c r="N48" s="34">
        <f t="shared" si="0"/>
        <v>1</v>
      </c>
      <c r="O48" s="35"/>
      <c r="P48" s="167">
        <v>15</v>
      </c>
      <c r="Q48" s="168">
        <v>15</v>
      </c>
      <c r="R48" s="38"/>
      <c r="S48" s="38"/>
      <c r="T48" s="37"/>
      <c r="U48" s="39">
        <f t="shared" si="1"/>
        <v>15</v>
      </c>
      <c r="V48" s="40">
        <f t="shared" si="7"/>
        <v>15</v>
      </c>
      <c r="W48" s="112"/>
      <c r="X48" s="96"/>
      <c r="Y48" s="96"/>
      <c r="Z48" s="104"/>
      <c r="AA48" s="99"/>
      <c r="AB48" s="41">
        <f t="shared" si="2"/>
        <v>0</v>
      </c>
      <c r="AC48" s="40">
        <f t="shared" si="3"/>
        <v>0</v>
      </c>
      <c r="AD48" s="42"/>
      <c r="AE48" s="128"/>
      <c r="AF48" s="37">
        <f t="shared" si="4"/>
        <v>15</v>
      </c>
      <c r="AG48" s="43">
        <v>65</v>
      </c>
      <c r="AH48" s="44">
        <f t="shared" si="5"/>
        <v>80</v>
      </c>
      <c r="AI48" s="45">
        <f t="shared" si="8"/>
        <v>0.93</v>
      </c>
      <c r="AJ48" s="46"/>
      <c r="AK48" s="47">
        <v>1E-4</v>
      </c>
      <c r="AL48" s="48">
        <f t="shared" si="9"/>
        <v>1.0001</v>
      </c>
      <c r="AM48" s="49">
        <f t="shared" si="10"/>
        <v>3872795000</v>
      </c>
      <c r="AN48" s="50"/>
      <c r="AO48" s="51"/>
      <c r="AP48" s="51"/>
      <c r="AQ48" s="51"/>
      <c r="AR48" s="51"/>
      <c r="AS48" s="52"/>
      <c r="AT48" s="53">
        <f t="shared" si="6"/>
        <v>0</v>
      </c>
    </row>
    <row r="49" spans="1:46" s="54" customFormat="1" ht="36" customHeight="1" thickBot="1">
      <c r="A49" s="27"/>
      <c r="B49" s="56"/>
      <c r="C49" s="91"/>
      <c r="D49" s="95"/>
      <c r="E49" s="95"/>
      <c r="F49" s="101"/>
      <c r="G49" s="55"/>
      <c r="H49" s="29"/>
      <c r="I49" s="30">
        <v>0.51</v>
      </c>
      <c r="J49" s="119">
        <v>0.49</v>
      </c>
      <c r="K49" s="32"/>
      <c r="L49" s="57"/>
      <c r="M49" s="33"/>
      <c r="N49" s="34">
        <f t="shared" si="0"/>
        <v>1</v>
      </c>
      <c r="O49" s="35"/>
      <c r="P49" s="167">
        <v>15</v>
      </c>
      <c r="Q49" s="168">
        <v>15</v>
      </c>
      <c r="R49" s="38"/>
      <c r="S49" s="38"/>
      <c r="T49" s="37"/>
      <c r="U49" s="39">
        <f t="shared" si="1"/>
        <v>15</v>
      </c>
      <c r="V49" s="40">
        <f t="shared" si="7"/>
        <v>15</v>
      </c>
      <c r="W49" s="112"/>
      <c r="X49" s="96"/>
      <c r="Y49" s="96"/>
      <c r="Z49" s="104"/>
      <c r="AA49" s="99"/>
      <c r="AB49" s="41">
        <f t="shared" si="2"/>
        <v>0</v>
      </c>
      <c r="AC49" s="40">
        <f t="shared" si="3"/>
        <v>0</v>
      </c>
      <c r="AD49" s="42"/>
      <c r="AE49" s="128"/>
      <c r="AF49" s="37">
        <f t="shared" si="4"/>
        <v>15</v>
      </c>
      <c r="AG49" s="43">
        <v>65</v>
      </c>
      <c r="AH49" s="44">
        <f t="shared" si="5"/>
        <v>80</v>
      </c>
      <c r="AI49" s="45">
        <f t="shared" si="8"/>
        <v>0.93</v>
      </c>
      <c r="AJ49" s="46"/>
      <c r="AK49" s="47">
        <v>1E-4</v>
      </c>
      <c r="AL49" s="48">
        <f t="shared" si="9"/>
        <v>1.0001</v>
      </c>
      <c r="AM49" s="49">
        <f t="shared" si="10"/>
        <v>3872795000</v>
      </c>
      <c r="AN49" s="50"/>
      <c r="AO49" s="51"/>
      <c r="AP49" s="51"/>
      <c r="AQ49" s="51"/>
      <c r="AR49" s="51"/>
      <c r="AS49" s="52"/>
      <c r="AT49" s="53">
        <f t="shared" si="6"/>
        <v>0</v>
      </c>
    </row>
    <row r="50" spans="1:46" s="54" customFormat="1" ht="36" customHeight="1" thickBot="1">
      <c r="A50" s="27"/>
      <c r="B50" s="56"/>
      <c r="C50" s="91"/>
      <c r="D50" s="95"/>
      <c r="E50" s="95"/>
      <c r="F50" s="101"/>
      <c r="G50" s="55"/>
      <c r="H50" s="29"/>
      <c r="I50" s="30">
        <v>0.51</v>
      </c>
      <c r="J50" s="119">
        <v>0.49</v>
      </c>
      <c r="K50" s="32"/>
      <c r="L50" s="57"/>
      <c r="M50" s="33"/>
      <c r="N50" s="34">
        <f t="shared" si="0"/>
        <v>1</v>
      </c>
      <c r="O50" s="35"/>
      <c r="P50" s="167">
        <v>15</v>
      </c>
      <c r="Q50" s="168">
        <v>15</v>
      </c>
      <c r="R50" s="38"/>
      <c r="S50" s="38"/>
      <c r="T50" s="37"/>
      <c r="U50" s="39">
        <f t="shared" si="1"/>
        <v>15</v>
      </c>
      <c r="V50" s="40">
        <f t="shared" si="7"/>
        <v>15</v>
      </c>
      <c r="W50" s="112"/>
      <c r="X50" s="96"/>
      <c r="Y50" s="96"/>
      <c r="Z50" s="104"/>
      <c r="AA50" s="99"/>
      <c r="AB50" s="41">
        <f t="shared" si="2"/>
        <v>0</v>
      </c>
      <c r="AC50" s="40">
        <f t="shared" si="3"/>
        <v>0</v>
      </c>
      <c r="AD50" s="42"/>
      <c r="AE50" s="128"/>
      <c r="AF50" s="37">
        <f t="shared" si="4"/>
        <v>15</v>
      </c>
      <c r="AG50" s="43">
        <v>65</v>
      </c>
      <c r="AH50" s="44">
        <f t="shared" si="5"/>
        <v>80</v>
      </c>
      <c r="AI50" s="45">
        <f t="shared" si="8"/>
        <v>0.93</v>
      </c>
      <c r="AJ50" s="46"/>
      <c r="AK50" s="47">
        <v>1E-4</v>
      </c>
      <c r="AL50" s="48">
        <f t="shared" si="9"/>
        <v>1.0001</v>
      </c>
      <c r="AM50" s="49">
        <f t="shared" si="10"/>
        <v>3872795000</v>
      </c>
      <c r="AN50" s="50"/>
      <c r="AO50" s="51"/>
      <c r="AP50" s="51"/>
      <c r="AQ50" s="51"/>
      <c r="AR50" s="51"/>
      <c r="AS50" s="52"/>
      <c r="AT50" s="53">
        <f t="shared" si="6"/>
        <v>0</v>
      </c>
    </row>
    <row r="51" spans="1:46" s="54" customFormat="1" ht="36" customHeight="1" thickBot="1">
      <c r="A51" s="27"/>
      <c r="B51" s="56"/>
      <c r="C51" s="91"/>
      <c r="D51" s="95"/>
      <c r="E51" s="95"/>
      <c r="F51" s="101"/>
      <c r="G51" s="55"/>
      <c r="H51" s="29"/>
      <c r="I51" s="30">
        <v>0.51</v>
      </c>
      <c r="J51" s="119">
        <v>0.49</v>
      </c>
      <c r="K51" s="32"/>
      <c r="L51" s="57"/>
      <c r="M51" s="33"/>
      <c r="N51" s="34">
        <f t="shared" si="0"/>
        <v>1</v>
      </c>
      <c r="O51" s="35"/>
      <c r="P51" s="167">
        <v>15</v>
      </c>
      <c r="Q51" s="168">
        <v>15</v>
      </c>
      <c r="R51" s="38"/>
      <c r="S51" s="38"/>
      <c r="T51" s="37"/>
      <c r="U51" s="39">
        <f t="shared" si="1"/>
        <v>15</v>
      </c>
      <c r="V51" s="40">
        <f t="shared" si="7"/>
        <v>15</v>
      </c>
      <c r="W51" s="112"/>
      <c r="X51" s="96"/>
      <c r="Y51" s="96"/>
      <c r="Z51" s="104"/>
      <c r="AA51" s="99"/>
      <c r="AB51" s="41">
        <f t="shared" si="2"/>
        <v>0</v>
      </c>
      <c r="AC51" s="40">
        <f t="shared" si="3"/>
        <v>0</v>
      </c>
      <c r="AD51" s="42"/>
      <c r="AE51" s="128"/>
      <c r="AF51" s="37">
        <f t="shared" si="4"/>
        <v>15</v>
      </c>
      <c r="AG51" s="43">
        <v>65</v>
      </c>
      <c r="AH51" s="44">
        <f t="shared" si="5"/>
        <v>80</v>
      </c>
      <c r="AI51" s="45">
        <f t="shared" si="8"/>
        <v>0.93</v>
      </c>
      <c r="AJ51" s="46"/>
      <c r="AK51" s="47">
        <v>1E-4</v>
      </c>
      <c r="AL51" s="48">
        <f t="shared" si="9"/>
        <v>1.0001</v>
      </c>
      <c r="AM51" s="49">
        <f t="shared" si="10"/>
        <v>3872795000</v>
      </c>
      <c r="AN51" s="50"/>
      <c r="AO51" s="51"/>
      <c r="AP51" s="51"/>
      <c r="AQ51" s="51"/>
      <c r="AR51" s="51"/>
      <c r="AS51" s="52"/>
      <c r="AT51" s="53">
        <f t="shared" si="6"/>
        <v>0</v>
      </c>
    </row>
    <row r="52" spans="1:46" s="54" customFormat="1" ht="51.75" customHeight="1" thickBot="1">
      <c r="A52" s="27"/>
      <c r="B52" s="56"/>
      <c r="C52" s="91"/>
      <c r="D52" s="95"/>
      <c r="E52" s="95"/>
      <c r="F52" s="101"/>
      <c r="G52" s="55"/>
      <c r="H52" s="29"/>
      <c r="I52" s="30">
        <v>0.51</v>
      </c>
      <c r="J52" s="119">
        <v>0.49</v>
      </c>
      <c r="K52" s="32"/>
      <c r="L52" s="57"/>
      <c r="M52" s="33"/>
      <c r="N52" s="34">
        <f t="shared" si="0"/>
        <v>1</v>
      </c>
      <c r="O52" s="35"/>
      <c r="P52" s="167">
        <v>15</v>
      </c>
      <c r="Q52" s="168">
        <v>15</v>
      </c>
      <c r="R52" s="38"/>
      <c r="S52" s="38"/>
      <c r="T52" s="37"/>
      <c r="U52" s="39">
        <f t="shared" si="1"/>
        <v>15</v>
      </c>
      <c r="V52" s="40">
        <f t="shared" si="7"/>
        <v>15</v>
      </c>
      <c r="W52" s="112"/>
      <c r="X52" s="96"/>
      <c r="Y52" s="96"/>
      <c r="Z52" s="104"/>
      <c r="AA52" s="99"/>
      <c r="AB52" s="41">
        <f t="shared" si="2"/>
        <v>0</v>
      </c>
      <c r="AC52" s="40">
        <f t="shared" si="3"/>
        <v>0</v>
      </c>
      <c r="AD52" s="42"/>
      <c r="AE52" s="128"/>
      <c r="AF52" s="37">
        <f t="shared" si="4"/>
        <v>15</v>
      </c>
      <c r="AG52" s="43">
        <v>65</v>
      </c>
      <c r="AH52" s="44">
        <f t="shared" si="5"/>
        <v>80</v>
      </c>
      <c r="AI52" s="45">
        <f t="shared" si="8"/>
        <v>0.93</v>
      </c>
      <c r="AJ52" s="46"/>
      <c r="AK52" s="47">
        <v>1E-4</v>
      </c>
      <c r="AL52" s="48">
        <f t="shared" si="9"/>
        <v>1.0001</v>
      </c>
      <c r="AM52" s="49">
        <f t="shared" si="10"/>
        <v>3872795000</v>
      </c>
      <c r="AN52" s="50"/>
      <c r="AO52" s="51"/>
      <c r="AP52" s="51"/>
      <c r="AQ52" s="51"/>
      <c r="AR52" s="51"/>
      <c r="AS52" s="52"/>
      <c r="AT52" s="53">
        <f t="shared" si="6"/>
        <v>0</v>
      </c>
    </row>
    <row r="53" spans="1:46" s="54" customFormat="1" ht="51.75" customHeight="1" thickBot="1">
      <c r="A53" s="27"/>
      <c r="B53" s="56"/>
      <c r="C53" s="91"/>
      <c r="D53" s="95"/>
      <c r="E53" s="95"/>
      <c r="F53" s="101"/>
      <c r="G53" s="55"/>
      <c r="H53" s="29"/>
      <c r="I53" s="30">
        <v>0.51</v>
      </c>
      <c r="J53" s="119">
        <v>0.49</v>
      </c>
      <c r="K53" s="32"/>
      <c r="L53" s="57"/>
      <c r="M53" s="33"/>
      <c r="N53" s="34">
        <f t="shared" si="0"/>
        <v>1</v>
      </c>
      <c r="O53" s="35"/>
      <c r="P53" s="167">
        <v>15</v>
      </c>
      <c r="Q53" s="168">
        <v>15</v>
      </c>
      <c r="R53" s="38"/>
      <c r="S53" s="38"/>
      <c r="T53" s="37"/>
      <c r="U53" s="39">
        <f t="shared" si="1"/>
        <v>15</v>
      </c>
      <c r="V53" s="40">
        <f t="shared" si="7"/>
        <v>15</v>
      </c>
      <c r="W53" s="112"/>
      <c r="X53" s="96"/>
      <c r="Y53" s="96"/>
      <c r="Z53" s="104"/>
      <c r="AA53" s="99"/>
      <c r="AB53" s="41">
        <f t="shared" si="2"/>
        <v>0</v>
      </c>
      <c r="AC53" s="40">
        <f t="shared" si="3"/>
        <v>0</v>
      </c>
      <c r="AD53" s="42"/>
      <c r="AE53" s="128"/>
      <c r="AF53" s="37">
        <f t="shared" si="4"/>
        <v>15</v>
      </c>
      <c r="AG53" s="43">
        <v>65</v>
      </c>
      <c r="AH53" s="44">
        <f t="shared" si="5"/>
        <v>80</v>
      </c>
      <c r="AI53" s="45">
        <f t="shared" si="8"/>
        <v>0.93</v>
      </c>
      <c r="AJ53" s="46"/>
      <c r="AK53" s="47">
        <v>1E-4</v>
      </c>
      <c r="AL53" s="48">
        <f t="shared" si="9"/>
        <v>1.0001</v>
      </c>
      <c r="AM53" s="49">
        <f t="shared" si="10"/>
        <v>3872795000</v>
      </c>
      <c r="AN53" s="50"/>
      <c r="AO53" s="51"/>
      <c r="AP53" s="51"/>
      <c r="AQ53" s="51"/>
      <c r="AR53" s="51"/>
      <c r="AS53" s="52"/>
      <c r="AT53" s="53">
        <f t="shared" si="6"/>
        <v>0</v>
      </c>
    </row>
    <row r="54" spans="1:46" s="54" customFormat="1" ht="36" customHeight="1" thickBot="1">
      <c r="A54" s="27"/>
      <c r="B54" s="56"/>
      <c r="C54" s="91"/>
      <c r="D54" s="95"/>
      <c r="E54" s="95"/>
      <c r="F54" s="101"/>
      <c r="G54" s="55"/>
      <c r="H54" s="29"/>
      <c r="I54" s="30">
        <v>0.51</v>
      </c>
      <c r="J54" s="119">
        <v>0.49</v>
      </c>
      <c r="K54" s="32"/>
      <c r="L54" s="57"/>
      <c r="M54" s="33"/>
      <c r="N54" s="34">
        <f t="shared" si="0"/>
        <v>1</v>
      </c>
      <c r="O54" s="35"/>
      <c r="P54" s="167">
        <v>15</v>
      </c>
      <c r="Q54" s="168">
        <v>15</v>
      </c>
      <c r="R54" s="38"/>
      <c r="S54" s="38"/>
      <c r="T54" s="37"/>
      <c r="U54" s="39">
        <f t="shared" si="1"/>
        <v>15</v>
      </c>
      <c r="V54" s="40">
        <f t="shared" si="7"/>
        <v>15</v>
      </c>
      <c r="W54" s="112"/>
      <c r="X54" s="96"/>
      <c r="Y54" s="96"/>
      <c r="Z54" s="104"/>
      <c r="AA54" s="99"/>
      <c r="AB54" s="41">
        <f t="shared" si="2"/>
        <v>0</v>
      </c>
      <c r="AC54" s="40">
        <f t="shared" si="3"/>
        <v>0</v>
      </c>
      <c r="AD54" s="42"/>
      <c r="AE54" s="128"/>
      <c r="AF54" s="37">
        <f t="shared" si="4"/>
        <v>15</v>
      </c>
      <c r="AG54" s="43">
        <v>65</v>
      </c>
      <c r="AH54" s="44">
        <f t="shared" si="5"/>
        <v>80</v>
      </c>
      <c r="AI54" s="45">
        <f t="shared" si="8"/>
        <v>0.93</v>
      </c>
      <c r="AJ54" s="46"/>
      <c r="AK54" s="47">
        <v>1E-4</v>
      </c>
      <c r="AL54" s="48">
        <f t="shared" si="9"/>
        <v>1.0001</v>
      </c>
      <c r="AM54" s="49">
        <f t="shared" si="10"/>
        <v>3872795000</v>
      </c>
      <c r="AN54" s="50"/>
      <c r="AO54" s="51"/>
      <c r="AP54" s="51"/>
      <c r="AQ54" s="51"/>
      <c r="AR54" s="51"/>
      <c r="AS54" s="52"/>
      <c r="AT54" s="53">
        <f t="shared" si="6"/>
        <v>0</v>
      </c>
    </row>
    <row r="55" spans="1:46" s="54" customFormat="1" ht="36" customHeight="1" thickBot="1">
      <c r="A55" s="27"/>
      <c r="B55" s="56"/>
      <c r="C55" s="91"/>
      <c r="D55" s="95"/>
      <c r="E55" s="95"/>
      <c r="F55" s="101"/>
      <c r="G55" s="55"/>
      <c r="H55" s="29"/>
      <c r="I55" s="30">
        <v>0.51</v>
      </c>
      <c r="J55" s="119">
        <v>0.49</v>
      </c>
      <c r="K55" s="32"/>
      <c r="L55" s="57"/>
      <c r="M55" s="33"/>
      <c r="N55" s="34">
        <f t="shared" si="0"/>
        <v>1</v>
      </c>
      <c r="O55" s="35"/>
      <c r="P55" s="167">
        <v>15</v>
      </c>
      <c r="Q55" s="168">
        <v>15</v>
      </c>
      <c r="R55" s="38"/>
      <c r="S55" s="38"/>
      <c r="T55" s="37"/>
      <c r="U55" s="39">
        <f t="shared" si="1"/>
        <v>15</v>
      </c>
      <c r="V55" s="40">
        <f t="shared" si="7"/>
        <v>15</v>
      </c>
      <c r="W55" s="112"/>
      <c r="X55" s="96"/>
      <c r="Y55" s="96"/>
      <c r="Z55" s="104"/>
      <c r="AA55" s="99"/>
      <c r="AB55" s="41">
        <f t="shared" si="2"/>
        <v>0</v>
      </c>
      <c r="AC55" s="40">
        <f t="shared" si="3"/>
        <v>0</v>
      </c>
      <c r="AD55" s="42"/>
      <c r="AE55" s="128"/>
      <c r="AF55" s="37">
        <f t="shared" si="4"/>
        <v>15</v>
      </c>
      <c r="AG55" s="43">
        <v>65</v>
      </c>
      <c r="AH55" s="44">
        <f t="shared" si="5"/>
        <v>80</v>
      </c>
      <c r="AI55" s="45">
        <f t="shared" si="8"/>
        <v>0.93</v>
      </c>
      <c r="AJ55" s="46"/>
      <c r="AK55" s="47">
        <v>1E-4</v>
      </c>
      <c r="AL55" s="48">
        <f t="shared" si="9"/>
        <v>1.0001</v>
      </c>
      <c r="AM55" s="49">
        <f t="shared" si="10"/>
        <v>3872795000</v>
      </c>
      <c r="AN55" s="50"/>
      <c r="AO55" s="51"/>
      <c r="AP55" s="51"/>
      <c r="AQ55" s="51"/>
      <c r="AR55" s="51"/>
      <c r="AS55" s="52"/>
      <c r="AT55" s="53">
        <f t="shared" si="6"/>
        <v>0</v>
      </c>
    </row>
    <row r="56" spans="1:46" s="54" customFormat="1" ht="36" customHeight="1" thickBot="1">
      <c r="A56" s="27"/>
      <c r="B56" s="56"/>
      <c r="C56" s="91"/>
      <c r="D56" s="95"/>
      <c r="E56" s="95"/>
      <c r="F56" s="101"/>
      <c r="G56" s="55"/>
      <c r="H56" s="29"/>
      <c r="I56" s="30">
        <v>0.51</v>
      </c>
      <c r="J56" s="119">
        <v>0.49</v>
      </c>
      <c r="K56" s="32"/>
      <c r="L56" s="57"/>
      <c r="M56" s="33"/>
      <c r="N56" s="34">
        <f t="shared" si="0"/>
        <v>1</v>
      </c>
      <c r="O56" s="35"/>
      <c r="P56" s="167">
        <v>15</v>
      </c>
      <c r="Q56" s="168">
        <v>15</v>
      </c>
      <c r="R56" s="38"/>
      <c r="S56" s="38"/>
      <c r="T56" s="37"/>
      <c r="U56" s="39">
        <f t="shared" si="1"/>
        <v>15</v>
      </c>
      <c r="V56" s="40">
        <f t="shared" si="7"/>
        <v>15</v>
      </c>
      <c r="W56" s="112"/>
      <c r="X56" s="96"/>
      <c r="Y56" s="96"/>
      <c r="Z56" s="104"/>
      <c r="AA56" s="99"/>
      <c r="AB56" s="41">
        <f t="shared" si="2"/>
        <v>0</v>
      </c>
      <c r="AC56" s="40">
        <f t="shared" si="3"/>
        <v>0</v>
      </c>
      <c r="AD56" s="42"/>
      <c r="AE56" s="128"/>
      <c r="AF56" s="37">
        <f t="shared" si="4"/>
        <v>15</v>
      </c>
      <c r="AG56" s="43">
        <v>65</v>
      </c>
      <c r="AH56" s="44">
        <f t="shared" si="5"/>
        <v>80</v>
      </c>
      <c r="AI56" s="45">
        <f t="shared" si="8"/>
        <v>0.93</v>
      </c>
      <c r="AJ56" s="46"/>
      <c r="AK56" s="47">
        <v>1E-4</v>
      </c>
      <c r="AL56" s="48">
        <f t="shared" si="9"/>
        <v>1.0001</v>
      </c>
      <c r="AM56" s="49">
        <f t="shared" si="10"/>
        <v>3872795000</v>
      </c>
      <c r="AN56" s="50"/>
      <c r="AO56" s="51"/>
      <c r="AP56" s="51"/>
      <c r="AQ56" s="51"/>
      <c r="AR56" s="51"/>
      <c r="AS56" s="52"/>
      <c r="AT56" s="53">
        <f t="shared" si="6"/>
        <v>0</v>
      </c>
    </row>
    <row r="57" spans="1:46" s="54" customFormat="1" ht="36" customHeight="1" thickBot="1">
      <c r="A57" s="27"/>
      <c r="B57" s="56"/>
      <c r="C57" s="91"/>
      <c r="D57" s="95"/>
      <c r="E57" s="95"/>
      <c r="F57" s="101"/>
      <c r="G57" s="55"/>
      <c r="H57" s="29"/>
      <c r="I57" s="30">
        <v>0.51</v>
      </c>
      <c r="J57" s="119">
        <v>0.49</v>
      </c>
      <c r="K57" s="32"/>
      <c r="L57" s="57"/>
      <c r="M57" s="33"/>
      <c r="N57" s="34">
        <f t="shared" si="0"/>
        <v>1</v>
      </c>
      <c r="O57" s="35"/>
      <c r="P57" s="167">
        <v>15</v>
      </c>
      <c r="Q57" s="168">
        <v>15</v>
      </c>
      <c r="R57" s="38"/>
      <c r="S57" s="38"/>
      <c r="T57" s="37"/>
      <c r="U57" s="39">
        <f t="shared" si="1"/>
        <v>15</v>
      </c>
      <c r="V57" s="40">
        <f t="shared" si="7"/>
        <v>15</v>
      </c>
      <c r="W57" s="112"/>
      <c r="X57" s="96"/>
      <c r="Y57" s="96"/>
      <c r="Z57" s="104"/>
      <c r="AA57" s="99"/>
      <c r="AB57" s="41">
        <f t="shared" si="2"/>
        <v>0</v>
      </c>
      <c r="AC57" s="40">
        <f t="shared" si="3"/>
        <v>0</v>
      </c>
      <c r="AD57" s="42"/>
      <c r="AE57" s="128"/>
      <c r="AF57" s="37">
        <f t="shared" si="4"/>
        <v>15</v>
      </c>
      <c r="AG57" s="43">
        <v>65</v>
      </c>
      <c r="AH57" s="44">
        <f t="shared" si="5"/>
        <v>80</v>
      </c>
      <c r="AI57" s="45">
        <f t="shared" si="8"/>
        <v>0.93</v>
      </c>
      <c r="AJ57" s="46"/>
      <c r="AK57" s="47">
        <v>1E-4</v>
      </c>
      <c r="AL57" s="48">
        <f t="shared" si="9"/>
        <v>1.0001</v>
      </c>
      <c r="AM57" s="49">
        <f t="shared" si="10"/>
        <v>3872795000</v>
      </c>
      <c r="AN57" s="50"/>
      <c r="AO57" s="51"/>
      <c r="AP57" s="51"/>
      <c r="AQ57" s="51"/>
      <c r="AR57" s="51"/>
      <c r="AS57" s="52"/>
      <c r="AT57" s="53">
        <f t="shared" si="6"/>
        <v>0</v>
      </c>
    </row>
    <row r="58" spans="1:46" s="54" customFormat="1" ht="47.25" customHeight="1" thickBot="1">
      <c r="A58" s="27"/>
      <c r="B58" s="56"/>
      <c r="C58" s="91"/>
      <c r="D58" s="95"/>
      <c r="E58" s="95"/>
      <c r="F58" s="101"/>
      <c r="G58" s="55"/>
      <c r="H58" s="60"/>
      <c r="I58" s="30">
        <v>0.51</v>
      </c>
      <c r="J58" s="119">
        <v>0.49</v>
      </c>
      <c r="K58" s="32"/>
      <c r="L58" s="57"/>
      <c r="M58" s="33"/>
      <c r="N58" s="34">
        <f t="shared" si="0"/>
        <v>1</v>
      </c>
      <c r="O58" s="35"/>
      <c r="P58" s="167">
        <v>15</v>
      </c>
      <c r="Q58" s="168">
        <v>15</v>
      </c>
      <c r="R58" s="38"/>
      <c r="S58" s="38"/>
      <c r="T58" s="37"/>
      <c r="U58" s="39">
        <f t="shared" si="1"/>
        <v>15</v>
      </c>
      <c r="V58" s="40">
        <f t="shared" si="7"/>
        <v>15</v>
      </c>
      <c r="W58" s="112"/>
      <c r="X58" s="96"/>
      <c r="Y58" s="96"/>
      <c r="Z58" s="104"/>
      <c r="AA58" s="99"/>
      <c r="AB58" s="41">
        <f t="shared" si="2"/>
        <v>0</v>
      </c>
      <c r="AC58" s="40">
        <f t="shared" si="3"/>
        <v>0</v>
      </c>
      <c r="AD58" s="42"/>
      <c r="AE58" s="128"/>
      <c r="AF58" s="37">
        <f t="shared" si="4"/>
        <v>15</v>
      </c>
      <c r="AG58" s="43">
        <v>65</v>
      </c>
      <c r="AH58" s="44">
        <f t="shared" si="5"/>
        <v>80</v>
      </c>
      <c r="AI58" s="45">
        <f t="shared" si="8"/>
        <v>0.93</v>
      </c>
      <c r="AJ58" s="46"/>
      <c r="AK58" s="47">
        <v>1E-4</v>
      </c>
      <c r="AL58" s="48">
        <f t="shared" si="9"/>
        <v>1.0001</v>
      </c>
      <c r="AM58" s="49">
        <f t="shared" si="10"/>
        <v>3872795000</v>
      </c>
      <c r="AN58" s="50"/>
      <c r="AO58" s="51"/>
      <c r="AP58" s="51"/>
      <c r="AQ58" s="51"/>
      <c r="AR58" s="51"/>
      <c r="AS58" s="52"/>
      <c r="AT58" s="53">
        <f t="shared" si="6"/>
        <v>0</v>
      </c>
    </row>
    <row r="59" spans="1:46" s="54" customFormat="1" ht="47.25" customHeight="1" thickBot="1">
      <c r="A59" s="27"/>
      <c r="B59" s="56"/>
      <c r="C59" s="91"/>
      <c r="D59" s="95"/>
      <c r="E59" s="95"/>
      <c r="F59" s="101"/>
      <c r="G59" s="55"/>
      <c r="H59" s="29"/>
      <c r="I59" s="30">
        <v>0.51</v>
      </c>
      <c r="J59" s="119">
        <v>0.49</v>
      </c>
      <c r="K59" s="32"/>
      <c r="L59" s="57"/>
      <c r="M59" s="33"/>
      <c r="N59" s="34">
        <f t="shared" si="0"/>
        <v>1</v>
      </c>
      <c r="O59" s="35"/>
      <c r="P59" s="167">
        <v>15</v>
      </c>
      <c r="Q59" s="168">
        <v>15</v>
      </c>
      <c r="R59" s="38"/>
      <c r="S59" s="38"/>
      <c r="T59" s="37"/>
      <c r="U59" s="39">
        <f t="shared" si="1"/>
        <v>15</v>
      </c>
      <c r="V59" s="40">
        <f t="shared" si="7"/>
        <v>15</v>
      </c>
      <c r="W59" s="112"/>
      <c r="X59" s="96"/>
      <c r="Y59" s="96"/>
      <c r="Z59" s="104"/>
      <c r="AA59" s="99"/>
      <c r="AB59" s="41">
        <f t="shared" si="2"/>
        <v>0</v>
      </c>
      <c r="AC59" s="40">
        <f t="shared" si="3"/>
        <v>0</v>
      </c>
      <c r="AD59" s="42"/>
      <c r="AE59" s="128"/>
      <c r="AF59" s="37">
        <f t="shared" si="4"/>
        <v>15</v>
      </c>
      <c r="AG59" s="43">
        <v>65</v>
      </c>
      <c r="AH59" s="44">
        <f t="shared" si="5"/>
        <v>80</v>
      </c>
      <c r="AI59" s="45">
        <f t="shared" si="8"/>
        <v>0.93</v>
      </c>
      <c r="AJ59" s="46"/>
      <c r="AK59" s="47">
        <v>1E-4</v>
      </c>
      <c r="AL59" s="48">
        <f t="shared" si="9"/>
        <v>1.0001</v>
      </c>
      <c r="AM59" s="49">
        <f t="shared" si="10"/>
        <v>3872795000</v>
      </c>
      <c r="AN59" s="50"/>
      <c r="AO59" s="51"/>
      <c r="AP59" s="51"/>
      <c r="AQ59" s="51"/>
      <c r="AR59" s="51"/>
      <c r="AS59" s="52"/>
      <c r="AT59" s="53">
        <f t="shared" si="6"/>
        <v>0</v>
      </c>
    </row>
    <row r="60" spans="1:46" s="54" customFormat="1" ht="47.25" customHeight="1" thickBot="1">
      <c r="A60" s="27"/>
      <c r="B60" s="56"/>
      <c r="C60" s="91"/>
      <c r="D60" s="95"/>
      <c r="E60" s="95"/>
      <c r="F60" s="101"/>
      <c r="G60" s="55"/>
      <c r="H60" s="60"/>
      <c r="I60" s="30">
        <v>0.51</v>
      </c>
      <c r="J60" s="119">
        <v>0.49</v>
      </c>
      <c r="K60" s="32"/>
      <c r="L60" s="57"/>
      <c r="M60" s="33"/>
      <c r="N60" s="34">
        <f t="shared" si="0"/>
        <v>1</v>
      </c>
      <c r="O60" s="35"/>
      <c r="P60" s="167">
        <v>15</v>
      </c>
      <c r="Q60" s="168">
        <v>15</v>
      </c>
      <c r="R60" s="38"/>
      <c r="S60" s="38"/>
      <c r="T60" s="37"/>
      <c r="U60" s="39">
        <f t="shared" si="1"/>
        <v>15</v>
      </c>
      <c r="V60" s="40">
        <f t="shared" si="7"/>
        <v>15</v>
      </c>
      <c r="W60" s="112"/>
      <c r="X60" s="96"/>
      <c r="Y60" s="96"/>
      <c r="Z60" s="104"/>
      <c r="AA60" s="99"/>
      <c r="AB60" s="41">
        <f t="shared" si="2"/>
        <v>0</v>
      </c>
      <c r="AC60" s="40">
        <f t="shared" si="3"/>
        <v>0</v>
      </c>
      <c r="AD60" s="42"/>
      <c r="AE60" s="128"/>
      <c r="AF60" s="37">
        <f t="shared" si="4"/>
        <v>15</v>
      </c>
      <c r="AG60" s="43">
        <v>65</v>
      </c>
      <c r="AH60" s="44">
        <f t="shared" si="5"/>
        <v>80</v>
      </c>
      <c r="AI60" s="45">
        <f t="shared" si="8"/>
        <v>0.93</v>
      </c>
      <c r="AJ60" s="46"/>
      <c r="AK60" s="47">
        <v>1E-4</v>
      </c>
      <c r="AL60" s="48">
        <f t="shared" si="9"/>
        <v>1.0001</v>
      </c>
      <c r="AM60" s="49">
        <f t="shared" si="10"/>
        <v>3872795000</v>
      </c>
      <c r="AN60" s="50"/>
      <c r="AO60" s="51"/>
      <c r="AP60" s="51"/>
      <c r="AQ60" s="51"/>
      <c r="AR60" s="51"/>
      <c r="AS60" s="52"/>
      <c r="AT60" s="53">
        <f t="shared" si="6"/>
        <v>0</v>
      </c>
    </row>
    <row r="61" spans="1:46" s="54" customFormat="1" ht="36" customHeight="1" thickBot="1">
      <c r="A61" s="27"/>
      <c r="B61" s="56"/>
      <c r="C61" s="91"/>
      <c r="D61" s="95"/>
      <c r="E61" s="95"/>
      <c r="F61" s="101"/>
      <c r="G61" s="55"/>
      <c r="H61" s="60"/>
      <c r="I61" s="30">
        <v>0.51</v>
      </c>
      <c r="J61" s="119">
        <v>0.49</v>
      </c>
      <c r="K61" s="32"/>
      <c r="L61" s="57"/>
      <c r="M61" s="33"/>
      <c r="N61" s="34">
        <f t="shared" si="0"/>
        <v>1</v>
      </c>
      <c r="O61" s="35"/>
      <c r="P61" s="167">
        <v>15</v>
      </c>
      <c r="Q61" s="168">
        <v>15</v>
      </c>
      <c r="R61" s="38"/>
      <c r="S61" s="38"/>
      <c r="T61" s="37"/>
      <c r="U61" s="39">
        <f t="shared" si="1"/>
        <v>15</v>
      </c>
      <c r="V61" s="40">
        <f t="shared" si="7"/>
        <v>15</v>
      </c>
      <c r="W61" s="112"/>
      <c r="X61" s="96"/>
      <c r="Y61" s="96"/>
      <c r="Z61" s="104"/>
      <c r="AA61" s="99"/>
      <c r="AB61" s="41">
        <f t="shared" si="2"/>
        <v>0</v>
      </c>
      <c r="AC61" s="40">
        <f t="shared" si="3"/>
        <v>0</v>
      </c>
      <c r="AD61" s="42"/>
      <c r="AE61" s="128"/>
      <c r="AF61" s="37">
        <f t="shared" si="4"/>
        <v>15</v>
      </c>
      <c r="AG61" s="43">
        <v>65</v>
      </c>
      <c r="AH61" s="44">
        <f t="shared" si="5"/>
        <v>80</v>
      </c>
      <c r="AI61" s="45">
        <f t="shared" si="8"/>
        <v>0.93</v>
      </c>
      <c r="AJ61" s="46"/>
      <c r="AK61" s="47">
        <v>1E-4</v>
      </c>
      <c r="AL61" s="48">
        <f t="shared" si="9"/>
        <v>1.0001</v>
      </c>
      <c r="AM61" s="49">
        <f t="shared" si="10"/>
        <v>3872795000</v>
      </c>
      <c r="AN61" s="50"/>
      <c r="AO61" s="51"/>
      <c r="AP61" s="51"/>
      <c r="AQ61" s="51"/>
      <c r="AR61" s="51"/>
      <c r="AS61" s="52"/>
      <c r="AT61" s="53">
        <f t="shared" si="6"/>
        <v>0</v>
      </c>
    </row>
    <row r="62" spans="1:46" s="54" customFormat="1" ht="36" customHeight="1" thickBot="1">
      <c r="A62" s="27"/>
      <c r="B62" s="56"/>
      <c r="C62" s="91"/>
      <c r="D62" s="95"/>
      <c r="E62" s="95"/>
      <c r="F62" s="101"/>
      <c r="G62" s="55"/>
      <c r="H62" s="60"/>
      <c r="I62" s="30">
        <v>0.51</v>
      </c>
      <c r="J62" s="119">
        <v>0.49</v>
      </c>
      <c r="K62" s="32"/>
      <c r="L62" s="57"/>
      <c r="M62" s="33"/>
      <c r="N62" s="34">
        <f t="shared" si="0"/>
        <v>1</v>
      </c>
      <c r="O62" s="35"/>
      <c r="P62" s="167">
        <v>15</v>
      </c>
      <c r="Q62" s="168">
        <v>15</v>
      </c>
      <c r="R62" s="38"/>
      <c r="S62" s="38"/>
      <c r="T62" s="37"/>
      <c r="U62" s="39">
        <f t="shared" si="1"/>
        <v>15</v>
      </c>
      <c r="V62" s="40">
        <f t="shared" si="7"/>
        <v>15</v>
      </c>
      <c r="W62" s="112"/>
      <c r="X62" s="96"/>
      <c r="Y62" s="96"/>
      <c r="Z62" s="104"/>
      <c r="AA62" s="99"/>
      <c r="AB62" s="41">
        <f t="shared" si="2"/>
        <v>0</v>
      </c>
      <c r="AC62" s="40">
        <f t="shared" si="3"/>
        <v>0</v>
      </c>
      <c r="AD62" s="42"/>
      <c r="AE62" s="128"/>
      <c r="AF62" s="37">
        <f t="shared" si="4"/>
        <v>15</v>
      </c>
      <c r="AG62" s="43">
        <v>65</v>
      </c>
      <c r="AH62" s="44">
        <f t="shared" si="5"/>
        <v>80</v>
      </c>
      <c r="AI62" s="45">
        <f t="shared" si="8"/>
        <v>0.93</v>
      </c>
      <c r="AJ62" s="46"/>
      <c r="AK62" s="47">
        <v>1E-4</v>
      </c>
      <c r="AL62" s="48">
        <f t="shared" si="9"/>
        <v>1.0001</v>
      </c>
      <c r="AM62" s="49">
        <f t="shared" si="10"/>
        <v>3872795000</v>
      </c>
      <c r="AN62" s="50"/>
      <c r="AO62" s="51"/>
      <c r="AP62" s="51"/>
      <c r="AQ62" s="51"/>
      <c r="AR62" s="51"/>
      <c r="AS62" s="52"/>
      <c r="AT62" s="53">
        <f t="shared" si="6"/>
        <v>0</v>
      </c>
    </row>
    <row r="63" spans="1:46" s="54" customFormat="1" ht="36" customHeight="1" thickBot="1">
      <c r="A63" s="27"/>
      <c r="B63" s="56"/>
      <c r="C63" s="91"/>
      <c r="D63" s="95"/>
      <c r="E63" s="95"/>
      <c r="F63" s="101"/>
      <c r="G63" s="55"/>
      <c r="H63" s="60"/>
      <c r="I63" s="30">
        <v>0.51</v>
      </c>
      <c r="J63" s="119">
        <v>0.49</v>
      </c>
      <c r="K63" s="32"/>
      <c r="L63" s="57"/>
      <c r="M63" s="33"/>
      <c r="N63" s="34">
        <f t="shared" si="0"/>
        <v>1</v>
      </c>
      <c r="O63" s="35"/>
      <c r="P63" s="167">
        <v>15</v>
      </c>
      <c r="Q63" s="168">
        <v>15</v>
      </c>
      <c r="R63" s="38"/>
      <c r="S63" s="38"/>
      <c r="T63" s="37"/>
      <c r="U63" s="39">
        <f t="shared" si="1"/>
        <v>15</v>
      </c>
      <c r="V63" s="40">
        <f t="shared" si="7"/>
        <v>15</v>
      </c>
      <c r="W63" s="112"/>
      <c r="X63" s="96"/>
      <c r="Y63" s="96"/>
      <c r="Z63" s="104"/>
      <c r="AA63" s="99"/>
      <c r="AB63" s="41">
        <f t="shared" si="2"/>
        <v>0</v>
      </c>
      <c r="AC63" s="40">
        <f t="shared" si="3"/>
        <v>0</v>
      </c>
      <c r="AD63" s="42"/>
      <c r="AE63" s="128"/>
      <c r="AF63" s="37">
        <f t="shared" si="4"/>
        <v>15</v>
      </c>
      <c r="AG63" s="43">
        <v>65</v>
      </c>
      <c r="AH63" s="44">
        <f t="shared" si="5"/>
        <v>80</v>
      </c>
      <c r="AI63" s="45">
        <f t="shared" si="8"/>
        <v>0.93</v>
      </c>
      <c r="AJ63" s="46"/>
      <c r="AK63" s="47">
        <v>1E-4</v>
      </c>
      <c r="AL63" s="48">
        <f t="shared" si="9"/>
        <v>1.0001</v>
      </c>
      <c r="AM63" s="49">
        <f t="shared" si="10"/>
        <v>3872795000</v>
      </c>
      <c r="AN63" s="50"/>
      <c r="AO63" s="51"/>
      <c r="AP63" s="51"/>
      <c r="AQ63" s="51"/>
      <c r="AR63" s="51"/>
      <c r="AS63" s="52"/>
      <c r="AT63" s="53">
        <f t="shared" si="6"/>
        <v>0</v>
      </c>
    </row>
    <row r="64" spans="1:46" s="54" customFormat="1" ht="36" customHeight="1" thickBot="1">
      <c r="A64" s="27"/>
      <c r="B64" s="56"/>
      <c r="C64" s="91"/>
      <c r="D64" s="95"/>
      <c r="E64" s="95"/>
      <c r="F64" s="101"/>
      <c r="G64" s="55"/>
      <c r="H64" s="60"/>
      <c r="I64" s="30">
        <v>0.51</v>
      </c>
      <c r="J64" s="119">
        <v>0.49</v>
      </c>
      <c r="K64" s="32"/>
      <c r="L64" s="57"/>
      <c r="M64" s="33"/>
      <c r="N64" s="34">
        <f t="shared" si="0"/>
        <v>1</v>
      </c>
      <c r="O64" s="35"/>
      <c r="P64" s="167">
        <v>15</v>
      </c>
      <c r="Q64" s="168">
        <v>15</v>
      </c>
      <c r="R64" s="38"/>
      <c r="S64" s="38"/>
      <c r="T64" s="37"/>
      <c r="U64" s="39">
        <f t="shared" si="1"/>
        <v>15</v>
      </c>
      <c r="V64" s="40">
        <f t="shared" si="7"/>
        <v>15</v>
      </c>
      <c r="W64" s="112"/>
      <c r="X64" s="96"/>
      <c r="Y64" s="96"/>
      <c r="Z64" s="104"/>
      <c r="AA64" s="99"/>
      <c r="AB64" s="41">
        <f t="shared" si="2"/>
        <v>0</v>
      </c>
      <c r="AC64" s="40">
        <f t="shared" si="3"/>
        <v>0</v>
      </c>
      <c r="AD64" s="42"/>
      <c r="AE64" s="128"/>
      <c r="AF64" s="37">
        <f t="shared" si="4"/>
        <v>15</v>
      </c>
      <c r="AG64" s="43">
        <v>65</v>
      </c>
      <c r="AH64" s="44">
        <f t="shared" si="5"/>
        <v>80</v>
      </c>
      <c r="AI64" s="45">
        <f t="shared" si="8"/>
        <v>0.93</v>
      </c>
      <c r="AJ64" s="46"/>
      <c r="AK64" s="47">
        <v>1E-4</v>
      </c>
      <c r="AL64" s="48">
        <f t="shared" si="9"/>
        <v>1.0001</v>
      </c>
      <c r="AM64" s="49">
        <f t="shared" si="10"/>
        <v>3872795000</v>
      </c>
      <c r="AN64" s="50"/>
      <c r="AO64" s="51"/>
      <c r="AP64" s="51"/>
      <c r="AQ64" s="51"/>
      <c r="AR64" s="51"/>
      <c r="AS64" s="52"/>
      <c r="AT64" s="53">
        <f t="shared" si="6"/>
        <v>0</v>
      </c>
    </row>
    <row r="65" spans="1:46" s="54" customFormat="1" ht="36" customHeight="1" thickBot="1">
      <c r="A65" s="27"/>
      <c r="B65" s="56"/>
      <c r="C65" s="91"/>
      <c r="D65" s="95"/>
      <c r="E65" s="95"/>
      <c r="F65" s="101"/>
      <c r="G65" s="55"/>
      <c r="H65" s="60"/>
      <c r="I65" s="30">
        <v>0.51</v>
      </c>
      <c r="J65" s="119">
        <v>0.49</v>
      </c>
      <c r="K65" s="32"/>
      <c r="L65" s="57"/>
      <c r="M65" s="33"/>
      <c r="N65" s="34">
        <f t="shared" si="0"/>
        <v>1</v>
      </c>
      <c r="O65" s="35"/>
      <c r="P65" s="167">
        <v>15</v>
      </c>
      <c r="Q65" s="168">
        <v>15</v>
      </c>
      <c r="R65" s="38"/>
      <c r="S65" s="38"/>
      <c r="T65" s="37"/>
      <c r="U65" s="39">
        <f t="shared" si="1"/>
        <v>15</v>
      </c>
      <c r="V65" s="40">
        <f t="shared" si="7"/>
        <v>15</v>
      </c>
      <c r="W65" s="112"/>
      <c r="X65" s="96"/>
      <c r="Y65" s="96"/>
      <c r="Z65" s="104"/>
      <c r="AA65" s="99"/>
      <c r="AB65" s="41">
        <f t="shared" si="2"/>
        <v>0</v>
      </c>
      <c r="AC65" s="40">
        <f t="shared" si="3"/>
        <v>0</v>
      </c>
      <c r="AD65" s="42"/>
      <c r="AE65" s="128"/>
      <c r="AF65" s="37">
        <f t="shared" si="4"/>
        <v>15</v>
      </c>
      <c r="AG65" s="43">
        <v>65</v>
      </c>
      <c r="AH65" s="44">
        <f t="shared" si="5"/>
        <v>80</v>
      </c>
      <c r="AI65" s="45">
        <f t="shared" si="8"/>
        <v>0.93</v>
      </c>
      <c r="AJ65" s="46"/>
      <c r="AK65" s="47">
        <v>1E-4</v>
      </c>
      <c r="AL65" s="48">
        <f t="shared" si="9"/>
        <v>1.0001</v>
      </c>
      <c r="AM65" s="49">
        <f t="shared" si="10"/>
        <v>3872795000</v>
      </c>
      <c r="AN65" s="50"/>
      <c r="AO65" s="51"/>
      <c r="AP65" s="51"/>
      <c r="AQ65" s="51"/>
      <c r="AR65" s="51"/>
      <c r="AS65" s="52"/>
      <c r="AT65" s="53">
        <f t="shared" si="6"/>
        <v>0</v>
      </c>
    </row>
    <row r="66" spans="1:46" s="54" customFormat="1" ht="36" customHeight="1" thickBot="1">
      <c r="A66" s="27"/>
      <c r="B66" s="56"/>
      <c r="C66" s="91"/>
      <c r="D66" s="95"/>
      <c r="E66" s="95"/>
      <c r="F66" s="101"/>
      <c r="G66" s="55"/>
      <c r="H66" s="60"/>
      <c r="I66" s="30">
        <v>0.51</v>
      </c>
      <c r="J66" s="119">
        <v>0.49</v>
      </c>
      <c r="K66" s="32"/>
      <c r="L66" s="57"/>
      <c r="M66" s="33"/>
      <c r="N66" s="34">
        <f t="shared" si="0"/>
        <v>1</v>
      </c>
      <c r="O66" s="35"/>
      <c r="P66" s="167">
        <v>15</v>
      </c>
      <c r="Q66" s="168">
        <v>15</v>
      </c>
      <c r="R66" s="38"/>
      <c r="S66" s="38"/>
      <c r="T66" s="37"/>
      <c r="U66" s="39">
        <f t="shared" si="1"/>
        <v>15</v>
      </c>
      <c r="V66" s="40">
        <f t="shared" si="7"/>
        <v>15</v>
      </c>
      <c r="W66" s="112"/>
      <c r="X66" s="96"/>
      <c r="Y66" s="96"/>
      <c r="Z66" s="104"/>
      <c r="AA66" s="99"/>
      <c r="AB66" s="41">
        <f t="shared" si="2"/>
        <v>0</v>
      </c>
      <c r="AC66" s="40">
        <f t="shared" si="3"/>
        <v>0</v>
      </c>
      <c r="AD66" s="42"/>
      <c r="AE66" s="128"/>
      <c r="AF66" s="37">
        <f t="shared" si="4"/>
        <v>15</v>
      </c>
      <c r="AG66" s="43">
        <v>65</v>
      </c>
      <c r="AH66" s="44">
        <f t="shared" si="5"/>
        <v>80</v>
      </c>
      <c r="AI66" s="45">
        <f t="shared" si="8"/>
        <v>0.93</v>
      </c>
      <c r="AJ66" s="46"/>
      <c r="AK66" s="47">
        <v>1E-4</v>
      </c>
      <c r="AL66" s="48">
        <f t="shared" si="9"/>
        <v>1.0001</v>
      </c>
      <c r="AM66" s="49">
        <f t="shared" si="10"/>
        <v>3872795000</v>
      </c>
      <c r="AN66" s="50"/>
      <c r="AO66" s="51"/>
      <c r="AP66" s="51"/>
      <c r="AQ66" s="51"/>
      <c r="AR66" s="51"/>
      <c r="AS66" s="52"/>
      <c r="AT66" s="53">
        <f t="shared" si="6"/>
        <v>0</v>
      </c>
    </row>
    <row r="67" spans="1:46" s="54" customFormat="1" ht="36" customHeight="1" thickBot="1">
      <c r="A67" s="27"/>
      <c r="B67" s="56"/>
      <c r="C67" s="91"/>
      <c r="D67" s="95"/>
      <c r="E67" s="95"/>
      <c r="F67" s="101"/>
      <c r="G67" s="55"/>
      <c r="H67" s="60"/>
      <c r="I67" s="30">
        <v>0.51</v>
      </c>
      <c r="J67" s="119">
        <v>0.49</v>
      </c>
      <c r="K67" s="32"/>
      <c r="L67" s="57"/>
      <c r="M67" s="33"/>
      <c r="N67" s="34">
        <f t="shared" si="0"/>
        <v>1</v>
      </c>
      <c r="O67" s="35"/>
      <c r="P67" s="167">
        <v>15</v>
      </c>
      <c r="Q67" s="168">
        <v>15</v>
      </c>
      <c r="R67" s="38"/>
      <c r="S67" s="38"/>
      <c r="T67" s="37"/>
      <c r="U67" s="39">
        <f t="shared" si="1"/>
        <v>15</v>
      </c>
      <c r="V67" s="40">
        <f t="shared" si="7"/>
        <v>15</v>
      </c>
      <c r="W67" s="112"/>
      <c r="X67" s="96"/>
      <c r="Y67" s="96"/>
      <c r="Z67" s="104"/>
      <c r="AA67" s="99"/>
      <c r="AB67" s="41">
        <f t="shared" si="2"/>
        <v>0</v>
      </c>
      <c r="AC67" s="40">
        <f t="shared" si="3"/>
        <v>0</v>
      </c>
      <c r="AD67" s="42"/>
      <c r="AE67" s="128"/>
      <c r="AF67" s="37">
        <f t="shared" si="4"/>
        <v>15</v>
      </c>
      <c r="AG67" s="43">
        <v>65</v>
      </c>
      <c r="AH67" s="44">
        <f t="shared" si="5"/>
        <v>80</v>
      </c>
      <c r="AI67" s="45">
        <f t="shared" si="8"/>
        <v>0.93</v>
      </c>
      <c r="AJ67" s="46"/>
      <c r="AK67" s="47">
        <v>1E-4</v>
      </c>
      <c r="AL67" s="48">
        <f t="shared" si="9"/>
        <v>1.0001</v>
      </c>
      <c r="AM67" s="49">
        <f t="shared" si="10"/>
        <v>3872795000</v>
      </c>
      <c r="AN67" s="50"/>
      <c r="AO67" s="51"/>
      <c r="AP67" s="51"/>
      <c r="AQ67" s="51"/>
      <c r="AR67" s="51"/>
      <c r="AS67" s="52"/>
      <c r="AT67" s="53">
        <f t="shared" si="6"/>
        <v>0</v>
      </c>
    </row>
    <row r="68" spans="1:46" s="54" customFormat="1" ht="36" customHeight="1" thickBot="1">
      <c r="A68" s="27"/>
      <c r="B68" s="56"/>
      <c r="C68" s="91"/>
      <c r="D68" s="95"/>
      <c r="E68" s="95"/>
      <c r="F68" s="101"/>
      <c r="G68" s="55"/>
      <c r="H68" s="60"/>
      <c r="I68" s="30">
        <v>0.51</v>
      </c>
      <c r="J68" s="119">
        <v>0.49</v>
      </c>
      <c r="K68" s="32"/>
      <c r="L68" s="57"/>
      <c r="M68" s="33"/>
      <c r="N68" s="34">
        <f t="shared" si="0"/>
        <v>1</v>
      </c>
      <c r="O68" s="35"/>
      <c r="P68" s="167">
        <v>15</v>
      </c>
      <c r="Q68" s="168">
        <v>15</v>
      </c>
      <c r="R68" s="38"/>
      <c r="S68" s="38"/>
      <c r="T68" s="37"/>
      <c r="U68" s="39">
        <f t="shared" si="1"/>
        <v>15</v>
      </c>
      <c r="V68" s="40">
        <f t="shared" si="7"/>
        <v>15</v>
      </c>
      <c r="W68" s="112"/>
      <c r="X68" s="96"/>
      <c r="Y68" s="96"/>
      <c r="Z68" s="104"/>
      <c r="AA68" s="99"/>
      <c r="AB68" s="41">
        <f t="shared" si="2"/>
        <v>0</v>
      </c>
      <c r="AC68" s="40">
        <f t="shared" si="3"/>
        <v>0</v>
      </c>
      <c r="AD68" s="42"/>
      <c r="AE68" s="128"/>
      <c r="AF68" s="37">
        <f t="shared" si="4"/>
        <v>15</v>
      </c>
      <c r="AG68" s="43">
        <v>65</v>
      </c>
      <c r="AH68" s="44">
        <f t="shared" si="5"/>
        <v>80</v>
      </c>
      <c r="AI68" s="45">
        <f t="shared" si="8"/>
        <v>0.93</v>
      </c>
      <c r="AJ68" s="46"/>
      <c r="AK68" s="47">
        <v>1E-4</v>
      </c>
      <c r="AL68" s="48">
        <f t="shared" si="9"/>
        <v>1.0001</v>
      </c>
      <c r="AM68" s="49">
        <f t="shared" si="10"/>
        <v>3872795000</v>
      </c>
      <c r="AN68" s="50"/>
      <c r="AO68" s="51"/>
      <c r="AP68" s="51"/>
      <c r="AQ68" s="51"/>
      <c r="AR68" s="51"/>
      <c r="AS68" s="52"/>
      <c r="AT68" s="53">
        <f t="shared" si="6"/>
        <v>0</v>
      </c>
    </row>
    <row r="69" spans="1:46" s="54" customFormat="1" ht="36" customHeight="1" thickBot="1">
      <c r="A69" s="27"/>
      <c r="B69" s="56"/>
      <c r="C69" s="91"/>
      <c r="D69" s="95"/>
      <c r="E69" s="95"/>
      <c r="F69" s="101"/>
      <c r="G69" s="55"/>
      <c r="H69" s="60"/>
      <c r="I69" s="30">
        <v>0.51</v>
      </c>
      <c r="J69" s="119">
        <v>0.49</v>
      </c>
      <c r="K69" s="32"/>
      <c r="L69" s="57"/>
      <c r="M69" s="33"/>
      <c r="N69" s="34">
        <f t="shared" ref="N69:N132" si="11">SUM(I69:M69)</f>
        <v>1</v>
      </c>
      <c r="O69" s="35"/>
      <c r="P69" s="167">
        <v>15</v>
      </c>
      <c r="Q69" s="168">
        <v>15</v>
      </c>
      <c r="R69" s="38"/>
      <c r="S69" s="38"/>
      <c r="T69" s="37"/>
      <c r="U69" s="39">
        <f t="shared" ref="U69:U132" si="12">ROUNDUP(((P69*I69)+(Q69*J69)+(R69*K69)+(S69*L69)+(T69*M69)),2)</f>
        <v>15</v>
      </c>
      <c r="V69" s="40">
        <f t="shared" si="7"/>
        <v>15</v>
      </c>
      <c r="W69" s="112"/>
      <c r="X69" s="96"/>
      <c r="Y69" s="96"/>
      <c r="Z69" s="104"/>
      <c r="AA69" s="99"/>
      <c r="AB69" s="41">
        <f t="shared" ref="AB69:AB132" si="13">ROUNDUP((((W69*I69)+(X69*J69)+(Y69*K69)+(Z69*L69)+(AA69*M69))/$I$2*15),2)</f>
        <v>0</v>
      </c>
      <c r="AC69" s="40">
        <f t="shared" ref="AC69:AC132" si="14">IF(AB69&gt;=15,15,AB69)</f>
        <v>0</v>
      </c>
      <c r="AD69" s="42"/>
      <c r="AE69" s="128"/>
      <c r="AF69" s="37">
        <f t="shared" ref="AF69:AF132" si="15">IF((V69+AC69+AD69)&gt;=30,30,(V69+AC69+AD69))</f>
        <v>15</v>
      </c>
      <c r="AG69" s="43">
        <v>65</v>
      </c>
      <c r="AH69" s="44">
        <f t="shared" ref="AH69:AH132" si="16">AF69+AG69+AE69</f>
        <v>80</v>
      </c>
      <c r="AI69" s="45">
        <f t="shared" si="8"/>
        <v>0.93</v>
      </c>
      <c r="AJ69" s="46"/>
      <c r="AK69" s="47">
        <v>1E-4</v>
      </c>
      <c r="AL69" s="48">
        <f t="shared" si="9"/>
        <v>1.0001</v>
      </c>
      <c r="AM69" s="49">
        <f t="shared" si="10"/>
        <v>3872795000</v>
      </c>
      <c r="AN69" s="50"/>
      <c r="AO69" s="51"/>
      <c r="AP69" s="51"/>
      <c r="AQ69" s="51"/>
      <c r="AR69" s="51"/>
      <c r="AS69" s="52"/>
      <c r="AT69" s="53">
        <f t="shared" ref="AT69:AT132" si="17">(AO69*I69)+(AP69*J69)+(AQ69*K69)+(AR69*L69)+(AS69*M69)</f>
        <v>0</v>
      </c>
    </row>
    <row r="70" spans="1:46" s="54" customFormat="1" ht="36" customHeight="1" thickBot="1">
      <c r="A70" s="27"/>
      <c r="B70" s="56"/>
      <c r="C70" s="91"/>
      <c r="D70" s="95"/>
      <c r="E70" s="95"/>
      <c r="F70" s="101"/>
      <c r="G70" s="55"/>
      <c r="H70" s="60"/>
      <c r="I70" s="30">
        <v>0.51</v>
      </c>
      <c r="J70" s="119">
        <v>0.49</v>
      </c>
      <c r="K70" s="32"/>
      <c r="L70" s="57"/>
      <c r="M70" s="33"/>
      <c r="N70" s="34">
        <f t="shared" si="11"/>
        <v>1</v>
      </c>
      <c r="O70" s="35"/>
      <c r="P70" s="167">
        <v>15</v>
      </c>
      <c r="Q70" s="168">
        <v>15</v>
      </c>
      <c r="R70" s="38"/>
      <c r="S70" s="38"/>
      <c r="T70" s="37"/>
      <c r="U70" s="39">
        <f t="shared" si="12"/>
        <v>15</v>
      </c>
      <c r="V70" s="40">
        <f t="shared" si="7"/>
        <v>15</v>
      </c>
      <c r="W70" s="112"/>
      <c r="X70" s="96"/>
      <c r="Y70" s="96"/>
      <c r="Z70" s="104"/>
      <c r="AA70" s="99"/>
      <c r="AB70" s="41">
        <f t="shared" si="13"/>
        <v>0</v>
      </c>
      <c r="AC70" s="40">
        <f t="shared" si="14"/>
        <v>0</v>
      </c>
      <c r="AD70" s="42"/>
      <c r="AE70" s="128"/>
      <c r="AF70" s="37">
        <f t="shared" si="15"/>
        <v>15</v>
      </c>
      <c r="AG70" s="43">
        <v>65</v>
      </c>
      <c r="AH70" s="44">
        <f t="shared" si="16"/>
        <v>80</v>
      </c>
      <c r="AI70" s="45">
        <f t="shared" si="8"/>
        <v>0.93</v>
      </c>
      <c r="AJ70" s="46"/>
      <c r="AK70" s="47">
        <v>1E-4</v>
      </c>
      <c r="AL70" s="48">
        <f t="shared" si="9"/>
        <v>1.0001</v>
      </c>
      <c r="AM70" s="49">
        <f t="shared" si="10"/>
        <v>3872795000</v>
      </c>
      <c r="AN70" s="50"/>
      <c r="AO70" s="51"/>
      <c r="AP70" s="51"/>
      <c r="AQ70" s="51"/>
      <c r="AR70" s="51"/>
      <c r="AS70" s="52"/>
      <c r="AT70" s="53">
        <f t="shared" si="17"/>
        <v>0</v>
      </c>
    </row>
    <row r="71" spans="1:46" s="54" customFormat="1" ht="36" customHeight="1" thickBot="1">
      <c r="A71" s="27"/>
      <c r="B71" s="56"/>
      <c r="C71" s="91"/>
      <c r="D71" s="95"/>
      <c r="E71" s="95"/>
      <c r="F71" s="101"/>
      <c r="G71" s="55"/>
      <c r="H71" s="60"/>
      <c r="I71" s="30">
        <v>0.51</v>
      </c>
      <c r="J71" s="119">
        <v>0.49</v>
      </c>
      <c r="K71" s="32"/>
      <c r="L71" s="57"/>
      <c r="M71" s="33"/>
      <c r="N71" s="34">
        <f t="shared" si="11"/>
        <v>1</v>
      </c>
      <c r="O71" s="35"/>
      <c r="P71" s="167">
        <v>15</v>
      </c>
      <c r="Q71" s="168">
        <v>15</v>
      </c>
      <c r="R71" s="38"/>
      <c r="S71" s="38"/>
      <c r="T71" s="37"/>
      <c r="U71" s="39">
        <f t="shared" si="12"/>
        <v>15</v>
      </c>
      <c r="V71" s="40">
        <f t="shared" ref="V71:V134" si="18">IF(U71&gt;=15,15,U71)</f>
        <v>15</v>
      </c>
      <c r="W71" s="112"/>
      <c r="X71" s="96"/>
      <c r="Y71" s="96"/>
      <c r="Z71" s="104"/>
      <c r="AA71" s="99"/>
      <c r="AB71" s="41">
        <f t="shared" si="13"/>
        <v>0</v>
      </c>
      <c r="AC71" s="40">
        <f t="shared" si="14"/>
        <v>0</v>
      </c>
      <c r="AD71" s="42"/>
      <c r="AE71" s="128"/>
      <c r="AF71" s="37">
        <f t="shared" si="15"/>
        <v>15</v>
      </c>
      <c r="AG71" s="43">
        <v>65</v>
      </c>
      <c r="AH71" s="44">
        <f t="shared" si="16"/>
        <v>80</v>
      </c>
      <c r="AI71" s="45">
        <f t="shared" ref="AI71:AI134" si="19">-((50-((176+(45+(30-AF71)))))/200)</f>
        <v>0.93</v>
      </c>
      <c r="AJ71" s="46"/>
      <c r="AK71" s="47">
        <v>1E-4</v>
      </c>
      <c r="AL71" s="48">
        <f t="shared" ref="AL71:AL134" si="20">100%+AK71</f>
        <v>1.0001</v>
      </c>
      <c r="AM71" s="49">
        <f t="shared" ref="AM71:AM134" si="21">ROUNDUP($D$2*AI71*AL71,-3)</f>
        <v>3872795000</v>
      </c>
      <c r="AN71" s="50"/>
      <c r="AO71" s="51"/>
      <c r="AP71" s="51"/>
      <c r="AQ71" s="51"/>
      <c r="AR71" s="51"/>
      <c r="AS71" s="52"/>
      <c r="AT71" s="53">
        <f t="shared" si="17"/>
        <v>0</v>
      </c>
    </row>
    <row r="72" spans="1:46" s="54" customFormat="1" ht="36" customHeight="1" thickBot="1">
      <c r="A72" s="27"/>
      <c r="B72" s="56"/>
      <c r="C72" s="91"/>
      <c r="D72" s="95"/>
      <c r="E72" s="95"/>
      <c r="F72" s="101"/>
      <c r="G72" s="55"/>
      <c r="H72" s="60"/>
      <c r="I72" s="30">
        <v>0.51</v>
      </c>
      <c r="J72" s="119">
        <v>0.49</v>
      </c>
      <c r="K72" s="32"/>
      <c r="L72" s="57"/>
      <c r="M72" s="33"/>
      <c r="N72" s="34">
        <f t="shared" si="11"/>
        <v>1</v>
      </c>
      <c r="O72" s="35"/>
      <c r="P72" s="167">
        <v>15</v>
      </c>
      <c r="Q72" s="168">
        <v>15</v>
      </c>
      <c r="R72" s="38"/>
      <c r="S72" s="38"/>
      <c r="T72" s="37"/>
      <c r="U72" s="39">
        <f t="shared" si="12"/>
        <v>15</v>
      </c>
      <c r="V72" s="40">
        <f t="shared" si="18"/>
        <v>15</v>
      </c>
      <c r="W72" s="112"/>
      <c r="X72" s="96"/>
      <c r="Y72" s="96"/>
      <c r="Z72" s="104"/>
      <c r="AA72" s="99"/>
      <c r="AB72" s="41">
        <f t="shared" si="13"/>
        <v>0</v>
      </c>
      <c r="AC72" s="40">
        <f t="shared" si="14"/>
        <v>0</v>
      </c>
      <c r="AD72" s="42"/>
      <c r="AE72" s="128"/>
      <c r="AF72" s="37">
        <f t="shared" si="15"/>
        <v>15</v>
      </c>
      <c r="AG72" s="43">
        <v>65</v>
      </c>
      <c r="AH72" s="44">
        <f t="shared" si="16"/>
        <v>80</v>
      </c>
      <c r="AI72" s="45">
        <f t="shared" si="19"/>
        <v>0.93</v>
      </c>
      <c r="AJ72" s="46"/>
      <c r="AK72" s="47">
        <v>1E-4</v>
      </c>
      <c r="AL72" s="48">
        <f t="shared" si="20"/>
        <v>1.0001</v>
      </c>
      <c r="AM72" s="49">
        <f t="shared" si="21"/>
        <v>3872795000</v>
      </c>
      <c r="AN72" s="50"/>
      <c r="AO72" s="51"/>
      <c r="AP72" s="51"/>
      <c r="AQ72" s="51"/>
      <c r="AR72" s="51"/>
      <c r="AS72" s="52"/>
      <c r="AT72" s="53">
        <f t="shared" si="17"/>
        <v>0</v>
      </c>
    </row>
    <row r="73" spans="1:46" s="54" customFormat="1" ht="36" customHeight="1" thickBot="1">
      <c r="A73" s="27"/>
      <c r="B73" s="56"/>
      <c r="C73" s="91"/>
      <c r="D73" s="95"/>
      <c r="E73" s="95"/>
      <c r="F73" s="101"/>
      <c r="G73" s="55"/>
      <c r="H73" s="60"/>
      <c r="I73" s="30">
        <v>0.51</v>
      </c>
      <c r="J73" s="119">
        <v>0.49</v>
      </c>
      <c r="K73" s="32"/>
      <c r="L73" s="57"/>
      <c r="M73" s="33"/>
      <c r="N73" s="34">
        <f t="shared" si="11"/>
        <v>1</v>
      </c>
      <c r="O73" s="35"/>
      <c r="P73" s="167">
        <v>15</v>
      </c>
      <c r="Q73" s="168">
        <v>15</v>
      </c>
      <c r="R73" s="38"/>
      <c r="S73" s="38"/>
      <c r="T73" s="37"/>
      <c r="U73" s="39">
        <f t="shared" si="12"/>
        <v>15</v>
      </c>
      <c r="V73" s="40">
        <f t="shared" si="18"/>
        <v>15</v>
      </c>
      <c r="W73" s="112"/>
      <c r="X73" s="96"/>
      <c r="Y73" s="96"/>
      <c r="Z73" s="104"/>
      <c r="AA73" s="99"/>
      <c r="AB73" s="41">
        <f t="shared" si="13"/>
        <v>0</v>
      </c>
      <c r="AC73" s="40">
        <f t="shared" si="14"/>
        <v>0</v>
      </c>
      <c r="AD73" s="42">
        <v>0</v>
      </c>
      <c r="AE73" s="128"/>
      <c r="AF73" s="37">
        <f t="shared" si="15"/>
        <v>15</v>
      </c>
      <c r="AG73" s="43">
        <v>65</v>
      </c>
      <c r="AH73" s="44">
        <f t="shared" si="16"/>
        <v>80</v>
      </c>
      <c r="AI73" s="45">
        <f t="shared" si="19"/>
        <v>0.93</v>
      </c>
      <c r="AJ73" s="46"/>
      <c r="AK73" s="47">
        <v>1E-4</v>
      </c>
      <c r="AL73" s="48">
        <f t="shared" si="20"/>
        <v>1.0001</v>
      </c>
      <c r="AM73" s="49">
        <f t="shared" si="21"/>
        <v>3872795000</v>
      </c>
      <c r="AN73" s="50"/>
      <c r="AO73" s="51"/>
      <c r="AP73" s="51"/>
      <c r="AQ73" s="51"/>
      <c r="AR73" s="51"/>
      <c r="AS73" s="52"/>
      <c r="AT73" s="53">
        <f t="shared" si="17"/>
        <v>0</v>
      </c>
    </row>
    <row r="74" spans="1:46" s="54" customFormat="1" ht="36" customHeight="1" thickBot="1">
      <c r="A74" s="27"/>
      <c r="B74" s="56"/>
      <c r="C74" s="91"/>
      <c r="D74" s="95"/>
      <c r="E74" s="95"/>
      <c r="F74" s="101"/>
      <c r="G74" s="55"/>
      <c r="H74" s="60"/>
      <c r="I74" s="30">
        <v>0.51</v>
      </c>
      <c r="J74" s="119">
        <v>0.49</v>
      </c>
      <c r="K74" s="32"/>
      <c r="L74" s="57"/>
      <c r="M74" s="33"/>
      <c r="N74" s="34">
        <f t="shared" si="11"/>
        <v>1</v>
      </c>
      <c r="O74" s="35"/>
      <c r="P74" s="167">
        <v>15</v>
      </c>
      <c r="Q74" s="168">
        <v>15</v>
      </c>
      <c r="R74" s="38"/>
      <c r="S74" s="38"/>
      <c r="T74" s="37"/>
      <c r="U74" s="39">
        <f t="shared" si="12"/>
        <v>15</v>
      </c>
      <c r="V74" s="40">
        <f t="shared" si="18"/>
        <v>15</v>
      </c>
      <c r="W74" s="112"/>
      <c r="X74" s="96"/>
      <c r="Y74" s="96"/>
      <c r="Z74" s="104"/>
      <c r="AA74" s="99"/>
      <c r="AB74" s="41">
        <f t="shared" si="13"/>
        <v>0</v>
      </c>
      <c r="AC74" s="40">
        <f t="shared" si="14"/>
        <v>0</v>
      </c>
      <c r="AD74" s="42"/>
      <c r="AE74" s="128"/>
      <c r="AF74" s="37">
        <f t="shared" si="15"/>
        <v>15</v>
      </c>
      <c r="AG74" s="43">
        <v>65</v>
      </c>
      <c r="AH74" s="44">
        <f t="shared" si="16"/>
        <v>80</v>
      </c>
      <c r="AI74" s="45">
        <f t="shared" si="19"/>
        <v>0.93</v>
      </c>
      <c r="AJ74" s="46"/>
      <c r="AK74" s="47">
        <v>1E-4</v>
      </c>
      <c r="AL74" s="48">
        <f t="shared" si="20"/>
        <v>1.0001</v>
      </c>
      <c r="AM74" s="49">
        <f t="shared" si="21"/>
        <v>3872795000</v>
      </c>
      <c r="AN74" s="50"/>
      <c r="AO74" s="51"/>
      <c r="AP74" s="51"/>
      <c r="AQ74" s="51"/>
      <c r="AR74" s="51"/>
      <c r="AS74" s="52"/>
      <c r="AT74" s="53">
        <f t="shared" si="17"/>
        <v>0</v>
      </c>
    </row>
    <row r="75" spans="1:46" s="54" customFormat="1" ht="36" customHeight="1" thickBot="1">
      <c r="A75" s="27"/>
      <c r="B75" s="56"/>
      <c r="C75" s="91"/>
      <c r="D75" s="95"/>
      <c r="E75" s="95"/>
      <c r="F75" s="101"/>
      <c r="G75" s="55"/>
      <c r="H75" s="60"/>
      <c r="I75" s="30">
        <v>0.51</v>
      </c>
      <c r="J75" s="119">
        <v>0.49</v>
      </c>
      <c r="K75" s="32"/>
      <c r="L75" s="57"/>
      <c r="M75" s="33"/>
      <c r="N75" s="34">
        <f t="shared" si="11"/>
        <v>1</v>
      </c>
      <c r="O75" s="35"/>
      <c r="P75" s="167">
        <v>15</v>
      </c>
      <c r="Q75" s="168">
        <v>15</v>
      </c>
      <c r="R75" s="38"/>
      <c r="S75" s="38"/>
      <c r="T75" s="37"/>
      <c r="U75" s="39">
        <f t="shared" si="12"/>
        <v>15</v>
      </c>
      <c r="V75" s="40">
        <f t="shared" si="18"/>
        <v>15</v>
      </c>
      <c r="W75" s="112"/>
      <c r="X75" s="96"/>
      <c r="Y75" s="96"/>
      <c r="Z75" s="104"/>
      <c r="AA75" s="99"/>
      <c r="AB75" s="41">
        <f t="shared" si="13"/>
        <v>0</v>
      </c>
      <c r="AC75" s="40">
        <f t="shared" si="14"/>
        <v>0</v>
      </c>
      <c r="AD75" s="42"/>
      <c r="AE75" s="128"/>
      <c r="AF75" s="37">
        <f t="shared" si="15"/>
        <v>15</v>
      </c>
      <c r="AG75" s="43">
        <v>65</v>
      </c>
      <c r="AH75" s="44">
        <f t="shared" si="16"/>
        <v>80</v>
      </c>
      <c r="AI75" s="45">
        <f t="shared" si="19"/>
        <v>0.93</v>
      </c>
      <c r="AJ75" s="46"/>
      <c r="AK75" s="47">
        <v>1E-4</v>
      </c>
      <c r="AL75" s="48">
        <f t="shared" si="20"/>
        <v>1.0001</v>
      </c>
      <c r="AM75" s="49">
        <f t="shared" si="21"/>
        <v>3872795000</v>
      </c>
      <c r="AN75" s="50"/>
      <c r="AO75" s="51"/>
      <c r="AP75" s="51"/>
      <c r="AQ75" s="51"/>
      <c r="AR75" s="51"/>
      <c r="AS75" s="52"/>
      <c r="AT75" s="53">
        <f t="shared" si="17"/>
        <v>0</v>
      </c>
    </row>
    <row r="76" spans="1:46" s="54" customFormat="1" ht="36" customHeight="1" thickBot="1">
      <c r="A76" s="27"/>
      <c r="B76" s="56"/>
      <c r="C76" s="91"/>
      <c r="D76" s="95"/>
      <c r="E76" s="95"/>
      <c r="F76" s="101"/>
      <c r="G76" s="55"/>
      <c r="H76" s="60"/>
      <c r="I76" s="30">
        <v>0.51</v>
      </c>
      <c r="J76" s="119">
        <v>0.49</v>
      </c>
      <c r="K76" s="32"/>
      <c r="L76" s="57"/>
      <c r="M76" s="33"/>
      <c r="N76" s="34">
        <f t="shared" si="11"/>
        <v>1</v>
      </c>
      <c r="O76" s="35"/>
      <c r="P76" s="167">
        <v>15</v>
      </c>
      <c r="Q76" s="168">
        <v>15</v>
      </c>
      <c r="R76" s="38"/>
      <c r="S76" s="38"/>
      <c r="T76" s="37"/>
      <c r="U76" s="39">
        <f t="shared" si="12"/>
        <v>15</v>
      </c>
      <c r="V76" s="40">
        <f t="shared" si="18"/>
        <v>15</v>
      </c>
      <c r="W76" s="112"/>
      <c r="X76" s="96"/>
      <c r="Y76" s="96"/>
      <c r="Z76" s="104"/>
      <c r="AA76" s="99"/>
      <c r="AB76" s="41">
        <f t="shared" si="13"/>
        <v>0</v>
      </c>
      <c r="AC76" s="40">
        <f t="shared" si="14"/>
        <v>0</v>
      </c>
      <c r="AD76" s="42"/>
      <c r="AE76" s="128"/>
      <c r="AF76" s="37">
        <f t="shared" si="15"/>
        <v>15</v>
      </c>
      <c r="AG76" s="43">
        <v>65</v>
      </c>
      <c r="AH76" s="44">
        <f t="shared" si="16"/>
        <v>80</v>
      </c>
      <c r="AI76" s="45">
        <f t="shared" si="19"/>
        <v>0.93</v>
      </c>
      <c r="AJ76" s="46"/>
      <c r="AK76" s="47">
        <v>1E-4</v>
      </c>
      <c r="AL76" s="48">
        <f t="shared" si="20"/>
        <v>1.0001</v>
      </c>
      <c r="AM76" s="49">
        <f t="shared" si="21"/>
        <v>3872795000</v>
      </c>
      <c r="AN76" s="50"/>
      <c r="AO76" s="51"/>
      <c r="AP76" s="51"/>
      <c r="AQ76" s="51"/>
      <c r="AR76" s="51"/>
      <c r="AS76" s="52"/>
      <c r="AT76" s="53">
        <f t="shared" si="17"/>
        <v>0</v>
      </c>
    </row>
    <row r="77" spans="1:46" s="54" customFormat="1" ht="36" customHeight="1" thickBot="1">
      <c r="A77" s="27"/>
      <c r="B77" s="56"/>
      <c r="C77" s="91"/>
      <c r="D77" s="95"/>
      <c r="E77" s="95"/>
      <c r="F77" s="101"/>
      <c r="G77" s="55"/>
      <c r="H77" s="60"/>
      <c r="I77" s="30">
        <v>0.51</v>
      </c>
      <c r="J77" s="119">
        <v>0.49</v>
      </c>
      <c r="K77" s="32"/>
      <c r="L77" s="57"/>
      <c r="M77" s="33"/>
      <c r="N77" s="34">
        <f t="shared" si="11"/>
        <v>1</v>
      </c>
      <c r="O77" s="35"/>
      <c r="P77" s="167">
        <v>15</v>
      </c>
      <c r="Q77" s="168">
        <v>15</v>
      </c>
      <c r="R77" s="38"/>
      <c r="S77" s="38"/>
      <c r="T77" s="37"/>
      <c r="U77" s="39">
        <f t="shared" si="12"/>
        <v>15</v>
      </c>
      <c r="V77" s="40">
        <f t="shared" si="18"/>
        <v>15</v>
      </c>
      <c r="W77" s="112"/>
      <c r="X77" s="96"/>
      <c r="Y77" s="96"/>
      <c r="Z77" s="104"/>
      <c r="AA77" s="99"/>
      <c r="AB77" s="41">
        <f t="shared" si="13"/>
        <v>0</v>
      </c>
      <c r="AC77" s="40">
        <f t="shared" si="14"/>
        <v>0</v>
      </c>
      <c r="AD77" s="42"/>
      <c r="AE77" s="128"/>
      <c r="AF77" s="37">
        <f t="shared" si="15"/>
        <v>15</v>
      </c>
      <c r="AG77" s="43">
        <v>65</v>
      </c>
      <c r="AH77" s="44">
        <f t="shared" si="16"/>
        <v>80</v>
      </c>
      <c r="AI77" s="45">
        <f t="shared" si="19"/>
        <v>0.93</v>
      </c>
      <c r="AJ77" s="46"/>
      <c r="AK77" s="47">
        <v>1E-4</v>
      </c>
      <c r="AL77" s="48">
        <f t="shared" si="20"/>
        <v>1.0001</v>
      </c>
      <c r="AM77" s="49">
        <f t="shared" si="21"/>
        <v>3872795000</v>
      </c>
      <c r="AN77" s="50"/>
      <c r="AO77" s="51"/>
      <c r="AP77" s="51"/>
      <c r="AQ77" s="51"/>
      <c r="AR77" s="51"/>
      <c r="AS77" s="52"/>
      <c r="AT77" s="53">
        <f t="shared" si="17"/>
        <v>0</v>
      </c>
    </row>
    <row r="78" spans="1:46" s="54" customFormat="1" ht="47.25" customHeight="1" thickBot="1">
      <c r="A78" s="27"/>
      <c r="B78" s="56"/>
      <c r="C78" s="91"/>
      <c r="D78" s="95"/>
      <c r="E78" s="95"/>
      <c r="F78" s="101"/>
      <c r="G78" s="55"/>
      <c r="H78" s="60"/>
      <c r="I78" s="30">
        <v>0.51</v>
      </c>
      <c r="J78" s="119">
        <v>0.49</v>
      </c>
      <c r="K78" s="32"/>
      <c r="L78" s="57"/>
      <c r="M78" s="33"/>
      <c r="N78" s="34">
        <f t="shared" si="11"/>
        <v>1</v>
      </c>
      <c r="O78" s="35"/>
      <c r="P78" s="167">
        <v>15</v>
      </c>
      <c r="Q78" s="168">
        <v>15</v>
      </c>
      <c r="R78" s="38"/>
      <c r="S78" s="38"/>
      <c r="T78" s="37"/>
      <c r="U78" s="39">
        <f t="shared" si="12"/>
        <v>15</v>
      </c>
      <c r="V78" s="40">
        <f t="shared" si="18"/>
        <v>15</v>
      </c>
      <c r="W78" s="112"/>
      <c r="X78" s="96"/>
      <c r="Y78" s="96"/>
      <c r="Z78" s="104"/>
      <c r="AA78" s="99"/>
      <c r="AB78" s="41">
        <f t="shared" si="13"/>
        <v>0</v>
      </c>
      <c r="AC78" s="40">
        <f t="shared" si="14"/>
        <v>0</v>
      </c>
      <c r="AD78" s="42"/>
      <c r="AE78" s="128"/>
      <c r="AF78" s="37">
        <f t="shared" si="15"/>
        <v>15</v>
      </c>
      <c r="AG78" s="43">
        <v>65</v>
      </c>
      <c r="AH78" s="44">
        <f t="shared" si="16"/>
        <v>80</v>
      </c>
      <c r="AI78" s="45">
        <f t="shared" si="19"/>
        <v>0.93</v>
      </c>
      <c r="AJ78" s="46"/>
      <c r="AK78" s="47">
        <v>1E-4</v>
      </c>
      <c r="AL78" s="48">
        <f t="shared" si="20"/>
        <v>1.0001</v>
      </c>
      <c r="AM78" s="49">
        <f t="shared" si="21"/>
        <v>3872795000</v>
      </c>
      <c r="AN78" s="50"/>
      <c r="AO78" s="51"/>
      <c r="AP78" s="51"/>
      <c r="AQ78" s="51"/>
      <c r="AR78" s="51"/>
      <c r="AS78" s="52"/>
      <c r="AT78" s="53">
        <f t="shared" si="17"/>
        <v>0</v>
      </c>
    </row>
    <row r="79" spans="1:46" s="54" customFormat="1" ht="36" customHeight="1" thickBot="1">
      <c r="A79" s="27"/>
      <c r="B79" s="56"/>
      <c r="C79" s="91"/>
      <c r="D79" s="95"/>
      <c r="E79" s="95"/>
      <c r="F79" s="101"/>
      <c r="G79" s="55"/>
      <c r="H79" s="60"/>
      <c r="I79" s="30">
        <v>0.51</v>
      </c>
      <c r="J79" s="119">
        <v>0.49</v>
      </c>
      <c r="K79" s="32"/>
      <c r="L79" s="57"/>
      <c r="M79" s="33"/>
      <c r="N79" s="34">
        <f t="shared" si="11"/>
        <v>1</v>
      </c>
      <c r="O79" s="35"/>
      <c r="P79" s="167">
        <v>15</v>
      </c>
      <c r="Q79" s="168">
        <v>15</v>
      </c>
      <c r="R79" s="38"/>
      <c r="S79" s="38"/>
      <c r="T79" s="37"/>
      <c r="U79" s="39">
        <f t="shared" si="12"/>
        <v>15</v>
      </c>
      <c r="V79" s="40">
        <f t="shared" si="18"/>
        <v>15</v>
      </c>
      <c r="W79" s="112"/>
      <c r="X79" s="96"/>
      <c r="Y79" s="96"/>
      <c r="Z79" s="104"/>
      <c r="AA79" s="99"/>
      <c r="AB79" s="41">
        <f t="shared" si="13"/>
        <v>0</v>
      </c>
      <c r="AC79" s="40">
        <f t="shared" si="14"/>
        <v>0</v>
      </c>
      <c r="AD79" s="42"/>
      <c r="AE79" s="128"/>
      <c r="AF79" s="37">
        <f t="shared" si="15"/>
        <v>15</v>
      </c>
      <c r="AG79" s="43">
        <v>65</v>
      </c>
      <c r="AH79" s="44">
        <f t="shared" si="16"/>
        <v>80</v>
      </c>
      <c r="AI79" s="45">
        <f t="shared" si="19"/>
        <v>0.93</v>
      </c>
      <c r="AJ79" s="46"/>
      <c r="AK79" s="47">
        <v>1E-4</v>
      </c>
      <c r="AL79" s="48">
        <f t="shared" si="20"/>
        <v>1.0001</v>
      </c>
      <c r="AM79" s="49">
        <f t="shared" si="21"/>
        <v>3872795000</v>
      </c>
      <c r="AN79" s="50"/>
      <c r="AO79" s="51"/>
      <c r="AP79" s="51"/>
      <c r="AQ79" s="51"/>
      <c r="AR79" s="51"/>
      <c r="AS79" s="52"/>
      <c r="AT79" s="53">
        <f t="shared" si="17"/>
        <v>0</v>
      </c>
    </row>
    <row r="80" spans="1:46" s="54" customFormat="1" ht="36" customHeight="1" thickBot="1">
      <c r="A80" s="27"/>
      <c r="B80" s="56"/>
      <c r="C80" s="91"/>
      <c r="D80" s="95"/>
      <c r="E80" s="95"/>
      <c r="F80" s="101"/>
      <c r="G80" s="55"/>
      <c r="H80" s="64"/>
      <c r="I80" s="30">
        <v>0.51</v>
      </c>
      <c r="J80" s="119">
        <v>0.49</v>
      </c>
      <c r="K80" s="32"/>
      <c r="L80" s="57"/>
      <c r="M80" s="33"/>
      <c r="N80" s="34">
        <f t="shared" si="11"/>
        <v>1</v>
      </c>
      <c r="O80" s="35"/>
      <c r="P80" s="167">
        <v>15</v>
      </c>
      <c r="Q80" s="168">
        <v>15</v>
      </c>
      <c r="R80" s="38"/>
      <c r="S80" s="38"/>
      <c r="T80" s="37"/>
      <c r="U80" s="39">
        <f t="shared" si="12"/>
        <v>15</v>
      </c>
      <c r="V80" s="40">
        <f t="shared" si="18"/>
        <v>15</v>
      </c>
      <c r="W80" s="112"/>
      <c r="X80" s="96"/>
      <c r="Y80" s="96"/>
      <c r="Z80" s="104"/>
      <c r="AA80" s="99"/>
      <c r="AB80" s="41">
        <f t="shared" si="13"/>
        <v>0</v>
      </c>
      <c r="AC80" s="40">
        <f t="shared" si="14"/>
        <v>0</v>
      </c>
      <c r="AD80" s="42"/>
      <c r="AE80" s="128"/>
      <c r="AF80" s="37">
        <f t="shared" si="15"/>
        <v>15</v>
      </c>
      <c r="AG80" s="43">
        <v>65</v>
      </c>
      <c r="AH80" s="44">
        <f t="shared" si="16"/>
        <v>80</v>
      </c>
      <c r="AI80" s="45">
        <f t="shared" si="19"/>
        <v>0.93</v>
      </c>
      <c r="AJ80" s="46"/>
      <c r="AK80" s="47">
        <v>1E-4</v>
      </c>
      <c r="AL80" s="48">
        <f t="shared" si="20"/>
        <v>1.0001</v>
      </c>
      <c r="AM80" s="49">
        <f t="shared" si="21"/>
        <v>3872795000</v>
      </c>
      <c r="AN80" s="50"/>
      <c r="AO80" s="51"/>
      <c r="AP80" s="51"/>
      <c r="AQ80" s="51"/>
      <c r="AR80" s="51"/>
      <c r="AS80" s="52"/>
      <c r="AT80" s="53">
        <f t="shared" si="17"/>
        <v>0</v>
      </c>
    </row>
    <row r="81" spans="1:46" s="54" customFormat="1" ht="36" customHeight="1" thickBot="1">
      <c r="A81" s="27"/>
      <c r="B81" s="56"/>
      <c r="C81" s="91"/>
      <c r="D81" s="95"/>
      <c r="E81" s="95"/>
      <c r="F81" s="101"/>
      <c r="G81" s="55"/>
      <c r="H81" s="60"/>
      <c r="I81" s="30">
        <v>0.51</v>
      </c>
      <c r="J81" s="119">
        <v>0.49</v>
      </c>
      <c r="K81" s="32"/>
      <c r="L81" s="57"/>
      <c r="M81" s="33"/>
      <c r="N81" s="34">
        <f t="shared" si="11"/>
        <v>1</v>
      </c>
      <c r="O81" s="35"/>
      <c r="P81" s="167">
        <v>15</v>
      </c>
      <c r="Q81" s="168">
        <v>15</v>
      </c>
      <c r="R81" s="38"/>
      <c r="S81" s="38"/>
      <c r="T81" s="37"/>
      <c r="U81" s="39">
        <f t="shared" si="12"/>
        <v>15</v>
      </c>
      <c r="V81" s="40">
        <f t="shared" si="18"/>
        <v>15</v>
      </c>
      <c r="W81" s="112"/>
      <c r="X81" s="96"/>
      <c r="Y81" s="96"/>
      <c r="Z81" s="104"/>
      <c r="AA81" s="99"/>
      <c r="AB81" s="41">
        <f t="shared" si="13"/>
        <v>0</v>
      </c>
      <c r="AC81" s="40">
        <f t="shared" si="14"/>
        <v>0</v>
      </c>
      <c r="AD81" s="42"/>
      <c r="AE81" s="128"/>
      <c r="AF81" s="37">
        <f t="shared" si="15"/>
        <v>15</v>
      </c>
      <c r="AG81" s="43">
        <v>65</v>
      </c>
      <c r="AH81" s="44">
        <f t="shared" si="16"/>
        <v>80</v>
      </c>
      <c r="AI81" s="45">
        <f t="shared" si="19"/>
        <v>0.93</v>
      </c>
      <c r="AJ81" s="46"/>
      <c r="AK81" s="47">
        <v>1E-4</v>
      </c>
      <c r="AL81" s="48">
        <f t="shared" si="20"/>
        <v>1.0001</v>
      </c>
      <c r="AM81" s="49">
        <f t="shared" si="21"/>
        <v>3872795000</v>
      </c>
      <c r="AN81" s="50"/>
      <c r="AO81" s="51"/>
      <c r="AP81" s="51"/>
      <c r="AQ81" s="51"/>
      <c r="AR81" s="51"/>
      <c r="AS81" s="52"/>
      <c r="AT81" s="53">
        <f t="shared" si="17"/>
        <v>0</v>
      </c>
    </row>
    <row r="82" spans="1:46" s="54" customFormat="1" ht="36" customHeight="1" thickBot="1">
      <c r="A82" s="27"/>
      <c r="B82" s="56"/>
      <c r="C82" s="91"/>
      <c r="D82" s="95"/>
      <c r="E82" s="95"/>
      <c r="F82" s="101"/>
      <c r="G82" s="55"/>
      <c r="H82" s="60"/>
      <c r="I82" s="30">
        <v>0.51</v>
      </c>
      <c r="J82" s="119">
        <v>0.49</v>
      </c>
      <c r="K82" s="32"/>
      <c r="L82" s="57"/>
      <c r="M82" s="33"/>
      <c r="N82" s="34">
        <f t="shared" si="11"/>
        <v>1</v>
      </c>
      <c r="O82" s="35"/>
      <c r="P82" s="167">
        <v>15</v>
      </c>
      <c r="Q82" s="168">
        <v>15</v>
      </c>
      <c r="R82" s="38"/>
      <c r="S82" s="38"/>
      <c r="T82" s="37"/>
      <c r="U82" s="39">
        <f t="shared" si="12"/>
        <v>15</v>
      </c>
      <c r="V82" s="40">
        <f t="shared" si="18"/>
        <v>15</v>
      </c>
      <c r="W82" s="112"/>
      <c r="X82" s="96"/>
      <c r="Y82" s="96"/>
      <c r="Z82" s="104"/>
      <c r="AA82" s="99"/>
      <c r="AB82" s="41">
        <f t="shared" si="13"/>
        <v>0</v>
      </c>
      <c r="AC82" s="40">
        <f t="shared" si="14"/>
        <v>0</v>
      </c>
      <c r="AD82" s="42"/>
      <c r="AE82" s="128"/>
      <c r="AF82" s="37">
        <f t="shared" si="15"/>
        <v>15</v>
      </c>
      <c r="AG82" s="43">
        <v>65</v>
      </c>
      <c r="AH82" s="44">
        <f t="shared" si="16"/>
        <v>80</v>
      </c>
      <c r="AI82" s="45">
        <f t="shared" si="19"/>
        <v>0.93</v>
      </c>
      <c r="AJ82" s="46"/>
      <c r="AK82" s="47">
        <v>1E-4</v>
      </c>
      <c r="AL82" s="48">
        <f t="shared" si="20"/>
        <v>1.0001</v>
      </c>
      <c r="AM82" s="49">
        <f t="shared" si="21"/>
        <v>3872795000</v>
      </c>
      <c r="AN82" s="50"/>
      <c r="AO82" s="51"/>
      <c r="AP82" s="51"/>
      <c r="AQ82" s="51"/>
      <c r="AR82" s="51"/>
      <c r="AS82" s="52"/>
      <c r="AT82" s="53">
        <f t="shared" si="17"/>
        <v>0</v>
      </c>
    </row>
    <row r="83" spans="1:46" s="54" customFormat="1" ht="36" customHeight="1" thickBot="1">
      <c r="A83" s="27"/>
      <c r="B83" s="56"/>
      <c r="C83" s="91"/>
      <c r="D83" s="95"/>
      <c r="E83" s="95"/>
      <c r="F83" s="101"/>
      <c r="G83" s="55"/>
      <c r="H83" s="60"/>
      <c r="I83" s="30">
        <v>0.51</v>
      </c>
      <c r="J83" s="119">
        <v>0.49</v>
      </c>
      <c r="K83" s="32"/>
      <c r="L83" s="57"/>
      <c r="M83" s="33"/>
      <c r="N83" s="34">
        <f t="shared" si="11"/>
        <v>1</v>
      </c>
      <c r="O83" s="35"/>
      <c r="P83" s="167">
        <v>15</v>
      </c>
      <c r="Q83" s="168">
        <v>15</v>
      </c>
      <c r="R83" s="38"/>
      <c r="S83" s="38"/>
      <c r="T83" s="37"/>
      <c r="U83" s="39">
        <f t="shared" si="12"/>
        <v>15</v>
      </c>
      <c r="V83" s="40">
        <f t="shared" si="18"/>
        <v>15</v>
      </c>
      <c r="W83" s="112"/>
      <c r="X83" s="96"/>
      <c r="Y83" s="96"/>
      <c r="Z83" s="104"/>
      <c r="AA83" s="99"/>
      <c r="AB83" s="41">
        <f t="shared" si="13"/>
        <v>0</v>
      </c>
      <c r="AC83" s="40">
        <f t="shared" si="14"/>
        <v>0</v>
      </c>
      <c r="AD83" s="42"/>
      <c r="AE83" s="128"/>
      <c r="AF83" s="37">
        <f t="shared" si="15"/>
        <v>15</v>
      </c>
      <c r="AG83" s="43">
        <v>65</v>
      </c>
      <c r="AH83" s="44">
        <f t="shared" si="16"/>
        <v>80</v>
      </c>
      <c r="AI83" s="45">
        <f t="shared" si="19"/>
        <v>0.93</v>
      </c>
      <c r="AJ83" s="46"/>
      <c r="AK83" s="47">
        <v>1E-4</v>
      </c>
      <c r="AL83" s="48">
        <f t="shared" si="20"/>
        <v>1.0001</v>
      </c>
      <c r="AM83" s="49">
        <f t="shared" si="21"/>
        <v>3872795000</v>
      </c>
      <c r="AN83" s="50"/>
      <c r="AO83" s="51"/>
      <c r="AP83" s="51"/>
      <c r="AQ83" s="51"/>
      <c r="AR83" s="51"/>
      <c r="AS83" s="52"/>
      <c r="AT83" s="53">
        <f t="shared" si="17"/>
        <v>0</v>
      </c>
    </row>
    <row r="84" spans="1:46" s="54" customFormat="1" ht="36" customHeight="1" thickBot="1">
      <c r="A84" s="27"/>
      <c r="B84" s="56"/>
      <c r="C84" s="91"/>
      <c r="D84" s="95"/>
      <c r="E84" s="95"/>
      <c r="F84" s="101"/>
      <c r="G84" s="55"/>
      <c r="H84" s="60"/>
      <c r="I84" s="30">
        <v>0.51</v>
      </c>
      <c r="J84" s="119">
        <v>0.49</v>
      </c>
      <c r="K84" s="32"/>
      <c r="L84" s="57"/>
      <c r="M84" s="33"/>
      <c r="N84" s="34">
        <f t="shared" si="11"/>
        <v>1</v>
      </c>
      <c r="O84" s="35"/>
      <c r="P84" s="167">
        <v>15</v>
      </c>
      <c r="Q84" s="168">
        <v>15</v>
      </c>
      <c r="R84" s="38"/>
      <c r="S84" s="38"/>
      <c r="T84" s="37"/>
      <c r="U84" s="39">
        <f t="shared" si="12"/>
        <v>15</v>
      </c>
      <c r="V84" s="40">
        <f t="shared" si="18"/>
        <v>15</v>
      </c>
      <c r="W84" s="112"/>
      <c r="X84" s="96"/>
      <c r="Y84" s="96"/>
      <c r="Z84" s="104"/>
      <c r="AA84" s="99"/>
      <c r="AB84" s="41">
        <f t="shared" si="13"/>
        <v>0</v>
      </c>
      <c r="AC84" s="40">
        <f t="shared" si="14"/>
        <v>0</v>
      </c>
      <c r="AD84" s="42"/>
      <c r="AE84" s="128"/>
      <c r="AF84" s="37">
        <f t="shared" si="15"/>
        <v>15</v>
      </c>
      <c r="AG84" s="43">
        <v>65</v>
      </c>
      <c r="AH84" s="44">
        <f t="shared" si="16"/>
        <v>80</v>
      </c>
      <c r="AI84" s="45">
        <f t="shared" si="19"/>
        <v>0.93</v>
      </c>
      <c r="AJ84" s="46"/>
      <c r="AK84" s="47">
        <v>1E-4</v>
      </c>
      <c r="AL84" s="48">
        <f t="shared" si="20"/>
        <v>1.0001</v>
      </c>
      <c r="AM84" s="49">
        <f t="shared" si="21"/>
        <v>3872795000</v>
      </c>
      <c r="AN84" s="50"/>
      <c r="AO84" s="51"/>
      <c r="AP84" s="51"/>
      <c r="AQ84" s="51"/>
      <c r="AR84" s="51"/>
      <c r="AS84" s="52"/>
      <c r="AT84" s="53">
        <f t="shared" si="17"/>
        <v>0</v>
      </c>
    </row>
    <row r="85" spans="1:46" s="54" customFormat="1" ht="36" customHeight="1" thickBot="1">
      <c r="A85" s="27"/>
      <c r="B85" s="56"/>
      <c r="C85" s="91"/>
      <c r="D85" s="95"/>
      <c r="E85" s="95"/>
      <c r="F85" s="101"/>
      <c r="G85" s="55"/>
      <c r="H85" s="60"/>
      <c r="I85" s="30">
        <v>0.51</v>
      </c>
      <c r="J85" s="119">
        <v>0.49</v>
      </c>
      <c r="K85" s="32"/>
      <c r="L85" s="57"/>
      <c r="M85" s="33"/>
      <c r="N85" s="34">
        <f t="shared" si="11"/>
        <v>1</v>
      </c>
      <c r="O85" s="35"/>
      <c r="P85" s="167">
        <v>15</v>
      </c>
      <c r="Q85" s="168">
        <v>15</v>
      </c>
      <c r="R85" s="38"/>
      <c r="S85" s="38"/>
      <c r="T85" s="37"/>
      <c r="U85" s="39">
        <f t="shared" si="12"/>
        <v>15</v>
      </c>
      <c r="V85" s="40">
        <f t="shared" si="18"/>
        <v>15</v>
      </c>
      <c r="W85" s="112"/>
      <c r="X85" s="96"/>
      <c r="Y85" s="96"/>
      <c r="Z85" s="104"/>
      <c r="AA85" s="99"/>
      <c r="AB85" s="41">
        <f t="shared" si="13"/>
        <v>0</v>
      </c>
      <c r="AC85" s="40">
        <f t="shared" si="14"/>
        <v>0</v>
      </c>
      <c r="AD85" s="42"/>
      <c r="AE85" s="128"/>
      <c r="AF85" s="37">
        <f t="shared" si="15"/>
        <v>15</v>
      </c>
      <c r="AG85" s="43">
        <v>65</v>
      </c>
      <c r="AH85" s="44">
        <f t="shared" si="16"/>
        <v>80</v>
      </c>
      <c r="AI85" s="45">
        <f t="shared" si="19"/>
        <v>0.93</v>
      </c>
      <c r="AJ85" s="46"/>
      <c r="AK85" s="47">
        <v>1E-4</v>
      </c>
      <c r="AL85" s="48">
        <f t="shared" si="20"/>
        <v>1.0001</v>
      </c>
      <c r="AM85" s="49">
        <f t="shared" si="21"/>
        <v>3872795000</v>
      </c>
      <c r="AN85" s="50"/>
      <c r="AO85" s="51"/>
      <c r="AP85" s="51"/>
      <c r="AQ85" s="51"/>
      <c r="AR85" s="51"/>
      <c r="AS85" s="52"/>
      <c r="AT85" s="53">
        <f t="shared" si="17"/>
        <v>0</v>
      </c>
    </row>
    <row r="86" spans="1:46" s="54" customFormat="1" ht="36" customHeight="1" thickBot="1">
      <c r="A86" s="27"/>
      <c r="B86" s="56"/>
      <c r="C86" s="91"/>
      <c r="D86" s="95"/>
      <c r="E86" s="95"/>
      <c r="F86" s="101"/>
      <c r="G86" s="55"/>
      <c r="H86" s="60"/>
      <c r="I86" s="30">
        <v>0.51</v>
      </c>
      <c r="J86" s="119">
        <v>0.49</v>
      </c>
      <c r="K86" s="32"/>
      <c r="L86" s="57"/>
      <c r="M86" s="33"/>
      <c r="N86" s="34">
        <f t="shared" si="11"/>
        <v>1</v>
      </c>
      <c r="O86" s="35"/>
      <c r="P86" s="167">
        <v>15</v>
      </c>
      <c r="Q86" s="168">
        <v>15</v>
      </c>
      <c r="R86" s="38"/>
      <c r="S86" s="38"/>
      <c r="T86" s="37"/>
      <c r="U86" s="39">
        <f t="shared" si="12"/>
        <v>15</v>
      </c>
      <c r="V86" s="40">
        <f t="shared" si="18"/>
        <v>15</v>
      </c>
      <c r="W86" s="112"/>
      <c r="X86" s="96"/>
      <c r="Y86" s="96"/>
      <c r="Z86" s="104"/>
      <c r="AA86" s="99"/>
      <c r="AB86" s="41">
        <f t="shared" si="13"/>
        <v>0</v>
      </c>
      <c r="AC86" s="40">
        <f t="shared" si="14"/>
        <v>0</v>
      </c>
      <c r="AD86" s="42"/>
      <c r="AE86" s="128"/>
      <c r="AF86" s="37">
        <f t="shared" si="15"/>
        <v>15</v>
      </c>
      <c r="AG86" s="43">
        <v>65</v>
      </c>
      <c r="AH86" s="44">
        <f t="shared" si="16"/>
        <v>80</v>
      </c>
      <c r="AI86" s="45">
        <f t="shared" si="19"/>
        <v>0.93</v>
      </c>
      <c r="AJ86" s="46"/>
      <c r="AK86" s="47">
        <v>1E-4</v>
      </c>
      <c r="AL86" s="48">
        <f t="shared" si="20"/>
        <v>1.0001</v>
      </c>
      <c r="AM86" s="49">
        <f t="shared" si="21"/>
        <v>3872795000</v>
      </c>
      <c r="AN86" s="50"/>
      <c r="AO86" s="51"/>
      <c r="AP86" s="51"/>
      <c r="AQ86" s="51"/>
      <c r="AR86" s="51"/>
      <c r="AS86" s="52"/>
      <c r="AT86" s="53">
        <f t="shared" si="17"/>
        <v>0</v>
      </c>
    </row>
    <row r="87" spans="1:46" s="54" customFormat="1" ht="36" customHeight="1" thickBot="1">
      <c r="A87" s="27"/>
      <c r="B87" s="56"/>
      <c r="C87" s="91"/>
      <c r="D87" s="95"/>
      <c r="E87" s="95"/>
      <c r="F87" s="101"/>
      <c r="G87" s="55"/>
      <c r="H87" s="60"/>
      <c r="I87" s="30">
        <v>0.51</v>
      </c>
      <c r="J87" s="119">
        <v>0.49</v>
      </c>
      <c r="K87" s="32"/>
      <c r="L87" s="57"/>
      <c r="M87" s="33"/>
      <c r="N87" s="34">
        <f t="shared" si="11"/>
        <v>1</v>
      </c>
      <c r="O87" s="35"/>
      <c r="P87" s="167">
        <v>15</v>
      </c>
      <c r="Q87" s="168">
        <v>15</v>
      </c>
      <c r="R87" s="38"/>
      <c r="S87" s="38"/>
      <c r="T87" s="37"/>
      <c r="U87" s="39">
        <f t="shared" si="12"/>
        <v>15</v>
      </c>
      <c r="V87" s="40">
        <f t="shared" si="18"/>
        <v>15</v>
      </c>
      <c r="W87" s="112"/>
      <c r="X87" s="96"/>
      <c r="Y87" s="96"/>
      <c r="Z87" s="104"/>
      <c r="AA87" s="99"/>
      <c r="AB87" s="41">
        <f t="shared" si="13"/>
        <v>0</v>
      </c>
      <c r="AC87" s="40">
        <f t="shared" si="14"/>
        <v>0</v>
      </c>
      <c r="AD87" s="42"/>
      <c r="AE87" s="128"/>
      <c r="AF87" s="37">
        <f t="shared" si="15"/>
        <v>15</v>
      </c>
      <c r="AG87" s="43">
        <v>65</v>
      </c>
      <c r="AH87" s="44">
        <f t="shared" si="16"/>
        <v>80</v>
      </c>
      <c r="AI87" s="45">
        <f t="shared" si="19"/>
        <v>0.93</v>
      </c>
      <c r="AJ87" s="46"/>
      <c r="AK87" s="47">
        <v>1E-4</v>
      </c>
      <c r="AL87" s="48">
        <f t="shared" si="20"/>
        <v>1.0001</v>
      </c>
      <c r="AM87" s="49">
        <f t="shared" si="21"/>
        <v>3872795000</v>
      </c>
      <c r="AN87" s="50"/>
      <c r="AO87" s="51"/>
      <c r="AP87" s="51"/>
      <c r="AQ87" s="51"/>
      <c r="AR87" s="51"/>
      <c r="AS87" s="52"/>
      <c r="AT87" s="53">
        <f t="shared" si="17"/>
        <v>0</v>
      </c>
    </row>
    <row r="88" spans="1:46" s="54" customFormat="1" ht="36" customHeight="1" thickBot="1">
      <c r="A88" s="27"/>
      <c r="B88" s="56"/>
      <c r="C88" s="91"/>
      <c r="D88" s="95"/>
      <c r="E88" s="95"/>
      <c r="F88" s="101"/>
      <c r="G88" s="55"/>
      <c r="H88" s="60"/>
      <c r="I88" s="30">
        <v>0.51</v>
      </c>
      <c r="J88" s="119">
        <v>0.49</v>
      </c>
      <c r="K88" s="32"/>
      <c r="L88" s="57"/>
      <c r="M88" s="33"/>
      <c r="N88" s="34">
        <f t="shared" si="11"/>
        <v>1</v>
      </c>
      <c r="O88" s="35"/>
      <c r="P88" s="167">
        <v>15</v>
      </c>
      <c r="Q88" s="168">
        <v>15</v>
      </c>
      <c r="R88" s="38"/>
      <c r="S88" s="38"/>
      <c r="T88" s="37"/>
      <c r="U88" s="39">
        <f t="shared" si="12"/>
        <v>15</v>
      </c>
      <c r="V88" s="40">
        <f t="shared" si="18"/>
        <v>15</v>
      </c>
      <c r="W88" s="112"/>
      <c r="X88" s="96"/>
      <c r="Y88" s="96"/>
      <c r="Z88" s="104"/>
      <c r="AA88" s="99"/>
      <c r="AB88" s="41">
        <f t="shared" si="13"/>
        <v>0</v>
      </c>
      <c r="AC88" s="40">
        <f t="shared" si="14"/>
        <v>0</v>
      </c>
      <c r="AD88" s="42"/>
      <c r="AE88" s="128"/>
      <c r="AF88" s="37">
        <f t="shared" si="15"/>
        <v>15</v>
      </c>
      <c r="AG88" s="43">
        <v>65</v>
      </c>
      <c r="AH88" s="44">
        <f t="shared" si="16"/>
        <v>80</v>
      </c>
      <c r="AI88" s="45">
        <f t="shared" si="19"/>
        <v>0.93</v>
      </c>
      <c r="AJ88" s="46"/>
      <c r="AK88" s="47">
        <v>1E-4</v>
      </c>
      <c r="AL88" s="48">
        <f t="shared" si="20"/>
        <v>1.0001</v>
      </c>
      <c r="AM88" s="49">
        <f t="shared" si="21"/>
        <v>3872795000</v>
      </c>
      <c r="AN88" s="50"/>
      <c r="AO88" s="51"/>
      <c r="AP88" s="51"/>
      <c r="AQ88" s="51"/>
      <c r="AR88" s="51"/>
      <c r="AS88" s="52"/>
      <c r="AT88" s="53">
        <f t="shared" si="17"/>
        <v>0</v>
      </c>
    </row>
    <row r="89" spans="1:46" s="54" customFormat="1" ht="36" customHeight="1" thickBot="1">
      <c r="A89" s="27"/>
      <c r="B89" s="56"/>
      <c r="C89" s="91"/>
      <c r="D89" s="95"/>
      <c r="E89" s="95"/>
      <c r="F89" s="101"/>
      <c r="G89" s="55"/>
      <c r="H89" s="60"/>
      <c r="I89" s="30">
        <v>0.51</v>
      </c>
      <c r="J89" s="119">
        <v>0.49</v>
      </c>
      <c r="K89" s="32"/>
      <c r="L89" s="57"/>
      <c r="M89" s="33"/>
      <c r="N89" s="34">
        <f t="shared" si="11"/>
        <v>1</v>
      </c>
      <c r="O89" s="35"/>
      <c r="P89" s="167">
        <v>15</v>
      </c>
      <c r="Q89" s="168">
        <v>15</v>
      </c>
      <c r="R89" s="38"/>
      <c r="S89" s="38"/>
      <c r="T89" s="37"/>
      <c r="U89" s="39">
        <f t="shared" si="12"/>
        <v>15</v>
      </c>
      <c r="V89" s="40">
        <f t="shared" si="18"/>
        <v>15</v>
      </c>
      <c r="W89" s="112"/>
      <c r="X89" s="96"/>
      <c r="Y89" s="96"/>
      <c r="Z89" s="104"/>
      <c r="AA89" s="99"/>
      <c r="AB89" s="41">
        <f t="shared" si="13"/>
        <v>0</v>
      </c>
      <c r="AC89" s="40">
        <f t="shared" si="14"/>
        <v>0</v>
      </c>
      <c r="AD89" s="42"/>
      <c r="AE89" s="128"/>
      <c r="AF89" s="37">
        <f t="shared" si="15"/>
        <v>15</v>
      </c>
      <c r="AG89" s="43">
        <v>65</v>
      </c>
      <c r="AH89" s="44">
        <f t="shared" si="16"/>
        <v>80</v>
      </c>
      <c r="AI89" s="45">
        <f t="shared" si="19"/>
        <v>0.93</v>
      </c>
      <c r="AJ89" s="46"/>
      <c r="AK89" s="47">
        <v>1E-4</v>
      </c>
      <c r="AL89" s="48">
        <f t="shared" si="20"/>
        <v>1.0001</v>
      </c>
      <c r="AM89" s="49">
        <f t="shared" si="21"/>
        <v>3872795000</v>
      </c>
      <c r="AN89" s="50"/>
      <c r="AO89" s="51"/>
      <c r="AP89" s="51"/>
      <c r="AQ89" s="51"/>
      <c r="AR89" s="51"/>
      <c r="AS89" s="52"/>
      <c r="AT89" s="53">
        <f t="shared" si="17"/>
        <v>0</v>
      </c>
    </row>
    <row r="90" spans="1:46" s="54" customFormat="1" ht="36" customHeight="1" thickBot="1">
      <c r="A90" s="27"/>
      <c r="B90" s="56"/>
      <c r="C90" s="91"/>
      <c r="D90" s="95"/>
      <c r="E90" s="95"/>
      <c r="F90" s="101"/>
      <c r="G90" s="55"/>
      <c r="H90" s="60"/>
      <c r="I90" s="30">
        <v>0.51</v>
      </c>
      <c r="J90" s="119">
        <v>0.49</v>
      </c>
      <c r="K90" s="32"/>
      <c r="L90" s="57"/>
      <c r="M90" s="33"/>
      <c r="N90" s="34">
        <f t="shared" si="11"/>
        <v>1</v>
      </c>
      <c r="O90" s="35"/>
      <c r="P90" s="167">
        <v>15</v>
      </c>
      <c r="Q90" s="168">
        <v>15</v>
      </c>
      <c r="R90" s="38"/>
      <c r="S90" s="38"/>
      <c r="T90" s="37"/>
      <c r="U90" s="39">
        <f t="shared" si="12"/>
        <v>15</v>
      </c>
      <c r="V90" s="40">
        <f t="shared" si="18"/>
        <v>15</v>
      </c>
      <c r="W90" s="112"/>
      <c r="X90" s="96"/>
      <c r="Y90" s="96"/>
      <c r="Z90" s="104"/>
      <c r="AA90" s="99"/>
      <c r="AB90" s="41">
        <f t="shared" si="13"/>
        <v>0</v>
      </c>
      <c r="AC90" s="40">
        <f t="shared" si="14"/>
        <v>0</v>
      </c>
      <c r="AD90" s="42"/>
      <c r="AE90" s="128"/>
      <c r="AF90" s="37">
        <f t="shared" si="15"/>
        <v>15</v>
      </c>
      <c r="AG90" s="43">
        <v>65</v>
      </c>
      <c r="AH90" s="44">
        <f t="shared" si="16"/>
        <v>80</v>
      </c>
      <c r="AI90" s="45">
        <f t="shared" si="19"/>
        <v>0.93</v>
      </c>
      <c r="AJ90" s="46"/>
      <c r="AK90" s="47">
        <v>1E-4</v>
      </c>
      <c r="AL90" s="48">
        <f t="shared" si="20"/>
        <v>1.0001</v>
      </c>
      <c r="AM90" s="49">
        <f t="shared" si="21"/>
        <v>3872795000</v>
      </c>
      <c r="AN90" s="50"/>
      <c r="AO90" s="51"/>
      <c r="AP90" s="51"/>
      <c r="AQ90" s="51"/>
      <c r="AR90" s="51"/>
      <c r="AS90" s="52"/>
      <c r="AT90" s="53">
        <f t="shared" si="17"/>
        <v>0</v>
      </c>
    </row>
    <row r="91" spans="1:46" s="54" customFormat="1" ht="36" customHeight="1" thickBot="1">
      <c r="A91" s="27"/>
      <c r="B91" s="56"/>
      <c r="C91" s="91"/>
      <c r="D91" s="95"/>
      <c r="E91" s="95"/>
      <c r="F91" s="101"/>
      <c r="G91" s="55"/>
      <c r="H91" s="60"/>
      <c r="I91" s="30">
        <v>0.51</v>
      </c>
      <c r="J91" s="119">
        <v>0.49</v>
      </c>
      <c r="K91" s="32"/>
      <c r="L91" s="57"/>
      <c r="M91" s="33"/>
      <c r="N91" s="34">
        <f t="shared" si="11"/>
        <v>1</v>
      </c>
      <c r="O91" s="35"/>
      <c r="P91" s="167">
        <v>15</v>
      </c>
      <c r="Q91" s="168">
        <v>15</v>
      </c>
      <c r="R91" s="38"/>
      <c r="S91" s="38"/>
      <c r="T91" s="37"/>
      <c r="U91" s="39">
        <f t="shared" si="12"/>
        <v>15</v>
      </c>
      <c r="V91" s="40">
        <f t="shared" si="18"/>
        <v>15</v>
      </c>
      <c r="W91" s="112"/>
      <c r="X91" s="96"/>
      <c r="Y91" s="96"/>
      <c r="Z91" s="104"/>
      <c r="AA91" s="99"/>
      <c r="AB91" s="41">
        <f t="shared" si="13"/>
        <v>0</v>
      </c>
      <c r="AC91" s="40">
        <f t="shared" si="14"/>
        <v>0</v>
      </c>
      <c r="AD91" s="42"/>
      <c r="AE91" s="128"/>
      <c r="AF91" s="37">
        <f t="shared" si="15"/>
        <v>15</v>
      </c>
      <c r="AG91" s="43">
        <v>65</v>
      </c>
      <c r="AH91" s="44">
        <f t="shared" si="16"/>
        <v>80</v>
      </c>
      <c r="AI91" s="45">
        <f t="shared" si="19"/>
        <v>0.93</v>
      </c>
      <c r="AJ91" s="46"/>
      <c r="AK91" s="47">
        <v>1E-4</v>
      </c>
      <c r="AL91" s="48">
        <f t="shared" si="20"/>
        <v>1.0001</v>
      </c>
      <c r="AM91" s="49">
        <f t="shared" si="21"/>
        <v>3872795000</v>
      </c>
      <c r="AN91" s="50"/>
      <c r="AO91" s="51"/>
      <c r="AP91" s="51"/>
      <c r="AQ91" s="51"/>
      <c r="AR91" s="51"/>
      <c r="AS91" s="52"/>
      <c r="AT91" s="53">
        <f t="shared" si="17"/>
        <v>0</v>
      </c>
    </row>
    <row r="92" spans="1:46" s="54" customFormat="1" ht="47.25" customHeight="1" thickBot="1">
      <c r="A92" s="27"/>
      <c r="B92" s="56"/>
      <c r="C92" s="91"/>
      <c r="D92" s="95"/>
      <c r="E92" s="95"/>
      <c r="F92" s="101"/>
      <c r="G92" s="55"/>
      <c r="H92" s="60"/>
      <c r="I92" s="30">
        <v>0.51</v>
      </c>
      <c r="J92" s="119">
        <v>0.49</v>
      </c>
      <c r="K92" s="32"/>
      <c r="L92" s="57"/>
      <c r="M92" s="33"/>
      <c r="N92" s="34">
        <f t="shared" si="11"/>
        <v>1</v>
      </c>
      <c r="O92" s="35"/>
      <c r="P92" s="167">
        <v>15</v>
      </c>
      <c r="Q92" s="168">
        <v>15</v>
      </c>
      <c r="R92" s="38"/>
      <c r="S92" s="38"/>
      <c r="T92" s="37"/>
      <c r="U92" s="39">
        <f t="shared" si="12"/>
        <v>15</v>
      </c>
      <c r="V92" s="40">
        <f t="shared" si="18"/>
        <v>15</v>
      </c>
      <c r="W92" s="112"/>
      <c r="X92" s="96"/>
      <c r="Y92" s="96"/>
      <c r="Z92" s="104"/>
      <c r="AA92" s="99"/>
      <c r="AB92" s="41">
        <f t="shared" si="13"/>
        <v>0</v>
      </c>
      <c r="AC92" s="40">
        <f t="shared" si="14"/>
        <v>0</v>
      </c>
      <c r="AD92" s="42"/>
      <c r="AE92" s="128"/>
      <c r="AF92" s="37">
        <f t="shared" si="15"/>
        <v>15</v>
      </c>
      <c r="AG92" s="43">
        <v>65</v>
      </c>
      <c r="AH92" s="44">
        <f t="shared" si="16"/>
        <v>80</v>
      </c>
      <c r="AI92" s="45">
        <f t="shared" si="19"/>
        <v>0.93</v>
      </c>
      <c r="AJ92" s="46"/>
      <c r="AK92" s="47">
        <v>1E-4</v>
      </c>
      <c r="AL92" s="48">
        <f t="shared" si="20"/>
        <v>1.0001</v>
      </c>
      <c r="AM92" s="49">
        <f t="shared" si="21"/>
        <v>3872795000</v>
      </c>
      <c r="AN92" s="50"/>
      <c r="AO92" s="51"/>
      <c r="AP92" s="51"/>
      <c r="AQ92" s="51"/>
      <c r="AR92" s="51"/>
      <c r="AS92" s="52"/>
      <c r="AT92" s="53">
        <f t="shared" si="17"/>
        <v>0</v>
      </c>
    </row>
    <row r="93" spans="1:46" s="54" customFormat="1" ht="36" customHeight="1" thickBot="1">
      <c r="A93" s="27"/>
      <c r="B93" s="56"/>
      <c r="C93" s="91"/>
      <c r="D93" s="95"/>
      <c r="E93" s="95"/>
      <c r="F93" s="101"/>
      <c r="G93" s="55"/>
      <c r="H93" s="60"/>
      <c r="I93" s="30">
        <v>0.51</v>
      </c>
      <c r="J93" s="119">
        <v>0.49</v>
      </c>
      <c r="K93" s="32"/>
      <c r="L93" s="57"/>
      <c r="M93" s="33"/>
      <c r="N93" s="34">
        <f t="shared" si="11"/>
        <v>1</v>
      </c>
      <c r="O93" s="35"/>
      <c r="P93" s="167">
        <v>15</v>
      </c>
      <c r="Q93" s="168">
        <v>15</v>
      </c>
      <c r="R93" s="38"/>
      <c r="S93" s="38"/>
      <c r="T93" s="37"/>
      <c r="U93" s="39">
        <f t="shared" si="12"/>
        <v>15</v>
      </c>
      <c r="V93" s="40">
        <f t="shared" si="18"/>
        <v>15</v>
      </c>
      <c r="W93" s="112"/>
      <c r="X93" s="96"/>
      <c r="Y93" s="96"/>
      <c r="Z93" s="104"/>
      <c r="AA93" s="99"/>
      <c r="AB93" s="41">
        <f t="shared" si="13"/>
        <v>0</v>
      </c>
      <c r="AC93" s="40">
        <f t="shared" si="14"/>
        <v>0</v>
      </c>
      <c r="AD93" s="42"/>
      <c r="AE93" s="128"/>
      <c r="AF93" s="37">
        <f t="shared" si="15"/>
        <v>15</v>
      </c>
      <c r="AG93" s="43">
        <v>65</v>
      </c>
      <c r="AH93" s="44">
        <f t="shared" si="16"/>
        <v>80</v>
      </c>
      <c r="AI93" s="45">
        <f t="shared" si="19"/>
        <v>0.93</v>
      </c>
      <c r="AJ93" s="46"/>
      <c r="AK93" s="47">
        <v>1E-4</v>
      </c>
      <c r="AL93" s="48">
        <f t="shared" si="20"/>
        <v>1.0001</v>
      </c>
      <c r="AM93" s="49">
        <f t="shared" si="21"/>
        <v>3872795000</v>
      </c>
      <c r="AN93" s="50"/>
      <c r="AO93" s="51"/>
      <c r="AP93" s="51"/>
      <c r="AQ93" s="51"/>
      <c r="AR93" s="51"/>
      <c r="AS93" s="52"/>
      <c r="AT93" s="53">
        <f t="shared" si="17"/>
        <v>0</v>
      </c>
    </row>
    <row r="94" spans="1:46" s="54" customFormat="1" ht="47.25" customHeight="1" thickBot="1">
      <c r="A94" s="27"/>
      <c r="B94" s="56"/>
      <c r="C94" s="91"/>
      <c r="D94" s="95"/>
      <c r="E94" s="95"/>
      <c r="F94" s="101"/>
      <c r="G94" s="55"/>
      <c r="H94" s="60"/>
      <c r="I94" s="30">
        <v>0.51</v>
      </c>
      <c r="J94" s="119">
        <v>0.49</v>
      </c>
      <c r="K94" s="32"/>
      <c r="L94" s="57"/>
      <c r="M94" s="33"/>
      <c r="N94" s="34">
        <f t="shared" si="11"/>
        <v>1</v>
      </c>
      <c r="O94" s="35"/>
      <c r="P94" s="167">
        <v>15</v>
      </c>
      <c r="Q94" s="168">
        <v>15</v>
      </c>
      <c r="R94" s="38"/>
      <c r="S94" s="38"/>
      <c r="T94" s="37"/>
      <c r="U94" s="39">
        <f t="shared" si="12"/>
        <v>15</v>
      </c>
      <c r="V94" s="40">
        <f t="shared" si="18"/>
        <v>15</v>
      </c>
      <c r="W94" s="112"/>
      <c r="X94" s="96"/>
      <c r="Y94" s="96"/>
      <c r="Z94" s="104"/>
      <c r="AA94" s="99"/>
      <c r="AB94" s="41">
        <f t="shared" si="13"/>
        <v>0</v>
      </c>
      <c r="AC94" s="40">
        <f t="shared" si="14"/>
        <v>0</v>
      </c>
      <c r="AD94" s="42"/>
      <c r="AE94" s="128"/>
      <c r="AF94" s="37">
        <f t="shared" si="15"/>
        <v>15</v>
      </c>
      <c r="AG94" s="43">
        <v>65</v>
      </c>
      <c r="AH94" s="44">
        <f t="shared" si="16"/>
        <v>80</v>
      </c>
      <c r="AI94" s="45">
        <f t="shared" si="19"/>
        <v>0.93</v>
      </c>
      <c r="AJ94" s="46"/>
      <c r="AK94" s="47">
        <v>1E-4</v>
      </c>
      <c r="AL94" s="48">
        <f t="shared" si="20"/>
        <v>1.0001</v>
      </c>
      <c r="AM94" s="49">
        <f t="shared" si="21"/>
        <v>3872795000</v>
      </c>
      <c r="AN94" s="50"/>
      <c r="AO94" s="51"/>
      <c r="AP94" s="51"/>
      <c r="AQ94" s="51"/>
      <c r="AR94" s="51"/>
      <c r="AS94" s="52"/>
      <c r="AT94" s="53">
        <f t="shared" si="17"/>
        <v>0</v>
      </c>
    </row>
    <row r="95" spans="1:46" s="54" customFormat="1" ht="36" customHeight="1" thickBot="1">
      <c r="A95" s="27"/>
      <c r="B95" s="56"/>
      <c r="C95" s="91"/>
      <c r="D95" s="95"/>
      <c r="E95" s="95"/>
      <c r="F95" s="101"/>
      <c r="G95" s="55"/>
      <c r="H95" s="60"/>
      <c r="I95" s="30">
        <v>0.51</v>
      </c>
      <c r="J95" s="119">
        <v>0.49</v>
      </c>
      <c r="K95" s="32"/>
      <c r="L95" s="57"/>
      <c r="M95" s="33"/>
      <c r="N95" s="34">
        <f t="shared" si="11"/>
        <v>1</v>
      </c>
      <c r="O95" s="35"/>
      <c r="P95" s="167">
        <v>15</v>
      </c>
      <c r="Q95" s="168">
        <v>15</v>
      </c>
      <c r="R95" s="38"/>
      <c r="S95" s="38"/>
      <c r="T95" s="37"/>
      <c r="U95" s="39">
        <f t="shared" si="12"/>
        <v>15</v>
      </c>
      <c r="V95" s="40">
        <f t="shared" si="18"/>
        <v>15</v>
      </c>
      <c r="W95" s="112"/>
      <c r="X95" s="96"/>
      <c r="Y95" s="96"/>
      <c r="Z95" s="104"/>
      <c r="AA95" s="99"/>
      <c r="AB95" s="41">
        <f t="shared" si="13"/>
        <v>0</v>
      </c>
      <c r="AC95" s="40">
        <f t="shared" si="14"/>
        <v>0</v>
      </c>
      <c r="AD95" s="42"/>
      <c r="AE95" s="128"/>
      <c r="AF95" s="37">
        <f t="shared" si="15"/>
        <v>15</v>
      </c>
      <c r="AG95" s="43">
        <v>65</v>
      </c>
      <c r="AH95" s="44">
        <f t="shared" si="16"/>
        <v>80</v>
      </c>
      <c r="AI95" s="45">
        <f t="shared" si="19"/>
        <v>0.93</v>
      </c>
      <c r="AJ95" s="46"/>
      <c r="AK95" s="47">
        <v>1E-4</v>
      </c>
      <c r="AL95" s="48">
        <f t="shared" si="20"/>
        <v>1.0001</v>
      </c>
      <c r="AM95" s="49">
        <f t="shared" si="21"/>
        <v>3872795000</v>
      </c>
      <c r="AN95" s="50"/>
      <c r="AO95" s="51"/>
      <c r="AP95" s="51"/>
      <c r="AQ95" s="51"/>
      <c r="AR95" s="51"/>
      <c r="AS95" s="52"/>
      <c r="AT95" s="53">
        <f t="shared" si="17"/>
        <v>0</v>
      </c>
    </row>
    <row r="96" spans="1:46" s="54" customFormat="1" ht="36" customHeight="1" thickBot="1">
      <c r="A96" s="27"/>
      <c r="B96" s="56"/>
      <c r="C96" s="91"/>
      <c r="D96" s="95"/>
      <c r="E96" s="95"/>
      <c r="F96" s="101"/>
      <c r="G96" s="55"/>
      <c r="H96" s="60"/>
      <c r="I96" s="30">
        <v>0.51</v>
      </c>
      <c r="J96" s="119">
        <v>0.49</v>
      </c>
      <c r="K96" s="32"/>
      <c r="L96" s="57"/>
      <c r="M96" s="33"/>
      <c r="N96" s="34">
        <f t="shared" si="11"/>
        <v>1</v>
      </c>
      <c r="O96" s="35"/>
      <c r="P96" s="167">
        <v>15</v>
      </c>
      <c r="Q96" s="168">
        <v>15</v>
      </c>
      <c r="R96" s="38"/>
      <c r="S96" s="38"/>
      <c r="T96" s="37"/>
      <c r="U96" s="39">
        <f t="shared" si="12"/>
        <v>15</v>
      </c>
      <c r="V96" s="40">
        <f t="shared" si="18"/>
        <v>15</v>
      </c>
      <c r="W96" s="112"/>
      <c r="X96" s="96"/>
      <c r="Y96" s="96"/>
      <c r="Z96" s="104"/>
      <c r="AA96" s="99"/>
      <c r="AB96" s="41">
        <f t="shared" si="13"/>
        <v>0</v>
      </c>
      <c r="AC96" s="40">
        <f t="shared" si="14"/>
        <v>0</v>
      </c>
      <c r="AD96" s="42"/>
      <c r="AE96" s="128"/>
      <c r="AF96" s="37">
        <f t="shared" si="15"/>
        <v>15</v>
      </c>
      <c r="AG96" s="43">
        <v>65</v>
      </c>
      <c r="AH96" s="44">
        <f t="shared" si="16"/>
        <v>80</v>
      </c>
      <c r="AI96" s="45">
        <f t="shared" si="19"/>
        <v>0.93</v>
      </c>
      <c r="AJ96" s="46"/>
      <c r="AK96" s="47">
        <v>1E-4</v>
      </c>
      <c r="AL96" s="48">
        <f t="shared" si="20"/>
        <v>1.0001</v>
      </c>
      <c r="AM96" s="49">
        <f t="shared" si="21"/>
        <v>3872795000</v>
      </c>
      <c r="AN96" s="50"/>
      <c r="AO96" s="51"/>
      <c r="AP96" s="51"/>
      <c r="AQ96" s="51"/>
      <c r="AR96" s="51"/>
      <c r="AS96" s="52"/>
      <c r="AT96" s="53">
        <f t="shared" si="17"/>
        <v>0</v>
      </c>
    </row>
    <row r="97" spans="1:46" s="54" customFormat="1" ht="36" customHeight="1" thickBot="1">
      <c r="A97" s="27"/>
      <c r="B97" s="56"/>
      <c r="C97" s="91"/>
      <c r="D97" s="95"/>
      <c r="E97" s="95"/>
      <c r="F97" s="101"/>
      <c r="G97" s="55"/>
      <c r="H97" s="60"/>
      <c r="I97" s="30">
        <v>0.51</v>
      </c>
      <c r="J97" s="119">
        <v>0.49</v>
      </c>
      <c r="K97" s="32"/>
      <c r="L97" s="57"/>
      <c r="M97" s="33"/>
      <c r="N97" s="34">
        <f t="shared" si="11"/>
        <v>1</v>
      </c>
      <c r="O97" s="35"/>
      <c r="P97" s="167">
        <v>15</v>
      </c>
      <c r="Q97" s="168">
        <v>15</v>
      </c>
      <c r="R97" s="38"/>
      <c r="S97" s="38"/>
      <c r="T97" s="37"/>
      <c r="U97" s="39">
        <f t="shared" si="12"/>
        <v>15</v>
      </c>
      <c r="V97" s="40">
        <f t="shared" si="18"/>
        <v>15</v>
      </c>
      <c r="W97" s="112"/>
      <c r="X97" s="96"/>
      <c r="Y97" s="96"/>
      <c r="Z97" s="104"/>
      <c r="AA97" s="99"/>
      <c r="AB97" s="41">
        <f t="shared" si="13"/>
        <v>0</v>
      </c>
      <c r="AC97" s="40">
        <f t="shared" si="14"/>
        <v>0</v>
      </c>
      <c r="AD97" s="42"/>
      <c r="AE97" s="128"/>
      <c r="AF97" s="37">
        <f t="shared" si="15"/>
        <v>15</v>
      </c>
      <c r="AG97" s="43">
        <v>65</v>
      </c>
      <c r="AH97" s="44">
        <f t="shared" si="16"/>
        <v>80</v>
      </c>
      <c r="AI97" s="45">
        <f t="shared" si="19"/>
        <v>0.93</v>
      </c>
      <c r="AJ97" s="46"/>
      <c r="AK97" s="47">
        <v>1E-4</v>
      </c>
      <c r="AL97" s="48">
        <f t="shared" si="20"/>
        <v>1.0001</v>
      </c>
      <c r="AM97" s="49">
        <f t="shared" si="21"/>
        <v>3872795000</v>
      </c>
      <c r="AN97" s="50"/>
      <c r="AO97" s="51"/>
      <c r="AP97" s="51"/>
      <c r="AQ97" s="51"/>
      <c r="AR97" s="51"/>
      <c r="AS97" s="52"/>
      <c r="AT97" s="53">
        <f t="shared" si="17"/>
        <v>0</v>
      </c>
    </row>
    <row r="98" spans="1:46" s="54" customFormat="1" ht="36" customHeight="1" thickBot="1">
      <c r="A98" s="27"/>
      <c r="B98" s="56"/>
      <c r="C98" s="91"/>
      <c r="D98" s="95"/>
      <c r="E98" s="95"/>
      <c r="F98" s="101"/>
      <c r="G98" s="55"/>
      <c r="H98" s="60"/>
      <c r="I98" s="30">
        <v>0.51</v>
      </c>
      <c r="J98" s="119">
        <v>0.49</v>
      </c>
      <c r="K98" s="32"/>
      <c r="L98" s="57"/>
      <c r="M98" s="33"/>
      <c r="N98" s="34">
        <f t="shared" si="11"/>
        <v>1</v>
      </c>
      <c r="O98" s="35"/>
      <c r="P98" s="167">
        <v>15</v>
      </c>
      <c r="Q98" s="168">
        <v>15</v>
      </c>
      <c r="R98" s="38"/>
      <c r="S98" s="38"/>
      <c r="T98" s="37"/>
      <c r="U98" s="39">
        <f t="shared" si="12"/>
        <v>15</v>
      </c>
      <c r="V98" s="40">
        <f t="shared" si="18"/>
        <v>15</v>
      </c>
      <c r="W98" s="112"/>
      <c r="X98" s="96"/>
      <c r="Y98" s="96"/>
      <c r="Z98" s="104"/>
      <c r="AA98" s="99"/>
      <c r="AB98" s="41">
        <f t="shared" si="13"/>
        <v>0</v>
      </c>
      <c r="AC98" s="40">
        <f t="shared" si="14"/>
        <v>0</v>
      </c>
      <c r="AD98" s="42"/>
      <c r="AE98" s="128"/>
      <c r="AF98" s="37">
        <f t="shared" si="15"/>
        <v>15</v>
      </c>
      <c r="AG98" s="43">
        <v>65</v>
      </c>
      <c r="AH98" s="44">
        <f t="shared" si="16"/>
        <v>80</v>
      </c>
      <c r="AI98" s="45">
        <f t="shared" si="19"/>
        <v>0.93</v>
      </c>
      <c r="AJ98" s="46"/>
      <c r="AK98" s="47">
        <v>1E-4</v>
      </c>
      <c r="AL98" s="48">
        <f t="shared" si="20"/>
        <v>1.0001</v>
      </c>
      <c r="AM98" s="49">
        <f t="shared" si="21"/>
        <v>3872795000</v>
      </c>
      <c r="AN98" s="50"/>
      <c r="AO98" s="51"/>
      <c r="AP98" s="51"/>
      <c r="AQ98" s="51"/>
      <c r="AR98" s="51"/>
      <c r="AS98" s="52"/>
      <c r="AT98" s="53">
        <f t="shared" si="17"/>
        <v>0</v>
      </c>
    </row>
    <row r="99" spans="1:46" s="54" customFormat="1" ht="36" customHeight="1" thickBot="1">
      <c r="A99" s="27"/>
      <c r="B99" s="56"/>
      <c r="C99" s="91"/>
      <c r="D99" s="95"/>
      <c r="E99" s="95"/>
      <c r="F99" s="101"/>
      <c r="G99" s="55"/>
      <c r="H99" s="60"/>
      <c r="I99" s="30">
        <v>0.51</v>
      </c>
      <c r="J99" s="119">
        <v>0.49</v>
      </c>
      <c r="K99" s="32"/>
      <c r="L99" s="57"/>
      <c r="M99" s="33"/>
      <c r="N99" s="34">
        <f t="shared" si="11"/>
        <v>1</v>
      </c>
      <c r="O99" s="35"/>
      <c r="P99" s="167">
        <v>15</v>
      </c>
      <c r="Q99" s="168">
        <v>15</v>
      </c>
      <c r="R99" s="38"/>
      <c r="S99" s="38"/>
      <c r="T99" s="37"/>
      <c r="U99" s="39">
        <f t="shared" si="12"/>
        <v>15</v>
      </c>
      <c r="V99" s="40">
        <f t="shared" si="18"/>
        <v>15</v>
      </c>
      <c r="W99" s="112"/>
      <c r="X99" s="96"/>
      <c r="Y99" s="96"/>
      <c r="Z99" s="104"/>
      <c r="AA99" s="99"/>
      <c r="AB99" s="41">
        <f t="shared" si="13"/>
        <v>0</v>
      </c>
      <c r="AC99" s="40">
        <f t="shared" si="14"/>
        <v>0</v>
      </c>
      <c r="AD99" s="42"/>
      <c r="AE99" s="128"/>
      <c r="AF99" s="37">
        <f t="shared" si="15"/>
        <v>15</v>
      </c>
      <c r="AG99" s="43">
        <v>65</v>
      </c>
      <c r="AH99" s="44">
        <f t="shared" si="16"/>
        <v>80</v>
      </c>
      <c r="AI99" s="45">
        <f t="shared" si="19"/>
        <v>0.93</v>
      </c>
      <c r="AJ99" s="46"/>
      <c r="AK99" s="47">
        <v>1E-4</v>
      </c>
      <c r="AL99" s="48">
        <f t="shared" si="20"/>
        <v>1.0001</v>
      </c>
      <c r="AM99" s="49">
        <f t="shared" si="21"/>
        <v>3872795000</v>
      </c>
      <c r="AN99" s="50"/>
      <c r="AO99" s="51"/>
      <c r="AP99" s="51"/>
      <c r="AQ99" s="51"/>
      <c r="AR99" s="51"/>
      <c r="AS99" s="52"/>
      <c r="AT99" s="53">
        <f t="shared" si="17"/>
        <v>0</v>
      </c>
    </row>
    <row r="100" spans="1:46" s="54" customFormat="1" ht="36" customHeight="1" thickBot="1">
      <c r="A100" s="27"/>
      <c r="B100" s="56"/>
      <c r="C100" s="91"/>
      <c r="D100" s="95"/>
      <c r="E100" s="95"/>
      <c r="F100" s="101"/>
      <c r="G100" s="55"/>
      <c r="H100" s="60"/>
      <c r="I100" s="30">
        <v>0.51</v>
      </c>
      <c r="J100" s="119">
        <v>0.49</v>
      </c>
      <c r="K100" s="32"/>
      <c r="L100" s="57"/>
      <c r="M100" s="33"/>
      <c r="N100" s="34">
        <f t="shared" si="11"/>
        <v>1</v>
      </c>
      <c r="O100" s="35"/>
      <c r="P100" s="167">
        <v>15</v>
      </c>
      <c r="Q100" s="168">
        <v>15</v>
      </c>
      <c r="R100" s="38"/>
      <c r="S100" s="38"/>
      <c r="T100" s="37"/>
      <c r="U100" s="39">
        <f t="shared" si="12"/>
        <v>15</v>
      </c>
      <c r="V100" s="40">
        <f t="shared" si="18"/>
        <v>15</v>
      </c>
      <c r="W100" s="112"/>
      <c r="X100" s="96"/>
      <c r="Y100" s="96"/>
      <c r="Z100" s="104"/>
      <c r="AA100" s="99"/>
      <c r="AB100" s="41">
        <f t="shared" si="13"/>
        <v>0</v>
      </c>
      <c r="AC100" s="40">
        <f t="shared" si="14"/>
        <v>0</v>
      </c>
      <c r="AD100" s="42"/>
      <c r="AE100" s="128"/>
      <c r="AF100" s="37">
        <f t="shared" si="15"/>
        <v>15</v>
      </c>
      <c r="AG100" s="43">
        <v>65</v>
      </c>
      <c r="AH100" s="44">
        <f t="shared" si="16"/>
        <v>80</v>
      </c>
      <c r="AI100" s="45">
        <f t="shared" si="19"/>
        <v>0.93</v>
      </c>
      <c r="AJ100" s="46"/>
      <c r="AK100" s="47">
        <v>1E-4</v>
      </c>
      <c r="AL100" s="48">
        <f t="shared" si="20"/>
        <v>1.0001</v>
      </c>
      <c r="AM100" s="49">
        <f t="shared" si="21"/>
        <v>3872795000</v>
      </c>
      <c r="AN100" s="50"/>
      <c r="AO100" s="51"/>
      <c r="AP100" s="51"/>
      <c r="AQ100" s="51"/>
      <c r="AR100" s="51"/>
      <c r="AS100" s="52"/>
      <c r="AT100" s="53">
        <f t="shared" si="17"/>
        <v>0</v>
      </c>
    </row>
    <row r="101" spans="1:46" s="54" customFormat="1" ht="36" customHeight="1" thickBot="1">
      <c r="A101" s="27"/>
      <c r="B101" s="56"/>
      <c r="C101" s="91"/>
      <c r="D101" s="95"/>
      <c r="E101" s="95"/>
      <c r="F101" s="101"/>
      <c r="G101" s="55"/>
      <c r="H101" s="60"/>
      <c r="I101" s="30">
        <v>0.51</v>
      </c>
      <c r="J101" s="119">
        <v>0.49</v>
      </c>
      <c r="K101" s="32"/>
      <c r="L101" s="57"/>
      <c r="M101" s="33"/>
      <c r="N101" s="34">
        <f t="shared" si="11"/>
        <v>1</v>
      </c>
      <c r="O101" s="35"/>
      <c r="P101" s="167">
        <v>15</v>
      </c>
      <c r="Q101" s="168">
        <v>15</v>
      </c>
      <c r="R101" s="38"/>
      <c r="S101" s="38"/>
      <c r="T101" s="37"/>
      <c r="U101" s="39">
        <f t="shared" si="12"/>
        <v>15</v>
      </c>
      <c r="V101" s="40">
        <f t="shared" si="18"/>
        <v>15</v>
      </c>
      <c r="W101" s="112"/>
      <c r="X101" s="96"/>
      <c r="Y101" s="96"/>
      <c r="Z101" s="104"/>
      <c r="AA101" s="99"/>
      <c r="AB101" s="41">
        <f t="shared" si="13"/>
        <v>0</v>
      </c>
      <c r="AC101" s="40">
        <f t="shared" si="14"/>
        <v>0</v>
      </c>
      <c r="AD101" s="42"/>
      <c r="AE101" s="128"/>
      <c r="AF101" s="37">
        <f t="shared" si="15"/>
        <v>15</v>
      </c>
      <c r="AG101" s="43">
        <v>65</v>
      </c>
      <c r="AH101" s="44">
        <f t="shared" si="16"/>
        <v>80</v>
      </c>
      <c r="AI101" s="45">
        <f t="shared" si="19"/>
        <v>0.93</v>
      </c>
      <c r="AJ101" s="46"/>
      <c r="AK101" s="47">
        <v>1E-4</v>
      </c>
      <c r="AL101" s="48">
        <f t="shared" si="20"/>
        <v>1.0001</v>
      </c>
      <c r="AM101" s="49">
        <f t="shared" si="21"/>
        <v>3872795000</v>
      </c>
      <c r="AN101" s="50"/>
      <c r="AO101" s="51"/>
      <c r="AP101" s="51"/>
      <c r="AQ101" s="51"/>
      <c r="AR101" s="51"/>
      <c r="AS101" s="52"/>
      <c r="AT101" s="53">
        <f t="shared" si="17"/>
        <v>0</v>
      </c>
    </row>
    <row r="102" spans="1:46" s="54" customFormat="1" ht="36" customHeight="1" thickBot="1">
      <c r="A102" s="27"/>
      <c r="B102" s="56"/>
      <c r="C102" s="91"/>
      <c r="D102" s="95"/>
      <c r="E102" s="95"/>
      <c r="F102" s="101"/>
      <c r="G102" s="55"/>
      <c r="H102" s="60"/>
      <c r="I102" s="30">
        <v>0.51</v>
      </c>
      <c r="J102" s="119">
        <v>0.49</v>
      </c>
      <c r="K102" s="32"/>
      <c r="L102" s="57"/>
      <c r="M102" s="33"/>
      <c r="N102" s="34">
        <f t="shared" si="11"/>
        <v>1</v>
      </c>
      <c r="O102" s="35"/>
      <c r="P102" s="167">
        <v>15</v>
      </c>
      <c r="Q102" s="168">
        <v>15</v>
      </c>
      <c r="R102" s="38"/>
      <c r="S102" s="38"/>
      <c r="T102" s="37"/>
      <c r="U102" s="39">
        <f t="shared" si="12"/>
        <v>15</v>
      </c>
      <c r="V102" s="40">
        <f t="shared" si="18"/>
        <v>15</v>
      </c>
      <c r="W102" s="112"/>
      <c r="X102" s="96"/>
      <c r="Y102" s="96"/>
      <c r="Z102" s="104"/>
      <c r="AA102" s="99"/>
      <c r="AB102" s="41">
        <f t="shared" si="13"/>
        <v>0</v>
      </c>
      <c r="AC102" s="40">
        <f t="shared" si="14"/>
        <v>0</v>
      </c>
      <c r="AD102" s="42"/>
      <c r="AE102" s="128"/>
      <c r="AF102" s="37">
        <f t="shared" si="15"/>
        <v>15</v>
      </c>
      <c r="AG102" s="43">
        <v>65</v>
      </c>
      <c r="AH102" s="44">
        <f t="shared" si="16"/>
        <v>80</v>
      </c>
      <c r="AI102" s="45">
        <f t="shared" si="19"/>
        <v>0.93</v>
      </c>
      <c r="AJ102" s="46"/>
      <c r="AK102" s="47">
        <v>1E-4</v>
      </c>
      <c r="AL102" s="48">
        <f t="shared" si="20"/>
        <v>1.0001</v>
      </c>
      <c r="AM102" s="49">
        <f t="shared" si="21"/>
        <v>3872795000</v>
      </c>
      <c r="AN102" s="50"/>
      <c r="AO102" s="51"/>
      <c r="AP102" s="51"/>
      <c r="AQ102" s="51"/>
      <c r="AR102" s="51"/>
      <c r="AS102" s="52"/>
      <c r="AT102" s="53">
        <f t="shared" si="17"/>
        <v>0</v>
      </c>
    </row>
    <row r="103" spans="1:46" s="54" customFormat="1" ht="36" customHeight="1" thickBot="1">
      <c r="A103" s="27"/>
      <c r="B103" s="56"/>
      <c r="C103" s="91"/>
      <c r="D103" s="95"/>
      <c r="E103" s="95"/>
      <c r="F103" s="101"/>
      <c r="G103" s="55"/>
      <c r="H103" s="60"/>
      <c r="I103" s="30">
        <v>0.51</v>
      </c>
      <c r="J103" s="119">
        <v>0.49</v>
      </c>
      <c r="K103" s="32"/>
      <c r="L103" s="57"/>
      <c r="M103" s="33"/>
      <c r="N103" s="34">
        <f t="shared" si="11"/>
        <v>1</v>
      </c>
      <c r="O103" s="35"/>
      <c r="P103" s="167">
        <v>15</v>
      </c>
      <c r="Q103" s="168">
        <v>15</v>
      </c>
      <c r="R103" s="38"/>
      <c r="S103" s="38"/>
      <c r="T103" s="37"/>
      <c r="U103" s="39">
        <f t="shared" si="12"/>
        <v>15</v>
      </c>
      <c r="V103" s="40">
        <f t="shared" si="18"/>
        <v>15</v>
      </c>
      <c r="W103" s="112"/>
      <c r="X103" s="96"/>
      <c r="Y103" s="96"/>
      <c r="Z103" s="104"/>
      <c r="AA103" s="99"/>
      <c r="AB103" s="41">
        <f t="shared" si="13"/>
        <v>0</v>
      </c>
      <c r="AC103" s="40">
        <f t="shared" si="14"/>
        <v>0</v>
      </c>
      <c r="AD103" s="42"/>
      <c r="AE103" s="128"/>
      <c r="AF103" s="37">
        <f t="shared" si="15"/>
        <v>15</v>
      </c>
      <c r="AG103" s="43">
        <v>65</v>
      </c>
      <c r="AH103" s="44">
        <f t="shared" si="16"/>
        <v>80</v>
      </c>
      <c r="AI103" s="45">
        <f t="shared" si="19"/>
        <v>0.93</v>
      </c>
      <c r="AJ103" s="46"/>
      <c r="AK103" s="47">
        <v>1E-4</v>
      </c>
      <c r="AL103" s="48">
        <f t="shared" si="20"/>
        <v>1.0001</v>
      </c>
      <c r="AM103" s="49">
        <f t="shared" si="21"/>
        <v>3872795000</v>
      </c>
      <c r="AN103" s="50"/>
      <c r="AO103" s="51"/>
      <c r="AP103" s="51"/>
      <c r="AQ103" s="51"/>
      <c r="AR103" s="51"/>
      <c r="AS103" s="52"/>
      <c r="AT103" s="53">
        <f t="shared" si="17"/>
        <v>0</v>
      </c>
    </row>
    <row r="104" spans="1:46" s="54" customFormat="1" ht="36" customHeight="1" thickBot="1">
      <c r="A104" s="27"/>
      <c r="B104" s="56"/>
      <c r="C104" s="91"/>
      <c r="D104" s="95"/>
      <c r="E104" s="95"/>
      <c r="F104" s="101"/>
      <c r="G104" s="55"/>
      <c r="H104" s="60"/>
      <c r="I104" s="30">
        <v>0.51</v>
      </c>
      <c r="J104" s="119">
        <v>0.49</v>
      </c>
      <c r="K104" s="32"/>
      <c r="L104" s="57"/>
      <c r="M104" s="33"/>
      <c r="N104" s="34">
        <f t="shared" si="11"/>
        <v>1</v>
      </c>
      <c r="O104" s="35"/>
      <c r="P104" s="167">
        <v>15</v>
      </c>
      <c r="Q104" s="168">
        <v>15</v>
      </c>
      <c r="R104" s="38"/>
      <c r="S104" s="38"/>
      <c r="T104" s="37"/>
      <c r="U104" s="39">
        <f t="shared" si="12"/>
        <v>15</v>
      </c>
      <c r="V104" s="40">
        <f t="shared" si="18"/>
        <v>15</v>
      </c>
      <c r="W104" s="112"/>
      <c r="X104" s="96"/>
      <c r="Y104" s="96"/>
      <c r="Z104" s="104"/>
      <c r="AA104" s="99"/>
      <c r="AB104" s="41">
        <f t="shared" si="13"/>
        <v>0</v>
      </c>
      <c r="AC104" s="40">
        <f t="shared" si="14"/>
        <v>0</v>
      </c>
      <c r="AD104" s="42"/>
      <c r="AE104" s="128"/>
      <c r="AF104" s="37">
        <f t="shared" si="15"/>
        <v>15</v>
      </c>
      <c r="AG104" s="43">
        <v>65</v>
      </c>
      <c r="AH104" s="44">
        <f t="shared" si="16"/>
        <v>80</v>
      </c>
      <c r="AI104" s="45">
        <f t="shared" si="19"/>
        <v>0.93</v>
      </c>
      <c r="AJ104" s="46"/>
      <c r="AK104" s="47">
        <v>1E-4</v>
      </c>
      <c r="AL104" s="48">
        <f t="shared" si="20"/>
        <v>1.0001</v>
      </c>
      <c r="AM104" s="49">
        <f t="shared" si="21"/>
        <v>3872795000</v>
      </c>
      <c r="AN104" s="50"/>
      <c r="AO104" s="51"/>
      <c r="AP104" s="51"/>
      <c r="AQ104" s="51"/>
      <c r="AR104" s="51"/>
      <c r="AS104" s="52"/>
      <c r="AT104" s="53">
        <f t="shared" si="17"/>
        <v>0</v>
      </c>
    </row>
    <row r="105" spans="1:46" s="54" customFormat="1" ht="36" customHeight="1" thickBot="1">
      <c r="A105" s="27"/>
      <c r="B105" s="56"/>
      <c r="C105" s="91"/>
      <c r="D105" s="95"/>
      <c r="E105" s="95"/>
      <c r="F105" s="101"/>
      <c r="G105" s="55"/>
      <c r="H105" s="60"/>
      <c r="I105" s="30">
        <v>0.51</v>
      </c>
      <c r="J105" s="119">
        <v>0.49</v>
      </c>
      <c r="K105" s="32"/>
      <c r="L105" s="57"/>
      <c r="M105" s="33"/>
      <c r="N105" s="34">
        <f t="shared" si="11"/>
        <v>1</v>
      </c>
      <c r="O105" s="35"/>
      <c r="P105" s="167">
        <v>15</v>
      </c>
      <c r="Q105" s="168">
        <v>15</v>
      </c>
      <c r="R105" s="38"/>
      <c r="S105" s="38"/>
      <c r="T105" s="37"/>
      <c r="U105" s="39">
        <f t="shared" si="12"/>
        <v>15</v>
      </c>
      <c r="V105" s="40">
        <f t="shared" si="18"/>
        <v>15</v>
      </c>
      <c r="W105" s="112"/>
      <c r="X105" s="96"/>
      <c r="Y105" s="96"/>
      <c r="Z105" s="104"/>
      <c r="AA105" s="99"/>
      <c r="AB105" s="41">
        <f t="shared" si="13"/>
        <v>0</v>
      </c>
      <c r="AC105" s="40">
        <f t="shared" si="14"/>
        <v>0</v>
      </c>
      <c r="AD105" s="42"/>
      <c r="AE105" s="128"/>
      <c r="AF105" s="37">
        <f t="shared" si="15"/>
        <v>15</v>
      </c>
      <c r="AG105" s="43">
        <v>65</v>
      </c>
      <c r="AH105" s="44">
        <f t="shared" si="16"/>
        <v>80</v>
      </c>
      <c r="AI105" s="45">
        <f t="shared" si="19"/>
        <v>0.93</v>
      </c>
      <c r="AJ105" s="46"/>
      <c r="AK105" s="47">
        <v>1E-4</v>
      </c>
      <c r="AL105" s="48">
        <f t="shared" si="20"/>
        <v>1.0001</v>
      </c>
      <c r="AM105" s="49">
        <f t="shared" si="21"/>
        <v>3872795000</v>
      </c>
      <c r="AN105" s="50"/>
      <c r="AO105" s="51"/>
      <c r="AP105" s="51"/>
      <c r="AQ105" s="51"/>
      <c r="AR105" s="51"/>
      <c r="AS105" s="52"/>
      <c r="AT105" s="53">
        <f t="shared" si="17"/>
        <v>0</v>
      </c>
    </row>
    <row r="106" spans="1:46" s="54" customFormat="1" ht="36" customHeight="1" thickBot="1">
      <c r="A106" s="27"/>
      <c r="B106" s="56"/>
      <c r="C106" s="91"/>
      <c r="D106" s="95"/>
      <c r="E106" s="95"/>
      <c r="F106" s="101"/>
      <c r="G106" s="55"/>
      <c r="H106" s="60"/>
      <c r="I106" s="30">
        <v>0.51</v>
      </c>
      <c r="J106" s="119">
        <v>0.49</v>
      </c>
      <c r="K106" s="32"/>
      <c r="L106" s="57"/>
      <c r="M106" s="33"/>
      <c r="N106" s="34">
        <f t="shared" si="11"/>
        <v>1</v>
      </c>
      <c r="O106" s="35"/>
      <c r="P106" s="167">
        <v>15</v>
      </c>
      <c r="Q106" s="168">
        <v>15</v>
      </c>
      <c r="R106" s="38"/>
      <c r="S106" s="38"/>
      <c r="T106" s="37"/>
      <c r="U106" s="39">
        <f t="shared" si="12"/>
        <v>15</v>
      </c>
      <c r="V106" s="40">
        <f t="shared" si="18"/>
        <v>15</v>
      </c>
      <c r="W106" s="112"/>
      <c r="X106" s="96"/>
      <c r="Y106" s="96"/>
      <c r="Z106" s="104"/>
      <c r="AA106" s="99"/>
      <c r="AB106" s="41">
        <f t="shared" si="13"/>
        <v>0</v>
      </c>
      <c r="AC106" s="40">
        <f t="shared" si="14"/>
        <v>0</v>
      </c>
      <c r="AD106" s="42"/>
      <c r="AE106" s="128"/>
      <c r="AF106" s="37">
        <f t="shared" si="15"/>
        <v>15</v>
      </c>
      <c r="AG106" s="43">
        <v>65</v>
      </c>
      <c r="AH106" s="44">
        <f t="shared" si="16"/>
        <v>80</v>
      </c>
      <c r="AI106" s="45">
        <f t="shared" si="19"/>
        <v>0.93</v>
      </c>
      <c r="AJ106" s="46"/>
      <c r="AK106" s="47">
        <v>1E-4</v>
      </c>
      <c r="AL106" s="48">
        <f t="shared" si="20"/>
        <v>1.0001</v>
      </c>
      <c r="AM106" s="49">
        <f t="shared" si="21"/>
        <v>3872795000</v>
      </c>
      <c r="AN106" s="50"/>
      <c r="AO106" s="51"/>
      <c r="AP106" s="51"/>
      <c r="AQ106" s="51"/>
      <c r="AR106" s="51"/>
      <c r="AS106" s="52"/>
      <c r="AT106" s="53">
        <f t="shared" si="17"/>
        <v>0</v>
      </c>
    </row>
    <row r="107" spans="1:46" s="54" customFormat="1" ht="36" customHeight="1" thickBot="1">
      <c r="A107" s="27"/>
      <c r="B107" s="56"/>
      <c r="C107" s="91"/>
      <c r="D107" s="95"/>
      <c r="E107" s="95"/>
      <c r="F107" s="101"/>
      <c r="G107" s="55"/>
      <c r="H107" s="60"/>
      <c r="I107" s="30">
        <v>0.51</v>
      </c>
      <c r="J107" s="119">
        <v>0.49</v>
      </c>
      <c r="K107" s="32"/>
      <c r="L107" s="57"/>
      <c r="M107" s="33"/>
      <c r="N107" s="34">
        <f t="shared" si="11"/>
        <v>1</v>
      </c>
      <c r="O107" s="35"/>
      <c r="P107" s="167">
        <v>15</v>
      </c>
      <c r="Q107" s="168">
        <v>15</v>
      </c>
      <c r="R107" s="38"/>
      <c r="S107" s="38"/>
      <c r="T107" s="37"/>
      <c r="U107" s="39">
        <f t="shared" si="12"/>
        <v>15</v>
      </c>
      <c r="V107" s="40">
        <f t="shared" si="18"/>
        <v>15</v>
      </c>
      <c r="W107" s="112"/>
      <c r="X107" s="96"/>
      <c r="Y107" s="96"/>
      <c r="Z107" s="104"/>
      <c r="AA107" s="99"/>
      <c r="AB107" s="41">
        <f t="shared" si="13"/>
        <v>0</v>
      </c>
      <c r="AC107" s="40">
        <f t="shared" si="14"/>
        <v>0</v>
      </c>
      <c r="AD107" s="42"/>
      <c r="AE107" s="128"/>
      <c r="AF107" s="37">
        <f t="shared" si="15"/>
        <v>15</v>
      </c>
      <c r="AG107" s="43">
        <v>65</v>
      </c>
      <c r="AH107" s="44">
        <f t="shared" si="16"/>
        <v>80</v>
      </c>
      <c r="AI107" s="45">
        <f t="shared" si="19"/>
        <v>0.93</v>
      </c>
      <c r="AJ107" s="46"/>
      <c r="AK107" s="47">
        <v>1E-4</v>
      </c>
      <c r="AL107" s="48">
        <f t="shared" si="20"/>
        <v>1.0001</v>
      </c>
      <c r="AM107" s="49">
        <f t="shared" si="21"/>
        <v>3872795000</v>
      </c>
      <c r="AN107" s="50"/>
      <c r="AO107" s="51"/>
      <c r="AP107" s="51"/>
      <c r="AQ107" s="51"/>
      <c r="AR107" s="51"/>
      <c r="AS107" s="52"/>
      <c r="AT107" s="53">
        <f t="shared" si="17"/>
        <v>0</v>
      </c>
    </row>
    <row r="108" spans="1:46" s="54" customFormat="1" ht="36" customHeight="1" thickBot="1">
      <c r="A108" s="27"/>
      <c r="B108" s="56"/>
      <c r="C108" s="91"/>
      <c r="D108" s="95"/>
      <c r="E108" s="95"/>
      <c r="F108" s="101"/>
      <c r="G108" s="55"/>
      <c r="H108" s="60"/>
      <c r="I108" s="30">
        <v>0.51</v>
      </c>
      <c r="J108" s="119">
        <v>0.49</v>
      </c>
      <c r="K108" s="32"/>
      <c r="L108" s="57"/>
      <c r="M108" s="33"/>
      <c r="N108" s="34">
        <f t="shared" si="11"/>
        <v>1</v>
      </c>
      <c r="O108" s="35"/>
      <c r="P108" s="167">
        <v>15</v>
      </c>
      <c r="Q108" s="168">
        <v>15</v>
      </c>
      <c r="R108" s="38"/>
      <c r="S108" s="38"/>
      <c r="T108" s="37"/>
      <c r="U108" s="39">
        <f t="shared" si="12"/>
        <v>15</v>
      </c>
      <c r="V108" s="40">
        <f t="shared" si="18"/>
        <v>15</v>
      </c>
      <c r="W108" s="112"/>
      <c r="X108" s="96"/>
      <c r="Y108" s="96"/>
      <c r="Z108" s="104"/>
      <c r="AA108" s="99"/>
      <c r="AB108" s="41">
        <f t="shared" si="13"/>
        <v>0</v>
      </c>
      <c r="AC108" s="40">
        <f t="shared" si="14"/>
        <v>0</v>
      </c>
      <c r="AD108" s="42"/>
      <c r="AE108" s="128"/>
      <c r="AF108" s="37">
        <f t="shared" si="15"/>
        <v>15</v>
      </c>
      <c r="AG108" s="43">
        <v>65</v>
      </c>
      <c r="AH108" s="44">
        <f t="shared" si="16"/>
        <v>80</v>
      </c>
      <c r="AI108" s="45">
        <f t="shared" si="19"/>
        <v>0.93</v>
      </c>
      <c r="AJ108" s="46"/>
      <c r="AK108" s="47">
        <v>1E-4</v>
      </c>
      <c r="AL108" s="48">
        <f t="shared" si="20"/>
        <v>1.0001</v>
      </c>
      <c r="AM108" s="49">
        <f t="shared" si="21"/>
        <v>3872795000</v>
      </c>
      <c r="AN108" s="50"/>
      <c r="AO108" s="51"/>
      <c r="AP108" s="51"/>
      <c r="AQ108" s="51"/>
      <c r="AR108" s="51"/>
      <c r="AS108" s="52"/>
      <c r="AT108" s="53">
        <f t="shared" si="17"/>
        <v>0</v>
      </c>
    </row>
    <row r="109" spans="1:46" s="54" customFormat="1" ht="36" customHeight="1" thickBot="1">
      <c r="A109" s="27"/>
      <c r="B109" s="56"/>
      <c r="C109" s="91"/>
      <c r="D109" s="95"/>
      <c r="E109" s="95"/>
      <c r="F109" s="101"/>
      <c r="G109" s="55"/>
      <c r="H109" s="60"/>
      <c r="I109" s="30">
        <v>0.51</v>
      </c>
      <c r="J109" s="119">
        <v>0.49</v>
      </c>
      <c r="K109" s="32"/>
      <c r="L109" s="57"/>
      <c r="M109" s="33"/>
      <c r="N109" s="34">
        <f t="shared" si="11"/>
        <v>1</v>
      </c>
      <c r="O109" s="35"/>
      <c r="P109" s="167">
        <v>15</v>
      </c>
      <c r="Q109" s="168">
        <v>15</v>
      </c>
      <c r="R109" s="38"/>
      <c r="S109" s="38"/>
      <c r="T109" s="37"/>
      <c r="U109" s="39">
        <f t="shared" si="12"/>
        <v>15</v>
      </c>
      <c r="V109" s="40">
        <f t="shared" si="18"/>
        <v>15</v>
      </c>
      <c r="W109" s="112"/>
      <c r="X109" s="96"/>
      <c r="Y109" s="96"/>
      <c r="Z109" s="104"/>
      <c r="AA109" s="99"/>
      <c r="AB109" s="41">
        <f t="shared" si="13"/>
        <v>0</v>
      </c>
      <c r="AC109" s="40">
        <f t="shared" si="14"/>
        <v>0</v>
      </c>
      <c r="AD109" s="42">
        <v>0</v>
      </c>
      <c r="AE109" s="128"/>
      <c r="AF109" s="37">
        <f t="shared" si="15"/>
        <v>15</v>
      </c>
      <c r="AG109" s="43">
        <v>65</v>
      </c>
      <c r="AH109" s="44">
        <f t="shared" si="16"/>
        <v>80</v>
      </c>
      <c r="AI109" s="45">
        <f t="shared" si="19"/>
        <v>0.93</v>
      </c>
      <c r="AJ109" s="46"/>
      <c r="AK109" s="47">
        <v>1E-4</v>
      </c>
      <c r="AL109" s="48">
        <f t="shared" si="20"/>
        <v>1.0001</v>
      </c>
      <c r="AM109" s="49">
        <f t="shared" si="21"/>
        <v>3872795000</v>
      </c>
      <c r="AN109" s="50"/>
      <c r="AO109" s="51"/>
      <c r="AP109" s="51"/>
      <c r="AQ109" s="51"/>
      <c r="AR109" s="51"/>
      <c r="AS109" s="52"/>
      <c r="AT109" s="53">
        <f t="shared" si="17"/>
        <v>0</v>
      </c>
    </row>
    <row r="110" spans="1:46" s="54" customFormat="1" ht="36" customHeight="1" thickBot="1">
      <c r="A110" s="27"/>
      <c r="B110" s="56"/>
      <c r="C110" s="91"/>
      <c r="D110" s="95"/>
      <c r="E110" s="95"/>
      <c r="F110" s="101"/>
      <c r="G110" s="55"/>
      <c r="H110" s="60"/>
      <c r="I110" s="30">
        <v>0.51</v>
      </c>
      <c r="J110" s="119">
        <v>0.49</v>
      </c>
      <c r="K110" s="32"/>
      <c r="L110" s="57"/>
      <c r="M110" s="33"/>
      <c r="N110" s="34">
        <f t="shared" si="11"/>
        <v>1</v>
      </c>
      <c r="O110" s="35"/>
      <c r="P110" s="167">
        <v>15</v>
      </c>
      <c r="Q110" s="168">
        <v>15</v>
      </c>
      <c r="R110" s="38"/>
      <c r="S110" s="38"/>
      <c r="T110" s="37"/>
      <c r="U110" s="39">
        <f t="shared" si="12"/>
        <v>15</v>
      </c>
      <c r="V110" s="40">
        <f t="shared" si="18"/>
        <v>15</v>
      </c>
      <c r="W110" s="112"/>
      <c r="X110" s="96"/>
      <c r="Y110" s="96"/>
      <c r="Z110" s="104"/>
      <c r="AA110" s="99"/>
      <c r="AB110" s="41">
        <f t="shared" si="13"/>
        <v>0</v>
      </c>
      <c r="AC110" s="40">
        <f t="shared" si="14"/>
        <v>0</v>
      </c>
      <c r="AD110" s="42"/>
      <c r="AE110" s="128"/>
      <c r="AF110" s="37">
        <f t="shared" si="15"/>
        <v>15</v>
      </c>
      <c r="AG110" s="43">
        <v>65</v>
      </c>
      <c r="AH110" s="44">
        <f t="shared" si="16"/>
        <v>80</v>
      </c>
      <c r="AI110" s="45">
        <f t="shared" si="19"/>
        <v>0.93</v>
      </c>
      <c r="AJ110" s="46"/>
      <c r="AK110" s="47">
        <v>1E-4</v>
      </c>
      <c r="AL110" s="48">
        <f t="shared" si="20"/>
        <v>1.0001</v>
      </c>
      <c r="AM110" s="49">
        <f t="shared" si="21"/>
        <v>3872795000</v>
      </c>
      <c r="AN110" s="50"/>
      <c r="AO110" s="51"/>
      <c r="AP110" s="51"/>
      <c r="AQ110" s="51"/>
      <c r="AR110" s="51"/>
      <c r="AS110" s="52"/>
      <c r="AT110" s="53">
        <f t="shared" si="17"/>
        <v>0</v>
      </c>
    </row>
    <row r="111" spans="1:46" s="54" customFormat="1" ht="36" customHeight="1" thickBot="1">
      <c r="A111" s="27"/>
      <c r="B111" s="56"/>
      <c r="C111" s="91"/>
      <c r="D111" s="95"/>
      <c r="E111" s="95"/>
      <c r="F111" s="101"/>
      <c r="G111" s="55"/>
      <c r="H111" s="60"/>
      <c r="I111" s="30">
        <v>0.51</v>
      </c>
      <c r="J111" s="119">
        <v>0.49</v>
      </c>
      <c r="K111" s="32"/>
      <c r="L111" s="57"/>
      <c r="M111" s="33"/>
      <c r="N111" s="34">
        <f t="shared" si="11"/>
        <v>1</v>
      </c>
      <c r="O111" s="35"/>
      <c r="P111" s="167">
        <v>15</v>
      </c>
      <c r="Q111" s="168">
        <v>15</v>
      </c>
      <c r="R111" s="38"/>
      <c r="S111" s="38"/>
      <c r="T111" s="37"/>
      <c r="U111" s="39">
        <f t="shared" si="12"/>
        <v>15</v>
      </c>
      <c r="V111" s="40">
        <f t="shared" si="18"/>
        <v>15</v>
      </c>
      <c r="W111" s="112"/>
      <c r="X111" s="96"/>
      <c r="Y111" s="96"/>
      <c r="Z111" s="104"/>
      <c r="AA111" s="99"/>
      <c r="AB111" s="41">
        <f t="shared" si="13"/>
        <v>0</v>
      </c>
      <c r="AC111" s="40">
        <f t="shared" si="14"/>
        <v>0</v>
      </c>
      <c r="AD111" s="42"/>
      <c r="AE111" s="128"/>
      <c r="AF111" s="37">
        <f t="shared" si="15"/>
        <v>15</v>
      </c>
      <c r="AG111" s="43">
        <v>65</v>
      </c>
      <c r="AH111" s="44">
        <f t="shared" si="16"/>
        <v>80</v>
      </c>
      <c r="AI111" s="45">
        <f t="shared" si="19"/>
        <v>0.93</v>
      </c>
      <c r="AJ111" s="46"/>
      <c r="AK111" s="47">
        <v>1E-4</v>
      </c>
      <c r="AL111" s="48">
        <f t="shared" si="20"/>
        <v>1.0001</v>
      </c>
      <c r="AM111" s="49">
        <f t="shared" si="21"/>
        <v>3872795000</v>
      </c>
      <c r="AN111" s="50"/>
      <c r="AO111" s="51"/>
      <c r="AP111" s="51"/>
      <c r="AQ111" s="51"/>
      <c r="AR111" s="51"/>
      <c r="AS111" s="52"/>
      <c r="AT111" s="53">
        <f t="shared" si="17"/>
        <v>0</v>
      </c>
    </row>
    <row r="112" spans="1:46" s="54" customFormat="1" ht="36" customHeight="1" thickBot="1">
      <c r="A112" s="27"/>
      <c r="B112" s="56"/>
      <c r="C112" s="91"/>
      <c r="D112" s="95"/>
      <c r="E112" s="95"/>
      <c r="F112" s="101"/>
      <c r="G112" s="55"/>
      <c r="H112" s="60"/>
      <c r="I112" s="30">
        <v>0.51</v>
      </c>
      <c r="J112" s="119">
        <v>0.49</v>
      </c>
      <c r="K112" s="32"/>
      <c r="L112" s="57"/>
      <c r="M112" s="33"/>
      <c r="N112" s="34">
        <f t="shared" si="11"/>
        <v>1</v>
      </c>
      <c r="O112" s="35"/>
      <c r="P112" s="167">
        <v>15</v>
      </c>
      <c r="Q112" s="168">
        <v>15</v>
      </c>
      <c r="R112" s="38"/>
      <c r="S112" s="38"/>
      <c r="T112" s="37"/>
      <c r="U112" s="39">
        <f t="shared" si="12"/>
        <v>15</v>
      </c>
      <c r="V112" s="40">
        <f t="shared" si="18"/>
        <v>15</v>
      </c>
      <c r="W112" s="112"/>
      <c r="X112" s="96"/>
      <c r="Y112" s="96"/>
      <c r="Z112" s="104"/>
      <c r="AA112" s="99"/>
      <c r="AB112" s="41">
        <f t="shared" si="13"/>
        <v>0</v>
      </c>
      <c r="AC112" s="40">
        <f t="shared" si="14"/>
        <v>0</v>
      </c>
      <c r="AD112" s="42"/>
      <c r="AE112" s="128"/>
      <c r="AF112" s="37">
        <f t="shared" si="15"/>
        <v>15</v>
      </c>
      <c r="AG112" s="43">
        <v>65</v>
      </c>
      <c r="AH112" s="44">
        <f t="shared" si="16"/>
        <v>80</v>
      </c>
      <c r="AI112" s="45">
        <f t="shared" si="19"/>
        <v>0.93</v>
      </c>
      <c r="AJ112" s="46"/>
      <c r="AK112" s="47">
        <v>1E-4</v>
      </c>
      <c r="AL112" s="48">
        <f t="shared" si="20"/>
        <v>1.0001</v>
      </c>
      <c r="AM112" s="49">
        <f t="shared" si="21"/>
        <v>3872795000</v>
      </c>
      <c r="AN112" s="50"/>
      <c r="AO112" s="51"/>
      <c r="AP112" s="51"/>
      <c r="AQ112" s="51"/>
      <c r="AR112" s="51"/>
      <c r="AS112" s="52"/>
      <c r="AT112" s="53">
        <f t="shared" si="17"/>
        <v>0</v>
      </c>
    </row>
    <row r="113" spans="1:46" s="54" customFormat="1" ht="36" customHeight="1" thickBot="1">
      <c r="A113" s="27"/>
      <c r="B113" s="56"/>
      <c r="C113" s="91"/>
      <c r="D113" s="95"/>
      <c r="E113" s="95"/>
      <c r="F113" s="101"/>
      <c r="G113" s="55"/>
      <c r="H113" s="60"/>
      <c r="I113" s="30">
        <v>0.51</v>
      </c>
      <c r="J113" s="119">
        <v>0.49</v>
      </c>
      <c r="K113" s="32"/>
      <c r="L113" s="57"/>
      <c r="M113" s="33"/>
      <c r="N113" s="34">
        <f t="shared" si="11"/>
        <v>1</v>
      </c>
      <c r="O113" s="35"/>
      <c r="P113" s="167">
        <v>15</v>
      </c>
      <c r="Q113" s="168">
        <v>15</v>
      </c>
      <c r="R113" s="38"/>
      <c r="S113" s="38"/>
      <c r="T113" s="37"/>
      <c r="U113" s="39">
        <f t="shared" si="12"/>
        <v>15</v>
      </c>
      <c r="V113" s="40">
        <f t="shared" si="18"/>
        <v>15</v>
      </c>
      <c r="W113" s="112"/>
      <c r="X113" s="96"/>
      <c r="Y113" s="96"/>
      <c r="Z113" s="104"/>
      <c r="AA113" s="99"/>
      <c r="AB113" s="41">
        <f t="shared" si="13"/>
        <v>0</v>
      </c>
      <c r="AC113" s="40">
        <f t="shared" si="14"/>
        <v>0</v>
      </c>
      <c r="AD113" s="42"/>
      <c r="AE113" s="128"/>
      <c r="AF113" s="37">
        <f t="shared" si="15"/>
        <v>15</v>
      </c>
      <c r="AG113" s="43">
        <v>65</v>
      </c>
      <c r="AH113" s="44">
        <f t="shared" si="16"/>
        <v>80</v>
      </c>
      <c r="AI113" s="45">
        <f t="shared" si="19"/>
        <v>0.93</v>
      </c>
      <c r="AJ113" s="46"/>
      <c r="AK113" s="47">
        <v>1E-4</v>
      </c>
      <c r="AL113" s="48">
        <f t="shared" si="20"/>
        <v>1.0001</v>
      </c>
      <c r="AM113" s="49">
        <f t="shared" si="21"/>
        <v>3872795000</v>
      </c>
      <c r="AN113" s="50"/>
      <c r="AO113" s="51"/>
      <c r="AP113" s="51"/>
      <c r="AQ113" s="51"/>
      <c r="AR113" s="51"/>
      <c r="AS113" s="52"/>
      <c r="AT113" s="53">
        <f t="shared" si="17"/>
        <v>0</v>
      </c>
    </row>
    <row r="114" spans="1:46" s="54" customFormat="1" ht="47.25" customHeight="1" thickBot="1">
      <c r="A114" s="27"/>
      <c r="B114" s="56"/>
      <c r="C114" s="91"/>
      <c r="D114" s="95"/>
      <c r="E114" s="95"/>
      <c r="F114" s="101"/>
      <c r="G114" s="55"/>
      <c r="H114" s="60"/>
      <c r="I114" s="30">
        <v>0.51</v>
      </c>
      <c r="J114" s="119">
        <v>0.49</v>
      </c>
      <c r="K114" s="32"/>
      <c r="L114" s="57"/>
      <c r="M114" s="33"/>
      <c r="N114" s="34">
        <f t="shared" si="11"/>
        <v>1</v>
      </c>
      <c r="O114" s="35"/>
      <c r="P114" s="167">
        <v>15</v>
      </c>
      <c r="Q114" s="168">
        <v>15</v>
      </c>
      <c r="R114" s="38"/>
      <c r="S114" s="38"/>
      <c r="T114" s="37"/>
      <c r="U114" s="39">
        <f t="shared" si="12"/>
        <v>15</v>
      </c>
      <c r="V114" s="40">
        <f t="shared" si="18"/>
        <v>15</v>
      </c>
      <c r="W114" s="112"/>
      <c r="X114" s="96"/>
      <c r="Y114" s="96"/>
      <c r="Z114" s="104"/>
      <c r="AA114" s="99"/>
      <c r="AB114" s="41">
        <f t="shared" si="13"/>
        <v>0</v>
      </c>
      <c r="AC114" s="40">
        <f t="shared" si="14"/>
        <v>0</v>
      </c>
      <c r="AD114" s="42"/>
      <c r="AE114" s="128"/>
      <c r="AF114" s="37">
        <f t="shared" si="15"/>
        <v>15</v>
      </c>
      <c r="AG114" s="43">
        <v>65</v>
      </c>
      <c r="AH114" s="44">
        <f t="shared" si="16"/>
        <v>80</v>
      </c>
      <c r="AI114" s="45">
        <f t="shared" si="19"/>
        <v>0.93</v>
      </c>
      <c r="AJ114" s="46"/>
      <c r="AK114" s="47">
        <v>1E-4</v>
      </c>
      <c r="AL114" s="48">
        <f t="shared" si="20"/>
        <v>1.0001</v>
      </c>
      <c r="AM114" s="49">
        <f t="shared" si="21"/>
        <v>3872795000</v>
      </c>
      <c r="AN114" s="50"/>
      <c r="AO114" s="51"/>
      <c r="AP114" s="51"/>
      <c r="AQ114" s="51"/>
      <c r="AR114" s="51"/>
      <c r="AS114" s="52"/>
      <c r="AT114" s="53">
        <f t="shared" si="17"/>
        <v>0</v>
      </c>
    </row>
    <row r="115" spans="1:46" s="54" customFormat="1" ht="36" customHeight="1" thickBot="1">
      <c r="A115" s="27"/>
      <c r="B115" s="56"/>
      <c r="C115" s="91"/>
      <c r="D115" s="95"/>
      <c r="E115" s="95"/>
      <c r="F115" s="101"/>
      <c r="G115" s="55"/>
      <c r="H115" s="60"/>
      <c r="I115" s="30">
        <v>0.51</v>
      </c>
      <c r="J115" s="119">
        <v>0.49</v>
      </c>
      <c r="K115" s="32"/>
      <c r="L115" s="57"/>
      <c r="M115" s="33"/>
      <c r="N115" s="34">
        <f t="shared" si="11"/>
        <v>1</v>
      </c>
      <c r="O115" s="35"/>
      <c r="P115" s="167">
        <v>15</v>
      </c>
      <c r="Q115" s="168">
        <v>15</v>
      </c>
      <c r="R115" s="38"/>
      <c r="S115" s="38"/>
      <c r="T115" s="37"/>
      <c r="U115" s="39">
        <f t="shared" si="12"/>
        <v>15</v>
      </c>
      <c r="V115" s="40">
        <f t="shared" si="18"/>
        <v>15</v>
      </c>
      <c r="W115" s="112"/>
      <c r="X115" s="96"/>
      <c r="Y115" s="96"/>
      <c r="Z115" s="104"/>
      <c r="AA115" s="99"/>
      <c r="AB115" s="41">
        <f t="shared" si="13"/>
        <v>0</v>
      </c>
      <c r="AC115" s="40">
        <f t="shared" si="14"/>
        <v>0</v>
      </c>
      <c r="AD115" s="42"/>
      <c r="AE115" s="128"/>
      <c r="AF115" s="37">
        <f t="shared" si="15"/>
        <v>15</v>
      </c>
      <c r="AG115" s="43">
        <v>65</v>
      </c>
      <c r="AH115" s="44">
        <f t="shared" si="16"/>
        <v>80</v>
      </c>
      <c r="AI115" s="45">
        <f t="shared" si="19"/>
        <v>0.93</v>
      </c>
      <c r="AJ115" s="46"/>
      <c r="AK115" s="47">
        <v>1E-4</v>
      </c>
      <c r="AL115" s="48">
        <f t="shared" si="20"/>
        <v>1.0001</v>
      </c>
      <c r="AM115" s="49">
        <f t="shared" si="21"/>
        <v>3872795000</v>
      </c>
      <c r="AN115" s="50"/>
      <c r="AO115" s="51"/>
      <c r="AP115" s="51"/>
      <c r="AQ115" s="51"/>
      <c r="AR115" s="51"/>
      <c r="AS115" s="52"/>
      <c r="AT115" s="53">
        <f t="shared" si="17"/>
        <v>0</v>
      </c>
    </row>
    <row r="116" spans="1:46" s="54" customFormat="1" ht="36" customHeight="1" thickBot="1">
      <c r="A116" s="27"/>
      <c r="B116" s="56"/>
      <c r="C116" s="91"/>
      <c r="D116" s="95"/>
      <c r="E116" s="95"/>
      <c r="F116" s="101"/>
      <c r="G116" s="55"/>
      <c r="H116" s="64"/>
      <c r="I116" s="30">
        <v>0.51</v>
      </c>
      <c r="J116" s="119">
        <v>0.49</v>
      </c>
      <c r="K116" s="32"/>
      <c r="L116" s="57"/>
      <c r="M116" s="33"/>
      <c r="N116" s="34">
        <f t="shared" si="11"/>
        <v>1</v>
      </c>
      <c r="O116" s="35"/>
      <c r="P116" s="167">
        <v>15</v>
      </c>
      <c r="Q116" s="168">
        <v>15</v>
      </c>
      <c r="R116" s="38"/>
      <c r="S116" s="38"/>
      <c r="T116" s="37"/>
      <c r="U116" s="39">
        <f t="shared" si="12"/>
        <v>15</v>
      </c>
      <c r="V116" s="40">
        <f t="shared" si="18"/>
        <v>15</v>
      </c>
      <c r="W116" s="112"/>
      <c r="X116" s="96"/>
      <c r="Y116" s="96"/>
      <c r="Z116" s="104"/>
      <c r="AA116" s="99"/>
      <c r="AB116" s="41">
        <f t="shared" si="13"/>
        <v>0</v>
      </c>
      <c r="AC116" s="40">
        <f t="shared" si="14"/>
        <v>0</v>
      </c>
      <c r="AD116" s="42"/>
      <c r="AE116" s="128"/>
      <c r="AF116" s="37">
        <f t="shared" si="15"/>
        <v>15</v>
      </c>
      <c r="AG116" s="43">
        <v>65</v>
      </c>
      <c r="AH116" s="44">
        <f t="shared" si="16"/>
        <v>80</v>
      </c>
      <c r="AI116" s="45">
        <f t="shared" si="19"/>
        <v>0.93</v>
      </c>
      <c r="AJ116" s="46"/>
      <c r="AK116" s="47">
        <v>1E-4</v>
      </c>
      <c r="AL116" s="48">
        <f t="shared" si="20"/>
        <v>1.0001</v>
      </c>
      <c r="AM116" s="49">
        <f t="shared" si="21"/>
        <v>3872795000</v>
      </c>
      <c r="AN116" s="50"/>
      <c r="AO116" s="51"/>
      <c r="AP116" s="51"/>
      <c r="AQ116" s="51"/>
      <c r="AR116" s="51"/>
      <c r="AS116" s="52"/>
      <c r="AT116" s="53">
        <f t="shared" si="17"/>
        <v>0</v>
      </c>
    </row>
    <row r="117" spans="1:46" s="54" customFormat="1" ht="36" customHeight="1" thickBot="1">
      <c r="A117" s="27"/>
      <c r="B117" s="56"/>
      <c r="C117" s="91"/>
      <c r="D117" s="95"/>
      <c r="E117" s="95"/>
      <c r="F117" s="101"/>
      <c r="G117" s="55"/>
      <c r="H117" s="60"/>
      <c r="I117" s="30">
        <v>0.51</v>
      </c>
      <c r="J117" s="119">
        <v>0.49</v>
      </c>
      <c r="K117" s="32"/>
      <c r="L117" s="57"/>
      <c r="M117" s="33"/>
      <c r="N117" s="34">
        <f t="shared" si="11"/>
        <v>1</v>
      </c>
      <c r="O117" s="35"/>
      <c r="P117" s="167">
        <v>15</v>
      </c>
      <c r="Q117" s="168">
        <v>15</v>
      </c>
      <c r="R117" s="38"/>
      <c r="S117" s="38"/>
      <c r="T117" s="37"/>
      <c r="U117" s="39">
        <f t="shared" si="12"/>
        <v>15</v>
      </c>
      <c r="V117" s="40">
        <f t="shared" si="18"/>
        <v>15</v>
      </c>
      <c r="W117" s="112"/>
      <c r="X117" s="96"/>
      <c r="Y117" s="96"/>
      <c r="Z117" s="104"/>
      <c r="AA117" s="99"/>
      <c r="AB117" s="41">
        <f t="shared" si="13"/>
        <v>0</v>
      </c>
      <c r="AC117" s="40">
        <f t="shared" si="14"/>
        <v>0</v>
      </c>
      <c r="AD117" s="42"/>
      <c r="AE117" s="128"/>
      <c r="AF117" s="37">
        <f t="shared" si="15"/>
        <v>15</v>
      </c>
      <c r="AG117" s="43">
        <v>65</v>
      </c>
      <c r="AH117" s="44">
        <f t="shared" si="16"/>
        <v>80</v>
      </c>
      <c r="AI117" s="45">
        <f t="shared" si="19"/>
        <v>0.93</v>
      </c>
      <c r="AJ117" s="46"/>
      <c r="AK117" s="47">
        <v>1E-4</v>
      </c>
      <c r="AL117" s="48">
        <f t="shared" si="20"/>
        <v>1.0001</v>
      </c>
      <c r="AM117" s="49">
        <f t="shared" si="21"/>
        <v>3872795000</v>
      </c>
      <c r="AN117" s="50"/>
      <c r="AO117" s="51"/>
      <c r="AP117" s="51"/>
      <c r="AQ117" s="51"/>
      <c r="AR117" s="51"/>
      <c r="AS117" s="52"/>
      <c r="AT117" s="53">
        <f t="shared" si="17"/>
        <v>0</v>
      </c>
    </row>
    <row r="118" spans="1:46" s="54" customFormat="1" ht="36" customHeight="1" thickBot="1">
      <c r="A118" s="27"/>
      <c r="B118" s="56"/>
      <c r="C118" s="91"/>
      <c r="D118" s="95"/>
      <c r="E118" s="95"/>
      <c r="F118" s="101"/>
      <c r="G118" s="55"/>
      <c r="H118" s="64"/>
      <c r="I118" s="30">
        <v>0.51</v>
      </c>
      <c r="J118" s="119">
        <v>0.49</v>
      </c>
      <c r="K118" s="32"/>
      <c r="L118" s="57"/>
      <c r="M118" s="65"/>
      <c r="N118" s="34">
        <f t="shared" si="11"/>
        <v>1</v>
      </c>
      <c r="O118" s="66"/>
      <c r="P118" s="167">
        <v>15</v>
      </c>
      <c r="Q118" s="168">
        <v>15</v>
      </c>
      <c r="R118" s="38"/>
      <c r="S118" s="38"/>
      <c r="T118" s="67"/>
      <c r="U118" s="39">
        <f t="shared" si="12"/>
        <v>15</v>
      </c>
      <c r="V118" s="40">
        <f t="shared" si="18"/>
        <v>15</v>
      </c>
      <c r="W118" s="112"/>
      <c r="X118" s="96"/>
      <c r="Y118" s="96"/>
      <c r="Z118" s="104"/>
      <c r="AA118" s="108"/>
      <c r="AB118" s="41">
        <f t="shared" si="13"/>
        <v>0</v>
      </c>
      <c r="AC118" s="40">
        <f t="shared" si="14"/>
        <v>0</v>
      </c>
      <c r="AD118" s="69"/>
      <c r="AE118" s="129"/>
      <c r="AF118" s="37">
        <f t="shared" si="15"/>
        <v>15</v>
      </c>
      <c r="AG118" s="43">
        <v>65</v>
      </c>
      <c r="AH118" s="44">
        <f t="shared" si="16"/>
        <v>80</v>
      </c>
      <c r="AI118" s="45">
        <f t="shared" si="19"/>
        <v>0.93</v>
      </c>
      <c r="AJ118" s="46"/>
      <c r="AK118" s="47">
        <v>1E-4</v>
      </c>
      <c r="AL118" s="48">
        <f t="shared" si="20"/>
        <v>1.0001</v>
      </c>
      <c r="AM118" s="49">
        <f t="shared" si="21"/>
        <v>3872795000</v>
      </c>
      <c r="AN118" s="70"/>
      <c r="AO118" s="71"/>
      <c r="AP118" s="71"/>
      <c r="AQ118" s="71"/>
      <c r="AR118" s="71"/>
      <c r="AS118" s="72"/>
      <c r="AT118" s="53">
        <f t="shared" si="17"/>
        <v>0</v>
      </c>
    </row>
    <row r="119" spans="1:46" s="54" customFormat="1" ht="36" customHeight="1" thickBot="1">
      <c r="A119" s="27"/>
      <c r="B119" s="56"/>
      <c r="C119" s="91"/>
      <c r="D119" s="95"/>
      <c r="E119" s="95"/>
      <c r="F119" s="101"/>
      <c r="G119" s="55"/>
      <c r="H119" s="60"/>
      <c r="I119" s="30">
        <v>0.51</v>
      </c>
      <c r="J119" s="119">
        <v>0.49</v>
      </c>
      <c r="K119" s="32"/>
      <c r="L119" s="57"/>
      <c r="M119" s="33"/>
      <c r="N119" s="34">
        <f t="shared" si="11"/>
        <v>1</v>
      </c>
      <c r="O119" s="35"/>
      <c r="P119" s="167">
        <v>15</v>
      </c>
      <c r="Q119" s="168">
        <v>15</v>
      </c>
      <c r="R119" s="38"/>
      <c r="S119" s="38"/>
      <c r="T119" s="37"/>
      <c r="U119" s="39">
        <f t="shared" si="12"/>
        <v>15</v>
      </c>
      <c r="V119" s="40">
        <f t="shared" si="18"/>
        <v>15</v>
      </c>
      <c r="W119" s="112"/>
      <c r="X119" s="96"/>
      <c r="Y119" s="96"/>
      <c r="Z119" s="104"/>
      <c r="AA119" s="99"/>
      <c r="AB119" s="41">
        <f t="shared" si="13"/>
        <v>0</v>
      </c>
      <c r="AC119" s="40">
        <f t="shared" si="14"/>
        <v>0</v>
      </c>
      <c r="AD119" s="42"/>
      <c r="AE119" s="128"/>
      <c r="AF119" s="37">
        <f t="shared" si="15"/>
        <v>15</v>
      </c>
      <c r="AG119" s="43">
        <v>65</v>
      </c>
      <c r="AH119" s="44">
        <f t="shared" si="16"/>
        <v>80</v>
      </c>
      <c r="AI119" s="45">
        <f t="shared" si="19"/>
        <v>0.93</v>
      </c>
      <c r="AJ119" s="46"/>
      <c r="AK119" s="47">
        <v>1E-4</v>
      </c>
      <c r="AL119" s="48">
        <f t="shared" si="20"/>
        <v>1.0001</v>
      </c>
      <c r="AM119" s="49">
        <f t="shared" si="21"/>
        <v>3872795000</v>
      </c>
      <c r="AN119" s="50"/>
      <c r="AO119" s="51"/>
      <c r="AP119" s="51"/>
      <c r="AQ119" s="51"/>
      <c r="AR119" s="51"/>
      <c r="AS119" s="52"/>
      <c r="AT119" s="53">
        <f t="shared" si="17"/>
        <v>0</v>
      </c>
    </row>
    <row r="120" spans="1:46" s="54" customFormat="1" ht="36" customHeight="1" thickBot="1">
      <c r="A120" s="27"/>
      <c r="B120" s="56"/>
      <c r="C120" s="91"/>
      <c r="D120" s="95"/>
      <c r="E120" s="95"/>
      <c r="F120" s="101"/>
      <c r="G120" s="55"/>
      <c r="H120" s="60"/>
      <c r="I120" s="30">
        <v>0.51</v>
      </c>
      <c r="J120" s="119">
        <v>0.49</v>
      </c>
      <c r="K120" s="32"/>
      <c r="L120" s="57"/>
      <c r="M120" s="33"/>
      <c r="N120" s="34">
        <f t="shared" si="11"/>
        <v>1</v>
      </c>
      <c r="O120" s="35"/>
      <c r="P120" s="167">
        <v>15</v>
      </c>
      <c r="Q120" s="168">
        <v>15</v>
      </c>
      <c r="R120" s="38"/>
      <c r="S120" s="38"/>
      <c r="T120" s="37"/>
      <c r="U120" s="39">
        <f t="shared" si="12"/>
        <v>15</v>
      </c>
      <c r="V120" s="40">
        <f t="shared" si="18"/>
        <v>15</v>
      </c>
      <c r="W120" s="112"/>
      <c r="X120" s="96"/>
      <c r="Y120" s="96"/>
      <c r="Z120" s="104"/>
      <c r="AA120" s="99"/>
      <c r="AB120" s="41">
        <f t="shared" si="13"/>
        <v>0</v>
      </c>
      <c r="AC120" s="40">
        <f t="shared" si="14"/>
        <v>0</v>
      </c>
      <c r="AD120" s="42"/>
      <c r="AE120" s="128"/>
      <c r="AF120" s="37">
        <f t="shared" si="15"/>
        <v>15</v>
      </c>
      <c r="AG120" s="43">
        <v>65</v>
      </c>
      <c r="AH120" s="44">
        <f t="shared" si="16"/>
        <v>80</v>
      </c>
      <c r="AI120" s="45">
        <f t="shared" si="19"/>
        <v>0.93</v>
      </c>
      <c r="AJ120" s="46"/>
      <c r="AK120" s="47">
        <v>1E-4</v>
      </c>
      <c r="AL120" s="48">
        <f t="shared" si="20"/>
        <v>1.0001</v>
      </c>
      <c r="AM120" s="49">
        <f t="shared" si="21"/>
        <v>3872795000</v>
      </c>
      <c r="AN120" s="50"/>
      <c r="AO120" s="51"/>
      <c r="AP120" s="51"/>
      <c r="AQ120" s="51"/>
      <c r="AR120" s="51"/>
      <c r="AS120" s="52"/>
      <c r="AT120" s="53">
        <f t="shared" si="17"/>
        <v>0</v>
      </c>
    </row>
    <row r="121" spans="1:46" s="54" customFormat="1" ht="36" customHeight="1" thickBot="1">
      <c r="A121" s="27"/>
      <c r="B121" s="56"/>
      <c r="C121" s="91"/>
      <c r="D121" s="95"/>
      <c r="E121" s="95"/>
      <c r="F121" s="101"/>
      <c r="G121" s="55"/>
      <c r="H121" s="64"/>
      <c r="I121" s="30">
        <v>0.51</v>
      </c>
      <c r="J121" s="119">
        <v>0.49</v>
      </c>
      <c r="K121" s="32"/>
      <c r="L121" s="57"/>
      <c r="M121" s="73"/>
      <c r="N121" s="34">
        <f t="shared" si="11"/>
        <v>1</v>
      </c>
      <c r="O121" s="35"/>
      <c r="P121" s="167">
        <v>15</v>
      </c>
      <c r="Q121" s="168">
        <v>15</v>
      </c>
      <c r="R121" s="38"/>
      <c r="S121" s="38"/>
      <c r="T121" s="68"/>
      <c r="U121" s="120">
        <f t="shared" si="12"/>
        <v>15</v>
      </c>
      <c r="V121" s="40">
        <f t="shared" si="18"/>
        <v>15</v>
      </c>
      <c r="W121" s="112"/>
      <c r="X121" s="96"/>
      <c r="Y121" s="96"/>
      <c r="Z121" s="104"/>
      <c r="AA121" s="108"/>
      <c r="AB121" s="41">
        <f t="shared" si="13"/>
        <v>0</v>
      </c>
      <c r="AC121" s="40">
        <f t="shared" si="14"/>
        <v>0</v>
      </c>
      <c r="AD121" s="42"/>
      <c r="AE121" s="128"/>
      <c r="AF121" s="37">
        <f t="shared" si="15"/>
        <v>15</v>
      </c>
      <c r="AG121" s="43">
        <v>65</v>
      </c>
      <c r="AH121" s="44">
        <f t="shared" si="16"/>
        <v>80</v>
      </c>
      <c r="AI121" s="45">
        <f t="shared" si="19"/>
        <v>0.93</v>
      </c>
      <c r="AJ121" s="46"/>
      <c r="AK121" s="47">
        <v>1E-4</v>
      </c>
      <c r="AL121" s="48">
        <f t="shared" si="20"/>
        <v>1.0001</v>
      </c>
      <c r="AM121" s="49">
        <f t="shared" si="21"/>
        <v>3872795000</v>
      </c>
      <c r="AN121" s="74"/>
      <c r="AO121" s="51"/>
      <c r="AP121" s="51"/>
      <c r="AQ121" s="51"/>
      <c r="AR121" s="51"/>
      <c r="AS121" s="52"/>
      <c r="AT121" s="53">
        <f t="shared" si="17"/>
        <v>0</v>
      </c>
    </row>
    <row r="122" spans="1:46" s="54" customFormat="1" ht="36" customHeight="1" thickBot="1">
      <c r="A122" s="27"/>
      <c r="B122" s="56"/>
      <c r="C122" s="91"/>
      <c r="D122" s="95"/>
      <c r="E122" s="95"/>
      <c r="F122" s="101"/>
      <c r="G122" s="55"/>
      <c r="H122" s="60"/>
      <c r="I122" s="30">
        <v>0.51</v>
      </c>
      <c r="J122" s="119">
        <v>0.49</v>
      </c>
      <c r="K122" s="32"/>
      <c r="L122" s="57"/>
      <c r="M122" s="33"/>
      <c r="N122" s="34">
        <f t="shared" si="11"/>
        <v>1</v>
      </c>
      <c r="O122" s="35"/>
      <c r="P122" s="167">
        <v>15</v>
      </c>
      <c r="Q122" s="168">
        <v>15</v>
      </c>
      <c r="R122" s="38"/>
      <c r="S122" s="38"/>
      <c r="T122" s="37"/>
      <c r="U122" s="39">
        <f t="shared" si="12"/>
        <v>15</v>
      </c>
      <c r="V122" s="40">
        <f t="shared" si="18"/>
        <v>15</v>
      </c>
      <c r="W122" s="112"/>
      <c r="X122" s="96"/>
      <c r="Y122" s="96"/>
      <c r="Z122" s="104"/>
      <c r="AA122" s="99"/>
      <c r="AB122" s="41">
        <f t="shared" si="13"/>
        <v>0</v>
      </c>
      <c r="AC122" s="40">
        <f t="shared" si="14"/>
        <v>0</v>
      </c>
      <c r="AD122" s="42"/>
      <c r="AE122" s="128"/>
      <c r="AF122" s="37">
        <f t="shared" si="15"/>
        <v>15</v>
      </c>
      <c r="AG122" s="43">
        <v>65</v>
      </c>
      <c r="AH122" s="44">
        <f t="shared" si="16"/>
        <v>80</v>
      </c>
      <c r="AI122" s="45">
        <f t="shared" si="19"/>
        <v>0.93</v>
      </c>
      <c r="AJ122" s="46"/>
      <c r="AK122" s="47">
        <v>1E-4</v>
      </c>
      <c r="AL122" s="48">
        <f t="shared" si="20"/>
        <v>1.0001</v>
      </c>
      <c r="AM122" s="49">
        <f t="shared" si="21"/>
        <v>3872795000</v>
      </c>
      <c r="AN122" s="50"/>
      <c r="AO122" s="51"/>
      <c r="AP122" s="51"/>
      <c r="AQ122" s="51"/>
      <c r="AR122" s="51"/>
      <c r="AS122" s="52"/>
      <c r="AT122" s="53">
        <f t="shared" si="17"/>
        <v>0</v>
      </c>
    </row>
    <row r="123" spans="1:46" s="17" customFormat="1" ht="39.75" customHeight="1" thickBot="1">
      <c r="A123" s="27"/>
      <c r="B123" s="56"/>
      <c r="C123" s="91"/>
      <c r="D123" s="95"/>
      <c r="E123" s="95"/>
      <c r="F123" s="101"/>
      <c r="G123" s="55"/>
      <c r="H123" s="76"/>
      <c r="I123" s="30">
        <v>0.51</v>
      </c>
      <c r="J123" s="119">
        <v>0.49</v>
      </c>
      <c r="K123" s="32"/>
      <c r="L123" s="57"/>
      <c r="M123" s="75"/>
      <c r="N123" s="34">
        <f t="shared" si="11"/>
        <v>1</v>
      </c>
      <c r="O123" s="76"/>
      <c r="P123" s="167">
        <v>15</v>
      </c>
      <c r="Q123" s="168">
        <v>15</v>
      </c>
      <c r="R123" s="38"/>
      <c r="S123" s="38"/>
      <c r="T123" s="265"/>
      <c r="U123" s="39">
        <f t="shared" si="12"/>
        <v>15</v>
      </c>
      <c r="V123" s="40">
        <f t="shared" si="18"/>
        <v>15</v>
      </c>
      <c r="W123" s="112"/>
      <c r="X123" s="96"/>
      <c r="Y123" s="96"/>
      <c r="Z123" s="104"/>
      <c r="AA123" s="132"/>
      <c r="AB123" s="41">
        <f t="shared" si="13"/>
        <v>0</v>
      </c>
      <c r="AC123" s="40">
        <f t="shared" si="14"/>
        <v>0</v>
      </c>
      <c r="AD123" s="77"/>
      <c r="AE123" s="130"/>
      <c r="AF123" s="37">
        <f t="shared" si="15"/>
        <v>15</v>
      </c>
      <c r="AG123" s="43">
        <v>65</v>
      </c>
      <c r="AH123" s="44">
        <f t="shared" si="16"/>
        <v>80</v>
      </c>
      <c r="AI123" s="45">
        <f t="shared" si="19"/>
        <v>0.93</v>
      </c>
      <c r="AJ123" s="46"/>
      <c r="AK123" s="47">
        <v>1E-4</v>
      </c>
      <c r="AL123" s="48">
        <f t="shared" si="20"/>
        <v>1.0001</v>
      </c>
      <c r="AM123" s="49">
        <f t="shared" si="21"/>
        <v>3872795000</v>
      </c>
      <c r="AN123" s="75"/>
      <c r="AO123" s="78"/>
      <c r="AP123" s="78"/>
      <c r="AQ123" s="78"/>
      <c r="AR123" s="78"/>
      <c r="AS123" s="78"/>
      <c r="AT123" s="53">
        <f t="shared" si="17"/>
        <v>0</v>
      </c>
    </row>
    <row r="124" spans="1:46" s="54" customFormat="1" ht="47.25" customHeight="1" thickBot="1">
      <c r="A124" s="27"/>
      <c r="B124" s="56"/>
      <c r="C124" s="91"/>
      <c r="D124" s="95"/>
      <c r="E124" s="95"/>
      <c r="F124" s="101"/>
      <c r="G124" s="55"/>
      <c r="H124" s="60"/>
      <c r="I124" s="30">
        <v>0.51</v>
      </c>
      <c r="J124" s="119">
        <v>0.49</v>
      </c>
      <c r="K124" s="32"/>
      <c r="L124" s="57"/>
      <c r="M124" s="33"/>
      <c r="N124" s="34">
        <f t="shared" si="11"/>
        <v>1</v>
      </c>
      <c r="O124" s="35"/>
      <c r="P124" s="167">
        <v>15</v>
      </c>
      <c r="Q124" s="168">
        <v>15</v>
      </c>
      <c r="R124" s="38"/>
      <c r="S124" s="38"/>
      <c r="T124" s="37"/>
      <c r="U124" s="39">
        <f t="shared" si="12"/>
        <v>15</v>
      </c>
      <c r="V124" s="40">
        <f t="shared" si="18"/>
        <v>15</v>
      </c>
      <c r="W124" s="112"/>
      <c r="X124" s="96"/>
      <c r="Y124" s="96"/>
      <c r="Z124" s="104"/>
      <c r="AA124" s="99"/>
      <c r="AB124" s="41">
        <f t="shared" si="13"/>
        <v>0</v>
      </c>
      <c r="AC124" s="40">
        <f t="shared" si="14"/>
        <v>0</v>
      </c>
      <c r="AD124" s="42"/>
      <c r="AE124" s="128"/>
      <c r="AF124" s="37">
        <f t="shared" si="15"/>
        <v>15</v>
      </c>
      <c r="AG124" s="43">
        <v>65</v>
      </c>
      <c r="AH124" s="44">
        <f t="shared" si="16"/>
        <v>80</v>
      </c>
      <c r="AI124" s="45">
        <f t="shared" si="19"/>
        <v>0.93</v>
      </c>
      <c r="AJ124" s="46"/>
      <c r="AK124" s="47">
        <v>1E-4</v>
      </c>
      <c r="AL124" s="48">
        <f t="shared" si="20"/>
        <v>1.0001</v>
      </c>
      <c r="AM124" s="49">
        <f t="shared" si="21"/>
        <v>3872795000</v>
      </c>
      <c r="AN124" s="50"/>
      <c r="AO124" s="51"/>
      <c r="AP124" s="51"/>
      <c r="AQ124" s="51"/>
      <c r="AR124" s="51"/>
      <c r="AS124" s="52"/>
      <c r="AT124" s="53">
        <f t="shared" si="17"/>
        <v>0</v>
      </c>
    </row>
    <row r="125" spans="1:46" s="54" customFormat="1" ht="36" customHeight="1" thickBot="1">
      <c r="A125" s="27"/>
      <c r="B125" s="56"/>
      <c r="C125" s="91"/>
      <c r="D125" s="95"/>
      <c r="E125" s="95"/>
      <c r="F125" s="101"/>
      <c r="G125" s="55"/>
      <c r="H125" s="60"/>
      <c r="I125" s="30">
        <v>0.51</v>
      </c>
      <c r="J125" s="119">
        <v>0.49</v>
      </c>
      <c r="K125" s="32"/>
      <c r="L125" s="57"/>
      <c r="M125" s="33"/>
      <c r="N125" s="34">
        <f t="shared" si="11"/>
        <v>1</v>
      </c>
      <c r="O125" s="35"/>
      <c r="P125" s="167">
        <v>15</v>
      </c>
      <c r="Q125" s="168">
        <v>15</v>
      </c>
      <c r="R125" s="38"/>
      <c r="S125" s="38"/>
      <c r="T125" s="37"/>
      <c r="U125" s="39">
        <f t="shared" si="12"/>
        <v>15</v>
      </c>
      <c r="V125" s="40">
        <f t="shared" si="18"/>
        <v>15</v>
      </c>
      <c r="W125" s="112"/>
      <c r="X125" s="96"/>
      <c r="Y125" s="96"/>
      <c r="Z125" s="104"/>
      <c r="AA125" s="99"/>
      <c r="AB125" s="41">
        <f t="shared" si="13"/>
        <v>0</v>
      </c>
      <c r="AC125" s="40">
        <f t="shared" si="14"/>
        <v>0</v>
      </c>
      <c r="AD125" s="42"/>
      <c r="AE125" s="128"/>
      <c r="AF125" s="37">
        <f t="shared" si="15"/>
        <v>15</v>
      </c>
      <c r="AG125" s="43">
        <v>65</v>
      </c>
      <c r="AH125" s="44">
        <f t="shared" si="16"/>
        <v>80</v>
      </c>
      <c r="AI125" s="45">
        <f t="shared" si="19"/>
        <v>0.93</v>
      </c>
      <c r="AJ125" s="46"/>
      <c r="AK125" s="47">
        <v>1E-4</v>
      </c>
      <c r="AL125" s="48">
        <f t="shared" si="20"/>
        <v>1.0001</v>
      </c>
      <c r="AM125" s="49">
        <f t="shared" si="21"/>
        <v>3872795000</v>
      </c>
      <c r="AN125" s="50"/>
      <c r="AO125" s="51"/>
      <c r="AP125" s="51"/>
      <c r="AQ125" s="51"/>
      <c r="AR125" s="51"/>
      <c r="AS125" s="52"/>
      <c r="AT125" s="53">
        <f t="shared" si="17"/>
        <v>0</v>
      </c>
    </row>
    <row r="126" spans="1:46" s="54" customFormat="1" ht="36" customHeight="1" thickBot="1">
      <c r="A126" s="27"/>
      <c r="B126" s="56"/>
      <c r="C126" s="91"/>
      <c r="D126" s="95"/>
      <c r="E126" s="95"/>
      <c r="F126" s="101"/>
      <c r="G126" s="55"/>
      <c r="H126" s="60"/>
      <c r="I126" s="30">
        <v>0.51</v>
      </c>
      <c r="J126" s="119">
        <v>0.49</v>
      </c>
      <c r="K126" s="32"/>
      <c r="L126" s="57"/>
      <c r="M126" s="33"/>
      <c r="N126" s="34">
        <f t="shared" si="11"/>
        <v>1</v>
      </c>
      <c r="O126" s="35"/>
      <c r="P126" s="167">
        <v>15</v>
      </c>
      <c r="Q126" s="168">
        <v>15</v>
      </c>
      <c r="R126" s="38"/>
      <c r="S126" s="38"/>
      <c r="T126" s="37"/>
      <c r="U126" s="39">
        <f t="shared" si="12"/>
        <v>15</v>
      </c>
      <c r="V126" s="40">
        <f t="shared" si="18"/>
        <v>15</v>
      </c>
      <c r="W126" s="112"/>
      <c r="X126" s="96"/>
      <c r="Y126" s="96"/>
      <c r="Z126" s="104"/>
      <c r="AA126" s="99"/>
      <c r="AB126" s="41">
        <f t="shared" si="13"/>
        <v>0</v>
      </c>
      <c r="AC126" s="40">
        <f t="shared" si="14"/>
        <v>0</v>
      </c>
      <c r="AD126" s="42"/>
      <c r="AE126" s="128"/>
      <c r="AF126" s="37">
        <f t="shared" si="15"/>
        <v>15</v>
      </c>
      <c r="AG126" s="43">
        <v>65</v>
      </c>
      <c r="AH126" s="44">
        <f t="shared" si="16"/>
        <v>80</v>
      </c>
      <c r="AI126" s="45">
        <f t="shared" si="19"/>
        <v>0.93</v>
      </c>
      <c r="AJ126" s="46"/>
      <c r="AK126" s="47">
        <v>1E-4</v>
      </c>
      <c r="AL126" s="48">
        <f t="shared" si="20"/>
        <v>1.0001</v>
      </c>
      <c r="AM126" s="49">
        <f t="shared" si="21"/>
        <v>3872795000</v>
      </c>
      <c r="AN126" s="50"/>
      <c r="AO126" s="51"/>
      <c r="AP126" s="51"/>
      <c r="AQ126" s="51"/>
      <c r="AR126" s="51"/>
      <c r="AS126" s="52"/>
      <c r="AT126" s="53">
        <f t="shared" si="17"/>
        <v>0</v>
      </c>
    </row>
    <row r="127" spans="1:46" s="54" customFormat="1" ht="36" customHeight="1" thickBot="1">
      <c r="A127" s="27"/>
      <c r="B127" s="56"/>
      <c r="C127" s="91"/>
      <c r="D127" s="95"/>
      <c r="E127" s="95"/>
      <c r="F127" s="101"/>
      <c r="G127" s="55"/>
      <c r="H127" s="60"/>
      <c r="I127" s="30">
        <v>0.51</v>
      </c>
      <c r="J127" s="119">
        <v>0.49</v>
      </c>
      <c r="K127" s="32"/>
      <c r="L127" s="57"/>
      <c r="M127" s="33"/>
      <c r="N127" s="34">
        <f t="shared" si="11"/>
        <v>1</v>
      </c>
      <c r="O127" s="35"/>
      <c r="P127" s="167">
        <v>15</v>
      </c>
      <c r="Q127" s="168">
        <v>15</v>
      </c>
      <c r="R127" s="38"/>
      <c r="S127" s="38"/>
      <c r="T127" s="37"/>
      <c r="U127" s="39">
        <f t="shared" si="12"/>
        <v>15</v>
      </c>
      <c r="V127" s="40">
        <f t="shared" si="18"/>
        <v>15</v>
      </c>
      <c r="W127" s="112"/>
      <c r="X127" s="96"/>
      <c r="Y127" s="96"/>
      <c r="Z127" s="104"/>
      <c r="AA127" s="99"/>
      <c r="AB127" s="41">
        <f t="shared" si="13"/>
        <v>0</v>
      </c>
      <c r="AC127" s="40">
        <f t="shared" si="14"/>
        <v>0</v>
      </c>
      <c r="AD127" s="42"/>
      <c r="AE127" s="128"/>
      <c r="AF127" s="37">
        <f t="shared" si="15"/>
        <v>15</v>
      </c>
      <c r="AG127" s="43">
        <v>65</v>
      </c>
      <c r="AH127" s="44">
        <f t="shared" si="16"/>
        <v>80</v>
      </c>
      <c r="AI127" s="45">
        <f t="shared" si="19"/>
        <v>0.93</v>
      </c>
      <c r="AJ127" s="46"/>
      <c r="AK127" s="47">
        <v>1E-4</v>
      </c>
      <c r="AL127" s="48">
        <f t="shared" si="20"/>
        <v>1.0001</v>
      </c>
      <c r="AM127" s="49">
        <f t="shared" si="21"/>
        <v>3872795000</v>
      </c>
      <c r="AN127" s="50"/>
      <c r="AO127" s="51"/>
      <c r="AP127" s="51"/>
      <c r="AQ127" s="51"/>
      <c r="AR127" s="51"/>
      <c r="AS127" s="52"/>
      <c r="AT127" s="53">
        <f t="shared" si="17"/>
        <v>0</v>
      </c>
    </row>
    <row r="128" spans="1:46" s="54" customFormat="1" ht="36" customHeight="1" thickBot="1">
      <c r="A128" s="27"/>
      <c r="B128" s="56"/>
      <c r="C128" s="91"/>
      <c r="D128" s="95"/>
      <c r="E128" s="95"/>
      <c r="F128" s="101"/>
      <c r="G128" s="55"/>
      <c r="H128" s="60"/>
      <c r="I128" s="30">
        <v>0.51</v>
      </c>
      <c r="J128" s="119">
        <v>0.49</v>
      </c>
      <c r="K128" s="32"/>
      <c r="L128" s="57"/>
      <c r="M128" s="33"/>
      <c r="N128" s="34">
        <f t="shared" si="11"/>
        <v>1</v>
      </c>
      <c r="O128" s="35"/>
      <c r="P128" s="167">
        <v>15</v>
      </c>
      <c r="Q128" s="168">
        <v>15</v>
      </c>
      <c r="R128" s="38"/>
      <c r="S128" s="38"/>
      <c r="T128" s="37"/>
      <c r="U128" s="39">
        <f t="shared" si="12"/>
        <v>15</v>
      </c>
      <c r="V128" s="40">
        <f t="shared" si="18"/>
        <v>15</v>
      </c>
      <c r="W128" s="112"/>
      <c r="X128" s="96"/>
      <c r="Y128" s="96"/>
      <c r="Z128" s="104"/>
      <c r="AA128" s="99"/>
      <c r="AB128" s="41">
        <f t="shared" si="13"/>
        <v>0</v>
      </c>
      <c r="AC128" s="40">
        <f t="shared" si="14"/>
        <v>0</v>
      </c>
      <c r="AD128" s="42"/>
      <c r="AE128" s="128"/>
      <c r="AF128" s="37">
        <f t="shared" si="15"/>
        <v>15</v>
      </c>
      <c r="AG128" s="43">
        <v>65</v>
      </c>
      <c r="AH128" s="44">
        <f t="shared" si="16"/>
        <v>80</v>
      </c>
      <c r="AI128" s="45">
        <f t="shared" si="19"/>
        <v>0.93</v>
      </c>
      <c r="AJ128" s="46"/>
      <c r="AK128" s="47">
        <v>1E-4</v>
      </c>
      <c r="AL128" s="48">
        <f t="shared" si="20"/>
        <v>1.0001</v>
      </c>
      <c r="AM128" s="49">
        <f t="shared" si="21"/>
        <v>3872795000</v>
      </c>
      <c r="AN128" s="50"/>
      <c r="AO128" s="51"/>
      <c r="AP128" s="51"/>
      <c r="AQ128" s="51"/>
      <c r="AR128" s="51"/>
      <c r="AS128" s="52"/>
      <c r="AT128" s="53">
        <f t="shared" si="17"/>
        <v>0</v>
      </c>
    </row>
    <row r="129" spans="1:46" s="54" customFormat="1" ht="36" customHeight="1" thickBot="1">
      <c r="A129" s="27"/>
      <c r="B129" s="56"/>
      <c r="C129" s="91"/>
      <c r="D129" s="95"/>
      <c r="E129" s="95"/>
      <c r="F129" s="101"/>
      <c r="G129" s="55"/>
      <c r="H129" s="60"/>
      <c r="I129" s="30">
        <v>0.51</v>
      </c>
      <c r="J129" s="119">
        <v>0.49</v>
      </c>
      <c r="K129" s="32"/>
      <c r="L129" s="57"/>
      <c r="M129" s="33"/>
      <c r="N129" s="34">
        <f t="shared" si="11"/>
        <v>1</v>
      </c>
      <c r="O129" s="35"/>
      <c r="P129" s="167">
        <v>15</v>
      </c>
      <c r="Q129" s="168">
        <v>15</v>
      </c>
      <c r="R129" s="38"/>
      <c r="S129" s="38"/>
      <c r="T129" s="37"/>
      <c r="U129" s="39">
        <f t="shared" si="12"/>
        <v>15</v>
      </c>
      <c r="V129" s="40">
        <f t="shared" si="18"/>
        <v>15</v>
      </c>
      <c r="W129" s="112"/>
      <c r="X129" s="96"/>
      <c r="Y129" s="96"/>
      <c r="Z129" s="104"/>
      <c r="AA129" s="99"/>
      <c r="AB129" s="41">
        <f t="shared" si="13"/>
        <v>0</v>
      </c>
      <c r="AC129" s="40">
        <f t="shared" si="14"/>
        <v>0</v>
      </c>
      <c r="AD129" s="42"/>
      <c r="AE129" s="128"/>
      <c r="AF129" s="37">
        <f t="shared" si="15"/>
        <v>15</v>
      </c>
      <c r="AG129" s="43">
        <v>65</v>
      </c>
      <c r="AH129" s="44">
        <f t="shared" si="16"/>
        <v>80</v>
      </c>
      <c r="AI129" s="45">
        <f t="shared" si="19"/>
        <v>0.93</v>
      </c>
      <c r="AJ129" s="46"/>
      <c r="AK129" s="47">
        <v>1E-4</v>
      </c>
      <c r="AL129" s="48">
        <f t="shared" si="20"/>
        <v>1.0001</v>
      </c>
      <c r="AM129" s="49">
        <f t="shared" si="21"/>
        <v>3872795000</v>
      </c>
      <c r="AN129" s="50"/>
      <c r="AO129" s="51"/>
      <c r="AP129" s="51"/>
      <c r="AQ129" s="51"/>
      <c r="AR129" s="51"/>
      <c r="AS129" s="52"/>
      <c r="AT129" s="53">
        <f t="shared" si="17"/>
        <v>0</v>
      </c>
    </row>
    <row r="130" spans="1:46" s="54" customFormat="1" ht="36" customHeight="1" thickBot="1">
      <c r="A130" s="27"/>
      <c r="B130" s="56"/>
      <c r="C130" s="91"/>
      <c r="D130" s="95"/>
      <c r="E130" s="95"/>
      <c r="F130" s="101"/>
      <c r="G130" s="55"/>
      <c r="H130" s="60"/>
      <c r="I130" s="30">
        <v>0.51</v>
      </c>
      <c r="J130" s="119">
        <v>0.49</v>
      </c>
      <c r="K130" s="32"/>
      <c r="L130" s="57"/>
      <c r="M130" s="33"/>
      <c r="N130" s="34">
        <f t="shared" si="11"/>
        <v>1</v>
      </c>
      <c r="O130" s="35"/>
      <c r="P130" s="105">
        <v>15</v>
      </c>
      <c r="Q130" s="106">
        <v>15</v>
      </c>
      <c r="R130" s="38"/>
      <c r="S130" s="38"/>
      <c r="T130" s="37"/>
      <c r="U130" s="39">
        <f t="shared" si="12"/>
        <v>15</v>
      </c>
      <c r="V130" s="40">
        <f t="shared" si="18"/>
        <v>15</v>
      </c>
      <c r="W130" s="112"/>
      <c r="X130" s="96"/>
      <c r="Y130" s="96"/>
      <c r="Z130" s="104"/>
      <c r="AA130" s="99"/>
      <c r="AB130" s="41">
        <f t="shared" si="13"/>
        <v>0</v>
      </c>
      <c r="AC130" s="40">
        <f t="shared" si="14"/>
        <v>0</v>
      </c>
      <c r="AD130" s="42"/>
      <c r="AE130" s="128"/>
      <c r="AF130" s="37">
        <f t="shared" si="15"/>
        <v>15</v>
      </c>
      <c r="AG130" s="43">
        <v>65</v>
      </c>
      <c r="AH130" s="44">
        <f t="shared" si="16"/>
        <v>80</v>
      </c>
      <c r="AI130" s="45">
        <f t="shared" si="19"/>
        <v>0.93</v>
      </c>
      <c r="AJ130" s="46"/>
      <c r="AK130" s="47">
        <v>1E-4</v>
      </c>
      <c r="AL130" s="48">
        <f t="shared" si="20"/>
        <v>1.0001</v>
      </c>
      <c r="AM130" s="49">
        <f t="shared" si="21"/>
        <v>3872795000</v>
      </c>
      <c r="AN130" s="50"/>
      <c r="AO130" s="51"/>
      <c r="AP130" s="51"/>
      <c r="AQ130" s="51"/>
      <c r="AR130" s="51"/>
      <c r="AS130" s="52"/>
      <c r="AT130" s="53">
        <f t="shared" si="17"/>
        <v>0</v>
      </c>
    </row>
    <row r="131" spans="1:46" s="54" customFormat="1" ht="36" customHeight="1" thickBot="1">
      <c r="A131" s="27"/>
      <c r="B131" s="56"/>
      <c r="C131" s="91"/>
      <c r="D131" s="95"/>
      <c r="E131" s="95"/>
      <c r="F131" s="101"/>
      <c r="G131" s="55"/>
      <c r="H131" s="60"/>
      <c r="I131" s="30">
        <v>0.51</v>
      </c>
      <c r="J131" s="119">
        <v>0.49</v>
      </c>
      <c r="K131" s="32"/>
      <c r="L131" s="57"/>
      <c r="M131" s="33"/>
      <c r="N131" s="34">
        <f t="shared" si="11"/>
        <v>1</v>
      </c>
      <c r="O131" s="35"/>
      <c r="P131" s="105">
        <v>15</v>
      </c>
      <c r="Q131" s="106">
        <v>15</v>
      </c>
      <c r="R131" s="38"/>
      <c r="S131" s="38"/>
      <c r="T131" s="37"/>
      <c r="U131" s="39">
        <f t="shared" si="12"/>
        <v>15</v>
      </c>
      <c r="V131" s="40">
        <f t="shared" si="18"/>
        <v>15</v>
      </c>
      <c r="W131" s="112"/>
      <c r="X131" s="96"/>
      <c r="Y131" s="96"/>
      <c r="Z131" s="104"/>
      <c r="AA131" s="99"/>
      <c r="AB131" s="41">
        <f t="shared" si="13"/>
        <v>0</v>
      </c>
      <c r="AC131" s="40">
        <f t="shared" si="14"/>
        <v>0</v>
      </c>
      <c r="AD131" s="42"/>
      <c r="AE131" s="128"/>
      <c r="AF131" s="37">
        <f t="shared" si="15"/>
        <v>15</v>
      </c>
      <c r="AG131" s="43">
        <v>65</v>
      </c>
      <c r="AH131" s="44">
        <f t="shared" si="16"/>
        <v>80</v>
      </c>
      <c r="AI131" s="45">
        <f t="shared" si="19"/>
        <v>0.93</v>
      </c>
      <c r="AJ131" s="46"/>
      <c r="AK131" s="47">
        <v>1E-4</v>
      </c>
      <c r="AL131" s="48">
        <f t="shared" si="20"/>
        <v>1.0001</v>
      </c>
      <c r="AM131" s="49">
        <f t="shared" si="21"/>
        <v>3872795000</v>
      </c>
      <c r="AN131" s="50"/>
      <c r="AO131" s="51"/>
      <c r="AP131" s="51"/>
      <c r="AQ131" s="51"/>
      <c r="AR131" s="51"/>
      <c r="AS131" s="52"/>
      <c r="AT131" s="53">
        <f t="shared" si="17"/>
        <v>0</v>
      </c>
    </row>
    <row r="132" spans="1:46" s="54" customFormat="1" ht="36" customHeight="1" thickBot="1">
      <c r="A132" s="27"/>
      <c r="B132" s="56"/>
      <c r="C132" s="91"/>
      <c r="D132" s="95"/>
      <c r="E132" s="95"/>
      <c r="F132" s="101"/>
      <c r="G132" s="55"/>
      <c r="H132" s="60"/>
      <c r="I132" s="30">
        <v>0.51</v>
      </c>
      <c r="J132" s="119">
        <v>0.49</v>
      </c>
      <c r="K132" s="32"/>
      <c r="L132" s="57"/>
      <c r="M132" s="33"/>
      <c r="N132" s="34">
        <f t="shared" si="11"/>
        <v>1</v>
      </c>
      <c r="O132" s="35"/>
      <c r="P132" s="105">
        <v>15</v>
      </c>
      <c r="Q132" s="106">
        <v>15</v>
      </c>
      <c r="R132" s="38"/>
      <c r="S132" s="38"/>
      <c r="T132" s="37"/>
      <c r="U132" s="39">
        <f t="shared" si="12"/>
        <v>15</v>
      </c>
      <c r="V132" s="40">
        <f t="shared" si="18"/>
        <v>15</v>
      </c>
      <c r="W132" s="112"/>
      <c r="X132" s="96"/>
      <c r="Y132" s="96"/>
      <c r="Z132" s="104"/>
      <c r="AA132" s="99"/>
      <c r="AB132" s="41">
        <f t="shared" si="13"/>
        <v>0</v>
      </c>
      <c r="AC132" s="40">
        <f t="shared" si="14"/>
        <v>0</v>
      </c>
      <c r="AD132" s="42"/>
      <c r="AE132" s="128"/>
      <c r="AF132" s="37">
        <f t="shared" si="15"/>
        <v>15</v>
      </c>
      <c r="AG132" s="43">
        <v>65</v>
      </c>
      <c r="AH132" s="44">
        <f t="shared" si="16"/>
        <v>80</v>
      </c>
      <c r="AI132" s="45">
        <f t="shared" si="19"/>
        <v>0.93</v>
      </c>
      <c r="AJ132" s="46"/>
      <c r="AK132" s="47">
        <v>1E-4</v>
      </c>
      <c r="AL132" s="48">
        <f t="shared" si="20"/>
        <v>1.0001</v>
      </c>
      <c r="AM132" s="49">
        <f t="shared" si="21"/>
        <v>3872795000</v>
      </c>
      <c r="AN132" s="50"/>
      <c r="AO132" s="51"/>
      <c r="AP132" s="51"/>
      <c r="AQ132" s="51"/>
      <c r="AR132" s="51"/>
      <c r="AS132" s="52"/>
      <c r="AT132" s="53">
        <f t="shared" si="17"/>
        <v>0</v>
      </c>
    </row>
    <row r="133" spans="1:46" s="54" customFormat="1" ht="36" customHeight="1" thickBot="1">
      <c r="A133" s="27"/>
      <c r="B133" s="56"/>
      <c r="C133" s="91"/>
      <c r="D133" s="95"/>
      <c r="E133" s="95"/>
      <c r="F133" s="101"/>
      <c r="G133" s="55"/>
      <c r="H133" s="60"/>
      <c r="I133" s="30">
        <v>0.51</v>
      </c>
      <c r="J133" s="119">
        <v>0.49</v>
      </c>
      <c r="K133" s="32"/>
      <c r="L133" s="57"/>
      <c r="M133" s="33"/>
      <c r="N133" s="34">
        <f t="shared" ref="N133:N139" si="22">SUM(I133:M133)</f>
        <v>1</v>
      </c>
      <c r="O133" s="35"/>
      <c r="P133" s="105">
        <v>15</v>
      </c>
      <c r="Q133" s="106">
        <v>15</v>
      </c>
      <c r="R133" s="38"/>
      <c r="S133" s="38"/>
      <c r="T133" s="37"/>
      <c r="U133" s="39">
        <f t="shared" ref="U133:U139" si="23">ROUNDUP(((P133*I133)+(Q133*J133)+(R133*K133)+(S133*L133)+(T133*M133)),2)</f>
        <v>15</v>
      </c>
      <c r="V133" s="40">
        <f t="shared" si="18"/>
        <v>15</v>
      </c>
      <c r="W133" s="112"/>
      <c r="X133" s="96"/>
      <c r="Y133" s="96"/>
      <c r="Z133" s="104"/>
      <c r="AA133" s="99"/>
      <c r="AB133" s="41">
        <f t="shared" ref="AB133:AB139" si="24">ROUNDUP((((W133*I133)+(X133*J133)+(Y133*K133)+(Z133*L133)+(AA133*M133))/$I$2*15),2)</f>
        <v>0</v>
      </c>
      <c r="AC133" s="40">
        <f t="shared" ref="AC133:AC139" si="25">IF(AB133&gt;=15,15,AB133)</f>
        <v>0</v>
      </c>
      <c r="AD133" s="42"/>
      <c r="AE133" s="128"/>
      <c r="AF133" s="37">
        <f t="shared" ref="AF133:AF139" si="26">IF((V133+AC133+AD133)&gt;=30,30,(V133+AC133+AD133))</f>
        <v>15</v>
      </c>
      <c r="AG133" s="43">
        <v>65</v>
      </c>
      <c r="AH133" s="44">
        <f t="shared" ref="AH133:AH139" si="27">AF133+AG133+AE133</f>
        <v>80</v>
      </c>
      <c r="AI133" s="45">
        <f t="shared" si="19"/>
        <v>0.93</v>
      </c>
      <c r="AJ133" s="46"/>
      <c r="AK133" s="47">
        <v>1E-4</v>
      </c>
      <c r="AL133" s="48">
        <f t="shared" si="20"/>
        <v>1.0001</v>
      </c>
      <c r="AM133" s="49">
        <f t="shared" si="21"/>
        <v>3872795000</v>
      </c>
      <c r="AN133" s="50"/>
      <c r="AO133" s="51"/>
      <c r="AP133" s="51"/>
      <c r="AQ133" s="51"/>
      <c r="AR133" s="51"/>
      <c r="AS133" s="52"/>
      <c r="AT133" s="53">
        <f t="shared" ref="AT133:AT139" si="28">(AO133*I133)+(AP133*J133)+(AQ133*K133)+(AR133*L133)+(AS133*M133)</f>
        <v>0</v>
      </c>
    </row>
    <row r="134" spans="1:46" s="54" customFormat="1" ht="36" customHeight="1" thickBot="1">
      <c r="A134" s="27"/>
      <c r="B134" s="56"/>
      <c r="C134" s="91"/>
      <c r="D134" s="95"/>
      <c r="E134" s="95"/>
      <c r="F134" s="101"/>
      <c r="G134" s="55"/>
      <c r="H134" s="60"/>
      <c r="I134" s="30">
        <v>0.51</v>
      </c>
      <c r="J134" s="119">
        <v>0.49</v>
      </c>
      <c r="K134" s="32"/>
      <c r="L134" s="57"/>
      <c r="M134" s="33"/>
      <c r="N134" s="34">
        <f t="shared" si="22"/>
        <v>1</v>
      </c>
      <c r="O134" s="35"/>
      <c r="P134" s="105">
        <v>15</v>
      </c>
      <c r="Q134" s="106">
        <v>15</v>
      </c>
      <c r="R134" s="38"/>
      <c r="S134" s="38"/>
      <c r="T134" s="37"/>
      <c r="U134" s="39">
        <f t="shared" si="23"/>
        <v>15</v>
      </c>
      <c r="V134" s="40">
        <f t="shared" si="18"/>
        <v>15</v>
      </c>
      <c r="W134" s="112"/>
      <c r="X134" s="96"/>
      <c r="Y134" s="96"/>
      <c r="Z134" s="104"/>
      <c r="AA134" s="99"/>
      <c r="AB134" s="41">
        <f t="shared" si="24"/>
        <v>0</v>
      </c>
      <c r="AC134" s="40">
        <f t="shared" si="25"/>
        <v>0</v>
      </c>
      <c r="AD134" s="42"/>
      <c r="AE134" s="128"/>
      <c r="AF134" s="37">
        <f t="shared" si="26"/>
        <v>15</v>
      </c>
      <c r="AG134" s="43">
        <v>65</v>
      </c>
      <c r="AH134" s="44">
        <f t="shared" si="27"/>
        <v>80</v>
      </c>
      <c r="AI134" s="45">
        <f t="shared" si="19"/>
        <v>0.93</v>
      </c>
      <c r="AJ134" s="46"/>
      <c r="AK134" s="47">
        <v>1E-4</v>
      </c>
      <c r="AL134" s="48">
        <f t="shared" si="20"/>
        <v>1.0001</v>
      </c>
      <c r="AM134" s="49">
        <f t="shared" si="21"/>
        <v>3872795000</v>
      </c>
      <c r="AN134" s="50"/>
      <c r="AO134" s="51"/>
      <c r="AP134" s="51"/>
      <c r="AQ134" s="51"/>
      <c r="AR134" s="51"/>
      <c r="AS134" s="52"/>
      <c r="AT134" s="53">
        <f t="shared" si="28"/>
        <v>0</v>
      </c>
    </row>
    <row r="135" spans="1:46" s="54" customFormat="1" ht="44.25" customHeight="1" thickBot="1">
      <c r="A135" s="27"/>
      <c r="B135" s="56"/>
      <c r="C135" s="91"/>
      <c r="D135" s="95"/>
      <c r="E135" s="95"/>
      <c r="F135" s="101"/>
      <c r="G135" s="55"/>
      <c r="H135" s="60"/>
      <c r="I135" s="30">
        <v>0.51</v>
      </c>
      <c r="J135" s="119">
        <v>0.49</v>
      </c>
      <c r="K135" s="32"/>
      <c r="L135" s="57"/>
      <c r="M135" s="33"/>
      <c r="N135" s="34">
        <f t="shared" si="22"/>
        <v>1</v>
      </c>
      <c r="O135" s="35"/>
      <c r="P135" s="105">
        <v>15</v>
      </c>
      <c r="Q135" s="106">
        <v>15</v>
      </c>
      <c r="R135" s="38"/>
      <c r="S135" s="38"/>
      <c r="T135" s="37"/>
      <c r="U135" s="39">
        <f t="shared" si="23"/>
        <v>15</v>
      </c>
      <c r="V135" s="40">
        <f>IF(U135&gt;=15,15,U135)</f>
        <v>15</v>
      </c>
      <c r="W135" s="112"/>
      <c r="X135" s="96"/>
      <c r="Y135" s="96"/>
      <c r="Z135" s="104"/>
      <c r="AA135" s="99"/>
      <c r="AB135" s="41">
        <f t="shared" si="24"/>
        <v>0</v>
      </c>
      <c r="AC135" s="40">
        <f t="shared" si="25"/>
        <v>0</v>
      </c>
      <c r="AD135" s="42"/>
      <c r="AE135" s="128"/>
      <c r="AF135" s="37">
        <f t="shared" si="26"/>
        <v>15</v>
      </c>
      <c r="AG135" s="43">
        <v>65</v>
      </c>
      <c r="AH135" s="44">
        <f t="shared" si="27"/>
        <v>80</v>
      </c>
      <c r="AI135" s="45">
        <f>-((50-((176+(45+(30-AF135)))))/200)</f>
        <v>0.93</v>
      </c>
      <c r="AJ135" s="46"/>
      <c r="AK135" s="47">
        <v>1E-4</v>
      </c>
      <c r="AL135" s="48">
        <f>100%+AK135</f>
        <v>1.0001</v>
      </c>
      <c r="AM135" s="49">
        <f>ROUNDUP($D$2*AI135*AL135,-3)</f>
        <v>3872795000</v>
      </c>
      <c r="AN135" s="50"/>
      <c r="AO135" s="51"/>
      <c r="AP135" s="51"/>
      <c r="AQ135" s="51"/>
      <c r="AR135" s="51"/>
      <c r="AS135" s="52"/>
      <c r="AT135" s="53">
        <f t="shared" si="28"/>
        <v>0</v>
      </c>
    </row>
    <row r="136" spans="1:46" s="54" customFormat="1" ht="36" customHeight="1" thickBot="1">
      <c r="A136" s="27"/>
      <c r="B136" s="56"/>
      <c r="C136" s="91"/>
      <c r="D136" s="95"/>
      <c r="E136" s="95"/>
      <c r="F136" s="101"/>
      <c r="G136" s="55"/>
      <c r="H136" s="79"/>
      <c r="I136" s="30">
        <v>0.51</v>
      </c>
      <c r="J136" s="119">
        <v>0.49</v>
      </c>
      <c r="K136" s="32"/>
      <c r="L136" s="57"/>
      <c r="M136" s="80"/>
      <c r="N136" s="34">
        <f t="shared" si="22"/>
        <v>1</v>
      </c>
      <c r="O136" s="81"/>
      <c r="P136" s="105">
        <v>15</v>
      </c>
      <c r="Q136" s="106">
        <v>15</v>
      </c>
      <c r="R136" s="38"/>
      <c r="S136" s="38"/>
      <c r="T136" s="58"/>
      <c r="U136" s="39">
        <f t="shared" si="23"/>
        <v>15</v>
      </c>
      <c r="V136" s="82">
        <f>IF(U136&gt;=15,15,U136)</f>
        <v>15</v>
      </c>
      <c r="W136" s="112"/>
      <c r="X136" s="96"/>
      <c r="Y136" s="96"/>
      <c r="Z136" s="104"/>
      <c r="AA136" s="133"/>
      <c r="AB136" s="41">
        <f t="shared" si="24"/>
        <v>0</v>
      </c>
      <c r="AC136" s="40">
        <f t="shared" si="25"/>
        <v>0</v>
      </c>
      <c r="AD136" s="83"/>
      <c r="AE136" s="131"/>
      <c r="AF136" s="37">
        <f t="shared" si="26"/>
        <v>15</v>
      </c>
      <c r="AG136" s="43">
        <v>65</v>
      </c>
      <c r="AH136" s="44">
        <f t="shared" si="27"/>
        <v>80</v>
      </c>
      <c r="AI136" s="45">
        <f>-((50-((176+(45+(30-AF136)))))/200)</f>
        <v>0.93</v>
      </c>
      <c r="AJ136" s="46"/>
      <c r="AK136" s="47">
        <v>1E-4</v>
      </c>
      <c r="AL136" s="48">
        <f>100%+AK136</f>
        <v>1.0001</v>
      </c>
      <c r="AM136" s="49">
        <f>ROUNDUP($D$2*AI136*AL136,-3)</f>
        <v>3872795000</v>
      </c>
      <c r="AN136" s="84"/>
      <c r="AO136" s="85"/>
      <c r="AP136" s="85"/>
      <c r="AQ136" s="85"/>
      <c r="AR136" s="85"/>
      <c r="AS136" s="86"/>
      <c r="AT136" s="53">
        <f t="shared" si="28"/>
        <v>0</v>
      </c>
    </row>
    <row r="137" spans="1:46" s="54" customFormat="1" ht="36" customHeight="1" thickBot="1">
      <c r="A137" s="27"/>
      <c r="B137" s="56"/>
      <c r="C137" s="91"/>
      <c r="D137" s="95"/>
      <c r="E137" s="95"/>
      <c r="F137" s="101"/>
      <c r="G137" s="55"/>
      <c r="H137" s="60"/>
      <c r="I137" s="30">
        <v>0.51</v>
      </c>
      <c r="J137" s="119">
        <v>0.49</v>
      </c>
      <c r="K137" s="32"/>
      <c r="L137" s="57"/>
      <c r="M137" s="33"/>
      <c r="N137" s="34">
        <f t="shared" si="22"/>
        <v>1</v>
      </c>
      <c r="O137" s="35"/>
      <c r="P137" s="105">
        <v>15</v>
      </c>
      <c r="Q137" s="106">
        <v>15</v>
      </c>
      <c r="R137" s="38"/>
      <c r="S137" s="38"/>
      <c r="T137" s="37"/>
      <c r="U137" s="39">
        <f t="shared" si="23"/>
        <v>15</v>
      </c>
      <c r="V137" s="40">
        <f>IF(U137&gt;=15,15,U137)</f>
        <v>15</v>
      </c>
      <c r="W137" s="112"/>
      <c r="X137" s="96"/>
      <c r="Y137" s="96"/>
      <c r="Z137" s="104"/>
      <c r="AA137" s="99"/>
      <c r="AB137" s="41">
        <f t="shared" si="24"/>
        <v>0</v>
      </c>
      <c r="AC137" s="40">
        <f t="shared" si="25"/>
        <v>0</v>
      </c>
      <c r="AD137" s="42"/>
      <c r="AE137" s="128"/>
      <c r="AF137" s="37">
        <f t="shared" si="26"/>
        <v>15</v>
      </c>
      <c r="AG137" s="43">
        <v>65</v>
      </c>
      <c r="AH137" s="44">
        <f t="shared" si="27"/>
        <v>80</v>
      </c>
      <c r="AI137" s="45">
        <f>-((50-((176+(45+(30-AF137)))))/200)</f>
        <v>0.93</v>
      </c>
      <c r="AJ137" s="46"/>
      <c r="AK137" s="47">
        <v>1E-4</v>
      </c>
      <c r="AL137" s="48">
        <f>100%+AK137</f>
        <v>1.0001</v>
      </c>
      <c r="AM137" s="49">
        <f>ROUNDUP($D$2*AI137*AL137,-3)</f>
        <v>3872795000</v>
      </c>
      <c r="AN137" s="50"/>
      <c r="AO137" s="51"/>
      <c r="AP137" s="51"/>
      <c r="AQ137" s="51"/>
      <c r="AR137" s="51"/>
      <c r="AS137" s="52"/>
      <c r="AT137" s="53">
        <f t="shared" si="28"/>
        <v>0</v>
      </c>
    </row>
    <row r="138" spans="1:46" s="54" customFormat="1" ht="36" customHeight="1" thickBot="1">
      <c r="A138" s="27"/>
      <c r="B138" s="56"/>
      <c r="C138" s="91"/>
      <c r="D138" s="95"/>
      <c r="E138" s="95"/>
      <c r="F138" s="101"/>
      <c r="G138" s="55"/>
      <c r="H138" s="60"/>
      <c r="I138" s="30">
        <v>0.51</v>
      </c>
      <c r="J138" s="119">
        <v>0.49</v>
      </c>
      <c r="K138" s="32"/>
      <c r="L138" s="57"/>
      <c r="M138" s="33"/>
      <c r="N138" s="34">
        <f t="shared" si="22"/>
        <v>1</v>
      </c>
      <c r="O138" s="35"/>
      <c r="P138" s="105">
        <v>15</v>
      </c>
      <c r="Q138" s="106">
        <v>15</v>
      </c>
      <c r="R138" s="38"/>
      <c r="S138" s="38"/>
      <c r="T138" s="37"/>
      <c r="U138" s="39">
        <f t="shared" si="23"/>
        <v>15</v>
      </c>
      <c r="V138" s="40">
        <f>IF(U138&gt;=15,15,U138)</f>
        <v>15</v>
      </c>
      <c r="W138" s="112"/>
      <c r="X138" s="96"/>
      <c r="Y138" s="96"/>
      <c r="Z138" s="104"/>
      <c r="AA138" s="99"/>
      <c r="AB138" s="41">
        <f t="shared" si="24"/>
        <v>0</v>
      </c>
      <c r="AC138" s="40">
        <f t="shared" si="25"/>
        <v>0</v>
      </c>
      <c r="AD138" s="42"/>
      <c r="AE138" s="128"/>
      <c r="AF138" s="37">
        <f t="shared" si="26"/>
        <v>15</v>
      </c>
      <c r="AG138" s="43">
        <v>65</v>
      </c>
      <c r="AH138" s="44">
        <f t="shared" si="27"/>
        <v>80</v>
      </c>
      <c r="AI138" s="45">
        <f>-((50-((176+(45+(30-AF138)))))/200)</f>
        <v>0.93</v>
      </c>
      <c r="AJ138" s="46"/>
      <c r="AK138" s="47">
        <v>1E-4</v>
      </c>
      <c r="AL138" s="48">
        <f>100%+AK138</f>
        <v>1.0001</v>
      </c>
      <c r="AM138" s="49">
        <f>ROUNDUP($D$2*AI138*AL138,-3)</f>
        <v>3872795000</v>
      </c>
      <c r="AN138" s="50"/>
      <c r="AO138" s="51"/>
      <c r="AP138" s="51"/>
      <c r="AQ138" s="51"/>
      <c r="AR138" s="51"/>
      <c r="AS138" s="52"/>
      <c r="AT138" s="53">
        <f t="shared" si="28"/>
        <v>0</v>
      </c>
    </row>
    <row r="139" spans="1:46" s="54" customFormat="1" ht="36" customHeight="1" thickBot="1">
      <c r="A139" s="27"/>
      <c r="B139" s="56"/>
      <c r="C139" s="91"/>
      <c r="D139" s="95"/>
      <c r="E139" s="95"/>
      <c r="F139" s="101"/>
      <c r="G139" s="55"/>
      <c r="H139" s="28"/>
      <c r="I139" s="30">
        <v>0.51</v>
      </c>
      <c r="J139" s="119">
        <v>0.49</v>
      </c>
      <c r="K139" s="32"/>
      <c r="L139" s="57"/>
      <c r="M139" s="31"/>
      <c r="N139" s="34">
        <f t="shared" si="22"/>
        <v>1</v>
      </c>
      <c r="O139" s="37"/>
      <c r="P139" s="105">
        <v>15</v>
      </c>
      <c r="Q139" s="106">
        <v>15</v>
      </c>
      <c r="R139" s="38"/>
      <c r="S139" s="38"/>
      <c r="T139" s="37"/>
      <c r="U139" s="39">
        <f t="shared" si="23"/>
        <v>15</v>
      </c>
      <c r="V139" s="40">
        <f>IF(U139&gt;=15,15,U139)</f>
        <v>15</v>
      </c>
      <c r="W139" s="112"/>
      <c r="X139" s="96"/>
      <c r="Y139" s="96"/>
      <c r="Z139" s="104"/>
      <c r="AA139" s="99"/>
      <c r="AB139" s="41">
        <f t="shared" si="24"/>
        <v>0</v>
      </c>
      <c r="AC139" s="40">
        <f t="shared" si="25"/>
        <v>0</v>
      </c>
      <c r="AD139" s="87"/>
      <c r="AE139" s="128"/>
      <c r="AF139" s="37">
        <f t="shared" si="26"/>
        <v>15</v>
      </c>
      <c r="AG139" s="43">
        <v>65</v>
      </c>
      <c r="AH139" s="44">
        <f t="shared" si="27"/>
        <v>80</v>
      </c>
      <c r="AI139" s="45">
        <f>-((50-((176+(45+(30-AF139)))))/200)</f>
        <v>0.93</v>
      </c>
      <c r="AJ139" s="46"/>
      <c r="AK139" s="47">
        <v>1E-4</v>
      </c>
      <c r="AL139" s="48">
        <f>100%+AK139</f>
        <v>1.0001</v>
      </c>
      <c r="AM139" s="49">
        <f>ROUNDUP($D$2*AI139*AL139,-3)</f>
        <v>3872795000</v>
      </c>
      <c r="AN139" s="88"/>
      <c r="AO139" s="51"/>
      <c r="AP139" s="51"/>
      <c r="AQ139" s="51"/>
      <c r="AR139" s="51"/>
      <c r="AS139" s="52"/>
      <c r="AT139" s="53">
        <f t="shared" si="28"/>
        <v>0</v>
      </c>
    </row>
  </sheetData>
  <mergeCells count="28">
    <mergeCell ref="D1:E1"/>
    <mergeCell ref="I1:J1"/>
    <mergeCell ref="L1:AB1"/>
    <mergeCell ref="AE1:AK1"/>
    <mergeCell ref="D2:E2"/>
    <mergeCell ref="F2:G2"/>
    <mergeCell ref="I2:J2"/>
    <mergeCell ref="P2:U2"/>
    <mergeCell ref="AL3:AL4"/>
    <mergeCell ref="A3:A4"/>
    <mergeCell ref="B3:B4"/>
    <mergeCell ref="C3:H3"/>
    <mergeCell ref="I3:M3"/>
    <mergeCell ref="N3:N4"/>
    <mergeCell ref="O3:O4"/>
    <mergeCell ref="P3:U3"/>
    <mergeCell ref="W3:AB3"/>
    <mergeCell ref="AI3:AI4"/>
    <mergeCell ref="AJ3:AJ4"/>
    <mergeCell ref="AK3:AK4"/>
    <mergeCell ref="AS3:AS4"/>
    <mergeCell ref="AT3:AT4"/>
    <mergeCell ref="AM3:AM4"/>
    <mergeCell ref="AN3:AN4"/>
    <mergeCell ref="AO3:AO4"/>
    <mergeCell ref="AP3:AP4"/>
    <mergeCell ref="AQ3:AQ4"/>
    <mergeCell ref="AR3:AR4"/>
  </mergeCells>
  <phoneticPr fontId="3" type="noConversion"/>
  <printOptions horizontalCentered="1"/>
  <pageMargins left="0.17" right="0.17" top="0.33" bottom="0.24" header="0.26" footer="0.18"/>
  <pageSetup paperSize="9" scale="57" orientation="landscape" r:id="rId1"/>
  <headerFooter alignWithMargins="0"/>
  <rowBreaks count="1" manualBreakCount="1">
    <brk id="30" max="41" man="1"/>
  </rowBreaks>
  <colBreaks count="1" manualBreakCount="1">
    <brk id="29" max="139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AT140"/>
  <sheetViews>
    <sheetView showZeros="0" view="pageBreakPreview" zoomScale="80" workbookViewId="0">
      <selection activeCell="S6" sqref="S6"/>
    </sheetView>
  </sheetViews>
  <sheetFormatPr defaultColWidth="8.88671875" defaultRowHeight="13.5"/>
  <cols>
    <col min="1" max="1" width="5" style="1" customWidth="1"/>
    <col min="2" max="2" width="5.109375" style="2" customWidth="1"/>
    <col min="3" max="3" width="9.21875" style="89" customWidth="1"/>
    <col min="4" max="7" width="9.21875" style="1" customWidth="1"/>
    <col min="8" max="8" width="6.6640625" style="1" customWidth="1"/>
    <col min="9" max="10" width="7.33203125" style="1" customWidth="1"/>
    <col min="11" max="11" width="7.6640625" style="1" customWidth="1"/>
    <col min="12" max="13" width="6.77734375" style="1" customWidth="1"/>
    <col min="14" max="14" width="6.44140625" style="1" customWidth="1"/>
    <col min="15" max="15" width="5.109375" style="1" customWidth="1"/>
    <col min="16" max="16" width="7.109375" style="1" customWidth="1"/>
    <col min="17" max="17" width="6.77734375" style="1" customWidth="1"/>
    <col min="18" max="20" width="6.6640625" style="1" customWidth="1"/>
    <col min="21" max="21" width="7.109375" style="1" customWidth="1"/>
    <col min="22" max="22" width="10.44140625" style="90" hidden="1" customWidth="1"/>
    <col min="23" max="24" width="8" style="1" customWidth="1"/>
    <col min="25" max="27" width="7.21875" style="1" customWidth="1"/>
    <col min="28" max="28" width="9.6640625" style="1" customWidth="1"/>
    <col min="29" max="29" width="2" style="90" hidden="1" customWidth="1"/>
    <col min="30" max="31" width="6.21875" style="1" customWidth="1"/>
    <col min="32" max="32" width="7" style="1" customWidth="1"/>
    <col min="33" max="33" width="4.6640625" style="1" customWidth="1"/>
    <col min="34" max="34" width="8.21875" style="1" customWidth="1"/>
    <col min="35" max="35" width="8.77734375" style="1" customWidth="1"/>
    <col min="36" max="36" width="7.5546875" style="1" customWidth="1"/>
    <col min="37" max="38" width="8.33203125" style="1" customWidth="1"/>
    <col min="39" max="39" width="20.21875" style="1" customWidth="1"/>
    <col min="40" max="40" width="8.33203125" style="1" customWidth="1"/>
    <col min="41" max="42" width="17.6640625" style="1" customWidth="1"/>
    <col min="43" max="45" width="17.6640625" style="1" hidden="1" customWidth="1"/>
    <col min="46" max="46" width="17.6640625" style="1" customWidth="1"/>
    <col min="47" max="16384" width="8.88671875" style="1"/>
  </cols>
  <sheetData>
    <row r="1" spans="1:46" ht="33.75" customHeight="1">
      <c r="C1" s="3" t="s">
        <v>37</v>
      </c>
      <c r="D1" s="353">
        <v>4468900000</v>
      </c>
      <c r="E1" s="353"/>
      <c r="F1" s="4"/>
      <c r="G1" s="4"/>
      <c r="H1" s="3" t="s">
        <v>0</v>
      </c>
      <c r="I1" s="354">
        <v>2634967000</v>
      </c>
      <c r="J1" s="354"/>
      <c r="K1" s="118">
        <f>TRUNC(I1/F2,7)</f>
        <v>0.60378670000000001</v>
      </c>
      <c r="L1" s="385" t="s">
        <v>530</v>
      </c>
      <c r="M1" s="386"/>
      <c r="N1" s="386"/>
      <c r="O1" s="386"/>
      <c r="P1" s="386"/>
      <c r="Q1" s="386"/>
      <c r="R1" s="386"/>
      <c r="S1" s="386"/>
      <c r="T1" s="386"/>
      <c r="U1" s="386"/>
      <c r="V1" s="386"/>
      <c r="W1" s="386"/>
      <c r="X1" s="386"/>
      <c r="Y1" s="386"/>
      <c r="Z1" s="386"/>
      <c r="AA1" s="386"/>
      <c r="AB1" s="386"/>
      <c r="AC1" s="148"/>
      <c r="AD1" s="148"/>
      <c r="AE1" s="356" t="s">
        <v>492</v>
      </c>
      <c r="AF1" s="356"/>
      <c r="AG1" s="356"/>
      <c r="AH1" s="356"/>
      <c r="AI1" s="356"/>
      <c r="AJ1" s="356"/>
      <c r="AK1" s="356"/>
      <c r="AL1" s="145"/>
      <c r="AM1" s="145"/>
      <c r="AN1" s="145"/>
      <c r="AO1" s="122"/>
      <c r="AP1" s="122"/>
      <c r="AQ1" s="122"/>
      <c r="AR1" s="122"/>
      <c r="AS1" s="122"/>
      <c r="AT1" s="122"/>
    </row>
    <row r="2" spans="1:46" s="11" customFormat="1" ht="30" customHeight="1" thickBot="1">
      <c r="A2" s="6"/>
      <c r="B2" s="7"/>
      <c r="C2" s="8" t="s">
        <v>36</v>
      </c>
      <c r="D2" s="357">
        <v>4915790000</v>
      </c>
      <c r="E2" s="358"/>
      <c r="F2" s="357">
        <v>4364068966</v>
      </c>
      <c r="G2" s="358"/>
      <c r="H2" s="3" t="s">
        <v>32</v>
      </c>
      <c r="I2" s="359">
        <f>D2*1</f>
        <v>4915790000</v>
      </c>
      <c r="J2" s="360"/>
      <c r="K2" s="117" t="s">
        <v>29</v>
      </c>
      <c r="L2" s="4"/>
      <c r="M2" s="4"/>
      <c r="N2" s="4"/>
      <c r="O2" s="9" t="s">
        <v>35</v>
      </c>
      <c r="P2" s="361">
        <v>45974.458333333336</v>
      </c>
      <c r="Q2" s="361"/>
      <c r="R2" s="361"/>
      <c r="S2" s="361"/>
      <c r="T2" s="361"/>
      <c r="U2" s="361"/>
      <c r="V2" s="10"/>
      <c r="W2" s="10"/>
      <c r="X2" s="6"/>
      <c r="Y2" s="6"/>
      <c r="Z2" s="6"/>
      <c r="AA2" s="6"/>
      <c r="AB2" s="6"/>
      <c r="AC2" s="10"/>
      <c r="AD2" s="252" t="s">
        <v>499</v>
      </c>
      <c r="AE2" s="248"/>
      <c r="AF2" s="248"/>
      <c r="AG2" s="249"/>
      <c r="AH2" s="248"/>
      <c r="AI2" s="250"/>
      <c r="AJ2" s="247"/>
      <c r="AK2" s="251"/>
      <c r="AL2" s="13"/>
      <c r="AM2" s="14" t="s">
        <v>52</v>
      </c>
      <c r="AO2" s="63" t="s">
        <v>40</v>
      </c>
      <c r="AP2" s="63"/>
      <c r="AQ2" s="123"/>
      <c r="AR2" s="124"/>
      <c r="AS2" s="126"/>
      <c r="AT2" s="125"/>
    </row>
    <row r="3" spans="1:46" s="17" customFormat="1" ht="24.95" customHeight="1" thickBot="1">
      <c r="A3" s="364" t="s">
        <v>1</v>
      </c>
      <c r="B3" s="366" t="s">
        <v>2</v>
      </c>
      <c r="C3" s="368" t="s">
        <v>3</v>
      </c>
      <c r="D3" s="369"/>
      <c r="E3" s="369"/>
      <c r="F3" s="369"/>
      <c r="G3" s="369"/>
      <c r="H3" s="370"/>
      <c r="I3" s="371" t="s">
        <v>4</v>
      </c>
      <c r="J3" s="369"/>
      <c r="K3" s="369"/>
      <c r="L3" s="369"/>
      <c r="M3" s="370"/>
      <c r="N3" s="372" t="s">
        <v>5</v>
      </c>
      <c r="O3" s="374" t="s">
        <v>6</v>
      </c>
      <c r="P3" s="371" t="s">
        <v>7</v>
      </c>
      <c r="Q3" s="369"/>
      <c r="R3" s="369"/>
      <c r="S3" s="369"/>
      <c r="T3" s="369"/>
      <c r="U3" s="370"/>
      <c r="V3" s="15"/>
      <c r="W3" s="371" t="s">
        <v>30</v>
      </c>
      <c r="X3" s="369"/>
      <c r="Y3" s="369"/>
      <c r="Z3" s="369"/>
      <c r="AA3" s="369"/>
      <c r="AB3" s="370"/>
      <c r="AC3" s="15"/>
      <c r="AD3" s="15"/>
      <c r="AE3" s="15"/>
      <c r="AF3" s="15"/>
      <c r="AG3" s="15"/>
      <c r="AH3" s="16"/>
      <c r="AI3" s="376" t="s">
        <v>8</v>
      </c>
      <c r="AJ3" s="366" t="s">
        <v>9</v>
      </c>
      <c r="AK3" s="378" t="s">
        <v>10</v>
      </c>
      <c r="AL3" s="362" t="s">
        <v>11</v>
      </c>
      <c r="AM3" s="381" t="s">
        <v>12</v>
      </c>
      <c r="AN3" s="383" t="s">
        <v>13</v>
      </c>
      <c r="AO3" s="380" t="s">
        <v>14</v>
      </c>
      <c r="AP3" s="380" t="s">
        <v>41</v>
      </c>
      <c r="AQ3" s="380" t="s">
        <v>42</v>
      </c>
      <c r="AR3" s="380" t="s">
        <v>43</v>
      </c>
      <c r="AS3" s="380" t="s">
        <v>44</v>
      </c>
      <c r="AT3" s="380" t="s">
        <v>15</v>
      </c>
    </row>
    <row r="4" spans="1:46" s="17" customFormat="1" ht="39.75" customHeight="1" thickBot="1">
      <c r="A4" s="365"/>
      <c r="B4" s="367"/>
      <c r="C4" s="103" t="s">
        <v>16</v>
      </c>
      <c r="D4" s="19" t="s">
        <v>17</v>
      </c>
      <c r="E4" s="20" t="s">
        <v>18</v>
      </c>
      <c r="F4" s="20" t="s">
        <v>19</v>
      </c>
      <c r="G4" s="20" t="s">
        <v>94</v>
      </c>
      <c r="H4" s="21" t="s">
        <v>95</v>
      </c>
      <c r="I4" s="18" t="s">
        <v>96</v>
      </c>
      <c r="J4" s="19" t="s">
        <v>17</v>
      </c>
      <c r="K4" s="20" t="s">
        <v>97</v>
      </c>
      <c r="L4" s="103" t="s">
        <v>98</v>
      </c>
      <c r="M4" s="20" t="s">
        <v>94</v>
      </c>
      <c r="N4" s="373"/>
      <c r="O4" s="375"/>
      <c r="P4" s="18" t="s">
        <v>96</v>
      </c>
      <c r="Q4" s="19" t="s">
        <v>17</v>
      </c>
      <c r="R4" s="20" t="s">
        <v>97</v>
      </c>
      <c r="S4" s="103" t="s">
        <v>19</v>
      </c>
      <c r="T4" s="20" t="s">
        <v>94</v>
      </c>
      <c r="U4" s="22" t="s">
        <v>99</v>
      </c>
      <c r="V4" s="23" t="s">
        <v>22</v>
      </c>
      <c r="W4" s="18" t="s">
        <v>96</v>
      </c>
      <c r="X4" s="19" t="s">
        <v>101</v>
      </c>
      <c r="Y4" s="20" t="s">
        <v>97</v>
      </c>
      <c r="Z4" s="103" t="s">
        <v>98</v>
      </c>
      <c r="AA4" s="20" t="s">
        <v>94</v>
      </c>
      <c r="AB4" s="24" t="s">
        <v>102</v>
      </c>
      <c r="AC4" s="23" t="s">
        <v>46</v>
      </c>
      <c r="AD4" s="121" t="s">
        <v>104</v>
      </c>
      <c r="AE4" s="127" t="s">
        <v>48</v>
      </c>
      <c r="AF4" s="25" t="s">
        <v>106</v>
      </c>
      <c r="AG4" s="26" t="s">
        <v>107</v>
      </c>
      <c r="AH4" s="26" t="s">
        <v>26</v>
      </c>
      <c r="AI4" s="377"/>
      <c r="AJ4" s="367"/>
      <c r="AK4" s="379"/>
      <c r="AL4" s="363"/>
      <c r="AM4" s="382"/>
      <c r="AN4" s="384"/>
      <c r="AO4" s="380"/>
      <c r="AP4" s="380"/>
      <c r="AQ4" s="380"/>
      <c r="AR4" s="380"/>
      <c r="AS4" s="380"/>
      <c r="AT4" s="380"/>
    </row>
    <row r="5" spans="1:46" s="54" customFormat="1" ht="40.5" customHeight="1" thickBot="1">
      <c r="A5" s="27">
        <v>1</v>
      </c>
      <c r="B5" s="223" t="s">
        <v>527</v>
      </c>
      <c r="C5" s="296" t="s">
        <v>163</v>
      </c>
      <c r="D5" s="288" t="s">
        <v>502</v>
      </c>
      <c r="E5" s="94"/>
      <c r="F5" s="94"/>
      <c r="G5" s="91"/>
      <c r="H5" s="267" t="s">
        <v>503</v>
      </c>
      <c r="I5" s="294">
        <v>0.7</v>
      </c>
      <c r="J5" s="283">
        <v>0.17449999999999999</v>
      </c>
      <c r="K5" s="31"/>
      <c r="L5" s="31"/>
      <c r="M5" s="33"/>
      <c r="N5" s="34">
        <f>SUM(I5:M5)</f>
        <v>0.87449999999999994</v>
      </c>
      <c r="O5" s="35"/>
      <c r="P5" s="295">
        <v>15</v>
      </c>
      <c r="Q5" s="304">
        <v>15</v>
      </c>
      <c r="R5" s="37"/>
      <c r="S5" s="38"/>
      <c r="T5" s="37"/>
      <c r="U5" s="39">
        <f>ROUNDUP(((P5*I5)+(Q5*J5)+(R5*K5)+(S5*L5)+(T5*M5)),2)</f>
        <v>13.12</v>
      </c>
      <c r="V5" s="40">
        <f>IF(U5&gt;=15,15,U5)</f>
        <v>13.12</v>
      </c>
      <c r="W5" s="281">
        <v>59183685000</v>
      </c>
      <c r="X5" s="306">
        <v>1173273000</v>
      </c>
      <c r="Y5" s="256"/>
      <c r="Z5" s="257"/>
      <c r="AA5" s="99"/>
      <c r="AB5" s="41">
        <f>ROUNDUP((((W5*I5)+(X5*J5)+(Y5*K5)+(Z5*L5)+(AA5*M5))/$I$2*15),2)</f>
        <v>127.04</v>
      </c>
      <c r="AC5" s="40">
        <f>IF(AB5&gt;=15,15,AB5)</f>
        <v>15</v>
      </c>
      <c r="AD5" s="42">
        <f>3*I5</f>
        <v>2.0999999999999996</v>
      </c>
      <c r="AE5" s="128"/>
      <c r="AF5" s="98">
        <f>IF((V5+AC5+AD5)&gt;=30,30,(V5+AC5+AD5))</f>
        <v>30</v>
      </c>
      <c r="AG5" s="43">
        <v>65</v>
      </c>
      <c r="AH5" s="44">
        <f>AF5+AG5+AE5</f>
        <v>95</v>
      </c>
      <c r="AI5" s="45">
        <f>-((50-((176+(45+(30-AF5)))))/200)</f>
        <v>0.85499999999999998</v>
      </c>
      <c r="AJ5" s="46"/>
      <c r="AK5" s="47">
        <v>1E-4</v>
      </c>
      <c r="AL5" s="48">
        <f>100%+AK5</f>
        <v>1.0001</v>
      </c>
      <c r="AM5" s="49">
        <f>ROUNDUP($D$2*AI5*AL5,-3)</f>
        <v>4203421000</v>
      </c>
      <c r="AN5" s="50"/>
      <c r="AO5" s="51"/>
      <c r="AP5" s="51"/>
      <c r="AQ5" s="51"/>
      <c r="AR5" s="51"/>
      <c r="AS5" s="52"/>
      <c r="AT5" s="53">
        <f>(AO5*I5)+(AP5*J5)+(AQ5*K5)+(AR5*L5)+(AS5*M5)</f>
        <v>0</v>
      </c>
    </row>
    <row r="6" spans="1:46" s="54" customFormat="1" ht="40.5" customHeight="1" thickBot="1">
      <c r="A6" s="27">
        <v>2</v>
      </c>
      <c r="B6" s="28"/>
      <c r="C6" s="296" t="s">
        <v>504</v>
      </c>
      <c r="D6" s="93" t="s">
        <v>494</v>
      </c>
      <c r="E6" s="95"/>
      <c r="F6" s="94"/>
      <c r="G6" s="29"/>
      <c r="H6" s="240" t="s">
        <v>506</v>
      </c>
      <c r="I6" s="294">
        <v>0.7</v>
      </c>
      <c r="J6" s="194">
        <v>0.18360000000000001</v>
      </c>
      <c r="K6" s="31"/>
      <c r="L6" s="31"/>
      <c r="M6" s="33"/>
      <c r="N6" s="34">
        <f t="shared" ref="N6:N69" si="0">SUM(I6:M6)</f>
        <v>0.88359999999999994</v>
      </c>
      <c r="O6" s="35"/>
      <c r="P6" s="279">
        <v>15</v>
      </c>
      <c r="Q6" s="168">
        <v>15</v>
      </c>
      <c r="R6" s="106"/>
      <c r="S6" s="38"/>
      <c r="T6" s="37"/>
      <c r="U6" s="39">
        <f t="shared" ref="U6:U69" si="1">ROUNDUP(((P6*I6)+(Q6*J6)+(R6*K6)+(S6*L6)+(T6*M6)),2)</f>
        <v>13.26</v>
      </c>
      <c r="V6" s="40">
        <f>IF(U6&gt;=15,15,U6)</f>
        <v>13.26</v>
      </c>
      <c r="W6" s="297">
        <v>57539030000</v>
      </c>
      <c r="X6" s="112">
        <v>1012882000</v>
      </c>
      <c r="Y6" s="100"/>
      <c r="Z6" s="112"/>
      <c r="AA6" s="99"/>
      <c r="AB6" s="41">
        <f t="shared" ref="AB6:AB69" si="2">ROUNDUP((((W6*I6)+(X6*J6)+(Y6*K6)+(Z6*L6)+(AA6*M6))/$I$2*15),2)</f>
        <v>123.47</v>
      </c>
      <c r="AC6" s="40">
        <f t="shared" ref="AC6:AC69" si="3">IF(AB6&gt;=15,15,AB6)</f>
        <v>15</v>
      </c>
      <c r="AD6" s="42">
        <f>3*I6</f>
        <v>2.0999999999999996</v>
      </c>
      <c r="AE6" s="128"/>
      <c r="AF6" s="37">
        <f t="shared" ref="AF6:AF69" si="4">IF((V6+AC6+AD6)&gt;=30,30,(V6+AC6+AD6))</f>
        <v>30</v>
      </c>
      <c r="AG6" s="43">
        <v>65</v>
      </c>
      <c r="AH6" s="44">
        <f t="shared" ref="AH6:AH69" si="5">AF6+AG6+AE6</f>
        <v>95</v>
      </c>
      <c r="AI6" s="45">
        <f>-((50-((176+(45+(30-AF6)))))/200)</f>
        <v>0.85499999999999998</v>
      </c>
      <c r="AJ6" s="46"/>
      <c r="AK6" s="47">
        <v>1E-4</v>
      </c>
      <c r="AL6" s="48">
        <f>100%+AK6</f>
        <v>1.0001</v>
      </c>
      <c r="AM6" s="49">
        <f>ROUNDUP($D$2*AI6*AL6,-3)</f>
        <v>4203421000</v>
      </c>
      <c r="AN6" s="50"/>
      <c r="AO6" s="51"/>
      <c r="AP6" s="51"/>
      <c r="AQ6" s="51"/>
      <c r="AR6" s="51"/>
      <c r="AS6" s="52"/>
      <c r="AT6" s="53">
        <f t="shared" ref="AT6:AT69" si="6">(AO6*I6)+(AP6*J6)+(AQ6*K6)+(AR6*L6)+(AS6*M6)</f>
        <v>0</v>
      </c>
    </row>
    <row r="7" spans="1:46" s="54" customFormat="1" ht="40.5" customHeight="1" thickBot="1">
      <c r="A7" s="27">
        <v>3</v>
      </c>
      <c r="B7" s="223" t="s">
        <v>528</v>
      </c>
      <c r="C7" s="62" t="s">
        <v>497</v>
      </c>
      <c r="D7" s="296" t="s">
        <v>525</v>
      </c>
      <c r="E7" s="287"/>
      <c r="F7" s="94"/>
      <c r="G7" s="55"/>
      <c r="H7" s="29"/>
      <c r="I7" s="109">
        <v>0.51</v>
      </c>
      <c r="J7" s="273">
        <v>0.49</v>
      </c>
      <c r="K7" s="299"/>
      <c r="L7" s="57"/>
      <c r="M7" s="33"/>
      <c r="N7" s="34">
        <f t="shared" si="0"/>
        <v>1</v>
      </c>
      <c r="O7" s="35"/>
      <c r="P7" s="279">
        <v>15</v>
      </c>
      <c r="Q7" s="275">
        <v>15</v>
      </c>
      <c r="R7" s="292"/>
      <c r="S7" s="38"/>
      <c r="T7" s="37"/>
      <c r="U7" s="39">
        <f t="shared" si="1"/>
        <v>15</v>
      </c>
      <c r="V7" s="40">
        <f>IF(U7&gt;=15,15,U7)</f>
        <v>15</v>
      </c>
      <c r="W7" s="112">
        <v>725241000</v>
      </c>
      <c r="X7" s="276">
        <v>80267427000</v>
      </c>
      <c r="Y7" s="284"/>
      <c r="Z7" s="112"/>
      <c r="AA7" s="99"/>
      <c r="AB7" s="41">
        <f t="shared" si="2"/>
        <v>121.15</v>
      </c>
      <c r="AC7" s="40">
        <f t="shared" si="3"/>
        <v>15</v>
      </c>
      <c r="AD7" s="42"/>
      <c r="AE7" s="128"/>
      <c r="AF7" s="37">
        <f t="shared" si="4"/>
        <v>30</v>
      </c>
      <c r="AG7" s="43">
        <v>65</v>
      </c>
      <c r="AH7" s="44">
        <f t="shared" si="5"/>
        <v>95</v>
      </c>
      <c r="AI7" s="45">
        <f>-((50-((176+(45+(30-AF7)))))/200)</f>
        <v>0.85499999999999998</v>
      </c>
      <c r="AJ7" s="46"/>
      <c r="AK7" s="47">
        <v>1E-4</v>
      </c>
      <c r="AL7" s="48">
        <f>100%+AK7</f>
        <v>1.0001</v>
      </c>
      <c r="AM7" s="49">
        <f>ROUNDUP($D$2*AI7*AL7,-3)</f>
        <v>4203421000</v>
      </c>
      <c r="AN7" s="50"/>
      <c r="AO7" s="51"/>
      <c r="AP7" s="51"/>
      <c r="AQ7" s="51"/>
      <c r="AR7" s="51"/>
      <c r="AS7" s="52"/>
      <c r="AT7" s="53">
        <f t="shared" si="6"/>
        <v>0</v>
      </c>
    </row>
    <row r="8" spans="1:46" s="54" customFormat="1" ht="40.5" customHeight="1" thickBot="1">
      <c r="A8" s="27">
        <v>4</v>
      </c>
      <c r="B8" s="223" t="s">
        <v>528</v>
      </c>
      <c r="C8" s="287" t="s">
        <v>505</v>
      </c>
      <c r="D8" s="62" t="s">
        <v>496</v>
      </c>
      <c r="E8" s="95"/>
      <c r="F8" s="94"/>
      <c r="G8" s="92"/>
      <c r="H8" s="135"/>
      <c r="I8" s="294">
        <v>0.6</v>
      </c>
      <c r="J8" s="119">
        <v>0.4</v>
      </c>
      <c r="K8" s="31"/>
      <c r="L8" s="57"/>
      <c r="M8" s="33"/>
      <c r="N8" s="34">
        <f t="shared" si="0"/>
        <v>1</v>
      </c>
      <c r="O8" s="35"/>
      <c r="P8" s="279">
        <v>15</v>
      </c>
      <c r="Q8" s="168">
        <v>15</v>
      </c>
      <c r="R8" s="38"/>
      <c r="S8" s="38"/>
      <c r="T8" s="37"/>
      <c r="U8" s="193">
        <f t="shared" si="1"/>
        <v>15</v>
      </c>
      <c r="V8" s="40">
        <f t="shared" ref="V8:V71" si="7">IF(U8&gt;=15,15,U8)</f>
        <v>15</v>
      </c>
      <c r="W8" s="281">
        <v>39361754000</v>
      </c>
      <c r="X8" s="216">
        <v>7960993000</v>
      </c>
      <c r="Y8" s="100"/>
      <c r="Z8" s="96"/>
      <c r="AA8" s="108"/>
      <c r="AB8" s="41">
        <f t="shared" si="2"/>
        <v>81.790000000000006</v>
      </c>
      <c r="AC8" s="40">
        <f t="shared" si="3"/>
        <v>15</v>
      </c>
      <c r="AD8" s="42"/>
      <c r="AE8" s="128"/>
      <c r="AF8" s="37">
        <f t="shared" si="4"/>
        <v>30</v>
      </c>
      <c r="AG8" s="43">
        <v>65</v>
      </c>
      <c r="AH8" s="44">
        <f t="shared" si="5"/>
        <v>95</v>
      </c>
      <c r="AI8" s="45">
        <f t="shared" ref="AI8:AI71" si="8">-((50-((176+(45+(30-AF8)))))/200)</f>
        <v>0.85499999999999998</v>
      </c>
      <c r="AJ8" s="46"/>
      <c r="AK8" s="47">
        <v>1E-4</v>
      </c>
      <c r="AL8" s="48">
        <f t="shared" ref="AL8:AL71" si="9">100%+AK8</f>
        <v>1.0001</v>
      </c>
      <c r="AM8" s="49">
        <f t="shared" ref="AM8:AM71" si="10">ROUNDUP($D$2*AI8*AL8,-3)</f>
        <v>4203421000</v>
      </c>
      <c r="AN8" s="50"/>
      <c r="AO8" s="51"/>
      <c r="AP8" s="51"/>
      <c r="AQ8" s="51"/>
      <c r="AR8" s="51"/>
      <c r="AS8" s="52"/>
      <c r="AT8" s="53">
        <f t="shared" si="6"/>
        <v>0</v>
      </c>
    </row>
    <row r="9" spans="1:46" s="54" customFormat="1" ht="40.5" customHeight="1" thickBot="1">
      <c r="A9" s="27">
        <v>5</v>
      </c>
      <c r="B9" s="223" t="s">
        <v>528</v>
      </c>
      <c r="C9" s="296" t="s">
        <v>498</v>
      </c>
      <c r="D9" s="62" t="s">
        <v>500</v>
      </c>
      <c r="E9" s="301"/>
      <c r="F9" s="95"/>
      <c r="G9" s="92"/>
      <c r="H9" s="255"/>
      <c r="I9" s="294">
        <v>0.53</v>
      </c>
      <c r="J9" s="302">
        <v>0.47</v>
      </c>
      <c r="K9" s="299"/>
      <c r="L9" s="31"/>
      <c r="M9" s="33"/>
      <c r="N9" s="34">
        <f t="shared" si="0"/>
        <v>1</v>
      </c>
      <c r="O9" s="35"/>
      <c r="P9" s="279">
        <v>15</v>
      </c>
      <c r="Q9" s="298">
        <v>15</v>
      </c>
      <c r="R9" s="292"/>
      <c r="S9" s="38"/>
      <c r="T9" s="37"/>
      <c r="U9" s="39">
        <f t="shared" si="1"/>
        <v>15</v>
      </c>
      <c r="V9" s="40">
        <f t="shared" si="7"/>
        <v>15</v>
      </c>
      <c r="W9" s="281">
        <v>14977246000</v>
      </c>
      <c r="X9" s="276">
        <v>2324074000</v>
      </c>
      <c r="Y9" s="284"/>
      <c r="Z9" s="96"/>
      <c r="AA9" s="99"/>
      <c r="AB9" s="41">
        <f t="shared" si="2"/>
        <v>27.560000000000002</v>
      </c>
      <c r="AC9" s="40">
        <f t="shared" si="3"/>
        <v>15</v>
      </c>
      <c r="AD9" s="42"/>
      <c r="AE9" s="128"/>
      <c r="AF9" s="37">
        <f t="shared" si="4"/>
        <v>30</v>
      </c>
      <c r="AG9" s="43">
        <v>65</v>
      </c>
      <c r="AH9" s="44">
        <f t="shared" si="5"/>
        <v>95</v>
      </c>
      <c r="AI9" s="45">
        <f t="shared" si="8"/>
        <v>0.85499999999999998</v>
      </c>
      <c r="AJ9" s="46"/>
      <c r="AK9" s="47">
        <v>1E-4</v>
      </c>
      <c r="AL9" s="48">
        <f t="shared" si="9"/>
        <v>1.0001</v>
      </c>
      <c r="AM9" s="49">
        <f t="shared" si="10"/>
        <v>4203421000</v>
      </c>
      <c r="AN9" s="50"/>
      <c r="AO9" s="51"/>
      <c r="AP9" s="51"/>
      <c r="AQ9" s="51"/>
      <c r="AR9" s="51"/>
      <c r="AS9" s="52"/>
      <c r="AT9" s="53">
        <f t="shared" si="6"/>
        <v>0</v>
      </c>
    </row>
    <row r="10" spans="1:46" s="54" customFormat="1" ht="40.5" customHeight="1" thickBot="1">
      <c r="A10" s="27">
        <v>6</v>
      </c>
      <c r="B10" s="222" t="s">
        <v>527</v>
      </c>
      <c r="C10" s="287" t="s">
        <v>554</v>
      </c>
      <c r="D10" s="62" t="s">
        <v>526</v>
      </c>
      <c r="E10" s="139"/>
      <c r="F10" s="94"/>
      <c r="G10" s="55"/>
      <c r="H10" s="255" t="s">
        <v>501</v>
      </c>
      <c r="I10" s="307"/>
      <c r="J10" s="31">
        <v>0.49</v>
      </c>
      <c r="K10" s="31"/>
      <c r="L10" s="57"/>
      <c r="M10" s="33"/>
      <c r="N10" s="34">
        <f t="shared" si="0"/>
        <v>0.49</v>
      </c>
      <c r="O10" s="35"/>
      <c r="P10" s="308"/>
      <c r="Q10" s="220">
        <v>15</v>
      </c>
      <c r="R10" s="38"/>
      <c r="S10" s="38"/>
      <c r="T10" s="37"/>
      <c r="U10" s="39">
        <f t="shared" si="1"/>
        <v>7.35</v>
      </c>
      <c r="V10" s="40">
        <f>IF(U10&gt;=15,15,U10)</f>
        <v>7.35</v>
      </c>
      <c r="W10" s="305">
        <v>39588420000</v>
      </c>
      <c r="X10" s="216">
        <v>2668735000</v>
      </c>
      <c r="Y10" s="96"/>
      <c r="Z10" s="216"/>
      <c r="AA10" s="99"/>
      <c r="AB10" s="41">
        <f t="shared" si="2"/>
        <v>4</v>
      </c>
      <c r="AC10" s="40">
        <f t="shared" si="3"/>
        <v>4</v>
      </c>
      <c r="AD10" s="42">
        <f>0.5*I10</f>
        <v>0</v>
      </c>
      <c r="AE10" s="128"/>
      <c r="AF10" s="37">
        <f t="shared" si="4"/>
        <v>11.35</v>
      </c>
      <c r="AG10" s="43">
        <v>65</v>
      </c>
      <c r="AH10" s="44">
        <f t="shared" si="5"/>
        <v>76.349999999999994</v>
      </c>
      <c r="AI10" s="45">
        <f>-((50-((176+(45+(30-AF10)))))/200)</f>
        <v>0.94825000000000004</v>
      </c>
      <c r="AJ10" s="46"/>
      <c r="AK10" s="47">
        <v>1E-4</v>
      </c>
      <c r="AL10" s="48">
        <f>100%+AK10</f>
        <v>1.0001</v>
      </c>
      <c r="AM10" s="49">
        <f>ROUNDUP($D$2*AI10*AL10,-3)</f>
        <v>4661865000</v>
      </c>
      <c r="AN10" s="50"/>
      <c r="AO10" s="329"/>
      <c r="AP10" s="51"/>
      <c r="AQ10" s="51"/>
      <c r="AR10" s="51"/>
      <c r="AS10" s="52"/>
      <c r="AT10" s="53">
        <f t="shared" si="6"/>
        <v>0</v>
      </c>
    </row>
    <row r="11" spans="1:46" s="54" customFormat="1" ht="40.5" customHeight="1" thickBot="1">
      <c r="A11" s="27">
        <v>7</v>
      </c>
      <c r="B11" s="56"/>
      <c r="C11" s="296" t="s">
        <v>524</v>
      </c>
      <c r="D11" s="288" t="s">
        <v>493</v>
      </c>
      <c r="E11" s="95"/>
      <c r="F11" s="94"/>
      <c r="G11" s="29"/>
      <c r="H11" s="29"/>
      <c r="I11" s="278">
        <v>0.6</v>
      </c>
      <c r="J11" s="273">
        <v>0.4</v>
      </c>
      <c r="K11" s="31"/>
      <c r="L11" s="31"/>
      <c r="M11" s="33"/>
      <c r="N11" s="34">
        <f t="shared" si="0"/>
        <v>1</v>
      </c>
      <c r="O11" s="35"/>
      <c r="P11" s="279">
        <v>15</v>
      </c>
      <c r="Q11" s="275">
        <v>15</v>
      </c>
      <c r="R11" s="106"/>
      <c r="S11" s="38"/>
      <c r="T11" s="37"/>
      <c r="U11" s="39">
        <f t="shared" si="1"/>
        <v>15</v>
      </c>
      <c r="V11" s="40">
        <f t="shared" si="7"/>
        <v>15</v>
      </c>
      <c r="W11" s="303">
        <v>34748832000</v>
      </c>
      <c r="X11" s="303">
        <v>2793690000</v>
      </c>
      <c r="Y11" s="112"/>
      <c r="Z11" s="96"/>
      <c r="AA11" s="99"/>
      <c r="AB11" s="41">
        <f t="shared" si="2"/>
        <v>67.03</v>
      </c>
      <c r="AC11" s="40">
        <f t="shared" si="3"/>
        <v>15</v>
      </c>
      <c r="AD11" s="42"/>
      <c r="AE11" s="128"/>
      <c r="AF11" s="37">
        <f t="shared" si="4"/>
        <v>30</v>
      </c>
      <c r="AG11" s="43">
        <v>65</v>
      </c>
      <c r="AH11" s="44">
        <f t="shared" si="5"/>
        <v>95</v>
      </c>
      <c r="AI11" s="45">
        <f t="shared" si="8"/>
        <v>0.85499999999999998</v>
      </c>
      <c r="AJ11" s="46"/>
      <c r="AK11" s="47">
        <v>1E-4</v>
      </c>
      <c r="AL11" s="48">
        <f t="shared" si="9"/>
        <v>1.0001</v>
      </c>
      <c r="AM11" s="49">
        <f t="shared" si="10"/>
        <v>4203421000</v>
      </c>
      <c r="AN11" s="50"/>
      <c r="AO11" s="51"/>
      <c r="AP11" s="51"/>
      <c r="AQ11" s="51"/>
      <c r="AR11" s="51"/>
      <c r="AS11" s="52"/>
      <c r="AT11" s="53">
        <f t="shared" si="6"/>
        <v>0</v>
      </c>
    </row>
    <row r="12" spans="1:46" s="54" customFormat="1" ht="40.5" customHeight="1" thickBot="1">
      <c r="A12" s="27">
        <v>8</v>
      </c>
      <c r="B12" s="222"/>
      <c r="C12" s="296" t="s">
        <v>555</v>
      </c>
      <c r="D12" s="272" t="s">
        <v>556</v>
      </c>
      <c r="E12" s="95"/>
      <c r="F12" s="389"/>
      <c r="G12" s="391"/>
      <c r="H12" s="29"/>
      <c r="I12" s="307">
        <v>0.7</v>
      </c>
      <c r="J12" s="273">
        <v>0.3</v>
      </c>
      <c r="K12" s="32"/>
      <c r="L12" s="57"/>
      <c r="M12" s="33"/>
      <c r="N12" s="34">
        <f t="shared" si="0"/>
        <v>1</v>
      </c>
      <c r="O12" s="35"/>
      <c r="P12" s="308">
        <v>15</v>
      </c>
      <c r="Q12" s="275"/>
      <c r="R12" s="38"/>
      <c r="S12" s="38"/>
      <c r="T12" s="37"/>
      <c r="U12" s="39">
        <f t="shared" si="1"/>
        <v>10.5</v>
      </c>
      <c r="V12" s="40">
        <f t="shared" si="7"/>
        <v>10.5</v>
      </c>
      <c r="W12" s="305"/>
      <c r="X12" s="305"/>
      <c r="Y12" s="112"/>
      <c r="Z12" s="96"/>
      <c r="AA12" s="99"/>
      <c r="AB12" s="41">
        <f t="shared" si="2"/>
        <v>0</v>
      </c>
      <c r="AC12" s="40">
        <f t="shared" si="3"/>
        <v>0</v>
      </c>
      <c r="AD12" s="42"/>
      <c r="AE12" s="128"/>
      <c r="AF12" s="37">
        <f t="shared" si="4"/>
        <v>10.5</v>
      </c>
      <c r="AG12" s="43">
        <v>65</v>
      </c>
      <c r="AH12" s="44">
        <f t="shared" si="5"/>
        <v>75.5</v>
      </c>
      <c r="AI12" s="45">
        <f t="shared" si="8"/>
        <v>0.95250000000000001</v>
      </c>
      <c r="AJ12" s="46"/>
      <c r="AK12" s="47">
        <v>1E-4</v>
      </c>
      <c r="AL12" s="48">
        <f t="shared" si="9"/>
        <v>1.0001</v>
      </c>
      <c r="AM12" s="49">
        <f t="shared" si="10"/>
        <v>4682759000</v>
      </c>
      <c r="AN12" s="50"/>
      <c r="AO12" s="329"/>
      <c r="AP12" s="51"/>
      <c r="AQ12" s="51"/>
      <c r="AR12" s="51"/>
      <c r="AS12" s="52"/>
      <c r="AT12" s="53">
        <f t="shared" si="6"/>
        <v>0</v>
      </c>
    </row>
    <row r="13" spans="1:46" s="54" customFormat="1" ht="40.5" customHeight="1" thickBot="1">
      <c r="A13" s="27"/>
      <c r="B13" s="56"/>
      <c r="C13" s="287"/>
      <c r="D13" s="300"/>
      <c r="E13" s="94"/>
      <c r="F13" s="94"/>
      <c r="G13" s="55"/>
      <c r="H13" s="29"/>
      <c r="I13" s="278"/>
      <c r="J13" s="31"/>
      <c r="K13" s="32"/>
      <c r="L13" s="57"/>
      <c r="M13" s="33"/>
      <c r="N13" s="34">
        <f t="shared" si="0"/>
        <v>0</v>
      </c>
      <c r="O13" s="35"/>
      <c r="P13" s="279"/>
      <c r="Q13" s="168"/>
      <c r="R13" s="38"/>
      <c r="S13" s="38"/>
      <c r="T13" s="37"/>
      <c r="U13" s="39">
        <f t="shared" si="1"/>
        <v>0</v>
      </c>
      <c r="V13" s="40">
        <f t="shared" si="7"/>
        <v>0</v>
      </c>
      <c r="W13" s="303"/>
      <c r="X13" s="216"/>
      <c r="Y13" s="100"/>
      <c r="Z13" s="96"/>
      <c r="AA13" s="99"/>
      <c r="AB13" s="41">
        <f t="shared" si="2"/>
        <v>0</v>
      </c>
      <c r="AC13" s="40">
        <f t="shared" si="3"/>
        <v>0</v>
      </c>
      <c r="AD13" s="42"/>
      <c r="AE13" s="128"/>
      <c r="AF13" s="37">
        <f t="shared" si="4"/>
        <v>0</v>
      </c>
      <c r="AG13" s="43">
        <v>65</v>
      </c>
      <c r="AH13" s="44">
        <f t="shared" si="5"/>
        <v>65</v>
      </c>
      <c r="AI13" s="45">
        <f t="shared" si="8"/>
        <v>1.0049999999999999</v>
      </c>
      <c r="AJ13" s="46"/>
      <c r="AK13" s="47">
        <v>1E-4</v>
      </c>
      <c r="AL13" s="48">
        <f t="shared" si="9"/>
        <v>1.0001</v>
      </c>
      <c r="AM13" s="49">
        <f t="shared" si="10"/>
        <v>4940863000</v>
      </c>
      <c r="AN13" s="50"/>
      <c r="AO13" s="51"/>
      <c r="AP13" s="51"/>
      <c r="AQ13" s="51"/>
      <c r="AR13" s="51"/>
      <c r="AS13" s="52"/>
      <c r="AT13" s="53">
        <f t="shared" si="6"/>
        <v>0</v>
      </c>
    </row>
    <row r="14" spans="1:46" s="54" customFormat="1" ht="40.5" customHeight="1" thickBot="1">
      <c r="A14" s="27"/>
      <c r="B14" s="94"/>
      <c r="C14" s="296"/>
      <c r="D14" s="94"/>
      <c r="E14" s="94"/>
      <c r="F14" s="94"/>
      <c r="G14" s="59"/>
      <c r="H14" s="60"/>
      <c r="I14" s="278"/>
      <c r="J14" s="31"/>
      <c r="K14" s="32"/>
      <c r="L14" s="57"/>
      <c r="M14" s="33"/>
      <c r="N14" s="34">
        <f t="shared" si="0"/>
        <v>0</v>
      </c>
      <c r="O14" s="35"/>
      <c r="P14" s="279"/>
      <c r="Q14" s="168"/>
      <c r="R14" s="38"/>
      <c r="S14" s="38"/>
      <c r="T14" s="37"/>
      <c r="U14" s="39">
        <f t="shared" si="1"/>
        <v>0</v>
      </c>
      <c r="V14" s="40">
        <f t="shared" si="7"/>
        <v>0</v>
      </c>
      <c r="W14" s="303"/>
      <c r="X14" s="216"/>
      <c r="Y14" s="134"/>
      <c r="Z14" s="96"/>
      <c r="AA14" s="99"/>
      <c r="AB14" s="41">
        <f t="shared" si="2"/>
        <v>0</v>
      </c>
      <c r="AC14" s="40">
        <f t="shared" si="3"/>
        <v>0</v>
      </c>
      <c r="AD14" s="42"/>
      <c r="AE14" s="128"/>
      <c r="AF14" s="37">
        <f t="shared" si="4"/>
        <v>0</v>
      </c>
      <c r="AG14" s="43">
        <v>65</v>
      </c>
      <c r="AH14" s="44">
        <f t="shared" si="5"/>
        <v>65</v>
      </c>
      <c r="AI14" s="45">
        <f t="shared" si="8"/>
        <v>1.0049999999999999</v>
      </c>
      <c r="AJ14" s="46"/>
      <c r="AK14" s="47">
        <v>1E-4</v>
      </c>
      <c r="AL14" s="48">
        <f t="shared" si="9"/>
        <v>1.0001</v>
      </c>
      <c r="AM14" s="49">
        <f t="shared" si="10"/>
        <v>4940863000</v>
      </c>
      <c r="AN14" s="50"/>
      <c r="AO14" s="51"/>
      <c r="AP14" s="51"/>
      <c r="AQ14" s="51"/>
      <c r="AR14" s="51"/>
      <c r="AS14" s="52"/>
      <c r="AT14" s="53">
        <f t="shared" si="6"/>
        <v>0</v>
      </c>
    </row>
    <row r="15" spans="1:46" s="54" customFormat="1" ht="40.5" customHeight="1" thickBot="1">
      <c r="A15" s="27"/>
      <c r="B15" s="56"/>
      <c r="C15" s="288" t="s">
        <v>495</v>
      </c>
      <c r="D15" s="94"/>
      <c r="E15" s="94"/>
      <c r="F15" s="94"/>
      <c r="G15" s="59"/>
      <c r="H15" s="60"/>
      <c r="I15" s="307">
        <v>0.1</v>
      </c>
      <c r="J15" s="31"/>
      <c r="K15" s="32"/>
      <c r="L15" s="57"/>
      <c r="M15" s="33"/>
      <c r="N15" s="34">
        <f t="shared" si="0"/>
        <v>0.1</v>
      </c>
      <c r="O15" s="35"/>
      <c r="P15" s="308">
        <v>15</v>
      </c>
      <c r="Q15" s="106"/>
      <c r="R15" s="38"/>
      <c r="S15" s="220"/>
      <c r="T15" s="37"/>
      <c r="U15" s="39">
        <f t="shared" si="1"/>
        <v>1.5</v>
      </c>
      <c r="V15" s="40">
        <f t="shared" si="7"/>
        <v>1.5</v>
      </c>
      <c r="W15" s="303">
        <v>298531000</v>
      </c>
      <c r="X15" s="216"/>
      <c r="Y15" s="112"/>
      <c r="Z15" s="104"/>
      <c r="AA15" s="99"/>
      <c r="AB15" s="41">
        <f t="shared" si="2"/>
        <v>9.9999999999999992E-2</v>
      </c>
      <c r="AC15" s="40">
        <f t="shared" si="3"/>
        <v>9.9999999999999992E-2</v>
      </c>
      <c r="AD15" s="42"/>
      <c r="AE15" s="128"/>
      <c r="AF15" s="37">
        <f t="shared" si="4"/>
        <v>1.6</v>
      </c>
      <c r="AG15" s="43">
        <v>65</v>
      </c>
      <c r="AH15" s="44">
        <f t="shared" si="5"/>
        <v>66.599999999999994</v>
      </c>
      <c r="AI15" s="45">
        <f t="shared" si="8"/>
        <v>0.997</v>
      </c>
      <c r="AJ15" s="46"/>
      <c r="AK15" s="47">
        <v>1E-4</v>
      </c>
      <c r="AL15" s="48">
        <f t="shared" si="9"/>
        <v>1.0001</v>
      </c>
      <c r="AM15" s="49">
        <f t="shared" si="10"/>
        <v>4901533000</v>
      </c>
      <c r="AN15" s="50"/>
      <c r="AO15" s="51"/>
      <c r="AP15" s="51"/>
      <c r="AQ15" s="51"/>
      <c r="AR15" s="51"/>
      <c r="AS15" s="52"/>
      <c r="AT15" s="53">
        <f t="shared" si="6"/>
        <v>0</v>
      </c>
    </row>
    <row r="16" spans="1:46" s="54" customFormat="1" ht="40.5" customHeight="1" thickBot="1">
      <c r="A16" s="27"/>
      <c r="B16" s="56"/>
      <c r="C16" s="296"/>
      <c r="D16" s="300"/>
      <c r="E16" s="94"/>
      <c r="F16" s="94"/>
      <c r="G16" s="59"/>
      <c r="H16" s="60"/>
      <c r="I16" s="278"/>
      <c r="J16" s="31"/>
      <c r="K16" s="32"/>
      <c r="L16" s="57"/>
      <c r="M16" s="33"/>
      <c r="N16" s="34">
        <f t="shared" si="0"/>
        <v>0</v>
      </c>
      <c r="O16" s="35"/>
      <c r="P16" s="279"/>
      <c r="Q16" s="168"/>
      <c r="R16" s="58"/>
      <c r="S16" s="38"/>
      <c r="T16" s="37"/>
      <c r="U16" s="39">
        <f t="shared" si="1"/>
        <v>0</v>
      </c>
      <c r="V16" s="40">
        <f t="shared" si="7"/>
        <v>0</v>
      </c>
      <c r="W16" s="303"/>
      <c r="X16" s="216"/>
      <c r="Y16" s="100"/>
      <c r="Z16" s="96"/>
      <c r="AA16" s="99"/>
      <c r="AB16" s="41">
        <f t="shared" si="2"/>
        <v>0</v>
      </c>
      <c r="AC16" s="40">
        <f t="shared" si="3"/>
        <v>0</v>
      </c>
      <c r="AD16" s="42"/>
      <c r="AE16" s="128"/>
      <c r="AF16" s="37">
        <f t="shared" si="4"/>
        <v>0</v>
      </c>
      <c r="AG16" s="43">
        <v>65</v>
      </c>
      <c r="AH16" s="44">
        <f t="shared" si="5"/>
        <v>65</v>
      </c>
      <c r="AI16" s="45">
        <f t="shared" si="8"/>
        <v>1.0049999999999999</v>
      </c>
      <c r="AJ16" s="46"/>
      <c r="AK16" s="47">
        <v>1E-4</v>
      </c>
      <c r="AL16" s="48">
        <f t="shared" si="9"/>
        <v>1.0001</v>
      </c>
      <c r="AM16" s="49">
        <f t="shared" si="10"/>
        <v>4940863000</v>
      </c>
      <c r="AN16" s="50"/>
      <c r="AO16" s="51"/>
      <c r="AP16" s="51"/>
      <c r="AQ16" s="51"/>
      <c r="AR16" s="51"/>
      <c r="AS16" s="52"/>
      <c r="AT16" s="53">
        <f t="shared" si="6"/>
        <v>0</v>
      </c>
    </row>
    <row r="17" spans="1:46" s="54" customFormat="1" ht="40.5" customHeight="1" thickBot="1">
      <c r="A17" s="27"/>
      <c r="B17" s="56"/>
      <c r="C17" s="94"/>
      <c r="D17" s="94"/>
      <c r="E17" s="94"/>
      <c r="F17" s="94"/>
      <c r="G17" s="59"/>
      <c r="H17" s="60"/>
      <c r="I17" s="30"/>
      <c r="J17" s="31"/>
      <c r="K17" s="32"/>
      <c r="L17" s="57"/>
      <c r="M17" s="33"/>
      <c r="N17" s="34">
        <f t="shared" si="0"/>
        <v>0</v>
      </c>
      <c r="O17" s="35"/>
      <c r="P17" s="167"/>
      <c r="Q17" s="220"/>
      <c r="R17" s="38"/>
      <c r="S17" s="38"/>
      <c r="T17" s="37"/>
      <c r="U17" s="39">
        <f t="shared" si="1"/>
        <v>0</v>
      </c>
      <c r="V17" s="40">
        <f t="shared" si="7"/>
        <v>0</v>
      </c>
      <c r="W17" s="96"/>
      <c r="X17" s="104"/>
      <c r="Y17" s="96"/>
      <c r="Z17" s="104"/>
      <c r="AA17" s="99"/>
      <c r="AB17" s="41">
        <f t="shared" si="2"/>
        <v>0</v>
      </c>
      <c r="AC17" s="40">
        <f t="shared" si="3"/>
        <v>0</v>
      </c>
      <c r="AD17" s="42"/>
      <c r="AE17" s="128"/>
      <c r="AF17" s="37">
        <f t="shared" si="4"/>
        <v>0</v>
      </c>
      <c r="AG17" s="43">
        <v>65</v>
      </c>
      <c r="AH17" s="44">
        <f t="shared" si="5"/>
        <v>65</v>
      </c>
      <c r="AI17" s="45">
        <f t="shared" si="8"/>
        <v>1.0049999999999999</v>
      </c>
      <c r="AJ17" s="46"/>
      <c r="AK17" s="47">
        <v>1E-4</v>
      </c>
      <c r="AL17" s="48">
        <f t="shared" si="9"/>
        <v>1.0001</v>
      </c>
      <c r="AM17" s="49">
        <f t="shared" si="10"/>
        <v>4940863000</v>
      </c>
      <c r="AN17" s="50"/>
      <c r="AO17" s="51"/>
      <c r="AP17" s="51"/>
      <c r="AQ17" s="51"/>
      <c r="AR17" s="51"/>
      <c r="AS17" s="52"/>
      <c r="AT17" s="53">
        <f t="shared" si="6"/>
        <v>0</v>
      </c>
    </row>
    <row r="18" spans="1:46" s="54" customFormat="1" ht="40.5" customHeight="1" thickBot="1">
      <c r="A18" s="27"/>
      <c r="B18" s="56"/>
      <c r="C18" s="94"/>
      <c r="D18" s="94"/>
      <c r="E18" s="94"/>
      <c r="F18" s="94"/>
      <c r="G18" s="218"/>
      <c r="H18" s="29"/>
      <c r="I18" s="30"/>
      <c r="J18" s="119"/>
      <c r="K18" s="32"/>
      <c r="L18" s="57"/>
      <c r="M18" s="33"/>
      <c r="N18" s="34">
        <f t="shared" si="0"/>
        <v>0</v>
      </c>
      <c r="O18" s="35"/>
      <c r="P18" s="167"/>
      <c r="Q18" s="168"/>
      <c r="R18" s="38"/>
      <c r="S18" s="38"/>
      <c r="T18" s="37"/>
      <c r="U18" s="39">
        <f t="shared" si="1"/>
        <v>0</v>
      </c>
      <c r="V18" s="40">
        <f t="shared" si="7"/>
        <v>0</v>
      </c>
      <c r="W18" s="113"/>
      <c r="X18" s="96"/>
      <c r="Y18" s="96"/>
      <c r="Z18" s="104"/>
      <c r="AA18" s="99"/>
      <c r="AB18" s="41">
        <f t="shared" si="2"/>
        <v>0</v>
      </c>
      <c r="AC18" s="40">
        <f t="shared" si="3"/>
        <v>0</v>
      </c>
      <c r="AD18" s="42"/>
      <c r="AE18" s="128"/>
      <c r="AF18" s="37">
        <f t="shared" si="4"/>
        <v>0</v>
      </c>
      <c r="AG18" s="43">
        <v>65</v>
      </c>
      <c r="AH18" s="44">
        <f t="shared" si="5"/>
        <v>65</v>
      </c>
      <c r="AI18" s="45">
        <f t="shared" si="8"/>
        <v>1.0049999999999999</v>
      </c>
      <c r="AJ18" s="46"/>
      <c r="AK18" s="47">
        <v>1E-4</v>
      </c>
      <c r="AL18" s="48">
        <f t="shared" si="9"/>
        <v>1.0001</v>
      </c>
      <c r="AM18" s="49">
        <f t="shared" si="10"/>
        <v>4940863000</v>
      </c>
      <c r="AN18" s="50"/>
      <c r="AO18" s="51"/>
      <c r="AP18" s="51"/>
      <c r="AQ18" s="51"/>
      <c r="AR18" s="51"/>
      <c r="AS18" s="52"/>
      <c r="AT18" s="53">
        <f t="shared" si="6"/>
        <v>0</v>
      </c>
    </row>
    <row r="19" spans="1:46" s="54" customFormat="1" ht="40.5" customHeight="1" thickBot="1">
      <c r="A19" s="27"/>
      <c r="B19" s="28"/>
      <c r="C19" s="94"/>
      <c r="D19" s="94"/>
      <c r="E19" s="94"/>
      <c r="F19" s="94"/>
      <c r="G19" s="218"/>
      <c r="H19" s="60"/>
      <c r="I19" s="30"/>
      <c r="J19" s="119"/>
      <c r="K19" s="32"/>
      <c r="L19" s="57"/>
      <c r="M19" s="33"/>
      <c r="N19" s="34">
        <f t="shared" si="0"/>
        <v>0</v>
      </c>
      <c r="O19" s="35"/>
      <c r="P19" s="167">
        <v>15</v>
      </c>
      <c r="Q19" s="168">
        <v>15</v>
      </c>
      <c r="R19" s="38"/>
      <c r="S19" s="38"/>
      <c r="T19" s="37"/>
      <c r="U19" s="39">
        <f t="shared" si="1"/>
        <v>0</v>
      </c>
      <c r="V19" s="40">
        <f t="shared" si="7"/>
        <v>0</v>
      </c>
      <c r="W19" s="112"/>
      <c r="X19" s="96"/>
      <c r="Y19" s="96"/>
      <c r="Z19" s="104"/>
      <c r="AA19" s="99"/>
      <c r="AB19" s="41">
        <f t="shared" si="2"/>
        <v>0</v>
      </c>
      <c r="AC19" s="40">
        <f t="shared" si="3"/>
        <v>0</v>
      </c>
      <c r="AD19" s="42"/>
      <c r="AE19" s="128"/>
      <c r="AF19" s="37">
        <f t="shared" si="4"/>
        <v>0</v>
      </c>
      <c r="AG19" s="43">
        <v>65</v>
      </c>
      <c r="AH19" s="44">
        <f t="shared" si="5"/>
        <v>65</v>
      </c>
      <c r="AI19" s="45">
        <f t="shared" si="8"/>
        <v>1.0049999999999999</v>
      </c>
      <c r="AJ19" s="46"/>
      <c r="AK19" s="47">
        <v>1E-4</v>
      </c>
      <c r="AL19" s="48">
        <f t="shared" si="9"/>
        <v>1.0001</v>
      </c>
      <c r="AM19" s="49">
        <f t="shared" si="10"/>
        <v>4940863000</v>
      </c>
      <c r="AN19" s="50"/>
      <c r="AO19" s="51"/>
      <c r="AP19" s="51"/>
      <c r="AQ19" s="51"/>
      <c r="AR19" s="51"/>
      <c r="AS19" s="52"/>
      <c r="AT19" s="53">
        <f t="shared" si="6"/>
        <v>0</v>
      </c>
    </row>
    <row r="20" spans="1:46" s="54" customFormat="1" ht="40.5" customHeight="1" thickBot="1">
      <c r="A20" s="27"/>
      <c r="B20" s="56"/>
      <c r="C20" s="94"/>
      <c r="D20" s="95"/>
      <c r="E20" s="94"/>
      <c r="F20" s="94"/>
      <c r="G20" s="219"/>
      <c r="H20" s="60"/>
      <c r="I20" s="30"/>
      <c r="J20" s="119"/>
      <c r="K20" s="32"/>
      <c r="L20" s="57"/>
      <c r="M20" s="33"/>
      <c r="N20" s="34">
        <f t="shared" si="0"/>
        <v>0</v>
      </c>
      <c r="O20" s="35"/>
      <c r="P20" s="167">
        <v>15</v>
      </c>
      <c r="Q20" s="168">
        <v>15</v>
      </c>
      <c r="R20" s="38"/>
      <c r="S20" s="38"/>
      <c r="T20" s="37"/>
      <c r="U20" s="39">
        <f t="shared" si="1"/>
        <v>0</v>
      </c>
      <c r="V20" s="40">
        <f t="shared" si="7"/>
        <v>0</v>
      </c>
      <c r="W20" s="112"/>
      <c r="X20" s="96"/>
      <c r="Y20" s="96"/>
      <c r="Z20" s="104"/>
      <c r="AA20" s="99"/>
      <c r="AB20" s="41">
        <f t="shared" si="2"/>
        <v>0</v>
      </c>
      <c r="AC20" s="40">
        <f t="shared" si="3"/>
        <v>0</v>
      </c>
      <c r="AD20" s="42"/>
      <c r="AE20" s="128"/>
      <c r="AF20" s="37">
        <f t="shared" si="4"/>
        <v>0</v>
      </c>
      <c r="AG20" s="43">
        <v>65</v>
      </c>
      <c r="AH20" s="44">
        <f t="shared" si="5"/>
        <v>65</v>
      </c>
      <c r="AI20" s="45">
        <f t="shared" si="8"/>
        <v>1.0049999999999999</v>
      </c>
      <c r="AJ20" s="46"/>
      <c r="AK20" s="47">
        <v>1E-4</v>
      </c>
      <c r="AL20" s="48">
        <f t="shared" si="9"/>
        <v>1.0001</v>
      </c>
      <c r="AM20" s="49">
        <f t="shared" si="10"/>
        <v>4940863000</v>
      </c>
      <c r="AN20" s="50"/>
      <c r="AO20" s="51"/>
      <c r="AP20" s="51"/>
      <c r="AQ20" s="51"/>
      <c r="AR20" s="51"/>
      <c r="AS20" s="52"/>
      <c r="AT20" s="53">
        <f t="shared" si="6"/>
        <v>0</v>
      </c>
    </row>
    <row r="21" spans="1:46" s="54" customFormat="1" ht="40.5" customHeight="1" thickBot="1">
      <c r="A21" s="27"/>
      <c r="B21" s="56"/>
      <c r="C21" s="94"/>
      <c r="D21" s="94"/>
      <c r="E21" s="94"/>
      <c r="F21" s="94"/>
      <c r="G21" s="55"/>
      <c r="H21" s="60"/>
      <c r="I21" s="30">
        <v>0.51</v>
      </c>
      <c r="J21" s="119">
        <v>0.49</v>
      </c>
      <c r="K21" s="32"/>
      <c r="L21" s="57"/>
      <c r="M21" s="33"/>
      <c r="N21" s="34">
        <f t="shared" si="0"/>
        <v>1</v>
      </c>
      <c r="O21" s="35"/>
      <c r="P21" s="167">
        <v>15</v>
      </c>
      <c r="Q21" s="168">
        <v>15</v>
      </c>
      <c r="R21" s="38"/>
      <c r="S21" s="38"/>
      <c r="T21" s="37"/>
      <c r="U21" s="39">
        <f t="shared" si="1"/>
        <v>15</v>
      </c>
      <c r="V21" s="40">
        <f t="shared" si="7"/>
        <v>15</v>
      </c>
      <c r="W21" s="112"/>
      <c r="X21" s="96"/>
      <c r="Y21" s="96"/>
      <c r="Z21" s="104"/>
      <c r="AA21" s="99"/>
      <c r="AB21" s="41">
        <f t="shared" si="2"/>
        <v>0</v>
      </c>
      <c r="AC21" s="40">
        <f t="shared" si="3"/>
        <v>0</v>
      </c>
      <c r="AD21" s="42"/>
      <c r="AE21" s="128"/>
      <c r="AF21" s="37">
        <f t="shared" si="4"/>
        <v>15</v>
      </c>
      <c r="AG21" s="43">
        <v>65</v>
      </c>
      <c r="AH21" s="44">
        <f t="shared" si="5"/>
        <v>80</v>
      </c>
      <c r="AI21" s="45">
        <f t="shared" si="8"/>
        <v>0.93</v>
      </c>
      <c r="AJ21" s="46"/>
      <c r="AK21" s="47">
        <v>1E-4</v>
      </c>
      <c r="AL21" s="48">
        <f t="shared" si="9"/>
        <v>1.0001</v>
      </c>
      <c r="AM21" s="49">
        <f t="shared" si="10"/>
        <v>4572142000</v>
      </c>
      <c r="AN21" s="50"/>
      <c r="AO21" s="51"/>
      <c r="AP21" s="51"/>
      <c r="AQ21" s="51"/>
      <c r="AR21" s="51"/>
      <c r="AS21" s="52"/>
      <c r="AT21" s="53">
        <f t="shared" si="6"/>
        <v>0</v>
      </c>
    </row>
    <row r="22" spans="1:46" s="54" customFormat="1" ht="40.5" customHeight="1" thickBot="1">
      <c r="A22" s="27"/>
      <c r="B22" s="61"/>
      <c r="C22" s="91"/>
      <c r="D22" s="62"/>
      <c r="E22" s="28"/>
      <c r="F22" s="28"/>
      <c r="G22" s="59"/>
      <c r="H22" s="60"/>
      <c r="I22" s="30">
        <v>0.51</v>
      </c>
      <c r="J22" s="119">
        <v>0.49</v>
      </c>
      <c r="K22" s="32"/>
      <c r="L22" s="57"/>
      <c r="M22" s="33"/>
      <c r="N22" s="34">
        <f t="shared" si="0"/>
        <v>1</v>
      </c>
      <c r="O22" s="35"/>
      <c r="P22" s="167">
        <v>15</v>
      </c>
      <c r="Q22" s="221">
        <v>14.9</v>
      </c>
      <c r="R22" s="38"/>
      <c r="S22" s="38"/>
      <c r="T22" s="37"/>
      <c r="U22" s="39">
        <f t="shared" si="1"/>
        <v>14.959999999999999</v>
      </c>
      <c r="V22" s="40">
        <f t="shared" si="7"/>
        <v>14.959999999999999</v>
      </c>
      <c r="W22" s="112"/>
      <c r="X22" s="96"/>
      <c r="Y22" s="96"/>
      <c r="Z22" s="104"/>
      <c r="AA22" s="99"/>
      <c r="AB22" s="41">
        <f t="shared" si="2"/>
        <v>0</v>
      </c>
      <c r="AC22" s="40">
        <f t="shared" si="3"/>
        <v>0</v>
      </c>
      <c r="AD22" s="42"/>
      <c r="AE22" s="128"/>
      <c r="AF22" s="37">
        <f t="shared" si="4"/>
        <v>14.959999999999999</v>
      </c>
      <c r="AG22" s="43">
        <v>65</v>
      </c>
      <c r="AH22" s="44">
        <f t="shared" si="5"/>
        <v>79.959999999999994</v>
      </c>
      <c r="AI22" s="45">
        <f t="shared" si="8"/>
        <v>0.93019999999999992</v>
      </c>
      <c r="AJ22" s="46"/>
      <c r="AK22" s="47">
        <v>1E-4</v>
      </c>
      <c r="AL22" s="48">
        <f t="shared" si="9"/>
        <v>1.0001</v>
      </c>
      <c r="AM22" s="49">
        <f t="shared" si="10"/>
        <v>4573126000</v>
      </c>
      <c r="AN22" s="50"/>
      <c r="AO22" s="51"/>
      <c r="AP22" s="51"/>
      <c r="AQ22" s="51"/>
      <c r="AR22" s="51"/>
      <c r="AS22" s="52"/>
      <c r="AT22" s="53">
        <f t="shared" si="6"/>
        <v>0</v>
      </c>
    </row>
    <row r="23" spans="1:46" s="54" customFormat="1" ht="40.5" customHeight="1" thickBot="1">
      <c r="A23" s="27"/>
      <c r="B23" s="61"/>
      <c r="C23" s="94"/>
      <c r="D23" s="62"/>
      <c r="E23" s="215"/>
      <c r="F23" s="28"/>
      <c r="G23" s="55"/>
      <c r="H23" s="29"/>
      <c r="I23" s="30">
        <v>0.51</v>
      </c>
      <c r="J23" s="119">
        <v>0.49</v>
      </c>
      <c r="K23" s="32"/>
      <c r="L23" s="57"/>
      <c r="M23" s="33"/>
      <c r="N23" s="34">
        <f t="shared" si="0"/>
        <v>1</v>
      </c>
      <c r="O23" s="35"/>
      <c r="P23" s="167">
        <v>15</v>
      </c>
      <c r="Q23" s="168">
        <v>15</v>
      </c>
      <c r="R23" s="38"/>
      <c r="S23" s="38"/>
      <c r="T23" s="37"/>
      <c r="U23" s="39">
        <f t="shared" si="1"/>
        <v>15</v>
      </c>
      <c r="V23" s="40">
        <f t="shared" si="7"/>
        <v>15</v>
      </c>
      <c r="W23" s="112"/>
      <c r="X23" s="96"/>
      <c r="Y23" s="96"/>
      <c r="Z23" s="104"/>
      <c r="AA23" s="99"/>
      <c r="AB23" s="41">
        <f t="shared" si="2"/>
        <v>0</v>
      </c>
      <c r="AC23" s="40">
        <f t="shared" si="3"/>
        <v>0</v>
      </c>
      <c r="AD23" s="42"/>
      <c r="AE23" s="128"/>
      <c r="AF23" s="37">
        <f t="shared" si="4"/>
        <v>15</v>
      </c>
      <c r="AG23" s="43">
        <v>65</v>
      </c>
      <c r="AH23" s="44">
        <f t="shared" si="5"/>
        <v>80</v>
      </c>
      <c r="AI23" s="45">
        <f t="shared" si="8"/>
        <v>0.93</v>
      </c>
      <c r="AJ23" s="46"/>
      <c r="AK23" s="47">
        <v>1E-4</v>
      </c>
      <c r="AL23" s="48">
        <f t="shared" si="9"/>
        <v>1.0001</v>
      </c>
      <c r="AM23" s="49">
        <f t="shared" si="10"/>
        <v>4572142000</v>
      </c>
      <c r="AN23" s="50"/>
      <c r="AO23" s="51"/>
      <c r="AP23" s="51"/>
      <c r="AQ23" s="51"/>
      <c r="AR23" s="51"/>
      <c r="AS23" s="52"/>
      <c r="AT23" s="53">
        <f t="shared" si="6"/>
        <v>0</v>
      </c>
    </row>
    <row r="24" spans="1:46" s="54" customFormat="1" ht="40.5" customHeight="1" thickBot="1">
      <c r="A24" s="27"/>
      <c r="B24" s="61"/>
      <c r="C24" s="56"/>
      <c r="D24" s="94"/>
      <c r="E24" s="94"/>
      <c r="F24" s="94"/>
      <c r="G24" s="94"/>
      <c r="H24" s="29"/>
      <c r="I24" s="30">
        <v>0.51</v>
      </c>
      <c r="J24" s="119">
        <v>0.49</v>
      </c>
      <c r="K24" s="32"/>
      <c r="L24" s="57"/>
      <c r="M24" s="33"/>
      <c r="N24" s="34">
        <f t="shared" si="0"/>
        <v>1</v>
      </c>
      <c r="O24" s="35"/>
      <c r="P24" s="167">
        <v>15</v>
      </c>
      <c r="Q24" s="168">
        <v>15</v>
      </c>
      <c r="R24" s="38"/>
      <c r="S24" s="38"/>
      <c r="T24" s="37"/>
      <c r="U24" s="39">
        <f t="shared" si="1"/>
        <v>15</v>
      </c>
      <c r="V24" s="40">
        <f t="shared" si="7"/>
        <v>15</v>
      </c>
      <c r="W24" s="112"/>
      <c r="X24" s="96"/>
      <c r="Y24" s="96"/>
      <c r="Z24" s="104"/>
      <c r="AA24" s="99"/>
      <c r="AB24" s="41">
        <f t="shared" si="2"/>
        <v>0</v>
      </c>
      <c r="AC24" s="40">
        <f t="shared" si="3"/>
        <v>0</v>
      </c>
      <c r="AD24" s="42"/>
      <c r="AE24" s="128"/>
      <c r="AF24" s="37">
        <f t="shared" si="4"/>
        <v>15</v>
      </c>
      <c r="AG24" s="43">
        <v>65</v>
      </c>
      <c r="AH24" s="44">
        <f t="shared" si="5"/>
        <v>80</v>
      </c>
      <c r="AI24" s="45">
        <f t="shared" si="8"/>
        <v>0.93</v>
      </c>
      <c r="AJ24" s="46"/>
      <c r="AK24" s="47">
        <v>1E-4</v>
      </c>
      <c r="AL24" s="48">
        <f t="shared" si="9"/>
        <v>1.0001</v>
      </c>
      <c r="AM24" s="49">
        <f t="shared" si="10"/>
        <v>4572142000</v>
      </c>
      <c r="AN24" s="50"/>
      <c r="AO24" s="51"/>
      <c r="AP24" s="51"/>
      <c r="AQ24" s="51"/>
      <c r="AR24" s="51"/>
      <c r="AS24" s="52"/>
      <c r="AT24" s="53">
        <f t="shared" si="6"/>
        <v>0</v>
      </c>
    </row>
    <row r="25" spans="1:46" s="54" customFormat="1" ht="40.5" customHeight="1" thickBot="1">
      <c r="A25" s="27"/>
      <c r="B25" s="61"/>
      <c r="C25" s="56"/>
      <c r="D25" s="94"/>
      <c r="E25" s="62"/>
      <c r="F25" s="94"/>
      <c r="G25" s="94"/>
      <c r="H25" s="29"/>
      <c r="I25" s="30">
        <v>0.51</v>
      </c>
      <c r="J25" s="119">
        <v>0.49</v>
      </c>
      <c r="K25" s="32"/>
      <c r="L25" s="57"/>
      <c r="M25" s="33"/>
      <c r="N25" s="34">
        <f t="shared" si="0"/>
        <v>1</v>
      </c>
      <c r="O25" s="35"/>
      <c r="P25" s="167">
        <v>15</v>
      </c>
      <c r="Q25" s="168">
        <v>15</v>
      </c>
      <c r="R25" s="38"/>
      <c r="S25" s="38"/>
      <c r="T25" s="37"/>
      <c r="U25" s="39">
        <f t="shared" si="1"/>
        <v>15</v>
      </c>
      <c r="V25" s="40">
        <f t="shared" si="7"/>
        <v>15</v>
      </c>
      <c r="W25" s="112"/>
      <c r="X25" s="96"/>
      <c r="Y25" s="96"/>
      <c r="Z25" s="104"/>
      <c r="AA25" s="99"/>
      <c r="AB25" s="41">
        <f t="shared" si="2"/>
        <v>0</v>
      </c>
      <c r="AC25" s="40">
        <f t="shared" si="3"/>
        <v>0</v>
      </c>
      <c r="AD25" s="42"/>
      <c r="AE25" s="128"/>
      <c r="AF25" s="37">
        <f t="shared" si="4"/>
        <v>15</v>
      </c>
      <c r="AG25" s="43">
        <v>65</v>
      </c>
      <c r="AH25" s="44">
        <f t="shared" si="5"/>
        <v>80</v>
      </c>
      <c r="AI25" s="45">
        <f t="shared" si="8"/>
        <v>0.93</v>
      </c>
      <c r="AJ25" s="46"/>
      <c r="AK25" s="47">
        <v>1E-4</v>
      </c>
      <c r="AL25" s="48">
        <f t="shared" si="9"/>
        <v>1.0001</v>
      </c>
      <c r="AM25" s="49">
        <f t="shared" si="10"/>
        <v>4572142000</v>
      </c>
      <c r="AN25" s="50"/>
      <c r="AO25" s="51"/>
      <c r="AP25" s="51"/>
      <c r="AQ25" s="51"/>
      <c r="AR25" s="51"/>
      <c r="AS25" s="52"/>
      <c r="AT25" s="53">
        <f t="shared" si="6"/>
        <v>0</v>
      </c>
    </row>
    <row r="26" spans="1:46" s="54" customFormat="1" ht="36" customHeight="1" thickBot="1">
      <c r="A26" s="27"/>
      <c r="B26" s="61"/>
      <c r="C26" s="28"/>
      <c r="D26" s="94"/>
      <c r="E26" s="94"/>
      <c r="F26" s="62"/>
      <c r="G26" s="28"/>
      <c r="H26" s="60"/>
      <c r="I26" s="30">
        <v>0.51</v>
      </c>
      <c r="J26" s="119">
        <v>0.49</v>
      </c>
      <c r="K26" s="32"/>
      <c r="L26" s="57"/>
      <c r="M26" s="33"/>
      <c r="N26" s="34">
        <f t="shared" si="0"/>
        <v>1</v>
      </c>
      <c r="O26" s="35"/>
      <c r="P26" s="167">
        <v>15</v>
      </c>
      <c r="Q26" s="168">
        <v>15</v>
      </c>
      <c r="R26" s="38"/>
      <c r="S26" s="38"/>
      <c r="T26" s="37"/>
      <c r="U26" s="39">
        <f t="shared" si="1"/>
        <v>15</v>
      </c>
      <c r="V26" s="40">
        <f t="shared" si="7"/>
        <v>15</v>
      </c>
      <c r="W26" s="112"/>
      <c r="X26" s="96"/>
      <c r="Y26" s="96"/>
      <c r="Z26" s="104"/>
      <c r="AA26" s="99"/>
      <c r="AB26" s="41">
        <f t="shared" si="2"/>
        <v>0</v>
      </c>
      <c r="AC26" s="40">
        <f t="shared" si="3"/>
        <v>0</v>
      </c>
      <c r="AD26" s="42"/>
      <c r="AE26" s="128"/>
      <c r="AF26" s="37">
        <f t="shared" si="4"/>
        <v>15</v>
      </c>
      <c r="AG26" s="43">
        <v>65</v>
      </c>
      <c r="AH26" s="44">
        <f t="shared" si="5"/>
        <v>80</v>
      </c>
      <c r="AI26" s="45">
        <f t="shared" si="8"/>
        <v>0.93</v>
      </c>
      <c r="AJ26" s="46"/>
      <c r="AK26" s="47">
        <v>1E-4</v>
      </c>
      <c r="AL26" s="48">
        <f t="shared" si="9"/>
        <v>1.0001</v>
      </c>
      <c r="AM26" s="49">
        <f t="shared" si="10"/>
        <v>4572142000</v>
      </c>
      <c r="AN26" s="50"/>
      <c r="AO26" s="51"/>
      <c r="AP26" s="51"/>
      <c r="AQ26" s="51"/>
      <c r="AR26" s="51"/>
      <c r="AS26" s="52"/>
      <c r="AT26" s="53">
        <f t="shared" si="6"/>
        <v>0</v>
      </c>
    </row>
    <row r="27" spans="1:46" s="54" customFormat="1" ht="36" customHeight="1" thickBot="1">
      <c r="A27" s="27"/>
      <c r="B27" s="61"/>
      <c r="C27" s="56"/>
      <c r="D27" s="94"/>
      <c r="E27" s="95"/>
      <c r="F27" s="62"/>
      <c r="G27" s="62"/>
      <c r="H27" s="29"/>
      <c r="I27" s="30">
        <v>0.51</v>
      </c>
      <c r="J27" s="119">
        <v>0.49</v>
      </c>
      <c r="K27" s="32"/>
      <c r="L27" s="57"/>
      <c r="M27" s="33"/>
      <c r="N27" s="34">
        <f t="shared" si="0"/>
        <v>1</v>
      </c>
      <c r="O27" s="35"/>
      <c r="P27" s="167">
        <v>15</v>
      </c>
      <c r="Q27" s="168">
        <v>15</v>
      </c>
      <c r="R27" s="38"/>
      <c r="S27" s="38"/>
      <c r="T27" s="37"/>
      <c r="U27" s="39">
        <f t="shared" si="1"/>
        <v>15</v>
      </c>
      <c r="V27" s="40">
        <f t="shared" si="7"/>
        <v>15</v>
      </c>
      <c r="W27" s="112"/>
      <c r="X27" s="96"/>
      <c r="Y27" s="96"/>
      <c r="Z27" s="104"/>
      <c r="AA27" s="99"/>
      <c r="AB27" s="41">
        <f t="shared" si="2"/>
        <v>0</v>
      </c>
      <c r="AC27" s="40">
        <f t="shared" si="3"/>
        <v>0</v>
      </c>
      <c r="AD27" s="42"/>
      <c r="AE27" s="128"/>
      <c r="AF27" s="37">
        <f t="shared" si="4"/>
        <v>15</v>
      </c>
      <c r="AG27" s="43">
        <v>65</v>
      </c>
      <c r="AH27" s="44">
        <f t="shared" si="5"/>
        <v>80</v>
      </c>
      <c r="AI27" s="45">
        <f t="shared" si="8"/>
        <v>0.93</v>
      </c>
      <c r="AJ27" s="46"/>
      <c r="AK27" s="47">
        <v>1E-4</v>
      </c>
      <c r="AL27" s="48">
        <f t="shared" si="9"/>
        <v>1.0001</v>
      </c>
      <c r="AM27" s="49">
        <f t="shared" si="10"/>
        <v>4572142000</v>
      </c>
      <c r="AN27" s="50"/>
      <c r="AO27" s="51"/>
      <c r="AP27" s="51"/>
      <c r="AQ27" s="51"/>
      <c r="AR27" s="51"/>
      <c r="AS27" s="52"/>
      <c r="AT27" s="53">
        <f t="shared" si="6"/>
        <v>0</v>
      </c>
    </row>
    <row r="28" spans="1:46" s="54" customFormat="1" ht="36" customHeight="1" thickBot="1">
      <c r="A28" s="27"/>
      <c r="B28" s="61"/>
      <c r="C28" s="56"/>
      <c r="D28" s="91"/>
      <c r="E28" s="94"/>
      <c r="F28" s="94"/>
      <c r="G28" s="94"/>
      <c r="H28" s="60"/>
      <c r="I28" s="30">
        <v>0.51</v>
      </c>
      <c r="J28" s="119">
        <v>0.49</v>
      </c>
      <c r="K28" s="32"/>
      <c r="L28" s="57"/>
      <c r="M28" s="33"/>
      <c r="N28" s="34">
        <f t="shared" si="0"/>
        <v>1</v>
      </c>
      <c r="O28" s="35"/>
      <c r="P28" s="167">
        <v>15</v>
      </c>
      <c r="Q28" s="168">
        <v>15</v>
      </c>
      <c r="R28" s="38"/>
      <c r="S28" s="38"/>
      <c r="T28" s="37"/>
      <c r="U28" s="39">
        <f t="shared" si="1"/>
        <v>15</v>
      </c>
      <c r="V28" s="40">
        <f t="shared" si="7"/>
        <v>15</v>
      </c>
      <c r="W28" s="112"/>
      <c r="X28" s="96"/>
      <c r="Y28" s="96"/>
      <c r="Z28" s="104"/>
      <c r="AA28" s="99"/>
      <c r="AB28" s="41">
        <f t="shared" si="2"/>
        <v>0</v>
      </c>
      <c r="AC28" s="40">
        <f t="shared" si="3"/>
        <v>0</v>
      </c>
      <c r="AD28" s="42"/>
      <c r="AE28" s="128"/>
      <c r="AF28" s="37">
        <f t="shared" si="4"/>
        <v>15</v>
      </c>
      <c r="AG28" s="43">
        <v>65</v>
      </c>
      <c r="AH28" s="44">
        <f t="shared" si="5"/>
        <v>80</v>
      </c>
      <c r="AI28" s="45">
        <f t="shared" si="8"/>
        <v>0.93</v>
      </c>
      <c r="AJ28" s="46"/>
      <c r="AK28" s="47">
        <v>1E-4</v>
      </c>
      <c r="AL28" s="48">
        <f t="shared" si="9"/>
        <v>1.0001</v>
      </c>
      <c r="AM28" s="49">
        <f t="shared" si="10"/>
        <v>4572142000</v>
      </c>
      <c r="AN28" s="50"/>
      <c r="AO28" s="51"/>
      <c r="AP28" s="51"/>
      <c r="AQ28" s="51"/>
      <c r="AR28" s="51"/>
      <c r="AS28" s="52"/>
      <c r="AT28" s="53">
        <f t="shared" si="6"/>
        <v>0</v>
      </c>
    </row>
    <row r="29" spans="1:46" s="54" customFormat="1" ht="36" customHeight="1" thickBot="1">
      <c r="A29" s="27"/>
      <c r="B29" s="61"/>
      <c r="C29" s="28"/>
      <c r="D29" s="91"/>
      <c r="E29" s="91"/>
      <c r="F29" s="91"/>
      <c r="G29" s="92"/>
      <c r="H29" s="60"/>
      <c r="I29" s="30">
        <v>0.51</v>
      </c>
      <c r="J29" s="119">
        <v>0.49</v>
      </c>
      <c r="K29" s="32"/>
      <c r="L29" s="57"/>
      <c r="M29" s="33"/>
      <c r="N29" s="34">
        <f t="shared" si="0"/>
        <v>1</v>
      </c>
      <c r="O29" s="35"/>
      <c r="P29" s="167">
        <v>15</v>
      </c>
      <c r="Q29" s="168">
        <v>15</v>
      </c>
      <c r="R29" s="38"/>
      <c r="S29" s="38"/>
      <c r="T29" s="37"/>
      <c r="U29" s="39">
        <f t="shared" si="1"/>
        <v>15</v>
      </c>
      <c r="V29" s="40">
        <f t="shared" si="7"/>
        <v>15</v>
      </c>
      <c r="W29" s="112"/>
      <c r="X29" s="96"/>
      <c r="Y29" s="96"/>
      <c r="Z29" s="104"/>
      <c r="AA29" s="99"/>
      <c r="AB29" s="41">
        <f t="shared" si="2"/>
        <v>0</v>
      </c>
      <c r="AC29" s="40">
        <f t="shared" si="3"/>
        <v>0</v>
      </c>
      <c r="AD29" s="42"/>
      <c r="AE29" s="128"/>
      <c r="AF29" s="37">
        <f t="shared" si="4"/>
        <v>15</v>
      </c>
      <c r="AG29" s="43">
        <v>65</v>
      </c>
      <c r="AH29" s="44">
        <f t="shared" si="5"/>
        <v>80</v>
      </c>
      <c r="AI29" s="45">
        <f t="shared" si="8"/>
        <v>0.93</v>
      </c>
      <c r="AJ29" s="46"/>
      <c r="AK29" s="47">
        <v>1E-4</v>
      </c>
      <c r="AL29" s="48">
        <f t="shared" si="9"/>
        <v>1.0001</v>
      </c>
      <c r="AM29" s="49">
        <f t="shared" si="10"/>
        <v>4572142000</v>
      </c>
      <c r="AN29" s="50"/>
      <c r="AO29" s="51"/>
      <c r="AP29" s="51"/>
      <c r="AQ29" s="51"/>
      <c r="AR29" s="51"/>
      <c r="AS29" s="52"/>
      <c r="AT29" s="53">
        <f t="shared" si="6"/>
        <v>0</v>
      </c>
    </row>
    <row r="30" spans="1:46" s="54" customFormat="1" ht="36" customHeight="1" thickBot="1">
      <c r="A30" s="27"/>
      <c r="B30" s="61"/>
      <c r="C30" s="28"/>
      <c r="D30" s="91"/>
      <c r="E30" s="91"/>
      <c r="F30" s="91"/>
      <c r="G30" s="92"/>
      <c r="H30" s="29"/>
      <c r="I30" s="30">
        <v>0.51</v>
      </c>
      <c r="J30" s="119">
        <v>0.49</v>
      </c>
      <c r="K30" s="32"/>
      <c r="L30" s="57"/>
      <c r="M30" s="33"/>
      <c r="N30" s="34">
        <f t="shared" si="0"/>
        <v>1</v>
      </c>
      <c r="O30" s="35"/>
      <c r="P30" s="167">
        <v>15</v>
      </c>
      <c r="Q30" s="168">
        <v>15</v>
      </c>
      <c r="R30" s="38"/>
      <c r="S30" s="38"/>
      <c r="T30" s="37"/>
      <c r="U30" s="39">
        <f t="shared" si="1"/>
        <v>15</v>
      </c>
      <c r="V30" s="40">
        <f t="shared" si="7"/>
        <v>15</v>
      </c>
      <c r="W30" s="112"/>
      <c r="X30" s="96"/>
      <c r="Y30" s="96"/>
      <c r="Z30" s="104"/>
      <c r="AA30" s="99"/>
      <c r="AB30" s="41">
        <f t="shared" si="2"/>
        <v>0</v>
      </c>
      <c r="AC30" s="40">
        <f t="shared" si="3"/>
        <v>0</v>
      </c>
      <c r="AD30" s="42"/>
      <c r="AE30" s="128"/>
      <c r="AF30" s="37">
        <f t="shared" si="4"/>
        <v>15</v>
      </c>
      <c r="AG30" s="43">
        <v>65</v>
      </c>
      <c r="AH30" s="44">
        <f t="shared" si="5"/>
        <v>80</v>
      </c>
      <c r="AI30" s="45">
        <f t="shared" si="8"/>
        <v>0.93</v>
      </c>
      <c r="AJ30" s="46"/>
      <c r="AK30" s="47">
        <v>1E-4</v>
      </c>
      <c r="AL30" s="48">
        <f t="shared" si="9"/>
        <v>1.0001</v>
      </c>
      <c r="AM30" s="49">
        <f t="shared" si="10"/>
        <v>4572142000</v>
      </c>
      <c r="AN30" s="50"/>
      <c r="AO30" s="51"/>
      <c r="AP30" s="51"/>
      <c r="AQ30" s="51"/>
      <c r="AR30" s="51"/>
      <c r="AS30" s="52"/>
      <c r="AT30" s="53">
        <f t="shared" si="6"/>
        <v>0</v>
      </c>
    </row>
    <row r="31" spans="1:46" s="54" customFormat="1" ht="36" customHeight="1" thickBot="1">
      <c r="A31" s="27"/>
      <c r="B31" s="61"/>
      <c r="C31" s="28"/>
      <c r="D31" s="91"/>
      <c r="E31" s="91"/>
      <c r="F31" s="91"/>
      <c r="G31" s="92"/>
      <c r="H31" s="29"/>
      <c r="I31" s="30">
        <v>0.51</v>
      </c>
      <c r="J31" s="119">
        <v>0.49</v>
      </c>
      <c r="K31" s="32"/>
      <c r="L31" s="57"/>
      <c r="M31" s="33"/>
      <c r="N31" s="34">
        <f t="shared" si="0"/>
        <v>1</v>
      </c>
      <c r="O31" s="35"/>
      <c r="P31" s="167">
        <v>15</v>
      </c>
      <c r="Q31" s="168">
        <v>15</v>
      </c>
      <c r="R31" s="38"/>
      <c r="S31" s="38"/>
      <c r="T31" s="37"/>
      <c r="U31" s="39">
        <f t="shared" si="1"/>
        <v>15</v>
      </c>
      <c r="V31" s="40">
        <f t="shared" si="7"/>
        <v>15</v>
      </c>
      <c r="W31" s="112"/>
      <c r="X31" s="96"/>
      <c r="Y31" s="96"/>
      <c r="Z31" s="104"/>
      <c r="AA31" s="99"/>
      <c r="AB31" s="41">
        <f t="shared" si="2"/>
        <v>0</v>
      </c>
      <c r="AC31" s="40">
        <f t="shared" si="3"/>
        <v>0</v>
      </c>
      <c r="AD31" s="42"/>
      <c r="AE31" s="128"/>
      <c r="AF31" s="37">
        <f t="shared" si="4"/>
        <v>15</v>
      </c>
      <c r="AG31" s="43">
        <v>65</v>
      </c>
      <c r="AH31" s="44">
        <f t="shared" si="5"/>
        <v>80</v>
      </c>
      <c r="AI31" s="45">
        <f t="shared" si="8"/>
        <v>0.93</v>
      </c>
      <c r="AJ31" s="46"/>
      <c r="AK31" s="47">
        <v>1E-4</v>
      </c>
      <c r="AL31" s="48">
        <f t="shared" si="9"/>
        <v>1.0001</v>
      </c>
      <c r="AM31" s="49">
        <f t="shared" si="10"/>
        <v>4572142000</v>
      </c>
      <c r="AN31" s="50"/>
      <c r="AO31" s="51"/>
      <c r="AP31" s="51"/>
      <c r="AQ31" s="51"/>
      <c r="AR31" s="51"/>
      <c r="AS31" s="52"/>
      <c r="AT31" s="53">
        <f t="shared" si="6"/>
        <v>0</v>
      </c>
    </row>
    <row r="32" spans="1:46" s="54" customFormat="1" ht="36" customHeight="1" thickBot="1">
      <c r="A32" s="27"/>
      <c r="B32" s="61"/>
      <c r="C32" s="28"/>
      <c r="D32" s="91"/>
      <c r="E32" s="91"/>
      <c r="F32" s="91"/>
      <c r="G32" s="92"/>
      <c r="H32" s="29"/>
      <c r="I32" s="30">
        <v>0.51</v>
      </c>
      <c r="J32" s="119">
        <v>0.49</v>
      </c>
      <c r="K32" s="32"/>
      <c r="L32" s="57"/>
      <c r="M32" s="33"/>
      <c r="N32" s="34">
        <f t="shared" si="0"/>
        <v>1</v>
      </c>
      <c r="O32" s="35"/>
      <c r="P32" s="167">
        <v>15</v>
      </c>
      <c r="Q32" s="168">
        <v>15</v>
      </c>
      <c r="R32" s="38"/>
      <c r="S32" s="38"/>
      <c r="T32" s="37"/>
      <c r="U32" s="39">
        <f t="shared" si="1"/>
        <v>15</v>
      </c>
      <c r="V32" s="40">
        <f t="shared" si="7"/>
        <v>15</v>
      </c>
      <c r="W32" s="112"/>
      <c r="X32" s="96"/>
      <c r="Y32" s="96"/>
      <c r="Z32" s="104"/>
      <c r="AA32" s="99"/>
      <c r="AB32" s="41">
        <f t="shared" si="2"/>
        <v>0</v>
      </c>
      <c r="AC32" s="40">
        <f t="shared" si="3"/>
        <v>0</v>
      </c>
      <c r="AD32" s="42"/>
      <c r="AE32" s="128"/>
      <c r="AF32" s="37">
        <f t="shared" si="4"/>
        <v>15</v>
      </c>
      <c r="AG32" s="43">
        <v>65</v>
      </c>
      <c r="AH32" s="44">
        <f t="shared" si="5"/>
        <v>80</v>
      </c>
      <c r="AI32" s="45">
        <f t="shared" si="8"/>
        <v>0.93</v>
      </c>
      <c r="AJ32" s="46"/>
      <c r="AK32" s="47">
        <v>1E-4</v>
      </c>
      <c r="AL32" s="48">
        <f t="shared" si="9"/>
        <v>1.0001</v>
      </c>
      <c r="AM32" s="49">
        <f t="shared" si="10"/>
        <v>4572142000</v>
      </c>
      <c r="AN32" s="50"/>
      <c r="AO32" s="51"/>
      <c r="AP32" s="51"/>
      <c r="AQ32" s="51"/>
      <c r="AR32" s="51"/>
      <c r="AS32" s="52"/>
      <c r="AT32" s="53">
        <f t="shared" si="6"/>
        <v>0</v>
      </c>
    </row>
    <row r="33" spans="1:46" s="54" customFormat="1" ht="36" customHeight="1" thickBot="1">
      <c r="A33" s="27"/>
      <c r="B33" s="61"/>
      <c r="C33" s="28"/>
      <c r="D33" s="91"/>
      <c r="E33" s="91"/>
      <c r="F33" s="91"/>
      <c r="G33" s="92"/>
      <c r="H33" s="29"/>
      <c r="I33" s="30">
        <v>0.51</v>
      </c>
      <c r="J33" s="119">
        <v>0.49</v>
      </c>
      <c r="K33" s="32"/>
      <c r="L33" s="57"/>
      <c r="M33" s="33"/>
      <c r="N33" s="34">
        <f t="shared" si="0"/>
        <v>1</v>
      </c>
      <c r="O33" s="35"/>
      <c r="P33" s="167">
        <v>15</v>
      </c>
      <c r="Q33" s="168">
        <v>15</v>
      </c>
      <c r="R33" s="38"/>
      <c r="S33" s="38"/>
      <c r="T33" s="37"/>
      <c r="U33" s="39">
        <f t="shared" si="1"/>
        <v>15</v>
      </c>
      <c r="V33" s="40">
        <f t="shared" si="7"/>
        <v>15</v>
      </c>
      <c r="W33" s="112"/>
      <c r="X33" s="96"/>
      <c r="Y33" s="96"/>
      <c r="Z33" s="104"/>
      <c r="AA33" s="99"/>
      <c r="AB33" s="41">
        <f t="shared" si="2"/>
        <v>0</v>
      </c>
      <c r="AC33" s="40">
        <f t="shared" si="3"/>
        <v>0</v>
      </c>
      <c r="AD33" s="42"/>
      <c r="AE33" s="128"/>
      <c r="AF33" s="37">
        <f t="shared" si="4"/>
        <v>15</v>
      </c>
      <c r="AG33" s="43">
        <v>65</v>
      </c>
      <c r="AH33" s="44">
        <f t="shared" si="5"/>
        <v>80</v>
      </c>
      <c r="AI33" s="45">
        <f t="shared" si="8"/>
        <v>0.93</v>
      </c>
      <c r="AJ33" s="46"/>
      <c r="AK33" s="47">
        <v>1E-4</v>
      </c>
      <c r="AL33" s="48">
        <f t="shared" si="9"/>
        <v>1.0001</v>
      </c>
      <c r="AM33" s="49">
        <f t="shared" si="10"/>
        <v>4572142000</v>
      </c>
      <c r="AN33" s="50"/>
      <c r="AO33" s="51"/>
      <c r="AP33" s="51"/>
      <c r="AQ33" s="51"/>
      <c r="AR33" s="51"/>
      <c r="AS33" s="52"/>
      <c r="AT33" s="53">
        <f t="shared" si="6"/>
        <v>0</v>
      </c>
    </row>
    <row r="34" spans="1:46" s="54" customFormat="1" ht="36" customHeight="1" thickBot="1">
      <c r="A34" s="27"/>
      <c r="B34" s="56"/>
      <c r="C34" s="91"/>
      <c r="D34" s="95"/>
      <c r="E34" s="95"/>
      <c r="F34" s="101"/>
      <c r="G34" s="55"/>
      <c r="H34" s="29"/>
      <c r="I34" s="30">
        <v>0.51</v>
      </c>
      <c r="J34" s="119">
        <v>0.49</v>
      </c>
      <c r="K34" s="32"/>
      <c r="L34" s="57"/>
      <c r="M34" s="33"/>
      <c r="N34" s="34">
        <f t="shared" si="0"/>
        <v>1</v>
      </c>
      <c r="O34" s="35"/>
      <c r="P34" s="167">
        <v>15</v>
      </c>
      <c r="Q34" s="168">
        <v>15</v>
      </c>
      <c r="R34" s="38"/>
      <c r="S34" s="38"/>
      <c r="T34" s="37"/>
      <c r="U34" s="39">
        <f t="shared" si="1"/>
        <v>15</v>
      </c>
      <c r="V34" s="40">
        <f t="shared" si="7"/>
        <v>15</v>
      </c>
      <c r="W34" s="112"/>
      <c r="X34" s="96"/>
      <c r="Y34" s="96"/>
      <c r="Z34" s="104"/>
      <c r="AA34" s="99"/>
      <c r="AB34" s="41">
        <f t="shared" si="2"/>
        <v>0</v>
      </c>
      <c r="AC34" s="40">
        <f t="shared" si="3"/>
        <v>0</v>
      </c>
      <c r="AD34" s="42"/>
      <c r="AE34" s="128"/>
      <c r="AF34" s="37">
        <f t="shared" si="4"/>
        <v>15</v>
      </c>
      <c r="AG34" s="43">
        <v>65</v>
      </c>
      <c r="AH34" s="44">
        <f t="shared" si="5"/>
        <v>80</v>
      </c>
      <c r="AI34" s="45">
        <f t="shared" si="8"/>
        <v>0.93</v>
      </c>
      <c r="AJ34" s="46"/>
      <c r="AK34" s="47">
        <v>1E-4</v>
      </c>
      <c r="AL34" s="48">
        <f t="shared" si="9"/>
        <v>1.0001</v>
      </c>
      <c r="AM34" s="49">
        <f t="shared" si="10"/>
        <v>4572142000</v>
      </c>
      <c r="AN34" s="50"/>
      <c r="AO34" s="51"/>
      <c r="AP34" s="51"/>
      <c r="AQ34" s="51"/>
      <c r="AR34" s="51"/>
      <c r="AS34" s="52"/>
      <c r="AT34" s="53">
        <f t="shared" si="6"/>
        <v>0</v>
      </c>
    </row>
    <row r="35" spans="1:46" s="54" customFormat="1" ht="36" customHeight="1" thickBot="1">
      <c r="A35" s="27"/>
      <c r="B35" s="56"/>
      <c r="C35" s="91"/>
      <c r="D35" s="95"/>
      <c r="E35" s="95"/>
      <c r="F35" s="101"/>
      <c r="G35" s="55"/>
      <c r="H35" s="29"/>
      <c r="I35" s="30">
        <v>0.51</v>
      </c>
      <c r="J35" s="119">
        <v>0.49</v>
      </c>
      <c r="K35" s="32"/>
      <c r="L35" s="57"/>
      <c r="M35" s="33"/>
      <c r="N35" s="34">
        <f t="shared" si="0"/>
        <v>1</v>
      </c>
      <c r="O35" s="35"/>
      <c r="P35" s="167">
        <v>15</v>
      </c>
      <c r="Q35" s="168">
        <v>15</v>
      </c>
      <c r="R35" s="38"/>
      <c r="S35" s="38"/>
      <c r="T35" s="37"/>
      <c r="U35" s="39">
        <f t="shared" si="1"/>
        <v>15</v>
      </c>
      <c r="V35" s="40">
        <f t="shared" si="7"/>
        <v>15</v>
      </c>
      <c r="W35" s="112"/>
      <c r="X35" s="96"/>
      <c r="Y35" s="96"/>
      <c r="Z35" s="104"/>
      <c r="AA35" s="99"/>
      <c r="AB35" s="41">
        <f t="shared" si="2"/>
        <v>0</v>
      </c>
      <c r="AC35" s="40">
        <f t="shared" si="3"/>
        <v>0</v>
      </c>
      <c r="AD35" s="42"/>
      <c r="AE35" s="128"/>
      <c r="AF35" s="37">
        <f t="shared" si="4"/>
        <v>15</v>
      </c>
      <c r="AG35" s="43">
        <v>65</v>
      </c>
      <c r="AH35" s="44">
        <f t="shared" si="5"/>
        <v>80</v>
      </c>
      <c r="AI35" s="45">
        <f t="shared" si="8"/>
        <v>0.93</v>
      </c>
      <c r="AJ35" s="46"/>
      <c r="AK35" s="47">
        <v>1E-4</v>
      </c>
      <c r="AL35" s="48">
        <f t="shared" si="9"/>
        <v>1.0001</v>
      </c>
      <c r="AM35" s="49">
        <f t="shared" si="10"/>
        <v>4572142000</v>
      </c>
      <c r="AN35" s="50"/>
      <c r="AO35" s="51"/>
      <c r="AP35" s="51"/>
      <c r="AQ35" s="51"/>
      <c r="AR35" s="51"/>
      <c r="AS35" s="52"/>
      <c r="AT35" s="53">
        <f t="shared" si="6"/>
        <v>0</v>
      </c>
    </row>
    <row r="36" spans="1:46" s="54" customFormat="1" ht="36" customHeight="1" thickBot="1">
      <c r="A36" s="27"/>
      <c r="B36" s="56"/>
      <c r="C36" s="91"/>
      <c r="D36" s="95"/>
      <c r="E36" s="95"/>
      <c r="F36" s="101"/>
      <c r="G36" s="55"/>
      <c r="H36" s="29"/>
      <c r="I36" s="30">
        <v>0.51</v>
      </c>
      <c r="J36" s="119">
        <v>0.49</v>
      </c>
      <c r="K36" s="32"/>
      <c r="L36" s="57"/>
      <c r="M36" s="33"/>
      <c r="N36" s="34">
        <f t="shared" si="0"/>
        <v>1</v>
      </c>
      <c r="O36" s="35"/>
      <c r="P36" s="167">
        <v>15</v>
      </c>
      <c r="Q36" s="168">
        <v>15</v>
      </c>
      <c r="R36" s="38"/>
      <c r="S36" s="38"/>
      <c r="T36" s="37"/>
      <c r="U36" s="39">
        <f t="shared" si="1"/>
        <v>15</v>
      </c>
      <c r="V36" s="40">
        <f t="shared" si="7"/>
        <v>15</v>
      </c>
      <c r="W36" s="112"/>
      <c r="X36" s="96"/>
      <c r="Y36" s="96"/>
      <c r="Z36" s="104"/>
      <c r="AA36" s="99"/>
      <c r="AB36" s="41">
        <f t="shared" si="2"/>
        <v>0</v>
      </c>
      <c r="AC36" s="40">
        <f t="shared" si="3"/>
        <v>0</v>
      </c>
      <c r="AD36" s="42"/>
      <c r="AE36" s="128"/>
      <c r="AF36" s="37">
        <f t="shared" si="4"/>
        <v>15</v>
      </c>
      <c r="AG36" s="43">
        <v>65</v>
      </c>
      <c r="AH36" s="44">
        <f t="shared" si="5"/>
        <v>80</v>
      </c>
      <c r="AI36" s="45">
        <f t="shared" si="8"/>
        <v>0.93</v>
      </c>
      <c r="AJ36" s="46"/>
      <c r="AK36" s="47">
        <v>1E-4</v>
      </c>
      <c r="AL36" s="48">
        <f t="shared" si="9"/>
        <v>1.0001</v>
      </c>
      <c r="AM36" s="49">
        <f t="shared" si="10"/>
        <v>4572142000</v>
      </c>
      <c r="AN36" s="50"/>
      <c r="AO36" s="51"/>
      <c r="AP36" s="51"/>
      <c r="AQ36" s="51"/>
      <c r="AR36" s="51"/>
      <c r="AS36" s="52"/>
      <c r="AT36" s="53">
        <f t="shared" si="6"/>
        <v>0</v>
      </c>
    </row>
    <row r="37" spans="1:46" s="54" customFormat="1" ht="36" customHeight="1" thickBot="1">
      <c r="A37" s="27"/>
      <c r="B37" s="56"/>
      <c r="C37" s="91"/>
      <c r="D37" s="95"/>
      <c r="E37" s="95"/>
      <c r="F37" s="101"/>
      <c r="G37" s="55"/>
      <c r="H37" s="29"/>
      <c r="I37" s="30">
        <v>0.51</v>
      </c>
      <c r="J37" s="119">
        <v>0.49</v>
      </c>
      <c r="K37" s="32"/>
      <c r="L37" s="57"/>
      <c r="M37" s="33"/>
      <c r="N37" s="34">
        <f t="shared" si="0"/>
        <v>1</v>
      </c>
      <c r="O37" s="35"/>
      <c r="P37" s="167">
        <v>15</v>
      </c>
      <c r="Q37" s="168">
        <v>15</v>
      </c>
      <c r="R37" s="38"/>
      <c r="S37" s="38"/>
      <c r="T37" s="37"/>
      <c r="U37" s="39">
        <f t="shared" si="1"/>
        <v>15</v>
      </c>
      <c r="V37" s="40">
        <f t="shared" si="7"/>
        <v>15</v>
      </c>
      <c r="W37" s="112"/>
      <c r="X37" s="96"/>
      <c r="Y37" s="96"/>
      <c r="Z37" s="104"/>
      <c r="AA37" s="99"/>
      <c r="AB37" s="41">
        <f t="shared" si="2"/>
        <v>0</v>
      </c>
      <c r="AC37" s="40">
        <f t="shared" si="3"/>
        <v>0</v>
      </c>
      <c r="AD37" s="42"/>
      <c r="AE37" s="128"/>
      <c r="AF37" s="37">
        <f t="shared" si="4"/>
        <v>15</v>
      </c>
      <c r="AG37" s="43">
        <v>65</v>
      </c>
      <c r="AH37" s="44">
        <f t="shared" si="5"/>
        <v>80</v>
      </c>
      <c r="AI37" s="45">
        <f t="shared" si="8"/>
        <v>0.93</v>
      </c>
      <c r="AJ37" s="46"/>
      <c r="AK37" s="47">
        <v>1E-4</v>
      </c>
      <c r="AL37" s="48">
        <f t="shared" si="9"/>
        <v>1.0001</v>
      </c>
      <c r="AM37" s="49">
        <f t="shared" si="10"/>
        <v>4572142000</v>
      </c>
      <c r="AN37" s="50"/>
      <c r="AO37" s="51"/>
      <c r="AP37" s="51"/>
      <c r="AQ37" s="51"/>
      <c r="AR37" s="51"/>
      <c r="AS37" s="52"/>
      <c r="AT37" s="53">
        <f t="shared" si="6"/>
        <v>0</v>
      </c>
    </row>
    <row r="38" spans="1:46" s="54" customFormat="1" ht="36" customHeight="1" thickBot="1">
      <c r="A38" s="27"/>
      <c r="B38" s="56"/>
      <c r="C38" s="91"/>
      <c r="D38" s="95"/>
      <c r="E38" s="95"/>
      <c r="F38" s="101"/>
      <c r="G38" s="55"/>
      <c r="H38" s="29"/>
      <c r="I38" s="30">
        <v>0.51</v>
      </c>
      <c r="J38" s="119">
        <v>0.49</v>
      </c>
      <c r="K38" s="32"/>
      <c r="L38" s="57"/>
      <c r="M38" s="33"/>
      <c r="N38" s="34">
        <f t="shared" si="0"/>
        <v>1</v>
      </c>
      <c r="O38" s="35"/>
      <c r="P38" s="167">
        <v>15</v>
      </c>
      <c r="Q38" s="168">
        <v>15</v>
      </c>
      <c r="R38" s="38"/>
      <c r="S38" s="38"/>
      <c r="T38" s="37"/>
      <c r="U38" s="39">
        <f t="shared" si="1"/>
        <v>15</v>
      </c>
      <c r="V38" s="40">
        <f t="shared" si="7"/>
        <v>15</v>
      </c>
      <c r="W38" s="112"/>
      <c r="X38" s="96"/>
      <c r="Y38" s="96"/>
      <c r="Z38" s="104"/>
      <c r="AA38" s="99"/>
      <c r="AB38" s="41">
        <f t="shared" si="2"/>
        <v>0</v>
      </c>
      <c r="AC38" s="40">
        <f t="shared" si="3"/>
        <v>0</v>
      </c>
      <c r="AD38" s="42"/>
      <c r="AE38" s="128"/>
      <c r="AF38" s="37">
        <f t="shared" si="4"/>
        <v>15</v>
      </c>
      <c r="AG38" s="43">
        <v>65</v>
      </c>
      <c r="AH38" s="44">
        <f t="shared" si="5"/>
        <v>80</v>
      </c>
      <c r="AI38" s="45">
        <f t="shared" si="8"/>
        <v>0.93</v>
      </c>
      <c r="AJ38" s="46"/>
      <c r="AK38" s="47">
        <v>1E-4</v>
      </c>
      <c r="AL38" s="48">
        <f t="shared" si="9"/>
        <v>1.0001</v>
      </c>
      <c r="AM38" s="49">
        <f t="shared" si="10"/>
        <v>4572142000</v>
      </c>
      <c r="AN38" s="50"/>
      <c r="AO38" s="51"/>
      <c r="AP38" s="51"/>
      <c r="AQ38" s="51"/>
      <c r="AR38" s="51"/>
      <c r="AS38" s="52"/>
      <c r="AT38" s="53">
        <f t="shared" si="6"/>
        <v>0</v>
      </c>
    </row>
    <row r="39" spans="1:46" s="54" customFormat="1" ht="47.25" customHeight="1" thickBot="1">
      <c r="A39" s="27"/>
      <c r="B39" s="56"/>
      <c r="C39" s="91"/>
      <c r="D39" s="95"/>
      <c r="E39" s="95"/>
      <c r="F39" s="101"/>
      <c r="G39" s="55"/>
      <c r="H39" s="29"/>
      <c r="I39" s="30">
        <v>0.51</v>
      </c>
      <c r="J39" s="119">
        <v>0.49</v>
      </c>
      <c r="K39" s="32"/>
      <c r="L39" s="57"/>
      <c r="M39" s="33"/>
      <c r="N39" s="34">
        <f t="shared" si="0"/>
        <v>1</v>
      </c>
      <c r="O39" s="35"/>
      <c r="P39" s="167">
        <v>15</v>
      </c>
      <c r="Q39" s="168">
        <v>15</v>
      </c>
      <c r="R39" s="38"/>
      <c r="S39" s="38"/>
      <c r="T39" s="37"/>
      <c r="U39" s="39">
        <f t="shared" si="1"/>
        <v>15</v>
      </c>
      <c r="V39" s="40">
        <f t="shared" si="7"/>
        <v>15</v>
      </c>
      <c r="W39" s="112"/>
      <c r="X39" s="96"/>
      <c r="Y39" s="96"/>
      <c r="Z39" s="104"/>
      <c r="AA39" s="99"/>
      <c r="AB39" s="41">
        <f t="shared" si="2"/>
        <v>0</v>
      </c>
      <c r="AC39" s="40">
        <f t="shared" si="3"/>
        <v>0</v>
      </c>
      <c r="AD39" s="42"/>
      <c r="AE39" s="128"/>
      <c r="AF39" s="37">
        <f t="shared" si="4"/>
        <v>15</v>
      </c>
      <c r="AG39" s="43">
        <v>65</v>
      </c>
      <c r="AH39" s="44">
        <f t="shared" si="5"/>
        <v>80</v>
      </c>
      <c r="AI39" s="45">
        <f t="shared" si="8"/>
        <v>0.93</v>
      </c>
      <c r="AJ39" s="46"/>
      <c r="AK39" s="47">
        <v>1E-4</v>
      </c>
      <c r="AL39" s="48">
        <f t="shared" si="9"/>
        <v>1.0001</v>
      </c>
      <c r="AM39" s="49">
        <f t="shared" si="10"/>
        <v>4572142000</v>
      </c>
      <c r="AN39" s="50"/>
      <c r="AO39" s="51"/>
      <c r="AP39" s="51"/>
      <c r="AQ39" s="51"/>
      <c r="AR39" s="51"/>
      <c r="AS39" s="52"/>
      <c r="AT39" s="53">
        <f t="shared" si="6"/>
        <v>0</v>
      </c>
    </row>
    <row r="40" spans="1:46" s="54" customFormat="1" ht="47.25" customHeight="1" thickBot="1">
      <c r="A40" s="27"/>
      <c r="B40" s="56"/>
      <c r="C40" s="91"/>
      <c r="D40" s="95"/>
      <c r="E40" s="95"/>
      <c r="F40" s="101"/>
      <c r="G40" s="55"/>
      <c r="H40" s="60"/>
      <c r="I40" s="30">
        <v>0.51</v>
      </c>
      <c r="J40" s="119">
        <v>0.49</v>
      </c>
      <c r="K40" s="32"/>
      <c r="L40" s="57"/>
      <c r="M40" s="33"/>
      <c r="N40" s="34">
        <f t="shared" si="0"/>
        <v>1</v>
      </c>
      <c r="O40" s="35"/>
      <c r="P40" s="167">
        <v>15</v>
      </c>
      <c r="Q40" s="168">
        <v>15</v>
      </c>
      <c r="R40" s="38"/>
      <c r="S40" s="38"/>
      <c r="T40" s="37"/>
      <c r="U40" s="39">
        <f t="shared" si="1"/>
        <v>15</v>
      </c>
      <c r="V40" s="40">
        <f t="shared" si="7"/>
        <v>15</v>
      </c>
      <c r="W40" s="112"/>
      <c r="X40" s="96"/>
      <c r="Y40" s="96"/>
      <c r="Z40" s="104"/>
      <c r="AA40" s="99"/>
      <c r="AB40" s="41">
        <f t="shared" si="2"/>
        <v>0</v>
      </c>
      <c r="AC40" s="40">
        <f t="shared" si="3"/>
        <v>0</v>
      </c>
      <c r="AD40" s="42"/>
      <c r="AE40" s="128"/>
      <c r="AF40" s="37">
        <f t="shared" si="4"/>
        <v>15</v>
      </c>
      <c r="AG40" s="43">
        <v>65</v>
      </c>
      <c r="AH40" s="44">
        <f t="shared" si="5"/>
        <v>80</v>
      </c>
      <c r="AI40" s="45">
        <f t="shared" si="8"/>
        <v>0.93</v>
      </c>
      <c r="AJ40" s="46"/>
      <c r="AK40" s="47">
        <v>1E-4</v>
      </c>
      <c r="AL40" s="48">
        <f t="shared" si="9"/>
        <v>1.0001</v>
      </c>
      <c r="AM40" s="49">
        <f t="shared" si="10"/>
        <v>4572142000</v>
      </c>
      <c r="AN40" s="50"/>
      <c r="AO40" s="51"/>
      <c r="AP40" s="51"/>
      <c r="AQ40" s="51"/>
      <c r="AR40" s="51"/>
      <c r="AS40" s="52"/>
      <c r="AT40" s="53">
        <f t="shared" si="6"/>
        <v>0</v>
      </c>
    </row>
    <row r="41" spans="1:46" s="54" customFormat="1" ht="47.25" customHeight="1" thickBot="1">
      <c r="A41" s="27"/>
      <c r="B41" s="56"/>
      <c r="C41" s="91"/>
      <c r="D41" s="95"/>
      <c r="E41" s="95"/>
      <c r="F41" s="101"/>
      <c r="G41" s="55"/>
      <c r="H41" s="60"/>
      <c r="I41" s="30">
        <v>0.51</v>
      </c>
      <c r="J41" s="119">
        <v>0.49</v>
      </c>
      <c r="K41" s="32"/>
      <c r="L41" s="57"/>
      <c r="M41" s="33"/>
      <c r="N41" s="34">
        <f t="shared" si="0"/>
        <v>1</v>
      </c>
      <c r="O41" s="35"/>
      <c r="P41" s="167">
        <v>15</v>
      </c>
      <c r="Q41" s="168">
        <v>15</v>
      </c>
      <c r="R41" s="38"/>
      <c r="S41" s="38"/>
      <c r="T41" s="37"/>
      <c r="U41" s="39">
        <f t="shared" si="1"/>
        <v>15</v>
      </c>
      <c r="V41" s="40">
        <f t="shared" si="7"/>
        <v>15</v>
      </c>
      <c r="W41" s="112"/>
      <c r="X41" s="96"/>
      <c r="Y41" s="96"/>
      <c r="Z41" s="104"/>
      <c r="AA41" s="99"/>
      <c r="AB41" s="41">
        <f t="shared" si="2"/>
        <v>0</v>
      </c>
      <c r="AC41" s="40">
        <f t="shared" si="3"/>
        <v>0</v>
      </c>
      <c r="AD41" s="42"/>
      <c r="AE41" s="128"/>
      <c r="AF41" s="37">
        <f t="shared" si="4"/>
        <v>15</v>
      </c>
      <c r="AG41" s="43">
        <v>65</v>
      </c>
      <c r="AH41" s="44">
        <f t="shared" si="5"/>
        <v>80</v>
      </c>
      <c r="AI41" s="45">
        <f t="shared" si="8"/>
        <v>0.93</v>
      </c>
      <c r="AJ41" s="46"/>
      <c r="AK41" s="47">
        <v>1E-4</v>
      </c>
      <c r="AL41" s="48">
        <f t="shared" si="9"/>
        <v>1.0001</v>
      </c>
      <c r="AM41" s="49">
        <f t="shared" si="10"/>
        <v>4572142000</v>
      </c>
      <c r="AN41" s="50"/>
      <c r="AO41" s="51"/>
      <c r="AP41" s="51"/>
      <c r="AQ41" s="51"/>
      <c r="AR41" s="51"/>
      <c r="AS41" s="52"/>
      <c r="AT41" s="53">
        <f t="shared" si="6"/>
        <v>0</v>
      </c>
    </row>
    <row r="42" spans="1:46" s="54" customFormat="1" ht="47.25" customHeight="1" thickBot="1">
      <c r="A42" s="27"/>
      <c r="B42" s="56"/>
      <c r="C42" s="91"/>
      <c r="D42" s="95"/>
      <c r="E42" s="95"/>
      <c r="F42" s="101"/>
      <c r="G42" s="55"/>
      <c r="H42" s="29"/>
      <c r="I42" s="30">
        <v>0.51</v>
      </c>
      <c r="J42" s="119">
        <v>0.49</v>
      </c>
      <c r="K42" s="32"/>
      <c r="L42" s="57"/>
      <c r="M42" s="33"/>
      <c r="N42" s="34">
        <f t="shared" si="0"/>
        <v>1</v>
      </c>
      <c r="O42" s="35"/>
      <c r="P42" s="167">
        <v>15</v>
      </c>
      <c r="Q42" s="168">
        <v>15</v>
      </c>
      <c r="R42" s="38"/>
      <c r="S42" s="38"/>
      <c r="T42" s="37"/>
      <c r="U42" s="39">
        <f t="shared" si="1"/>
        <v>15</v>
      </c>
      <c r="V42" s="40">
        <f t="shared" si="7"/>
        <v>15</v>
      </c>
      <c r="W42" s="112"/>
      <c r="X42" s="96"/>
      <c r="Y42" s="96"/>
      <c r="Z42" s="104"/>
      <c r="AA42" s="99"/>
      <c r="AB42" s="41">
        <f t="shared" si="2"/>
        <v>0</v>
      </c>
      <c r="AC42" s="40">
        <f t="shared" si="3"/>
        <v>0</v>
      </c>
      <c r="AD42" s="42"/>
      <c r="AE42" s="128"/>
      <c r="AF42" s="37">
        <f t="shared" si="4"/>
        <v>15</v>
      </c>
      <c r="AG42" s="43">
        <v>65</v>
      </c>
      <c r="AH42" s="44">
        <f t="shared" si="5"/>
        <v>80</v>
      </c>
      <c r="AI42" s="45">
        <f t="shared" si="8"/>
        <v>0.93</v>
      </c>
      <c r="AJ42" s="46"/>
      <c r="AK42" s="47">
        <v>1E-4</v>
      </c>
      <c r="AL42" s="48">
        <f t="shared" si="9"/>
        <v>1.0001</v>
      </c>
      <c r="AM42" s="49">
        <f t="shared" si="10"/>
        <v>4572142000</v>
      </c>
      <c r="AN42" s="50"/>
      <c r="AO42" s="51"/>
      <c r="AP42" s="51"/>
      <c r="AQ42" s="51"/>
      <c r="AR42" s="51"/>
      <c r="AS42" s="52"/>
      <c r="AT42" s="53">
        <f t="shared" si="6"/>
        <v>0</v>
      </c>
    </row>
    <row r="43" spans="1:46" s="54" customFormat="1" ht="36" customHeight="1" thickBot="1">
      <c r="A43" s="27"/>
      <c r="B43" s="56"/>
      <c r="C43" s="91"/>
      <c r="D43" s="95"/>
      <c r="E43" s="95"/>
      <c r="F43" s="101"/>
      <c r="G43" s="55"/>
      <c r="H43" s="60"/>
      <c r="I43" s="30">
        <v>0.51</v>
      </c>
      <c r="J43" s="119">
        <v>0.49</v>
      </c>
      <c r="K43" s="32"/>
      <c r="L43" s="57"/>
      <c r="M43" s="33"/>
      <c r="N43" s="34">
        <f t="shared" si="0"/>
        <v>1</v>
      </c>
      <c r="O43" s="35"/>
      <c r="P43" s="167">
        <v>15</v>
      </c>
      <c r="Q43" s="168">
        <v>15</v>
      </c>
      <c r="R43" s="38"/>
      <c r="S43" s="38"/>
      <c r="T43" s="37"/>
      <c r="U43" s="39">
        <f t="shared" si="1"/>
        <v>15</v>
      </c>
      <c r="V43" s="40">
        <f t="shared" si="7"/>
        <v>15</v>
      </c>
      <c r="W43" s="112"/>
      <c r="X43" s="96"/>
      <c r="Y43" s="96"/>
      <c r="Z43" s="104"/>
      <c r="AA43" s="99"/>
      <c r="AB43" s="41">
        <f t="shared" si="2"/>
        <v>0</v>
      </c>
      <c r="AC43" s="40">
        <f t="shared" si="3"/>
        <v>0</v>
      </c>
      <c r="AD43" s="42"/>
      <c r="AE43" s="128"/>
      <c r="AF43" s="37">
        <f t="shared" si="4"/>
        <v>15</v>
      </c>
      <c r="AG43" s="43">
        <v>65</v>
      </c>
      <c r="AH43" s="44">
        <f t="shared" si="5"/>
        <v>80</v>
      </c>
      <c r="AI43" s="45">
        <f t="shared" si="8"/>
        <v>0.93</v>
      </c>
      <c r="AJ43" s="46"/>
      <c r="AK43" s="47">
        <v>1E-4</v>
      </c>
      <c r="AL43" s="48">
        <f t="shared" si="9"/>
        <v>1.0001</v>
      </c>
      <c r="AM43" s="49">
        <f t="shared" si="10"/>
        <v>4572142000</v>
      </c>
      <c r="AN43" s="50"/>
      <c r="AO43" s="51"/>
      <c r="AP43" s="51"/>
      <c r="AQ43" s="51"/>
      <c r="AR43" s="51"/>
      <c r="AS43" s="52"/>
      <c r="AT43" s="53">
        <f t="shared" si="6"/>
        <v>0</v>
      </c>
    </row>
    <row r="44" spans="1:46" s="54" customFormat="1" ht="47.25" customHeight="1" thickBot="1">
      <c r="A44" s="27"/>
      <c r="B44" s="56"/>
      <c r="C44" s="91"/>
      <c r="D44" s="95"/>
      <c r="E44" s="95"/>
      <c r="F44" s="101"/>
      <c r="G44" s="55"/>
      <c r="H44" s="29"/>
      <c r="I44" s="30">
        <v>0.51</v>
      </c>
      <c r="J44" s="119">
        <v>0.49</v>
      </c>
      <c r="K44" s="32"/>
      <c r="L44" s="57"/>
      <c r="M44" s="33"/>
      <c r="N44" s="34">
        <f t="shared" si="0"/>
        <v>1</v>
      </c>
      <c r="O44" s="35"/>
      <c r="P44" s="167">
        <v>15</v>
      </c>
      <c r="Q44" s="168">
        <v>15</v>
      </c>
      <c r="R44" s="38"/>
      <c r="S44" s="38"/>
      <c r="T44" s="37"/>
      <c r="U44" s="39">
        <f t="shared" si="1"/>
        <v>15</v>
      </c>
      <c r="V44" s="40">
        <f t="shared" si="7"/>
        <v>15</v>
      </c>
      <c r="W44" s="112"/>
      <c r="X44" s="96"/>
      <c r="Y44" s="96"/>
      <c r="Z44" s="104"/>
      <c r="AA44" s="99"/>
      <c r="AB44" s="41">
        <f t="shared" si="2"/>
        <v>0</v>
      </c>
      <c r="AC44" s="40">
        <f t="shared" si="3"/>
        <v>0</v>
      </c>
      <c r="AD44" s="42"/>
      <c r="AE44" s="128"/>
      <c r="AF44" s="37">
        <f t="shared" si="4"/>
        <v>15</v>
      </c>
      <c r="AG44" s="43">
        <v>65</v>
      </c>
      <c r="AH44" s="44">
        <f t="shared" si="5"/>
        <v>80</v>
      </c>
      <c r="AI44" s="45">
        <f t="shared" si="8"/>
        <v>0.93</v>
      </c>
      <c r="AJ44" s="46"/>
      <c r="AK44" s="47">
        <v>1E-4</v>
      </c>
      <c r="AL44" s="48">
        <f t="shared" si="9"/>
        <v>1.0001</v>
      </c>
      <c r="AM44" s="49">
        <f t="shared" si="10"/>
        <v>4572142000</v>
      </c>
      <c r="AN44" s="50"/>
      <c r="AO44" s="51"/>
      <c r="AP44" s="51"/>
      <c r="AQ44" s="51"/>
      <c r="AR44" s="51"/>
      <c r="AS44" s="52"/>
      <c r="AT44" s="53">
        <f t="shared" si="6"/>
        <v>0</v>
      </c>
    </row>
    <row r="45" spans="1:46" s="54" customFormat="1" ht="47.25" customHeight="1" thickBot="1">
      <c r="A45" s="27"/>
      <c r="B45" s="56"/>
      <c r="C45" s="91"/>
      <c r="D45" s="95"/>
      <c r="E45" s="95"/>
      <c r="F45" s="101"/>
      <c r="G45" s="55"/>
      <c r="H45" s="60"/>
      <c r="I45" s="30">
        <v>0.51</v>
      </c>
      <c r="J45" s="119">
        <v>0.49</v>
      </c>
      <c r="K45" s="32"/>
      <c r="L45" s="57"/>
      <c r="M45" s="33"/>
      <c r="N45" s="34">
        <f t="shared" si="0"/>
        <v>1</v>
      </c>
      <c r="O45" s="35"/>
      <c r="P45" s="167">
        <v>15</v>
      </c>
      <c r="Q45" s="168">
        <v>15</v>
      </c>
      <c r="R45" s="38"/>
      <c r="S45" s="38"/>
      <c r="T45" s="37"/>
      <c r="U45" s="39">
        <f t="shared" si="1"/>
        <v>15</v>
      </c>
      <c r="V45" s="40">
        <f t="shared" si="7"/>
        <v>15</v>
      </c>
      <c r="W45" s="112"/>
      <c r="X45" s="96"/>
      <c r="Y45" s="96"/>
      <c r="Z45" s="104"/>
      <c r="AA45" s="99"/>
      <c r="AB45" s="41">
        <f t="shared" si="2"/>
        <v>0</v>
      </c>
      <c r="AC45" s="40">
        <f t="shared" si="3"/>
        <v>0</v>
      </c>
      <c r="AD45" s="42"/>
      <c r="AE45" s="128"/>
      <c r="AF45" s="37">
        <f t="shared" si="4"/>
        <v>15</v>
      </c>
      <c r="AG45" s="43">
        <v>65</v>
      </c>
      <c r="AH45" s="44">
        <f t="shared" si="5"/>
        <v>80</v>
      </c>
      <c r="AI45" s="45">
        <f t="shared" si="8"/>
        <v>0.93</v>
      </c>
      <c r="AJ45" s="46"/>
      <c r="AK45" s="47">
        <v>1E-4</v>
      </c>
      <c r="AL45" s="48">
        <f t="shared" si="9"/>
        <v>1.0001</v>
      </c>
      <c r="AM45" s="49">
        <f t="shared" si="10"/>
        <v>4572142000</v>
      </c>
      <c r="AN45" s="50"/>
      <c r="AO45" s="51"/>
      <c r="AP45" s="51"/>
      <c r="AQ45" s="51"/>
      <c r="AR45" s="51"/>
      <c r="AS45" s="52"/>
      <c r="AT45" s="53">
        <f t="shared" si="6"/>
        <v>0</v>
      </c>
    </row>
    <row r="46" spans="1:46" s="54" customFormat="1" ht="36" customHeight="1" thickBot="1">
      <c r="A46" s="27"/>
      <c r="B46" s="56"/>
      <c r="C46" s="91"/>
      <c r="D46" s="95"/>
      <c r="E46" s="95"/>
      <c r="F46" s="101"/>
      <c r="G46" s="55"/>
      <c r="H46" s="60"/>
      <c r="I46" s="30">
        <v>0.51</v>
      </c>
      <c r="J46" s="119">
        <v>0.49</v>
      </c>
      <c r="K46" s="32"/>
      <c r="L46" s="57"/>
      <c r="M46" s="33"/>
      <c r="N46" s="34">
        <f t="shared" si="0"/>
        <v>1</v>
      </c>
      <c r="O46" s="35"/>
      <c r="P46" s="167">
        <v>15</v>
      </c>
      <c r="Q46" s="168">
        <v>15</v>
      </c>
      <c r="R46" s="38"/>
      <c r="S46" s="38"/>
      <c r="T46" s="37"/>
      <c r="U46" s="39">
        <f t="shared" si="1"/>
        <v>15</v>
      </c>
      <c r="V46" s="40">
        <f t="shared" si="7"/>
        <v>15</v>
      </c>
      <c r="W46" s="112"/>
      <c r="X46" s="96"/>
      <c r="Y46" s="96"/>
      <c r="Z46" s="104"/>
      <c r="AA46" s="99"/>
      <c r="AB46" s="41">
        <f t="shared" si="2"/>
        <v>0</v>
      </c>
      <c r="AC46" s="40">
        <f t="shared" si="3"/>
        <v>0</v>
      </c>
      <c r="AD46" s="42"/>
      <c r="AE46" s="128"/>
      <c r="AF46" s="37">
        <f t="shared" si="4"/>
        <v>15</v>
      </c>
      <c r="AG46" s="43">
        <v>65</v>
      </c>
      <c r="AH46" s="44">
        <f t="shared" si="5"/>
        <v>80</v>
      </c>
      <c r="AI46" s="45">
        <f t="shared" si="8"/>
        <v>0.93</v>
      </c>
      <c r="AJ46" s="46"/>
      <c r="AK46" s="47">
        <v>1E-4</v>
      </c>
      <c r="AL46" s="48">
        <f t="shared" si="9"/>
        <v>1.0001</v>
      </c>
      <c r="AM46" s="49">
        <f t="shared" si="10"/>
        <v>4572142000</v>
      </c>
      <c r="AN46" s="50"/>
      <c r="AO46" s="51"/>
      <c r="AP46" s="51"/>
      <c r="AQ46" s="51"/>
      <c r="AR46" s="51"/>
      <c r="AS46" s="52"/>
      <c r="AT46" s="53">
        <f t="shared" si="6"/>
        <v>0</v>
      </c>
    </row>
    <row r="47" spans="1:46" s="54" customFormat="1" ht="36" customHeight="1" thickBot="1">
      <c r="A47" s="27"/>
      <c r="B47" s="56"/>
      <c r="C47" s="91"/>
      <c r="D47" s="95"/>
      <c r="E47" s="95"/>
      <c r="F47" s="101"/>
      <c r="G47" s="55"/>
      <c r="H47" s="60"/>
      <c r="I47" s="30">
        <v>0.51</v>
      </c>
      <c r="J47" s="119">
        <v>0.49</v>
      </c>
      <c r="K47" s="32"/>
      <c r="L47" s="57"/>
      <c r="M47" s="33"/>
      <c r="N47" s="34">
        <f t="shared" si="0"/>
        <v>1</v>
      </c>
      <c r="O47" s="35"/>
      <c r="P47" s="167">
        <v>15</v>
      </c>
      <c r="Q47" s="168">
        <v>15</v>
      </c>
      <c r="R47" s="38"/>
      <c r="S47" s="38"/>
      <c r="T47" s="37"/>
      <c r="U47" s="39">
        <f t="shared" si="1"/>
        <v>15</v>
      </c>
      <c r="V47" s="40">
        <f t="shared" si="7"/>
        <v>15</v>
      </c>
      <c r="W47" s="112"/>
      <c r="X47" s="96"/>
      <c r="Y47" s="96"/>
      <c r="Z47" s="104"/>
      <c r="AA47" s="99"/>
      <c r="AB47" s="41">
        <f t="shared" si="2"/>
        <v>0</v>
      </c>
      <c r="AC47" s="40">
        <f t="shared" si="3"/>
        <v>0</v>
      </c>
      <c r="AD47" s="42"/>
      <c r="AE47" s="128"/>
      <c r="AF47" s="37">
        <f t="shared" si="4"/>
        <v>15</v>
      </c>
      <c r="AG47" s="43">
        <v>65</v>
      </c>
      <c r="AH47" s="44">
        <f t="shared" si="5"/>
        <v>80</v>
      </c>
      <c r="AI47" s="45">
        <f t="shared" si="8"/>
        <v>0.93</v>
      </c>
      <c r="AJ47" s="46"/>
      <c r="AK47" s="47">
        <v>1E-4</v>
      </c>
      <c r="AL47" s="48">
        <f t="shared" si="9"/>
        <v>1.0001</v>
      </c>
      <c r="AM47" s="49">
        <f t="shared" si="10"/>
        <v>4572142000</v>
      </c>
      <c r="AN47" s="50"/>
      <c r="AO47" s="51"/>
      <c r="AP47" s="51"/>
      <c r="AQ47" s="51"/>
      <c r="AR47" s="51"/>
      <c r="AS47" s="52"/>
      <c r="AT47" s="53">
        <f t="shared" si="6"/>
        <v>0</v>
      </c>
    </row>
    <row r="48" spans="1:46" s="54" customFormat="1" ht="36" customHeight="1" thickBot="1">
      <c r="A48" s="27"/>
      <c r="B48" s="56"/>
      <c r="C48" s="91"/>
      <c r="D48" s="95"/>
      <c r="E48" s="95"/>
      <c r="F48" s="101"/>
      <c r="G48" s="55"/>
      <c r="H48" s="60"/>
      <c r="I48" s="30">
        <v>0.51</v>
      </c>
      <c r="J48" s="119">
        <v>0.49</v>
      </c>
      <c r="K48" s="32"/>
      <c r="L48" s="57"/>
      <c r="M48" s="33"/>
      <c r="N48" s="34">
        <f t="shared" si="0"/>
        <v>1</v>
      </c>
      <c r="O48" s="35"/>
      <c r="P48" s="167">
        <v>15</v>
      </c>
      <c r="Q48" s="168">
        <v>15</v>
      </c>
      <c r="R48" s="38"/>
      <c r="S48" s="38"/>
      <c r="T48" s="37"/>
      <c r="U48" s="39">
        <f t="shared" si="1"/>
        <v>15</v>
      </c>
      <c r="V48" s="40">
        <f t="shared" si="7"/>
        <v>15</v>
      </c>
      <c r="W48" s="112"/>
      <c r="X48" s="96"/>
      <c r="Y48" s="96"/>
      <c r="Z48" s="104"/>
      <c r="AA48" s="99"/>
      <c r="AB48" s="41">
        <f t="shared" si="2"/>
        <v>0</v>
      </c>
      <c r="AC48" s="40">
        <f t="shared" si="3"/>
        <v>0</v>
      </c>
      <c r="AD48" s="42"/>
      <c r="AE48" s="128"/>
      <c r="AF48" s="37">
        <f t="shared" si="4"/>
        <v>15</v>
      </c>
      <c r="AG48" s="43">
        <v>65</v>
      </c>
      <c r="AH48" s="44">
        <f t="shared" si="5"/>
        <v>80</v>
      </c>
      <c r="AI48" s="45">
        <f t="shared" si="8"/>
        <v>0.93</v>
      </c>
      <c r="AJ48" s="46"/>
      <c r="AK48" s="47">
        <v>1E-4</v>
      </c>
      <c r="AL48" s="48">
        <f t="shared" si="9"/>
        <v>1.0001</v>
      </c>
      <c r="AM48" s="49">
        <f t="shared" si="10"/>
        <v>4572142000</v>
      </c>
      <c r="AN48" s="50"/>
      <c r="AO48" s="51"/>
      <c r="AP48" s="51"/>
      <c r="AQ48" s="51"/>
      <c r="AR48" s="51"/>
      <c r="AS48" s="52"/>
      <c r="AT48" s="53">
        <f t="shared" si="6"/>
        <v>0</v>
      </c>
    </row>
    <row r="49" spans="1:46" s="54" customFormat="1" ht="36" customHeight="1" thickBot="1">
      <c r="A49" s="27"/>
      <c r="B49" s="56"/>
      <c r="C49" s="91"/>
      <c r="D49" s="95"/>
      <c r="E49" s="95"/>
      <c r="F49" s="101"/>
      <c r="G49" s="55"/>
      <c r="H49" s="29"/>
      <c r="I49" s="30">
        <v>0.51</v>
      </c>
      <c r="J49" s="119">
        <v>0.49</v>
      </c>
      <c r="K49" s="32"/>
      <c r="L49" s="57"/>
      <c r="M49" s="33"/>
      <c r="N49" s="34">
        <f t="shared" si="0"/>
        <v>1</v>
      </c>
      <c r="O49" s="35"/>
      <c r="P49" s="167">
        <v>15</v>
      </c>
      <c r="Q49" s="168">
        <v>15</v>
      </c>
      <c r="R49" s="38"/>
      <c r="S49" s="38"/>
      <c r="T49" s="37"/>
      <c r="U49" s="39">
        <f t="shared" si="1"/>
        <v>15</v>
      </c>
      <c r="V49" s="40">
        <f t="shared" si="7"/>
        <v>15</v>
      </c>
      <c r="W49" s="112"/>
      <c r="X49" s="96"/>
      <c r="Y49" s="96"/>
      <c r="Z49" s="104"/>
      <c r="AA49" s="99"/>
      <c r="AB49" s="41">
        <f t="shared" si="2"/>
        <v>0</v>
      </c>
      <c r="AC49" s="40">
        <f t="shared" si="3"/>
        <v>0</v>
      </c>
      <c r="AD49" s="42"/>
      <c r="AE49" s="128"/>
      <c r="AF49" s="37">
        <f t="shared" si="4"/>
        <v>15</v>
      </c>
      <c r="AG49" s="43">
        <v>65</v>
      </c>
      <c r="AH49" s="44">
        <f t="shared" si="5"/>
        <v>80</v>
      </c>
      <c r="AI49" s="45">
        <f t="shared" si="8"/>
        <v>0.93</v>
      </c>
      <c r="AJ49" s="46"/>
      <c r="AK49" s="47">
        <v>1E-4</v>
      </c>
      <c r="AL49" s="48">
        <f t="shared" si="9"/>
        <v>1.0001</v>
      </c>
      <c r="AM49" s="49">
        <f t="shared" si="10"/>
        <v>4572142000</v>
      </c>
      <c r="AN49" s="50"/>
      <c r="AO49" s="51"/>
      <c r="AP49" s="51"/>
      <c r="AQ49" s="51"/>
      <c r="AR49" s="51"/>
      <c r="AS49" s="52"/>
      <c r="AT49" s="53">
        <f t="shared" si="6"/>
        <v>0</v>
      </c>
    </row>
    <row r="50" spans="1:46" s="54" customFormat="1" ht="36" customHeight="1" thickBot="1">
      <c r="A50" s="27"/>
      <c r="B50" s="56"/>
      <c r="C50" s="91"/>
      <c r="D50" s="95"/>
      <c r="E50" s="95"/>
      <c r="F50" s="101"/>
      <c r="G50" s="55"/>
      <c r="H50" s="29"/>
      <c r="I50" s="30">
        <v>0.51</v>
      </c>
      <c r="J50" s="119">
        <v>0.49</v>
      </c>
      <c r="K50" s="32"/>
      <c r="L50" s="57"/>
      <c r="M50" s="33"/>
      <c r="N50" s="34">
        <f t="shared" si="0"/>
        <v>1</v>
      </c>
      <c r="O50" s="35"/>
      <c r="P50" s="167">
        <v>15</v>
      </c>
      <c r="Q50" s="168">
        <v>15</v>
      </c>
      <c r="R50" s="38"/>
      <c r="S50" s="38"/>
      <c r="T50" s="37"/>
      <c r="U50" s="39">
        <f t="shared" si="1"/>
        <v>15</v>
      </c>
      <c r="V50" s="40">
        <f t="shared" si="7"/>
        <v>15</v>
      </c>
      <c r="W50" s="112"/>
      <c r="X50" s="96"/>
      <c r="Y50" s="96"/>
      <c r="Z50" s="104"/>
      <c r="AA50" s="99"/>
      <c r="AB50" s="41">
        <f t="shared" si="2"/>
        <v>0</v>
      </c>
      <c r="AC50" s="40">
        <f t="shared" si="3"/>
        <v>0</v>
      </c>
      <c r="AD50" s="42"/>
      <c r="AE50" s="128"/>
      <c r="AF50" s="37">
        <f t="shared" si="4"/>
        <v>15</v>
      </c>
      <c r="AG50" s="43">
        <v>65</v>
      </c>
      <c r="AH50" s="44">
        <f t="shared" si="5"/>
        <v>80</v>
      </c>
      <c r="AI50" s="45">
        <f t="shared" si="8"/>
        <v>0.93</v>
      </c>
      <c r="AJ50" s="46"/>
      <c r="AK50" s="47">
        <v>1E-4</v>
      </c>
      <c r="AL50" s="48">
        <f t="shared" si="9"/>
        <v>1.0001</v>
      </c>
      <c r="AM50" s="49">
        <f t="shared" si="10"/>
        <v>4572142000</v>
      </c>
      <c r="AN50" s="50"/>
      <c r="AO50" s="51"/>
      <c r="AP50" s="51"/>
      <c r="AQ50" s="51"/>
      <c r="AR50" s="51"/>
      <c r="AS50" s="52"/>
      <c r="AT50" s="53">
        <f t="shared" si="6"/>
        <v>0</v>
      </c>
    </row>
    <row r="51" spans="1:46" s="54" customFormat="1" ht="36" customHeight="1" thickBot="1">
      <c r="A51" s="27"/>
      <c r="B51" s="56"/>
      <c r="C51" s="91"/>
      <c r="D51" s="95"/>
      <c r="E51" s="95"/>
      <c r="F51" s="101"/>
      <c r="G51" s="55"/>
      <c r="H51" s="29"/>
      <c r="I51" s="30">
        <v>0.51</v>
      </c>
      <c r="J51" s="119">
        <v>0.49</v>
      </c>
      <c r="K51" s="32"/>
      <c r="L51" s="57"/>
      <c r="M51" s="33"/>
      <c r="N51" s="34">
        <f t="shared" si="0"/>
        <v>1</v>
      </c>
      <c r="O51" s="35"/>
      <c r="P51" s="167">
        <v>15</v>
      </c>
      <c r="Q51" s="168">
        <v>15</v>
      </c>
      <c r="R51" s="38"/>
      <c r="S51" s="38"/>
      <c r="T51" s="37"/>
      <c r="U51" s="39">
        <f t="shared" si="1"/>
        <v>15</v>
      </c>
      <c r="V51" s="40">
        <f t="shared" si="7"/>
        <v>15</v>
      </c>
      <c r="W51" s="112"/>
      <c r="X51" s="96"/>
      <c r="Y51" s="96"/>
      <c r="Z51" s="104"/>
      <c r="AA51" s="99"/>
      <c r="AB51" s="41">
        <f t="shared" si="2"/>
        <v>0</v>
      </c>
      <c r="AC51" s="40">
        <f t="shared" si="3"/>
        <v>0</v>
      </c>
      <c r="AD51" s="42"/>
      <c r="AE51" s="128"/>
      <c r="AF51" s="37">
        <f t="shared" si="4"/>
        <v>15</v>
      </c>
      <c r="AG51" s="43">
        <v>65</v>
      </c>
      <c r="AH51" s="44">
        <f t="shared" si="5"/>
        <v>80</v>
      </c>
      <c r="AI51" s="45">
        <f t="shared" si="8"/>
        <v>0.93</v>
      </c>
      <c r="AJ51" s="46"/>
      <c r="AK51" s="47">
        <v>1E-4</v>
      </c>
      <c r="AL51" s="48">
        <f t="shared" si="9"/>
        <v>1.0001</v>
      </c>
      <c r="AM51" s="49">
        <f t="shared" si="10"/>
        <v>4572142000</v>
      </c>
      <c r="AN51" s="50"/>
      <c r="AO51" s="51"/>
      <c r="AP51" s="51"/>
      <c r="AQ51" s="51"/>
      <c r="AR51" s="51"/>
      <c r="AS51" s="52"/>
      <c r="AT51" s="53">
        <f t="shared" si="6"/>
        <v>0</v>
      </c>
    </row>
    <row r="52" spans="1:46" s="54" customFormat="1" ht="36" customHeight="1" thickBot="1">
      <c r="A52" s="27"/>
      <c r="B52" s="56"/>
      <c r="C52" s="91"/>
      <c r="D52" s="95"/>
      <c r="E52" s="95"/>
      <c r="F52" s="101"/>
      <c r="G52" s="55"/>
      <c r="H52" s="29"/>
      <c r="I52" s="30">
        <v>0.51</v>
      </c>
      <c r="J52" s="119">
        <v>0.49</v>
      </c>
      <c r="K52" s="32"/>
      <c r="L52" s="57"/>
      <c r="M52" s="33"/>
      <c r="N52" s="34">
        <f t="shared" si="0"/>
        <v>1</v>
      </c>
      <c r="O52" s="35"/>
      <c r="P52" s="167">
        <v>15</v>
      </c>
      <c r="Q52" s="168">
        <v>15</v>
      </c>
      <c r="R52" s="38"/>
      <c r="S52" s="38"/>
      <c r="T52" s="37"/>
      <c r="U52" s="39">
        <f t="shared" si="1"/>
        <v>15</v>
      </c>
      <c r="V52" s="40">
        <f t="shared" si="7"/>
        <v>15</v>
      </c>
      <c r="W52" s="112"/>
      <c r="X52" s="96"/>
      <c r="Y52" s="96"/>
      <c r="Z52" s="104"/>
      <c r="AA52" s="99"/>
      <c r="AB52" s="41">
        <f t="shared" si="2"/>
        <v>0</v>
      </c>
      <c r="AC52" s="40">
        <f t="shared" si="3"/>
        <v>0</v>
      </c>
      <c r="AD52" s="42"/>
      <c r="AE52" s="128"/>
      <c r="AF52" s="37">
        <f t="shared" si="4"/>
        <v>15</v>
      </c>
      <c r="AG52" s="43">
        <v>65</v>
      </c>
      <c r="AH52" s="44">
        <f t="shared" si="5"/>
        <v>80</v>
      </c>
      <c r="AI52" s="45">
        <f t="shared" si="8"/>
        <v>0.93</v>
      </c>
      <c r="AJ52" s="46"/>
      <c r="AK52" s="47">
        <v>1E-4</v>
      </c>
      <c r="AL52" s="48">
        <f t="shared" si="9"/>
        <v>1.0001</v>
      </c>
      <c r="AM52" s="49">
        <f t="shared" si="10"/>
        <v>4572142000</v>
      </c>
      <c r="AN52" s="50"/>
      <c r="AO52" s="51"/>
      <c r="AP52" s="51"/>
      <c r="AQ52" s="51"/>
      <c r="AR52" s="51"/>
      <c r="AS52" s="52"/>
      <c r="AT52" s="53">
        <f t="shared" si="6"/>
        <v>0</v>
      </c>
    </row>
    <row r="53" spans="1:46" s="54" customFormat="1" ht="51.75" customHeight="1" thickBot="1">
      <c r="A53" s="27"/>
      <c r="B53" s="56"/>
      <c r="C53" s="91"/>
      <c r="D53" s="95"/>
      <c r="E53" s="95"/>
      <c r="F53" s="101"/>
      <c r="G53" s="55"/>
      <c r="H53" s="29"/>
      <c r="I53" s="30">
        <v>0.51</v>
      </c>
      <c r="J53" s="119">
        <v>0.49</v>
      </c>
      <c r="K53" s="32"/>
      <c r="L53" s="57"/>
      <c r="M53" s="33"/>
      <c r="N53" s="34">
        <f t="shared" si="0"/>
        <v>1</v>
      </c>
      <c r="O53" s="35"/>
      <c r="P53" s="167">
        <v>15</v>
      </c>
      <c r="Q53" s="168">
        <v>15</v>
      </c>
      <c r="R53" s="38"/>
      <c r="S53" s="38"/>
      <c r="T53" s="37"/>
      <c r="U53" s="39">
        <f t="shared" si="1"/>
        <v>15</v>
      </c>
      <c r="V53" s="40">
        <f t="shared" si="7"/>
        <v>15</v>
      </c>
      <c r="W53" s="112"/>
      <c r="X53" s="96"/>
      <c r="Y53" s="96"/>
      <c r="Z53" s="104"/>
      <c r="AA53" s="99"/>
      <c r="AB53" s="41">
        <f t="shared" si="2"/>
        <v>0</v>
      </c>
      <c r="AC53" s="40">
        <f t="shared" si="3"/>
        <v>0</v>
      </c>
      <c r="AD53" s="42"/>
      <c r="AE53" s="128"/>
      <c r="AF53" s="37">
        <f t="shared" si="4"/>
        <v>15</v>
      </c>
      <c r="AG53" s="43">
        <v>65</v>
      </c>
      <c r="AH53" s="44">
        <f t="shared" si="5"/>
        <v>80</v>
      </c>
      <c r="AI53" s="45">
        <f t="shared" si="8"/>
        <v>0.93</v>
      </c>
      <c r="AJ53" s="46"/>
      <c r="AK53" s="47">
        <v>1E-4</v>
      </c>
      <c r="AL53" s="48">
        <f t="shared" si="9"/>
        <v>1.0001</v>
      </c>
      <c r="AM53" s="49">
        <f t="shared" si="10"/>
        <v>4572142000</v>
      </c>
      <c r="AN53" s="50"/>
      <c r="AO53" s="51"/>
      <c r="AP53" s="51"/>
      <c r="AQ53" s="51"/>
      <c r="AR53" s="51"/>
      <c r="AS53" s="52"/>
      <c r="AT53" s="53">
        <f t="shared" si="6"/>
        <v>0</v>
      </c>
    </row>
    <row r="54" spans="1:46" s="54" customFormat="1" ht="51.75" customHeight="1" thickBot="1">
      <c r="A54" s="27"/>
      <c r="B54" s="56"/>
      <c r="C54" s="91"/>
      <c r="D54" s="95"/>
      <c r="E54" s="95"/>
      <c r="F54" s="101"/>
      <c r="G54" s="55"/>
      <c r="H54" s="29"/>
      <c r="I54" s="30">
        <v>0.51</v>
      </c>
      <c r="J54" s="119">
        <v>0.49</v>
      </c>
      <c r="K54" s="32"/>
      <c r="L54" s="57"/>
      <c r="M54" s="33"/>
      <c r="N54" s="34">
        <f t="shared" si="0"/>
        <v>1</v>
      </c>
      <c r="O54" s="35"/>
      <c r="P54" s="167">
        <v>15</v>
      </c>
      <c r="Q54" s="168">
        <v>15</v>
      </c>
      <c r="R54" s="38"/>
      <c r="S54" s="38"/>
      <c r="T54" s="37"/>
      <c r="U54" s="39">
        <f t="shared" si="1"/>
        <v>15</v>
      </c>
      <c r="V54" s="40">
        <f t="shared" si="7"/>
        <v>15</v>
      </c>
      <c r="W54" s="112"/>
      <c r="X54" s="96"/>
      <c r="Y54" s="96"/>
      <c r="Z54" s="104"/>
      <c r="AA54" s="99"/>
      <c r="AB54" s="41">
        <f t="shared" si="2"/>
        <v>0</v>
      </c>
      <c r="AC54" s="40">
        <f t="shared" si="3"/>
        <v>0</v>
      </c>
      <c r="AD54" s="42"/>
      <c r="AE54" s="128"/>
      <c r="AF54" s="37">
        <f t="shared" si="4"/>
        <v>15</v>
      </c>
      <c r="AG54" s="43">
        <v>65</v>
      </c>
      <c r="AH54" s="44">
        <f t="shared" si="5"/>
        <v>80</v>
      </c>
      <c r="AI54" s="45">
        <f t="shared" si="8"/>
        <v>0.93</v>
      </c>
      <c r="AJ54" s="46"/>
      <c r="AK54" s="47">
        <v>1E-4</v>
      </c>
      <c r="AL54" s="48">
        <f t="shared" si="9"/>
        <v>1.0001</v>
      </c>
      <c r="AM54" s="49">
        <f t="shared" si="10"/>
        <v>4572142000</v>
      </c>
      <c r="AN54" s="50"/>
      <c r="AO54" s="51"/>
      <c r="AP54" s="51"/>
      <c r="AQ54" s="51"/>
      <c r="AR54" s="51"/>
      <c r="AS54" s="52"/>
      <c r="AT54" s="53">
        <f t="shared" si="6"/>
        <v>0</v>
      </c>
    </row>
    <row r="55" spans="1:46" s="54" customFormat="1" ht="36" customHeight="1" thickBot="1">
      <c r="A55" s="27"/>
      <c r="B55" s="56"/>
      <c r="C55" s="91"/>
      <c r="D55" s="95"/>
      <c r="E55" s="95"/>
      <c r="F55" s="101"/>
      <c r="G55" s="55"/>
      <c r="H55" s="29"/>
      <c r="I55" s="30">
        <v>0.51</v>
      </c>
      <c r="J55" s="119">
        <v>0.49</v>
      </c>
      <c r="K55" s="32"/>
      <c r="L55" s="57"/>
      <c r="M55" s="33"/>
      <c r="N55" s="34">
        <f t="shared" si="0"/>
        <v>1</v>
      </c>
      <c r="O55" s="35"/>
      <c r="P55" s="167">
        <v>15</v>
      </c>
      <c r="Q55" s="168">
        <v>15</v>
      </c>
      <c r="R55" s="38"/>
      <c r="S55" s="38"/>
      <c r="T55" s="37"/>
      <c r="U55" s="39">
        <f t="shared" si="1"/>
        <v>15</v>
      </c>
      <c r="V55" s="40">
        <f t="shared" si="7"/>
        <v>15</v>
      </c>
      <c r="W55" s="112"/>
      <c r="X55" s="96"/>
      <c r="Y55" s="96"/>
      <c r="Z55" s="104"/>
      <c r="AA55" s="99"/>
      <c r="AB55" s="41">
        <f t="shared" si="2"/>
        <v>0</v>
      </c>
      <c r="AC55" s="40">
        <f t="shared" si="3"/>
        <v>0</v>
      </c>
      <c r="AD55" s="42"/>
      <c r="AE55" s="128"/>
      <c r="AF55" s="37">
        <f t="shared" si="4"/>
        <v>15</v>
      </c>
      <c r="AG55" s="43">
        <v>65</v>
      </c>
      <c r="AH55" s="44">
        <f t="shared" si="5"/>
        <v>80</v>
      </c>
      <c r="AI55" s="45">
        <f t="shared" si="8"/>
        <v>0.93</v>
      </c>
      <c r="AJ55" s="46"/>
      <c r="AK55" s="47">
        <v>1E-4</v>
      </c>
      <c r="AL55" s="48">
        <f t="shared" si="9"/>
        <v>1.0001</v>
      </c>
      <c r="AM55" s="49">
        <f t="shared" si="10"/>
        <v>4572142000</v>
      </c>
      <c r="AN55" s="50"/>
      <c r="AO55" s="51"/>
      <c r="AP55" s="51"/>
      <c r="AQ55" s="51"/>
      <c r="AR55" s="51"/>
      <c r="AS55" s="52"/>
      <c r="AT55" s="53">
        <f t="shared" si="6"/>
        <v>0</v>
      </c>
    </row>
    <row r="56" spans="1:46" s="54" customFormat="1" ht="36" customHeight="1" thickBot="1">
      <c r="A56" s="27"/>
      <c r="B56" s="56"/>
      <c r="C56" s="91"/>
      <c r="D56" s="95"/>
      <c r="E56" s="95"/>
      <c r="F56" s="101"/>
      <c r="G56" s="55"/>
      <c r="H56" s="29"/>
      <c r="I56" s="30">
        <v>0.51</v>
      </c>
      <c r="J56" s="119">
        <v>0.49</v>
      </c>
      <c r="K56" s="32"/>
      <c r="L56" s="57"/>
      <c r="M56" s="33"/>
      <c r="N56" s="34">
        <f t="shared" si="0"/>
        <v>1</v>
      </c>
      <c r="O56" s="35"/>
      <c r="P56" s="167">
        <v>15</v>
      </c>
      <c r="Q56" s="168">
        <v>15</v>
      </c>
      <c r="R56" s="38"/>
      <c r="S56" s="38"/>
      <c r="T56" s="37"/>
      <c r="U56" s="39">
        <f t="shared" si="1"/>
        <v>15</v>
      </c>
      <c r="V56" s="40">
        <f t="shared" si="7"/>
        <v>15</v>
      </c>
      <c r="W56" s="112"/>
      <c r="X56" s="96"/>
      <c r="Y56" s="96"/>
      <c r="Z56" s="104"/>
      <c r="AA56" s="99"/>
      <c r="AB56" s="41">
        <f t="shared" si="2"/>
        <v>0</v>
      </c>
      <c r="AC56" s="40">
        <f t="shared" si="3"/>
        <v>0</v>
      </c>
      <c r="AD56" s="42"/>
      <c r="AE56" s="128"/>
      <c r="AF56" s="37">
        <f t="shared" si="4"/>
        <v>15</v>
      </c>
      <c r="AG56" s="43">
        <v>65</v>
      </c>
      <c r="AH56" s="44">
        <f t="shared" si="5"/>
        <v>80</v>
      </c>
      <c r="AI56" s="45">
        <f t="shared" si="8"/>
        <v>0.93</v>
      </c>
      <c r="AJ56" s="46"/>
      <c r="AK56" s="47">
        <v>1E-4</v>
      </c>
      <c r="AL56" s="48">
        <f t="shared" si="9"/>
        <v>1.0001</v>
      </c>
      <c r="AM56" s="49">
        <f t="shared" si="10"/>
        <v>4572142000</v>
      </c>
      <c r="AN56" s="50"/>
      <c r="AO56" s="51"/>
      <c r="AP56" s="51"/>
      <c r="AQ56" s="51"/>
      <c r="AR56" s="51"/>
      <c r="AS56" s="52"/>
      <c r="AT56" s="53">
        <f t="shared" si="6"/>
        <v>0</v>
      </c>
    </row>
    <row r="57" spans="1:46" s="54" customFormat="1" ht="36" customHeight="1" thickBot="1">
      <c r="A57" s="27"/>
      <c r="B57" s="56"/>
      <c r="C57" s="91"/>
      <c r="D57" s="95"/>
      <c r="E57" s="95"/>
      <c r="F57" s="101"/>
      <c r="G57" s="55"/>
      <c r="H57" s="29"/>
      <c r="I57" s="30">
        <v>0.51</v>
      </c>
      <c r="J57" s="119">
        <v>0.49</v>
      </c>
      <c r="K57" s="32"/>
      <c r="L57" s="57"/>
      <c r="M57" s="33"/>
      <c r="N57" s="34">
        <f t="shared" si="0"/>
        <v>1</v>
      </c>
      <c r="O57" s="35"/>
      <c r="P57" s="167">
        <v>15</v>
      </c>
      <c r="Q57" s="168">
        <v>15</v>
      </c>
      <c r="R57" s="38"/>
      <c r="S57" s="38"/>
      <c r="T57" s="37"/>
      <c r="U57" s="39">
        <f t="shared" si="1"/>
        <v>15</v>
      </c>
      <c r="V57" s="40">
        <f t="shared" si="7"/>
        <v>15</v>
      </c>
      <c r="W57" s="112"/>
      <c r="X57" s="96"/>
      <c r="Y57" s="96"/>
      <c r="Z57" s="104"/>
      <c r="AA57" s="99"/>
      <c r="AB57" s="41">
        <f t="shared" si="2"/>
        <v>0</v>
      </c>
      <c r="AC57" s="40">
        <f t="shared" si="3"/>
        <v>0</v>
      </c>
      <c r="AD57" s="42"/>
      <c r="AE57" s="128"/>
      <c r="AF57" s="37">
        <f t="shared" si="4"/>
        <v>15</v>
      </c>
      <c r="AG57" s="43">
        <v>65</v>
      </c>
      <c r="AH57" s="44">
        <f t="shared" si="5"/>
        <v>80</v>
      </c>
      <c r="AI57" s="45">
        <f t="shared" si="8"/>
        <v>0.93</v>
      </c>
      <c r="AJ57" s="46"/>
      <c r="AK57" s="47">
        <v>1E-4</v>
      </c>
      <c r="AL57" s="48">
        <f t="shared" si="9"/>
        <v>1.0001</v>
      </c>
      <c r="AM57" s="49">
        <f t="shared" si="10"/>
        <v>4572142000</v>
      </c>
      <c r="AN57" s="50"/>
      <c r="AO57" s="51"/>
      <c r="AP57" s="51"/>
      <c r="AQ57" s="51"/>
      <c r="AR57" s="51"/>
      <c r="AS57" s="52"/>
      <c r="AT57" s="53">
        <f t="shared" si="6"/>
        <v>0</v>
      </c>
    </row>
    <row r="58" spans="1:46" s="54" customFormat="1" ht="36" customHeight="1" thickBot="1">
      <c r="A58" s="27"/>
      <c r="B58" s="56"/>
      <c r="C58" s="91"/>
      <c r="D58" s="95"/>
      <c r="E58" s="95"/>
      <c r="F58" s="101"/>
      <c r="G58" s="55"/>
      <c r="H58" s="29"/>
      <c r="I58" s="30">
        <v>0.51</v>
      </c>
      <c r="J58" s="119">
        <v>0.49</v>
      </c>
      <c r="K58" s="32"/>
      <c r="L58" s="57"/>
      <c r="M58" s="33"/>
      <c r="N58" s="34">
        <f t="shared" si="0"/>
        <v>1</v>
      </c>
      <c r="O58" s="35"/>
      <c r="P58" s="167">
        <v>15</v>
      </c>
      <c r="Q58" s="168">
        <v>15</v>
      </c>
      <c r="R58" s="38"/>
      <c r="S58" s="38"/>
      <c r="T58" s="37"/>
      <c r="U58" s="39">
        <f t="shared" si="1"/>
        <v>15</v>
      </c>
      <c r="V58" s="40">
        <f t="shared" si="7"/>
        <v>15</v>
      </c>
      <c r="W58" s="112"/>
      <c r="X58" s="96"/>
      <c r="Y58" s="96"/>
      <c r="Z58" s="104"/>
      <c r="AA58" s="99"/>
      <c r="AB58" s="41">
        <f t="shared" si="2"/>
        <v>0</v>
      </c>
      <c r="AC58" s="40">
        <f t="shared" si="3"/>
        <v>0</v>
      </c>
      <c r="AD58" s="42"/>
      <c r="AE58" s="128"/>
      <c r="AF58" s="37">
        <f t="shared" si="4"/>
        <v>15</v>
      </c>
      <c r="AG58" s="43">
        <v>65</v>
      </c>
      <c r="AH58" s="44">
        <f t="shared" si="5"/>
        <v>80</v>
      </c>
      <c r="AI58" s="45">
        <f t="shared" si="8"/>
        <v>0.93</v>
      </c>
      <c r="AJ58" s="46"/>
      <c r="AK58" s="47">
        <v>1E-4</v>
      </c>
      <c r="AL58" s="48">
        <f t="shared" si="9"/>
        <v>1.0001</v>
      </c>
      <c r="AM58" s="49">
        <f t="shared" si="10"/>
        <v>4572142000</v>
      </c>
      <c r="AN58" s="50"/>
      <c r="AO58" s="51"/>
      <c r="AP58" s="51"/>
      <c r="AQ58" s="51"/>
      <c r="AR58" s="51"/>
      <c r="AS58" s="52"/>
      <c r="AT58" s="53">
        <f t="shared" si="6"/>
        <v>0</v>
      </c>
    </row>
    <row r="59" spans="1:46" s="54" customFormat="1" ht="47.25" customHeight="1" thickBot="1">
      <c r="A59" s="27"/>
      <c r="B59" s="56"/>
      <c r="C59" s="91"/>
      <c r="D59" s="95"/>
      <c r="E59" s="95"/>
      <c r="F59" s="101"/>
      <c r="G59" s="55"/>
      <c r="H59" s="60"/>
      <c r="I59" s="30">
        <v>0.51</v>
      </c>
      <c r="J59" s="119">
        <v>0.49</v>
      </c>
      <c r="K59" s="32"/>
      <c r="L59" s="57"/>
      <c r="M59" s="33"/>
      <c r="N59" s="34">
        <f t="shared" si="0"/>
        <v>1</v>
      </c>
      <c r="O59" s="35"/>
      <c r="P59" s="167">
        <v>15</v>
      </c>
      <c r="Q59" s="168">
        <v>15</v>
      </c>
      <c r="R59" s="38"/>
      <c r="S59" s="38"/>
      <c r="T59" s="37"/>
      <c r="U59" s="39">
        <f t="shared" si="1"/>
        <v>15</v>
      </c>
      <c r="V59" s="40">
        <f t="shared" si="7"/>
        <v>15</v>
      </c>
      <c r="W59" s="112"/>
      <c r="X59" s="96"/>
      <c r="Y59" s="96"/>
      <c r="Z59" s="104"/>
      <c r="AA59" s="99"/>
      <c r="AB59" s="41">
        <f t="shared" si="2"/>
        <v>0</v>
      </c>
      <c r="AC59" s="40">
        <f t="shared" si="3"/>
        <v>0</v>
      </c>
      <c r="AD59" s="42"/>
      <c r="AE59" s="128"/>
      <c r="AF59" s="37">
        <f t="shared" si="4"/>
        <v>15</v>
      </c>
      <c r="AG59" s="43">
        <v>65</v>
      </c>
      <c r="AH59" s="44">
        <f t="shared" si="5"/>
        <v>80</v>
      </c>
      <c r="AI59" s="45">
        <f t="shared" si="8"/>
        <v>0.93</v>
      </c>
      <c r="AJ59" s="46"/>
      <c r="AK59" s="47">
        <v>1E-4</v>
      </c>
      <c r="AL59" s="48">
        <f t="shared" si="9"/>
        <v>1.0001</v>
      </c>
      <c r="AM59" s="49">
        <f t="shared" si="10"/>
        <v>4572142000</v>
      </c>
      <c r="AN59" s="50"/>
      <c r="AO59" s="51"/>
      <c r="AP59" s="51"/>
      <c r="AQ59" s="51"/>
      <c r="AR59" s="51"/>
      <c r="AS59" s="52"/>
      <c r="AT59" s="53">
        <f t="shared" si="6"/>
        <v>0</v>
      </c>
    </row>
    <row r="60" spans="1:46" s="54" customFormat="1" ht="47.25" customHeight="1" thickBot="1">
      <c r="A60" s="27"/>
      <c r="B60" s="56"/>
      <c r="C60" s="91"/>
      <c r="D60" s="95"/>
      <c r="E60" s="95"/>
      <c r="F60" s="101"/>
      <c r="G60" s="55"/>
      <c r="H60" s="29"/>
      <c r="I60" s="30">
        <v>0.51</v>
      </c>
      <c r="J60" s="119">
        <v>0.49</v>
      </c>
      <c r="K60" s="32"/>
      <c r="L60" s="57"/>
      <c r="M60" s="33"/>
      <c r="N60" s="34">
        <f t="shared" si="0"/>
        <v>1</v>
      </c>
      <c r="O60" s="35"/>
      <c r="P60" s="167">
        <v>15</v>
      </c>
      <c r="Q60" s="168">
        <v>15</v>
      </c>
      <c r="R60" s="38"/>
      <c r="S60" s="38"/>
      <c r="T60" s="37"/>
      <c r="U60" s="39">
        <f t="shared" si="1"/>
        <v>15</v>
      </c>
      <c r="V60" s="40">
        <f t="shared" si="7"/>
        <v>15</v>
      </c>
      <c r="W60" s="112"/>
      <c r="X60" s="96"/>
      <c r="Y60" s="96"/>
      <c r="Z60" s="104"/>
      <c r="AA60" s="99"/>
      <c r="AB60" s="41">
        <f t="shared" si="2"/>
        <v>0</v>
      </c>
      <c r="AC60" s="40">
        <f t="shared" si="3"/>
        <v>0</v>
      </c>
      <c r="AD60" s="42"/>
      <c r="AE60" s="128"/>
      <c r="AF60" s="37">
        <f t="shared" si="4"/>
        <v>15</v>
      </c>
      <c r="AG60" s="43">
        <v>65</v>
      </c>
      <c r="AH60" s="44">
        <f t="shared" si="5"/>
        <v>80</v>
      </c>
      <c r="AI60" s="45">
        <f t="shared" si="8"/>
        <v>0.93</v>
      </c>
      <c r="AJ60" s="46"/>
      <c r="AK60" s="47">
        <v>1E-4</v>
      </c>
      <c r="AL60" s="48">
        <f t="shared" si="9"/>
        <v>1.0001</v>
      </c>
      <c r="AM60" s="49">
        <f t="shared" si="10"/>
        <v>4572142000</v>
      </c>
      <c r="AN60" s="50"/>
      <c r="AO60" s="51"/>
      <c r="AP60" s="51"/>
      <c r="AQ60" s="51"/>
      <c r="AR60" s="51"/>
      <c r="AS60" s="52"/>
      <c r="AT60" s="53">
        <f t="shared" si="6"/>
        <v>0</v>
      </c>
    </row>
    <row r="61" spans="1:46" s="54" customFormat="1" ht="47.25" customHeight="1" thickBot="1">
      <c r="A61" s="27"/>
      <c r="B61" s="56"/>
      <c r="C61" s="91"/>
      <c r="D61" s="95"/>
      <c r="E61" s="95"/>
      <c r="F61" s="101"/>
      <c r="G61" s="55"/>
      <c r="H61" s="60"/>
      <c r="I61" s="30">
        <v>0.51</v>
      </c>
      <c r="J61" s="119">
        <v>0.49</v>
      </c>
      <c r="K61" s="32"/>
      <c r="L61" s="57"/>
      <c r="M61" s="33"/>
      <c r="N61" s="34">
        <f t="shared" si="0"/>
        <v>1</v>
      </c>
      <c r="O61" s="35"/>
      <c r="P61" s="167">
        <v>15</v>
      </c>
      <c r="Q61" s="168">
        <v>15</v>
      </c>
      <c r="R61" s="38"/>
      <c r="S61" s="38"/>
      <c r="T61" s="37"/>
      <c r="U61" s="39">
        <f t="shared" si="1"/>
        <v>15</v>
      </c>
      <c r="V61" s="40">
        <f t="shared" si="7"/>
        <v>15</v>
      </c>
      <c r="W61" s="112"/>
      <c r="X61" s="96"/>
      <c r="Y61" s="96"/>
      <c r="Z61" s="104"/>
      <c r="AA61" s="99"/>
      <c r="AB61" s="41">
        <f t="shared" si="2"/>
        <v>0</v>
      </c>
      <c r="AC61" s="40">
        <f t="shared" si="3"/>
        <v>0</v>
      </c>
      <c r="AD61" s="42"/>
      <c r="AE61" s="128"/>
      <c r="AF61" s="37">
        <f t="shared" si="4"/>
        <v>15</v>
      </c>
      <c r="AG61" s="43">
        <v>65</v>
      </c>
      <c r="AH61" s="44">
        <f t="shared" si="5"/>
        <v>80</v>
      </c>
      <c r="AI61" s="45">
        <f t="shared" si="8"/>
        <v>0.93</v>
      </c>
      <c r="AJ61" s="46"/>
      <c r="AK61" s="47">
        <v>1E-4</v>
      </c>
      <c r="AL61" s="48">
        <f t="shared" si="9"/>
        <v>1.0001</v>
      </c>
      <c r="AM61" s="49">
        <f t="shared" si="10"/>
        <v>4572142000</v>
      </c>
      <c r="AN61" s="50"/>
      <c r="AO61" s="51"/>
      <c r="AP61" s="51"/>
      <c r="AQ61" s="51"/>
      <c r="AR61" s="51"/>
      <c r="AS61" s="52"/>
      <c r="AT61" s="53">
        <f t="shared" si="6"/>
        <v>0</v>
      </c>
    </row>
    <row r="62" spans="1:46" s="54" customFormat="1" ht="36" customHeight="1" thickBot="1">
      <c r="A62" s="27"/>
      <c r="B62" s="56"/>
      <c r="C62" s="91"/>
      <c r="D62" s="95"/>
      <c r="E62" s="95"/>
      <c r="F62" s="101"/>
      <c r="G62" s="55"/>
      <c r="H62" s="60"/>
      <c r="I62" s="30">
        <v>0.51</v>
      </c>
      <c r="J62" s="119">
        <v>0.49</v>
      </c>
      <c r="K62" s="32"/>
      <c r="L62" s="57"/>
      <c r="M62" s="33"/>
      <c r="N62" s="34">
        <f t="shared" si="0"/>
        <v>1</v>
      </c>
      <c r="O62" s="35"/>
      <c r="P62" s="167">
        <v>15</v>
      </c>
      <c r="Q62" s="168">
        <v>15</v>
      </c>
      <c r="R62" s="38"/>
      <c r="S62" s="38"/>
      <c r="T62" s="37"/>
      <c r="U62" s="39">
        <f t="shared" si="1"/>
        <v>15</v>
      </c>
      <c r="V62" s="40">
        <f t="shared" si="7"/>
        <v>15</v>
      </c>
      <c r="W62" s="112"/>
      <c r="X62" s="96"/>
      <c r="Y62" s="96"/>
      <c r="Z62" s="104"/>
      <c r="AA62" s="99"/>
      <c r="AB62" s="41">
        <f t="shared" si="2"/>
        <v>0</v>
      </c>
      <c r="AC62" s="40">
        <f t="shared" si="3"/>
        <v>0</v>
      </c>
      <c r="AD62" s="42"/>
      <c r="AE62" s="128"/>
      <c r="AF62" s="37">
        <f t="shared" si="4"/>
        <v>15</v>
      </c>
      <c r="AG62" s="43">
        <v>65</v>
      </c>
      <c r="AH62" s="44">
        <f t="shared" si="5"/>
        <v>80</v>
      </c>
      <c r="AI62" s="45">
        <f t="shared" si="8"/>
        <v>0.93</v>
      </c>
      <c r="AJ62" s="46"/>
      <c r="AK62" s="47">
        <v>1E-4</v>
      </c>
      <c r="AL62" s="48">
        <f t="shared" si="9"/>
        <v>1.0001</v>
      </c>
      <c r="AM62" s="49">
        <f t="shared" si="10"/>
        <v>4572142000</v>
      </c>
      <c r="AN62" s="50"/>
      <c r="AO62" s="51"/>
      <c r="AP62" s="51"/>
      <c r="AQ62" s="51"/>
      <c r="AR62" s="51"/>
      <c r="AS62" s="52"/>
      <c r="AT62" s="53">
        <f t="shared" si="6"/>
        <v>0</v>
      </c>
    </row>
    <row r="63" spans="1:46" s="54" customFormat="1" ht="36" customHeight="1" thickBot="1">
      <c r="A63" s="27"/>
      <c r="B63" s="56"/>
      <c r="C63" s="91"/>
      <c r="D63" s="95"/>
      <c r="E63" s="95"/>
      <c r="F63" s="101"/>
      <c r="G63" s="55"/>
      <c r="H63" s="60"/>
      <c r="I63" s="30">
        <v>0.51</v>
      </c>
      <c r="J63" s="119">
        <v>0.49</v>
      </c>
      <c r="K63" s="32"/>
      <c r="L63" s="57"/>
      <c r="M63" s="33"/>
      <c r="N63" s="34">
        <f t="shared" si="0"/>
        <v>1</v>
      </c>
      <c r="O63" s="35"/>
      <c r="P63" s="167">
        <v>15</v>
      </c>
      <c r="Q63" s="168">
        <v>15</v>
      </c>
      <c r="R63" s="38"/>
      <c r="S63" s="38"/>
      <c r="T63" s="37"/>
      <c r="U63" s="39">
        <f t="shared" si="1"/>
        <v>15</v>
      </c>
      <c r="V63" s="40">
        <f t="shared" si="7"/>
        <v>15</v>
      </c>
      <c r="W63" s="112"/>
      <c r="X63" s="96"/>
      <c r="Y63" s="96"/>
      <c r="Z63" s="104"/>
      <c r="AA63" s="99"/>
      <c r="AB63" s="41">
        <f t="shared" si="2"/>
        <v>0</v>
      </c>
      <c r="AC63" s="40">
        <f t="shared" si="3"/>
        <v>0</v>
      </c>
      <c r="AD63" s="42"/>
      <c r="AE63" s="128"/>
      <c r="AF63" s="37">
        <f t="shared" si="4"/>
        <v>15</v>
      </c>
      <c r="AG63" s="43">
        <v>65</v>
      </c>
      <c r="AH63" s="44">
        <f t="shared" si="5"/>
        <v>80</v>
      </c>
      <c r="AI63" s="45">
        <f t="shared" si="8"/>
        <v>0.93</v>
      </c>
      <c r="AJ63" s="46"/>
      <c r="AK63" s="47">
        <v>1E-4</v>
      </c>
      <c r="AL63" s="48">
        <f t="shared" si="9"/>
        <v>1.0001</v>
      </c>
      <c r="AM63" s="49">
        <f t="shared" si="10"/>
        <v>4572142000</v>
      </c>
      <c r="AN63" s="50"/>
      <c r="AO63" s="51"/>
      <c r="AP63" s="51"/>
      <c r="AQ63" s="51"/>
      <c r="AR63" s="51"/>
      <c r="AS63" s="52"/>
      <c r="AT63" s="53">
        <f t="shared" si="6"/>
        <v>0</v>
      </c>
    </row>
    <row r="64" spans="1:46" s="54" customFormat="1" ht="36" customHeight="1" thickBot="1">
      <c r="A64" s="27"/>
      <c r="B64" s="56"/>
      <c r="C64" s="91"/>
      <c r="D64" s="95"/>
      <c r="E64" s="95"/>
      <c r="F64" s="101"/>
      <c r="G64" s="55"/>
      <c r="H64" s="60"/>
      <c r="I64" s="30">
        <v>0.51</v>
      </c>
      <c r="J64" s="119">
        <v>0.49</v>
      </c>
      <c r="K64" s="32"/>
      <c r="L64" s="57"/>
      <c r="M64" s="33"/>
      <c r="N64" s="34">
        <f t="shared" si="0"/>
        <v>1</v>
      </c>
      <c r="O64" s="35"/>
      <c r="P64" s="167">
        <v>15</v>
      </c>
      <c r="Q64" s="168">
        <v>15</v>
      </c>
      <c r="R64" s="38"/>
      <c r="S64" s="38"/>
      <c r="T64" s="37"/>
      <c r="U64" s="39">
        <f t="shared" si="1"/>
        <v>15</v>
      </c>
      <c r="V64" s="40">
        <f t="shared" si="7"/>
        <v>15</v>
      </c>
      <c r="W64" s="112"/>
      <c r="X64" s="96"/>
      <c r="Y64" s="96"/>
      <c r="Z64" s="104"/>
      <c r="AA64" s="99"/>
      <c r="AB64" s="41">
        <f t="shared" si="2"/>
        <v>0</v>
      </c>
      <c r="AC64" s="40">
        <f t="shared" si="3"/>
        <v>0</v>
      </c>
      <c r="AD64" s="42"/>
      <c r="AE64" s="128"/>
      <c r="AF64" s="37">
        <f t="shared" si="4"/>
        <v>15</v>
      </c>
      <c r="AG64" s="43">
        <v>65</v>
      </c>
      <c r="AH64" s="44">
        <f t="shared" si="5"/>
        <v>80</v>
      </c>
      <c r="AI64" s="45">
        <f t="shared" si="8"/>
        <v>0.93</v>
      </c>
      <c r="AJ64" s="46"/>
      <c r="AK64" s="47">
        <v>1E-4</v>
      </c>
      <c r="AL64" s="48">
        <f t="shared" si="9"/>
        <v>1.0001</v>
      </c>
      <c r="AM64" s="49">
        <f t="shared" si="10"/>
        <v>4572142000</v>
      </c>
      <c r="AN64" s="50"/>
      <c r="AO64" s="51"/>
      <c r="AP64" s="51"/>
      <c r="AQ64" s="51"/>
      <c r="AR64" s="51"/>
      <c r="AS64" s="52"/>
      <c r="AT64" s="53">
        <f t="shared" si="6"/>
        <v>0</v>
      </c>
    </row>
    <row r="65" spans="1:46" s="54" customFormat="1" ht="36" customHeight="1" thickBot="1">
      <c r="A65" s="27"/>
      <c r="B65" s="56"/>
      <c r="C65" s="91"/>
      <c r="D65" s="95"/>
      <c r="E65" s="95"/>
      <c r="F65" s="101"/>
      <c r="G65" s="55"/>
      <c r="H65" s="60"/>
      <c r="I65" s="30">
        <v>0.51</v>
      </c>
      <c r="J65" s="119">
        <v>0.49</v>
      </c>
      <c r="K65" s="32"/>
      <c r="L65" s="57"/>
      <c r="M65" s="33"/>
      <c r="N65" s="34">
        <f t="shared" si="0"/>
        <v>1</v>
      </c>
      <c r="O65" s="35"/>
      <c r="P65" s="167">
        <v>15</v>
      </c>
      <c r="Q65" s="168">
        <v>15</v>
      </c>
      <c r="R65" s="38"/>
      <c r="S65" s="38"/>
      <c r="T65" s="37"/>
      <c r="U65" s="39">
        <f t="shared" si="1"/>
        <v>15</v>
      </c>
      <c r="V65" s="40">
        <f t="shared" si="7"/>
        <v>15</v>
      </c>
      <c r="W65" s="112"/>
      <c r="X65" s="96"/>
      <c r="Y65" s="96"/>
      <c r="Z65" s="104"/>
      <c r="AA65" s="99"/>
      <c r="AB65" s="41">
        <f t="shared" si="2"/>
        <v>0</v>
      </c>
      <c r="AC65" s="40">
        <f t="shared" si="3"/>
        <v>0</v>
      </c>
      <c r="AD65" s="42"/>
      <c r="AE65" s="128"/>
      <c r="AF65" s="37">
        <f t="shared" si="4"/>
        <v>15</v>
      </c>
      <c r="AG65" s="43">
        <v>65</v>
      </c>
      <c r="AH65" s="44">
        <f t="shared" si="5"/>
        <v>80</v>
      </c>
      <c r="AI65" s="45">
        <f t="shared" si="8"/>
        <v>0.93</v>
      </c>
      <c r="AJ65" s="46"/>
      <c r="AK65" s="47">
        <v>1E-4</v>
      </c>
      <c r="AL65" s="48">
        <f t="shared" si="9"/>
        <v>1.0001</v>
      </c>
      <c r="AM65" s="49">
        <f t="shared" si="10"/>
        <v>4572142000</v>
      </c>
      <c r="AN65" s="50"/>
      <c r="AO65" s="51"/>
      <c r="AP65" s="51"/>
      <c r="AQ65" s="51"/>
      <c r="AR65" s="51"/>
      <c r="AS65" s="52"/>
      <c r="AT65" s="53">
        <f t="shared" si="6"/>
        <v>0</v>
      </c>
    </row>
    <row r="66" spans="1:46" s="54" customFormat="1" ht="36" customHeight="1" thickBot="1">
      <c r="A66" s="27"/>
      <c r="B66" s="56"/>
      <c r="C66" s="91"/>
      <c r="D66" s="95"/>
      <c r="E66" s="95"/>
      <c r="F66" s="101"/>
      <c r="G66" s="55"/>
      <c r="H66" s="60"/>
      <c r="I66" s="30">
        <v>0.51</v>
      </c>
      <c r="J66" s="119">
        <v>0.49</v>
      </c>
      <c r="K66" s="32"/>
      <c r="L66" s="57"/>
      <c r="M66" s="33"/>
      <c r="N66" s="34">
        <f t="shared" si="0"/>
        <v>1</v>
      </c>
      <c r="O66" s="35"/>
      <c r="P66" s="167">
        <v>15</v>
      </c>
      <c r="Q66" s="168">
        <v>15</v>
      </c>
      <c r="R66" s="38"/>
      <c r="S66" s="38"/>
      <c r="T66" s="37"/>
      <c r="U66" s="39">
        <f t="shared" si="1"/>
        <v>15</v>
      </c>
      <c r="V66" s="40">
        <f t="shared" si="7"/>
        <v>15</v>
      </c>
      <c r="W66" s="112"/>
      <c r="X66" s="96"/>
      <c r="Y66" s="96"/>
      <c r="Z66" s="104"/>
      <c r="AA66" s="99"/>
      <c r="AB66" s="41">
        <f t="shared" si="2"/>
        <v>0</v>
      </c>
      <c r="AC66" s="40">
        <f t="shared" si="3"/>
        <v>0</v>
      </c>
      <c r="AD66" s="42"/>
      <c r="AE66" s="128"/>
      <c r="AF66" s="37">
        <f t="shared" si="4"/>
        <v>15</v>
      </c>
      <c r="AG66" s="43">
        <v>65</v>
      </c>
      <c r="AH66" s="44">
        <f t="shared" si="5"/>
        <v>80</v>
      </c>
      <c r="AI66" s="45">
        <f t="shared" si="8"/>
        <v>0.93</v>
      </c>
      <c r="AJ66" s="46"/>
      <c r="AK66" s="47">
        <v>1E-4</v>
      </c>
      <c r="AL66" s="48">
        <f t="shared" si="9"/>
        <v>1.0001</v>
      </c>
      <c r="AM66" s="49">
        <f t="shared" si="10"/>
        <v>4572142000</v>
      </c>
      <c r="AN66" s="50"/>
      <c r="AO66" s="51"/>
      <c r="AP66" s="51"/>
      <c r="AQ66" s="51"/>
      <c r="AR66" s="51"/>
      <c r="AS66" s="52"/>
      <c r="AT66" s="53">
        <f t="shared" si="6"/>
        <v>0</v>
      </c>
    </row>
    <row r="67" spans="1:46" s="54" customFormat="1" ht="36" customHeight="1" thickBot="1">
      <c r="A67" s="27"/>
      <c r="B67" s="56"/>
      <c r="C67" s="91"/>
      <c r="D67" s="95"/>
      <c r="E67" s="95"/>
      <c r="F67" s="101"/>
      <c r="G67" s="55"/>
      <c r="H67" s="60"/>
      <c r="I67" s="30">
        <v>0.51</v>
      </c>
      <c r="J67" s="119">
        <v>0.49</v>
      </c>
      <c r="K67" s="32"/>
      <c r="L67" s="57"/>
      <c r="M67" s="33"/>
      <c r="N67" s="34">
        <f t="shared" si="0"/>
        <v>1</v>
      </c>
      <c r="O67" s="35"/>
      <c r="P67" s="167">
        <v>15</v>
      </c>
      <c r="Q67" s="168">
        <v>15</v>
      </c>
      <c r="R67" s="38"/>
      <c r="S67" s="38"/>
      <c r="T67" s="37"/>
      <c r="U67" s="39">
        <f t="shared" si="1"/>
        <v>15</v>
      </c>
      <c r="V67" s="40">
        <f t="shared" si="7"/>
        <v>15</v>
      </c>
      <c r="W67" s="112"/>
      <c r="X67" s="96"/>
      <c r="Y67" s="96"/>
      <c r="Z67" s="104"/>
      <c r="AA67" s="99"/>
      <c r="AB67" s="41">
        <f t="shared" si="2"/>
        <v>0</v>
      </c>
      <c r="AC67" s="40">
        <f t="shared" si="3"/>
        <v>0</v>
      </c>
      <c r="AD67" s="42"/>
      <c r="AE67" s="128"/>
      <c r="AF67" s="37">
        <f t="shared" si="4"/>
        <v>15</v>
      </c>
      <c r="AG67" s="43">
        <v>65</v>
      </c>
      <c r="AH67" s="44">
        <f t="shared" si="5"/>
        <v>80</v>
      </c>
      <c r="AI67" s="45">
        <f t="shared" si="8"/>
        <v>0.93</v>
      </c>
      <c r="AJ67" s="46"/>
      <c r="AK67" s="47">
        <v>1E-4</v>
      </c>
      <c r="AL67" s="48">
        <f t="shared" si="9"/>
        <v>1.0001</v>
      </c>
      <c r="AM67" s="49">
        <f t="shared" si="10"/>
        <v>4572142000</v>
      </c>
      <c r="AN67" s="50"/>
      <c r="AO67" s="51"/>
      <c r="AP67" s="51"/>
      <c r="AQ67" s="51"/>
      <c r="AR67" s="51"/>
      <c r="AS67" s="52"/>
      <c r="AT67" s="53">
        <f t="shared" si="6"/>
        <v>0</v>
      </c>
    </row>
    <row r="68" spans="1:46" s="54" customFormat="1" ht="36" customHeight="1" thickBot="1">
      <c r="A68" s="27"/>
      <c r="B68" s="56"/>
      <c r="C68" s="91"/>
      <c r="D68" s="95"/>
      <c r="E68" s="95"/>
      <c r="F68" s="101"/>
      <c r="G68" s="55"/>
      <c r="H68" s="60"/>
      <c r="I68" s="30">
        <v>0.51</v>
      </c>
      <c r="J68" s="119">
        <v>0.49</v>
      </c>
      <c r="K68" s="32"/>
      <c r="L68" s="57"/>
      <c r="M68" s="33"/>
      <c r="N68" s="34">
        <f t="shared" si="0"/>
        <v>1</v>
      </c>
      <c r="O68" s="35"/>
      <c r="P68" s="167">
        <v>15</v>
      </c>
      <c r="Q68" s="168">
        <v>15</v>
      </c>
      <c r="R68" s="38"/>
      <c r="S68" s="38"/>
      <c r="T68" s="37"/>
      <c r="U68" s="39">
        <f t="shared" si="1"/>
        <v>15</v>
      </c>
      <c r="V68" s="40">
        <f t="shared" si="7"/>
        <v>15</v>
      </c>
      <c r="W68" s="112"/>
      <c r="X68" s="96"/>
      <c r="Y68" s="96"/>
      <c r="Z68" s="104"/>
      <c r="AA68" s="99"/>
      <c r="AB68" s="41">
        <f t="shared" si="2"/>
        <v>0</v>
      </c>
      <c r="AC68" s="40">
        <f t="shared" si="3"/>
        <v>0</v>
      </c>
      <c r="AD68" s="42"/>
      <c r="AE68" s="128"/>
      <c r="AF68" s="37">
        <f t="shared" si="4"/>
        <v>15</v>
      </c>
      <c r="AG68" s="43">
        <v>65</v>
      </c>
      <c r="AH68" s="44">
        <f t="shared" si="5"/>
        <v>80</v>
      </c>
      <c r="AI68" s="45">
        <f t="shared" si="8"/>
        <v>0.93</v>
      </c>
      <c r="AJ68" s="46"/>
      <c r="AK68" s="47">
        <v>1E-4</v>
      </c>
      <c r="AL68" s="48">
        <f t="shared" si="9"/>
        <v>1.0001</v>
      </c>
      <c r="AM68" s="49">
        <f t="shared" si="10"/>
        <v>4572142000</v>
      </c>
      <c r="AN68" s="50"/>
      <c r="AO68" s="51"/>
      <c r="AP68" s="51"/>
      <c r="AQ68" s="51"/>
      <c r="AR68" s="51"/>
      <c r="AS68" s="52"/>
      <c r="AT68" s="53">
        <f t="shared" si="6"/>
        <v>0</v>
      </c>
    </row>
    <row r="69" spans="1:46" s="54" customFormat="1" ht="36" customHeight="1" thickBot="1">
      <c r="A69" s="27"/>
      <c r="B69" s="56"/>
      <c r="C69" s="91"/>
      <c r="D69" s="95"/>
      <c r="E69" s="95"/>
      <c r="F69" s="101"/>
      <c r="G69" s="55"/>
      <c r="H69" s="60"/>
      <c r="I69" s="30">
        <v>0.51</v>
      </c>
      <c r="J69" s="119">
        <v>0.49</v>
      </c>
      <c r="K69" s="32"/>
      <c r="L69" s="57"/>
      <c r="M69" s="33"/>
      <c r="N69" s="34">
        <f t="shared" si="0"/>
        <v>1</v>
      </c>
      <c r="O69" s="35"/>
      <c r="P69" s="167">
        <v>15</v>
      </c>
      <c r="Q69" s="168">
        <v>15</v>
      </c>
      <c r="R69" s="38"/>
      <c r="S69" s="38"/>
      <c r="T69" s="37"/>
      <c r="U69" s="39">
        <f t="shared" si="1"/>
        <v>15</v>
      </c>
      <c r="V69" s="40">
        <f t="shared" si="7"/>
        <v>15</v>
      </c>
      <c r="W69" s="112"/>
      <c r="X69" s="96"/>
      <c r="Y69" s="96"/>
      <c r="Z69" s="104"/>
      <c r="AA69" s="99"/>
      <c r="AB69" s="41">
        <f t="shared" si="2"/>
        <v>0</v>
      </c>
      <c r="AC69" s="40">
        <f t="shared" si="3"/>
        <v>0</v>
      </c>
      <c r="AD69" s="42"/>
      <c r="AE69" s="128"/>
      <c r="AF69" s="37">
        <f t="shared" si="4"/>
        <v>15</v>
      </c>
      <c r="AG69" s="43">
        <v>65</v>
      </c>
      <c r="AH69" s="44">
        <f t="shared" si="5"/>
        <v>80</v>
      </c>
      <c r="AI69" s="45">
        <f t="shared" si="8"/>
        <v>0.93</v>
      </c>
      <c r="AJ69" s="46"/>
      <c r="AK69" s="47">
        <v>1E-4</v>
      </c>
      <c r="AL69" s="48">
        <f t="shared" si="9"/>
        <v>1.0001</v>
      </c>
      <c r="AM69" s="49">
        <f t="shared" si="10"/>
        <v>4572142000</v>
      </c>
      <c r="AN69" s="50"/>
      <c r="AO69" s="51"/>
      <c r="AP69" s="51"/>
      <c r="AQ69" s="51"/>
      <c r="AR69" s="51"/>
      <c r="AS69" s="52"/>
      <c r="AT69" s="53">
        <f t="shared" si="6"/>
        <v>0</v>
      </c>
    </row>
    <row r="70" spans="1:46" s="54" customFormat="1" ht="36" customHeight="1" thickBot="1">
      <c r="A70" s="27"/>
      <c r="B70" s="56"/>
      <c r="C70" s="91"/>
      <c r="D70" s="95"/>
      <c r="E70" s="95"/>
      <c r="F70" s="101"/>
      <c r="G70" s="55"/>
      <c r="H70" s="60"/>
      <c r="I70" s="30">
        <v>0.51</v>
      </c>
      <c r="J70" s="119">
        <v>0.49</v>
      </c>
      <c r="K70" s="32"/>
      <c r="L70" s="57"/>
      <c r="M70" s="33"/>
      <c r="N70" s="34">
        <f t="shared" ref="N70:N133" si="11">SUM(I70:M70)</f>
        <v>1</v>
      </c>
      <c r="O70" s="35"/>
      <c r="P70" s="167">
        <v>15</v>
      </c>
      <c r="Q70" s="168">
        <v>15</v>
      </c>
      <c r="R70" s="38"/>
      <c r="S70" s="38"/>
      <c r="T70" s="37"/>
      <c r="U70" s="39">
        <f t="shared" ref="U70:U133" si="12">ROUNDUP(((P70*I70)+(Q70*J70)+(R70*K70)+(S70*L70)+(T70*M70)),2)</f>
        <v>15</v>
      </c>
      <c r="V70" s="40">
        <f t="shared" si="7"/>
        <v>15</v>
      </c>
      <c r="W70" s="112"/>
      <c r="X70" s="96"/>
      <c r="Y70" s="96"/>
      <c r="Z70" s="104"/>
      <c r="AA70" s="99"/>
      <c r="AB70" s="41">
        <f t="shared" ref="AB70:AB133" si="13">ROUNDUP((((W70*I70)+(X70*J70)+(Y70*K70)+(Z70*L70)+(AA70*M70))/$I$2*15),2)</f>
        <v>0</v>
      </c>
      <c r="AC70" s="40">
        <f t="shared" ref="AC70:AC133" si="14">IF(AB70&gt;=15,15,AB70)</f>
        <v>0</v>
      </c>
      <c r="AD70" s="42"/>
      <c r="AE70" s="128"/>
      <c r="AF70" s="37">
        <f t="shared" ref="AF70:AF133" si="15">IF((V70+AC70+AD70)&gt;=30,30,(V70+AC70+AD70))</f>
        <v>15</v>
      </c>
      <c r="AG70" s="43">
        <v>65</v>
      </c>
      <c r="AH70" s="44">
        <f t="shared" ref="AH70:AH133" si="16">AF70+AG70+AE70</f>
        <v>80</v>
      </c>
      <c r="AI70" s="45">
        <f t="shared" si="8"/>
        <v>0.93</v>
      </c>
      <c r="AJ70" s="46"/>
      <c r="AK70" s="47">
        <v>1E-4</v>
      </c>
      <c r="AL70" s="48">
        <f t="shared" si="9"/>
        <v>1.0001</v>
      </c>
      <c r="AM70" s="49">
        <f t="shared" si="10"/>
        <v>4572142000</v>
      </c>
      <c r="AN70" s="50"/>
      <c r="AO70" s="51"/>
      <c r="AP70" s="51"/>
      <c r="AQ70" s="51"/>
      <c r="AR70" s="51"/>
      <c r="AS70" s="52"/>
      <c r="AT70" s="53">
        <f t="shared" ref="AT70:AT133" si="17">(AO70*I70)+(AP70*J70)+(AQ70*K70)+(AR70*L70)+(AS70*M70)</f>
        <v>0</v>
      </c>
    </row>
    <row r="71" spans="1:46" s="54" customFormat="1" ht="36" customHeight="1" thickBot="1">
      <c r="A71" s="27"/>
      <c r="B71" s="56"/>
      <c r="C71" s="91"/>
      <c r="D71" s="95"/>
      <c r="E71" s="95"/>
      <c r="F71" s="101"/>
      <c r="G71" s="55"/>
      <c r="H71" s="60"/>
      <c r="I71" s="30">
        <v>0.51</v>
      </c>
      <c r="J71" s="119">
        <v>0.49</v>
      </c>
      <c r="K71" s="32"/>
      <c r="L71" s="57"/>
      <c r="M71" s="33"/>
      <c r="N71" s="34">
        <f t="shared" si="11"/>
        <v>1</v>
      </c>
      <c r="O71" s="35"/>
      <c r="P71" s="167">
        <v>15</v>
      </c>
      <c r="Q71" s="168">
        <v>15</v>
      </c>
      <c r="R71" s="38"/>
      <c r="S71" s="38"/>
      <c r="T71" s="37"/>
      <c r="U71" s="39">
        <f t="shared" si="12"/>
        <v>15</v>
      </c>
      <c r="V71" s="40">
        <f t="shared" si="7"/>
        <v>15</v>
      </c>
      <c r="W71" s="112"/>
      <c r="X71" s="96"/>
      <c r="Y71" s="96"/>
      <c r="Z71" s="104"/>
      <c r="AA71" s="99"/>
      <c r="AB71" s="41">
        <f t="shared" si="13"/>
        <v>0</v>
      </c>
      <c r="AC71" s="40">
        <f t="shared" si="14"/>
        <v>0</v>
      </c>
      <c r="AD71" s="42"/>
      <c r="AE71" s="128"/>
      <c r="AF71" s="37">
        <f t="shared" si="15"/>
        <v>15</v>
      </c>
      <c r="AG71" s="43">
        <v>65</v>
      </c>
      <c r="AH71" s="44">
        <f t="shared" si="16"/>
        <v>80</v>
      </c>
      <c r="AI71" s="45">
        <f t="shared" si="8"/>
        <v>0.93</v>
      </c>
      <c r="AJ71" s="46"/>
      <c r="AK71" s="47">
        <v>1E-4</v>
      </c>
      <c r="AL71" s="48">
        <f t="shared" si="9"/>
        <v>1.0001</v>
      </c>
      <c r="AM71" s="49">
        <f t="shared" si="10"/>
        <v>4572142000</v>
      </c>
      <c r="AN71" s="50"/>
      <c r="AO71" s="51"/>
      <c r="AP71" s="51"/>
      <c r="AQ71" s="51"/>
      <c r="AR71" s="51"/>
      <c r="AS71" s="52"/>
      <c r="AT71" s="53">
        <f t="shared" si="17"/>
        <v>0</v>
      </c>
    </row>
    <row r="72" spans="1:46" s="54" customFormat="1" ht="36" customHeight="1" thickBot="1">
      <c r="A72" s="27"/>
      <c r="B72" s="56"/>
      <c r="C72" s="91"/>
      <c r="D72" s="95"/>
      <c r="E72" s="95"/>
      <c r="F72" s="101"/>
      <c r="G72" s="55"/>
      <c r="H72" s="60"/>
      <c r="I72" s="30">
        <v>0.51</v>
      </c>
      <c r="J72" s="119">
        <v>0.49</v>
      </c>
      <c r="K72" s="32"/>
      <c r="L72" s="57"/>
      <c r="M72" s="33"/>
      <c r="N72" s="34">
        <f t="shared" si="11"/>
        <v>1</v>
      </c>
      <c r="O72" s="35"/>
      <c r="P72" s="167">
        <v>15</v>
      </c>
      <c r="Q72" s="168">
        <v>15</v>
      </c>
      <c r="R72" s="38"/>
      <c r="S72" s="38"/>
      <c r="T72" s="37"/>
      <c r="U72" s="39">
        <f t="shared" si="12"/>
        <v>15</v>
      </c>
      <c r="V72" s="40">
        <f t="shared" ref="V72:V135" si="18">IF(U72&gt;=15,15,U72)</f>
        <v>15</v>
      </c>
      <c r="W72" s="112"/>
      <c r="X72" s="96"/>
      <c r="Y72" s="96"/>
      <c r="Z72" s="104"/>
      <c r="AA72" s="99"/>
      <c r="AB72" s="41">
        <f t="shared" si="13"/>
        <v>0</v>
      </c>
      <c r="AC72" s="40">
        <f t="shared" si="14"/>
        <v>0</v>
      </c>
      <c r="AD72" s="42"/>
      <c r="AE72" s="128"/>
      <c r="AF72" s="37">
        <f t="shared" si="15"/>
        <v>15</v>
      </c>
      <c r="AG72" s="43">
        <v>65</v>
      </c>
      <c r="AH72" s="44">
        <f t="shared" si="16"/>
        <v>80</v>
      </c>
      <c r="AI72" s="45">
        <f t="shared" ref="AI72:AI135" si="19">-((50-((176+(45+(30-AF72)))))/200)</f>
        <v>0.93</v>
      </c>
      <c r="AJ72" s="46"/>
      <c r="AK72" s="47">
        <v>1E-4</v>
      </c>
      <c r="AL72" s="48">
        <f t="shared" ref="AL72:AL135" si="20">100%+AK72</f>
        <v>1.0001</v>
      </c>
      <c r="AM72" s="49">
        <f t="shared" ref="AM72:AM135" si="21">ROUNDUP($D$2*AI72*AL72,-3)</f>
        <v>4572142000</v>
      </c>
      <c r="AN72" s="50"/>
      <c r="AO72" s="51"/>
      <c r="AP72" s="51"/>
      <c r="AQ72" s="51"/>
      <c r="AR72" s="51"/>
      <c r="AS72" s="52"/>
      <c r="AT72" s="53">
        <f t="shared" si="17"/>
        <v>0</v>
      </c>
    </row>
    <row r="73" spans="1:46" s="54" customFormat="1" ht="36" customHeight="1" thickBot="1">
      <c r="A73" s="27"/>
      <c r="B73" s="56"/>
      <c r="C73" s="91"/>
      <c r="D73" s="95"/>
      <c r="E73" s="95"/>
      <c r="F73" s="101"/>
      <c r="G73" s="55"/>
      <c r="H73" s="60"/>
      <c r="I73" s="30">
        <v>0.51</v>
      </c>
      <c r="J73" s="119">
        <v>0.49</v>
      </c>
      <c r="K73" s="32"/>
      <c r="L73" s="57"/>
      <c r="M73" s="33"/>
      <c r="N73" s="34">
        <f t="shared" si="11"/>
        <v>1</v>
      </c>
      <c r="O73" s="35"/>
      <c r="P73" s="167">
        <v>15</v>
      </c>
      <c r="Q73" s="168">
        <v>15</v>
      </c>
      <c r="R73" s="38"/>
      <c r="S73" s="38"/>
      <c r="T73" s="37"/>
      <c r="U73" s="39">
        <f t="shared" si="12"/>
        <v>15</v>
      </c>
      <c r="V73" s="40">
        <f t="shared" si="18"/>
        <v>15</v>
      </c>
      <c r="W73" s="112"/>
      <c r="X73" s="96"/>
      <c r="Y73" s="96"/>
      <c r="Z73" s="104"/>
      <c r="AA73" s="99"/>
      <c r="AB73" s="41">
        <f t="shared" si="13"/>
        <v>0</v>
      </c>
      <c r="AC73" s="40">
        <f t="shared" si="14"/>
        <v>0</v>
      </c>
      <c r="AD73" s="42"/>
      <c r="AE73" s="128"/>
      <c r="AF73" s="37">
        <f t="shared" si="15"/>
        <v>15</v>
      </c>
      <c r="AG73" s="43">
        <v>65</v>
      </c>
      <c r="AH73" s="44">
        <f t="shared" si="16"/>
        <v>80</v>
      </c>
      <c r="AI73" s="45">
        <f t="shared" si="19"/>
        <v>0.93</v>
      </c>
      <c r="AJ73" s="46"/>
      <c r="AK73" s="47">
        <v>1E-4</v>
      </c>
      <c r="AL73" s="48">
        <f t="shared" si="20"/>
        <v>1.0001</v>
      </c>
      <c r="AM73" s="49">
        <f t="shared" si="21"/>
        <v>4572142000</v>
      </c>
      <c r="AN73" s="50"/>
      <c r="AO73" s="51"/>
      <c r="AP73" s="51"/>
      <c r="AQ73" s="51"/>
      <c r="AR73" s="51"/>
      <c r="AS73" s="52"/>
      <c r="AT73" s="53">
        <f t="shared" si="17"/>
        <v>0</v>
      </c>
    </row>
    <row r="74" spans="1:46" s="54" customFormat="1" ht="36" customHeight="1" thickBot="1">
      <c r="A74" s="27"/>
      <c r="B74" s="56"/>
      <c r="C74" s="91"/>
      <c r="D74" s="95"/>
      <c r="E74" s="95"/>
      <c r="F74" s="101"/>
      <c r="G74" s="55"/>
      <c r="H74" s="60"/>
      <c r="I74" s="30">
        <v>0.51</v>
      </c>
      <c r="J74" s="119">
        <v>0.49</v>
      </c>
      <c r="K74" s="32"/>
      <c r="L74" s="57"/>
      <c r="M74" s="33"/>
      <c r="N74" s="34">
        <f t="shared" si="11"/>
        <v>1</v>
      </c>
      <c r="O74" s="35"/>
      <c r="P74" s="167">
        <v>15</v>
      </c>
      <c r="Q74" s="168">
        <v>15</v>
      </c>
      <c r="R74" s="38"/>
      <c r="S74" s="38"/>
      <c r="T74" s="37"/>
      <c r="U74" s="39">
        <f t="shared" si="12"/>
        <v>15</v>
      </c>
      <c r="V74" s="40">
        <f t="shared" si="18"/>
        <v>15</v>
      </c>
      <c r="W74" s="112"/>
      <c r="X74" s="96"/>
      <c r="Y74" s="96"/>
      <c r="Z74" s="104"/>
      <c r="AA74" s="99"/>
      <c r="AB74" s="41">
        <f t="shared" si="13"/>
        <v>0</v>
      </c>
      <c r="AC74" s="40">
        <f t="shared" si="14"/>
        <v>0</v>
      </c>
      <c r="AD74" s="42">
        <v>0</v>
      </c>
      <c r="AE74" s="128"/>
      <c r="AF74" s="37">
        <f t="shared" si="15"/>
        <v>15</v>
      </c>
      <c r="AG74" s="43">
        <v>65</v>
      </c>
      <c r="AH74" s="44">
        <f t="shared" si="16"/>
        <v>80</v>
      </c>
      <c r="AI74" s="45">
        <f t="shared" si="19"/>
        <v>0.93</v>
      </c>
      <c r="AJ74" s="46"/>
      <c r="AK74" s="47">
        <v>1E-4</v>
      </c>
      <c r="AL74" s="48">
        <f t="shared" si="20"/>
        <v>1.0001</v>
      </c>
      <c r="AM74" s="49">
        <f t="shared" si="21"/>
        <v>4572142000</v>
      </c>
      <c r="AN74" s="50"/>
      <c r="AO74" s="51"/>
      <c r="AP74" s="51"/>
      <c r="AQ74" s="51"/>
      <c r="AR74" s="51"/>
      <c r="AS74" s="52"/>
      <c r="AT74" s="53">
        <f t="shared" si="17"/>
        <v>0</v>
      </c>
    </row>
    <row r="75" spans="1:46" s="54" customFormat="1" ht="36" customHeight="1" thickBot="1">
      <c r="A75" s="27"/>
      <c r="B75" s="56"/>
      <c r="C75" s="91"/>
      <c r="D75" s="95"/>
      <c r="E75" s="95"/>
      <c r="F75" s="101"/>
      <c r="G75" s="55"/>
      <c r="H75" s="60"/>
      <c r="I75" s="30">
        <v>0.51</v>
      </c>
      <c r="J75" s="119">
        <v>0.49</v>
      </c>
      <c r="K75" s="32"/>
      <c r="L75" s="57"/>
      <c r="M75" s="33"/>
      <c r="N75" s="34">
        <f t="shared" si="11"/>
        <v>1</v>
      </c>
      <c r="O75" s="35"/>
      <c r="P75" s="167">
        <v>15</v>
      </c>
      <c r="Q75" s="168">
        <v>15</v>
      </c>
      <c r="R75" s="38"/>
      <c r="S75" s="38"/>
      <c r="T75" s="37"/>
      <c r="U75" s="39">
        <f t="shared" si="12"/>
        <v>15</v>
      </c>
      <c r="V75" s="40">
        <f t="shared" si="18"/>
        <v>15</v>
      </c>
      <c r="W75" s="112"/>
      <c r="X75" s="96"/>
      <c r="Y75" s="96"/>
      <c r="Z75" s="104"/>
      <c r="AA75" s="99"/>
      <c r="AB75" s="41">
        <f t="shared" si="13"/>
        <v>0</v>
      </c>
      <c r="AC75" s="40">
        <f t="shared" si="14"/>
        <v>0</v>
      </c>
      <c r="AD75" s="42"/>
      <c r="AE75" s="128"/>
      <c r="AF75" s="37">
        <f t="shared" si="15"/>
        <v>15</v>
      </c>
      <c r="AG75" s="43">
        <v>65</v>
      </c>
      <c r="AH75" s="44">
        <f t="shared" si="16"/>
        <v>80</v>
      </c>
      <c r="AI75" s="45">
        <f t="shared" si="19"/>
        <v>0.93</v>
      </c>
      <c r="AJ75" s="46"/>
      <c r="AK75" s="47">
        <v>1E-4</v>
      </c>
      <c r="AL75" s="48">
        <f t="shared" si="20"/>
        <v>1.0001</v>
      </c>
      <c r="AM75" s="49">
        <f t="shared" si="21"/>
        <v>4572142000</v>
      </c>
      <c r="AN75" s="50"/>
      <c r="AO75" s="51"/>
      <c r="AP75" s="51"/>
      <c r="AQ75" s="51"/>
      <c r="AR75" s="51"/>
      <c r="AS75" s="52"/>
      <c r="AT75" s="53">
        <f t="shared" si="17"/>
        <v>0</v>
      </c>
    </row>
    <row r="76" spans="1:46" s="54" customFormat="1" ht="36" customHeight="1" thickBot="1">
      <c r="A76" s="27"/>
      <c r="B76" s="56"/>
      <c r="C76" s="91"/>
      <c r="D76" s="95"/>
      <c r="E76" s="95"/>
      <c r="F76" s="101"/>
      <c r="G76" s="55"/>
      <c r="H76" s="60"/>
      <c r="I76" s="30">
        <v>0.51</v>
      </c>
      <c r="J76" s="119">
        <v>0.49</v>
      </c>
      <c r="K76" s="32"/>
      <c r="L76" s="57"/>
      <c r="M76" s="33"/>
      <c r="N76" s="34">
        <f t="shared" si="11"/>
        <v>1</v>
      </c>
      <c r="O76" s="35"/>
      <c r="P76" s="167">
        <v>15</v>
      </c>
      <c r="Q76" s="168">
        <v>15</v>
      </c>
      <c r="R76" s="38"/>
      <c r="S76" s="38"/>
      <c r="T76" s="37"/>
      <c r="U76" s="39">
        <f t="shared" si="12"/>
        <v>15</v>
      </c>
      <c r="V76" s="40">
        <f t="shared" si="18"/>
        <v>15</v>
      </c>
      <c r="W76" s="112"/>
      <c r="X76" s="96"/>
      <c r="Y76" s="96"/>
      <c r="Z76" s="104"/>
      <c r="AA76" s="99"/>
      <c r="AB76" s="41">
        <f t="shared" si="13"/>
        <v>0</v>
      </c>
      <c r="AC76" s="40">
        <f t="shared" si="14"/>
        <v>0</v>
      </c>
      <c r="AD76" s="42"/>
      <c r="AE76" s="128"/>
      <c r="AF76" s="37">
        <f t="shared" si="15"/>
        <v>15</v>
      </c>
      <c r="AG76" s="43">
        <v>65</v>
      </c>
      <c r="AH76" s="44">
        <f t="shared" si="16"/>
        <v>80</v>
      </c>
      <c r="AI76" s="45">
        <f t="shared" si="19"/>
        <v>0.93</v>
      </c>
      <c r="AJ76" s="46"/>
      <c r="AK76" s="47">
        <v>1E-4</v>
      </c>
      <c r="AL76" s="48">
        <f t="shared" si="20"/>
        <v>1.0001</v>
      </c>
      <c r="AM76" s="49">
        <f t="shared" si="21"/>
        <v>4572142000</v>
      </c>
      <c r="AN76" s="50"/>
      <c r="AO76" s="51"/>
      <c r="AP76" s="51"/>
      <c r="AQ76" s="51"/>
      <c r="AR76" s="51"/>
      <c r="AS76" s="52"/>
      <c r="AT76" s="53">
        <f t="shared" si="17"/>
        <v>0</v>
      </c>
    </row>
    <row r="77" spans="1:46" s="54" customFormat="1" ht="36" customHeight="1" thickBot="1">
      <c r="A77" s="27"/>
      <c r="B77" s="56"/>
      <c r="C77" s="91"/>
      <c r="D77" s="95"/>
      <c r="E77" s="95"/>
      <c r="F77" s="101"/>
      <c r="G77" s="55"/>
      <c r="H77" s="60"/>
      <c r="I77" s="30">
        <v>0.51</v>
      </c>
      <c r="J77" s="119">
        <v>0.49</v>
      </c>
      <c r="K77" s="32"/>
      <c r="L77" s="57"/>
      <c r="M77" s="33"/>
      <c r="N77" s="34">
        <f t="shared" si="11"/>
        <v>1</v>
      </c>
      <c r="O77" s="35"/>
      <c r="P77" s="167">
        <v>15</v>
      </c>
      <c r="Q77" s="168">
        <v>15</v>
      </c>
      <c r="R77" s="38"/>
      <c r="S77" s="38"/>
      <c r="T77" s="37"/>
      <c r="U77" s="39">
        <f t="shared" si="12"/>
        <v>15</v>
      </c>
      <c r="V77" s="40">
        <f t="shared" si="18"/>
        <v>15</v>
      </c>
      <c r="W77" s="112"/>
      <c r="X77" s="96"/>
      <c r="Y77" s="96"/>
      <c r="Z77" s="104"/>
      <c r="AA77" s="99"/>
      <c r="AB77" s="41">
        <f t="shared" si="13"/>
        <v>0</v>
      </c>
      <c r="AC77" s="40">
        <f t="shared" si="14"/>
        <v>0</v>
      </c>
      <c r="AD77" s="42"/>
      <c r="AE77" s="128"/>
      <c r="AF77" s="37">
        <f t="shared" si="15"/>
        <v>15</v>
      </c>
      <c r="AG77" s="43">
        <v>65</v>
      </c>
      <c r="AH77" s="44">
        <f t="shared" si="16"/>
        <v>80</v>
      </c>
      <c r="AI77" s="45">
        <f t="shared" si="19"/>
        <v>0.93</v>
      </c>
      <c r="AJ77" s="46"/>
      <c r="AK77" s="47">
        <v>1E-4</v>
      </c>
      <c r="AL77" s="48">
        <f t="shared" si="20"/>
        <v>1.0001</v>
      </c>
      <c r="AM77" s="49">
        <f t="shared" si="21"/>
        <v>4572142000</v>
      </c>
      <c r="AN77" s="50"/>
      <c r="AO77" s="51"/>
      <c r="AP77" s="51"/>
      <c r="AQ77" s="51"/>
      <c r="AR77" s="51"/>
      <c r="AS77" s="52"/>
      <c r="AT77" s="53">
        <f t="shared" si="17"/>
        <v>0</v>
      </c>
    </row>
    <row r="78" spans="1:46" s="54" customFormat="1" ht="36" customHeight="1" thickBot="1">
      <c r="A78" s="27"/>
      <c r="B78" s="56"/>
      <c r="C78" s="91"/>
      <c r="D78" s="95"/>
      <c r="E78" s="95"/>
      <c r="F78" s="101"/>
      <c r="G78" s="55"/>
      <c r="H78" s="60"/>
      <c r="I78" s="30">
        <v>0.51</v>
      </c>
      <c r="J78" s="119">
        <v>0.49</v>
      </c>
      <c r="K78" s="32"/>
      <c r="L78" s="57"/>
      <c r="M78" s="33"/>
      <c r="N78" s="34">
        <f t="shared" si="11"/>
        <v>1</v>
      </c>
      <c r="O78" s="35"/>
      <c r="P78" s="167">
        <v>15</v>
      </c>
      <c r="Q78" s="168">
        <v>15</v>
      </c>
      <c r="R78" s="38"/>
      <c r="S78" s="38"/>
      <c r="T78" s="37"/>
      <c r="U78" s="39">
        <f t="shared" si="12"/>
        <v>15</v>
      </c>
      <c r="V78" s="40">
        <f t="shared" si="18"/>
        <v>15</v>
      </c>
      <c r="W78" s="112"/>
      <c r="X78" s="96"/>
      <c r="Y78" s="96"/>
      <c r="Z78" s="104"/>
      <c r="AA78" s="99"/>
      <c r="AB78" s="41">
        <f t="shared" si="13"/>
        <v>0</v>
      </c>
      <c r="AC78" s="40">
        <f t="shared" si="14"/>
        <v>0</v>
      </c>
      <c r="AD78" s="42"/>
      <c r="AE78" s="128"/>
      <c r="AF78" s="37">
        <f t="shared" si="15"/>
        <v>15</v>
      </c>
      <c r="AG78" s="43">
        <v>65</v>
      </c>
      <c r="AH78" s="44">
        <f t="shared" si="16"/>
        <v>80</v>
      </c>
      <c r="AI78" s="45">
        <f t="shared" si="19"/>
        <v>0.93</v>
      </c>
      <c r="AJ78" s="46"/>
      <c r="AK78" s="47">
        <v>1E-4</v>
      </c>
      <c r="AL78" s="48">
        <f t="shared" si="20"/>
        <v>1.0001</v>
      </c>
      <c r="AM78" s="49">
        <f t="shared" si="21"/>
        <v>4572142000</v>
      </c>
      <c r="AN78" s="50"/>
      <c r="AO78" s="51"/>
      <c r="AP78" s="51"/>
      <c r="AQ78" s="51"/>
      <c r="AR78" s="51"/>
      <c r="AS78" s="52"/>
      <c r="AT78" s="53">
        <f t="shared" si="17"/>
        <v>0</v>
      </c>
    </row>
    <row r="79" spans="1:46" s="54" customFormat="1" ht="47.25" customHeight="1" thickBot="1">
      <c r="A79" s="27"/>
      <c r="B79" s="56"/>
      <c r="C79" s="91"/>
      <c r="D79" s="95"/>
      <c r="E79" s="95"/>
      <c r="F79" s="101"/>
      <c r="G79" s="55"/>
      <c r="H79" s="60"/>
      <c r="I79" s="30">
        <v>0.51</v>
      </c>
      <c r="J79" s="119">
        <v>0.49</v>
      </c>
      <c r="K79" s="32"/>
      <c r="L79" s="57"/>
      <c r="M79" s="33"/>
      <c r="N79" s="34">
        <f t="shared" si="11"/>
        <v>1</v>
      </c>
      <c r="O79" s="35"/>
      <c r="P79" s="167">
        <v>15</v>
      </c>
      <c r="Q79" s="168">
        <v>15</v>
      </c>
      <c r="R79" s="38"/>
      <c r="S79" s="38"/>
      <c r="T79" s="37"/>
      <c r="U79" s="39">
        <f t="shared" si="12"/>
        <v>15</v>
      </c>
      <c r="V79" s="40">
        <f t="shared" si="18"/>
        <v>15</v>
      </c>
      <c r="W79" s="112"/>
      <c r="X79" s="96"/>
      <c r="Y79" s="96"/>
      <c r="Z79" s="104"/>
      <c r="AA79" s="99"/>
      <c r="AB79" s="41">
        <f t="shared" si="13"/>
        <v>0</v>
      </c>
      <c r="AC79" s="40">
        <f t="shared" si="14"/>
        <v>0</v>
      </c>
      <c r="AD79" s="42"/>
      <c r="AE79" s="128"/>
      <c r="AF79" s="37">
        <f t="shared" si="15"/>
        <v>15</v>
      </c>
      <c r="AG79" s="43">
        <v>65</v>
      </c>
      <c r="AH79" s="44">
        <f t="shared" si="16"/>
        <v>80</v>
      </c>
      <c r="AI79" s="45">
        <f t="shared" si="19"/>
        <v>0.93</v>
      </c>
      <c r="AJ79" s="46"/>
      <c r="AK79" s="47">
        <v>1E-4</v>
      </c>
      <c r="AL79" s="48">
        <f t="shared" si="20"/>
        <v>1.0001</v>
      </c>
      <c r="AM79" s="49">
        <f t="shared" si="21"/>
        <v>4572142000</v>
      </c>
      <c r="AN79" s="50"/>
      <c r="AO79" s="51"/>
      <c r="AP79" s="51"/>
      <c r="AQ79" s="51"/>
      <c r="AR79" s="51"/>
      <c r="AS79" s="52"/>
      <c r="AT79" s="53">
        <f t="shared" si="17"/>
        <v>0</v>
      </c>
    </row>
    <row r="80" spans="1:46" s="54" customFormat="1" ht="36" customHeight="1" thickBot="1">
      <c r="A80" s="27"/>
      <c r="B80" s="56"/>
      <c r="C80" s="91"/>
      <c r="D80" s="95"/>
      <c r="E80" s="95"/>
      <c r="F80" s="101"/>
      <c r="G80" s="55"/>
      <c r="H80" s="60"/>
      <c r="I80" s="30">
        <v>0.51</v>
      </c>
      <c r="J80" s="119">
        <v>0.49</v>
      </c>
      <c r="K80" s="32"/>
      <c r="L80" s="57"/>
      <c r="M80" s="33"/>
      <c r="N80" s="34">
        <f t="shared" si="11"/>
        <v>1</v>
      </c>
      <c r="O80" s="35"/>
      <c r="P80" s="167">
        <v>15</v>
      </c>
      <c r="Q80" s="168">
        <v>15</v>
      </c>
      <c r="R80" s="38"/>
      <c r="S80" s="38"/>
      <c r="T80" s="37"/>
      <c r="U80" s="39">
        <f t="shared" si="12"/>
        <v>15</v>
      </c>
      <c r="V80" s="40">
        <f t="shared" si="18"/>
        <v>15</v>
      </c>
      <c r="W80" s="112"/>
      <c r="X80" s="96"/>
      <c r="Y80" s="96"/>
      <c r="Z80" s="104"/>
      <c r="AA80" s="99"/>
      <c r="AB80" s="41">
        <f t="shared" si="13"/>
        <v>0</v>
      </c>
      <c r="AC80" s="40">
        <f t="shared" si="14"/>
        <v>0</v>
      </c>
      <c r="AD80" s="42"/>
      <c r="AE80" s="128"/>
      <c r="AF80" s="37">
        <f t="shared" si="15"/>
        <v>15</v>
      </c>
      <c r="AG80" s="43">
        <v>65</v>
      </c>
      <c r="AH80" s="44">
        <f t="shared" si="16"/>
        <v>80</v>
      </c>
      <c r="AI80" s="45">
        <f t="shared" si="19"/>
        <v>0.93</v>
      </c>
      <c r="AJ80" s="46"/>
      <c r="AK80" s="47">
        <v>1E-4</v>
      </c>
      <c r="AL80" s="48">
        <f t="shared" si="20"/>
        <v>1.0001</v>
      </c>
      <c r="AM80" s="49">
        <f t="shared" si="21"/>
        <v>4572142000</v>
      </c>
      <c r="AN80" s="50"/>
      <c r="AO80" s="51"/>
      <c r="AP80" s="51"/>
      <c r="AQ80" s="51"/>
      <c r="AR80" s="51"/>
      <c r="AS80" s="52"/>
      <c r="AT80" s="53">
        <f t="shared" si="17"/>
        <v>0</v>
      </c>
    </row>
    <row r="81" spans="1:46" s="54" customFormat="1" ht="36" customHeight="1" thickBot="1">
      <c r="A81" s="27"/>
      <c r="B81" s="56"/>
      <c r="C81" s="91"/>
      <c r="D81" s="95"/>
      <c r="E81" s="95"/>
      <c r="F81" s="101"/>
      <c r="G81" s="55"/>
      <c r="H81" s="64"/>
      <c r="I81" s="30">
        <v>0.51</v>
      </c>
      <c r="J81" s="119">
        <v>0.49</v>
      </c>
      <c r="K81" s="32"/>
      <c r="L81" s="57"/>
      <c r="M81" s="33"/>
      <c r="N81" s="34">
        <f t="shared" si="11"/>
        <v>1</v>
      </c>
      <c r="O81" s="35"/>
      <c r="P81" s="167">
        <v>15</v>
      </c>
      <c r="Q81" s="168">
        <v>15</v>
      </c>
      <c r="R81" s="38"/>
      <c r="S81" s="38"/>
      <c r="T81" s="37"/>
      <c r="U81" s="39">
        <f t="shared" si="12"/>
        <v>15</v>
      </c>
      <c r="V81" s="40">
        <f t="shared" si="18"/>
        <v>15</v>
      </c>
      <c r="W81" s="112"/>
      <c r="X81" s="96"/>
      <c r="Y81" s="96"/>
      <c r="Z81" s="104"/>
      <c r="AA81" s="99"/>
      <c r="AB81" s="41">
        <f t="shared" si="13"/>
        <v>0</v>
      </c>
      <c r="AC81" s="40">
        <f t="shared" si="14"/>
        <v>0</v>
      </c>
      <c r="AD81" s="42"/>
      <c r="AE81" s="128"/>
      <c r="AF81" s="37">
        <f t="shared" si="15"/>
        <v>15</v>
      </c>
      <c r="AG81" s="43">
        <v>65</v>
      </c>
      <c r="AH81" s="44">
        <f t="shared" si="16"/>
        <v>80</v>
      </c>
      <c r="AI81" s="45">
        <f t="shared" si="19"/>
        <v>0.93</v>
      </c>
      <c r="AJ81" s="46"/>
      <c r="AK81" s="47">
        <v>1E-4</v>
      </c>
      <c r="AL81" s="48">
        <f t="shared" si="20"/>
        <v>1.0001</v>
      </c>
      <c r="AM81" s="49">
        <f t="shared" si="21"/>
        <v>4572142000</v>
      </c>
      <c r="AN81" s="50"/>
      <c r="AO81" s="51"/>
      <c r="AP81" s="51"/>
      <c r="AQ81" s="51"/>
      <c r="AR81" s="51"/>
      <c r="AS81" s="52"/>
      <c r="AT81" s="53">
        <f t="shared" si="17"/>
        <v>0</v>
      </c>
    </row>
    <row r="82" spans="1:46" s="54" customFormat="1" ht="36" customHeight="1" thickBot="1">
      <c r="A82" s="27"/>
      <c r="B82" s="56"/>
      <c r="C82" s="91"/>
      <c r="D82" s="95"/>
      <c r="E82" s="95"/>
      <c r="F82" s="101"/>
      <c r="G82" s="55"/>
      <c r="H82" s="60"/>
      <c r="I82" s="30">
        <v>0.51</v>
      </c>
      <c r="J82" s="119">
        <v>0.49</v>
      </c>
      <c r="K82" s="32"/>
      <c r="L82" s="57"/>
      <c r="M82" s="33"/>
      <c r="N82" s="34">
        <f t="shared" si="11"/>
        <v>1</v>
      </c>
      <c r="O82" s="35"/>
      <c r="P82" s="167">
        <v>15</v>
      </c>
      <c r="Q82" s="168">
        <v>15</v>
      </c>
      <c r="R82" s="38"/>
      <c r="S82" s="38"/>
      <c r="T82" s="37"/>
      <c r="U82" s="39">
        <f t="shared" si="12"/>
        <v>15</v>
      </c>
      <c r="V82" s="40">
        <f t="shared" si="18"/>
        <v>15</v>
      </c>
      <c r="W82" s="112"/>
      <c r="X82" s="96"/>
      <c r="Y82" s="96"/>
      <c r="Z82" s="104"/>
      <c r="AA82" s="99"/>
      <c r="AB82" s="41">
        <f t="shared" si="13"/>
        <v>0</v>
      </c>
      <c r="AC82" s="40">
        <f t="shared" si="14"/>
        <v>0</v>
      </c>
      <c r="AD82" s="42"/>
      <c r="AE82" s="128"/>
      <c r="AF82" s="37">
        <f t="shared" si="15"/>
        <v>15</v>
      </c>
      <c r="AG82" s="43">
        <v>65</v>
      </c>
      <c r="AH82" s="44">
        <f t="shared" si="16"/>
        <v>80</v>
      </c>
      <c r="AI82" s="45">
        <f t="shared" si="19"/>
        <v>0.93</v>
      </c>
      <c r="AJ82" s="46"/>
      <c r="AK82" s="47">
        <v>1E-4</v>
      </c>
      <c r="AL82" s="48">
        <f t="shared" si="20"/>
        <v>1.0001</v>
      </c>
      <c r="AM82" s="49">
        <f t="shared" si="21"/>
        <v>4572142000</v>
      </c>
      <c r="AN82" s="50"/>
      <c r="AO82" s="51"/>
      <c r="AP82" s="51"/>
      <c r="AQ82" s="51"/>
      <c r="AR82" s="51"/>
      <c r="AS82" s="52"/>
      <c r="AT82" s="53">
        <f t="shared" si="17"/>
        <v>0</v>
      </c>
    </row>
    <row r="83" spans="1:46" s="54" customFormat="1" ht="36" customHeight="1" thickBot="1">
      <c r="A83" s="27"/>
      <c r="B83" s="56"/>
      <c r="C83" s="91"/>
      <c r="D83" s="95"/>
      <c r="E83" s="95"/>
      <c r="F83" s="101"/>
      <c r="G83" s="55"/>
      <c r="H83" s="60"/>
      <c r="I83" s="30">
        <v>0.51</v>
      </c>
      <c r="J83" s="119">
        <v>0.49</v>
      </c>
      <c r="K83" s="32"/>
      <c r="L83" s="57"/>
      <c r="M83" s="33"/>
      <c r="N83" s="34">
        <f t="shared" si="11"/>
        <v>1</v>
      </c>
      <c r="O83" s="35"/>
      <c r="P83" s="167">
        <v>15</v>
      </c>
      <c r="Q83" s="168">
        <v>15</v>
      </c>
      <c r="R83" s="38"/>
      <c r="S83" s="38"/>
      <c r="T83" s="37"/>
      <c r="U83" s="39">
        <f t="shared" si="12"/>
        <v>15</v>
      </c>
      <c r="V83" s="40">
        <f t="shared" si="18"/>
        <v>15</v>
      </c>
      <c r="W83" s="112"/>
      <c r="X83" s="96"/>
      <c r="Y83" s="96"/>
      <c r="Z83" s="104"/>
      <c r="AA83" s="99"/>
      <c r="AB83" s="41">
        <f t="shared" si="13"/>
        <v>0</v>
      </c>
      <c r="AC83" s="40">
        <f t="shared" si="14"/>
        <v>0</v>
      </c>
      <c r="AD83" s="42"/>
      <c r="AE83" s="128"/>
      <c r="AF83" s="37">
        <f t="shared" si="15"/>
        <v>15</v>
      </c>
      <c r="AG83" s="43">
        <v>65</v>
      </c>
      <c r="AH83" s="44">
        <f t="shared" si="16"/>
        <v>80</v>
      </c>
      <c r="AI83" s="45">
        <f t="shared" si="19"/>
        <v>0.93</v>
      </c>
      <c r="AJ83" s="46"/>
      <c r="AK83" s="47">
        <v>1E-4</v>
      </c>
      <c r="AL83" s="48">
        <f t="shared" si="20"/>
        <v>1.0001</v>
      </c>
      <c r="AM83" s="49">
        <f t="shared" si="21"/>
        <v>4572142000</v>
      </c>
      <c r="AN83" s="50"/>
      <c r="AO83" s="51"/>
      <c r="AP83" s="51"/>
      <c r="AQ83" s="51"/>
      <c r="AR83" s="51"/>
      <c r="AS83" s="52"/>
      <c r="AT83" s="53">
        <f t="shared" si="17"/>
        <v>0</v>
      </c>
    </row>
    <row r="84" spans="1:46" s="54" customFormat="1" ht="36" customHeight="1" thickBot="1">
      <c r="A84" s="27"/>
      <c r="B84" s="56"/>
      <c r="C84" s="91"/>
      <c r="D84" s="95"/>
      <c r="E84" s="95"/>
      <c r="F84" s="101"/>
      <c r="G84" s="55"/>
      <c r="H84" s="60"/>
      <c r="I84" s="30">
        <v>0.51</v>
      </c>
      <c r="J84" s="119">
        <v>0.49</v>
      </c>
      <c r="K84" s="32"/>
      <c r="L84" s="57"/>
      <c r="M84" s="33"/>
      <c r="N84" s="34">
        <f t="shared" si="11"/>
        <v>1</v>
      </c>
      <c r="O84" s="35"/>
      <c r="P84" s="167">
        <v>15</v>
      </c>
      <c r="Q84" s="168">
        <v>15</v>
      </c>
      <c r="R84" s="38"/>
      <c r="S84" s="38"/>
      <c r="T84" s="37"/>
      <c r="U84" s="39">
        <f t="shared" si="12"/>
        <v>15</v>
      </c>
      <c r="V84" s="40">
        <f t="shared" si="18"/>
        <v>15</v>
      </c>
      <c r="W84" s="112"/>
      <c r="X84" s="96"/>
      <c r="Y84" s="96"/>
      <c r="Z84" s="104"/>
      <c r="AA84" s="99"/>
      <c r="AB84" s="41">
        <f t="shared" si="13"/>
        <v>0</v>
      </c>
      <c r="AC84" s="40">
        <f t="shared" si="14"/>
        <v>0</v>
      </c>
      <c r="AD84" s="42"/>
      <c r="AE84" s="128"/>
      <c r="AF84" s="37">
        <f t="shared" si="15"/>
        <v>15</v>
      </c>
      <c r="AG84" s="43">
        <v>65</v>
      </c>
      <c r="AH84" s="44">
        <f t="shared" si="16"/>
        <v>80</v>
      </c>
      <c r="AI84" s="45">
        <f t="shared" si="19"/>
        <v>0.93</v>
      </c>
      <c r="AJ84" s="46"/>
      <c r="AK84" s="47">
        <v>1E-4</v>
      </c>
      <c r="AL84" s="48">
        <f t="shared" si="20"/>
        <v>1.0001</v>
      </c>
      <c r="AM84" s="49">
        <f t="shared" si="21"/>
        <v>4572142000</v>
      </c>
      <c r="AN84" s="50"/>
      <c r="AO84" s="51"/>
      <c r="AP84" s="51"/>
      <c r="AQ84" s="51"/>
      <c r="AR84" s="51"/>
      <c r="AS84" s="52"/>
      <c r="AT84" s="53">
        <f t="shared" si="17"/>
        <v>0</v>
      </c>
    </row>
    <row r="85" spans="1:46" s="54" customFormat="1" ht="36" customHeight="1" thickBot="1">
      <c r="A85" s="27"/>
      <c r="B85" s="56"/>
      <c r="C85" s="91"/>
      <c r="D85" s="95"/>
      <c r="E85" s="95"/>
      <c r="F85" s="101"/>
      <c r="G85" s="55"/>
      <c r="H85" s="60"/>
      <c r="I85" s="30">
        <v>0.51</v>
      </c>
      <c r="J85" s="119">
        <v>0.49</v>
      </c>
      <c r="K85" s="32"/>
      <c r="L85" s="57"/>
      <c r="M85" s="33"/>
      <c r="N85" s="34">
        <f t="shared" si="11"/>
        <v>1</v>
      </c>
      <c r="O85" s="35"/>
      <c r="P85" s="167">
        <v>15</v>
      </c>
      <c r="Q85" s="168">
        <v>15</v>
      </c>
      <c r="R85" s="38"/>
      <c r="S85" s="38"/>
      <c r="T85" s="37"/>
      <c r="U85" s="39">
        <f t="shared" si="12"/>
        <v>15</v>
      </c>
      <c r="V85" s="40">
        <f t="shared" si="18"/>
        <v>15</v>
      </c>
      <c r="W85" s="112"/>
      <c r="X85" s="96"/>
      <c r="Y85" s="96"/>
      <c r="Z85" s="104"/>
      <c r="AA85" s="99"/>
      <c r="AB85" s="41">
        <f t="shared" si="13"/>
        <v>0</v>
      </c>
      <c r="AC85" s="40">
        <f t="shared" si="14"/>
        <v>0</v>
      </c>
      <c r="AD85" s="42"/>
      <c r="AE85" s="128"/>
      <c r="AF85" s="37">
        <f t="shared" si="15"/>
        <v>15</v>
      </c>
      <c r="AG85" s="43">
        <v>65</v>
      </c>
      <c r="AH85" s="44">
        <f t="shared" si="16"/>
        <v>80</v>
      </c>
      <c r="AI85" s="45">
        <f t="shared" si="19"/>
        <v>0.93</v>
      </c>
      <c r="AJ85" s="46"/>
      <c r="AK85" s="47">
        <v>1E-4</v>
      </c>
      <c r="AL85" s="48">
        <f t="shared" si="20"/>
        <v>1.0001</v>
      </c>
      <c r="AM85" s="49">
        <f t="shared" si="21"/>
        <v>4572142000</v>
      </c>
      <c r="AN85" s="50"/>
      <c r="AO85" s="51"/>
      <c r="AP85" s="51"/>
      <c r="AQ85" s="51"/>
      <c r="AR85" s="51"/>
      <c r="AS85" s="52"/>
      <c r="AT85" s="53">
        <f t="shared" si="17"/>
        <v>0</v>
      </c>
    </row>
    <row r="86" spans="1:46" s="54" customFormat="1" ht="36" customHeight="1" thickBot="1">
      <c r="A86" s="27"/>
      <c r="B86" s="56"/>
      <c r="C86" s="91"/>
      <c r="D86" s="95"/>
      <c r="E86" s="95"/>
      <c r="F86" s="101"/>
      <c r="G86" s="55"/>
      <c r="H86" s="60"/>
      <c r="I86" s="30">
        <v>0.51</v>
      </c>
      <c r="J86" s="119">
        <v>0.49</v>
      </c>
      <c r="K86" s="32"/>
      <c r="L86" s="57"/>
      <c r="M86" s="33"/>
      <c r="N86" s="34">
        <f t="shared" si="11"/>
        <v>1</v>
      </c>
      <c r="O86" s="35"/>
      <c r="P86" s="167">
        <v>15</v>
      </c>
      <c r="Q86" s="168">
        <v>15</v>
      </c>
      <c r="R86" s="38"/>
      <c r="S86" s="38"/>
      <c r="T86" s="37"/>
      <c r="U86" s="39">
        <f t="shared" si="12"/>
        <v>15</v>
      </c>
      <c r="V86" s="40">
        <f t="shared" si="18"/>
        <v>15</v>
      </c>
      <c r="W86" s="112"/>
      <c r="X86" s="96"/>
      <c r="Y86" s="96"/>
      <c r="Z86" s="104"/>
      <c r="AA86" s="99"/>
      <c r="AB86" s="41">
        <f t="shared" si="13"/>
        <v>0</v>
      </c>
      <c r="AC86" s="40">
        <f t="shared" si="14"/>
        <v>0</v>
      </c>
      <c r="AD86" s="42"/>
      <c r="AE86" s="128"/>
      <c r="AF86" s="37">
        <f t="shared" si="15"/>
        <v>15</v>
      </c>
      <c r="AG86" s="43">
        <v>65</v>
      </c>
      <c r="AH86" s="44">
        <f t="shared" si="16"/>
        <v>80</v>
      </c>
      <c r="AI86" s="45">
        <f t="shared" si="19"/>
        <v>0.93</v>
      </c>
      <c r="AJ86" s="46"/>
      <c r="AK86" s="47">
        <v>1E-4</v>
      </c>
      <c r="AL86" s="48">
        <f t="shared" si="20"/>
        <v>1.0001</v>
      </c>
      <c r="AM86" s="49">
        <f t="shared" si="21"/>
        <v>4572142000</v>
      </c>
      <c r="AN86" s="50"/>
      <c r="AO86" s="51"/>
      <c r="AP86" s="51"/>
      <c r="AQ86" s="51"/>
      <c r="AR86" s="51"/>
      <c r="AS86" s="52"/>
      <c r="AT86" s="53">
        <f t="shared" si="17"/>
        <v>0</v>
      </c>
    </row>
    <row r="87" spans="1:46" s="54" customFormat="1" ht="36" customHeight="1" thickBot="1">
      <c r="A87" s="27"/>
      <c r="B87" s="56"/>
      <c r="C87" s="91"/>
      <c r="D87" s="95"/>
      <c r="E87" s="95"/>
      <c r="F87" s="101"/>
      <c r="G87" s="55"/>
      <c r="H87" s="60"/>
      <c r="I87" s="30">
        <v>0.51</v>
      </c>
      <c r="J87" s="119">
        <v>0.49</v>
      </c>
      <c r="K87" s="32"/>
      <c r="L87" s="57"/>
      <c r="M87" s="33"/>
      <c r="N87" s="34">
        <f t="shared" si="11"/>
        <v>1</v>
      </c>
      <c r="O87" s="35"/>
      <c r="P87" s="167">
        <v>15</v>
      </c>
      <c r="Q87" s="168">
        <v>15</v>
      </c>
      <c r="R87" s="38"/>
      <c r="S87" s="38"/>
      <c r="T87" s="37"/>
      <c r="U87" s="39">
        <f t="shared" si="12"/>
        <v>15</v>
      </c>
      <c r="V87" s="40">
        <f t="shared" si="18"/>
        <v>15</v>
      </c>
      <c r="W87" s="112"/>
      <c r="X87" s="96"/>
      <c r="Y87" s="96"/>
      <c r="Z87" s="104"/>
      <c r="AA87" s="99"/>
      <c r="AB87" s="41">
        <f t="shared" si="13"/>
        <v>0</v>
      </c>
      <c r="AC87" s="40">
        <f t="shared" si="14"/>
        <v>0</v>
      </c>
      <c r="AD87" s="42"/>
      <c r="AE87" s="128"/>
      <c r="AF87" s="37">
        <f t="shared" si="15"/>
        <v>15</v>
      </c>
      <c r="AG87" s="43">
        <v>65</v>
      </c>
      <c r="AH87" s="44">
        <f t="shared" si="16"/>
        <v>80</v>
      </c>
      <c r="AI87" s="45">
        <f t="shared" si="19"/>
        <v>0.93</v>
      </c>
      <c r="AJ87" s="46"/>
      <c r="AK87" s="47">
        <v>1E-4</v>
      </c>
      <c r="AL87" s="48">
        <f t="shared" si="20"/>
        <v>1.0001</v>
      </c>
      <c r="AM87" s="49">
        <f t="shared" si="21"/>
        <v>4572142000</v>
      </c>
      <c r="AN87" s="50"/>
      <c r="AO87" s="51"/>
      <c r="AP87" s="51"/>
      <c r="AQ87" s="51"/>
      <c r="AR87" s="51"/>
      <c r="AS87" s="52"/>
      <c r="AT87" s="53">
        <f t="shared" si="17"/>
        <v>0</v>
      </c>
    </row>
    <row r="88" spans="1:46" s="54" customFormat="1" ht="36" customHeight="1" thickBot="1">
      <c r="A88" s="27"/>
      <c r="B88" s="56"/>
      <c r="C88" s="91"/>
      <c r="D88" s="95"/>
      <c r="E88" s="95"/>
      <c r="F88" s="101"/>
      <c r="G88" s="55"/>
      <c r="H88" s="60"/>
      <c r="I88" s="30">
        <v>0.51</v>
      </c>
      <c r="J88" s="119">
        <v>0.49</v>
      </c>
      <c r="K88" s="32"/>
      <c r="L88" s="57"/>
      <c r="M88" s="33"/>
      <c r="N88" s="34">
        <f t="shared" si="11"/>
        <v>1</v>
      </c>
      <c r="O88" s="35"/>
      <c r="P88" s="167">
        <v>15</v>
      </c>
      <c r="Q88" s="168">
        <v>15</v>
      </c>
      <c r="R88" s="38"/>
      <c r="S88" s="38"/>
      <c r="T88" s="37"/>
      <c r="U88" s="39">
        <f t="shared" si="12"/>
        <v>15</v>
      </c>
      <c r="V88" s="40">
        <f t="shared" si="18"/>
        <v>15</v>
      </c>
      <c r="W88" s="112"/>
      <c r="X88" s="96"/>
      <c r="Y88" s="96"/>
      <c r="Z88" s="104"/>
      <c r="AA88" s="99"/>
      <c r="AB88" s="41">
        <f t="shared" si="13"/>
        <v>0</v>
      </c>
      <c r="AC88" s="40">
        <f t="shared" si="14"/>
        <v>0</v>
      </c>
      <c r="AD88" s="42"/>
      <c r="AE88" s="128"/>
      <c r="AF88" s="37">
        <f t="shared" si="15"/>
        <v>15</v>
      </c>
      <c r="AG88" s="43">
        <v>65</v>
      </c>
      <c r="AH88" s="44">
        <f t="shared" si="16"/>
        <v>80</v>
      </c>
      <c r="AI88" s="45">
        <f t="shared" si="19"/>
        <v>0.93</v>
      </c>
      <c r="AJ88" s="46"/>
      <c r="AK88" s="47">
        <v>1E-4</v>
      </c>
      <c r="AL88" s="48">
        <f t="shared" si="20"/>
        <v>1.0001</v>
      </c>
      <c r="AM88" s="49">
        <f t="shared" si="21"/>
        <v>4572142000</v>
      </c>
      <c r="AN88" s="50"/>
      <c r="AO88" s="51"/>
      <c r="AP88" s="51"/>
      <c r="AQ88" s="51"/>
      <c r="AR88" s="51"/>
      <c r="AS88" s="52"/>
      <c r="AT88" s="53">
        <f t="shared" si="17"/>
        <v>0</v>
      </c>
    </row>
    <row r="89" spans="1:46" s="54" customFormat="1" ht="36" customHeight="1" thickBot="1">
      <c r="A89" s="27"/>
      <c r="B89" s="56"/>
      <c r="C89" s="91"/>
      <c r="D89" s="95"/>
      <c r="E89" s="95"/>
      <c r="F89" s="101"/>
      <c r="G89" s="55"/>
      <c r="H89" s="60"/>
      <c r="I89" s="30">
        <v>0.51</v>
      </c>
      <c r="J89" s="119">
        <v>0.49</v>
      </c>
      <c r="K89" s="32"/>
      <c r="L89" s="57"/>
      <c r="M89" s="33"/>
      <c r="N89" s="34">
        <f t="shared" si="11"/>
        <v>1</v>
      </c>
      <c r="O89" s="35"/>
      <c r="P89" s="167">
        <v>15</v>
      </c>
      <c r="Q89" s="168">
        <v>15</v>
      </c>
      <c r="R89" s="38"/>
      <c r="S89" s="38"/>
      <c r="T89" s="37"/>
      <c r="U89" s="39">
        <f t="shared" si="12"/>
        <v>15</v>
      </c>
      <c r="V89" s="40">
        <f t="shared" si="18"/>
        <v>15</v>
      </c>
      <c r="W89" s="112"/>
      <c r="X89" s="96"/>
      <c r="Y89" s="96"/>
      <c r="Z89" s="104"/>
      <c r="AA89" s="99"/>
      <c r="AB89" s="41">
        <f t="shared" si="13"/>
        <v>0</v>
      </c>
      <c r="AC89" s="40">
        <f t="shared" si="14"/>
        <v>0</v>
      </c>
      <c r="AD89" s="42"/>
      <c r="AE89" s="128"/>
      <c r="AF89" s="37">
        <f t="shared" si="15"/>
        <v>15</v>
      </c>
      <c r="AG89" s="43">
        <v>65</v>
      </c>
      <c r="AH89" s="44">
        <f t="shared" si="16"/>
        <v>80</v>
      </c>
      <c r="AI89" s="45">
        <f t="shared" si="19"/>
        <v>0.93</v>
      </c>
      <c r="AJ89" s="46"/>
      <c r="AK89" s="47">
        <v>1E-4</v>
      </c>
      <c r="AL89" s="48">
        <f t="shared" si="20"/>
        <v>1.0001</v>
      </c>
      <c r="AM89" s="49">
        <f t="shared" si="21"/>
        <v>4572142000</v>
      </c>
      <c r="AN89" s="50"/>
      <c r="AO89" s="51"/>
      <c r="AP89" s="51"/>
      <c r="AQ89" s="51"/>
      <c r="AR89" s="51"/>
      <c r="AS89" s="52"/>
      <c r="AT89" s="53">
        <f t="shared" si="17"/>
        <v>0</v>
      </c>
    </row>
    <row r="90" spans="1:46" s="54" customFormat="1" ht="36" customHeight="1" thickBot="1">
      <c r="A90" s="27"/>
      <c r="B90" s="56"/>
      <c r="C90" s="91"/>
      <c r="D90" s="95"/>
      <c r="E90" s="95"/>
      <c r="F90" s="101"/>
      <c r="G90" s="55"/>
      <c r="H90" s="60"/>
      <c r="I90" s="30">
        <v>0.51</v>
      </c>
      <c r="J90" s="119">
        <v>0.49</v>
      </c>
      <c r="K90" s="32"/>
      <c r="L90" s="57"/>
      <c r="M90" s="33"/>
      <c r="N90" s="34">
        <f t="shared" si="11"/>
        <v>1</v>
      </c>
      <c r="O90" s="35"/>
      <c r="P90" s="167">
        <v>15</v>
      </c>
      <c r="Q90" s="168">
        <v>15</v>
      </c>
      <c r="R90" s="38"/>
      <c r="S90" s="38"/>
      <c r="T90" s="37"/>
      <c r="U90" s="39">
        <f t="shared" si="12"/>
        <v>15</v>
      </c>
      <c r="V90" s="40">
        <f t="shared" si="18"/>
        <v>15</v>
      </c>
      <c r="W90" s="112"/>
      <c r="X90" s="96"/>
      <c r="Y90" s="96"/>
      <c r="Z90" s="104"/>
      <c r="AA90" s="99"/>
      <c r="AB90" s="41">
        <f t="shared" si="13"/>
        <v>0</v>
      </c>
      <c r="AC90" s="40">
        <f t="shared" si="14"/>
        <v>0</v>
      </c>
      <c r="AD90" s="42"/>
      <c r="AE90" s="128"/>
      <c r="AF90" s="37">
        <f t="shared" si="15"/>
        <v>15</v>
      </c>
      <c r="AG90" s="43">
        <v>65</v>
      </c>
      <c r="AH90" s="44">
        <f t="shared" si="16"/>
        <v>80</v>
      </c>
      <c r="AI90" s="45">
        <f t="shared" si="19"/>
        <v>0.93</v>
      </c>
      <c r="AJ90" s="46"/>
      <c r="AK90" s="47">
        <v>1E-4</v>
      </c>
      <c r="AL90" s="48">
        <f t="shared" si="20"/>
        <v>1.0001</v>
      </c>
      <c r="AM90" s="49">
        <f t="shared" si="21"/>
        <v>4572142000</v>
      </c>
      <c r="AN90" s="50"/>
      <c r="AO90" s="51"/>
      <c r="AP90" s="51"/>
      <c r="AQ90" s="51"/>
      <c r="AR90" s="51"/>
      <c r="AS90" s="52"/>
      <c r="AT90" s="53">
        <f t="shared" si="17"/>
        <v>0</v>
      </c>
    </row>
    <row r="91" spans="1:46" s="54" customFormat="1" ht="36" customHeight="1" thickBot="1">
      <c r="A91" s="27"/>
      <c r="B91" s="56"/>
      <c r="C91" s="91"/>
      <c r="D91" s="95"/>
      <c r="E91" s="95"/>
      <c r="F91" s="101"/>
      <c r="G91" s="55"/>
      <c r="H91" s="60"/>
      <c r="I91" s="30">
        <v>0.51</v>
      </c>
      <c r="J91" s="119">
        <v>0.49</v>
      </c>
      <c r="K91" s="32"/>
      <c r="L91" s="57"/>
      <c r="M91" s="33"/>
      <c r="N91" s="34">
        <f t="shared" si="11"/>
        <v>1</v>
      </c>
      <c r="O91" s="35"/>
      <c r="P91" s="167">
        <v>15</v>
      </c>
      <c r="Q91" s="168">
        <v>15</v>
      </c>
      <c r="R91" s="38"/>
      <c r="S91" s="38"/>
      <c r="T91" s="37"/>
      <c r="U91" s="39">
        <f t="shared" si="12"/>
        <v>15</v>
      </c>
      <c r="V91" s="40">
        <f t="shared" si="18"/>
        <v>15</v>
      </c>
      <c r="W91" s="112"/>
      <c r="X91" s="96"/>
      <c r="Y91" s="96"/>
      <c r="Z91" s="104"/>
      <c r="AA91" s="99"/>
      <c r="AB91" s="41">
        <f t="shared" si="13"/>
        <v>0</v>
      </c>
      <c r="AC91" s="40">
        <f t="shared" si="14"/>
        <v>0</v>
      </c>
      <c r="AD91" s="42"/>
      <c r="AE91" s="128"/>
      <c r="AF91" s="37">
        <f t="shared" si="15"/>
        <v>15</v>
      </c>
      <c r="AG91" s="43">
        <v>65</v>
      </c>
      <c r="AH91" s="44">
        <f t="shared" si="16"/>
        <v>80</v>
      </c>
      <c r="AI91" s="45">
        <f t="shared" si="19"/>
        <v>0.93</v>
      </c>
      <c r="AJ91" s="46"/>
      <c r="AK91" s="47">
        <v>1E-4</v>
      </c>
      <c r="AL91" s="48">
        <f t="shared" si="20"/>
        <v>1.0001</v>
      </c>
      <c r="AM91" s="49">
        <f t="shared" si="21"/>
        <v>4572142000</v>
      </c>
      <c r="AN91" s="50"/>
      <c r="AO91" s="51"/>
      <c r="AP91" s="51"/>
      <c r="AQ91" s="51"/>
      <c r="AR91" s="51"/>
      <c r="AS91" s="52"/>
      <c r="AT91" s="53">
        <f t="shared" si="17"/>
        <v>0</v>
      </c>
    </row>
    <row r="92" spans="1:46" s="54" customFormat="1" ht="36" customHeight="1" thickBot="1">
      <c r="A92" s="27"/>
      <c r="B92" s="56"/>
      <c r="C92" s="91"/>
      <c r="D92" s="95"/>
      <c r="E92" s="95"/>
      <c r="F92" s="101"/>
      <c r="G92" s="55"/>
      <c r="H92" s="60"/>
      <c r="I92" s="30">
        <v>0.51</v>
      </c>
      <c r="J92" s="119">
        <v>0.49</v>
      </c>
      <c r="K92" s="32"/>
      <c r="L92" s="57"/>
      <c r="M92" s="33"/>
      <c r="N92" s="34">
        <f t="shared" si="11"/>
        <v>1</v>
      </c>
      <c r="O92" s="35"/>
      <c r="P92" s="167">
        <v>15</v>
      </c>
      <c r="Q92" s="168">
        <v>15</v>
      </c>
      <c r="R92" s="38"/>
      <c r="S92" s="38"/>
      <c r="T92" s="37"/>
      <c r="U92" s="39">
        <f t="shared" si="12"/>
        <v>15</v>
      </c>
      <c r="V92" s="40">
        <f t="shared" si="18"/>
        <v>15</v>
      </c>
      <c r="W92" s="112"/>
      <c r="X92" s="96"/>
      <c r="Y92" s="96"/>
      <c r="Z92" s="104"/>
      <c r="AA92" s="99"/>
      <c r="AB92" s="41">
        <f t="shared" si="13"/>
        <v>0</v>
      </c>
      <c r="AC92" s="40">
        <f t="shared" si="14"/>
        <v>0</v>
      </c>
      <c r="AD92" s="42"/>
      <c r="AE92" s="128"/>
      <c r="AF92" s="37">
        <f t="shared" si="15"/>
        <v>15</v>
      </c>
      <c r="AG92" s="43">
        <v>65</v>
      </c>
      <c r="AH92" s="44">
        <f t="shared" si="16"/>
        <v>80</v>
      </c>
      <c r="AI92" s="45">
        <f t="shared" si="19"/>
        <v>0.93</v>
      </c>
      <c r="AJ92" s="46"/>
      <c r="AK92" s="47">
        <v>1E-4</v>
      </c>
      <c r="AL92" s="48">
        <f t="shared" si="20"/>
        <v>1.0001</v>
      </c>
      <c r="AM92" s="49">
        <f t="shared" si="21"/>
        <v>4572142000</v>
      </c>
      <c r="AN92" s="50"/>
      <c r="AO92" s="51"/>
      <c r="AP92" s="51"/>
      <c r="AQ92" s="51"/>
      <c r="AR92" s="51"/>
      <c r="AS92" s="52"/>
      <c r="AT92" s="53">
        <f t="shared" si="17"/>
        <v>0</v>
      </c>
    </row>
    <row r="93" spans="1:46" s="54" customFormat="1" ht="47.25" customHeight="1" thickBot="1">
      <c r="A93" s="27"/>
      <c r="B93" s="56"/>
      <c r="C93" s="91"/>
      <c r="D93" s="95"/>
      <c r="E93" s="95"/>
      <c r="F93" s="101"/>
      <c r="G93" s="55"/>
      <c r="H93" s="60"/>
      <c r="I93" s="30">
        <v>0.51</v>
      </c>
      <c r="J93" s="119">
        <v>0.49</v>
      </c>
      <c r="K93" s="32"/>
      <c r="L93" s="57"/>
      <c r="M93" s="33"/>
      <c r="N93" s="34">
        <f t="shared" si="11"/>
        <v>1</v>
      </c>
      <c r="O93" s="35"/>
      <c r="P93" s="167">
        <v>15</v>
      </c>
      <c r="Q93" s="168">
        <v>15</v>
      </c>
      <c r="R93" s="38"/>
      <c r="S93" s="38"/>
      <c r="T93" s="37"/>
      <c r="U93" s="39">
        <f t="shared" si="12"/>
        <v>15</v>
      </c>
      <c r="V93" s="40">
        <f t="shared" si="18"/>
        <v>15</v>
      </c>
      <c r="W93" s="112"/>
      <c r="X93" s="96"/>
      <c r="Y93" s="96"/>
      <c r="Z93" s="104"/>
      <c r="AA93" s="99"/>
      <c r="AB93" s="41">
        <f t="shared" si="13"/>
        <v>0</v>
      </c>
      <c r="AC93" s="40">
        <f t="shared" si="14"/>
        <v>0</v>
      </c>
      <c r="AD93" s="42"/>
      <c r="AE93" s="128"/>
      <c r="AF93" s="37">
        <f t="shared" si="15"/>
        <v>15</v>
      </c>
      <c r="AG93" s="43">
        <v>65</v>
      </c>
      <c r="AH93" s="44">
        <f t="shared" si="16"/>
        <v>80</v>
      </c>
      <c r="AI93" s="45">
        <f t="shared" si="19"/>
        <v>0.93</v>
      </c>
      <c r="AJ93" s="46"/>
      <c r="AK93" s="47">
        <v>1E-4</v>
      </c>
      <c r="AL93" s="48">
        <f t="shared" si="20"/>
        <v>1.0001</v>
      </c>
      <c r="AM93" s="49">
        <f t="shared" si="21"/>
        <v>4572142000</v>
      </c>
      <c r="AN93" s="50"/>
      <c r="AO93" s="51"/>
      <c r="AP93" s="51"/>
      <c r="AQ93" s="51"/>
      <c r="AR93" s="51"/>
      <c r="AS93" s="52"/>
      <c r="AT93" s="53">
        <f t="shared" si="17"/>
        <v>0</v>
      </c>
    </row>
    <row r="94" spans="1:46" s="54" customFormat="1" ht="36" customHeight="1" thickBot="1">
      <c r="A94" s="27"/>
      <c r="B94" s="56"/>
      <c r="C94" s="91"/>
      <c r="D94" s="95"/>
      <c r="E94" s="95"/>
      <c r="F94" s="101"/>
      <c r="G94" s="55"/>
      <c r="H94" s="60"/>
      <c r="I94" s="30">
        <v>0.51</v>
      </c>
      <c r="J94" s="119">
        <v>0.49</v>
      </c>
      <c r="K94" s="32"/>
      <c r="L94" s="57"/>
      <c r="M94" s="33"/>
      <c r="N94" s="34">
        <f t="shared" si="11"/>
        <v>1</v>
      </c>
      <c r="O94" s="35"/>
      <c r="P94" s="167">
        <v>15</v>
      </c>
      <c r="Q94" s="168">
        <v>15</v>
      </c>
      <c r="R94" s="38"/>
      <c r="S94" s="38"/>
      <c r="T94" s="37"/>
      <c r="U94" s="39">
        <f t="shared" si="12"/>
        <v>15</v>
      </c>
      <c r="V94" s="40">
        <f t="shared" si="18"/>
        <v>15</v>
      </c>
      <c r="W94" s="112"/>
      <c r="X94" s="96"/>
      <c r="Y94" s="96"/>
      <c r="Z94" s="104"/>
      <c r="AA94" s="99"/>
      <c r="AB94" s="41">
        <f t="shared" si="13"/>
        <v>0</v>
      </c>
      <c r="AC94" s="40">
        <f t="shared" si="14"/>
        <v>0</v>
      </c>
      <c r="AD94" s="42"/>
      <c r="AE94" s="128"/>
      <c r="AF94" s="37">
        <f t="shared" si="15"/>
        <v>15</v>
      </c>
      <c r="AG94" s="43">
        <v>65</v>
      </c>
      <c r="AH94" s="44">
        <f t="shared" si="16"/>
        <v>80</v>
      </c>
      <c r="AI94" s="45">
        <f t="shared" si="19"/>
        <v>0.93</v>
      </c>
      <c r="AJ94" s="46"/>
      <c r="AK94" s="47">
        <v>1E-4</v>
      </c>
      <c r="AL94" s="48">
        <f t="shared" si="20"/>
        <v>1.0001</v>
      </c>
      <c r="AM94" s="49">
        <f t="shared" si="21"/>
        <v>4572142000</v>
      </c>
      <c r="AN94" s="50"/>
      <c r="AO94" s="51"/>
      <c r="AP94" s="51"/>
      <c r="AQ94" s="51"/>
      <c r="AR94" s="51"/>
      <c r="AS94" s="52"/>
      <c r="AT94" s="53">
        <f t="shared" si="17"/>
        <v>0</v>
      </c>
    </row>
    <row r="95" spans="1:46" s="54" customFormat="1" ht="47.25" customHeight="1" thickBot="1">
      <c r="A95" s="27"/>
      <c r="B95" s="56"/>
      <c r="C95" s="91"/>
      <c r="D95" s="95"/>
      <c r="E95" s="95"/>
      <c r="F95" s="101"/>
      <c r="G95" s="55"/>
      <c r="H95" s="60"/>
      <c r="I95" s="30">
        <v>0.51</v>
      </c>
      <c r="J95" s="119">
        <v>0.49</v>
      </c>
      <c r="K95" s="32"/>
      <c r="L95" s="57"/>
      <c r="M95" s="33"/>
      <c r="N95" s="34">
        <f t="shared" si="11"/>
        <v>1</v>
      </c>
      <c r="O95" s="35"/>
      <c r="P95" s="167">
        <v>15</v>
      </c>
      <c r="Q95" s="168">
        <v>15</v>
      </c>
      <c r="R95" s="38"/>
      <c r="S95" s="38"/>
      <c r="T95" s="37"/>
      <c r="U95" s="39">
        <f t="shared" si="12"/>
        <v>15</v>
      </c>
      <c r="V95" s="40">
        <f t="shared" si="18"/>
        <v>15</v>
      </c>
      <c r="W95" s="112"/>
      <c r="X95" s="96"/>
      <c r="Y95" s="96"/>
      <c r="Z95" s="104"/>
      <c r="AA95" s="99"/>
      <c r="AB95" s="41">
        <f t="shared" si="13"/>
        <v>0</v>
      </c>
      <c r="AC95" s="40">
        <f t="shared" si="14"/>
        <v>0</v>
      </c>
      <c r="AD95" s="42"/>
      <c r="AE95" s="128"/>
      <c r="AF95" s="37">
        <f t="shared" si="15"/>
        <v>15</v>
      </c>
      <c r="AG95" s="43">
        <v>65</v>
      </c>
      <c r="AH95" s="44">
        <f t="shared" si="16"/>
        <v>80</v>
      </c>
      <c r="AI95" s="45">
        <f t="shared" si="19"/>
        <v>0.93</v>
      </c>
      <c r="AJ95" s="46"/>
      <c r="AK95" s="47">
        <v>1E-4</v>
      </c>
      <c r="AL95" s="48">
        <f t="shared" si="20"/>
        <v>1.0001</v>
      </c>
      <c r="AM95" s="49">
        <f t="shared" si="21"/>
        <v>4572142000</v>
      </c>
      <c r="AN95" s="50"/>
      <c r="AO95" s="51"/>
      <c r="AP95" s="51"/>
      <c r="AQ95" s="51"/>
      <c r="AR95" s="51"/>
      <c r="AS95" s="52"/>
      <c r="AT95" s="53">
        <f t="shared" si="17"/>
        <v>0</v>
      </c>
    </row>
    <row r="96" spans="1:46" s="54" customFormat="1" ht="36" customHeight="1" thickBot="1">
      <c r="A96" s="27"/>
      <c r="B96" s="56"/>
      <c r="C96" s="91"/>
      <c r="D96" s="95"/>
      <c r="E96" s="95"/>
      <c r="F96" s="101"/>
      <c r="G96" s="55"/>
      <c r="H96" s="60"/>
      <c r="I96" s="30">
        <v>0.51</v>
      </c>
      <c r="J96" s="119">
        <v>0.49</v>
      </c>
      <c r="K96" s="32"/>
      <c r="L96" s="57"/>
      <c r="M96" s="33"/>
      <c r="N96" s="34">
        <f t="shared" si="11"/>
        <v>1</v>
      </c>
      <c r="O96" s="35"/>
      <c r="P96" s="167">
        <v>15</v>
      </c>
      <c r="Q96" s="168">
        <v>15</v>
      </c>
      <c r="R96" s="38"/>
      <c r="S96" s="38"/>
      <c r="T96" s="37"/>
      <c r="U96" s="39">
        <f t="shared" si="12"/>
        <v>15</v>
      </c>
      <c r="V96" s="40">
        <f t="shared" si="18"/>
        <v>15</v>
      </c>
      <c r="W96" s="112"/>
      <c r="X96" s="96"/>
      <c r="Y96" s="96"/>
      <c r="Z96" s="104"/>
      <c r="AA96" s="99"/>
      <c r="AB96" s="41">
        <f t="shared" si="13"/>
        <v>0</v>
      </c>
      <c r="AC96" s="40">
        <f t="shared" si="14"/>
        <v>0</v>
      </c>
      <c r="AD96" s="42"/>
      <c r="AE96" s="128"/>
      <c r="AF96" s="37">
        <f t="shared" si="15"/>
        <v>15</v>
      </c>
      <c r="AG96" s="43">
        <v>65</v>
      </c>
      <c r="AH96" s="44">
        <f t="shared" si="16"/>
        <v>80</v>
      </c>
      <c r="AI96" s="45">
        <f t="shared" si="19"/>
        <v>0.93</v>
      </c>
      <c r="AJ96" s="46"/>
      <c r="AK96" s="47">
        <v>1E-4</v>
      </c>
      <c r="AL96" s="48">
        <f t="shared" si="20"/>
        <v>1.0001</v>
      </c>
      <c r="AM96" s="49">
        <f t="shared" si="21"/>
        <v>4572142000</v>
      </c>
      <c r="AN96" s="50"/>
      <c r="AO96" s="51"/>
      <c r="AP96" s="51"/>
      <c r="AQ96" s="51"/>
      <c r="AR96" s="51"/>
      <c r="AS96" s="52"/>
      <c r="AT96" s="53">
        <f t="shared" si="17"/>
        <v>0</v>
      </c>
    </row>
    <row r="97" spans="1:46" s="54" customFormat="1" ht="36" customHeight="1" thickBot="1">
      <c r="A97" s="27"/>
      <c r="B97" s="56"/>
      <c r="C97" s="91"/>
      <c r="D97" s="95"/>
      <c r="E97" s="95"/>
      <c r="F97" s="101"/>
      <c r="G97" s="55"/>
      <c r="H97" s="60"/>
      <c r="I97" s="30">
        <v>0.51</v>
      </c>
      <c r="J97" s="119">
        <v>0.49</v>
      </c>
      <c r="K97" s="32"/>
      <c r="L97" s="57"/>
      <c r="M97" s="33"/>
      <c r="N97" s="34">
        <f t="shared" si="11"/>
        <v>1</v>
      </c>
      <c r="O97" s="35"/>
      <c r="P97" s="167">
        <v>15</v>
      </c>
      <c r="Q97" s="168">
        <v>15</v>
      </c>
      <c r="R97" s="38"/>
      <c r="S97" s="38"/>
      <c r="T97" s="37"/>
      <c r="U97" s="39">
        <f t="shared" si="12"/>
        <v>15</v>
      </c>
      <c r="V97" s="40">
        <f t="shared" si="18"/>
        <v>15</v>
      </c>
      <c r="W97" s="112"/>
      <c r="X97" s="96"/>
      <c r="Y97" s="96"/>
      <c r="Z97" s="104"/>
      <c r="AA97" s="99"/>
      <c r="AB97" s="41">
        <f t="shared" si="13"/>
        <v>0</v>
      </c>
      <c r="AC97" s="40">
        <f t="shared" si="14"/>
        <v>0</v>
      </c>
      <c r="AD97" s="42"/>
      <c r="AE97" s="128"/>
      <c r="AF97" s="37">
        <f t="shared" si="15"/>
        <v>15</v>
      </c>
      <c r="AG97" s="43">
        <v>65</v>
      </c>
      <c r="AH97" s="44">
        <f t="shared" si="16"/>
        <v>80</v>
      </c>
      <c r="AI97" s="45">
        <f t="shared" si="19"/>
        <v>0.93</v>
      </c>
      <c r="AJ97" s="46"/>
      <c r="AK97" s="47">
        <v>1E-4</v>
      </c>
      <c r="AL97" s="48">
        <f t="shared" si="20"/>
        <v>1.0001</v>
      </c>
      <c r="AM97" s="49">
        <f t="shared" si="21"/>
        <v>4572142000</v>
      </c>
      <c r="AN97" s="50"/>
      <c r="AO97" s="51"/>
      <c r="AP97" s="51"/>
      <c r="AQ97" s="51"/>
      <c r="AR97" s="51"/>
      <c r="AS97" s="52"/>
      <c r="AT97" s="53">
        <f t="shared" si="17"/>
        <v>0</v>
      </c>
    </row>
    <row r="98" spans="1:46" s="54" customFormat="1" ht="36" customHeight="1" thickBot="1">
      <c r="A98" s="27"/>
      <c r="B98" s="56"/>
      <c r="C98" s="91"/>
      <c r="D98" s="95"/>
      <c r="E98" s="95"/>
      <c r="F98" s="101"/>
      <c r="G98" s="55"/>
      <c r="H98" s="60"/>
      <c r="I98" s="30">
        <v>0.51</v>
      </c>
      <c r="J98" s="119">
        <v>0.49</v>
      </c>
      <c r="K98" s="32"/>
      <c r="L98" s="57"/>
      <c r="M98" s="33"/>
      <c r="N98" s="34">
        <f t="shared" si="11"/>
        <v>1</v>
      </c>
      <c r="O98" s="35"/>
      <c r="P98" s="167">
        <v>15</v>
      </c>
      <c r="Q98" s="168">
        <v>15</v>
      </c>
      <c r="R98" s="38"/>
      <c r="S98" s="38"/>
      <c r="T98" s="37"/>
      <c r="U98" s="39">
        <f t="shared" si="12"/>
        <v>15</v>
      </c>
      <c r="V98" s="40">
        <f t="shared" si="18"/>
        <v>15</v>
      </c>
      <c r="W98" s="112"/>
      <c r="X98" s="96"/>
      <c r="Y98" s="96"/>
      <c r="Z98" s="104"/>
      <c r="AA98" s="99"/>
      <c r="AB98" s="41">
        <f t="shared" si="13"/>
        <v>0</v>
      </c>
      <c r="AC98" s="40">
        <f t="shared" si="14"/>
        <v>0</v>
      </c>
      <c r="AD98" s="42"/>
      <c r="AE98" s="128"/>
      <c r="AF98" s="37">
        <f t="shared" si="15"/>
        <v>15</v>
      </c>
      <c r="AG98" s="43">
        <v>65</v>
      </c>
      <c r="AH98" s="44">
        <f t="shared" si="16"/>
        <v>80</v>
      </c>
      <c r="AI98" s="45">
        <f t="shared" si="19"/>
        <v>0.93</v>
      </c>
      <c r="AJ98" s="46"/>
      <c r="AK98" s="47">
        <v>1E-4</v>
      </c>
      <c r="AL98" s="48">
        <f t="shared" si="20"/>
        <v>1.0001</v>
      </c>
      <c r="AM98" s="49">
        <f t="shared" si="21"/>
        <v>4572142000</v>
      </c>
      <c r="AN98" s="50"/>
      <c r="AO98" s="51"/>
      <c r="AP98" s="51"/>
      <c r="AQ98" s="51"/>
      <c r="AR98" s="51"/>
      <c r="AS98" s="52"/>
      <c r="AT98" s="53">
        <f t="shared" si="17"/>
        <v>0</v>
      </c>
    </row>
    <row r="99" spans="1:46" s="54" customFormat="1" ht="36" customHeight="1" thickBot="1">
      <c r="A99" s="27"/>
      <c r="B99" s="56"/>
      <c r="C99" s="91"/>
      <c r="D99" s="95"/>
      <c r="E99" s="95"/>
      <c r="F99" s="101"/>
      <c r="G99" s="55"/>
      <c r="H99" s="60"/>
      <c r="I99" s="30">
        <v>0.51</v>
      </c>
      <c r="J99" s="119">
        <v>0.49</v>
      </c>
      <c r="K99" s="32"/>
      <c r="L99" s="57"/>
      <c r="M99" s="33"/>
      <c r="N99" s="34">
        <f t="shared" si="11"/>
        <v>1</v>
      </c>
      <c r="O99" s="35"/>
      <c r="P99" s="167">
        <v>15</v>
      </c>
      <c r="Q99" s="168">
        <v>15</v>
      </c>
      <c r="R99" s="38"/>
      <c r="S99" s="38"/>
      <c r="T99" s="37"/>
      <c r="U99" s="39">
        <f t="shared" si="12"/>
        <v>15</v>
      </c>
      <c r="V99" s="40">
        <f t="shared" si="18"/>
        <v>15</v>
      </c>
      <c r="W99" s="112"/>
      <c r="X99" s="96"/>
      <c r="Y99" s="96"/>
      <c r="Z99" s="104"/>
      <c r="AA99" s="99"/>
      <c r="AB99" s="41">
        <f t="shared" si="13"/>
        <v>0</v>
      </c>
      <c r="AC99" s="40">
        <f t="shared" si="14"/>
        <v>0</v>
      </c>
      <c r="AD99" s="42"/>
      <c r="AE99" s="128"/>
      <c r="AF99" s="37">
        <f t="shared" si="15"/>
        <v>15</v>
      </c>
      <c r="AG99" s="43">
        <v>65</v>
      </c>
      <c r="AH99" s="44">
        <f t="shared" si="16"/>
        <v>80</v>
      </c>
      <c r="AI99" s="45">
        <f t="shared" si="19"/>
        <v>0.93</v>
      </c>
      <c r="AJ99" s="46"/>
      <c r="AK99" s="47">
        <v>1E-4</v>
      </c>
      <c r="AL99" s="48">
        <f t="shared" si="20"/>
        <v>1.0001</v>
      </c>
      <c r="AM99" s="49">
        <f t="shared" si="21"/>
        <v>4572142000</v>
      </c>
      <c r="AN99" s="50"/>
      <c r="AO99" s="51"/>
      <c r="AP99" s="51"/>
      <c r="AQ99" s="51"/>
      <c r="AR99" s="51"/>
      <c r="AS99" s="52"/>
      <c r="AT99" s="53">
        <f t="shared" si="17"/>
        <v>0</v>
      </c>
    </row>
    <row r="100" spans="1:46" s="54" customFormat="1" ht="36" customHeight="1" thickBot="1">
      <c r="A100" s="27"/>
      <c r="B100" s="56"/>
      <c r="C100" s="91"/>
      <c r="D100" s="95"/>
      <c r="E100" s="95"/>
      <c r="F100" s="101"/>
      <c r="G100" s="55"/>
      <c r="H100" s="60"/>
      <c r="I100" s="30">
        <v>0.51</v>
      </c>
      <c r="J100" s="119">
        <v>0.49</v>
      </c>
      <c r="K100" s="32"/>
      <c r="L100" s="57"/>
      <c r="M100" s="33"/>
      <c r="N100" s="34">
        <f t="shared" si="11"/>
        <v>1</v>
      </c>
      <c r="O100" s="35"/>
      <c r="P100" s="167">
        <v>15</v>
      </c>
      <c r="Q100" s="168">
        <v>15</v>
      </c>
      <c r="R100" s="38"/>
      <c r="S100" s="38"/>
      <c r="T100" s="37"/>
      <c r="U100" s="39">
        <f t="shared" si="12"/>
        <v>15</v>
      </c>
      <c r="V100" s="40">
        <f t="shared" si="18"/>
        <v>15</v>
      </c>
      <c r="W100" s="112"/>
      <c r="X100" s="96"/>
      <c r="Y100" s="96"/>
      <c r="Z100" s="104"/>
      <c r="AA100" s="99"/>
      <c r="AB100" s="41">
        <f t="shared" si="13"/>
        <v>0</v>
      </c>
      <c r="AC100" s="40">
        <f t="shared" si="14"/>
        <v>0</v>
      </c>
      <c r="AD100" s="42"/>
      <c r="AE100" s="128"/>
      <c r="AF100" s="37">
        <f t="shared" si="15"/>
        <v>15</v>
      </c>
      <c r="AG100" s="43">
        <v>65</v>
      </c>
      <c r="AH100" s="44">
        <f t="shared" si="16"/>
        <v>80</v>
      </c>
      <c r="AI100" s="45">
        <f t="shared" si="19"/>
        <v>0.93</v>
      </c>
      <c r="AJ100" s="46"/>
      <c r="AK100" s="47">
        <v>1E-4</v>
      </c>
      <c r="AL100" s="48">
        <f t="shared" si="20"/>
        <v>1.0001</v>
      </c>
      <c r="AM100" s="49">
        <f t="shared" si="21"/>
        <v>4572142000</v>
      </c>
      <c r="AN100" s="50"/>
      <c r="AO100" s="51"/>
      <c r="AP100" s="51"/>
      <c r="AQ100" s="51"/>
      <c r="AR100" s="51"/>
      <c r="AS100" s="52"/>
      <c r="AT100" s="53">
        <f t="shared" si="17"/>
        <v>0</v>
      </c>
    </row>
    <row r="101" spans="1:46" s="54" customFormat="1" ht="36" customHeight="1" thickBot="1">
      <c r="A101" s="27"/>
      <c r="B101" s="56"/>
      <c r="C101" s="91"/>
      <c r="D101" s="95"/>
      <c r="E101" s="95"/>
      <c r="F101" s="101"/>
      <c r="G101" s="55"/>
      <c r="H101" s="60"/>
      <c r="I101" s="30">
        <v>0.51</v>
      </c>
      <c r="J101" s="119">
        <v>0.49</v>
      </c>
      <c r="K101" s="32"/>
      <c r="L101" s="57"/>
      <c r="M101" s="33"/>
      <c r="N101" s="34">
        <f t="shared" si="11"/>
        <v>1</v>
      </c>
      <c r="O101" s="35"/>
      <c r="P101" s="167">
        <v>15</v>
      </c>
      <c r="Q101" s="168">
        <v>15</v>
      </c>
      <c r="R101" s="38"/>
      <c r="S101" s="38"/>
      <c r="T101" s="37"/>
      <c r="U101" s="39">
        <f t="shared" si="12"/>
        <v>15</v>
      </c>
      <c r="V101" s="40">
        <f t="shared" si="18"/>
        <v>15</v>
      </c>
      <c r="W101" s="112"/>
      <c r="X101" s="96"/>
      <c r="Y101" s="96"/>
      <c r="Z101" s="104"/>
      <c r="AA101" s="99"/>
      <c r="AB101" s="41">
        <f t="shared" si="13"/>
        <v>0</v>
      </c>
      <c r="AC101" s="40">
        <f t="shared" si="14"/>
        <v>0</v>
      </c>
      <c r="AD101" s="42"/>
      <c r="AE101" s="128"/>
      <c r="AF101" s="37">
        <f t="shared" si="15"/>
        <v>15</v>
      </c>
      <c r="AG101" s="43">
        <v>65</v>
      </c>
      <c r="AH101" s="44">
        <f t="shared" si="16"/>
        <v>80</v>
      </c>
      <c r="AI101" s="45">
        <f t="shared" si="19"/>
        <v>0.93</v>
      </c>
      <c r="AJ101" s="46"/>
      <c r="AK101" s="47">
        <v>1E-4</v>
      </c>
      <c r="AL101" s="48">
        <f t="shared" si="20"/>
        <v>1.0001</v>
      </c>
      <c r="AM101" s="49">
        <f t="shared" si="21"/>
        <v>4572142000</v>
      </c>
      <c r="AN101" s="50"/>
      <c r="AO101" s="51"/>
      <c r="AP101" s="51"/>
      <c r="AQ101" s="51"/>
      <c r="AR101" s="51"/>
      <c r="AS101" s="52"/>
      <c r="AT101" s="53">
        <f t="shared" si="17"/>
        <v>0</v>
      </c>
    </row>
    <row r="102" spans="1:46" s="54" customFormat="1" ht="36" customHeight="1" thickBot="1">
      <c r="A102" s="27"/>
      <c r="B102" s="56"/>
      <c r="C102" s="91"/>
      <c r="D102" s="95"/>
      <c r="E102" s="95"/>
      <c r="F102" s="101"/>
      <c r="G102" s="55"/>
      <c r="H102" s="60"/>
      <c r="I102" s="30">
        <v>0.51</v>
      </c>
      <c r="J102" s="119">
        <v>0.49</v>
      </c>
      <c r="K102" s="32"/>
      <c r="L102" s="57"/>
      <c r="M102" s="33"/>
      <c r="N102" s="34">
        <f t="shared" si="11"/>
        <v>1</v>
      </c>
      <c r="O102" s="35"/>
      <c r="P102" s="167">
        <v>15</v>
      </c>
      <c r="Q102" s="168">
        <v>15</v>
      </c>
      <c r="R102" s="38"/>
      <c r="S102" s="38"/>
      <c r="T102" s="37"/>
      <c r="U102" s="39">
        <f t="shared" si="12"/>
        <v>15</v>
      </c>
      <c r="V102" s="40">
        <f t="shared" si="18"/>
        <v>15</v>
      </c>
      <c r="W102" s="112"/>
      <c r="X102" s="96"/>
      <c r="Y102" s="96"/>
      <c r="Z102" s="104"/>
      <c r="AA102" s="99"/>
      <c r="AB102" s="41">
        <f t="shared" si="13"/>
        <v>0</v>
      </c>
      <c r="AC102" s="40">
        <f t="shared" si="14"/>
        <v>0</v>
      </c>
      <c r="AD102" s="42"/>
      <c r="AE102" s="128"/>
      <c r="AF102" s="37">
        <f t="shared" si="15"/>
        <v>15</v>
      </c>
      <c r="AG102" s="43">
        <v>65</v>
      </c>
      <c r="AH102" s="44">
        <f t="shared" si="16"/>
        <v>80</v>
      </c>
      <c r="AI102" s="45">
        <f t="shared" si="19"/>
        <v>0.93</v>
      </c>
      <c r="AJ102" s="46"/>
      <c r="AK102" s="47">
        <v>1E-4</v>
      </c>
      <c r="AL102" s="48">
        <f t="shared" si="20"/>
        <v>1.0001</v>
      </c>
      <c r="AM102" s="49">
        <f t="shared" si="21"/>
        <v>4572142000</v>
      </c>
      <c r="AN102" s="50"/>
      <c r="AO102" s="51"/>
      <c r="AP102" s="51"/>
      <c r="AQ102" s="51"/>
      <c r="AR102" s="51"/>
      <c r="AS102" s="52"/>
      <c r="AT102" s="53">
        <f t="shared" si="17"/>
        <v>0</v>
      </c>
    </row>
    <row r="103" spans="1:46" s="54" customFormat="1" ht="36" customHeight="1" thickBot="1">
      <c r="A103" s="27"/>
      <c r="B103" s="56"/>
      <c r="C103" s="91"/>
      <c r="D103" s="95"/>
      <c r="E103" s="95"/>
      <c r="F103" s="101"/>
      <c r="G103" s="55"/>
      <c r="H103" s="60"/>
      <c r="I103" s="30">
        <v>0.51</v>
      </c>
      <c r="J103" s="119">
        <v>0.49</v>
      </c>
      <c r="K103" s="32"/>
      <c r="L103" s="57"/>
      <c r="M103" s="33"/>
      <c r="N103" s="34">
        <f t="shared" si="11"/>
        <v>1</v>
      </c>
      <c r="O103" s="35"/>
      <c r="P103" s="167">
        <v>15</v>
      </c>
      <c r="Q103" s="168">
        <v>15</v>
      </c>
      <c r="R103" s="38"/>
      <c r="S103" s="38"/>
      <c r="T103" s="37"/>
      <c r="U103" s="39">
        <f t="shared" si="12"/>
        <v>15</v>
      </c>
      <c r="V103" s="40">
        <f t="shared" si="18"/>
        <v>15</v>
      </c>
      <c r="W103" s="112"/>
      <c r="X103" s="96"/>
      <c r="Y103" s="96"/>
      <c r="Z103" s="104"/>
      <c r="AA103" s="99"/>
      <c r="AB103" s="41">
        <f t="shared" si="13"/>
        <v>0</v>
      </c>
      <c r="AC103" s="40">
        <f t="shared" si="14"/>
        <v>0</v>
      </c>
      <c r="AD103" s="42"/>
      <c r="AE103" s="128"/>
      <c r="AF103" s="37">
        <f t="shared" si="15"/>
        <v>15</v>
      </c>
      <c r="AG103" s="43">
        <v>65</v>
      </c>
      <c r="AH103" s="44">
        <f t="shared" si="16"/>
        <v>80</v>
      </c>
      <c r="AI103" s="45">
        <f t="shared" si="19"/>
        <v>0.93</v>
      </c>
      <c r="AJ103" s="46"/>
      <c r="AK103" s="47">
        <v>1E-4</v>
      </c>
      <c r="AL103" s="48">
        <f t="shared" si="20"/>
        <v>1.0001</v>
      </c>
      <c r="AM103" s="49">
        <f t="shared" si="21"/>
        <v>4572142000</v>
      </c>
      <c r="AN103" s="50"/>
      <c r="AO103" s="51"/>
      <c r="AP103" s="51"/>
      <c r="AQ103" s="51"/>
      <c r="AR103" s="51"/>
      <c r="AS103" s="52"/>
      <c r="AT103" s="53">
        <f t="shared" si="17"/>
        <v>0</v>
      </c>
    </row>
    <row r="104" spans="1:46" s="54" customFormat="1" ht="36" customHeight="1" thickBot="1">
      <c r="A104" s="27"/>
      <c r="B104" s="56"/>
      <c r="C104" s="91"/>
      <c r="D104" s="95"/>
      <c r="E104" s="95"/>
      <c r="F104" s="101"/>
      <c r="G104" s="55"/>
      <c r="H104" s="60"/>
      <c r="I104" s="30">
        <v>0.51</v>
      </c>
      <c r="J104" s="119">
        <v>0.49</v>
      </c>
      <c r="K104" s="32"/>
      <c r="L104" s="57"/>
      <c r="M104" s="33"/>
      <c r="N104" s="34">
        <f t="shared" si="11"/>
        <v>1</v>
      </c>
      <c r="O104" s="35"/>
      <c r="P104" s="167">
        <v>15</v>
      </c>
      <c r="Q104" s="168">
        <v>15</v>
      </c>
      <c r="R104" s="38"/>
      <c r="S104" s="38"/>
      <c r="T104" s="37"/>
      <c r="U104" s="39">
        <f t="shared" si="12"/>
        <v>15</v>
      </c>
      <c r="V104" s="40">
        <f t="shared" si="18"/>
        <v>15</v>
      </c>
      <c r="W104" s="112"/>
      <c r="X104" s="96"/>
      <c r="Y104" s="96"/>
      <c r="Z104" s="104"/>
      <c r="AA104" s="99"/>
      <c r="AB104" s="41">
        <f t="shared" si="13"/>
        <v>0</v>
      </c>
      <c r="AC104" s="40">
        <f t="shared" si="14"/>
        <v>0</v>
      </c>
      <c r="AD104" s="42"/>
      <c r="AE104" s="128"/>
      <c r="AF104" s="37">
        <f t="shared" si="15"/>
        <v>15</v>
      </c>
      <c r="AG104" s="43">
        <v>65</v>
      </c>
      <c r="AH104" s="44">
        <f t="shared" si="16"/>
        <v>80</v>
      </c>
      <c r="AI104" s="45">
        <f t="shared" si="19"/>
        <v>0.93</v>
      </c>
      <c r="AJ104" s="46"/>
      <c r="AK104" s="47">
        <v>1E-4</v>
      </c>
      <c r="AL104" s="48">
        <f t="shared" si="20"/>
        <v>1.0001</v>
      </c>
      <c r="AM104" s="49">
        <f t="shared" si="21"/>
        <v>4572142000</v>
      </c>
      <c r="AN104" s="50"/>
      <c r="AO104" s="51"/>
      <c r="AP104" s="51"/>
      <c r="AQ104" s="51"/>
      <c r="AR104" s="51"/>
      <c r="AS104" s="52"/>
      <c r="AT104" s="53">
        <f t="shared" si="17"/>
        <v>0</v>
      </c>
    </row>
    <row r="105" spans="1:46" s="54" customFormat="1" ht="36" customHeight="1" thickBot="1">
      <c r="A105" s="27"/>
      <c r="B105" s="56"/>
      <c r="C105" s="91"/>
      <c r="D105" s="95"/>
      <c r="E105" s="95"/>
      <c r="F105" s="101"/>
      <c r="G105" s="55"/>
      <c r="H105" s="60"/>
      <c r="I105" s="30">
        <v>0.51</v>
      </c>
      <c r="J105" s="119">
        <v>0.49</v>
      </c>
      <c r="K105" s="32"/>
      <c r="L105" s="57"/>
      <c r="M105" s="33"/>
      <c r="N105" s="34">
        <f t="shared" si="11"/>
        <v>1</v>
      </c>
      <c r="O105" s="35"/>
      <c r="P105" s="167">
        <v>15</v>
      </c>
      <c r="Q105" s="168">
        <v>15</v>
      </c>
      <c r="R105" s="38"/>
      <c r="S105" s="38"/>
      <c r="T105" s="37"/>
      <c r="U105" s="39">
        <f t="shared" si="12"/>
        <v>15</v>
      </c>
      <c r="V105" s="40">
        <f t="shared" si="18"/>
        <v>15</v>
      </c>
      <c r="W105" s="112"/>
      <c r="X105" s="96"/>
      <c r="Y105" s="96"/>
      <c r="Z105" s="104"/>
      <c r="AA105" s="99"/>
      <c r="AB105" s="41">
        <f t="shared" si="13"/>
        <v>0</v>
      </c>
      <c r="AC105" s="40">
        <f t="shared" si="14"/>
        <v>0</v>
      </c>
      <c r="AD105" s="42"/>
      <c r="AE105" s="128"/>
      <c r="AF105" s="37">
        <f t="shared" si="15"/>
        <v>15</v>
      </c>
      <c r="AG105" s="43">
        <v>65</v>
      </c>
      <c r="AH105" s="44">
        <f t="shared" si="16"/>
        <v>80</v>
      </c>
      <c r="AI105" s="45">
        <f t="shared" si="19"/>
        <v>0.93</v>
      </c>
      <c r="AJ105" s="46"/>
      <c r="AK105" s="47">
        <v>1E-4</v>
      </c>
      <c r="AL105" s="48">
        <f t="shared" si="20"/>
        <v>1.0001</v>
      </c>
      <c r="AM105" s="49">
        <f t="shared" si="21"/>
        <v>4572142000</v>
      </c>
      <c r="AN105" s="50"/>
      <c r="AO105" s="51"/>
      <c r="AP105" s="51"/>
      <c r="AQ105" s="51"/>
      <c r="AR105" s="51"/>
      <c r="AS105" s="52"/>
      <c r="AT105" s="53">
        <f t="shared" si="17"/>
        <v>0</v>
      </c>
    </row>
    <row r="106" spans="1:46" s="54" customFormat="1" ht="36" customHeight="1" thickBot="1">
      <c r="A106" s="27"/>
      <c r="B106" s="56"/>
      <c r="C106" s="91"/>
      <c r="D106" s="95"/>
      <c r="E106" s="95"/>
      <c r="F106" s="101"/>
      <c r="G106" s="55"/>
      <c r="H106" s="60"/>
      <c r="I106" s="30">
        <v>0.51</v>
      </c>
      <c r="J106" s="119">
        <v>0.49</v>
      </c>
      <c r="K106" s="32"/>
      <c r="L106" s="57"/>
      <c r="M106" s="33"/>
      <c r="N106" s="34">
        <f t="shared" si="11"/>
        <v>1</v>
      </c>
      <c r="O106" s="35"/>
      <c r="P106" s="167">
        <v>15</v>
      </c>
      <c r="Q106" s="168">
        <v>15</v>
      </c>
      <c r="R106" s="38"/>
      <c r="S106" s="38"/>
      <c r="T106" s="37"/>
      <c r="U106" s="39">
        <f t="shared" si="12"/>
        <v>15</v>
      </c>
      <c r="V106" s="40">
        <f t="shared" si="18"/>
        <v>15</v>
      </c>
      <c r="W106" s="112"/>
      <c r="X106" s="96"/>
      <c r="Y106" s="96"/>
      <c r="Z106" s="104"/>
      <c r="AA106" s="99"/>
      <c r="AB106" s="41">
        <f t="shared" si="13"/>
        <v>0</v>
      </c>
      <c r="AC106" s="40">
        <f t="shared" si="14"/>
        <v>0</v>
      </c>
      <c r="AD106" s="42"/>
      <c r="AE106" s="128"/>
      <c r="AF106" s="37">
        <f t="shared" si="15"/>
        <v>15</v>
      </c>
      <c r="AG106" s="43">
        <v>65</v>
      </c>
      <c r="AH106" s="44">
        <f t="shared" si="16"/>
        <v>80</v>
      </c>
      <c r="AI106" s="45">
        <f t="shared" si="19"/>
        <v>0.93</v>
      </c>
      <c r="AJ106" s="46"/>
      <c r="AK106" s="47">
        <v>1E-4</v>
      </c>
      <c r="AL106" s="48">
        <f t="shared" si="20"/>
        <v>1.0001</v>
      </c>
      <c r="AM106" s="49">
        <f t="shared" si="21"/>
        <v>4572142000</v>
      </c>
      <c r="AN106" s="50"/>
      <c r="AO106" s="51"/>
      <c r="AP106" s="51"/>
      <c r="AQ106" s="51"/>
      <c r="AR106" s="51"/>
      <c r="AS106" s="52"/>
      <c r="AT106" s="53">
        <f t="shared" si="17"/>
        <v>0</v>
      </c>
    </row>
    <row r="107" spans="1:46" s="54" customFormat="1" ht="36" customHeight="1" thickBot="1">
      <c r="A107" s="27"/>
      <c r="B107" s="56"/>
      <c r="C107" s="91"/>
      <c r="D107" s="95"/>
      <c r="E107" s="95"/>
      <c r="F107" s="101"/>
      <c r="G107" s="55"/>
      <c r="H107" s="60"/>
      <c r="I107" s="30">
        <v>0.51</v>
      </c>
      <c r="J107" s="119">
        <v>0.49</v>
      </c>
      <c r="K107" s="32"/>
      <c r="L107" s="57"/>
      <c r="M107" s="33"/>
      <c r="N107" s="34">
        <f t="shared" si="11"/>
        <v>1</v>
      </c>
      <c r="O107" s="35"/>
      <c r="P107" s="167">
        <v>15</v>
      </c>
      <c r="Q107" s="168">
        <v>15</v>
      </c>
      <c r="R107" s="38"/>
      <c r="S107" s="38"/>
      <c r="T107" s="37"/>
      <c r="U107" s="39">
        <f t="shared" si="12"/>
        <v>15</v>
      </c>
      <c r="V107" s="40">
        <f t="shared" si="18"/>
        <v>15</v>
      </c>
      <c r="W107" s="112"/>
      <c r="X107" s="96"/>
      <c r="Y107" s="96"/>
      <c r="Z107" s="104"/>
      <c r="AA107" s="99"/>
      <c r="AB107" s="41">
        <f t="shared" si="13"/>
        <v>0</v>
      </c>
      <c r="AC107" s="40">
        <f t="shared" si="14"/>
        <v>0</v>
      </c>
      <c r="AD107" s="42"/>
      <c r="AE107" s="128"/>
      <c r="AF107" s="37">
        <f t="shared" si="15"/>
        <v>15</v>
      </c>
      <c r="AG107" s="43">
        <v>65</v>
      </c>
      <c r="AH107" s="44">
        <f t="shared" si="16"/>
        <v>80</v>
      </c>
      <c r="AI107" s="45">
        <f t="shared" si="19"/>
        <v>0.93</v>
      </c>
      <c r="AJ107" s="46"/>
      <c r="AK107" s="47">
        <v>1E-4</v>
      </c>
      <c r="AL107" s="48">
        <f t="shared" si="20"/>
        <v>1.0001</v>
      </c>
      <c r="AM107" s="49">
        <f t="shared" si="21"/>
        <v>4572142000</v>
      </c>
      <c r="AN107" s="50"/>
      <c r="AO107" s="51"/>
      <c r="AP107" s="51"/>
      <c r="AQ107" s="51"/>
      <c r="AR107" s="51"/>
      <c r="AS107" s="52"/>
      <c r="AT107" s="53">
        <f t="shared" si="17"/>
        <v>0</v>
      </c>
    </row>
    <row r="108" spans="1:46" s="54" customFormat="1" ht="36" customHeight="1" thickBot="1">
      <c r="A108" s="27"/>
      <c r="B108" s="56"/>
      <c r="C108" s="91"/>
      <c r="D108" s="95"/>
      <c r="E108" s="95"/>
      <c r="F108" s="101"/>
      <c r="G108" s="55"/>
      <c r="H108" s="60"/>
      <c r="I108" s="30">
        <v>0.51</v>
      </c>
      <c r="J108" s="119">
        <v>0.49</v>
      </c>
      <c r="K108" s="32"/>
      <c r="L108" s="57"/>
      <c r="M108" s="33"/>
      <c r="N108" s="34">
        <f t="shared" si="11"/>
        <v>1</v>
      </c>
      <c r="O108" s="35"/>
      <c r="P108" s="167">
        <v>15</v>
      </c>
      <c r="Q108" s="168">
        <v>15</v>
      </c>
      <c r="R108" s="38"/>
      <c r="S108" s="38"/>
      <c r="T108" s="37"/>
      <c r="U108" s="39">
        <f t="shared" si="12"/>
        <v>15</v>
      </c>
      <c r="V108" s="40">
        <f t="shared" si="18"/>
        <v>15</v>
      </c>
      <c r="W108" s="112"/>
      <c r="X108" s="96"/>
      <c r="Y108" s="96"/>
      <c r="Z108" s="104"/>
      <c r="AA108" s="99"/>
      <c r="AB108" s="41">
        <f t="shared" si="13"/>
        <v>0</v>
      </c>
      <c r="AC108" s="40">
        <f t="shared" si="14"/>
        <v>0</v>
      </c>
      <c r="AD108" s="42"/>
      <c r="AE108" s="128"/>
      <c r="AF108" s="37">
        <f t="shared" si="15"/>
        <v>15</v>
      </c>
      <c r="AG108" s="43">
        <v>65</v>
      </c>
      <c r="AH108" s="44">
        <f t="shared" si="16"/>
        <v>80</v>
      </c>
      <c r="AI108" s="45">
        <f t="shared" si="19"/>
        <v>0.93</v>
      </c>
      <c r="AJ108" s="46"/>
      <c r="AK108" s="47">
        <v>1E-4</v>
      </c>
      <c r="AL108" s="48">
        <f t="shared" si="20"/>
        <v>1.0001</v>
      </c>
      <c r="AM108" s="49">
        <f t="shared" si="21"/>
        <v>4572142000</v>
      </c>
      <c r="AN108" s="50"/>
      <c r="AO108" s="51"/>
      <c r="AP108" s="51"/>
      <c r="AQ108" s="51"/>
      <c r="AR108" s="51"/>
      <c r="AS108" s="52"/>
      <c r="AT108" s="53">
        <f t="shared" si="17"/>
        <v>0</v>
      </c>
    </row>
    <row r="109" spans="1:46" s="54" customFormat="1" ht="36" customHeight="1" thickBot="1">
      <c r="A109" s="27"/>
      <c r="B109" s="56"/>
      <c r="C109" s="91"/>
      <c r="D109" s="95"/>
      <c r="E109" s="95"/>
      <c r="F109" s="101"/>
      <c r="G109" s="55"/>
      <c r="H109" s="60"/>
      <c r="I109" s="30">
        <v>0.51</v>
      </c>
      <c r="J109" s="119">
        <v>0.49</v>
      </c>
      <c r="K109" s="32"/>
      <c r="L109" s="57"/>
      <c r="M109" s="33"/>
      <c r="N109" s="34">
        <f t="shared" si="11"/>
        <v>1</v>
      </c>
      <c r="O109" s="35"/>
      <c r="P109" s="167">
        <v>15</v>
      </c>
      <c r="Q109" s="168">
        <v>15</v>
      </c>
      <c r="R109" s="38"/>
      <c r="S109" s="38"/>
      <c r="T109" s="37"/>
      <c r="U109" s="39">
        <f t="shared" si="12"/>
        <v>15</v>
      </c>
      <c r="V109" s="40">
        <f t="shared" si="18"/>
        <v>15</v>
      </c>
      <c r="W109" s="112"/>
      <c r="X109" s="96"/>
      <c r="Y109" s="96"/>
      <c r="Z109" s="104"/>
      <c r="AA109" s="99"/>
      <c r="AB109" s="41">
        <f t="shared" si="13"/>
        <v>0</v>
      </c>
      <c r="AC109" s="40">
        <f t="shared" si="14"/>
        <v>0</v>
      </c>
      <c r="AD109" s="42"/>
      <c r="AE109" s="128"/>
      <c r="AF109" s="37">
        <f t="shared" si="15"/>
        <v>15</v>
      </c>
      <c r="AG109" s="43">
        <v>65</v>
      </c>
      <c r="AH109" s="44">
        <f t="shared" si="16"/>
        <v>80</v>
      </c>
      <c r="AI109" s="45">
        <f t="shared" si="19"/>
        <v>0.93</v>
      </c>
      <c r="AJ109" s="46"/>
      <c r="AK109" s="47">
        <v>1E-4</v>
      </c>
      <c r="AL109" s="48">
        <f t="shared" si="20"/>
        <v>1.0001</v>
      </c>
      <c r="AM109" s="49">
        <f t="shared" si="21"/>
        <v>4572142000</v>
      </c>
      <c r="AN109" s="50"/>
      <c r="AO109" s="51"/>
      <c r="AP109" s="51"/>
      <c r="AQ109" s="51"/>
      <c r="AR109" s="51"/>
      <c r="AS109" s="52"/>
      <c r="AT109" s="53">
        <f t="shared" si="17"/>
        <v>0</v>
      </c>
    </row>
    <row r="110" spans="1:46" s="54" customFormat="1" ht="36" customHeight="1" thickBot="1">
      <c r="A110" s="27"/>
      <c r="B110" s="56"/>
      <c r="C110" s="91"/>
      <c r="D110" s="95"/>
      <c r="E110" s="95"/>
      <c r="F110" s="101"/>
      <c r="G110" s="55"/>
      <c r="H110" s="60"/>
      <c r="I110" s="30">
        <v>0.51</v>
      </c>
      <c r="J110" s="119">
        <v>0.49</v>
      </c>
      <c r="K110" s="32"/>
      <c r="L110" s="57"/>
      <c r="M110" s="33"/>
      <c r="N110" s="34">
        <f t="shared" si="11"/>
        <v>1</v>
      </c>
      <c r="O110" s="35"/>
      <c r="P110" s="167">
        <v>15</v>
      </c>
      <c r="Q110" s="168">
        <v>15</v>
      </c>
      <c r="R110" s="38"/>
      <c r="S110" s="38"/>
      <c r="T110" s="37"/>
      <c r="U110" s="39">
        <f t="shared" si="12"/>
        <v>15</v>
      </c>
      <c r="V110" s="40">
        <f t="shared" si="18"/>
        <v>15</v>
      </c>
      <c r="W110" s="112"/>
      <c r="X110" s="96"/>
      <c r="Y110" s="96"/>
      <c r="Z110" s="104"/>
      <c r="AA110" s="99"/>
      <c r="AB110" s="41">
        <f t="shared" si="13"/>
        <v>0</v>
      </c>
      <c r="AC110" s="40">
        <f t="shared" si="14"/>
        <v>0</v>
      </c>
      <c r="AD110" s="42">
        <v>0</v>
      </c>
      <c r="AE110" s="128"/>
      <c r="AF110" s="37">
        <f t="shared" si="15"/>
        <v>15</v>
      </c>
      <c r="AG110" s="43">
        <v>65</v>
      </c>
      <c r="AH110" s="44">
        <f t="shared" si="16"/>
        <v>80</v>
      </c>
      <c r="AI110" s="45">
        <f t="shared" si="19"/>
        <v>0.93</v>
      </c>
      <c r="AJ110" s="46"/>
      <c r="AK110" s="47">
        <v>1E-4</v>
      </c>
      <c r="AL110" s="48">
        <f t="shared" si="20"/>
        <v>1.0001</v>
      </c>
      <c r="AM110" s="49">
        <f t="shared" si="21"/>
        <v>4572142000</v>
      </c>
      <c r="AN110" s="50"/>
      <c r="AO110" s="51"/>
      <c r="AP110" s="51"/>
      <c r="AQ110" s="51"/>
      <c r="AR110" s="51"/>
      <c r="AS110" s="52"/>
      <c r="AT110" s="53">
        <f t="shared" si="17"/>
        <v>0</v>
      </c>
    </row>
    <row r="111" spans="1:46" s="54" customFormat="1" ht="36" customHeight="1" thickBot="1">
      <c r="A111" s="27"/>
      <c r="B111" s="56"/>
      <c r="C111" s="91"/>
      <c r="D111" s="95"/>
      <c r="E111" s="95"/>
      <c r="F111" s="101"/>
      <c r="G111" s="55"/>
      <c r="H111" s="60"/>
      <c r="I111" s="30">
        <v>0.51</v>
      </c>
      <c r="J111" s="119">
        <v>0.49</v>
      </c>
      <c r="K111" s="32"/>
      <c r="L111" s="57"/>
      <c r="M111" s="33"/>
      <c r="N111" s="34">
        <f t="shared" si="11"/>
        <v>1</v>
      </c>
      <c r="O111" s="35"/>
      <c r="P111" s="167">
        <v>15</v>
      </c>
      <c r="Q111" s="168">
        <v>15</v>
      </c>
      <c r="R111" s="38"/>
      <c r="S111" s="38"/>
      <c r="T111" s="37"/>
      <c r="U111" s="39">
        <f t="shared" si="12"/>
        <v>15</v>
      </c>
      <c r="V111" s="40">
        <f t="shared" si="18"/>
        <v>15</v>
      </c>
      <c r="W111" s="112"/>
      <c r="X111" s="96"/>
      <c r="Y111" s="96"/>
      <c r="Z111" s="104"/>
      <c r="AA111" s="99"/>
      <c r="AB111" s="41">
        <f t="shared" si="13"/>
        <v>0</v>
      </c>
      <c r="AC111" s="40">
        <f t="shared" si="14"/>
        <v>0</v>
      </c>
      <c r="AD111" s="42"/>
      <c r="AE111" s="128"/>
      <c r="AF111" s="37">
        <f t="shared" si="15"/>
        <v>15</v>
      </c>
      <c r="AG111" s="43">
        <v>65</v>
      </c>
      <c r="AH111" s="44">
        <f t="shared" si="16"/>
        <v>80</v>
      </c>
      <c r="AI111" s="45">
        <f t="shared" si="19"/>
        <v>0.93</v>
      </c>
      <c r="AJ111" s="46"/>
      <c r="AK111" s="47">
        <v>1E-4</v>
      </c>
      <c r="AL111" s="48">
        <f t="shared" si="20"/>
        <v>1.0001</v>
      </c>
      <c r="AM111" s="49">
        <f t="shared" si="21"/>
        <v>4572142000</v>
      </c>
      <c r="AN111" s="50"/>
      <c r="AO111" s="51"/>
      <c r="AP111" s="51"/>
      <c r="AQ111" s="51"/>
      <c r="AR111" s="51"/>
      <c r="AS111" s="52"/>
      <c r="AT111" s="53">
        <f t="shared" si="17"/>
        <v>0</v>
      </c>
    </row>
    <row r="112" spans="1:46" s="54" customFormat="1" ht="36" customHeight="1" thickBot="1">
      <c r="A112" s="27"/>
      <c r="B112" s="56"/>
      <c r="C112" s="91"/>
      <c r="D112" s="95"/>
      <c r="E112" s="95"/>
      <c r="F112" s="101"/>
      <c r="G112" s="55"/>
      <c r="H112" s="60"/>
      <c r="I112" s="30">
        <v>0.51</v>
      </c>
      <c r="J112" s="119">
        <v>0.49</v>
      </c>
      <c r="K112" s="32"/>
      <c r="L112" s="57"/>
      <c r="M112" s="33"/>
      <c r="N112" s="34">
        <f t="shared" si="11"/>
        <v>1</v>
      </c>
      <c r="O112" s="35"/>
      <c r="P112" s="167">
        <v>15</v>
      </c>
      <c r="Q112" s="168">
        <v>15</v>
      </c>
      <c r="R112" s="38"/>
      <c r="S112" s="38"/>
      <c r="T112" s="37"/>
      <c r="U112" s="39">
        <f t="shared" si="12"/>
        <v>15</v>
      </c>
      <c r="V112" s="40">
        <f t="shared" si="18"/>
        <v>15</v>
      </c>
      <c r="W112" s="112"/>
      <c r="X112" s="96"/>
      <c r="Y112" s="96"/>
      <c r="Z112" s="104"/>
      <c r="AA112" s="99"/>
      <c r="AB112" s="41">
        <f t="shared" si="13"/>
        <v>0</v>
      </c>
      <c r="AC112" s="40">
        <f t="shared" si="14"/>
        <v>0</v>
      </c>
      <c r="AD112" s="42"/>
      <c r="AE112" s="128"/>
      <c r="AF112" s="37">
        <f t="shared" si="15"/>
        <v>15</v>
      </c>
      <c r="AG112" s="43">
        <v>65</v>
      </c>
      <c r="AH112" s="44">
        <f t="shared" si="16"/>
        <v>80</v>
      </c>
      <c r="AI112" s="45">
        <f t="shared" si="19"/>
        <v>0.93</v>
      </c>
      <c r="AJ112" s="46"/>
      <c r="AK112" s="47">
        <v>1E-4</v>
      </c>
      <c r="AL112" s="48">
        <f t="shared" si="20"/>
        <v>1.0001</v>
      </c>
      <c r="AM112" s="49">
        <f t="shared" si="21"/>
        <v>4572142000</v>
      </c>
      <c r="AN112" s="50"/>
      <c r="AO112" s="51"/>
      <c r="AP112" s="51"/>
      <c r="AQ112" s="51"/>
      <c r="AR112" s="51"/>
      <c r="AS112" s="52"/>
      <c r="AT112" s="53">
        <f t="shared" si="17"/>
        <v>0</v>
      </c>
    </row>
    <row r="113" spans="1:46" s="54" customFormat="1" ht="36" customHeight="1" thickBot="1">
      <c r="A113" s="27"/>
      <c r="B113" s="56"/>
      <c r="C113" s="91"/>
      <c r="D113" s="95"/>
      <c r="E113" s="95"/>
      <c r="F113" s="101"/>
      <c r="G113" s="55"/>
      <c r="H113" s="60"/>
      <c r="I113" s="30">
        <v>0.51</v>
      </c>
      <c r="J113" s="119">
        <v>0.49</v>
      </c>
      <c r="K113" s="32"/>
      <c r="L113" s="57"/>
      <c r="M113" s="33"/>
      <c r="N113" s="34">
        <f t="shared" si="11"/>
        <v>1</v>
      </c>
      <c r="O113" s="35"/>
      <c r="P113" s="167">
        <v>15</v>
      </c>
      <c r="Q113" s="168">
        <v>15</v>
      </c>
      <c r="R113" s="38"/>
      <c r="S113" s="38"/>
      <c r="T113" s="37"/>
      <c r="U113" s="39">
        <f t="shared" si="12"/>
        <v>15</v>
      </c>
      <c r="V113" s="40">
        <f t="shared" si="18"/>
        <v>15</v>
      </c>
      <c r="W113" s="112"/>
      <c r="X113" s="96"/>
      <c r="Y113" s="96"/>
      <c r="Z113" s="104"/>
      <c r="AA113" s="99"/>
      <c r="AB113" s="41">
        <f t="shared" si="13"/>
        <v>0</v>
      </c>
      <c r="AC113" s="40">
        <f t="shared" si="14"/>
        <v>0</v>
      </c>
      <c r="AD113" s="42"/>
      <c r="AE113" s="128"/>
      <c r="AF113" s="37">
        <f t="shared" si="15"/>
        <v>15</v>
      </c>
      <c r="AG113" s="43">
        <v>65</v>
      </c>
      <c r="AH113" s="44">
        <f t="shared" si="16"/>
        <v>80</v>
      </c>
      <c r="AI113" s="45">
        <f t="shared" si="19"/>
        <v>0.93</v>
      </c>
      <c r="AJ113" s="46"/>
      <c r="AK113" s="47">
        <v>1E-4</v>
      </c>
      <c r="AL113" s="48">
        <f t="shared" si="20"/>
        <v>1.0001</v>
      </c>
      <c r="AM113" s="49">
        <f t="shared" si="21"/>
        <v>4572142000</v>
      </c>
      <c r="AN113" s="50"/>
      <c r="AO113" s="51"/>
      <c r="AP113" s="51"/>
      <c r="AQ113" s="51"/>
      <c r="AR113" s="51"/>
      <c r="AS113" s="52"/>
      <c r="AT113" s="53">
        <f t="shared" si="17"/>
        <v>0</v>
      </c>
    </row>
    <row r="114" spans="1:46" s="54" customFormat="1" ht="36" customHeight="1" thickBot="1">
      <c r="A114" s="27"/>
      <c r="B114" s="56"/>
      <c r="C114" s="91"/>
      <c r="D114" s="95"/>
      <c r="E114" s="95"/>
      <c r="F114" s="101"/>
      <c r="G114" s="55"/>
      <c r="H114" s="60"/>
      <c r="I114" s="30">
        <v>0.51</v>
      </c>
      <c r="J114" s="119">
        <v>0.49</v>
      </c>
      <c r="K114" s="32"/>
      <c r="L114" s="57"/>
      <c r="M114" s="33"/>
      <c r="N114" s="34">
        <f t="shared" si="11"/>
        <v>1</v>
      </c>
      <c r="O114" s="35"/>
      <c r="P114" s="167">
        <v>15</v>
      </c>
      <c r="Q114" s="168">
        <v>15</v>
      </c>
      <c r="R114" s="38"/>
      <c r="S114" s="38"/>
      <c r="T114" s="37"/>
      <c r="U114" s="39">
        <f t="shared" si="12"/>
        <v>15</v>
      </c>
      <c r="V114" s="40">
        <f t="shared" si="18"/>
        <v>15</v>
      </c>
      <c r="W114" s="112"/>
      <c r="X114" s="96"/>
      <c r="Y114" s="96"/>
      <c r="Z114" s="104"/>
      <c r="AA114" s="99"/>
      <c r="AB114" s="41">
        <f t="shared" si="13"/>
        <v>0</v>
      </c>
      <c r="AC114" s="40">
        <f t="shared" si="14"/>
        <v>0</v>
      </c>
      <c r="AD114" s="42"/>
      <c r="AE114" s="128"/>
      <c r="AF114" s="37">
        <f t="shared" si="15"/>
        <v>15</v>
      </c>
      <c r="AG114" s="43">
        <v>65</v>
      </c>
      <c r="AH114" s="44">
        <f t="shared" si="16"/>
        <v>80</v>
      </c>
      <c r="AI114" s="45">
        <f t="shared" si="19"/>
        <v>0.93</v>
      </c>
      <c r="AJ114" s="46"/>
      <c r="AK114" s="47">
        <v>1E-4</v>
      </c>
      <c r="AL114" s="48">
        <f t="shared" si="20"/>
        <v>1.0001</v>
      </c>
      <c r="AM114" s="49">
        <f t="shared" si="21"/>
        <v>4572142000</v>
      </c>
      <c r="AN114" s="50"/>
      <c r="AO114" s="51"/>
      <c r="AP114" s="51"/>
      <c r="AQ114" s="51"/>
      <c r="AR114" s="51"/>
      <c r="AS114" s="52"/>
      <c r="AT114" s="53">
        <f t="shared" si="17"/>
        <v>0</v>
      </c>
    </row>
    <row r="115" spans="1:46" s="54" customFormat="1" ht="47.25" customHeight="1" thickBot="1">
      <c r="A115" s="27"/>
      <c r="B115" s="56"/>
      <c r="C115" s="91"/>
      <c r="D115" s="95"/>
      <c r="E115" s="95"/>
      <c r="F115" s="101"/>
      <c r="G115" s="55"/>
      <c r="H115" s="60"/>
      <c r="I115" s="30">
        <v>0.51</v>
      </c>
      <c r="J115" s="119">
        <v>0.49</v>
      </c>
      <c r="K115" s="32"/>
      <c r="L115" s="57"/>
      <c r="M115" s="33"/>
      <c r="N115" s="34">
        <f t="shared" si="11"/>
        <v>1</v>
      </c>
      <c r="O115" s="35"/>
      <c r="P115" s="167">
        <v>15</v>
      </c>
      <c r="Q115" s="168">
        <v>15</v>
      </c>
      <c r="R115" s="38"/>
      <c r="S115" s="38"/>
      <c r="T115" s="37"/>
      <c r="U115" s="39">
        <f t="shared" si="12"/>
        <v>15</v>
      </c>
      <c r="V115" s="40">
        <f t="shared" si="18"/>
        <v>15</v>
      </c>
      <c r="W115" s="112"/>
      <c r="X115" s="96"/>
      <c r="Y115" s="96"/>
      <c r="Z115" s="104"/>
      <c r="AA115" s="99"/>
      <c r="AB115" s="41">
        <f t="shared" si="13"/>
        <v>0</v>
      </c>
      <c r="AC115" s="40">
        <f t="shared" si="14"/>
        <v>0</v>
      </c>
      <c r="AD115" s="42"/>
      <c r="AE115" s="128"/>
      <c r="AF115" s="37">
        <f t="shared" si="15"/>
        <v>15</v>
      </c>
      <c r="AG115" s="43">
        <v>65</v>
      </c>
      <c r="AH115" s="44">
        <f t="shared" si="16"/>
        <v>80</v>
      </c>
      <c r="AI115" s="45">
        <f t="shared" si="19"/>
        <v>0.93</v>
      </c>
      <c r="AJ115" s="46"/>
      <c r="AK115" s="47">
        <v>1E-4</v>
      </c>
      <c r="AL115" s="48">
        <f t="shared" si="20"/>
        <v>1.0001</v>
      </c>
      <c r="AM115" s="49">
        <f t="shared" si="21"/>
        <v>4572142000</v>
      </c>
      <c r="AN115" s="50"/>
      <c r="AO115" s="51"/>
      <c r="AP115" s="51"/>
      <c r="AQ115" s="51"/>
      <c r="AR115" s="51"/>
      <c r="AS115" s="52"/>
      <c r="AT115" s="53">
        <f t="shared" si="17"/>
        <v>0</v>
      </c>
    </row>
    <row r="116" spans="1:46" s="54" customFormat="1" ht="36" customHeight="1" thickBot="1">
      <c r="A116" s="27"/>
      <c r="B116" s="56"/>
      <c r="C116" s="91"/>
      <c r="D116" s="95"/>
      <c r="E116" s="95"/>
      <c r="F116" s="101"/>
      <c r="G116" s="55"/>
      <c r="H116" s="60"/>
      <c r="I116" s="30">
        <v>0.51</v>
      </c>
      <c r="J116" s="119">
        <v>0.49</v>
      </c>
      <c r="K116" s="32"/>
      <c r="L116" s="57"/>
      <c r="M116" s="33"/>
      <c r="N116" s="34">
        <f t="shared" si="11"/>
        <v>1</v>
      </c>
      <c r="O116" s="35"/>
      <c r="P116" s="167">
        <v>15</v>
      </c>
      <c r="Q116" s="168">
        <v>15</v>
      </c>
      <c r="R116" s="38"/>
      <c r="S116" s="38"/>
      <c r="T116" s="37"/>
      <c r="U116" s="39">
        <f t="shared" si="12"/>
        <v>15</v>
      </c>
      <c r="V116" s="40">
        <f t="shared" si="18"/>
        <v>15</v>
      </c>
      <c r="W116" s="112"/>
      <c r="X116" s="96"/>
      <c r="Y116" s="96"/>
      <c r="Z116" s="104"/>
      <c r="AA116" s="99"/>
      <c r="AB116" s="41">
        <f t="shared" si="13"/>
        <v>0</v>
      </c>
      <c r="AC116" s="40">
        <f t="shared" si="14"/>
        <v>0</v>
      </c>
      <c r="AD116" s="42"/>
      <c r="AE116" s="128"/>
      <c r="AF116" s="37">
        <f t="shared" si="15"/>
        <v>15</v>
      </c>
      <c r="AG116" s="43">
        <v>65</v>
      </c>
      <c r="AH116" s="44">
        <f t="shared" si="16"/>
        <v>80</v>
      </c>
      <c r="AI116" s="45">
        <f t="shared" si="19"/>
        <v>0.93</v>
      </c>
      <c r="AJ116" s="46"/>
      <c r="AK116" s="47">
        <v>1E-4</v>
      </c>
      <c r="AL116" s="48">
        <f t="shared" si="20"/>
        <v>1.0001</v>
      </c>
      <c r="AM116" s="49">
        <f t="shared" si="21"/>
        <v>4572142000</v>
      </c>
      <c r="AN116" s="50"/>
      <c r="AO116" s="51"/>
      <c r="AP116" s="51"/>
      <c r="AQ116" s="51"/>
      <c r="AR116" s="51"/>
      <c r="AS116" s="52"/>
      <c r="AT116" s="53">
        <f t="shared" si="17"/>
        <v>0</v>
      </c>
    </row>
    <row r="117" spans="1:46" s="54" customFormat="1" ht="36" customHeight="1" thickBot="1">
      <c r="A117" s="27"/>
      <c r="B117" s="56"/>
      <c r="C117" s="91"/>
      <c r="D117" s="95"/>
      <c r="E117" s="95"/>
      <c r="F117" s="101"/>
      <c r="G117" s="55"/>
      <c r="H117" s="64"/>
      <c r="I117" s="30">
        <v>0.51</v>
      </c>
      <c r="J117" s="119">
        <v>0.49</v>
      </c>
      <c r="K117" s="32"/>
      <c r="L117" s="57"/>
      <c r="M117" s="33"/>
      <c r="N117" s="34">
        <f t="shared" si="11"/>
        <v>1</v>
      </c>
      <c r="O117" s="35"/>
      <c r="P117" s="167">
        <v>15</v>
      </c>
      <c r="Q117" s="168">
        <v>15</v>
      </c>
      <c r="R117" s="38"/>
      <c r="S117" s="38"/>
      <c r="T117" s="37"/>
      <c r="U117" s="39">
        <f t="shared" si="12"/>
        <v>15</v>
      </c>
      <c r="V117" s="40">
        <f t="shared" si="18"/>
        <v>15</v>
      </c>
      <c r="W117" s="112"/>
      <c r="X117" s="96"/>
      <c r="Y117" s="96"/>
      <c r="Z117" s="104"/>
      <c r="AA117" s="99"/>
      <c r="AB117" s="41">
        <f t="shared" si="13"/>
        <v>0</v>
      </c>
      <c r="AC117" s="40">
        <f t="shared" si="14"/>
        <v>0</v>
      </c>
      <c r="AD117" s="42"/>
      <c r="AE117" s="128"/>
      <c r="AF117" s="37">
        <f t="shared" si="15"/>
        <v>15</v>
      </c>
      <c r="AG117" s="43">
        <v>65</v>
      </c>
      <c r="AH117" s="44">
        <f t="shared" si="16"/>
        <v>80</v>
      </c>
      <c r="AI117" s="45">
        <f t="shared" si="19"/>
        <v>0.93</v>
      </c>
      <c r="AJ117" s="46"/>
      <c r="AK117" s="47">
        <v>1E-4</v>
      </c>
      <c r="AL117" s="48">
        <f t="shared" si="20"/>
        <v>1.0001</v>
      </c>
      <c r="AM117" s="49">
        <f t="shared" si="21"/>
        <v>4572142000</v>
      </c>
      <c r="AN117" s="50"/>
      <c r="AO117" s="51"/>
      <c r="AP117" s="51"/>
      <c r="AQ117" s="51"/>
      <c r="AR117" s="51"/>
      <c r="AS117" s="52"/>
      <c r="AT117" s="53">
        <f t="shared" si="17"/>
        <v>0</v>
      </c>
    </row>
    <row r="118" spans="1:46" s="54" customFormat="1" ht="36" customHeight="1" thickBot="1">
      <c r="A118" s="27"/>
      <c r="B118" s="56"/>
      <c r="C118" s="91"/>
      <c r="D118" s="95"/>
      <c r="E118" s="95"/>
      <c r="F118" s="101"/>
      <c r="G118" s="55"/>
      <c r="H118" s="60"/>
      <c r="I118" s="30">
        <v>0.51</v>
      </c>
      <c r="J118" s="119">
        <v>0.49</v>
      </c>
      <c r="K118" s="32"/>
      <c r="L118" s="57"/>
      <c r="M118" s="33"/>
      <c r="N118" s="34">
        <f t="shared" si="11"/>
        <v>1</v>
      </c>
      <c r="O118" s="35"/>
      <c r="P118" s="167">
        <v>15</v>
      </c>
      <c r="Q118" s="168">
        <v>15</v>
      </c>
      <c r="R118" s="38"/>
      <c r="S118" s="38"/>
      <c r="T118" s="37"/>
      <c r="U118" s="39">
        <f t="shared" si="12"/>
        <v>15</v>
      </c>
      <c r="V118" s="40">
        <f t="shared" si="18"/>
        <v>15</v>
      </c>
      <c r="W118" s="112"/>
      <c r="X118" s="96"/>
      <c r="Y118" s="96"/>
      <c r="Z118" s="104"/>
      <c r="AA118" s="99"/>
      <c r="AB118" s="41">
        <f t="shared" si="13"/>
        <v>0</v>
      </c>
      <c r="AC118" s="40">
        <f t="shared" si="14"/>
        <v>0</v>
      </c>
      <c r="AD118" s="42"/>
      <c r="AE118" s="128"/>
      <c r="AF118" s="37">
        <f t="shared" si="15"/>
        <v>15</v>
      </c>
      <c r="AG118" s="43">
        <v>65</v>
      </c>
      <c r="AH118" s="44">
        <f t="shared" si="16"/>
        <v>80</v>
      </c>
      <c r="AI118" s="45">
        <f t="shared" si="19"/>
        <v>0.93</v>
      </c>
      <c r="AJ118" s="46"/>
      <c r="AK118" s="47">
        <v>1E-4</v>
      </c>
      <c r="AL118" s="48">
        <f t="shared" si="20"/>
        <v>1.0001</v>
      </c>
      <c r="AM118" s="49">
        <f t="shared" si="21"/>
        <v>4572142000</v>
      </c>
      <c r="AN118" s="50"/>
      <c r="AO118" s="51"/>
      <c r="AP118" s="51"/>
      <c r="AQ118" s="51"/>
      <c r="AR118" s="51"/>
      <c r="AS118" s="52"/>
      <c r="AT118" s="53">
        <f t="shared" si="17"/>
        <v>0</v>
      </c>
    </row>
    <row r="119" spans="1:46" s="54" customFormat="1" ht="36" customHeight="1" thickBot="1">
      <c r="A119" s="27"/>
      <c r="B119" s="56"/>
      <c r="C119" s="91"/>
      <c r="D119" s="95"/>
      <c r="E119" s="95"/>
      <c r="F119" s="101"/>
      <c r="G119" s="55"/>
      <c r="H119" s="64"/>
      <c r="I119" s="30">
        <v>0.51</v>
      </c>
      <c r="J119" s="119">
        <v>0.49</v>
      </c>
      <c r="K119" s="32"/>
      <c r="L119" s="57"/>
      <c r="M119" s="65"/>
      <c r="N119" s="34">
        <f t="shared" si="11"/>
        <v>1</v>
      </c>
      <c r="O119" s="66"/>
      <c r="P119" s="167">
        <v>15</v>
      </c>
      <c r="Q119" s="168">
        <v>15</v>
      </c>
      <c r="R119" s="38"/>
      <c r="S119" s="38"/>
      <c r="T119" s="67"/>
      <c r="U119" s="39">
        <f t="shared" si="12"/>
        <v>15</v>
      </c>
      <c r="V119" s="40">
        <f t="shared" si="18"/>
        <v>15</v>
      </c>
      <c r="W119" s="112"/>
      <c r="X119" s="96"/>
      <c r="Y119" s="96"/>
      <c r="Z119" s="104"/>
      <c r="AA119" s="108"/>
      <c r="AB119" s="41">
        <f t="shared" si="13"/>
        <v>0</v>
      </c>
      <c r="AC119" s="40">
        <f t="shared" si="14"/>
        <v>0</v>
      </c>
      <c r="AD119" s="69"/>
      <c r="AE119" s="129"/>
      <c r="AF119" s="37">
        <f t="shared" si="15"/>
        <v>15</v>
      </c>
      <c r="AG119" s="43">
        <v>65</v>
      </c>
      <c r="AH119" s="44">
        <f t="shared" si="16"/>
        <v>80</v>
      </c>
      <c r="AI119" s="45">
        <f t="shared" si="19"/>
        <v>0.93</v>
      </c>
      <c r="AJ119" s="46"/>
      <c r="AK119" s="47">
        <v>1E-4</v>
      </c>
      <c r="AL119" s="48">
        <f t="shared" si="20"/>
        <v>1.0001</v>
      </c>
      <c r="AM119" s="49">
        <f t="shared" si="21"/>
        <v>4572142000</v>
      </c>
      <c r="AN119" s="70"/>
      <c r="AO119" s="71"/>
      <c r="AP119" s="71"/>
      <c r="AQ119" s="71"/>
      <c r="AR119" s="71"/>
      <c r="AS119" s="72"/>
      <c r="AT119" s="53">
        <f t="shared" si="17"/>
        <v>0</v>
      </c>
    </row>
    <row r="120" spans="1:46" s="54" customFormat="1" ht="36" customHeight="1" thickBot="1">
      <c r="A120" s="27"/>
      <c r="B120" s="56"/>
      <c r="C120" s="91"/>
      <c r="D120" s="95"/>
      <c r="E120" s="95"/>
      <c r="F120" s="101"/>
      <c r="G120" s="55"/>
      <c r="H120" s="60"/>
      <c r="I120" s="30">
        <v>0.51</v>
      </c>
      <c r="J120" s="119">
        <v>0.49</v>
      </c>
      <c r="K120" s="32"/>
      <c r="L120" s="57"/>
      <c r="M120" s="33"/>
      <c r="N120" s="34">
        <f t="shared" si="11"/>
        <v>1</v>
      </c>
      <c r="O120" s="35"/>
      <c r="P120" s="167">
        <v>15</v>
      </c>
      <c r="Q120" s="168">
        <v>15</v>
      </c>
      <c r="R120" s="38"/>
      <c r="S120" s="38"/>
      <c r="T120" s="37"/>
      <c r="U120" s="39">
        <f t="shared" si="12"/>
        <v>15</v>
      </c>
      <c r="V120" s="40">
        <f t="shared" si="18"/>
        <v>15</v>
      </c>
      <c r="W120" s="112"/>
      <c r="X120" s="96"/>
      <c r="Y120" s="96"/>
      <c r="Z120" s="104"/>
      <c r="AA120" s="99"/>
      <c r="AB120" s="41">
        <f t="shared" si="13"/>
        <v>0</v>
      </c>
      <c r="AC120" s="40">
        <f t="shared" si="14"/>
        <v>0</v>
      </c>
      <c r="AD120" s="42"/>
      <c r="AE120" s="128"/>
      <c r="AF120" s="37">
        <f t="shared" si="15"/>
        <v>15</v>
      </c>
      <c r="AG120" s="43">
        <v>65</v>
      </c>
      <c r="AH120" s="44">
        <f t="shared" si="16"/>
        <v>80</v>
      </c>
      <c r="AI120" s="45">
        <f t="shared" si="19"/>
        <v>0.93</v>
      </c>
      <c r="AJ120" s="46"/>
      <c r="AK120" s="47">
        <v>1E-4</v>
      </c>
      <c r="AL120" s="48">
        <f t="shared" si="20"/>
        <v>1.0001</v>
      </c>
      <c r="AM120" s="49">
        <f t="shared" si="21"/>
        <v>4572142000</v>
      </c>
      <c r="AN120" s="50"/>
      <c r="AO120" s="51"/>
      <c r="AP120" s="51"/>
      <c r="AQ120" s="51"/>
      <c r="AR120" s="51"/>
      <c r="AS120" s="52"/>
      <c r="AT120" s="53">
        <f t="shared" si="17"/>
        <v>0</v>
      </c>
    </row>
    <row r="121" spans="1:46" s="54" customFormat="1" ht="36" customHeight="1" thickBot="1">
      <c r="A121" s="27"/>
      <c r="B121" s="56"/>
      <c r="C121" s="91"/>
      <c r="D121" s="95"/>
      <c r="E121" s="95"/>
      <c r="F121" s="101"/>
      <c r="G121" s="55"/>
      <c r="H121" s="60"/>
      <c r="I121" s="30">
        <v>0.51</v>
      </c>
      <c r="J121" s="119">
        <v>0.49</v>
      </c>
      <c r="K121" s="32"/>
      <c r="L121" s="57"/>
      <c r="M121" s="33"/>
      <c r="N121" s="34">
        <f t="shared" si="11"/>
        <v>1</v>
      </c>
      <c r="O121" s="35"/>
      <c r="P121" s="167">
        <v>15</v>
      </c>
      <c r="Q121" s="168">
        <v>15</v>
      </c>
      <c r="R121" s="38"/>
      <c r="S121" s="38"/>
      <c r="T121" s="37"/>
      <c r="U121" s="39">
        <f t="shared" si="12"/>
        <v>15</v>
      </c>
      <c r="V121" s="40">
        <f t="shared" si="18"/>
        <v>15</v>
      </c>
      <c r="W121" s="112"/>
      <c r="X121" s="96"/>
      <c r="Y121" s="96"/>
      <c r="Z121" s="104"/>
      <c r="AA121" s="99"/>
      <c r="AB121" s="41">
        <f t="shared" si="13"/>
        <v>0</v>
      </c>
      <c r="AC121" s="40">
        <f t="shared" si="14"/>
        <v>0</v>
      </c>
      <c r="AD121" s="42"/>
      <c r="AE121" s="128"/>
      <c r="AF121" s="37">
        <f t="shared" si="15"/>
        <v>15</v>
      </c>
      <c r="AG121" s="43">
        <v>65</v>
      </c>
      <c r="AH121" s="44">
        <f t="shared" si="16"/>
        <v>80</v>
      </c>
      <c r="AI121" s="45">
        <f t="shared" si="19"/>
        <v>0.93</v>
      </c>
      <c r="AJ121" s="46"/>
      <c r="AK121" s="47">
        <v>1E-4</v>
      </c>
      <c r="AL121" s="48">
        <f t="shared" si="20"/>
        <v>1.0001</v>
      </c>
      <c r="AM121" s="49">
        <f t="shared" si="21"/>
        <v>4572142000</v>
      </c>
      <c r="AN121" s="50"/>
      <c r="AO121" s="51"/>
      <c r="AP121" s="51"/>
      <c r="AQ121" s="51"/>
      <c r="AR121" s="51"/>
      <c r="AS121" s="52"/>
      <c r="AT121" s="53">
        <f t="shared" si="17"/>
        <v>0</v>
      </c>
    </row>
    <row r="122" spans="1:46" s="54" customFormat="1" ht="36" customHeight="1" thickBot="1">
      <c r="A122" s="27"/>
      <c r="B122" s="56"/>
      <c r="C122" s="91"/>
      <c r="D122" s="95"/>
      <c r="E122" s="95"/>
      <c r="F122" s="101"/>
      <c r="G122" s="55"/>
      <c r="H122" s="64"/>
      <c r="I122" s="30">
        <v>0.51</v>
      </c>
      <c r="J122" s="119">
        <v>0.49</v>
      </c>
      <c r="K122" s="32"/>
      <c r="L122" s="57"/>
      <c r="M122" s="73"/>
      <c r="N122" s="34">
        <f t="shared" si="11"/>
        <v>1</v>
      </c>
      <c r="O122" s="35"/>
      <c r="P122" s="167">
        <v>15</v>
      </c>
      <c r="Q122" s="168">
        <v>15</v>
      </c>
      <c r="R122" s="38"/>
      <c r="S122" s="38"/>
      <c r="T122" s="68"/>
      <c r="U122" s="120">
        <f t="shared" si="12"/>
        <v>15</v>
      </c>
      <c r="V122" s="40">
        <f t="shared" si="18"/>
        <v>15</v>
      </c>
      <c r="W122" s="112"/>
      <c r="X122" s="96"/>
      <c r="Y122" s="96"/>
      <c r="Z122" s="104"/>
      <c r="AA122" s="108"/>
      <c r="AB122" s="41">
        <f t="shared" si="13"/>
        <v>0</v>
      </c>
      <c r="AC122" s="40">
        <f t="shared" si="14"/>
        <v>0</v>
      </c>
      <c r="AD122" s="42"/>
      <c r="AE122" s="128"/>
      <c r="AF122" s="37">
        <f t="shared" si="15"/>
        <v>15</v>
      </c>
      <c r="AG122" s="43">
        <v>65</v>
      </c>
      <c r="AH122" s="44">
        <f t="shared" si="16"/>
        <v>80</v>
      </c>
      <c r="AI122" s="45">
        <f t="shared" si="19"/>
        <v>0.93</v>
      </c>
      <c r="AJ122" s="46"/>
      <c r="AK122" s="47">
        <v>1E-4</v>
      </c>
      <c r="AL122" s="48">
        <f t="shared" si="20"/>
        <v>1.0001</v>
      </c>
      <c r="AM122" s="49">
        <f t="shared" si="21"/>
        <v>4572142000</v>
      </c>
      <c r="AN122" s="74"/>
      <c r="AO122" s="51"/>
      <c r="AP122" s="51"/>
      <c r="AQ122" s="51"/>
      <c r="AR122" s="51"/>
      <c r="AS122" s="52"/>
      <c r="AT122" s="53">
        <f t="shared" si="17"/>
        <v>0</v>
      </c>
    </row>
    <row r="123" spans="1:46" s="54" customFormat="1" ht="36" customHeight="1" thickBot="1">
      <c r="A123" s="27"/>
      <c r="B123" s="56"/>
      <c r="C123" s="91"/>
      <c r="D123" s="95"/>
      <c r="E123" s="95"/>
      <c r="F123" s="101"/>
      <c r="G123" s="55"/>
      <c r="H123" s="60"/>
      <c r="I123" s="30">
        <v>0.51</v>
      </c>
      <c r="J123" s="119">
        <v>0.49</v>
      </c>
      <c r="K123" s="32"/>
      <c r="L123" s="57"/>
      <c r="M123" s="33"/>
      <c r="N123" s="34">
        <f t="shared" si="11"/>
        <v>1</v>
      </c>
      <c r="O123" s="35"/>
      <c r="P123" s="167">
        <v>15</v>
      </c>
      <c r="Q123" s="168">
        <v>15</v>
      </c>
      <c r="R123" s="38"/>
      <c r="S123" s="38"/>
      <c r="T123" s="37"/>
      <c r="U123" s="39">
        <f t="shared" si="12"/>
        <v>15</v>
      </c>
      <c r="V123" s="40">
        <f t="shared" si="18"/>
        <v>15</v>
      </c>
      <c r="W123" s="112"/>
      <c r="X123" s="96"/>
      <c r="Y123" s="96"/>
      <c r="Z123" s="104"/>
      <c r="AA123" s="99"/>
      <c r="AB123" s="41">
        <f t="shared" si="13"/>
        <v>0</v>
      </c>
      <c r="AC123" s="40">
        <f t="shared" si="14"/>
        <v>0</v>
      </c>
      <c r="AD123" s="42"/>
      <c r="AE123" s="128"/>
      <c r="AF123" s="37">
        <f t="shared" si="15"/>
        <v>15</v>
      </c>
      <c r="AG123" s="43">
        <v>65</v>
      </c>
      <c r="AH123" s="44">
        <f t="shared" si="16"/>
        <v>80</v>
      </c>
      <c r="AI123" s="45">
        <f t="shared" si="19"/>
        <v>0.93</v>
      </c>
      <c r="AJ123" s="46"/>
      <c r="AK123" s="47">
        <v>1E-4</v>
      </c>
      <c r="AL123" s="48">
        <f t="shared" si="20"/>
        <v>1.0001</v>
      </c>
      <c r="AM123" s="49">
        <f t="shared" si="21"/>
        <v>4572142000</v>
      </c>
      <c r="AN123" s="50"/>
      <c r="AO123" s="51"/>
      <c r="AP123" s="51"/>
      <c r="AQ123" s="51"/>
      <c r="AR123" s="51"/>
      <c r="AS123" s="52"/>
      <c r="AT123" s="53">
        <f t="shared" si="17"/>
        <v>0</v>
      </c>
    </row>
    <row r="124" spans="1:46" s="17" customFormat="1" ht="39.75" customHeight="1" thickBot="1">
      <c r="A124" s="27"/>
      <c r="B124" s="56"/>
      <c r="C124" s="91"/>
      <c r="D124" s="95"/>
      <c r="E124" s="95"/>
      <c r="F124" s="101"/>
      <c r="G124" s="55"/>
      <c r="H124" s="76"/>
      <c r="I124" s="30">
        <v>0.51</v>
      </c>
      <c r="J124" s="119">
        <v>0.49</v>
      </c>
      <c r="K124" s="32"/>
      <c r="L124" s="57"/>
      <c r="M124" s="75"/>
      <c r="N124" s="34">
        <f t="shared" si="11"/>
        <v>1</v>
      </c>
      <c r="O124" s="76"/>
      <c r="P124" s="167">
        <v>15</v>
      </c>
      <c r="Q124" s="168">
        <v>15</v>
      </c>
      <c r="R124" s="38"/>
      <c r="S124" s="38"/>
      <c r="T124" s="293"/>
      <c r="U124" s="39">
        <f t="shared" si="12"/>
        <v>15</v>
      </c>
      <c r="V124" s="40">
        <f t="shared" si="18"/>
        <v>15</v>
      </c>
      <c r="W124" s="112"/>
      <c r="X124" s="96"/>
      <c r="Y124" s="96"/>
      <c r="Z124" s="104"/>
      <c r="AA124" s="132"/>
      <c r="AB124" s="41">
        <f t="shared" si="13"/>
        <v>0</v>
      </c>
      <c r="AC124" s="40">
        <f t="shared" si="14"/>
        <v>0</v>
      </c>
      <c r="AD124" s="77"/>
      <c r="AE124" s="130"/>
      <c r="AF124" s="37">
        <f t="shared" si="15"/>
        <v>15</v>
      </c>
      <c r="AG124" s="43">
        <v>65</v>
      </c>
      <c r="AH124" s="44">
        <f t="shared" si="16"/>
        <v>80</v>
      </c>
      <c r="AI124" s="45">
        <f t="shared" si="19"/>
        <v>0.93</v>
      </c>
      <c r="AJ124" s="46"/>
      <c r="AK124" s="47">
        <v>1E-4</v>
      </c>
      <c r="AL124" s="48">
        <f t="shared" si="20"/>
        <v>1.0001</v>
      </c>
      <c r="AM124" s="49">
        <f t="shared" si="21"/>
        <v>4572142000</v>
      </c>
      <c r="AN124" s="75"/>
      <c r="AO124" s="78"/>
      <c r="AP124" s="78"/>
      <c r="AQ124" s="78"/>
      <c r="AR124" s="78"/>
      <c r="AS124" s="78"/>
      <c r="AT124" s="53">
        <f t="shared" si="17"/>
        <v>0</v>
      </c>
    </row>
    <row r="125" spans="1:46" s="54" customFormat="1" ht="47.25" customHeight="1" thickBot="1">
      <c r="A125" s="27"/>
      <c r="B125" s="56"/>
      <c r="C125" s="91"/>
      <c r="D125" s="95"/>
      <c r="E125" s="95"/>
      <c r="F125" s="101"/>
      <c r="G125" s="55"/>
      <c r="H125" s="60"/>
      <c r="I125" s="30">
        <v>0.51</v>
      </c>
      <c r="J125" s="119">
        <v>0.49</v>
      </c>
      <c r="K125" s="32"/>
      <c r="L125" s="57"/>
      <c r="M125" s="33"/>
      <c r="N125" s="34">
        <f t="shared" si="11"/>
        <v>1</v>
      </c>
      <c r="O125" s="35"/>
      <c r="P125" s="167">
        <v>15</v>
      </c>
      <c r="Q125" s="168">
        <v>15</v>
      </c>
      <c r="R125" s="38"/>
      <c r="S125" s="38"/>
      <c r="T125" s="37"/>
      <c r="U125" s="39">
        <f t="shared" si="12"/>
        <v>15</v>
      </c>
      <c r="V125" s="40">
        <f t="shared" si="18"/>
        <v>15</v>
      </c>
      <c r="W125" s="112"/>
      <c r="X125" s="96"/>
      <c r="Y125" s="96"/>
      <c r="Z125" s="104"/>
      <c r="AA125" s="99"/>
      <c r="AB125" s="41">
        <f t="shared" si="13"/>
        <v>0</v>
      </c>
      <c r="AC125" s="40">
        <f t="shared" si="14"/>
        <v>0</v>
      </c>
      <c r="AD125" s="42"/>
      <c r="AE125" s="128"/>
      <c r="AF125" s="37">
        <f t="shared" si="15"/>
        <v>15</v>
      </c>
      <c r="AG125" s="43">
        <v>65</v>
      </c>
      <c r="AH125" s="44">
        <f t="shared" si="16"/>
        <v>80</v>
      </c>
      <c r="AI125" s="45">
        <f t="shared" si="19"/>
        <v>0.93</v>
      </c>
      <c r="AJ125" s="46"/>
      <c r="AK125" s="47">
        <v>1E-4</v>
      </c>
      <c r="AL125" s="48">
        <f t="shared" si="20"/>
        <v>1.0001</v>
      </c>
      <c r="AM125" s="49">
        <f t="shared" si="21"/>
        <v>4572142000</v>
      </c>
      <c r="AN125" s="50"/>
      <c r="AO125" s="51"/>
      <c r="AP125" s="51"/>
      <c r="AQ125" s="51"/>
      <c r="AR125" s="51"/>
      <c r="AS125" s="52"/>
      <c r="AT125" s="53">
        <f t="shared" si="17"/>
        <v>0</v>
      </c>
    </row>
    <row r="126" spans="1:46" s="54" customFormat="1" ht="36" customHeight="1" thickBot="1">
      <c r="A126" s="27"/>
      <c r="B126" s="56"/>
      <c r="C126" s="91"/>
      <c r="D126" s="95"/>
      <c r="E126" s="95"/>
      <c r="F126" s="101"/>
      <c r="G126" s="55"/>
      <c r="H126" s="60"/>
      <c r="I126" s="30">
        <v>0.51</v>
      </c>
      <c r="J126" s="119">
        <v>0.49</v>
      </c>
      <c r="K126" s="32"/>
      <c r="L126" s="57"/>
      <c r="M126" s="33"/>
      <c r="N126" s="34">
        <f t="shared" si="11"/>
        <v>1</v>
      </c>
      <c r="O126" s="35"/>
      <c r="P126" s="167">
        <v>15</v>
      </c>
      <c r="Q126" s="168">
        <v>15</v>
      </c>
      <c r="R126" s="38"/>
      <c r="S126" s="38"/>
      <c r="T126" s="37"/>
      <c r="U126" s="39">
        <f t="shared" si="12"/>
        <v>15</v>
      </c>
      <c r="V126" s="40">
        <f t="shared" si="18"/>
        <v>15</v>
      </c>
      <c r="W126" s="112"/>
      <c r="X126" s="96"/>
      <c r="Y126" s="96"/>
      <c r="Z126" s="104"/>
      <c r="AA126" s="99"/>
      <c r="AB126" s="41">
        <f t="shared" si="13"/>
        <v>0</v>
      </c>
      <c r="AC126" s="40">
        <f t="shared" si="14"/>
        <v>0</v>
      </c>
      <c r="AD126" s="42"/>
      <c r="AE126" s="128"/>
      <c r="AF126" s="37">
        <f t="shared" si="15"/>
        <v>15</v>
      </c>
      <c r="AG126" s="43">
        <v>65</v>
      </c>
      <c r="AH126" s="44">
        <f t="shared" si="16"/>
        <v>80</v>
      </c>
      <c r="AI126" s="45">
        <f t="shared" si="19"/>
        <v>0.93</v>
      </c>
      <c r="AJ126" s="46"/>
      <c r="AK126" s="47">
        <v>1E-4</v>
      </c>
      <c r="AL126" s="48">
        <f t="shared" si="20"/>
        <v>1.0001</v>
      </c>
      <c r="AM126" s="49">
        <f t="shared" si="21"/>
        <v>4572142000</v>
      </c>
      <c r="AN126" s="50"/>
      <c r="AO126" s="51"/>
      <c r="AP126" s="51"/>
      <c r="AQ126" s="51"/>
      <c r="AR126" s="51"/>
      <c r="AS126" s="52"/>
      <c r="AT126" s="53">
        <f t="shared" si="17"/>
        <v>0</v>
      </c>
    </row>
    <row r="127" spans="1:46" s="54" customFormat="1" ht="36" customHeight="1" thickBot="1">
      <c r="A127" s="27"/>
      <c r="B127" s="56"/>
      <c r="C127" s="91"/>
      <c r="D127" s="95"/>
      <c r="E127" s="95"/>
      <c r="F127" s="101"/>
      <c r="G127" s="55"/>
      <c r="H127" s="60"/>
      <c r="I127" s="30">
        <v>0.51</v>
      </c>
      <c r="J127" s="119">
        <v>0.49</v>
      </c>
      <c r="K127" s="32"/>
      <c r="L127" s="57"/>
      <c r="M127" s="33"/>
      <c r="N127" s="34">
        <f t="shared" si="11"/>
        <v>1</v>
      </c>
      <c r="O127" s="35"/>
      <c r="P127" s="167">
        <v>15</v>
      </c>
      <c r="Q127" s="168">
        <v>15</v>
      </c>
      <c r="R127" s="38"/>
      <c r="S127" s="38"/>
      <c r="T127" s="37"/>
      <c r="U127" s="39">
        <f t="shared" si="12"/>
        <v>15</v>
      </c>
      <c r="V127" s="40">
        <f t="shared" si="18"/>
        <v>15</v>
      </c>
      <c r="W127" s="112"/>
      <c r="X127" s="96"/>
      <c r="Y127" s="96"/>
      <c r="Z127" s="104"/>
      <c r="AA127" s="99"/>
      <c r="AB127" s="41">
        <f t="shared" si="13"/>
        <v>0</v>
      </c>
      <c r="AC127" s="40">
        <f t="shared" si="14"/>
        <v>0</v>
      </c>
      <c r="AD127" s="42"/>
      <c r="AE127" s="128"/>
      <c r="AF127" s="37">
        <f t="shared" si="15"/>
        <v>15</v>
      </c>
      <c r="AG127" s="43">
        <v>65</v>
      </c>
      <c r="AH127" s="44">
        <f t="shared" si="16"/>
        <v>80</v>
      </c>
      <c r="AI127" s="45">
        <f t="shared" si="19"/>
        <v>0.93</v>
      </c>
      <c r="AJ127" s="46"/>
      <c r="AK127" s="47">
        <v>1E-4</v>
      </c>
      <c r="AL127" s="48">
        <f t="shared" si="20"/>
        <v>1.0001</v>
      </c>
      <c r="AM127" s="49">
        <f t="shared" si="21"/>
        <v>4572142000</v>
      </c>
      <c r="AN127" s="50"/>
      <c r="AO127" s="51"/>
      <c r="AP127" s="51"/>
      <c r="AQ127" s="51"/>
      <c r="AR127" s="51"/>
      <c r="AS127" s="52"/>
      <c r="AT127" s="53">
        <f t="shared" si="17"/>
        <v>0</v>
      </c>
    </row>
    <row r="128" spans="1:46" s="54" customFormat="1" ht="36" customHeight="1" thickBot="1">
      <c r="A128" s="27"/>
      <c r="B128" s="56"/>
      <c r="C128" s="91"/>
      <c r="D128" s="95"/>
      <c r="E128" s="95"/>
      <c r="F128" s="101"/>
      <c r="G128" s="55"/>
      <c r="H128" s="60"/>
      <c r="I128" s="30">
        <v>0.51</v>
      </c>
      <c r="J128" s="119">
        <v>0.49</v>
      </c>
      <c r="K128" s="32"/>
      <c r="L128" s="57"/>
      <c r="M128" s="33"/>
      <c r="N128" s="34">
        <f t="shared" si="11"/>
        <v>1</v>
      </c>
      <c r="O128" s="35"/>
      <c r="P128" s="167">
        <v>15</v>
      </c>
      <c r="Q128" s="168">
        <v>15</v>
      </c>
      <c r="R128" s="38"/>
      <c r="S128" s="38"/>
      <c r="T128" s="37"/>
      <c r="U128" s="39">
        <f t="shared" si="12"/>
        <v>15</v>
      </c>
      <c r="V128" s="40">
        <f t="shared" si="18"/>
        <v>15</v>
      </c>
      <c r="W128" s="112"/>
      <c r="X128" s="96"/>
      <c r="Y128" s="96"/>
      <c r="Z128" s="104"/>
      <c r="AA128" s="99"/>
      <c r="AB128" s="41">
        <f t="shared" si="13"/>
        <v>0</v>
      </c>
      <c r="AC128" s="40">
        <f t="shared" si="14"/>
        <v>0</v>
      </c>
      <c r="AD128" s="42"/>
      <c r="AE128" s="128"/>
      <c r="AF128" s="37">
        <f t="shared" si="15"/>
        <v>15</v>
      </c>
      <c r="AG128" s="43">
        <v>65</v>
      </c>
      <c r="AH128" s="44">
        <f t="shared" si="16"/>
        <v>80</v>
      </c>
      <c r="AI128" s="45">
        <f t="shared" si="19"/>
        <v>0.93</v>
      </c>
      <c r="AJ128" s="46"/>
      <c r="AK128" s="47">
        <v>1E-4</v>
      </c>
      <c r="AL128" s="48">
        <f t="shared" si="20"/>
        <v>1.0001</v>
      </c>
      <c r="AM128" s="49">
        <f t="shared" si="21"/>
        <v>4572142000</v>
      </c>
      <c r="AN128" s="50"/>
      <c r="AO128" s="51"/>
      <c r="AP128" s="51"/>
      <c r="AQ128" s="51"/>
      <c r="AR128" s="51"/>
      <c r="AS128" s="52"/>
      <c r="AT128" s="53">
        <f t="shared" si="17"/>
        <v>0</v>
      </c>
    </row>
    <row r="129" spans="1:46" s="54" customFormat="1" ht="36" customHeight="1" thickBot="1">
      <c r="A129" s="27"/>
      <c r="B129" s="56"/>
      <c r="C129" s="91"/>
      <c r="D129" s="95"/>
      <c r="E129" s="95"/>
      <c r="F129" s="101"/>
      <c r="G129" s="55"/>
      <c r="H129" s="60"/>
      <c r="I129" s="30">
        <v>0.51</v>
      </c>
      <c r="J129" s="119">
        <v>0.49</v>
      </c>
      <c r="K129" s="32"/>
      <c r="L129" s="57"/>
      <c r="M129" s="33"/>
      <c r="N129" s="34">
        <f t="shared" si="11"/>
        <v>1</v>
      </c>
      <c r="O129" s="35"/>
      <c r="P129" s="167">
        <v>15</v>
      </c>
      <c r="Q129" s="168">
        <v>15</v>
      </c>
      <c r="R129" s="38"/>
      <c r="S129" s="38"/>
      <c r="T129" s="37"/>
      <c r="U129" s="39">
        <f t="shared" si="12"/>
        <v>15</v>
      </c>
      <c r="V129" s="40">
        <f t="shared" si="18"/>
        <v>15</v>
      </c>
      <c r="W129" s="112"/>
      <c r="X129" s="96"/>
      <c r="Y129" s="96"/>
      <c r="Z129" s="104"/>
      <c r="AA129" s="99"/>
      <c r="AB129" s="41">
        <f t="shared" si="13"/>
        <v>0</v>
      </c>
      <c r="AC129" s="40">
        <f t="shared" si="14"/>
        <v>0</v>
      </c>
      <c r="AD129" s="42"/>
      <c r="AE129" s="128"/>
      <c r="AF129" s="37">
        <f t="shared" si="15"/>
        <v>15</v>
      </c>
      <c r="AG129" s="43">
        <v>65</v>
      </c>
      <c r="AH129" s="44">
        <f t="shared" si="16"/>
        <v>80</v>
      </c>
      <c r="AI129" s="45">
        <f t="shared" si="19"/>
        <v>0.93</v>
      </c>
      <c r="AJ129" s="46"/>
      <c r="AK129" s="47">
        <v>1E-4</v>
      </c>
      <c r="AL129" s="48">
        <f t="shared" si="20"/>
        <v>1.0001</v>
      </c>
      <c r="AM129" s="49">
        <f t="shared" si="21"/>
        <v>4572142000</v>
      </c>
      <c r="AN129" s="50"/>
      <c r="AO129" s="51"/>
      <c r="AP129" s="51"/>
      <c r="AQ129" s="51"/>
      <c r="AR129" s="51"/>
      <c r="AS129" s="52"/>
      <c r="AT129" s="53">
        <f t="shared" si="17"/>
        <v>0</v>
      </c>
    </row>
    <row r="130" spans="1:46" s="54" customFormat="1" ht="36" customHeight="1" thickBot="1">
      <c r="A130" s="27"/>
      <c r="B130" s="56"/>
      <c r="C130" s="91"/>
      <c r="D130" s="95"/>
      <c r="E130" s="95"/>
      <c r="F130" s="101"/>
      <c r="G130" s="55"/>
      <c r="H130" s="60"/>
      <c r="I130" s="30">
        <v>0.51</v>
      </c>
      <c r="J130" s="119">
        <v>0.49</v>
      </c>
      <c r="K130" s="32"/>
      <c r="L130" s="57"/>
      <c r="M130" s="33"/>
      <c r="N130" s="34">
        <f t="shared" si="11"/>
        <v>1</v>
      </c>
      <c r="O130" s="35"/>
      <c r="P130" s="167">
        <v>15</v>
      </c>
      <c r="Q130" s="168">
        <v>15</v>
      </c>
      <c r="R130" s="38"/>
      <c r="S130" s="38"/>
      <c r="T130" s="37"/>
      <c r="U130" s="39">
        <f t="shared" si="12"/>
        <v>15</v>
      </c>
      <c r="V130" s="40">
        <f t="shared" si="18"/>
        <v>15</v>
      </c>
      <c r="W130" s="112"/>
      <c r="X130" s="96"/>
      <c r="Y130" s="96"/>
      <c r="Z130" s="104"/>
      <c r="AA130" s="99"/>
      <c r="AB130" s="41">
        <f t="shared" si="13"/>
        <v>0</v>
      </c>
      <c r="AC130" s="40">
        <f t="shared" si="14"/>
        <v>0</v>
      </c>
      <c r="AD130" s="42"/>
      <c r="AE130" s="128"/>
      <c r="AF130" s="37">
        <f t="shared" si="15"/>
        <v>15</v>
      </c>
      <c r="AG130" s="43">
        <v>65</v>
      </c>
      <c r="AH130" s="44">
        <f t="shared" si="16"/>
        <v>80</v>
      </c>
      <c r="AI130" s="45">
        <f t="shared" si="19"/>
        <v>0.93</v>
      </c>
      <c r="AJ130" s="46"/>
      <c r="AK130" s="47">
        <v>1E-4</v>
      </c>
      <c r="AL130" s="48">
        <f t="shared" si="20"/>
        <v>1.0001</v>
      </c>
      <c r="AM130" s="49">
        <f t="shared" si="21"/>
        <v>4572142000</v>
      </c>
      <c r="AN130" s="50"/>
      <c r="AO130" s="51"/>
      <c r="AP130" s="51"/>
      <c r="AQ130" s="51"/>
      <c r="AR130" s="51"/>
      <c r="AS130" s="52"/>
      <c r="AT130" s="53">
        <f t="shared" si="17"/>
        <v>0</v>
      </c>
    </row>
    <row r="131" spans="1:46" s="54" customFormat="1" ht="36" customHeight="1" thickBot="1">
      <c r="A131" s="27"/>
      <c r="B131" s="56"/>
      <c r="C131" s="91"/>
      <c r="D131" s="95"/>
      <c r="E131" s="95"/>
      <c r="F131" s="101"/>
      <c r="G131" s="55"/>
      <c r="H131" s="60"/>
      <c r="I131" s="30">
        <v>0.51</v>
      </c>
      <c r="J131" s="119">
        <v>0.49</v>
      </c>
      <c r="K131" s="32"/>
      <c r="L131" s="57"/>
      <c r="M131" s="33"/>
      <c r="N131" s="34">
        <f t="shared" si="11"/>
        <v>1</v>
      </c>
      <c r="O131" s="35"/>
      <c r="P131" s="105">
        <v>15</v>
      </c>
      <c r="Q131" s="106">
        <v>15</v>
      </c>
      <c r="R131" s="38"/>
      <c r="S131" s="38"/>
      <c r="T131" s="37"/>
      <c r="U131" s="39">
        <f t="shared" si="12"/>
        <v>15</v>
      </c>
      <c r="V131" s="40">
        <f t="shared" si="18"/>
        <v>15</v>
      </c>
      <c r="W131" s="112"/>
      <c r="X131" s="96"/>
      <c r="Y131" s="96"/>
      <c r="Z131" s="104"/>
      <c r="AA131" s="99"/>
      <c r="AB131" s="41">
        <f t="shared" si="13"/>
        <v>0</v>
      </c>
      <c r="AC131" s="40">
        <f t="shared" si="14"/>
        <v>0</v>
      </c>
      <c r="AD131" s="42"/>
      <c r="AE131" s="128"/>
      <c r="AF131" s="37">
        <f t="shared" si="15"/>
        <v>15</v>
      </c>
      <c r="AG131" s="43">
        <v>65</v>
      </c>
      <c r="AH131" s="44">
        <f t="shared" si="16"/>
        <v>80</v>
      </c>
      <c r="AI131" s="45">
        <f t="shared" si="19"/>
        <v>0.93</v>
      </c>
      <c r="AJ131" s="46"/>
      <c r="AK131" s="47">
        <v>1E-4</v>
      </c>
      <c r="AL131" s="48">
        <f t="shared" si="20"/>
        <v>1.0001</v>
      </c>
      <c r="AM131" s="49">
        <f t="shared" si="21"/>
        <v>4572142000</v>
      </c>
      <c r="AN131" s="50"/>
      <c r="AO131" s="51"/>
      <c r="AP131" s="51"/>
      <c r="AQ131" s="51"/>
      <c r="AR131" s="51"/>
      <c r="AS131" s="52"/>
      <c r="AT131" s="53">
        <f t="shared" si="17"/>
        <v>0</v>
      </c>
    </row>
    <row r="132" spans="1:46" s="54" customFormat="1" ht="36" customHeight="1" thickBot="1">
      <c r="A132" s="27"/>
      <c r="B132" s="56"/>
      <c r="C132" s="91"/>
      <c r="D132" s="95"/>
      <c r="E132" s="95"/>
      <c r="F132" s="101"/>
      <c r="G132" s="55"/>
      <c r="H132" s="60"/>
      <c r="I132" s="30">
        <v>0.51</v>
      </c>
      <c r="J132" s="119">
        <v>0.49</v>
      </c>
      <c r="K132" s="32"/>
      <c r="L132" s="57"/>
      <c r="M132" s="33"/>
      <c r="N132" s="34">
        <f t="shared" si="11"/>
        <v>1</v>
      </c>
      <c r="O132" s="35"/>
      <c r="P132" s="105">
        <v>15</v>
      </c>
      <c r="Q132" s="106">
        <v>15</v>
      </c>
      <c r="R132" s="38"/>
      <c r="S132" s="38"/>
      <c r="T132" s="37"/>
      <c r="U132" s="39">
        <f t="shared" si="12"/>
        <v>15</v>
      </c>
      <c r="V132" s="40">
        <f t="shared" si="18"/>
        <v>15</v>
      </c>
      <c r="W132" s="112"/>
      <c r="X132" s="96"/>
      <c r="Y132" s="96"/>
      <c r="Z132" s="104"/>
      <c r="AA132" s="99"/>
      <c r="AB132" s="41">
        <f t="shared" si="13"/>
        <v>0</v>
      </c>
      <c r="AC132" s="40">
        <f t="shared" si="14"/>
        <v>0</v>
      </c>
      <c r="AD132" s="42"/>
      <c r="AE132" s="128"/>
      <c r="AF132" s="37">
        <f t="shared" si="15"/>
        <v>15</v>
      </c>
      <c r="AG132" s="43">
        <v>65</v>
      </c>
      <c r="AH132" s="44">
        <f t="shared" si="16"/>
        <v>80</v>
      </c>
      <c r="AI132" s="45">
        <f t="shared" si="19"/>
        <v>0.93</v>
      </c>
      <c r="AJ132" s="46"/>
      <c r="AK132" s="47">
        <v>1E-4</v>
      </c>
      <c r="AL132" s="48">
        <f t="shared" si="20"/>
        <v>1.0001</v>
      </c>
      <c r="AM132" s="49">
        <f t="shared" si="21"/>
        <v>4572142000</v>
      </c>
      <c r="AN132" s="50"/>
      <c r="AO132" s="51"/>
      <c r="AP132" s="51"/>
      <c r="AQ132" s="51"/>
      <c r="AR132" s="51"/>
      <c r="AS132" s="52"/>
      <c r="AT132" s="53">
        <f t="shared" si="17"/>
        <v>0</v>
      </c>
    </row>
    <row r="133" spans="1:46" s="54" customFormat="1" ht="36" customHeight="1" thickBot="1">
      <c r="A133" s="27"/>
      <c r="B133" s="56"/>
      <c r="C133" s="91"/>
      <c r="D133" s="95"/>
      <c r="E133" s="95"/>
      <c r="F133" s="101"/>
      <c r="G133" s="55"/>
      <c r="H133" s="60"/>
      <c r="I133" s="30">
        <v>0.51</v>
      </c>
      <c r="J133" s="119">
        <v>0.49</v>
      </c>
      <c r="K133" s="32"/>
      <c r="L133" s="57"/>
      <c r="M133" s="33"/>
      <c r="N133" s="34">
        <f t="shared" si="11"/>
        <v>1</v>
      </c>
      <c r="O133" s="35"/>
      <c r="P133" s="105">
        <v>15</v>
      </c>
      <c r="Q133" s="106">
        <v>15</v>
      </c>
      <c r="R133" s="38"/>
      <c r="S133" s="38"/>
      <c r="T133" s="37"/>
      <c r="U133" s="39">
        <f t="shared" si="12"/>
        <v>15</v>
      </c>
      <c r="V133" s="40">
        <f t="shared" si="18"/>
        <v>15</v>
      </c>
      <c r="W133" s="112"/>
      <c r="X133" s="96"/>
      <c r="Y133" s="96"/>
      <c r="Z133" s="104"/>
      <c r="AA133" s="99"/>
      <c r="AB133" s="41">
        <f t="shared" si="13"/>
        <v>0</v>
      </c>
      <c r="AC133" s="40">
        <f t="shared" si="14"/>
        <v>0</v>
      </c>
      <c r="AD133" s="42"/>
      <c r="AE133" s="128"/>
      <c r="AF133" s="37">
        <f t="shared" si="15"/>
        <v>15</v>
      </c>
      <c r="AG133" s="43">
        <v>65</v>
      </c>
      <c r="AH133" s="44">
        <f t="shared" si="16"/>
        <v>80</v>
      </c>
      <c r="AI133" s="45">
        <f t="shared" si="19"/>
        <v>0.93</v>
      </c>
      <c r="AJ133" s="46"/>
      <c r="AK133" s="47">
        <v>1E-4</v>
      </c>
      <c r="AL133" s="48">
        <f t="shared" si="20"/>
        <v>1.0001</v>
      </c>
      <c r="AM133" s="49">
        <f t="shared" si="21"/>
        <v>4572142000</v>
      </c>
      <c r="AN133" s="50"/>
      <c r="AO133" s="51"/>
      <c r="AP133" s="51"/>
      <c r="AQ133" s="51"/>
      <c r="AR133" s="51"/>
      <c r="AS133" s="52"/>
      <c r="AT133" s="53">
        <f t="shared" si="17"/>
        <v>0</v>
      </c>
    </row>
    <row r="134" spans="1:46" s="54" customFormat="1" ht="36" customHeight="1" thickBot="1">
      <c r="A134" s="27"/>
      <c r="B134" s="56"/>
      <c r="C134" s="91"/>
      <c r="D134" s="95"/>
      <c r="E134" s="95"/>
      <c r="F134" s="101"/>
      <c r="G134" s="55"/>
      <c r="H134" s="60"/>
      <c r="I134" s="30">
        <v>0.51</v>
      </c>
      <c r="J134" s="119">
        <v>0.49</v>
      </c>
      <c r="K134" s="32"/>
      <c r="L134" s="57"/>
      <c r="M134" s="33"/>
      <c r="N134" s="34">
        <f t="shared" ref="N134:N140" si="22">SUM(I134:M134)</f>
        <v>1</v>
      </c>
      <c r="O134" s="35"/>
      <c r="P134" s="105">
        <v>15</v>
      </c>
      <c r="Q134" s="106">
        <v>15</v>
      </c>
      <c r="R134" s="38"/>
      <c r="S134" s="38"/>
      <c r="T134" s="37"/>
      <c r="U134" s="39">
        <f t="shared" ref="U134:U140" si="23">ROUNDUP(((P134*I134)+(Q134*J134)+(R134*K134)+(S134*L134)+(T134*M134)),2)</f>
        <v>15</v>
      </c>
      <c r="V134" s="40">
        <f t="shared" si="18"/>
        <v>15</v>
      </c>
      <c r="W134" s="112"/>
      <c r="X134" s="96"/>
      <c r="Y134" s="96"/>
      <c r="Z134" s="104"/>
      <c r="AA134" s="99"/>
      <c r="AB134" s="41">
        <f t="shared" ref="AB134:AB140" si="24">ROUNDUP((((W134*I134)+(X134*J134)+(Y134*K134)+(Z134*L134)+(AA134*M134))/$I$2*15),2)</f>
        <v>0</v>
      </c>
      <c r="AC134" s="40">
        <f t="shared" ref="AC134:AC140" si="25">IF(AB134&gt;=15,15,AB134)</f>
        <v>0</v>
      </c>
      <c r="AD134" s="42"/>
      <c r="AE134" s="128"/>
      <c r="AF134" s="37">
        <f t="shared" ref="AF134:AF140" si="26">IF((V134+AC134+AD134)&gt;=30,30,(V134+AC134+AD134))</f>
        <v>15</v>
      </c>
      <c r="AG134" s="43">
        <v>65</v>
      </c>
      <c r="AH134" s="44">
        <f t="shared" ref="AH134:AH140" si="27">AF134+AG134+AE134</f>
        <v>80</v>
      </c>
      <c r="AI134" s="45">
        <f t="shared" si="19"/>
        <v>0.93</v>
      </c>
      <c r="AJ134" s="46"/>
      <c r="AK134" s="47">
        <v>1E-4</v>
      </c>
      <c r="AL134" s="48">
        <f t="shared" si="20"/>
        <v>1.0001</v>
      </c>
      <c r="AM134" s="49">
        <f t="shared" si="21"/>
        <v>4572142000</v>
      </c>
      <c r="AN134" s="50"/>
      <c r="AO134" s="51"/>
      <c r="AP134" s="51"/>
      <c r="AQ134" s="51"/>
      <c r="AR134" s="51"/>
      <c r="AS134" s="52"/>
      <c r="AT134" s="53">
        <f t="shared" ref="AT134:AT140" si="28">(AO134*I134)+(AP134*J134)+(AQ134*K134)+(AR134*L134)+(AS134*M134)</f>
        <v>0</v>
      </c>
    </row>
    <row r="135" spans="1:46" s="54" customFormat="1" ht="36" customHeight="1" thickBot="1">
      <c r="A135" s="27"/>
      <c r="B135" s="56"/>
      <c r="C135" s="91"/>
      <c r="D135" s="95"/>
      <c r="E135" s="95"/>
      <c r="F135" s="101"/>
      <c r="G135" s="55"/>
      <c r="H135" s="60"/>
      <c r="I135" s="30">
        <v>0.51</v>
      </c>
      <c r="J135" s="119">
        <v>0.49</v>
      </c>
      <c r="K135" s="32"/>
      <c r="L135" s="57"/>
      <c r="M135" s="33"/>
      <c r="N135" s="34">
        <f t="shared" si="22"/>
        <v>1</v>
      </c>
      <c r="O135" s="35"/>
      <c r="P135" s="105">
        <v>15</v>
      </c>
      <c r="Q135" s="106">
        <v>15</v>
      </c>
      <c r="R135" s="38"/>
      <c r="S135" s="38"/>
      <c r="T135" s="37"/>
      <c r="U135" s="39">
        <f t="shared" si="23"/>
        <v>15</v>
      </c>
      <c r="V135" s="40">
        <f t="shared" si="18"/>
        <v>15</v>
      </c>
      <c r="W135" s="112"/>
      <c r="X135" s="96"/>
      <c r="Y135" s="96"/>
      <c r="Z135" s="104"/>
      <c r="AA135" s="99"/>
      <c r="AB135" s="41">
        <f t="shared" si="24"/>
        <v>0</v>
      </c>
      <c r="AC135" s="40">
        <f t="shared" si="25"/>
        <v>0</v>
      </c>
      <c r="AD135" s="42"/>
      <c r="AE135" s="128"/>
      <c r="AF135" s="37">
        <f t="shared" si="26"/>
        <v>15</v>
      </c>
      <c r="AG135" s="43">
        <v>65</v>
      </c>
      <c r="AH135" s="44">
        <f t="shared" si="27"/>
        <v>80</v>
      </c>
      <c r="AI135" s="45">
        <f t="shared" si="19"/>
        <v>0.93</v>
      </c>
      <c r="AJ135" s="46"/>
      <c r="AK135" s="47">
        <v>1E-4</v>
      </c>
      <c r="AL135" s="48">
        <f t="shared" si="20"/>
        <v>1.0001</v>
      </c>
      <c r="AM135" s="49">
        <f t="shared" si="21"/>
        <v>4572142000</v>
      </c>
      <c r="AN135" s="50"/>
      <c r="AO135" s="51"/>
      <c r="AP135" s="51"/>
      <c r="AQ135" s="51"/>
      <c r="AR135" s="51"/>
      <c r="AS135" s="52"/>
      <c r="AT135" s="53">
        <f t="shared" si="28"/>
        <v>0</v>
      </c>
    </row>
    <row r="136" spans="1:46" s="54" customFormat="1" ht="44.25" customHeight="1" thickBot="1">
      <c r="A136" s="27"/>
      <c r="B136" s="56"/>
      <c r="C136" s="91"/>
      <c r="D136" s="95"/>
      <c r="E136" s="95"/>
      <c r="F136" s="101"/>
      <c r="G136" s="55"/>
      <c r="H136" s="60"/>
      <c r="I136" s="30">
        <v>0.51</v>
      </c>
      <c r="J136" s="119">
        <v>0.49</v>
      </c>
      <c r="K136" s="32"/>
      <c r="L136" s="57"/>
      <c r="M136" s="33"/>
      <c r="N136" s="34">
        <f t="shared" si="22"/>
        <v>1</v>
      </c>
      <c r="O136" s="35"/>
      <c r="P136" s="105">
        <v>15</v>
      </c>
      <c r="Q136" s="106">
        <v>15</v>
      </c>
      <c r="R136" s="38"/>
      <c r="S136" s="38"/>
      <c r="T136" s="37"/>
      <c r="U136" s="39">
        <f t="shared" si="23"/>
        <v>15</v>
      </c>
      <c r="V136" s="40">
        <f>IF(U136&gt;=15,15,U136)</f>
        <v>15</v>
      </c>
      <c r="W136" s="112"/>
      <c r="X136" s="96"/>
      <c r="Y136" s="96"/>
      <c r="Z136" s="104"/>
      <c r="AA136" s="99"/>
      <c r="AB136" s="41">
        <f t="shared" si="24"/>
        <v>0</v>
      </c>
      <c r="AC136" s="40">
        <f t="shared" si="25"/>
        <v>0</v>
      </c>
      <c r="AD136" s="42"/>
      <c r="AE136" s="128"/>
      <c r="AF136" s="37">
        <f t="shared" si="26"/>
        <v>15</v>
      </c>
      <c r="AG136" s="43">
        <v>65</v>
      </c>
      <c r="AH136" s="44">
        <f t="shared" si="27"/>
        <v>80</v>
      </c>
      <c r="AI136" s="45">
        <f>-((50-((176+(45+(30-AF136)))))/200)</f>
        <v>0.93</v>
      </c>
      <c r="AJ136" s="46"/>
      <c r="AK136" s="47">
        <v>1E-4</v>
      </c>
      <c r="AL136" s="48">
        <f>100%+AK136</f>
        <v>1.0001</v>
      </c>
      <c r="AM136" s="49">
        <f>ROUNDUP($D$2*AI136*AL136,-3)</f>
        <v>4572142000</v>
      </c>
      <c r="AN136" s="50"/>
      <c r="AO136" s="51"/>
      <c r="AP136" s="51"/>
      <c r="AQ136" s="51"/>
      <c r="AR136" s="51"/>
      <c r="AS136" s="52"/>
      <c r="AT136" s="53">
        <f t="shared" si="28"/>
        <v>0</v>
      </c>
    </row>
    <row r="137" spans="1:46" s="54" customFormat="1" ht="36" customHeight="1" thickBot="1">
      <c r="A137" s="27"/>
      <c r="B137" s="56"/>
      <c r="C137" s="91"/>
      <c r="D137" s="95"/>
      <c r="E137" s="95"/>
      <c r="F137" s="101"/>
      <c r="G137" s="55"/>
      <c r="H137" s="79"/>
      <c r="I137" s="30">
        <v>0.51</v>
      </c>
      <c r="J137" s="119">
        <v>0.49</v>
      </c>
      <c r="K137" s="32"/>
      <c r="L137" s="57"/>
      <c r="M137" s="80"/>
      <c r="N137" s="34">
        <f t="shared" si="22"/>
        <v>1</v>
      </c>
      <c r="O137" s="81"/>
      <c r="P137" s="105">
        <v>15</v>
      </c>
      <c r="Q137" s="106">
        <v>15</v>
      </c>
      <c r="R137" s="38"/>
      <c r="S137" s="38"/>
      <c r="T137" s="58"/>
      <c r="U137" s="39">
        <f t="shared" si="23"/>
        <v>15</v>
      </c>
      <c r="V137" s="82">
        <f>IF(U137&gt;=15,15,U137)</f>
        <v>15</v>
      </c>
      <c r="W137" s="112"/>
      <c r="X137" s="96"/>
      <c r="Y137" s="96"/>
      <c r="Z137" s="104"/>
      <c r="AA137" s="133"/>
      <c r="AB137" s="41">
        <f t="shared" si="24"/>
        <v>0</v>
      </c>
      <c r="AC137" s="40">
        <f t="shared" si="25"/>
        <v>0</v>
      </c>
      <c r="AD137" s="83"/>
      <c r="AE137" s="131"/>
      <c r="AF137" s="37">
        <f t="shared" si="26"/>
        <v>15</v>
      </c>
      <c r="AG137" s="43">
        <v>65</v>
      </c>
      <c r="AH137" s="44">
        <f t="shared" si="27"/>
        <v>80</v>
      </c>
      <c r="AI137" s="45">
        <f>-((50-((176+(45+(30-AF137)))))/200)</f>
        <v>0.93</v>
      </c>
      <c r="AJ137" s="46"/>
      <c r="AK137" s="47">
        <v>1E-4</v>
      </c>
      <c r="AL137" s="48">
        <f>100%+AK137</f>
        <v>1.0001</v>
      </c>
      <c r="AM137" s="49">
        <f>ROUNDUP($D$2*AI137*AL137,-3)</f>
        <v>4572142000</v>
      </c>
      <c r="AN137" s="84"/>
      <c r="AO137" s="85"/>
      <c r="AP137" s="85"/>
      <c r="AQ137" s="85"/>
      <c r="AR137" s="85"/>
      <c r="AS137" s="86"/>
      <c r="AT137" s="53">
        <f t="shared" si="28"/>
        <v>0</v>
      </c>
    </row>
    <row r="138" spans="1:46" s="54" customFormat="1" ht="36" customHeight="1" thickBot="1">
      <c r="A138" s="27"/>
      <c r="B138" s="56"/>
      <c r="C138" s="91"/>
      <c r="D138" s="95"/>
      <c r="E138" s="95"/>
      <c r="F138" s="101"/>
      <c r="G138" s="55"/>
      <c r="H138" s="60"/>
      <c r="I138" s="30">
        <v>0.51</v>
      </c>
      <c r="J138" s="119">
        <v>0.49</v>
      </c>
      <c r="K138" s="32"/>
      <c r="L138" s="57"/>
      <c r="M138" s="33"/>
      <c r="N138" s="34">
        <f t="shared" si="22"/>
        <v>1</v>
      </c>
      <c r="O138" s="35"/>
      <c r="P138" s="105">
        <v>15</v>
      </c>
      <c r="Q138" s="106">
        <v>15</v>
      </c>
      <c r="R138" s="38"/>
      <c r="S138" s="38"/>
      <c r="T138" s="37"/>
      <c r="U138" s="39">
        <f t="shared" si="23"/>
        <v>15</v>
      </c>
      <c r="V138" s="40">
        <f>IF(U138&gt;=15,15,U138)</f>
        <v>15</v>
      </c>
      <c r="W138" s="112"/>
      <c r="X138" s="96"/>
      <c r="Y138" s="96"/>
      <c r="Z138" s="104"/>
      <c r="AA138" s="99"/>
      <c r="AB138" s="41">
        <f t="shared" si="24"/>
        <v>0</v>
      </c>
      <c r="AC138" s="40">
        <f t="shared" si="25"/>
        <v>0</v>
      </c>
      <c r="AD138" s="42"/>
      <c r="AE138" s="128"/>
      <c r="AF138" s="37">
        <f t="shared" si="26"/>
        <v>15</v>
      </c>
      <c r="AG138" s="43">
        <v>65</v>
      </c>
      <c r="AH138" s="44">
        <f t="shared" si="27"/>
        <v>80</v>
      </c>
      <c r="AI138" s="45">
        <f>-((50-((176+(45+(30-AF138)))))/200)</f>
        <v>0.93</v>
      </c>
      <c r="AJ138" s="46"/>
      <c r="AK138" s="47">
        <v>1E-4</v>
      </c>
      <c r="AL138" s="48">
        <f>100%+AK138</f>
        <v>1.0001</v>
      </c>
      <c r="AM138" s="49">
        <f>ROUNDUP($D$2*AI138*AL138,-3)</f>
        <v>4572142000</v>
      </c>
      <c r="AN138" s="50"/>
      <c r="AO138" s="51"/>
      <c r="AP138" s="51"/>
      <c r="AQ138" s="51"/>
      <c r="AR138" s="51"/>
      <c r="AS138" s="52"/>
      <c r="AT138" s="53">
        <f t="shared" si="28"/>
        <v>0</v>
      </c>
    </row>
    <row r="139" spans="1:46" s="54" customFormat="1" ht="36" customHeight="1" thickBot="1">
      <c r="A139" s="27"/>
      <c r="B139" s="56"/>
      <c r="C139" s="91"/>
      <c r="D139" s="95"/>
      <c r="E139" s="95"/>
      <c r="F139" s="101"/>
      <c r="G139" s="55"/>
      <c r="H139" s="60"/>
      <c r="I139" s="30">
        <v>0.51</v>
      </c>
      <c r="J139" s="119">
        <v>0.49</v>
      </c>
      <c r="K139" s="32"/>
      <c r="L139" s="57"/>
      <c r="M139" s="33"/>
      <c r="N139" s="34">
        <f t="shared" si="22"/>
        <v>1</v>
      </c>
      <c r="O139" s="35"/>
      <c r="P139" s="105">
        <v>15</v>
      </c>
      <c r="Q139" s="106">
        <v>15</v>
      </c>
      <c r="R139" s="38"/>
      <c r="S139" s="38"/>
      <c r="T139" s="37"/>
      <c r="U139" s="39">
        <f t="shared" si="23"/>
        <v>15</v>
      </c>
      <c r="V139" s="40">
        <f>IF(U139&gt;=15,15,U139)</f>
        <v>15</v>
      </c>
      <c r="W139" s="112"/>
      <c r="X139" s="96"/>
      <c r="Y139" s="96"/>
      <c r="Z139" s="104"/>
      <c r="AA139" s="99"/>
      <c r="AB139" s="41">
        <f t="shared" si="24"/>
        <v>0</v>
      </c>
      <c r="AC139" s="40">
        <f t="shared" si="25"/>
        <v>0</v>
      </c>
      <c r="AD139" s="42"/>
      <c r="AE139" s="128"/>
      <c r="AF139" s="37">
        <f t="shared" si="26"/>
        <v>15</v>
      </c>
      <c r="AG139" s="43">
        <v>65</v>
      </c>
      <c r="AH139" s="44">
        <f t="shared" si="27"/>
        <v>80</v>
      </c>
      <c r="AI139" s="45">
        <f>-((50-((176+(45+(30-AF139)))))/200)</f>
        <v>0.93</v>
      </c>
      <c r="AJ139" s="46"/>
      <c r="AK139" s="47">
        <v>1E-4</v>
      </c>
      <c r="AL139" s="48">
        <f>100%+AK139</f>
        <v>1.0001</v>
      </c>
      <c r="AM139" s="49">
        <f>ROUNDUP($D$2*AI139*AL139,-3)</f>
        <v>4572142000</v>
      </c>
      <c r="AN139" s="50"/>
      <c r="AO139" s="51"/>
      <c r="AP139" s="51"/>
      <c r="AQ139" s="51"/>
      <c r="AR139" s="51"/>
      <c r="AS139" s="52"/>
      <c r="AT139" s="53">
        <f t="shared" si="28"/>
        <v>0</v>
      </c>
    </row>
    <row r="140" spans="1:46" s="54" customFormat="1" ht="36" customHeight="1" thickBot="1">
      <c r="A140" s="27"/>
      <c r="B140" s="56"/>
      <c r="C140" s="91"/>
      <c r="D140" s="95"/>
      <c r="E140" s="95"/>
      <c r="F140" s="101"/>
      <c r="G140" s="55"/>
      <c r="H140" s="28"/>
      <c r="I140" s="30">
        <v>0.51</v>
      </c>
      <c r="J140" s="119">
        <v>0.49</v>
      </c>
      <c r="K140" s="32"/>
      <c r="L140" s="57"/>
      <c r="M140" s="31"/>
      <c r="N140" s="34">
        <f t="shared" si="22"/>
        <v>1</v>
      </c>
      <c r="O140" s="37"/>
      <c r="P140" s="105">
        <v>15</v>
      </c>
      <c r="Q140" s="106">
        <v>15</v>
      </c>
      <c r="R140" s="38"/>
      <c r="S140" s="38"/>
      <c r="T140" s="37"/>
      <c r="U140" s="39">
        <f t="shared" si="23"/>
        <v>15</v>
      </c>
      <c r="V140" s="40">
        <f>IF(U140&gt;=15,15,U140)</f>
        <v>15</v>
      </c>
      <c r="W140" s="112"/>
      <c r="X140" s="96"/>
      <c r="Y140" s="96"/>
      <c r="Z140" s="104"/>
      <c r="AA140" s="99"/>
      <c r="AB140" s="41">
        <f t="shared" si="24"/>
        <v>0</v>
      </c>
      <c r="AC140" s="40">
        <f t="shared" si="25"/>
        <v>0</v>
      </c>
      <c r="AD140" s="87"/>
      <c r="AE140" s="128"/>
      <c r="AF140" s="37">
        <f t="shared" si="26"/>
        <v>15</v>
      </c>
      <c r="AG140" s="43">
        <v>65</v>
      </c>
      <c r="AH140" s="44">
        <f t="shared" si="27"/>
        <v>80</v>
      </c>
      <c r="AI140" s="45">
        <f>-((50-((176+(45+(30-AF140)))))/200)</f>
        <v>0.93</v>
      </c>
      <c r="AJ140" s="46"/>
      <c r="AK140" s="47">
        <v>1E-4</v>
      </c>
      <c r="AL140" s="48">
        <f>100%+AK140</f>
        <v>1.0001</v>
      </c>
      <c r="AM140" s="49">
        <f>ROUNDUP($D$2*AI140*AL140,-3)</f>
        <v>4572142000</v>
      </c>
      <c r="AN140" s="88"/>
      <c r="AO140" s="51"/>
      <c r="AP140" s="51"/>
      <c r="AQ140" s="51"/>
      <c r="AR140" s="51"/>
      <c r="AS140" s="52"/>
      <c r="AT140" s="53">
        <f t="shared" si="28"/>
        <v>0</v>
      </c>
    </row>
  </sheetData>
  <mergeCells count="29">
    <mergeCell ref="AS3:AS4"/>
    <mergeCell ref="AT3:AT4"/>
    <mergeCell ref="AM3:AM4"/>
    <mergeCell ref="AN3:AN4"/>
    <mergeCell ref="AO3:AO4"/>
    <mergeCell ref="AP3:AP4"/>
    <mergeCell ref="AQ3:AQ4"/>
    <mergeCell ref="AR3:AR4"/>
    <mergeCell ref="AL3:AL4"/>
    <mergeCell ref="A3:A4"/>
    <mergeCell ref="B3:B4"/>
    <mergeCell ref="C3:H3"/>
    <mergeCell ref="I3:M3"/>
    <mergeCell ref="N3:N4"/>
    <mergeCell ref="O3:O4"/>
    <mergeCell ref="P3:U3"/>
    <mergeCell ref="W3:AB3"/>
    <mergeCell ref="AI3:AI4"/>
    <mergeCell ref="AJ3:AJ4"/>
    <mergeCell ref="AK3:AK4"/>
    <mergeCell ref="F12:G12"/>
    <mergeCell ref="D1:E1"/>
    <mergeCell ref="I1:J1"/>
    <mergeCell ref="L1:AB1"/>
    <mergeCell ref="AE1:AK1"/>
    <mergeCell ref="D2:E2"/>
    <mergeCell ref="F2:G2"/>
    <mergeCell ref="I2:J2"/>
    <mergeCell ref="P2:U2"/>
  </mergeCells>
  <phoneticPr fontId="3" type="noConversion"/>
  <printOptions horizontalCentered="1"/>
  <pageMargins left="0.17" right="0.17" top="0.33" bottom="0.24" header="0.26" footer="0.18"/>
  <pageSetup paperSize="9" scale="57" orientation="landscape" r:id="rId1"/>
  <headerFooter alignWithMargins="0"/>
  <rowBreaks count="1" manualBreakCount="1">
    <brk id="31" max="41" man="1"/>
  </rowBreaks>
  <colBreaks count="1" manualBreakCount="1">
    <brk id="29" max="139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AT140"/>
  <sheetViews>
    <sheetView showZeros="0" view="pageBreakPreview" zoomScale="80" workbookViewId="0">
      <selection activeCell="AE1" sqref="AE1:AK1"/>
    </sheetView>
  </sheetViews>
  <sheetFormatPr defaultColWidth="8.88671875" defaultRowHeight="13.5"/>
  <cols>
    <col min="1" max="1" width="5" style="1" customWidth="1"/>
    <col min="2" max="2" width="5.109375" style="2" customWidth="1"/>
    <col min="3" max="3" width="9.21875" style="89" customWidth="1"/>
    <col min="4" max="7" width="9.21875" style="1" customWidth="1"/>
    <col min="8" max="8" width="6.6640625" style="1" customWidth="1"/>
    <col min="9" max="10" width="7.33203125" style="1" customWidth="1"/>
    <col min="11" max="11" width="7.6640625" style="1" customWidth="1"/>
    <col min="12" max="13" width="6.77734375" style="1" customWidth="1"/>
    <col min="14" max="14" width="6.44140625" style="1" customWidth="1"/>
    <col min="15" max="15" width="5.109375" style="1" customWidth="1"/>
    <col min="16" max="16" width="7.109375" style="1" customWidth="1"/>
    <col min="17" max="17" width="6.77734375" style="1" customWidth="1"/>
    <col min="18" max="20" width="6.6640625" style="1" customWidth="1"/>
    <col min="21" max="21" width="7.109375" style="1" customWidth="1"/>
    <col min="22" max="22" width="10.44140625" style="90" hidden="1" customWidth="1"/>
    <col min="23" max="24" width="8" style="1" customWidth="1"/>
    <col min="25" max="27" width="7.21875" style="1" customWidth="1"/>
    <col min="28" max="28" width="9.6640625" style="1" customWidth="1"/>
    <col min="29" max="29" width="2" style="90" hidden="1" customWidth="1"/>
    <col min="30" max="31" width="6.21875" style="1" customWidth="1"/>
    <col min="32" max="32" width="7" style="1" customWidth="1"/>
    <col min="33" max="33" width="4.6640625" style="1" customWidth="1"/>
    <col min="34" max="34" width="8.21875" style="1" customWidth="1"/>
    <col min="35" max="35" width="8.77734375" style="1" customWidth="1"/>
    <col min="36" max="36" width="7.5546875" style="1" customWidth="1"/>
    <col min="37" max="38" width="8.33203125" style="1" customWidth="1"/>
    <col min="39" max="39" width="20.21875" style="1" customWidth="1"/>
    <col min="40" max="40" width="8.33203125" style="1" customWidth="1"/>
    <col min="41" max="42" width="17.6640625" style="1" customWidth="1"/>
    <col min="43" max="45" width="17.6640625" style="1" hidden="1" customWidth="1"/>
    <col min="46" max="46" width="17.6640625" style="1" customWidth="1"/>
    <col min="47" max="16384" width="8.88671875" style="1"/>
  </cols>
  <sheetData>
    <row r="1" spans="1:46" ht="33.75" customHeight="1">
      <c r="C1" s="3" t="s">
        <v>37</v>
      </c>
      <c r="D1" s="353">
        <v>2088000000</v>
      </c>
      <c r="E1" s="353"/>
      <c r="F1" s="4"/>
      <c r="G1" s="4"/>
      <c r="H1" s="3" t="s">
        <v>0</v>
      </c>
      <c r="I1" s="354">
        <v>2277481000</v>
      </c>
      <c r="J1" s="354"/>
      <c r="K1" s="118">
        <f>TRUNC(I1/F2,7)</f>
        <v>1.1273249999999999</v>
      </c>
      <c r="L1" s="385" t="s">
        <v>551</v>
      </c>
      <c r="M1" s="386"/>
      <c r="N1" s="386"/>
      <c r="O1" s="386"/>
      <c r="P1" s="386"/>
      <c r="Q1" s="386"/>
      <c r="R1" s="386"/>
      <c r="S1" s="386"/>
      <c r="T1" s="386"/>
      <c r="U1" s="386"/>
      <c r="V1" s="386"/>
      <c r="W1" s="386"/>
      <c r="X1" s="386"/>
      <c r="Y1" s="386"/>
      <c r="Z1" s="386"/>
      <c r="AA1" s="386"/>
      <c r="AB1" s="386"/>
      <c r="AC1" s="148"/>
      <c r="AD1" s="148"/>
      <c r="AE1" s="356" t="s">
        <v>531</v>
      </c>
      <c r="AF1" s="356"/>
      <c r="AG1" s="356"/>
      <c r="AH1" s="356"/>
      <c r="AI1" s="356"/>
      <c r="AJ1" s="356"/>
      <c r="AK1" s="356"/>
      <c r="AL1" s="145"/>
      <c r="AM1" s="145"/>
      <c r="AN1" s="145"/>
      <c r="AO1" s="122"/>
      <c r="AP1" s="122"/>
      <c r="AQ1" s="122"/>
      <c r="AR1" s="122"/>
      <c r="AS1" s="122"/>
      <c r="AT1" s="122"/>
    </row>
    <row r="2" spans="1:46" s="11" customFormat="1" ht="30" customHeight="1" thickBot="1">
      <c r="A2" s="6"/>
      <c r="B2" s="7"/>
      <c r="C2" s="8" t="s">
        <v>36</v>
      </c>
      <c r="D2" s="357">
        <f>D1*1.1</f>
        <v>2296800000</v>
      </c>
      <c r="E2" s="358"/>
      <c r="F2" s="357">
        <f>D2*86.745%*101.4%</f>
        <v>2020252188.2400002</v>
      </c>
      <c r="G2" s="358"/>
      <c r="H2" s="3" t="s">
        <v>32</v>
      </c>
      <c r="I2" s="359">
        <f>D2*1</f>
        <v>2296800000</v>
      </c>
      <c r="J2" s="360"/>
      <c r="K2" s="117" t="s">
        <v>29</v>
      </c>
      <c r="L2" s="4"/>
      <c r="M2" s="4"/>
      <c r="N2" s="4"/>
      <c r="O2" s="9" t="s">
        <v>35</v>
      </c>
      <c r="P2" s="361">
        <v>45986.458333333336</v>
      </c>
      <c r="Q2" s="361"/>
      <c r="R2" s="361"/>
      <c r="S2" s="361"/>
      <c r="T2" s="361"/>
      <c r="U2" s="361"/>
      <c r="V2" s="10"/>
      <c r="W2" s="10"/>
      <c r="X2" s="6"/>
      <c r="Y2" s="6"/>
      <c r="Z2" s="6"/>
      <c r="AA2" s="6"/>
      <c r="AB2" s="6"/>
      <c r="AC2" s="10"/>
      <c r="AD2" s="319"/>
      <c r="AE2" s="320"/>
      <c r="AF2" s="320"/>
      <c r="AG2" s="321"/>
      <c r="AH2" s="320"/>
      <c r="AI2" s="322"/>
      <c r="AJ2" s="323"/>
      <c r="AK2" s="324"/>
      <c r="AL2" s="13"/>
      <c r="AM2" s="14" t="s">
        <v>52</v>
      </c>
      <c r="AO2" s="63" t="s">
        <v>40</v>
      </c>
      <c r="AP2" s="63"/>
      <c r="AQ2" s="123"/>
      <c r="AR2" s="124"/>
      <c r="AS2" s="126"/>
      <c r="AT2" s="125"/>
    </row>
    <row r="3" spans="1:46" s="17" customFormat="1" ht="24.95" customHeight="1" thickBot="1">
      <c r="A3" s="364" t="s">
        <v>1</v>
      </c>
      <c r="B3" s="366" t="s">
        <v>2</v>
      </c>
      <c r="C3" s="368" t="s">
        <v>3</v>
      </c>
      <c r="D3" s="369"/>
      <c r="E3" s="369"/>
      <c r="F3" s="369"/>
      <c r="G3" s="369"/>
      <c r="H3" s="370"/>
      <c r="I3" s="371" t="s">
        <v>4</v>
      </c>
      <c r="J3" s="369"/>
      <c r="K3" s="369"/>
      <c r="L3" s="369"/>
      <c r="M3" s="370"/>
      <c r="N3" s="372" t="s">
        <v>5</v>
      </c>
      <c r="O3" s="374" t="s">
        <v>6</v>
      </c>
      <c r="P3" s="371" t="s">
        <v>7</v>
      </c>
      <c r="Q3" s="369"/>
      <c r="R3" s="369"/>
      <c r="S3" s="369"/>
      <c r="T3" s="369"/>
      <c r="U3" s="370"/>
      <c r="V3" s="15"/>
      <c r="W3" s="371" t="s">
        <v>30</v>
      </c>
      <c r="X3" s="369"/>
      <c r="Y3" s="369"/>
      <c r="Z3" s="369"/>
      <c r="AA3" s="369"/>
      <c r="AB3" s="370"/>
      <c r="AC3" s="15"/>
      <c r="AD3" s="15"/>
      <c r="AE3" s="15"/>
      <c r="AF3" s="15"/>
      <c r="AG3" s="15"/>
      <c r="AH3" s="16"/>
      <c r="AI3" s="376" t="s">
        <v>8</v>
      </c>
      <c r="AJ3" s="366" t="s">
        <v>9</v>
      </c>
      <c r="AK3" s="378" t="s">
        <v>10</v>
      </c>
      <c r="AL3" s="362" t="s">
        <v>11</v>
      </c>
      <c r="AM3" s="381" t="s">
        <v>12</v>
      </c>
      <c r="AN3" s="383" t="s">
        <v>13</v>
      </c>
      <c r="AO3" s="380" t="s">
        <v>14</v>
      </c>
      <c r="AP3" s="380" t="s">
        <v>41</v>
      </c>
      <c r="AQ3" s="380" t="s">
        <v>42</v>
      </c>
      <c r="AR3" s="380" t="s">
        <v>43</v>
      </c>
      <c r="AS3" s="380" t="s">
        <v>44</v>
      </c>
      <c r="AT3" s="380" t="s">
        <v>15</v>
      </c>
    </row>
    <row r="4" spans="1:46" s="17" customFormat="1" ht="39.75" customHeight="1" thickBot="1">
      <c r="A4" s="365"/>
      <c r="B4" s="367"/>
      <c r="C4" s="103" t="s">
        <v>16</v>
      </c>
      <c r="D4" s="19" t="s">
        <v>17</v>
      </c>
      <c r="E4" s="20" t="s">
        <v>18</v>
      </c>
      <c r="F4" s="20" t="s">
        <v>19</v>
      </c>
      <c r="G4" s="20" t="s">
        <v>94</v>
      </c>
      <c r="H4" s="21" t="s">
        <v>95</v>
      </c>
      <c r="I4" s="18" t="s">
        <v>96</v>
      </c>
      <c r="J4" s="19" t="s">
        <v>17</v>
      </c>
      <c r="K4" s="20" t="s">
        <v>97</v>
      </c>
      <c r="L4" s="103" t="s">
        <v>98</v>
      </c>
      <c r="M4" s="20" t="s">
        <v>94</v>
      </c>
      <c r="N4" s="373"/>
      <c r="O4" s="375"/>
      <c r="P4" s="18" t="s">
        <v>96</v>
      </c>
      <c r="Q4" s="19" t="s">
        <v>17</v>
      </c>
      <c r="R4" s="20" t="s">
        <v>97</v>
      </c>
      <c r="S4" s="103" t="s">
        <v>19</v>
      </c>
      <c r="T4" s="20" t="s">
        <v>94</v>
      </c>
      <c r="U4" s="22" t="s">
        <v>99</v>
      </c>
      <c r="V4" s="23" t="s">
        <v>22</v>
      </c>
      <c r="W4" s="18" t="s">
        <v>96</v>
      </c>
      <c r="X4" s="19" t="s">
        <v>101</v>
      </c>
      <c r="Y4" s="20" t="s">
        <v>97</v>
      </c>
      <c r="Z4" s="103" t="s">
        <v>98</v>
      </c>
      <c r="AA4" s="20" t="s">
        <v>94</v>
      </c>
      <c r="AB4" s="24" t="s">
        <v>102</v>
      </c>
      <c r="AC4" s="23" t="s">
        <v>46</v>
      </c>
      <c r="AD4" s="121" t="s">
        <v>104</v>
      </c>
      <c r="AE4" s="127" t="s">
        <v>48</v>
      </c>
      <c r="AF4" s="25" t="s">
        <v>106</v>
      </c>
      <c r="AG4" s="26" t="s">
        <v>107</v>
      </c>
      <c r="AH4" s="26" t="s">
        <v>26</v>
      </c>
      <c r="AI4" s="377"/>
      <c r="AJ4" s="367"/>
      <c r="AK4" s="379"/>
      <c r="AL4" s="363"/>
      <c r="AM4" s="382"/>
      <c r="AN4" s="384"/>
      <c r="AO4" s="380"/>
      <c r="AP4" s="380"/>
      <c r="AQ4" s="380"/>
      <c r="AR4" s="380"/>
      <c r="AS4" s="380"/>
      <c r="AT4" s="380"/>
    </row>
    <row r="5" spans="1:46" s="54" customFormat="1" ht="40.5" customHeight="1" thickBot="1">
      <c r="A5" s="27">
        <v>1</v>
      </c>
      <c r="B5" s="94" t="s">
        <v>548</v>
      </c>
      <c r="C5" s="296" t="s">
        <v>538</v>
      </c>
      <c r="D5" s="93" t="s">
        <v>533</v>
      </c>
      <c r="E5" s="94"/>
      <c r="F5" s="94"/>
      <c r="G5" s="91"/>
      <c r="H5" s="267"/>
      <c r="I5" s="294">
        <v>0.65</v>
      </c>
      <c r="J5" s="273">
        <v>0.35</v>
      </c>
      <c r="K5" s="31"/>
      <c r="L5" s="31"/>
      <c r="M5" s="33"/>
      <c r="N5" s="34">
        <f>SUM(I5:M5)</f>
        <v>1</v>
      </c>
      <c r="O5" s="35"/>
      <c r="P5" s="295">
        <v>15</v>
      </c>
      <c r="Q5" s="274">
        <v>15</v>
      </c>
      <c r="R5" s="37"/>
      <c r="S5" s="38"/>
      <c r="T5" s="37"/>
      <c r="U5" s="39">
        <f>ROUNDUP(((P5*I5)+(Q5*J5)+(R5*K5)+(S5*L5)+(T5*M5)),2)</f>
        <v>15</v>
      </c>
      <c r="V5" s="40">
        <f>IF(U5&gt;=15,15,U5)</f>
        <v>15</v>
      </c>
      <c r="W5" s="297">
        <v>14977246000</v>
      </c>
      <c r="X5" s="112">
        <v>1012882000</v>
      </c>
      <c r="Y5" s="256"/>
      <c r="Z5" s="257"/>
      <c r="AA5" s="99"/>
      <c r="AB5" s="41">
        <f>ROUNDUP((((W5*I5)+(X5*J5)+(Y5*K5)+(Z5*L5)+(AA5*M5))/$I$2*15),2)</f>
        <v>65.900000000000006</v>
      </c>
      <c r="AC5" s="40">
        <f>IF(AB5&gt;=15,15,AB5)</f>
        <v>15</v>
      </c>
      <c r="AD5" s="42"/>
      <c r="AE5" s="128"/>
      <c r="AF5" s="98">
        <f>IF((V5+AC5+AD5)&gt;=30,30,(V5+AC5+AD5))</f>
        <v>30</v>
      </c>
      <c r="AG5" s="43">
        <v>65</v>
      </c>
      <c r="AH5" s="44">
        <f>AF5+AG5+AE5</f>
        <v>95</v>
      </c>
      <c r="AI5" s="45">
        <f>-((50-((176+(45+(30-AF5)))))/200)</f>
        <v>0.85499999999999998</v>
      </c>
      <c r="AJ5" s="46"/>
      <c r="AK5" s="47">
        <v>1E-4</v>
      </c>
      <c r="AL5" s="48">
        <f>100%+AK5</f>
        <v>1.0001</v>
      </c>
      <c r="AM5" s="49">
        <f>ROUNDUP($D$2*AI5*AL5,-3)</f>
        <v>1963961000</v>
      </c>
      <c r="AN5" s="50"/>
      <c r="AO5" s="51"/>
      <c r="AP5" s="51"/>
      <c r="AQ5" s="51"/>
      <c r="AR5" s="51"/>
      <c r="AS5" s="52"/>
      <c r="AT5" s="53">
        <f>(AO5*I5)+(AP5*J5)+(AQ5*K5)+(AR5*L5)+(AS5*M5)</f>
        <v>0</v>
      </c>
    </row>
    <row r="6" spans="1:46" s="54" customFormat="1" ht="40.5" customHeight="1" thickBot="1">
      <c r="A6" s="27">
        <v>2</v>
      </c>
      <c r="B6" s="94" t="s">
        <v>548</v>
      </c>
      <c r="C6" s="288" t="s">
        <v>545</v>
      </c>
      <c r="D6" s="296" t="s">
        <v>544</v>
      </c>
      <c r="E6" s="95"/>
      <c r="F6" s="94"/>
      <c r="G6" s="29"/>
      <c r="H6" s="240" t="s">
        <v>546</v>
      </c>
      <c r="I6" s="325">
        <v>0.51</v>
      </c>
      <c r="J6" s="273">
        <v>0.49</v>
      </c>
      <c r="K6" s="31"/>
      <c r="L6" s="31"/>
      <c r="M6" s="33"/>
      <c r="N6" s="34">
        <f t="shared" ref="N6:N69" si="0">SUM(I6:M6)</f>
        <v>1</v>
      </c>
      <c r="O6" s="35"/>
      <c r="P6" s="279">
        <v>15</v>
      </c>
      <c r="Q6" s="275">
        <v>15</v>
      </c>
      <c r="R6" s="106"/>
      <c r="S6" s="38"/>
      <c r="T6" s="37"/>
      <c r="U6" s="39">
        <f t="shared" ref="U6:U69" si="1">ROUNDUP(((P6*I6)+(Q6*J6)+(R6*K6)+(S6*L6)+(T6*M6)),2)</f>
        <v>15</v>
      </c>
      <c r="V6" s="40">
        <f>IF(U6&gt;=15,15,U6)</f>
        <v>15</v>
      </c>
      <c r="W6" s="281">
        <v>574373000</v>
      </c>
      <c r="X6" s="276">
        <v>39361754000</v>
      </c>
      <c r="Y6" s="100"/>
      <c r="Z6" s="112"/>
      <c r="AA6" s="99"/>
      <c r="AB6" s="41">
        <f t="shared" ref="AB6:AB69" si="2">ROUNDUP((((W6*I6)+(X6*J6)+(Y6*K6)+(Z6*L6)+(AA6*M6))/$I$2*15),2)</f>
        <v>127.88000000000001</v>
      </c>
      <c r="AC6" s="40">
        <f t="shared" ref="AC6:AC69" si="3">IF(AB6&gt;=15,15,AB6)</f>
        <v>15</v>
      </c>
      <c r="AD6" s="42"/>
      <c r="AE6" s="128"/>
      <c r="AF6" s="37">
        <f t="shared" ref="AF6:AF69" si="4">IF((V6+AC6+AD6)&gt;=30,30,(V6+AC6+AD6))</f>
        <v>30</v>
      </c>
      <c r="AG6" s="43">
        <v>65</v>
      </c>
      <c r="AH6" s="44">
        <f t="shared" ref="AH6:AH69" si="5">AF6+AG6+AE6</f>
        <v>95</v>
      </c>
      <c r="AI6" s="45">
        <f>-((50-((176+(45+(30-AF6)))))/200)</f>
        <v>0.85499999999999998</v>
      </c>
      <c r="AJ6" s="46"/>
      <c r="AK6" s="47">
        <v>1E-4</v>
      </c>
      <c r="AL6" s="48">
        <f>100%+AK6</f>
        <v>1.0001</v>
      </c>
      <c r="AM6" s="49">
        <f>ROUNDUP($D$2*AI6*AL6,-3)</f>
        <v>1963961000</v>
      </c>
      <c r="AN6" s="50"/>
      <c r="AO6" s="51"/>
      <c r="AP6" s="51"/>
      <c r="AQ6" s="51"/>
      <c r="AR6" s="51"/>
      <c r="AS6" s="52"/>
      <c r="AT6" s="53">
        <f t="shared" ref="AT6:AT69" si="6">(AO6*I6)+(AP6*J6)+(AQ6*K6)+(AR6*L6)+(AS6*M6)</f>
        <v>0</v>
      </c>
    </row>
    <row r="7" spans="1:46" s="54" customFormat="1" ht="40.5" customHeight="1" thickBot="1">
      <c r="A7" s="27">
        <v>3</v>
      </c>
      <c r="B7" s="94" t="s">
        <v>548</v>
      </c>
      <c r="C7" s="287" t="s">
        <v>539</v>
      </c>
      <c r="D7" s="62" t="s">
        <v>535</v>
      </c>
      <c r="E7" s="287"/>
      <c r="F7" s="94"/>
      <c r="G7" s="55"/>
      <c r="H7" s="29"/>
      <c r="I7" s="294">
        <v>0.51</v>
      </c>
      <c r="J7" s="273">
        <v>0.49</v>
      </c>
      <c r="K7" s="299"/>
      <c r="L7" s="57"/>
      <c r="M7" s="33"/>
      <c r="N7" s="34">
        <f t="shared" si="0"/>
        <v>1</v>
      </c>
      <c r="O7" s="35"/>
      <c r="P7" s="279">
        <v>15</v>
      </c>
      <c r="Q7" s="275">
        <v>15</v>
      </c>
      <c r="R7" s="292"/>
      <c r="S7" s="38"/>
      <c r="T7" s="37"/>
      <c r="U7" s="39">
        <f t="shared" si="1"/>
        <v>15</v>
      </c>
      <c r="V7" s="40">
        <f>IF(U7&gt;=15,15,U7)</f>
        <v>15</v>
      </c>
      <c r="W7" s="281">
        <v>34748832000</v>
      </c>
      <c r="X7" s="216">
        <v>7960993000</v>
      </c>
      <c r="Y7" s="284"/>
      <c r="Z7" s="112"/>
      <c r="AA7" s="99"/>
      <c r="AB7" s="41">
        <f t="shared" si="2"/>
        <v>141.22</v>
      </c>
      <c r="AC7" s="40">
        <f t="shared" si="3"/>
        <v>15</v>
      </c>
      <c r="AD7" s="42"/>
      <c r="AE7" s="128"/>
      <c r="AF7" s="37">
        <f t="shared" si="4"/>
        <v>30</v>
      </c>
      <c r="AG7" s="43">
        <v>65</v>
      </c>
      <c r="AH7" s="44">
        <f t="shared" si="5"/>
        <v>95</v>
      </c>
      <c r="AI7" s="45">
        <f>-((50-((176+(45+(30-AF7)))))/200)</f>
        <v>0.85499999999999998</v>
      </c>
      <c r="AJ7" s="46"/>
      <c r="AK7" s="47">
        <v>1E-4</v>
      </c>
      <c r="AL7" s="48">
        <f>100%+AK7</f>
        <v>1.0001</v>
      </c>
      <c r="AM7" s="49">
        <f>ROUNDUP($D$2*AI7*AL7,-3)</f>
        <v>1963961000</v>
      </c>
      <c r="AN7" s="50"/>
      <c r="AO7" s="51"/>
      <c r="AP7" s="51"/>
      <c r="AQ7" s="51"/>
      <c r="AR7" s="51"/>
      <c r="AS7" s="52"/>
      <c r="AT7" s="53">
        <f t="shared" si="6"/>
        <v>0</v>
      </c>
    </row>
    <row r="8" spans="1:46" s="54" customFormat="1" ht="40.5" customHeight="1" thickBot="1">
      <c r="A8" s="27">
        <v>4</v>
      </c>
      <c r="B8" s="94" t="s">
        <v>548</v>
      </c>
      <c r="C8" s="296" t="s">
        <v>540</v>
      </c>
      <c r="D8" s="288" t="s">
        <v>543</v>
      </c>
      <c r="E8" s="95"/>
      <c r="F8" s="94"/>
      <c r="G8" s="92"/>
      <c r="H8" s="255" t="s">
        <v>542</v>
      </c>
      <c r="I8" s="294">
        <v>0.7</v>
      </c>
      <c r="J8" s="283">
        <v>0.25440000000000002</v>
      </c>
      <c r="K8" s="31"/>
      <c r="L8" s="57"/>
      <c r="M8" s="33"/>
      <c r="N8" s="34">
        <f t="shared" si="0"/>
        <v>0.95439999999999992</v>
      </c>
      <c r="O8" s="35"/>
      <c r="P8" s="279">
        <v>15</v>
      </c>
      <c r="Q8" s="168">
        <v>15</v>
      </c>
      <c r="R8" s="38"/>
      <c r="S8" s="38"/>
      <c r="T8" s="37"/>
      <c r="U8" s="193">
        <f t="shared" si="1"/>
        <v>14.32</v>
      </c>
      <c r="V8" s="40">
        <f t="shared" ref="V8:V71" si="7">IF(U8&gt;=15,15,U8)</f>
        <v>14.32</v>
      </c>
      <c r="W8" s="281">
        <v>57539030000</v>
      </c>
      <c r="X8" s="276">
        <v>298531000</v>
      </c>
      <c r="Y8" s="100"/>
      <c r="Z8" s="96"/>
      <c r="AA8" s="108"/>
      <c r="AB8" s="41">
        <f t="shared" si="2"/>
        <v>263.55</v>
      </c>
      <c r="AC8" s="40">
        <f t="shared" si="3"/>
        <v>15</v>
      </c>
      <c r="AD8" s="315">
        <f>3*I8</f>
        <v>2.0999999999999996</v>
      </c>
      <c r="AE8" s="128"/>
      <c r="AF8" s="37">
        <f t="shared" si="4"/>
        <v>30</v>
      </c>
      <c r="AG8" s="43">
        <v>65</v>
      </c>
      <c r="AH8" s="44">
        <f t="shared" si="5"/>
        <v>95</v>
      </c>
      <c r="AI8" s="45">
        <f t="shared" ref="AI8:AI71" si="8">-((50-((176+(45+(30-AF8)))))/200)</f>
        <v>0.85499999999999998</v>
      </c>
      <c r="AJ8" s="46"/>
      <c r="AK8" s="47">
        <v>1E-4</v>
      </c>
      <c r="AL8" s="48">
        <f t="shared" ref="AL8:AL71" si="9">100%+AK8</f>
        <v>1.0001</v>
      </c>
      <c r="AM8" s="49">
        <f t="shared" ref="AM8:AM71" si="10">ROUNDUP($D$2*AI8*AL8,-3)</f>
        <v>1963961000</v>
      </c>
      <c r="AN8" s="50"/>
      <c r="AO8" s="51"/>
      <c r="AP8" s="51"/>
      <c r="AQ8" s="51"/>
      <c r="AR8" s="51"/>
      <c r="AS8" s="52"/>
      <c r="AT8" s="53">
        <f t="shared" si="6"/>
        <v>0</v>
      </c>
    </row>
    <row r="9" spans="1:46" s="54" customFormat="1" ht="40.5" customHeight="1" thickBot="1">
      <c r="A9" s="27">
        <v>5</v>
      </c>
      <c r="B9" s="94"/>
      <c r="C9" s="296" t="s">
        <v>549</v>
      </c>
      <c r="D9" s="288" t="s">
        <v>550</v>
      </c>
      <c r="E9" s="301"/>
      <c r="F9" s="95"/>
      <c r="G9" s="92"/>
      <c r="H9" s="255"/>
      <c r="I9" s="294">
        <v>0.6</v>
      </c>
      <c r="J9" s="302">
        <v>0.4</v>
      </c>
      <c r="K9" s="299"/>
      <c r="L9" s="31"/>
      <c r="M9" s="33"/>
      <c r="N9" s="34">
        <f t="shared" si="0"/>
        <v>1</v>
      </c>
      <c r="O9" s="35"/>
      <c r="P9" s="279">
        <v>15</v>
      </c>
      <c r="Q9" s="327">
        <v>14.2</v>
      </c>
      <c r="R9" s="292"/>
      <c r="S9" s="38"/>
      <c r="T9" s="37"/>
      <c r="U9" s="39">
        <f t="shared" si="1"/>
        <v>14.68</v>
      </c>
      <c r="V9" s="40">
        <f t="shared" si="7"/>
        <v>14.68</v>
      </c>
      <c r="W9" s="281">
        <v>59183685000</v>
      </c>
      <c r="X9" s="276">
        <v>0</v>
      </c>
      <c r="Y9" s="284"/>
      <c r="Z9" s="96"/>
      <c r="AA9" s="99"/>
      <c r="AB9" s="41">
        <f t="shared" si="2"/>
        <v>231.92</v>
      </c>
      <c r="AC9" s="40">
        <f t="shared" si="3"/>
        <v>15</v>
      </c>
      <c r="AD9" s="42">
        <f>3*I9</f>
        <v>1.7999999999999998</v>
      </c>
      <c r="AE9" s="128"/>
      <c r="AF9" s="37">
        <f t="shared" si="4"/>
        <v>30</v>
      </c>
      <c r="AG9" s="43">
        <v>65</v>
      </c>
      <c r="AH9" s="44">
        <f t="shared" si="5"/>
        <v>95</v>
      </c>
      <c r="AI9" s="45">
        <f t="shared" si="8"/>
        <v>0.85499999999999998</v>
      </c>
      <c r="AJ9" s="46"/>
      <c r="AK9" s="47">
        <v>1E-4</v>
      </c>
      <c r="AL9" s="48">
        <f t="shared" si="9"/>
        <v>1.0001</v>
      </c>
      <c r="AM9" s="49">
        <f t="shared" si="10"/>
        <v>1963961000</v>
      </c>
      <c r="AN9" s="50"/>
      <c r="AO9" s="51"/>
      <c r="AP9" s="51"/>
      <c r="AQ9" s="51"/>
      <c r="AR9" s="51"/>
      <c r="AS9" s="52"/>
      <c r="AT9" s="53">
        <f t="shared" si="6"/>
        <v>0</v>
      </c>
    </row>
    <row r="10" spans="1:46" s="54" customFormat="1" ht="40.5" customHeight="1" thickBot="1">
      <c r="A10" s="27"/>
      <c r="B10" s="232"/>
      <c r="C10" s="287"/>
      <c r="D10" s="296"/>
      <c r="E10" s="139"/>
      <c r="F10" s="94"/>
      <c r="G10" s="55"/>
      <c r="H10" s="255"/>
      <c r="I10" s="278"/>
      <c r="J10" s="273"/>
      <c r="K10" s="31"/>
      <c r="L10" s="57"/>
      <c r="M10" s="33"/>
      <c r="N10" s="34">
        <f t="shared" si="0"/>
        <v>0</v>
      </c>
      <c r="O10" s="35"/>
      <c r="P10" s="279"/>
      <c r="Q10" s="275"/>
      <c r="R10" s="38"/>
      <c r="S10" s="38"/>
      <c r="T10" s="37"/>
      <c r="U10" s="39">
        <f t="shared" si="1"/>
        <v>0</v>
      </c>
      <c r="V10" s="40">
        <f>IF(U10&gt;=15,15,U10)</f>
        <v>0</v>
      </c>
      <c r="W10" s="303"/>
      <c r="X10" s="305"/>
      <c r="Y10" s="96"/>
      <c r="Z10" s="216"/>
      <c r="AA10" s="99"/>
      <c r="AB10" s="41">
        <f t="shared" si="2"/>
        <v>0</v>
      </c>
      <c r="AC10" s="40">
        <f t="shared" si="3"/>
        <v>0</v>
      </c>
      <c r="AD10" s="42">
        <f>0.5*I10</f>
        <v>0</v>
      </c>
      <c r="AE10" s="128"/>
      <c r="AF10" s="37">
        <f t="shared" si="4"/>
        <v>0</v>
      </c>
      <c r="AG10" s="43">
        <v>65</v>
      </c>
      <c r="AH10" s="44">
        <f t="shared" si="5"/>
        <v>65</v>
      </c>
      <c r="AI10" s="45">
        <f>-((50-((176+(45+(30-AF10)))))/200)</f>
        <v>1.0049999999999999</v>
      </c>
      <c r="AJ10" s="46"/>
      <c r="AK10" s="47">
        <v>1E-4</v>
      </c>
      <c r="AL10" s="48">
        <f>100%+AK10</f>
        <v>1.0001</v>
      </c>
      <c r="AM10" s="49">
        <f>ROUNDUP($D$2*AI10*AL10,-3)</f>
        <v>2308515000</v>
      </c>
      <c r="AN10" s="50"/>
      <c r="AO10" s="51"/>
      <c r="AP10" s="51"/>
      <c r="AQ10" s="51"/>
      <c r="AR10" s="51"/>
      <c r="AS10" s="52"/>
      <c r="AT10" s="53">
        <f t="shared" si="6"/>
        <v>0</v>
      </c>
    </row>
    <row r="11" spans="1:46" s="54" customFormat="1" ht="40.5" customHeight="1" thickBot="1">
      <c r="A11" s="27"/>
      <c r="B11" s="232"/>
      <c r="C11" s="296"/>
      <c r="D11" s="288" t="s">
        <v>541</v>
      </c>
      <c r="E11" s="95"/>
      <c r="F11" s="94"/>
      <c r="G11" s="29"/>
      <c r="H11" s="29"/>
      <c r="I11" s="278"/>
      <c r="J11" s="273"/>
      <c r="K11" s="31"/>
      <c r="L11" s="31"/>
      <c r="M11" s="33"/>
      <c r="N11" s="34">
        <f t="shared" si="0"/>
        <v>0</v>
      </c>
      <c r="O11" s="35"/>
      <c r="P11" s="279"/>
      <c r="Q11" s="298">
        <v>15</v>
      </c>
      <c r="R11" s="106"/>
      <c r="S11" s="38"/>
      <c r="T11" s="37"/>
      <c r="U11" s="39">
        <f t="shared" si="1"/>
        <v>0</v>
      </c>
      <c r="V11" s="40">
        <f t="shared" si="7"/>
        <v>0</v>
      </c>
      <c r="W11" s="303"/>
      <c r="X11" s="303">
        <v>1725652000</v>
      </c>
      <c r="Y11" s="112"/>
      <c r="Z11" s="96"/>
      <c r="AA11" s="99"/>
      <c r="AB11" s="41">
        <f t="shared" si="2"/>
        <v>0</v>
      </c>
      <c r="AC11" s="40">
        <f t="shared" si="3"/>
        <v>0</v>
      </c>
      <c r="AD11" s="315"/>
      <c r="AE11" s="128"/>
      <c r="AF11" s="37">
        <f t="shared" si="4"/>
        <v>0</v>
      </c>
      <c r="AG11" s="43">
        <v>65</v>
      </c>
      <c r="AH11" s="44">
        <f t="shared" si="5"/>
        <v>65</v>
      </c>
      <c r="AI11" s="45">
        <f t="shared" si="8"/>
        <v>1.0049999999999999</v>
      </c>
      <c r="AJ11" s="46"/>
      <c r="AK11" s="47">
        <v>1E-4</v>
      </c>
      <c r="AL11" s="48">
        <f t="shared" si="9"/>
        <v>1.0001</v>
      </c>
      <c r="AM11" s="49">
        <f t="shared" si="10"/>
        <v>2308515000</v>
      </c>
      <c r="AN11" s="50"/>
      <c r="AO11" s="51"/>
      <c r="AP11" s="51"/>
      <c r="AQ11" s="51"/>
      <c r="AR11" s="51"/>
      <c r="AS11" s="52"/>
      <c r="AT11" s="53">
        <f t="shared" si="6"/>
        <v>0</v>
      </c>
    </row>
    <row r="12" spans="1:46" s="54" customFormat="1" ht="40.5" customHeight="1" thickBot="1">
      <c r="A12" s="27"/>
      <c r="B12" s="232"/>
      <c r="C12" s="296" t="s">
        <v>163</v>
      </c>
      <c r="D12" s="272" t="s">
        <v>532</v>
      </c>
      <c r="E12" s="95"/>
      <c r="F12" s="389"/>
      <c r="G12" s="391"/>
      <c r="H12" s="29"/>
      <c r="I12" s="278">
        <v>0.7</v>
      </c>
      <c r="J12" s="312">
        <v>0.3</v>
      </c>
      <c r="K12" s="32"/>
      <c r="L12" s="57"/>
      <c r="M12" s="33"/>
      <c r="N12" s="34">
        <f t="shared" si="0"/>
        <v>1</v>
      </c>
      <c r="O12" s="35"/>
      <c r="P12" s="279">
        <v>15</v>
      </c>
      <c r="Q12" s="298">
        <v>15</v>
      </c>
      <c r="R12" s="38"/>
      <c r="S12" s="38"/>
      <c r="T12" s="37"/>
      <c r="U12" s="39">
        <f t="shared" si="1"/>
        <v>15</v>
      </c>
      <c r="V12" s="40">
        <f t="shared" si="7"/>
        <v>15</v>
      </c>
      <c r="W12" s="303">
        <v>59183685000</v>
      </c>
      <c r="X12" s="303">
        <v>1173273000</v>
      </c>
      <c r="Y12" s="112"/>
      <c r="Z12" s="96"/>
      <c r="AA12" s="99"/>
      <c r="AB12" s="41">
        <f t="shared" si="2"/>
        <v>272.87</v>
      </c>
      <c r="AC12" s="40">
        <f t="shared" si="3"/>
        <v>15</v>
      </c>
      <c r="AD12" s="315">
        <f>3*J8</f>
        <v>0.7632000000000001</v>
      </c>
      <c r="AE12" s="128"/>
      <c r="AF12" s="37">
        <f t="shared" si="4"/>
        <v>30</v>
      </c>
      <c r="AG12" s="43">
        <v>65</v>
      </c>
      <c r="AH12" s="44">
        <f t="shared" si="5"/>
        <v>95</v>
      </c>
      <c r="AI12" s="45">
        <f t="shared" si="8"/>
        <v>0.85499999999999998</v>
      </c>
      <c r="AJ12" s="46"/>
      <c r="AK12" s="47">
        <v>1E-4</v>
      </c>
      <c r="AL12" s="48">
        <f t="shared" si="9"/>
        <v>1.0001</v>
      </c>
      <c r="AM12" s="49">
        <f t="shared" si="10"/>
        <v>1963961000</v>
      </c>
      <c r="AN12" s="50"/>
      <c r="AO12" s="51"/>
      <c r="AP12" s="51"/>
      <c r="AQ12" s="51"/>
      <c r="AR12" s="51"/>
      <c r="AS12" s="52"/>
      <c r="AT12" s="53">
        <f t="shared" si="6"/>
        <v>0</v>
      </c>
    </row>
    <row r="13" spans="1:46" s="54" customFormat="1" ht="40.5" customHeight="1" thickBot="1">
      <c r="A13" s="27"/>
      <c r="B13" s="56"/>
      <c r="C13" s="287"/>
      <c r="D13" s="300"/>
      <c r="E13" s="94"/>
      <c r="F13" s="94"/>
      <c r="G13" s="55"/>
      <c r="H13" s="29"/>
      <c r="I13" s="278"/>
      <c r="J13" s="31"/>
      <c r="K13" s="32"/>
      <c r="L13" s="57"/>
      <c r="M13" s="33"/>
      <c r="N13" s="34">
        <f t="shared" si="0"/>
        <v>0</v>
      </c>
      <c r="O13" s="35"/>
      <c r="P13" s="279"/>
      <c r="Q13" s="168"/>
      <c r="R13" s="38"/>
      <c r="S13" s="38"/>
      <c r="T13" s="37"/>
      <c r="U13" s="39">
        <f t="shared" si="1"/>
        <v>0</v>
      </c>
      <c r="V13" s="40">
        <f t="shared" si="7"/>
        <v>0</v>
      </c>
      <c r="W13" s="303"/>
      <c r="X13" s="216"/>
      <c r="Y13" s="100"/>
      <c r="Z13" s="96"/>
      <c r="AA13" s="99"/>
      <c r="AB13" s="41">
        <f t="shared" si="2"/>
        <v>0</v>
      </c>
      <c r="AC13" s="40">
        <f t="shared" si="3"/>
        <v>0</v>
      </c>
      <c r="AD13" s="42"/>
      <c r="AE13" s="128"/>
      <c r="AF13" s="37">
        <f t="shared" si="4"/>
        <v>0</v>
      </c>
      <c r="AG13" s="43">
        <v>65</v>
      </c>
      <c r="AH13" s="44">
        <f t="shared" si="5"/>
        <v>65</v>
      </c>
      <c r="AI13" s="45">
        <f t="shared" si="8"/>
        <v>1.0049999999999999</v>
      </c>
      <c r="AJ13" s="46"/>
      <c r="AK13" s="47">
        <v>1E-4</v>
      </c>
      <c r="AL13" s="48">
        <f t="shared" si="9"/>
        <v>1.0001</v>
      </c>
      <c r="AM13" s="49">
        <f t="shared" si="10"/>
        <v>2308515000</v>
      </c>
      <c r="AN13" s="50"/>
      <c r="AO13" s="51"/>
      <c r="AP13" s="51"/>
      <c r="AQ13" s="51"/>
      <c r="AR13" s="51"/>
      <c r="AS13" s="52"/>
      <c r="AT13" s="53">
        <f t="shared" si="6"/>
        <v>0</v>
      </c>
    </row>
    <row r="14" spans="1:46" s="54" customFormat="1" ht="40.5" customHeight="1" thickBot="1">
      <c r="A14" s="27"/>
      <c r="B14" s="94"/>
      <c r="C14" s="296"/>
      <c r="D14" s="296" t="s">
        <v>166</v>
      </c>
      <c r="E14" s="94"/>
      <c r="F14" s="94"/>
      <c r="G14" s="59"/>
      <c r="H14" s="60"/>
      <c r="I14" s="278"/>
      <c r="J14" s="273">
        <v>0.49</v>
      </c>
      <c r="K14" s="32"/>
      <c r="L14" s="57"/>
      <c r="M14" s="33"/>
      <c r="N14" s="34">
        <f t="shared" si="0"/>
        <v>0.49</v>
      </c>
      <c r="O14" s="35"/>
      <c r="P14" s="279"/>
      <c r="Q14" s="275">
        <v>15</v>
      </c>
      <c r="R14" s="38"/>
      <c r="S14" s="38"/>
      <c r="T14" s="37"/>
      <c r="U14" s="39">
        <f t="shared" si="1"/>
        <v>7.35</v>
      </c>
      <c r="V14" s="40">
        <f t="shared" si="7"/>
        <v>7.35</v>
      </c>
      <c r="W14" s="303"/>
      <c r="X14" s="303">
        <v>80267427000</v>
      </c>
      <c r="Y14" s="134"/>
      <c r="Z14" s="96"/>
      <c r="AA14" s="99"/>
      <c r="AB14" s="41">
        <f t="shared" si="2"/>
        <v>256.87</v>
      </c>
      <c r="AC14" s="40">
        <f t="shared" si="3"/>
        <v>15</v>
      </c>
      <c r="AD14" s="42"/>
      <c r="AE14" s="128"/>
      <c r="AF14" s="37">
        <f t="shared" si="4"/>
        <v>22.35</v>
      </c>
      <c r="AG14" s="43">
        <v>65</v>
      </c>
      <c r="AH14" s="44">
        <f t="shared" si="5"/>
        <v>87.35</v>
      </c>
      <c r="AI14" s="45">
        <f t="shared" si="8"/>
        <v>0.89324999999999999</v>
      </c>
      <c r="AJ14" s="46"/>
      <c r="AK14" s="47">
        <v>1E-4</v>
      </c>
      <c r="AL14" s="48">
        <f t="shared" si="9"/>
        <v>1.0001</v>
      </c>
      <c r="AM14" s="49">
        <f t="shared" si="10"/>
        <v>2051822000</v>
      </c>
      <c r="AN14" s="50"/>
      <c r="AO14" s="51"/>
      <c r="AP14" s="51"/>
      <c r="AQ14" s="51"/>
      <c r="AR14" s="51"/>
      <c r="AS14" s="52"/>
      <c r="AT14" s="53">
        <f t="shared" si="6"/>
        <v>0</v>
      </c>
    </row>
    <row r="15" spans="1:46" s="54" customFormat="1" ht="40.5" customHeight="1" thickBot="1">
      <c r="A15" s="27"/>
      <c r="B15" s="56"/>
      <c r="C15" s="288"/>
      <c r="D15" s="288" t="s">
        <v>534</v>
      </c>
      <c r="E15" s="288" t="s">
        <v>536</v>
      </c>
      <c r="F15" s="94"/>
      <c r="G15" s="59"/>
      <c r="H15" s="60"/>
      <c r="I15" s="307">
        <v>0.47</v>
      </c>
      <c r="J15" s="273">
        <v>0.51</v>
      </c>
      <c r="K15" s="326">
        <v>0.49</v>
      </c>
      <c r="L15" s="57"/>
      <c r="M15" s="33"/>
      <c r="N15" s="34">
        <f t="shared" si="0"/>
        <v>1.47</v>
      </c>
      <c r="O15" s="35"/>
      <c r="P15" s="308">
        <v>15</v>
      </c>
      <c r="Q15" s="285">
        <v>15</v>
      </c>
      <c r="R15" s="292">
        <v>15</v>
      </c>
      <c r="S15" s="220"/>
      <c r="T15" s="37"/>
      <c r="U15" s="39">
        <f t="shared" si="1"/>
        <v>22.05</v>
      </c>
      <c r="V15" s="40">
        <f t="shared" si="7"/>
        <v>15</v>
      </c>
      <c r="W15" s="303">
        <v>2324074000</v>
      </c>
      <c r="X15" s="303">
        <v>725241000</v>
      </c>
      <c r="Y15" s="281">
        <v>2793690000</v>
      </c>
      <c r="Z15" s="104"/>
      <c r="AA15" s="99"/>
      <c r="AB15" s="41">
        <f t="shared" si="2"/>
        <v>18.490000000000002</v>
      </c>
      <c r="AC15" s="40">
        <f t="shared" si="3"/>
        <v>15</v>
      </c>
      <c r="AD15" s="42"/>
      <c r="AE15" s="128"/>
      <c r="AF15" s="37">
        <f t="shared" si="4"/>
        <v>30</v>
      </c>
      <c r="AG15" s="43">
        <v>65</v>
      </c>
      <c r="AH15" s="44">
        <f t="shared" si="5"/>
        <v>95</v>
      </c>
      <c r="AI15" s="45">
        <f t="shared" si="8"/>
        <v>0.85499999999999998</v>
      </c>
      <c r="AJ15" s="46"/>
      <c r="AK15" s="47">
        <v>1E-4</v>
      </c>
      <c r="AL15" s="48">
        <f t="shared" si="9"/>
        <v>1.0001</v>
      </c>
      <c r="AM15" s="49">
        <f t="shared" si="10"/>
        <v>1963961000</v>
      </c>
      <c r="AN15" s="50"/>
      <c r="AO15" s="51"/>
      <c r="AP15" s="51"/>
      <c r="AQ15" s="51"/>
      <c r="AR15" s="51"/>
      <c r="AS15" s="52"/>
      <c r="AT15" s="53">
        <f t="shared" si="6"/>
        <v>0</v>
      </c>
    </row>
    <row r="16" spans="1:46" s="54" customFormat="1" ht="40.5" customHeight="1" thickBot="1">
      <c r="A16" s="27"/>
      <c r="B16" s="56"/>
      <c r="C16" s="296" t="s">
        <v>537</v>
      </c>
      <c r="D16" s="300"/>
      <c r="E16" s="94"/>
      <c r="F16" s="94"/>
      <c r="G16" s="59"/>
      <c r="H16" s="60"/>
      <c r="I16" s="278">
        <v>0.51</v>
      </c>
      <c r="J16" s="31"/>
      <c r="K16" s="32"/>
      <c r="L16" s="57"/>
      <c r="M16" s="33"/>
      <c r="N16" s="34">
        <f t="shared" si="0"/>
        <v>0.51</v>
      </c>
      <c r="O16" s="35"/>
      <c r="P16" s="279">
        <v>15</v>
      </c>
      <c r="Q16" s="168"/>
      <c r="R16" s="58"/>
      <c r="S16" s="38"/>
      <c r="T16" s="37"/>
      <c r="U16" s="39">
        <f t="shared" si="1"/>
        <v>7.65</v>
      </c>
      <c r="V16" s="40">
        <f t="shared" si="7"/>
        <v>7.65</v>
      </c>
      <c r="W16" s="303">
        <v>10737437000</v>
      </c>
      <c r="X16" s="216"/>
      <c r="Y16" s="100"/>
      <c r="Z16" s="96"/>
      <c r="AA16" s="99"/>
      <c r="AB16" s="41">
        <f t="shared" si="2"/>
        <v>35.769999999999996</v>
      </c>
      <c r="AC16" s="40">
        <f t="shared" si="3"/>
        <v>15</v>
      </c>
      <c r="AD16" s="42"/>
      <c r="AE16" s="128"/>
      <c r="AF16" s="37">
        <f t="shared" si="4"/>
        <v>22.65</v>
      </c>
      <c r="AG16" s="43">
        <v>65</v>
      </c>
      <c r="AH16" s="44">
        <f t="shared" si="5"/>
        <v>87.65</v>
      </c>
      <c r="AI16" s="45">
        <f t="shared" si="8"/>
        <v>0.89174999999999993</v>
      </c>
      <c r="AJ16" s="46"/>
      <c r="AK16" s="47">
        <v>1E-4</v>
      </c>
      <c r="AL16" s="48">
        <f t="shared" si="9"/>
        <v>1.0001</v>
      </c>
      <c r="AM16" s="49">
        <f t="shared" si="10"/>
        <v>2048377000</v>
      </c>
      <c r="AN16" s="50"/>
      <c r="AO16" s="51"/>
      <c r="AP16" s="51"/>
      <c r="AQ16" s="51"/>
      <c r="AR16" s="51"/>
      <c r="AS16" s="52"/>
      <c r="AT16" s="53">
        <f t="shared" si="6"/>
        <v>0</v>
      </c>
    </row>
    <row r="17" spans="1:46" s="54" customFormat="1" ht="40.5" customHeight="1" thickBot="1">
      <c r="A17" s="27"/>
      <c r="B17" s="56"/>
      <c r="C17" s="287"/>
      <c r="D17" s="94"/>
      <c r="E17" s="94" t="s">
        <v>547</v>
      </c>
      <c r="F17" s="94"/>
      <c r="G17" s="59"/>
      <c r="H17" s="60"/>
      <c r="I17" s="30"/>
      <c r="J17" s="31"/>
      <c r="K17" s="32"/>
      <c r="L17" s="57"/>
      <c r="M17" s="33"/>
      <c r="N17" s="34">
        <f t="shared" si="0"/>
        <v>0</v>
      </c>
      <c r="O17" s="35"/>
      <c r="P17" s="167"/>
      <c r="Q17" s="220"/>
      <c r="R17" s="38"/>
      <c r="S17" s="38"/>
      <c r="T17" s="37"/>
      <c r="U17" s="39">
        <f t="shared" si="1"/>
        <v>0</v>
      </c>
      <c r="V17" s="40">
        <f t="shared" si="7"/>
        <v>0</v>
      </c>
      <c r="W17" s="96"/>
      <c r="X17" s="104"/>
      <c r="Y17" s="96"/>
      <c r="Z17" s="104"/>
      <c r="AA17" s="99"/>
      <c r="AB17" s="41">
        <f t="shared" si="2"/>
        <v>0</v>
      </c>
      <c r="AC17" s="40">
        <f t="shared" si="3"/>
        <v>0</v>
      </c>
      <c r="AD17" s="42"/>
      <c r="AE17" s="128"/>
      <c r="AF17" s="37">
        <f t="shared" si="4"/>
        <v>0</v>
      </c>
      <c r="AG17" s="43">
        <v>65</v>
      </c>
      <c r="AH17" s="44">
        <f t="shared" si="5"/>
        <v>65</v>
      </c>
      <c r="AI17" s="45">
        <f t="shared" si="8"/>
        <v>1.0049999999999999</v>
      </c>
      <c r="AJ17" s="46"/>
      <c r="AK17" s="47">
        <v>1E-4</v>
      </c>
      <c r="AL17" s="48">
        <f t="shared" si="9"/>
        <v>1.0001</v>
      </c>
      <c r="AM17" s="49">
        <f t="shared" si="10"/>
        <v>2308515000</v>
      </c>
      <c r="AN17" s="50"/>
      <c r="AO17" s="51"/>
      <c r="AP17" s="51"/>
      <c r="AQ17" s="51"/>
      <c r="AR17" s="51"/>
      <c r="AS17" s="52"/>
      <c r="AT17" s="53">
        <f t="shared" si="6"/>
        <v>0</v>
      </c>
    </row>
    <row r="18" spans="1:46" s="54" customFormat="1" ht="40.5" customHeight="1" thickBot="1">
      <c r="A18" s="27"/>
      <c r="B18" s="56"/>
      <c r="C18" s="94"/>
      <c r="D18" s="94"/>
      <c r="E18" s="94"/>
      <c r="F18" s="94"/>
      <c r="G18" s="218"/>
      <c r="H18" s="29"/>
      <c r="I18" s="30"/>
      <c r="J18" s="119"/>
      <c r="K18" s="32"/>
      <c r="L18" s="57"/>
      <c r="M18" s="33"/>
      <c r="N18" s="34">
        <f t="shared" si="0"/>
        <v>0</v>
      </c>
      <c r="O18" s="35"/>
      <c r="P18" s="167"/>
      <c r="Q18" s="168"/>
      <c r="R18" s="38"/>
      <c r="S18" s="38"/>
      <c r="T18" s="37"/>
      <c r="U18" s="39">
        <f t="shared" si="1"/>
        <v>0</v>
      </c>
      <c r="V18" s="40">
        <f t="shared" si="7"/>
        <v>0</v>
      </c>
      <c r="W18" s="113"/>
      <c r="X18" s="96"/>
      <c r="Y18" s="96"/>
      <c r="Z18" s="104"/>
      <c r="AA18" s="99"/>
      <c r="AB18" s="41">
        <f t="shared" si="2"/>
        <v>0</v>
      </c>
      <c r="AC18" s="40">
        <f t="shared" si="3"/>
        <v>0</v>
      </c>
      <c r="AD18" s="42"/>
      <c r="AE18" s="128"/>
      <c r="AF18" s="37">
        <f t="shared" si="4"/>
        <v>0</v>
      </c>
      <c r="AG18" s="43">
        <v>65</v>
      </c>
      <c r="AH18" s="44">
        <f t="shared" si="5"/>
        <v>65</v>
      </c>
      <c r="AI18" s="45">
        <f t="shared" si="8"/>
        <v>1.0049999999999999</v>
      </c>
      <c r="AJ18" s="46"/>
      <c r="AK18" s="47">
        <v>1E-4</v>
      </c>
      <c r="AL18" s="48">
        <f t="shared" si="9"/>
        <v>1.0001</v>
      </c>
      <c r="AM18" s="49">
        <f t="shared" si="10"/>
        <v>2308515000</v>
      </c>
      <c r="AN18" s="50"/>
      <c r="AO18" s="51"/>
      <c r="AP18" s="51"/>
      <c r="AQ18" s="51"/>
      <c r="AR18" s="51"/>
      <c r="AS18" s="52"/>
      <c r="AT18" s="53">
        <f t="shared" si="6"/>
        <v>0</v>
      </c>
    </row>
    <row r="19" spans="1:46" s="54" customFormat="1" ht="40.5" customHeight="1" thickBot="1">
      <c r="A19" s="27"/>
      <c r="B19" s="28"/>
      <c r="C19" s="94"/>
      <c r="D19" s="94"/>
      <c r="E19" s="94"/>
      <c r="F19" s="94"/>
      <c r="G19" s="218"/>
      <c r="H19" s="60"/>
      <c r="I19" s="30"/>
      <c r="J19" s="119"/>
      <c r="K19" s="32"/>
      <c r="L19" s="57"/>
      <c r="M19" s="33"/>
      <c r="N19" s="34">
        <f t="shared" si="0"/>
        <v>0</v>
      </c>
      <c r="O19" s="35"/>
      <c r="P19" s="167">
        <v>15</v>
      </c>
      <c r="Q19" s="168">
        <v>15</v>
      </c>
      <c r="R19" s="38"/>
      <c r="S19" s="38"/>
      <c r="T19" s="37"/>
      <c r="U19" s="39">
        <f t="shared" si="1"/>
        <v>0</v>
      </c>
      <c r="V19" s="40">
        <f t="shared" si="7"/>
        <v>0</v>
      </c>
      <c r="W19" s="112"/>
      <c r="X19" s="96"/>
      <c r="Y19" s="96"/>
      <c r="Z19" s="104"/>
      <c r="AA19" s="99"/>
      <c r="AB19" s="41">
        <f t="shared" si="2"/>
        <v>0</v>
      </c>
      <c r="AC19" s="40">
        <f t="shared" si="3"/>
        <v>0</v>
      </c>
      <c r="AD19" s="42"/>
      <c r="AE19" s="128"/>
      <c r="AF19" s="37">
        <f t="shared" si="4"/>
        <v>0</v>
      </c>
      <c r="AG19" s="43">
        <v>65</v>
      </c>
      <c r="AH19" s="44">
        <f t="shared" si="5"/>
        <v>65</v>
      </c>
      <c r="AI19" s="45">
        <f t="shared" si="8"/>
        <v>1.0049999999999999</v>
      </c>
      <c r="AJ19" s="46"/>
      <c r="AK19" s="47">
        <v>1E-4</v>
      </c>
      <c r="AL19" s="48">
        <f t="shared" si="9"/>
        <v>1.0001</v>
      </c>
      <c r="AM19" s="49">
        <f t="shared" si="10"/>
        <v>2308515000</v>
      </c>
      <c r="AN19" s="50"/>
      <c r="AO19" s="51"/>
      <c r="AP19" s="51"/>
      <c r="AQ19" s="51"/>
      <c r="AR19" s="51"/>
      <c r="AS19" s="52"/>
      <c r="AT19" s="53">
        <f t="shared" si="6"/>
        <v>0</v>
      </c>
    </row>
    <row r="20" spans="1:46" s="54" customFormat="1" ht="40.5" customHeight="1" thickBot="1">
      <c r="A20" s="27"/>
      <c r="B20" s="56"/>
      <c r="C20" s="94"/>
      <c r="D20" s="95"/>
      <c r="E20" s="94"/>
      <c r="F20" s="94"/>
      <c r="G20" s="219"/>
      <c r="H20" s="60"/>
      <c r="I20" s="30"/>
      <c r="J20" s="119"/>
      <c r="K20" s="32"/>
      <c r="L20" s="57"/>
      <c r="M20" s="33"/>
      <c r="N20" s="34">
        <f t="shared" si="0"/>
        <v>0</v>
      </c>
      <c r="O20" s="35"/>
      <c r="P20" s="167">
        <v>15</v>
      </c>
      <c r="Q20" s="168">
        <v>15</v>
      </c>
      <c r="R20" s="38"/>
      <c r="S20" s="38"/>
      <c r="T20" s="37"/>
      <c r="U20" s="39">
        <f t="shared" si="1"/>
        <v>0</v>
      </c>
      <c r="V20" s="40">
        <f t="shared" si="7"/>
        <v>0</v>
      </c>
      <c r="W20" s="112"/>
      <c r="X20" s="96"/>
      <c r="Y20" s="96"/>
      <c r="Z20" s="104"/>
      <c r="AA20" s="99"/>
      <c r="AB20" s="41">
        <f t="shared" si="2"/>
        <v>0</v>
      </c>
      <c r="AC20" s="40">
        <f t="shared" si="3"/>
        <v>0</v>
      </c>
      <c r="AD20" s="42"/>
      <c r="AE20" s="128"/>
      <c r="AF20" s="37">
        <f t="shared" si="4"/>
        <v>0</v>
      </c>
      <c r="AG20" s="43">
        <v>65</v>
      </c>
      <c r="AH20" s="44">
        <f t="shared" si="5"/>
        <v>65</v>
      </c>
      <c r="AI20" s="45">
        <f t="shared" si="8"/>
        <v>1.0049999999999999</v>
      </c>
      <c r="AJ20" s="46"/>
      <c r="AK20" s="47">
        <v>1E-4</v>
      </c>
      <c r="AL20" s="48">
        <f t="shared" si="9"/>
        <v>1.0001</v>
      </c>
      <c r="AM20" s="49">
        <f t="shared" si="10"/>
        <v>2308515000</v>
      </c>
      <c r="AN20" s="50"/>
      <c r="AO20" s="51"/>
      <c r="AP20" s="51"/>
      <c r="AQ20" s="51"/>
      <c r="AR20" s="51"/>
      <c r="AS20" s="52"/>
      <c r="AT20" s="53">
        <f t="shared" si="6"/>
        <v>0</v>
      </c>
    </row>
    <row r="21" spans="1:46" s="54" customFormat="1" ht="40.5" customHeight="1" thickBot="1">
      <c r="A21" s="27"/>
      <c r="B21" s="56"/>
      <c r="C21" s="94"/>
      <c r="D21" s="94"/>
      <c r="E21" s="94"/>
      <c r="F21" s="94"/>
      <c r="G21" s="55"/>
      <c r="H21" s="60"/>
      <c r="I21" s="30">
        <v>0.51</v>
      </c>
      <c r="J21" s="119">
        <v>0.49</v>
      </c>
      <c r="K21" s="32"/>
      <c r="L21" s="57"/>
      <c r="M21" s="33"/>
      <c r="N21" s="34">
        <f t="shared" si="0"/>
        <v>1</v>
      </c>
      <c r="O21" s="35"/>
      <c r="P21" s="167">
        <v>15</v>
      </c>
      <c r="Q21" s="168">
        <v>15</v>
      </c>
      <c r="R21" s="38"/>
      <c r="S21" s="38"/>
      <c r="T21" s="37"/>
      <c r="U21" s="39">
        <f t="shared" si="1"/>
        <v>15</v>
      </c>
      <c r="V21" s="40">
        <f t="shared" si="7"/>
        <v>15</v>
      </c>
      <c r="W21" s="112"/>
      <c r="X21" s="96"/>
      <c r="Y21" s="96"/>
      <c r="Z21" s="104"/>
      <c r="AA21" s="99"/>
      <c r="AB21" s="41">
        <f t="shared" si="2"/>
        <v>0</v>
      </c>
      <c r="AC21" s="40">
        <f t="shared" si="3"/>
        <v>0</v>
      </c>
      <c r="AD21" s="42"/>
      <c r="AE21" s="128"/>
      <c r="AF21" s="37">
        <f t="shared" si="4"/>
        <v>15</v>
      </c>
      <c r="AG21" s="43">
        <v>65</v>
      </c>
      <c r="AH21" s="44">
        <f t="shared" si="5"/>
        <v>80</v>
      </c>
      <c r="AI21" s="45">
        <f t="shared" si="8"/>
        <v>0.93</v>
      </c>
      <c r="AJ21" s="46"/>
      <c r="AK21" s="47">
        <v>1E-4</v>
      </c>
      <c r="AL21" s="48">
        <f t="shared" si="9"/>
        <v>1.0001</v>
      </c>
      <c r="AM21" s="49">
        <f t="shared" si="10"/>
        <v>2136238000</v>
      </c>
      <c r="AN21" s="50"/>
      <c r="AO21" s="51"/>
      <c r="AP21" s="51"/>
      <c r="AQ21" s="51"/>
      <c r="AR21" s="51"/>
      <c r="AS21" s="52"/>
      <c r="AT21" s="53">
        <f t="shared" si="6"/>
        <v>0</v>
      </c>
    </row>
    <row r="22" spans="1:46" s="54" customFormat="1" ht="40.5" customHeight="1" thickBot="1">
      <c r="A22" s="27"/>
      <c r="B22" s="61"/>
      <c r="C22" s="91"/>
      <c r="D22" s="62"/>
      <c r="E22" s="28"/>
      <c r="F22" s="28"/>
      <c r="G22" s="59"/>
      <c r="H22" s="60"/>
      <c r="I22" s="30">
        <v>0.51</v>
      </c>
      <c r="J22" s="119">
        <v>0.49</v>
      </c>
      <c r="K22" s="32"/>
      <c r="L22" s="57"/>
      <c r="M22" s="33"/>
      <c r="N22" s="34">
        <f t="shared" si="0"/>
        <v>1</v>
      </c>
      <c r="O22" s="35"/>
      <c r="P22" s="167">
        <v>15</v>
      </c>
      <c r="Q22" s="221">
        <v>14.9</v>
      </c>
      <c r="R22" s="38"/>
      <c r="S22" s="38"/>
      <c r="T22" s="37"/>
      <c r="U22" s="39">
        <f t="shared" si="1"/>
        <v>14.959999999999999</v>
      </c>
      <c r="V22" s="40">
        <f t="shared" si="7"/>
        <v>14.959999999999999</v>
      </c>
      <c r="W22" s="112"/>
      <c r="X22" s="96"/>
      <c r="Y22" s="96"/>
      <c r="Z22" s="104"/>
      <c r="AA22" s="99"/>
      <c r="AB22" s="41">
        <f t="shared" si="2"/>
        <v>0</v>
      </c>
      <c r="AC22" s="40">
        <f t="shared" si="3"/>
        <v>0</v>
      </c>
      <c r="AD22" s="42"/>
      <c r="AE22" s="128"/>
      <c r="AF22" s="37">
        <f t="shared" si="4"/>
        <v>14.959999999999999</v>
      </c>
      <c r="AG22" s="43">
        <v>65</v>
      </c>
      <c r="AH22" s="44">
        <f t="shared" si="5"/>
        <v>79.959999999999994</v>
      </c>
      <c r="AI22" s="45">
        <f t="shared" si="8"/>
        <v>0.93019999999999992</v>
      </c>
      <c r="AJ22" s="46"/>
      <c r="AK22" s="47">
        <v>1E-4</v>
      </c>
      <c r="AL22" s="48">
        <f t="shared" si="9"/>
        <v>1.0001</v>
      </c>
      <c r="AM22" s="49">
        <f t="shared" si="10"/>
        <v>2136698000</v>
      </c>
      <c r="AN22" s="50"/>
      <c r="AO22" s="51"/>
      <c r="AP22" s="51"/>
      <c r="AQ22" s="51"/>
      <c r="AR22" s="51"/>
      <c r="AS22" s="52"/>
      <c r="AT22" s="53">
        <f t="shared" si="6"/>
        <v>0</v>
      </c>
    </row>
    <row r="23" spans="1:46" s="54" customFormat="1" ht="40.5" customHeight="1" thickBot="1">
      <c r="A23" s="27"/>
      <c r="B23" s="61"/>
      <c r="C23" s="94"/>
      <c r="D23" s="62"/>
      <c r="E23" s="215"/>
      <c r="F23" s="28"/>
      <c r="G23" s="55"/>
      <c r="H23" s="29"/>
      <c r="I23" s="30">
        <v>0.51</v>
      </c>
      <c r="J23" s="119">
        <v>0.49</v>
      </c>
      <c r="K23" s="32"/>
      <c r="L23" s="57"/>
      <c r="M23" s="33"/>
      <c r="N23" s="34">
        <f t="shared" si="0"/>
        <v>1</v>
      </c>
      <c r="O23" s="35"/>
      <c r="P23" s="167">
        <v>15</v>
      </c>
      <c r="Q23" s="168">
        <v>15</v>
      </c>
      <c r="R23" s="38"/>
      <c r="S23" s="38"/>
      <c r="T23" s="37"/>
      <c r="U23" s="39">
        <f t="shared" si="1"/>
        <v>15</v>
      </c>
      <c r="V23" s="40">
        <f t="shared" si="7"/>
        <v>15</v>
      </c>
      <c r="W23" s="112"/>
      <c r="X23" s="96"/>
      <c r="Y23" s="96"/>
      <c r="Z23" s="104"/>
      <c r="AA23" s="99"/>
      <c r="AB23" s="41">
        <f t="shared" si="2"/>
        <v>0</v>
      </c>
      <c r="AC23" s="40">
        <f t="shared" si="3"/>
        <v>0</v>
      </c>
      <c r="AD23" s="42"/>
      <c r="AE23" s="128"/>
      <c r="AF23" s="37">
        <f t="shared" si="4"/>
        <v>15</v>
      </c>
      <c r="AG23" s="43">
        <v>65</v>
      </c>
      <c r="AH23" s="44">
        <f t="shared" si="5"/>
        <v>80</v>
      </c>
      <c r="AI23" s="45">
        <f t="shared" si="8"/>
        <v>0.93</v>
      </c>
      <c r="AJ23" s="46"/>
      <c r="AK23" s="47">
        <v>1E-4</v>
      </c>
      <c r="AL23" s="48">
        <f t="shared" si="9"/>
        <v>1.0001</v>
      </c>
      <c r="AM23" s="49">
        <f t="shared" si="10"/>
        <v>2136238000</v>
      </c>
      <c r="AN23" s="50"/>
      <c r="AO23" s="51"/>
      <c r="AP23" s="51"/>
      <c r="AQ23" s="51"/>
      <c r="AR23" s="51"/>
      <c r="AS23" s="52"/>
      <c r="AT23" s="53">
        <f t="shared" si="6"/>
        <v>0</v>
      </c>
    </row>
    <row r="24" spans="1:46" s="54" customFormat="1" ht="40.5" customHeight="1" thickBot="1">
      <c r="A24" s="27"/>
      <c r="B24" s="61"/>
      <c r="C24" s="56"/>
      <c r="D24" s="94"/>
      <c r="E24" s="94"/>
      <c r="F24" s="94"/>
      <c r="G24" s="94"/>
      <c r="H24" s="29"/>
      <c r="I24" s="30">
        <v>0.51</v>
      </c>
      <c r="J24" s="119">
        <v>0.49</v>
      </c>
      <c r="K24" s="32"/>
      <c r="L24" s="57"/>
      <c r="M24" s="33"/>
      <c r="N24" s="34">
        <f t="shared" si="0"/>
        <v>1</v>
      </c>
      <c r="O24" s="35"/>
      <c r="P24" s="167">
        <v>15</v>
      </c>
      <c r="Q24" s="168">
        <v>15</v>
      </c>
      <c r="R24" s="38"/>
      <c r="S24" s="38"/>
      <c r="T24" s="37"/>
      <c r="U24" s="39">
        <f t="shared" si="1"/>
        <v>15</v>
      </c>
      <c r="V24" s="40">
        <f t="shared" si="7"/>
        <v>15</v>
      </c>
      <c r="W24" s="112"/>
      <c r="X24" s="96"/>
      <c r="Y24" s="96"/>
      <c r="Z24" s="104"/>
      <c r="AA24" s="99"/>
      <c r="AB24" s="41">
        <f t="shared" si="2"/>
        <v>0</v>
      </c>
      <c r="AC24" s="40">
        <f t="shared" si="3"/>
        <v>0</v>
      </c>
      <c r="AD24" s="42"/>
      <c r="AE24" s="128"/>
      <c r="AF24" s="37">
        <f t="shared" si="4"/>
        <v>15</v>
      </c>
      <c r="AG24" s="43">
        <v>65</v>
      </c>
      <c r="AH24" s="44">
        <f t="shared" si="5"/>
        <v>80</v>
      </c>
      <c r="AI24" s="45">
        <f t="shared" si="8"/>
        <v>0.93</v>
      </c>
      <c r="AJ24" s="46"/>
      <c r="AK24" s="47">
        <v>1E-4</v>
      </c>
      <c r="AL24" s="48">
        <f t="shared" si="9"/>
        <v>1.0001</v>
      </c>
      <c r="AM24" s="49">
        <f t="shared" si="10"/>
        <v>2136238000</v>
      </c>
      <c r="AN24" s="50"/>
      <c r="AO24" s="51"/>
      <c r="AP24" s="51"/>
      <c r="AQ24" s="51"/>
      <c r="AR24" s="51"/>
      <c r="AS24" s="52"/>
      <c r="AT24" s="53">
        <f t="shared" si="6"/>
        <v>0</v>
      </c>
    </row>
    <row r="25" spans="1:46" s="54" customFormat="1" ht="40.5" customHeight="1" thickBot="1">
      <c r="A25" s="27"/>
      <c r="B25" s="61"/>
      <c r="C25" s="56"/>
      <c r="D25" s="94"/>
      <c r="E25" s="62"/>
      <c r="F25" s="94"/>
      <c r="G25" s="94"/>
      <c r="H25" s="29"/>
      <c r="I25" s="30">
        <v>0.51</v>
      </c>
      <c r="J25" s="119">
        <v>0.49</v>
      </c>
      <c r="K25" s="32"/>
      <c r="L25" s="57"/>
      <c r="M25" s="33"/>
      <c r="N25" s="34">
        <f t="shared" si="0"/>
        <v>1</v>
      </c>
      <c r="O25" s="35"/>
      <c r="P25" s="167">
        <v>15</v>
      </c>
      <c r="Q25" s="168">
        <v>15</v>
      </c>
      <c r="R25" s="38"/>
      <c r="S25" s="38"/>
      <c r="T25" s="37"/>
      <c r="U25" s="39">
        <f t="shared" si="1"/>
        <v>15</v>
      </c>
      <c r="V25" s="40">
        <f t="shared" si="7"/>
        <v>15</v>
      </c>
      <c r="W25" s="112"/>
      <c r="X25" s="96"/>
      <c r="Y25" s="96"/>
      <c r="Z25" s="104"/>
      <c r="AA25" s="99"/>
      <c r="AB25" s="41">
        <f t="shared" si="2"/>
        <v>0</v>
      </c>
      <c r="AC25" s="40">
        <f t="shared" si="3"/>
        <v>0</v>
      </c>
      <c r="AD25" s="42"/>
      <c r="AE25" s="128"/>
      <c r="AF25" s="37">
        <f t="shared" si="4"/>
        <v>15</v>
      </c>
      <c r="AG25" s="43">
        <v>65</v>
      </c>
      <c r="AH25" s="44">
        <f t="shared" si="5"/>
        <v>80</v>
      </c>
      <c r="AI25" s="45">
        <f t="shared" si="8"/>
        <v>0.93</v>
      </c>
      <c r="AJ25" s="46"/>
      <c r="AK25" s="47">
        <v>1E-4</v>
      </c>
      <c r="AL25" s="48">
        <f t="shared" si="9"/>
        <v>1.0001</v>
      </c>
      <c r="AM25" s="49">
        <f t="shared" si="10"/>
        <v>2136238000</v>
      </c>
      <c r="AN25" s="50"/>
      <c r="AO25" s="51"/>
      <c r="AP25" s="51"/>
      <c r="AQ25" s="51"/>
      <c r="AR25" s="51"/>
      <c r="AS25" s="52"/>
      <c r="AT25" s="53">
        <f t="shared" si="6"/>
        <v>0</v>
      </c>
    </row>
    <row r="26" spans="1:46" s="54" customFormat="1" ht="36" customHeight="1" thickBot="1">
      <c r="A26" s="27"/>
      <c r="B26" s="61"/>
      <c r="C26" s="28"/>
      <c r="D26" s="94"/>
      <c r="E26" s="94"/>
      <c r="F26" s="62"/>
      <c r="G26" s="28"/>
      <c r="H26" s="60"/>
      <c r="I26" s="30">
        <v>0.51</v>
      </c>
      <c r="J26" s="119">
        <v>0.49</v>
      </c>
      <c r="K26" s="32"/>
      <c r="L26" s="57"/>
      <c r="M26" s="33"/>
      <c r="N26" s="34">
        <f t="shared" si="0"/>
        <v>1</v>
      </c>
      <c r="O26" s="35"/>
      <c r="P26" s="167">
        <v>15</v>
      </c>
      <c r="Q26" s="168">
        <v>15</v>
      </c>
      <c r="R26" s="38"/>
      <c r="S26" s="38"/>
      <c r="T26" s="37"/>
      <c r="U26" s="39">
        <f t="shared" si="1"/>
        <v>15</v>
      </c>
      <c r="V26" s="40">
        <f t="shared" si="7"/>
        <v>15</v>
      </c>
      <c r="W26" s="112"/>
      <c r="X26" s="96"/>
      <c r="Y26" s="96"/>
      <c r="Z26" s="104"/>
      <c r="AA26" s="99"/>
      <c r="AB26" s="41">
        <f t="shared" si="2"/>
        <v>0</v>
      </c>
      <c r="AC26" s="40">
        <f t="shared" si="3"/>
        <v>0</v>
      </c>
      <c r="AD26" s="42"/>
      <c r="AE26" s="128"/>
      <c r="AF26" s="37">
        <f t="shared" si="4"/>
        <v>15</v>
      </c>
      <c r="AG26" s="43">
        <v>65</v>
      </c>
      <c r="AH26" s="44">
        <f t="shared" si="5"/>
        <v>80</v>
      </c>
      <c r="AI26" s="45">
        <f t="shared" si="8"/>
        <v>0.93</v>
      </c>
      <c r="AJ26" s="46"/>
      <c r="AK26" s="47">
        <v>1E-4</v>
      </c>
      <c r="AL26" s="48">
        <f t="shared" si="9"/>
        <v>1.0001</v>
      </c>
      <c r="AM26" s="49">
        <f t="shared" si="10"/>
        <v>2136238000</v>
      </c>
      <c r="AN26" s="50"/>
      <c r="AO26" s="51"/>
      <c r="AP26" s="51"/>
      <c r="AQ26" s="51"/>
      <c r="AR26" s="51"/>
      <c r="AS26" s="52"/>
      <c r="AT26" s="53">
        <f t="shared" si="6"/>
        <v>0</v>
      </c>
    </row>
    <row r="27" spans="1:46" s="54" customFormat="1" ht="36" customHeight="1" thickBot="1">
      <c r="A27" s="27"/>
      <c r="B27" s="61"/>
      <c r="C27" s="56"/>
      <c r="D27" s="94"/>
      <c r="E27" s="95"/>
      <c r="F27" s="62"/>
      <c r="G27" s="62"/>
      <c r="H27" s="29"/>
      <c r="I27" s="30">
        <v>0.51</v>
      </c>
      <c r="J27" s="119">
        <v>0.49</v>
      </c>
      <c r="K27" s="32"/>
      <c r="L27" s="57"/>
      <c r="M27" s="33"/>
      <c r="N27" s="34">
        <f t="shared" si="0"/>
        <v>1</v>
      </c>
      <c r="O27" s="35"/>
      <c r="P27" s="167">
        <v>15</v>
      </c>
      <c r="Q27" s="168">
        <v>15</v>
      </c>
      <c r="R27" s="38"/>
      <c r="S27" s="38"/>
      <c r="T27" s="37"/>
      <c r="U27" s="39">
        <f t="shared" si="1"/>
        <v>15</v>
      </c>
      <c r="V27" s="40">
        <f t="shared" si="7"/>
        <v>15</v>
      </c>
      <c r="W27" s="112"/>
      <c r="X27" s="96"/>
      <c r="Y27" s="96"/>
      <c r="Z27" s="104"/>
      <c r="AA27" s="99"/>
      <c r="AB27" s="41">
        <f t="shared" si="2"/>
        <v>0</v>
      </c>
      <c r="AC27" s="40">
        <f t="shared" si="3"/>
        <v>0</v>
      </c>
      <c r="AD27" s="42"/>
      <c r="AE27" s="128"/>
      <c r="AF27" s="37">
        <f t="shared" si="4"/>
        <v>15</v>
      </c>
      <c r="AG27" s="43">
        <v>65</v>
      </c>
      <c r="AH27" s="44">
        <f t="shared" si="5"/>
        <v>80</v>
      </c>
      <c r="AI27" s="45">
        <f t="shared" si="8"/>
        <v>0.93</v>
      </c>
      <c r="AJ27" s="46"/>
      <c r="AK27" s="47">
        <v>1E-4</v>
      </c>
      <c r="AL27" s="48">
        <f t="shared" si="9"/>
        <v>1.0001</v>
      </c>
      <c r="AM27" s="49">
        <f t="shared" si="10"/>
        <v>2136238000</v>
      </c>
      <c r="AN27" s="50"/>
      <c r="AO27" s="51"/>
      <c r="AP27" s="51"/>
      <c r="AQ27" s="51"/>
      <c r="AR27" s="51"/>
      <c r="AS27" s="52"/>
      <c r="AT27" s="53">
        <f t="shared" si="6"/>
        <v>0</v>
      </c>
    </row>
    <row r="28" spans="1:46" s="54" customFormat="1" ht="36" customHeight="1" thickBot="1">
      <c r="A28" s="27"/>
      <c r="B28" s="61"/>
      <c r="C28" s="56"/>
      <c r="D28" s="91"/>
      <c r="E28" s="94"/>
      <c r="F28" s="94"/>
      <c r="G28" s="94"/>
      <c r="H28" s="60"/>
      <c r="I28" s="30">
        <v>0.51</v>
      </c>
      <c r="J28" s="119">
        <v>0.49</v>
      </c>
      <c r="K28" s="32"/>
      <c r="L28" s="57"/>
      <c r="M28" s="33"/>
      <c r="N28" s="34">
        <f t="shared" si="0"/>
        <v>1</v>
      </c>
      <c r="O28" s="35"/>
      <c r="P28" s="167">
        <v>15</v>
      </c>
      <c r="Q28" s="168">
        <v>15</v>
      </c>
      <c r="R28" s="38"/>
      <c r="S28" s="38"/>
      <c r="T28" s="37"/>
      <c r="U28" s="39">
        <f t="shared" si="1"/>
        <v>15</v>
      </c>
      <c r="V28" s="40">
        <f t="shared" si="7"/>
        <v>15</v>
      </c>
      <c r="W28" s="112"/>
      <c r="X28" s="96"/>
      <c r="Y28" s="96"/>
      <c r="Z28" s="104"/>
      <c r="AA28" s="99"/>
      <c r="AB28" s="41">
        <f t="shared" si="2"/>
        <v>0</v>
      </c>
      <c r="AC28" s="40">
        <f t="shared" si="3"/>
        <v>0</v>
      </c>
      <c r="AD28" s="42"/>
      <c r="AE28" s="128"/>
      <c r="AF28" s="37">
        <f t="shared" si="4"/>
        <v>15</v>
      </c>
      <c r="AG28" s="43">
        <v>65</v>
      </c>
      <c r="AH28" s="44">
        <f t="shared" si="5"/>
        <v>80</v>
      </c>
      <c r="AI28" s="45">
        <f t="shared" si="8"/>
        <v>0.93</v>
      </c>
      <c r="AJ28" s="46"/>
      <c r="AK28" s="47">
        <v>1E-4</v>
      </c>
      <c r="AL28" s="48">
        <f t="shared" si="9"/>
        <v>1.0001</v>
      </c>
      <c r="AM28" s="49">
        <f t="shared" si="10"/>
        <v>2136238000</v>
      </c>
      <c r="AN28" s="50"/>
      <c r="AO28" s="51"/>
      <c r="AP28" s="51"/>
      <c r="AQ28" s="51"/>
      <c r="AR28" s="51"/>
      <c r="AS28" s="52"/>
      <c r="AT28" s="53">
        <f t="shared" si="6"/>
        <v>0</v>
      </c>
    </row>
    <row r="29" spans="1:46" s="54" customFormat="1" ht="36" customHeight="1" thickBot="1">
      <c r="A29" s="27"/>
      <c r="B29" s="61"/>
      <c r="C29" s="28"/>
      <c r="D29" s="91"/>
      <c r="E29" s="91"/>
      <c r="F29" s="91"/>
      <c r="G29" s="92"/>
      <c r="H29" s="60"/>
      <c r="I29" s="30">
        <v>0.51</v>
      </c>
      <c r="J29" s="119">
        <v>0.49</v>
      </c>
      <c r="K29" s="32"/>
      <c r="L29" s="57"/>
      <c r="M29" s="33"/>
      <c r="N29" s="34">
        <f t="shared" si="0"/>
        <v>1</v>
      </c>
      <c r="O29" s="35"/>
      <c r="P29" s="167">
        <v>15</v>
      </c>
      <c r="Q29" s="168">
        <v>15</v>
      </c>
      <c r="R29" s="38"/>
      <c r="S29" s="38"/>
      <c r="T29" s="37"/>
      <c r="U29" s="39">
        <f t="shared" si="1"/>
        <v>15</v>
      </c>
      <c r="V29" s="40">
        <f t="shared" si="7"/>
        <v>15</v>
      </c>
      <c r="W29" s="112"/>
      <c r="X29" s="96"/>
      <c r="Y29" s="96"/>
      <c r="Z29" s="104"/>
      <c r="AA29" s="99"/>
      <c r="AB29" s="41">
        <f t="shared" si="2"/>
        <v>0</v>
      </c>
      <c r="AC29" s="40">
        <f t="shared" si="3"/>
        <v>0</v>
      </c>
      <c r="AD29" s="42"/>
      <c r="AE29" s="128"/>
      <c r="AF29" s="37">
        <f t="shared" si="4"/>
        <v>15</v>
      </c>
      <c r="AG29" s="43">
        <v>65</v>
      </c>
      <c r="AH29" s="44">
        <f t="shared" si="5"/>
        <v>80</v>
      </c>
      <c r="AI29" s="45">
        <f t="shared" si="8"/>
        <v>0.93</v>
      </c>
      <c r="AJ29" s="46"/>
      <c r="AK29" s="47">
        <v>1E-4</v>
      </c>
      <c r="AL29" s="48">
        <f t="shared" si="9"/>
        <v>1.0001</v>
      </c>
      <c r="AM29" s="49">
        <f t="shared" si="10"/>
        <v>2136238000</v>
      </c>
      <c r="AN29" s="50"/>
      <c r="AO29" s="51"/>
      <c r="AP29" s="51"/>
      <c r="AQ29" s="51"/>
      <c r="AR29" s="51"/>
      <c r="AS29" s="52"/>
      <c r="AT29" s="53">
        <f t="shared" si="6"/>
        <v>0</v>
      </c>
    </row>
    <row r="30" spans="1:46" s="54" customFormat="1" ht="36" customHeight="1" thickBot="1">
      <c r="A30" s="27"/>
      <c r="B30" s="61"/>
      <c r="C30" s="28"/>
      <c r="D30" s="91"/>
      <c r="E30" s="91"/>
      <c r="F30" s="91"/>
      <c r="G30" s="92"/>
      <c r="H30" s="29"/>
      <c r="I30" s="30">
        <v>0.51</v>
      </c>
      <c r="J30" s="119">
        <v>0.49</v>
      </c>
      <c r="K30" s="32"/>
      <c r="L30" s="57"/>
      <c r="M30" s="33"/>
      <c r="N30" s="34">
        <f t="shared" si="0"/>
        <v>1</v>
      </c>
      <c r="O30" s="35"/>
      <c r="P30" s="167">
        <v>15</v>
      </c>
      <c r="Q30" s="168">
        <v>15</v>
      </c>
      <c r="R30" s="38"/>
      <c r="S30" s="38"/>
      <c r="T30" s="37"/>
      <c r="U30" s="39">
        <f t="shared" si="1"/>
        <v>15</v>
      </c>
      <c r="V30" s="40">
        <f t="shared" si="7"/>
        <v>15</v>
      </c>
      <c r="W30" s="112"/>
      <c r="X30" s="96"/>
      <c r="Y30" s="96"/>
      <c r="Z30" s="104"/>
      <c r="AA30" s="99"/>
      <c r="AB30" s="41">
        <f t="shared" si="2"/>
        <v>0</v>
      </c>
      <c r="AC30" s="40">
        <f t="shared" si="3"/>
        <v>0</v>
      </c>
      <c r="AD30" s="42"/>
      <c r="AE30" s="128"/>
      <c r="AF30" s="37">
        <f t="shared" si="4"/>
        <v>15</v>
      </c>
      <c r="AG30" s="43">
        <v>65</v>
      </c>
      <c r="AH30" s="44">
        <f t="shared" si="5"/>
        <v>80</v>
      </c>
      <c r="AI30" s="45">
        <f t="shared" si="8"/>
        <v>0.93</v>
      </c>
      <c r="AJ30" s="46"/>
      <c r="AK30" s="47">
        <v>1E-4</v>
      </c>
      <c r="AL30" s="48">
        <f t="shared" si="9"/>
        <v>1.0001</v>
      </c>
      <c r="AM30" s="49">
        <f t="shared" si="10"/>
        <v>2136238000</v>
      </c>
      <c r="AN30" s="50"/>
      <c r="AO30" s="51"/>
      <c r="AP30" s="51"/>
      <c r="AQ30" s="51"/>
      <c r="AR30" s="51"/>
      <c r="AS30" s="52"/>
      <c r="AT30" s="53">
        <f t="shared" si="6"/>
        <v>0</v>
      </c>
    </row>
    <row r="31" spans="1:46" s="54" customFormat="1" ht="36" customHeight="1" thickBot="1">
      <c r="A31" s="27"/>
      <c r="B31" s="61"/>
      <c r="C31" s="28"/>
      <c r="D31" s="91"/>
      <c r="E31" s="91"/>
      <c r="F31" s="91"/>
      <c r="G31" s="92"/>
      <c r="H31" s="29"/>
      <c r="I31" s="30">
        <v>0.51</v>
      </c>
      <c r="J31" s="119">
        <v>0.49</v>
      </c>
      <c r="K31" s="32"/>
      <c r="L31" s="57"/>
      <c r="M31" s="33"/>
      <c r="N31" s="34">
        <f t="shared" si="0"/>
        <v>1</v>
      </c>
      <c r="O31" s="35"/>
      <c r="P31" s="167">
        <v>15</v>
      </c>
      <c r="Q31" s="168">
        <v>15</v>
      </c>
      <c r="R31" s="38"/>
      <c r="S31" s="38"/>
      <c r="T31" s="37"/>
      <c r="U31" s="39">
        <f t="shared" si="1"/>
        <v>15</v>
      </c>
      <c r="V31" s="40">
        <f t="shared" si="7"/>
        <v>15</v>
      </c>
      <c r="W31" s="112"/>
      <c r="X31" s="96"/>
      <c r="Y31" s="96"/>
      <c r="Z31" s="104"/>
      <c r="AA31" s="99"/>
      <c r="AB31" s="41">
        <f t="shared" si="2"/>
        <v>0</v>
      </c>
      <c r="AC31" s="40">
        <f t="shared" si="3"/>
        <v>0</v>
      </c>
      <c r="AD31" s="42"/>
      <c r="AE31" s="128"/>
      <c r="AF31" s="37">
        <f t="shared" si="4"/>
        <v>15</v>
      </c>
      <c r="AG31" s="43">
        <v>65</v>
      </c>
      <c r="AH31" s="44">
        <f t="shared" si="5"/>
        <v>80</v>
      </c>
      <c r="AI31" s="45">
        <f t="shared" si="8"/>
        <v>0.93</v>
      </c>
      <c r="AJ31" s="46"/>
      <c r="AK31" s="47">
        <v>1E-4</v>
      </c>
      <c r="AL31" s="48">
        <f t="shared" si="9"/>
        <v>1.0001</v>
      </c>
      <c r="AM31" s="49">
        <f t="shared" si="10"/>
        <v>2136238000</v>
      </c>
      <c r="AN31" s="50"/>
      <c r="AO31" s="51"/>
      <c r="AP31" s="51"/>
      <c r="AQ31" s="51"/>
      <c r="AR31" s="51"/>
      <c r="AS31" s="52"/>
      <c r="AT31" s="53">
        <f t="shared" si="6"/>
        <v>0</v>
      </c>
    </row>
    <row r="32" spans="1:46" s="54" customFormat="1" ht="36" customHeight="1" thickBot="1">
      <c r="A32" s="27"/>
      <c r="B32" s="61"/>
      <c r="C32" s="28"/>
      <c r="D32" s="91"/>
      <c r="E32" s="91"/>
      <c r="F32" s="91"/>
      <c r="G32" s="92"/>
      <c r="H32" s="29"/>
      <c r="I32" s="30">
        <v>0.51</v>
      </c>
      <c r="J32" s="119">
        <v>0.49</v>
      </c>
      <c r="K32" s="32"/>
      <c r="L32" s="57"/>
      <c r="M32" s="33"/>
      <c r="N32" s="34">
        <f t="shared" si="0"/>
        <v>1</v>
      </c>
      <c r="O32" s="35"/>
      <c r="P32" s="167">
        <v>15</v>
      </c>
      <c r="Q32" s="168">
        <v>15</v>
      </c>
      <c r="R32" s="38"/>
      <c r="S32" s="38"/>
      <c r="T32" s="37"/>
      <c r="U32" s="39">
        <f t="shared" si="1"/>
        <v>15</v>
      </c>
      <c r="V32" s="40">
        <f t="shared" si="7"/>
        <v>15</v>
      </c>
      <c r="W32" s="112"/>
      <c r="X32" s="96"/>
      <c r="Y32" s="96"/>
      <c r="Z32" s="104"/>
      <c r="AA32" s="99"/>
      <c r="AB32" s="41">
        <f t="shared" si="2"/>
        <v>0</v>
      </c>
      <c r="AC32" s="40">
        <f t="shared" si="3"/>
        <v>0</v>
      </c>
      <c r="AD32" s="42"/>
      <c r="AE32" s="128"/>
      <c r="AF32" s="37">
        <f t="shared" si="4"/>
        <v>15</v>
      </c>
      <c r="AG32" s="43">
        <v>65</v>
      </c>
      <c r="AH32" s="44">
        <f t="shared" si="5"/>
        <v>80</v>
      </c>
      <c r="AI32" s="45">
        <f t="shared" si="8"/>
        <v>0.93</v>
      </c>
      <c r="AJ32" s="46"/>
      <c r="AK32" s="47">
        <v>1E-4</v>
      </c>
      <c r="AL32" s="48">
        <f t="shared" si="9"/>
        <v>1.0001</v>
      </c>
      <c r="AM32" s="49">
        <f t="shared" si="10"/>
        <v>2136238000</v>
      </c>
      <c r="AN32" s="50"/>
      <c r="AO32" s="51"/>
      <c r="AP32" s="51"/>
      <c r="AQ32" s="51"/>
      <c r="AR32" s="51"/>
      <c r="AS32" s="52"/>
      <c r="AT32" s="53">
        <f t="shared" si="6"/>
        <v>0</v>
      </c>
    </row>
    <row r="33" spans="1:46" s="54" customFormat="1" ht="36" customHeight="1" thickBot="1">
      <c r="A33" s="27"/>
      <c r="B33" s="61"/>
      <c r="C33" s="28"/>
      <c r="D33" s="91"/>
      <c r="E33" s="91"/>
      <c r="F33" s="91"/>
      <c r="G33" s="92"/>
      <c r="H33" s="29"/>
      <c r="I33" s="30">
        <v>0.51</v>
      </c>
      <c r="J33" s="119">
        <v>0.49</v>
      </c>
      <c r="K33" s="32"/>
      <c r="L33" s="57"/>
      <c r="M33" s="33"/>
      <c r="N33" s="34">
        <f t="shared" si="0"/>
        <v>1</v>
      </c>
      <c r="O33" s="35"/>
      <c r="P33" s="167">
        <v>15</v>
      </c>
      <c r="Q33" s="168">
        <v>15</v>
      </c>
      <c r="R33" s="38"/>
      <c r="S33" s="38"/>
      <c r="T33" s="37"/>
      <c r="U33" s="39">
        <f t="shared" si="1"/>
        <v>15</v>
      </c>
      <c r="V33" s="40">
        <f t="shared" si="7"/>
        <v>15</v>
      </c>
      <c r="W33" s="112"/>
      <c r="X33" s="96"/>
      <c r="Y33" s="96"/>
      <c r="Z33" s="104"/>
      <c r="AA33" s="99"/>
      <c r="AB33" s="41">
        <f t="shared" si="2"/>
        <v>0</v>
      </c>
      <c r="AC33" s="40">
        <f t="shared" si="3"/>
        <v>0</v>
      </c>
      <c r="AD33" s="42"/>
      <c r="AE33" s="128"/>
      <c r="AF33" s="37">
        <f t="shared" si="4"/>
        <v>15</v>
      </c>
      <c r="AG33" s="43">
        <v>65</v>
      </c>
      <c r="AH33" s="44">
        <f t="shared" si="5"/>
        <v>80</v>
      </c>
      <c r="AI33" s="45">
        <f t="shared" si="8"/>
        <v>0.93</v>
      </c>
      <c r="AJ33" s="46"/>
      <c r="AK33" s="47">
        <v>1E-4</v>
      </c>
      <c r="AL33" s="48">
        <f t="shared" si="9"/>
        <v>1.0001</v>
      </c>
      <c r="AM33" s="49">
        <f t="shared" si="10"/>
        <v>2136238000</v>
      </c>
      <c r="AN33" s="50"/>
      <c r="AO33" s="51"/>
      <c r="AP33" s="51"/>
      <c r="AQ33" s="51"/>
      <c r="AR33" s="51"/>
      <c r="AS33" s="52"/>
      <c r="AT33" s="53">
        <f t="shared" si="6"/>
        <v>0</v>
      </c>
    </row>
    <row r="34" spans="1:46" s="54" customFormat="1" ht="36" customHeight="1" thickBot="1">
      <c r="A34" s="27"/>
      <c r="B34" s="56"/>
      <c r="C34" s="91"/>
      <c r="D34" s="95"/>
      <c r="E34" s="95"/>
      <c r="F34" s="101"/>
      <c r="G34" s="55"/>
      <c r="H34" s="29"/>
      <c r="I34" s="30">
        <v>0.51</v>
      </c>
      <c r="J34" s="119">
        <v>0.49</v>
      </c>
      <c r="K34" s="32"/>
      <c r="L34" s="57"/>
      <c r="M34" s="33"/>
      <c r="N34" s="34">
        <f t="shared" si="0"/>
        <v>1</v>
      </c>
      <c r="O34" s="35"/>
      <c r="P34" s="167">
        <v>15</v>
      </c>
      <c r="Q34" s="168">
        <v>15</v>
      </c>
      <c r="R34" s="38"/>
      <c r="S34" s="38"/>
      <c r="T34" s="37"/>
      <c r="U34" s="39">
        <f t="shared" si="1"/>
        <v>15</v>
      </c>
      <c r="V34" s="40">
        <f t="shared" si="7"/>
        <v>15</v>
      </c>
      <c r="W34" s="112"/>
      <c r="X34" s="96"/>
      <c r="Y34" s="96"/>
      <c r="Z34" s="104"/>
      <c r="AA34" s="99"/>
      <c r="AB34" s="41">
        <f t="shared" si="2"/>
        <v>0</v>
      </c>
      <c r="AC34" s="40">
        <f t="shared" si="3"/>
        <v>0</v>
      </c>
      <c r="AD34" s="42"/>
      <c r="AE34" s="128"/>
      <c r="AF34" s="37">
        <f t="shared" si="4"/>
        <v>15</v>
      </c>
      <c r="AG34" s="43">
        <v>65</v>
      </c>
      <c r="AH34" s="44">
        <f t="shared" si="5"/>
        <v>80</v>
      </c>
      <c r="AI34" s="45">
        <f t="shared" si="8"/>
        <v>0.93</v>
      </c>
      <c r="AJ34" s="46"/>
      <c r="AK34" s="47">
        <v>1E-4</v>
      </c>
      <c r="AL34" s="48">
        <f t="shared" si="9"/>
        <v>1.0001</v>
      </c>
      <c r="AM34" s="49">
        <f t="shared" si="10"/>
        <v>2136238000</v>
      </c>
      <c r="AN34" s="50"/>
      <c r="AO34" s="51"/>
      <c r="AP34" s="51"/>
      <c r="AQ34" s="51"/>
      <c r="AR34" s="51"/>
      <c r="AS34" s="52"/>
      <c r="AT34" s="53">
        <f t="shared" si="6"/>
        <v>0</v>
      </c>
    </row>
    <row r="35" spans="1:46" s="54" customFormat="1" ht="36" customHeight="1" thickBot="1">
      <c r="A35" s="27"/>
      <c r="B35" s="56"/>
      <c r="C35" s="91"/>
      <c r="D35" s="95"/>
      <c r="E35" s="95"/>
      <c r="F35" s="101"/>
      <c r="G35" s="55"/>
      <c r="H35" s="29"/>
      <c r="I35" s="30">
        <v>0.51</v>
      </c>
      <c r="J35" s="119">
        <v>0.49</v>
      </c>
      <c r="K35" s="32"/>
      <c r="L35" s="57"/>
      <c r="M35" s="33"/>
      <c r="N35" s="34">
        <f t="shared" si="0"/>
        <v>1</v>
      </c>
      <c r="O35" s="35"/>
      <c r="P35" s="167">
        <v>15</v>
      </c>
      <c r="Q35" s="168">
        <v>15</v>
      </c>
      <c r="R35" s="38"/>
      <c r="S35" s="38"/>
      <c r="T35" s="37"/>
      <c r="U35" s="39">
        <f t="shared" si="1"/>
        <v>15</v>
      </c>
      <c r="V35" s="40">
        <f t="shared" si="7"/>
        <v>15</v>
      </c>
      <c r="W35" s="112"/>
      <c r="X35" s="96"/>
      <c r="Y35" s="96"/>
      <c r="Z35" s="104"/>
      <c r="AA35" s="99"/>
      <c r="AB35" s="41">
        <f t="shared" si="2"/>
        <v>0</v>
      </c>
      <c r="AC35" s="40">
        <f t="shared" si="3"/>
        <v>0</v>
      </c>
      <c r="AD35" s="42"/>
      <c r="AE35" s="128"/>
      <c r="AF35" s="37">
        <f t="shared" si="4"/>
        <v>15</v>
      </c>
      <c r="AG35" s="43">
        <v>65</v>
      </c>
      <c r="AH35" s="44">
        <f t="shared" si="5"/>
        <v>80</v>
      </c>
      <c r="AI35" s="45">
        <f t="shared" si="8"/>
        <v>0.93</v>
      </c>
      <c r="AJ35" s="46"/>
      <c r="AK35" s="47">
        <v>1E-4</v>
      </c>
      <c r="AL35" s="48">
        <f t="shared" si="9"/>
        <v>1.0001</v>
      </c>
      <c r="AM35" s="49">
        <f t="shared" si="10"/>
        <v>2136238000</v>
      </c>
      <c r="AN35" s="50"/>
      <c r="AO35" s="51"/>
      <c r="AP35" s="51"/>
      <c r="AQ35" s="51"/>
      <c r="AR35" s="51"/>
      <c r="AS35" s="52"/>
      <c r="AT35" s="53">
        <f t="shared" si="6"/>
        <v>0</v>
      </c>
    </row>
    <row r="36" spans="1:46" s="54" customFormat="1" ht="36" customHeight="1" thickBot="1">
      <c r="A36" s="27"/>
      <c r="B36" s="56"/>
      <c r="C36" s="91"/>
      <c r="D36" s="95"/>
      <c r="E36" s="95"/>
      <c r="F36" s="101"/>
      <c r="G36" s="55"/>
      <c r="H36" s="29"/>
      <c r="I36" s="30">
        <v>0.51</v>
      </c>
      <c r="J36" s="119">
        <v>0.49</v>
      </c>
      <c r="K36" s="32"/>
      <c r="L36" s="57"/>
      <c r="M36" s="33"/>
      <c r="N36" s="34">
        <f t="shared" si="0"/>
        <v>1</v>
      </c>
      <c r="O36" s="35"/>
      <c r="P36" s="167">
        <v>15</v>
      </c>
      <c r="Q36" s="168">
        <v>15</v>
      </c>
      <c r="R36" s="38"/>
      <c r="S36" s="38"/>
      <c r="T36" s="37"/>
      <c r="U36" s="39">
        <f t="shared" si="1"/>
        <v>15</v>
      </c>
      <c r="V36" s="40">
        <f t="shared" si="7"/>
        <v>15</v>
      </c>
      <c r="W36" s="112"/>
      <c r="X36" s="96"/>
      <c r="Y36" s="96"/>
      <c r="Z36" s="104"/>
      <c r="AA36" s="99"/>
      <c r="AB36" s="41">
        <f t="shared" si="2"/>
        <v>0</v>
      </c>
      <c r="AC36" s="40">
        <f t="shared" si="3"/>
        <v>0</v>
      </c>
      <c r="AD36" s="42"/>
      <c r="AE36" s="128"/>
      <c r="AF36" s="37">
        <f t="shared" si="4"/>
        <v>15</v>
      </c>
      <c r="AG36" s="43">
        <v>65</v>
      </c>
      <c r="AH36" s="44">
        <f t="shared" si="5"/>
        <v>80</v>
      </c>
      <c r="AI36" s="45">
        <f t="shared" si="8"/>
        <v>0.93</v>
      </c>
      <c r="AJ36" s="46"/>
      <c r="AK36" s="47">
        <v>1E-4</v>
      </c>
      <c r="AL36" s="48">
        <f t="shared" si="9"/>
        <v>1.0001</v>
      </c>
      <c r="AM36" s="49">
        <f t="shared" si="10"/>
        <v>2136238000</v>
      </c>
      <c r="AN36" s="50"/>
      <c r="AO36" s="51"/>
      <c r="AP36" s="51"/>
      <c r="AQ36" s="51"/>
      <c r="AR36" s="51"/>
      <c r="AS36" s="52"/>
      <c r="AT36" s="53">
        <f t="shared" si="6"/>
        <v>0</v>
      </c>
    </row>
    <row r="37" spans="1:46" s="54" customFormat="1" ht="36" customHeight="1" thickBot="1">
      <c r="A37" s="27"/>
      <c r="B37" s="56"/>
      <c r="C37" s="91"/>
      <c r="D37" s="95"/>
      <c r="E37" s="95"/>
      <c r="F37" s="101"/>
      <c r="G37" s="55"/>
      <c r="H37" s="29"/>
      <c r="I37" s="30">
        <v>0.51</v>
      </c>
      <c r="J37" s="119">
        <v>0.49</v>
      </c>
      <c r="K37" s="32"/>
      <c r="L37" s="57"/>
      <c r="M37" s="33"/>
      <c r="N37" s="34">
        <f t="shared" si="0"/>
        <v>1</v>
      </c>
      <c r="O37" s="35"/>
      <c r="P37" s="167">
        <v>15</v>
      </c>
      <c r="Q37" s="168">
        <v>15</v>
      </c>
      <c r="R37" s="38"/>
      <c r="S37" s="38"/>
      <c r="T37" s="37"/>
      <c r="U37" s="39">
        <f t="shared" si="1"/>
        <v>15</v>
      </c>
      <c r="V37" s="40">
        <f t="shared" si="7"/>
        <v>15</v>
      </c>
      <c r="W37" s="112"/>
      <c r="X37" s="96"/>
      <c r="Y37" s="96"/>
      <c r="Z37" s="104"/>
      <c r="AA37" s="99"/>
      <c r="AB37" s="41">
        <f t="shared" si="2"/>
        <v>0</v>
      </c>
      <c r="AC37" s="40">
        <f t="shared" si="3"/>
        <v>0</v>
      </c>
      <c r="AD37" s="42"/>
      <c r="AE37" s="128"/>
      <c r="AF37" s="37">
        <f t="shared" si="4"/>
        <v>15</v>
      </c>
      <c r="AG37" s="43">
        <v>65</v>
      </c>
      <c r="AH37" s="44">
        <f t="shared" si="5"/>
        <v>80</v>
      </c>
      <c r="AI37" s="45">
        <f t="shared" si="8"/>
        <v>0.93</v>
      </c>
      <c r="AJ37" s="46"/>
      <c r="AK37" s="47">
        <v>1E-4</v>
      </c>
      <c r="AL37" s="48">
        <f t="shared" si="9"/>
        <v>1.0001</v>
      </c>
      <c r="AM37" s="49">
        <f t="shared" si="10"/>
        <v>2136238000</v>
      </c>
      <c r="AN37" s="50"/>
      <c r="AO37" s="51"/>
      <c r="AP37" s="51"/>
      <c r="AQ37" s="51"/>
      <c r="AR37" s="51"/>
      <c r="AS37" s="52"/>
      <c r="AT37" s="53">
        <f t="shared" si="6"/>
        <v>0</v>
      </c>
    </row>
    <row r="38" spans="1:46" s="54" customFormat="1" ht="36" customHeight="1" thickBot="1">
      <c r="A38" s="27"/>
      <c r="B38" s="56"/>
      <c r="C38" s="91"/>
      <c r="D38" s="95"/>
      <c r="E38" s="95"/>
      <c r="F38" s="101"/>
      <c r="G38" s="55"/>
      <c r="H38" s="29"/>
      <c r="I38" s="30">
        <v>0.51</v>
      </c>
      <c r="J38" s="119">
        <v>0.49</v>
      </c>
      <c r="K38" s="32"/>
      <c r="L38" s="57"/>
      <c r="M38" s="33"/>
      <c r="N38" s="34">
        <f t="shared" si="0"/>
        <v>1</v>
      </c>
      <c r="O38" s="35"/>
      <c r="P38" s="167">
        <v>15</v>
      </c>
      <c r="Q38" s="168">
        <v>15</v>
      </c>
      <c r="R38" s="38"/>
      <c r="S38" s="38"/>
      <c r="T38" s="37"/>
      <c r="U38" s="39">
        <f t="shared" si="1"/>
        <v>15</v>
      </c>
      <c r="V38" s="40">
        <f t="shared" si="7"/>
        <v>15</v>
      </c>
      <c r="W38" s="112"/>
      <c r="X38" s="96"/>
      <c r="Y38" s="96"/>
      <c r="Z38" s="104"/>
      <c r="AA38" s="99"/>
      <c r="AB38" s="41">
        <f t="shared" si="2"/>
        <v>0</v>
      </c>
      <c r="AC38" s="40">
        <f t="shared" si="3"/>
        <v>0</v>
      </c>
      <c r="AD38" s="42"/>
      <c r="AE38" s="128"/>
      <c r="AF38" s="37">
        <f t="shared" si="4"/>
        <v>15</v>
      </c>
      <c r="AG38" s="43">
        <v>65</v>
      </c>
      <c r="AH38" s="44">
        <f t="shared" si="5"/>
        <v>80</v>
      </c>
      <c r="AI38" s="45">
        <f t="shared" si="8"/>
        <v>0.93</v>
      </c>
      <c r="AJ38" s="46"/>
      <c r="AK38" s="47">
        <v>1E-4</v>
      </c>
      <c r="AL38" s="48">
        <f t="shared" si="9"/>
        <v>1.0001</v>
      </c>
      <c r="AM38" s="49">
        <f t="shared" si="10"/>
        <v>2136238000</v>
      </c>
      <c r="AN38" s="50"/>
      <c r="AO38" s="51"/>
      <c r="AP38" s="51"/>
      <c r="AQ38" s="51"/>
      <c r="AR38" s="51"/>
      <c r="AS38" s="52"/>
      <c r="AT38" s="53">
        <f t="shared" si="6"/>
        <v>0</v>
      </c>
    </row>
    <row r="39" spans="1:46" s="54" customFormat="1" ht="47.25" customHeight="1" thickBot="1">
      <c r="A39" s="27"/>
      <c r="B39" s="56"/>
      <c r="C39" s="91"/>
      <c r="D39" s="95"/>
      <c r="E39" s="95"/>
      <c r="F39" s="101"/>
      <c r="G39" s="55"/>
      <c r="H39" s="29"/>
      <c r="I39" s="30">
        <v>0.51</v>
      </c>
      <c r="J39" s="119">
        <v>0.49</v>
      </c>
      <c r="K39" s="32"/>
      <c r="L39" s="57"/>
      <c r="M39" s="33"/>
      <c r="N39" s="34">
        <f t="shared" si="0"/>
        <v>1</v>
      </c>
      <c r="O39" s="35"/>
      <c r="P39" s="167">
        <v>15</v>
      </c>
      <c r="Q39" s="168">
        <v>15</v>
      </c>
      <c r="R39" s="38"/>
      <c r="S39" s="38"/>
      <c r="T39" s="37"/>
      <c r="U39" s="39">
        <f t="shared" si="1"/>
        <v>15</v>
      </c>
      <c r="V39" s="40">
        <f t="shared" si="7"/>
        <v>15</v>
      </c>
      <c r="W39" s="112"/>
      <c r="X39" s="96"/>
      <c r="Y39" s="96"/>
      <c r="Z39" s="104"/>
      <c r="AA39" s="99"/>
      <c r="AB39" s="41">
        <f t="shared" si="2"/>
        <v>0</v>
      </c>
      <c r="AC39" s="40">
        <f t="shared" si="3"/>
        <v>0</v>
      </c>
      <c r="AD39" s="42"/>
      <c r="AE39" s="128"/>
      <c r="AF39" s="37">
        <f t="shared" si="4"/>
        <v>15</v>
      </c>
      <c r="AG39" s="43">
        <v>65</v>
      </c>
      <c r="AH39" s="44">
        <f t="shared" si="5"/>
        <v>80</v>
      </c>
      <c r="AI39" s="45">
        <f t="shared" si="8"/>
        <v>0.93</v>
      </c>
      <c r="AJ39" s="46"/>
      <c r="AK39" s="47">
        <v>1E-4</v>
      </c>
      <c r="AL39" s="48">
        <f t="shared" si="9"/>
        <v>1.0001</v>
      </c>
      <c r="AM39" s="49">
        <f t="shared" si="10"/>
        <v>2136238000</v>
      </c>
      <c r="AN39" s="50"/>
      <c r="AO39" s="51"/>
      <c r="AP39" s="51"/>
      <c r="AQ39" s="51"/>
      <c r="AR39" s="51"/>
      <c r="AS39" s="52"/>
      <c r="AT39" s="53">
        <f t="shared" si="6"/>
        <v>0</v>
      </c>
    </row>
    <row r="40" spans="1:46" s="54" customFormat="1" ht="47.25" customHeight="1" thickBot="1">
      <c r="A40" s="27"/>
      <c r="B40" s="56"/>
      <c r="C40" s="91"/>
      <c r="D40" s="95"/>
      <c r="E40" s="95"/>
      <c r="F40" s="101"/>
      <c r="G40" s="55"/>
      <c r="H40" s="60"/>
      <c r="I40" s="30">
        <v>0.51</v>
      </c>
      <c r="J40" s="119">
        <v>0.49</v>
      </c>
      <c r="K40" s="32"/>
      <c r="L40" s="57"/>
      <c r="M40" s="33"/>
      <c r="N40" s="34">
        <f t="shared" si="0"/>
        <v>1</v>
      </c>
      <c r="O40" s="35"/>
      <c r="P40" s="167">
        <v>15</v>
      </c>
      <c r="Q40" s="168">
        <v>15</v>
      </c>
      <c r="R40" s="38"/>
      <c r="S40" s="38"/>
      <c r="T40" s="37"/>
      <c r="U40" s="39">
        <f t="shared" si="1"/>
        <v>15</v>
      </c>
      <c r="V40" s="40">
        <f t="shared" si="7"/>
        <v>15</v>
      </c>
      <c r="W40" s="112"/>
      <c r="X40" s="96"/>
      <c r="Y40" s="96"/>
      <c r="Z40" s="104"/>
      <c r="AA40" s="99"/>
      <c r="AB40" s="41">
        <f t="shared" si="2"/>
        <v>0</v>
      </c>
      <c r="AC40" s="40">
        <f t="shared" si="3"/>
        <v>0</v>
      </c>
      <c r="AD40" s="42"/>
      <c r="AE40" s="128"/>
      <c r="AF40" s="37">
        <f t="shared" si="4"/>
        <v>15</v>
      </c>
      <c r="AG40" s="43">
        <v>65</v>
      </c>
      <c r="AH40" s="44">
        <f t="shared" si="5"/>
        <v>80</v>
      </c>
      <c r="AI40" s="45">
        <f t="shared" si="8"/>
        <v>0.93</v>
      </c>
      <c r="AJ40" s="46"/>
      <c r="AK40" s="47">
        <v>1E-4</v>
      </c>
      <c r="AL40" s="48">
        <f t="shared" si="9"/>
        <v>1.0001</v>
      </c>
      <c r="AM40" s="49">
        <f t="shared" si="10"/>
        <v>2136238000</v>
      </c>
      <c r="AN40" s="50"/>
      <c r="AO40" s="51"/>
      <c r="AP40" s="51"/>
      <c r="AQ40" s="51"/>
      <c r="AR40" s="51"/>
      <c r="AS40" s="52"/>
      <c r="AT40" s="53">
        <f t="shared" si="6"/>
        <v>0</v>
      </c>
    </row>
    <row r="41" spans="1:46" s="54" customFormat="1" ht="47.25" customHeight="1" thickBot="1">
      <c r="A41" s="27"/>
      <c r="B41" s="56"/>
      <c r="C41" s="91"/>
      <c r="D41" s="95"/>
      <c r="E41" s="95"/>
      <c r="F41" s="101"/>
      <c r="G41" s="55"/>
      <c r="H41" s="60"/>
      <c r="I41" s="30">
        <v>0.51</v>
      </c>
      <c r="J41" s="119">
        <v>0.49</v>
      </c>
      <c r="K41" s="32"/>
      <c r="L41" s="57"/>
      <c r="M41" s="33"/>
      <c r="N41" s="34">
        <f t="shared" si="0"/>
        <v>1</v>
      </c>
      <c r="O41" s="35"/>
      <c r="P41" s="167">
        <v>15</v>
      </c>
      <c r="Q41" s="168">
        <v>15</v>
      </c>
      <c r="R41" s="38"/>
      <c r="S41" s="38"/>
      <c r="T41" s="37"/>
      <c r="U41" s="39">
        <f t="shared" si="1"/>
        <v>15</v>
      </c>
      <c r="V41" s="40">
        <f t="shared" si="7"/>
        <v>15</v>
      </c>
      <c r="W41" s="112"/>
      <c r="X41" s="96"/>
      <c r="Y41" s="96"/>
      <c r="Z41" s="104"/>
      <c r="AA41" s="99"/>
      <c r="AB41" s="41">
        <f t="shared" si="2"/>
        <v>0</v>
      </c>
      <c r="AC41" s="40">
        <f t="shared" si="3"/>
        <v>0</v>
      </c>
      <c r="AD41" s="42"/>
      <c r="AE41" s="128"/>
      <c r="AF41" s="37">
        <f t="shared" si="4"/>
        <v>15</v>
      </c>
      <c r="AG41" s="43">
        <v>65</v>
      </c>
      <c r="AH41" s="44">
        <f t="shared" si="5"/>
        <v>80</v>
      </c>
      <c r="AI41" s="45">
        <f t="shared" si="8"/>
        <v>0.93</v>
      </c>
      <c r="AJ41" s="46"/>
      <c r="AK41" s="47">
        <v>1E-4</v>
      </c>
      <c r="AL41" s="48">
        <f t="shared" si="9"/>
        <v>1.0001</v>
      </c>
      <c r="AM41" s="49">
        <f t="shared" si="10"/>
        <v>2136238000</v>
      </c>
      <c r="AN41" s="50"/>
      <c r="AO41" s="51"/>
      <c r="AP41" s="51"/>
      <c r="AQ41" s="51"/>
      <c r="AR41" s="51"/>
      <c r="AS41" s="52"/>
      <c r="AT41" s="53">
        <f t="shared" si="6"/>
        <v>0</v>
      </c>
    </row>
    <row r="42" spans="1:46" s="54" customFormat="1" ht="47.25" customHeight="1" thickBot="1">
      <c r="A42" s="27"/>
      <c r="B42" s="56"/>
      <c r="C42" s="91"/>
      <c r="D42" s="95"/>
      <c r="E42" s="95"/>
      <c r="F42" s="101"/>
      <c r="G42" s="55"/>
      <c r="H42" s="29"/>
      <c r="I42" s="30">
        <v>0.51</v>
      </c>
      <c r="J42" s="119">
        <v>0.49</v>
      </c>
      <c r="K42" s="32"/>
      <c r="L42" s="57"/>
      <c r="M42" s="33"/>
      <c r="N42" s="34">
        <f t="shared" si="0"/>
        <v>1</v>
      </c>
      <c r="O42" s="35"/>
      <c r="P42" s="167">
        <v>15</v>
      </c>
      <c r="Q42" s="168">
        <v>15</v>
      </c>
      <c r="R42" s="38"/>
      <c r="S42" s="38"/>
      <c r="T42" s="37"/>
      <c r="U42" s="39">
        <f t="shared" si="1"/>
        <v>15</v>
      </c>
      <c r="V42" s="40">
        <f t="shared" si="7"/>
        <v>15</v>
      </c>
      <c r="W42" s="112"/>
      <c r="X42" s="96"/>
      <c r="Y42" s="96"/>
      <c r="Z42" s="104"/>
      <c r="AA42" s="99"/>
      <c r="AB42" s="41">
        <f t="shared" si="2"/>
        <v>0</v>
      </c>
      <c r="AC42" s="40">
        <f t="shared" si="3"/>
        <v>0</v>
      </c>
      <c r="AD42" s="42"/>
      <c r="AE42" s="128"/>
      <c r="AF42" s="37">
        <f t="shared" si="4"/>
        <v>15</v>
      </c>
      <c r="AG42" s="43">
        <v>65</v>
      </c>
      <c r="AH42" s="44">
        <f t="shared" si="5"/>
        <v>80</v>
      </c>
      <c r="AI42" s="45">
        <f t="shared" si="8"/>
        <v>0.93</v>
      </c>
      <c r="AJ42" s="46"/>
      <c r="AK42" s="47">
        <v>1E-4</v>
      </c>
      <c r="AL42" s="48">
        <f t="shared" si="9"/>
        <v>1.0001</v>
      </c>
      <c r="AM42" s="49">
        <f t="shared" si="10"/>
        <v>2136238000</v>
      </c>
      <c r="AN42" s="50"/>
      <c r="AO42" s="51"/>
      <c r="AP42" s="51"/>
      <c r="AQ42" s="51"/>
      <c r="AR42" s="51"/>
      <c r="AS42" s="52"/>
      <c r="AT42" s="53">
        <f t="shared" si="6"/>
        <v>0</v>
      </c>
    </row>
    <row r="43" spans="1:46" s="54" customFormat="1" ht="36" customHeight="1" thickBot="1">
      <c r="A43" s="27"/>
      <c r="B43" s="56"/>
      <c r="C43" s="91"/>
      <c r="D43" s="95"/>
      <c r="E43" s="95"/>
      <c r="F43" s="101"/>
      <c r="G43" s="55"/>
      <c r="H43" s="60"/>
      <c r="I43" s="30">
        <v>0.51</v>
      </c>
      <c r="J43" s="119">
        <v>0.49</v>
      </c>
      <c r="K43" s="32"/>
      <c r="L43" s="57"/>
      <c r="M43" s="33"/>
      <c r="N43" s="34">
        <f t="shared" si="0"/>
        <v>1</v>
      </c>
      <c r="O43" s="35"/>
      <c r="P43" s="167">
        <v>15</v>
      </c>
      <c r="Q43" s="168">
        <v>15</v>
      </c>
      <c r="R43" s="38"/>
      <c r="S43" s="38"/>
      <c r="T43" s="37"/>
      <c r="U43" s="39">
        <f t="shared" si="1"/>
        <v>15</v>
      </c>
      <c r="V43" s="40">
        <f t="shared" si="7"/>
        <v>15</v>
      </c>
      <c r="W43" s="112"/>
      <c r="X43" s="96"/>
      <c r="Y43" s="96"/>
      <c r="Z43" s="104"/>
      <c r="AA43" s="99"/>
      <c r="AB43" s="41">
        <f t="shared" si="2"/>
        <v>0</v>
      </c>
      <c r="AC43" s="40">
        <f t="shared" si="3"/>
        <v>0</v>
      </c>
      <c r="AD43" s="42"/>
      <c r="AE43" s="128"/>
      <c r="AF43" s="37">
        <f t="shared" si="4"/>
        <v>15</v>
      </c>
      <c r="AG43" s="43">
        <v>65</v>
      </c>
      <c r="AH43" s="44">
        <f t="shared" si="5"/>
        <v>80</v>
      </c>
      <c r="AI43" s="45">
        <f t="shared" si="8"/>
        <v>0.93</v>
      </c>
      <c r="AJ43" s="46"/>
      <c r="AK43" s="47">
        <v>1E-4</v>
      </c>
      <c r="AL43" s="48">
        <f t="shared" si="9"/>
        <v>1.0001</v>
      </c>
      <c r="AM43" s="49">
        <f t="shared" si="10"/>
        <v>2136238000</v>
      </c>
      <c r="AN43" s="50"/>
      <c r="AO43" s="51"/>
      <c r="AP43" s="51"/>
      <c r="AQ43" s="51"/>
      <c r="AR43" s="51"/>
      <c r="AS43" s="52"/>
      <c r="AT43" s="53">
        <f t="shared" si="6"/>
        <v>0</v>
      </c>
    </row>
    <row r="44" spans="1:46" s="54" customFormat="1" ht="47.25" customHeight="1" thickBot="1">
      <c r="A44" s="27"/>
      <c r="B44" s="56"/>
      <c r="C44" s="91"/>
      <c r="D44" s="95"/>
      <c r="E44" s="95"/>
      <c r="F44" s="101"/>
      <c r="G44" s="55"/>
      <c r="H44" s="29"/>
      <c r="I44" s="30">
        <v>0.51</v>
      </c>
      <c r="J44" s="119">
        <v>0.49</v>
      </c>
      <c r="K44" s="32"/>
      <c r="L44" s="57"/>
      <c r="M44" s="33"/>
      <c r="N44" s="34">
        <f t="shared" si="0"/>
        <v>1</v>
      </c>
      <c r="O44" s="35"/>
      <c r="P44" s="167">
        <v>15</v>
      </c>
      <c r="Q44" s="168">
        <v>15</v>
      </c>
      <c r="R44" s="38"/>
      <c r="S44" s="38"/>
      <c r="T44" s="37"/>
      <c r="U44" s="39">
        <f t="shared" si="1"/>
        <v>15</v>
      </c>
      <c r="V44" s="40">
        <f t="shared" si="7"/>
        <v>15</v>
      </c>
      <c r="W44" s="112"/>
      <c r="X44" s="96"/>
      <c r="Y44" s="96"/>
      <c r="Z44" s="104"/>
      <c r="AA44" s="99"/>
      <c r="AB44" s="41">
        <f t="shared" si="2"/>
        <v>0</v>
      </c>
      <c r="AC44" s="40">
        <f t="shared" si="3"/>
        <v>0</v>
      </c>
      <c r="AD44" s="42"/>
      <c r="AE44" s="128"/>
      <c r="AF44" s="37">
        <f t="shared" si="4"/>
        <v>15</v>
      </c>
      <c r="AG44" s="43">
        <v>65</v>
      </c>
      <c r="AH44" s="44">
        <f t="shared" si="5"/>
        <v>80</v>
      </c>
      <c r="AI44" s="45">
        <f t="shared" si="8"/>
        <v>0.93</v>
      </c>
      <c r="AJ44" s="46"/>
      <c r="AK44" s="47">
        <v>1E-4</v>
      </c>
      <c r="AL44" s="48">
        <f t="shared" si="9"/>
        <v>1.0001</v>
      </c>
      <c r="AM44" s="49">
        <f t="shared" si="10"/>
        <v>2136238000</v>
      </c>
      <c r="AN44" s="50"/>
      <c r="AO44" s="51"/>
      <c r="AP44" s="51"/>
      <c r="AQ44" s="51"/>
      <c r="AR44" s="51"/>
      <c r="AS44" s="52"/>
      <c r="AT44" s="53">
        <f t="shared" si="6"/>
        <v>0</v>
      </c>
    </row>
    <row r="45" spans="1:46" s="54" customFormat="1" ht="47.25" customHeight="1" thickBot="1">
      <c r="A45" s="27"/>
      <c r="B45" s="56"/>
      <c r="C45" s="91"/>
      <c r="D45" s="95"/>
      <c r="E45" s="95"/>
      <c r="F45" s="101"/>
      <c r="G45" s="55"/>
      <c r="H45" s="60"/>
      <c r="I45" s="30">
        <v>0.51</v>
      </c>
      <c r="J45" s="119">
        <v>0.49</v>
      </c>
      <c r="K45" s="32"/>
      <c r="L45" s="57"/>
      <c r="M45" s="33"/>
      <c r="N45" s="34">
        <f t="shared" si="0"/>
        <v>1</v>
      </c>
      <c r="O45" s="35"/>
      <c r="P45" s="167">
        <v>15</v>
      </c>
      <c r="Q45" s="168">
        <v>15</v>
      </c>
      <c r="R45" s="38"/>
      <c r="S45" s="38"/>
      <c r="T45" s="37"/>
      <c r="U45" s="39">
        <f t="shared" si="1"/>
        <v>15</v>
      </c>
      <c r="V45" s="40">
        <f t="shared" si="7"/>
        <v>15</v>
      </c>
      <c r="W45" s="112"/>
      <c r="X45" s="96"/>
      <c r="Y45" s="96"/>
      <c r="Z45" s="104"/>
      <c r="AA45" s="99"/>
      <c r="AB45" s="41">
        <f t="shared" si="2"/>
        <v>0</v>
      </c>
      <c r="AC45" s="40">
        <f t="shared" si="3"/>
        <v>0</v>
      </c>
      <c r="AD45" s="42"/>
      <c r="AE45" s="128"/>
      <c r="AF45" s="37">
        <f t="shared" si="4"/>
        <v>15</v>
      </c>
      <c r="AG45" s="43">
        <v>65</v>
      </c>
      <c r="AH45" s="44">
        <f t="shared" si="5"/>
        <v>80</v>
      </c>
      <c r="AI45" s="45">
        <f t="shared" si="8"/>
        <v>0.93</v>
      </c>
      <c r="AJ45" s="46"/>
      <c r="AK45" s="47">
        <v>1E-4</v>
      </c>
      <c r="AL45" s="48">
        <f t="shared" si="9"/>
        <v>1.0001</v>
      </c>
      <c r="AM45" s="49">
        <f t="shared" si="10"/>
        <v>2136238000</v>
      </c>
      <c r="AN45" s="50"/>
      <c r="AO45" s="51"/>
      <c r="AP45" s="51"/>
      <c r="AQ45" s="51"/>
      <c r="AR45" s="51"/>
      <c r="AS45" s="52"/>
      <c r="AT45" s="53">
        <f t="shared" si="6"/>
        <v>0</v>
      </c>
    </row>
    <row r="46" spans="1:46" s="54" customFormat="1" ht="36" customHeight="1" thickBot="1">
      <c r="A46" s="27"/>
      <c r="B46" s="56"/>
      <c r="C46" s="91"/>
      <c r="D46" s="95"/>
      <c r="E46" s="95"/>
      <c r="F46" s="101"/>
      <c r="G46" s="55"/>
      <c r="H46" s="60"/>
      <c r="I46" s="30">
        <v>0.51</v>
      </c>
      <c r="J46" s="119">
        <v>0.49</v>
      </c>
      <c r="K46" s="32"/>
      <c r="L46" s="57"/>
      <c r="M46" s="33"/>
      <c r="N46" s="34">
        <f t="shared" si="0"/>
        <v>1</v>
      </c>
      <c r="O46" s="35"/>
      <c r="P46" s="167">
        <v>15</v>
      </c>
      <c r="Q46" s="168">
        <v>15</v>
      </c>
      <c r="R46" s="38"/>
      <c r="S46" s="38"/>
      <c r="T46" s="37"/>
      <c r="U46" s="39">
        <f t="shared" si="1"/>
        <v>15</v>
      </c>
      <c r="V46" s="40">
        <f t="shared" si="7"/>
        <v>15</v>
      </c>
      <c r="W46" s="112"/>
      <c r="X46" s="96"/>
      <c r="Y46" s="96"/>
      <c r="Z46" s="104"/>
      <c r="AA46" s="99"/>
      <c r="AB46" s="41">
        <f t="shared" si="2"/>
        <v>0</v>
      </c>
      <c r="AC46" s="40">
        <f t="shared" si="3"/>
        <v>0</v>
      </c>
      <c r="AD46" s="42"/>
      <c r="AE46" s="128"/>
      <c r="AF46" s="37">
        <f t="shared" si="4"/>
        <v>15</v>
      </c>
      <c r="AG46" s="43">
        <v>65</v>
      </c>
      <c r="AH46" s="44">
        <f t="shared" si="5"/>
        <v>80</v>
      </c>
      <c r="AI46" s="45">
        <f t="shared" si="8"/>
        <v>0.93</v>
      </c>
      <c r="AJ46" s="46"/>
      <c r="AK46" s="47">
        <v>1E-4</v>
      </c>
      <c r="AL46" s="48">
        <f t="shared" si="9"/>
        <v>1.0001</v>
      </c>
      <c r="AM46" s="49">
        <f t="shared" si="10"/>
        <v>2136238000</v>
      </c>
      <c r="AN46" s="50"/>
      <c r="AO46" s="51"/>
      <c r="AP46" s="51"/>
      <c r="AQ46" s="51"/>
      <c r="AR46" s="51"/>
      <c r="AS46" s="52"/>
      <c r="AT46" s="53">
        <f t="shared" si="6"/>
        <v>0</v>
      </c>
    </row>
    <row r="47" spans="1:46" s="54" customFormat="1" ht="36" customHeight="1" thickBot="1">
      <c r="A47" s="27"/>
      <c r="B47" s="56"/>
      <c r="C47" s="91"/>
      <c r="D47" s="95"/>
      <c r="E47" s="95"/>
      <c r="F47" s="101"/>
      <c r="G47" s="55"/>
      <c r="H47" s="60"/>
      <c r="I47" s="30">
        <v>0.51</v>
      </c>
      <c r="J47" s="119">
        <v>0.49</v>
      </c>
      <c r="K47" s="32"/>
      <c r="L47" s="57"/>
      <c r="M47" s="33"/>
      <c r="N47" s="34">
        <f t="shared" si="0"/>
        <v>1</v>
      </c>
      <c r="O47" s="35"/>
      <c r="P47" s="167">
        <v>15</v>
      </c>
      <c r="Q47" s="168">
        <v>15</v>
      </c>
      <c r="R47" s="38"/>
      <c r="S47" s="38"/>
      <c r="T47" s="37"/>
      <c r="U47" s="39">
        <f t="shared" si="1"/>
        <v>15</v>
      </c>
      <c r="V47" s="40">
        <f t="shared" si="7"/>
        <v>15</v>
      </c>
      <c r="W47" s="112"/>
      <c r="X47" s="96"/>
      <c r="Y47" s="96"/>
      <c r="Z47" s="104"/>
      <c r="AA47" s="99"/>
      <c r="AB47" s="41">
        <f t="shared" si="2"/>
        <v>0</v>
      </c>
      <c r="AC47" s="40">
        <f t="shared" si="3"/>
        <v>0</v>
      </c>
      <c r="AD47" s="42"/>
      <c r="AE47" s="128"/>
      <c r="AF47" s="37">
        <f t="shared" si="4"/>
        <v>15</v>
      </c>
      <c r="AG47" s="43">
        <v>65</v>
      </c>
      <c r="AH47" s="44">
        <f t="shared" si="5"/>
        <v>80</v>
      </c>
      <c r="AI47" s="45">
        <f t="shared" si="8"/>
        <v>0.93</v>
      </c>
      <c r="AJ47" s="46"/>
      <c r="AK47" s="47">
        <v>1E-4</v>
      </c>
      <c r="AL47" s="48">
        <f t="shared" si="9"/>
        <v>1.0001</v>
      </c>
      <c r="AM47" s="49">
        <f t="shared" si="10"/>
        <v>2136238000</v>
      </c>
      <c r="AN47" s="50"/>
      <c r="AO47" s="51"/>
      <c r="AP47" s="51"/>
      <c r="AQ47" s="51"/>
      <c r="AR47" s="51"/>
      <c r="AS47" s="52"/>
      <c r="AT47" s="53">
        <f t="shared" si="6"/>
        <v>0</v>
      </c>
    </row>
    <row r="48" spans="1:46" s="54" customFormat="1" ht="36" customHeight="1" thickBot="1">
      <c r="A48" s="27"/>
      <c r="B48" s="56"/>
      <c r="C48" s="91"/>
      <c r="D48" s="95"/>
      <c r="E48" s="95"/>
      <c r="F48" s="101"/>
      <c r="G48" s="55"/>
      <c r="H48" s="60"/>
      <c r="I48" s="30">
        <v>0.51</v>
      </c>
      <c r="J48" s="119">
        <v>0.49</v>
      </c>
      <c r="K48" s="32"/>
      <c r="L48" s="57"/>
      <c r="M48" s="33"/>
      <c r="N48" s="34">
        <f t="shared" si="0"/>
        <v>1</v>
      </c>
      <c r="O48" s="35"/>
      <c r="P48" s="167">
        <v>15</v>
      </c>
      <c r="Q48" s="168">
        <v>15</v>
      </c>
      <c r="R48" s="38"/>
      <c r="S48" s="38"/>
      <c r="T48" s="37"/>
      <c r="U48" s="39">
        <f t="shared" si="1"/>
        <v>15</v>
      </c>
      <c r="V48" s="40">
        <f t="shared" si="7"/>
        <v>15</v>
      </c>
      <c r="W48" s="112"/>
      <c r="X48" s="96"/>
      <c r="Y48" s="96"/>
      <c r="Z48" s="104"/>
      <c r="AA48" s="99"/>
      <c r="AB48" s="41">
        <f t="shared" si="2"/>
        <v>0</v>
      </c>
      <c r="AC48" s="40">
        <f t="shared" si="3"/>
        <v>0</v>
      </c>
      <c r="AD48" s="42"/>
      <c r="AE48" s="128"/>
      <c r="AF48" s="37">
        <f t="shared" si="4"/>
        <v>15</v>
      </c>
      <c r="AG48" s="43">
        <v>65</v>
      </c>
      <c r="AH48" s="44">
        <f t="shared" si="5"/>
        <v>80</v>
      </c>
      <c r="AI48" s="45">
        <f t="shared" si="8"/>
        <v>0.93</v>
      </c>
      <c r="AJ48" s="46"/>
      <c r="AK48" s="47">
        <v>1E-4</v>
      </c>
      <c r="AL48" s="48">
        <f t="shared" si="9"/>
        <v>1.0001</v>
      </c>
      <c r="AM48" s="49">
        <f t="shared" si="10"/>
        <v>2136238000</v>
      </c>
      <c r="AN48" s="50"/>
      <c r="AO48" s="51"/>
      <c r="AP48" s="51"/>
      <c r="AQ48" s="51"/>
      <c r="AR48" s="51"/>
      <c r="AS48" s="52"/>
      <c r="AT48" s="53">
        <f t="shared" si="6"/>
        <v>0</v>
      </c>
    </row>
    <row r="49" spans="1:46" s="54" customFormat="1" ht="36" customHeight="1" thickBot="1">
      <c r="A49" s="27"/>
      <c r="B49" s="56"/>
      <c r="C49" s="91"/>
      <c r="D49" s="95"/>
      <c r="E49" s="95"/>
      <c r="F49" s="101"/>
      <c r="G49" s="55"/>
      <c r="H49" s="29"/>
      <c r="I49" s="30">
        <v>0.51</v>
      </c>
      <c r="J49" s="119">
        <v>0.49</v>
      </c>
      <c r="K49" s="32"/>
      <c r="L49" s="57"/>
      <c r="M49" s="33"/>
      <c r="N49" s="34">
        <f t="shared" si="0"/>
        <v>1</v>
      </c>
      <c r="O49" s="35"/>
      <c r="P49" s="167">
        <v>15</v>
      </c>
      <c r="Q49" s="168">
        <v>15</v>
      </c>
      <c r="R49" s="38"/>
      <c r="S49" s="38"/>
      <c r="T49" s="37"/>
      <c r="U49" s="39">
        <f t="shared" si="1"/>
        <v>15</v>
      </c>
      <c r="V49" s="40">
        <f t="shared" si="7"/>
        <v>15</v>
      </c>
      <c r="W49" s="112"/>
      <c r="X49" s="96"/>
      <c r="Y49" s="96"/>
      <c r="Z49" s="104"/>
      <c r="AA49" s="99"/>
      <c r="AB49" s="41">
        <f t="shared" si="2"/>
        <v>0</v>
      </c>
      <c r="AC49" s="40">
        <f t="shared" si="3"/>
        <v>0</v>
      </c>
      <c r="AD49" s="42"/>
      <c r="AE49" s="128"/>
      <c r="AF49" s="37">
        <f t="shared" si="4"/>
        <v>15</v>
      </c>
      <c r="AG49" s="43">
        <v>65</v>
      </c>
      <c r="AH49" s="44">
        <f t="shared" si="5"/>
        <v>80</v>
      </c>
      <c r="AI49" s="45">
        <f t="shared" si="8"/>
        <v>0.93</v>
      </c>
      <c r="AJ49" s="46"/>
      <c r="AK49" s="47">
        <v>1E-4</v>
      </c>
      <c r="AL49" s="48">
        <f t="shared" si="9"/>
        <v>1.0001</v>
      </c>
      <c r="AM49" s="49">
        <f t="shared" si="10"/>
        <v>2136238000</v>
      </c>
      <c r="AN49" s="50"/>
      <c r="AO49" s="51"/>
      <c r="AP49" s="51"/>
      <c r="AQ49" s="51"/>
      <c r="AR49" s="51"/>
      <c r="AS49" s="52"/>
      <c r="AT49" s="53">
        <f t="shared" si="6"/>
        <v>0</v>
      </c>
    </row>
    <row r="50" spans="1:46" s="54" customFormat="1" ht="36" customHeight="1" thickBot="1">
      <c r="A50" s="27"/>
      <c r="B50" s="56"/>
      <c r="C50" s="91"/>
      <c r="D50" s="95"/>
      <c r="E50" s="95"/>
      <c r="F50" s="101"/>
      <c r="G50" s="55"/>
      <c r="H50" s="29"/>
      <c r="I50" s="30">
        <v>0.51</v>
      </c>
      <c r="J50" s="119">
        <v>0.49</v>
      </c>
      <c r="K50" s="32"/>
      <c r="L50" s="57"/>
      <c r="M50" s="33"/>
      <c r="N50" s="34">
        <f t="shared" si="0"/>
        <v>1</v>
      </c>
      <c r="O50" s="35"/>
      <c r="P50" s="167">
        <v>15</v>
      </c>
      <c r="Q50" s="168">
        <v>15</v>
      </c>
      <c r="R50" s="38"/>
      <c r="S50" s="38"/>
      <c r="T50" s="37"/>
      <c r="U50" s="39">
        <f t="shared" si="1"/>
        <v>15</v>
      </c>
      <c r="V50" s="40">
        <f t="shared" si="7"/>
        <v>15</v>
      </c>
      <c r="W50" s="112"/>
      <c r="X50" s="96"/>
      <c r="Y50" s="96"/>
      <c r="Z50" s="104"/>
      <c r="AA50" s="99"/>
      <c r="AB50" s="41">
        <f t="shared" si="2"/>
        <v>0</v>
      </c>
      <c r="AC50" s="40">
        <f t="shared" si="3"/>
        <v>0</v>
      </c>
      <c r="AD50" s="42"/>
      <c r="AE50" s="128"/>
      <c r="AF50" s="37">
        <f t="shared" si="4"/>
        <v>15</v>
      </c>
      <c r="AG50" s="43">
        <v>65</v>
      </c>
      <c r="AH50" s="44">
        <f t="shared" si="5"/>
        <v>80</v>
      </c>
      <c r="AI50" s="45">
        <f t="shared" si="8"/>
        <v>0.93</v>
      </c>
      <c r="AJ50" s="46"/>
      <c r="AK50" s="47">
        <v>1E-4</v>
      </c>
      <c r="AL50" s="48">
        <f t="shared" si="9"/>
        <v>1.0001</v>
      </c>
      <c r="AM50" s="49">
        <f t="shared" si="10"/>
        <v>2136238000</v>
      </c>
      <c r="AN50" s="50"/>
      <c r="AO50" s="51"/>
      <c r="AP50" s="51"/>
      <c r="AQ50" s="51"/>
      <c r="AR50" s="51"/>
      <c r="AS50" s="52"/>
      <c r="AT50" s="53">
        <f t="shared" si="6"/>
        <v>0</v>
      </c>
    </row>
    <row r="51" spans="1:46" s="54" customFormat="1" ht="36" customHeight="1" thickBot="1">
      <c r="A51" s="27"/>
      <c r="B51" s="56"/>
      <c r="C51" s="91"/>
      <c r="D51" s="95"/>
      <c r="E51" s="95"/>
      <c r="F51" s="101"/>
      <c r="G51" s="55"/>
      <c r="H51" s="29"/>
      <c r="I51" s="30">
        <v>0.51</v>
      </c>
      <c r="J51" s="119">
        <v>0.49</v>
      </c>
      <c r="K51" s="32"/>
      <c r="L51" s="57"/>
      <c r="M51" s="33"/>
      <c r="N51" s="34">
        <f t="shared" si="0"/>
        <v>1</v>
      </c>
      <c r="O51" s="35"/>
      <c r="P51" s="167">
        <v>15</v>
      </c>
      <c r="Q51" s="168">
        <v>15</v>
      </c>
      <c r="R51" s="38"/>
      <c r="S51" s="38"/>
      <c r="T51" s="37"/>
      <c r="U51" s="39">
        <f t="shared" si="1"/>
        <v>15</v>
      </c>
      <c r="V51" s="40">
        <f t="shared" si="7"/>
        <v>15</v>
      </c>
      <c r="W51" s="112"/>
      <c r="X51" s="96"/>
      <c r="Y51" s="96"/>
      <c r="Z51" s="104"/>
      <c r="AA51" s="99"/>
      <c r="AB51" s="41">
        <f t="shared" si="2"/>
        <v>0</v>
      </c>
      <c r="AC51" s="40">
        <f t="shared" si="3"/>
        <v>0</v>
      </c>
      <c r="AD51" s="42"/>
      <c r="AE51" s="128"/>
      <c r="AF51" s="37">
        <f t="shared" si="4"/>
        <v>15</v>
      </c>
      <c r="AG51" s="43">
        <v>65</v>
      </c>
      <c r="AH51" s="44">
        <f t="shared" si="5"/>
        <v>80</v>
      </c>
      <c r="AI51" s="45">
        <f t="shared" si="8"/>
        <v>0.93</v>
      </c>
      <c r="AJ51" s="46"/>
      <c r="AK51" s="47">
        <v>1E-4</v>
      </c>
      <c r="AL51" s="48">
        <f t="shared" si="9"/>
        <v>1.0001</v>
      </c>
      <c r="AM51" s="49">
        <f t="shared" si="10"/>
        <v>2136238000</v>
      </c>
      <c r="AN51" s="50"/>
      <c r="AO51" s="51"/>
      <c r="AP51" s="51"/>
      <c r="AQ51" s="51"/>
      <c r="AR51" s="51"/>
      <c r="AS51" s="52"/>
      <c r="AT51" s="53">
        <f t="shared" si="6"/>
        <v>0</v>
      </c>
    </row>
    <row r="52" spans="1:46" s="54" customFormat="1" ht="36" customHeight="1" thickBot="1">
      <c r="A52" s="27"/>
      <c r="B52" s="56"/>
      <c r="C52" s="91"/>
      <c r="D52" s="95"/>
      <c r="E52" s="95"/>
      <c r="F52" s="101"/>
      <c r="G52" s="55"/>
      <c r="H52" s="29"/>
      <c r="I52" s="30">
        <v>0.51</v>
      </c>
      <c r="J52" s="119">
        <v>0.49</v>
      </c>
      <c r="K52" s="32"/>
      <c r="L52" s="57"/>
      <c r="M52" s="33"/>
      <c r="N52" s="34">
        <f t="shared" si="0"/>
        <v>1</v>
      </c>
      <c r="O52" s="35"/>
      <c r="P52" s="167">
        <v>15</v>
      </c>
      <c r="Q52" s="168">
        <v>15</v>
      </c>
      <c r="R52" s="38"/>
      <c r="S52" s="38"/>
      <c r="T52" s="37"/>
      <c r="U52" s="39">
        <f t="shared" si="1"/>
        <v>15</v>
      </c>
      <c r="V52" s="40">
        <f t="shared" si="7"/>
        <v>15</v>
      </c>
      <c r="W52" s="112"/>
      <c r="X52" s="96"/>
      <c r="Y52" s="96"/>
      <c r="Z52" s="104"/>
      <c r="AA52" s="99"/>
      <c r="AB52" s="41">
        <f t="shared" si="2"/>
        <v>0</v>
      </c>
      <c r="AC52" s="40">
        <f t="shared" si="3"/>
        <v>0</v>
      </c>
      <c r="AD52" s="42"/>
      <c r="AE52" s="128"/>
      <c r="AF52" s="37">
        <f t="shared" si="4"/>
        <v>15</v>
      </c>
      <c r="AG52" s="43">
        <v>65</v>
      </c>
      <c r="AH52" s="44">
        <f t="shared" si="5"/>
        <v>80</v>
      </c>
      <c r="AI52" s="45">
        <f t="shared" si="8"/>
        <v>0.93</v>
      </c>
      <c r="AJ52" s="46"/>
      <c r="AK52" s="47">
        <v>1E-4</v>
      </c>
      <c r="AL52" s="48">
        <f t="shared" si="9"/>
        <v>1.0001</v>
      </c>
      <c r="AM52" s="49">
        <f t="shared" si="10"/>
        <v>2136238000</v>
      </c>
      <c r="AN52" s="50"/>
      <c r="AO52" s="51"/>
      <c r="AP52" s="51"/>
      <c r="AQ52" s="51"/>
      <c r="AR52" s="51"/>
      <c r="AS52" s="52"/>
      <c r="AT52" s="53">
        <f t="shared" si="6"/>
        <v>0</v>
      </c>
    </row>
    <row r="53" spans="1:46" s="54" customFormat="1" ht="51.75" customHeight="1" thickBot="1">
      <c r="A53" s="27"/>
      <c r="B53" s="56"/>
      <c r="C53" s="91"/>
      <c r="D53" s="95"/>
      <c r="E53" s="95"/>
      <c r="F53" s="101"/>
      <c r="G53" s="55"/>
      <c r="H53" s="29"/>
      <c r="I53" s="30">
        <v>0.51</v>
      </c>
      <c r="J53" s="119">
        <v>0.49</v>
      </c>
      <c r="K53" s="32"/>
      <c r="L53" s="57"/>
      <c r="M53" s="33"/>
      <c r="N53" s="34">
        <f t="shared" si="0"/>
        <v>1</v>
      </c>
      <c r="O53" s="35"/>
      <c r="P53" s="167">
        <v>15</v>
      </c>
      <c r="Q53" s="168">
        <v>15</v>
      </c>
      <c r="R53" s="38"/>
      <c r="S53" s="38"/>
      <c r="T53" s="37"/>
      <c r="U53" s="39">
        <f t="shared" si="1"/>
        <v>15</v>
      </c>
      <c r="V53" s="40">
        <f t="shared" si="7"/>
        <v>15</v>
      </c>
      <c r="W53" s="112"/>
      <c r="X53" s="96"/>
      <c r="Y53" s="96"/>
      <c r="Z53" s="104"/>
      <c r="AA53" s="99"/>
      <c r="AB53" s="41">
        <f t="shared" si="2"/>
        <v>0</v>
      </c>
      <c r="AC53" s="40">
        <f t="shared" si="3"/>
        <v>0</v>
      </c>
      <c r="AD53" s="42"/>
      <c r="AE53" s="128"/>
      <c r="AF53" s="37">
        <f t="shared" si="4"/>
        <v>15</v>
      </c>
      <c r="AG53" s="43">
        <v>65</v>
      </c>
      <c r="AH53" s="44">
        <f t="shared" si="5"/>
        <v>80</v>
      </c>
      <c r="AI53" s="45">
        <f t="shared" si="8"/>
        <v>0.93</v>
      </c>
      <c r="AJ53" s="46"/>
      <c r="AK53" s="47">
        <v>1E-4</v>
      </c>
      <c r="AL53" s="48">
        <f t="shared" si="9"/>
        <v>1.0001</v>
      </c>
      <c r="AM53" s="49">
        <f t="shared" si="10"/>
        <v>2136238000</v>
      </c>
      <c r="AN53" s="50"/>
      <c r="AO53" s="51"/>
      <c r="AP53" s="51"/>
      <c r="AQ53" s="51"/>
      <c r="AR53" s="51"/>
      <c r="AS53" s="52"/>
      <c r="AT53" s="53">
        <f t="shared" si="6"/>
        <v>0</v>
      </c>
    </row>
    <row r="54" spans="1:46" s="54" customFormat="1" ht="51.75" customHeight="1" thickBot="1">
      <c r="A54" s="27"/>
      <c r="B54" s="56"/>
      <c r="C54" s="91"/>
      <c r="D54" s="95"/>
      <c r="E54" s="95"/>
      <c r="F54" s="101"/>
      <c r="G54" s="55"/>
      <c r="H54" s="29"/>
      <c r="I54" s="30">
        <v>0.51</v>
      </c>
      <c r="J54" s="119">
        <v>0.49</v>
      </c>
      <c r="K54" s="32"/>
      <c r="L54" s="57"/>
      <c r="M54" s="33"/>
      <c r="N54" s="34">
        <f t="shared" si="0"/>
        <v>1</v>
      </c>
      <c r="O54" s="35"/>
      <c r="P54" s="167">
        <v>15</v>
      </c>
      <c r="Q54" s="168">
        <v>15</v>
      </c>
      <c r="R54" s="38"/>
      <c r="S54" s="38"/>
      <c r="T54" s="37"/>
      <c r="U54" s="39">
        <f t="shared" si="1"/>
        <v>15</v>
      </c>
      <c r="V54" s="40">
        <f t="shared" si="7"/>
        <v>15</v>
      </c>
      <c r="W54" s="112"/>
      <c r="X54" s="96"/>
      <c r="Y54" s="96"/>
      <c r="Z54" s="104"/>
      <c r="AA54" s="99"/>
      <c r="AB54" s="41">
        <f t="shared" si="2"/>
        <v>0</v>
      </c>
      <c r="AC54" s="40">
        <f t="shared" si="3"/>
        <v>0</v>
      </c>
      <c r="AD54" s="42"/>
      <c r="AE54" s="128"/>
      <c r="AF54" s="37">
        <f t="shared" si="4"/>
        <v>15</v>
      </c>
      <c r="AG54" s="43">
        <v>65</v>
      </c>
      <c r="AH54" s="44">
        <f t="shared" si="5"/>
        <v>80</v>
      </c>
      <c r="AI54" s="45">
        <f t="shared" si="8"/>
        <v>0.93</v>
      </c>
      <c r="AJ54" s="46"/>
      <c r="AK54" s="47">
        <v>1E-4</v>
      </c>
      <c r="AL54" s="48">
        <f t="shared" si="9"/>
        <v>1.0001</v>
      </c>
      <c r="AM54" s="49">
        <f t="shared" si="10"/>
        <v>2136238000</v>
      </c>
      <c r="AN54" s="50"/>
      <c r="AO54" s="51"/>
      <c r="AP54" s="51"/>
      <c r="AQ54" s="51"/>
      <c r="AR54" s="51"/>
      <c r="AS54" s="52"/>
      <c r="AT54" s="53">
        <f t="shared" si="6"/>
        <v>0</v>
      </c>
    </row>
    <row r="55" spans="1:46" s="54" customFormat="1" ht="36" customHeight="1" thickBot="1">
      <c r="A55" s="27"/>
      <c r="B55" s="56"/>
      <c r="C55" s="91"/>
      <c r="D55" s="95"/>
      <c r="E55" s="95"/>
      <c r="F55" s="101"/>
      <c r="G55" s="55"/>
      <c r="H55" s="29"/>
      <c r="I55" s="30">
        <v>0.51</v>
      </c>
      <c r="J55" s="119">
        <v>0.49</v>
      </c>
      <c r="K55" s="32"/>
      <c r="L55" s="57"/>
      <c r="M55" s="33"/>
      <c r="N55" s="34">
        <f t="shared" si="0"/>
        <v>1</v>
      </c>
      <c r="O55" s="35"/>
      <c r="P55" s="167">
        <v>15</v>
      </c>
      <c r="Q55" s="168">
        <v>15</v>
      </c>
      <c r="R55" s="38"/>
      <c r="S55" s="38"/>
      <c r="T55" s="37"/>
      <c r="U55" s="39">
        <f t="shared" si="1"/>
        <v>15</v>
      </c>
      <c r="V55" s="40">
        <f t="shared" si="7"/>
        <v>15</v>
      </c>
      <c r="W55" s="112"/>
      <c r="X55" s="96"/>
      <c r="Y55" s="96"/>
      <c r="Z55" s="104"/>
      <c r="AA55" s="99"/>
      <c r="AB55" s="41">
        <f t="shared" si="2"/>
        <v>0</v>
      </c>
      <c r="AC55" s="40">
        <f t="shared" si="3"/>
        <v>0</v>
      </c>
      <c r="AD55" s="42"/>
      <c r="AE55" s="128"/>
      <c r="AF55" s="37">
        <f t="shared" si="4"/>
        <v>15</v>
      </c>
      <c r="AG55" s="43">
        <v>65</v>
      </c>
      <c r="AH55" s="44">
        <f t="shared" si="5"/>
        <v>80</v>
      </c>
      <c r="AI55" s="45">
        <f t="shared" si="8"/>
        <v>0.93</v>
      </c>
      <c r="AJ55" s="46"/>
      <c r="AK55" s="47">
        <v>1E-4</v>
      </c>
      <c r="AL55" s="48">
        <f t="shared" si="9"/>
        <v>1.0001</v>
      </c>
      <c r="AM55" s="49">
        <f t="shared" si="10"/>
        <v>2136238000</v>
      </c>
      <c r="AN55" s="50"/>
      <c r="AO55" s="51"/>
      <c r="AP55" s="51"/>
      <c r="AQ55" s="51"/>
      <c r="AR55" s="51"/>
      <c r="AS55" s="52"/>
      <c r="AT55" s="53">
        <f t="shared" si="6"/>
        <v>0</v>
      </c>
    </row>
    <row r="56" spans="1:46" s="54" customFormat="1" ht="36" customHeight="1" thickBot="1">
      <c r="A56" s="27"/>
      <c r="B56" s="56"/>
      <c r="C56" s="91"/>
      <c r="D56" s="95"/>
      <c r="E56" s="95"/>
      <c r="F56" s="101"/>
      <c r="G56" s="55"/>
      <c r="H56" s="29"/>
      <c r="I56" s="30">
        <v>0.51</v>
      </c>
      <c r="J56" s="119">
        <v>0.49</v>
      </c>
      <c r="K56" s="32"/>
      <c r="L56" s="57"/>
      <c r="M56" s="33"/>
      <c r="N56" s="34">
        <f t="shared" si="0"/>
        <v>1</v>
      </c>
      <c r="O56" s="35"/>
      <c r="P56" s="167">
        <v>15</v>
      </c>
      <c r="Q56" s="168">
        <v>15</v>
      </c>
      <c r="R56" s="38"/>
      <c r="S56" s="38"/>
      <c r="T56" s="37"/>
      <c r="U56" s="39">
        <f t="shared" si="1"/>
        <v>15</v>
      </c>
      <c r="V56" s="40">
        <f t="shared" si="7"/>
        <v>15</v>
      </c>
      <c r="W56" s="112"/>
      <c r="X56" s="96"/>
      <c r="Y56" s="96"/>
      <c r="Z56" s="104"/>
      <c r="AA56" s="99"/>
      <c r="AB56" s="41">
        <f t="shared" si="2"/>
        <v>0</v>
      </c>
      <c r="AC56" s="40">
        <f t="shared" si="3"/>
        <v>0</v>
      </c>
      <c r="AD56" s="42"/>
      <c r="AE56" s="128"/>
      <c r="AF56" s="37">
        <f t="shared" si="4"/>
        <v>15</v>
      </c>
      <c r="AG56" s="43">
        <v>65</v>
      </c>
      <c r="AH56" s="44">
        <f t="shared" si="5"/>
        <v>80</v>
      </c>
      <c r="AI56" s="45">
        <f t="shared" si="8"/>
        <v>0.93</v>
      </c>
      <c r="AJ56" s="46"/>
      <c r="AK56" s="47">
        <v>1E-4</v>
      </c>
      <c r="AL56" s="48">
        <f t="shared" si="9"/>
        <v>1.0001</v>
      </c>
      <c r="AM56" s="49">
        <f t="shared" si="10"/>
        <v>2136238000</v>
      </c>
      <c r="AN56" s="50"/>
      <c r="AO56" s="51"/>
      <c r="AP56" s="51"/>
      <c r="AQ56" s="51"/>
      <c r="AR56" s="51"/>
      <c r="AS56" s="52"/>
      <c r="AT56" s="53">
        <f t="shared" si="6"/>
        <v>0</v>
      </c>
    </row>
    <row r="57" spans="1:46" s="54" customFormat="1" ht="36" customHeight="1" thickBot="1">
      <c r="A57" s="27"/>
      <c r="B57" s="56"/>
      <c r="C57" s="91"/>
      <c r="D57" s="95"/>
      <c r="E57" s="95"/>
      <c r="F57" s="101"/>
      <c r="G57" s="55"/>
      <c r="H57" s="29"/>
      <c r="I57" s="30">
        <v>0.51</v>
      </c>
      <c r="J57" s="119">
        <v>0.49</v>
      </c>
      <c r="K57" s="32"/>
      <c r="L57" s="57"/>
      <c r="M57" s="33"/>
      <c r="N57" s="34">
        <f t="shared" si="0"/>
        <v>1</v>
      </c>
      <c r="O57" s="35"/>
      <c r="P57" s="167">
        <v>15</v>
      </c>
      <c r="Q57" s="168">
        <v>15</v>
      </c>
      <c r="R57" s="38"/>
      <c r="S57" s="38"/>
      <c r="T57" s="37"/>
      <c r="U57" s="39">
        <f t="shared" si="1"/>
        <v>15</v>
      </c>
      <c r="V57" s="40">
        <f t="shared" si="7"/>
        <v>15</v>
      </c>
      <c r="W57" s="112"/>
      <c r="X57" s="96"/>
      <c r="Y57" s="96"/>
      <c r="Z57" s="104"/>
      <c r="AA57" s="99"/>
      <c r="AB57" s="41">
        <f t="shared" si="2"/>
        <v>0</v>
      </c>
      <c r="AC57" s="40">
        <f t="shared" si="3"/>
        <v>0</v>
      </c>
      <c r="AD57" s="42"/>
      <c r="AE57" s="128"/>
      <c r="AF57" s="37">
        <f t="shared" si="4"/>
        <v>15</v>
      </c>
      <c r="AG57" s="43">
        <v>65</v>
      </c>
      <c r="AH57" s="44">
        <f t="shared" si="5"/>
        <v>80</v>
      </c>
      <c r="AI57" s="45">
        <f t="shared" si="8"/>
        <v>0.93</v>
      </c>
      <c r="AJ57" s="46"/>
      <c r="AK57" s="47">
        <v>1E-4</v>
      </c>
      <c r="AL57" s="48">
        <f t="shared" si="9"/>
        <v>1.0001</v>
      </c>
      <c r="AM57" s="49">
        <f t="shared" si="10"/>
        <v>2136238000</v>
      </c>
      <c r="AN57" s="50"/>
      <c r="AO57" s="51"/>
      <c r="AP57" s="51"/>
      <c r="AQ57" s="51"/>
      <c r="AR57" s="51"/>
      <c r="AS57" s="52"/>
      <c r="AT57" s="53">
        <f t="shared" si="6"/>
        <v>0</v>
      </c>
    </row>
    <row r="58" spans="1:46" s="54" customFormat="1" ht="36" customHeight="1" thickBot="1">
      <c r="A58" s="27"/>
      <c r="B58" s="56"/>
      <c r="C58" s="91"/>
      <c r="D58" s="95"/>
      <c r="E58" s="95"/>
      <c r="F58" s="101"/>
      <c r="G58" s="55"/>
      <c r="H58" s="29"/>
      <c r="I58" s="30">
        <v>0.51</v>
      </c>
      <c r="J58" s="119">
        <v>0.49</v>
      </c>
      <c r="K58" s="32"/>
      <c r="L58" s="57"/>
      <c r="M58" s="33"/>
      <c r="N58" s="34">
        <f t="shared" si="0"/>
        <v>1</v>
      </c>
      <c r="O58" s="35"/>
      <c r="P58" s="167">
        <v>15</v>
      </c>
      <c r="Q58" s="168">
        <v>15</v>
      </c>
      <c r="R58" s="38"/>
      <c r="S58" s="38"/>
      <c r="T58" s="37"/>
      <c r="U58" s="39">
        <f t="shared" si="1"/>
        <v>15</v>
      </c>
      <c r="V58" s="40">
        <f t="shared" si="7"/>
        <v>15</v>
      </c>
      <c r="W58" s="112"/>
      <c r="X58" s="96"/>
      <c r="Y58" s="96"/>
      <c r="Z58" s="104"/>
      <c r="AA58" s="99"/>
      <c r="AB58" s="41">
        <f t="shared" si="2"/>
        <v>0</v>
      </c>
      <c r="AC58" s="40">
        <f t="shared" si="3"/>
        <v>0</v>
      </c>
      <c r="AD58" s="42"/>
      <c r="AE58" s="128"/>
      <c r="AF58" s="37">
        <f t="shared" si="4"/>
        <v>15</v>
      </c>
      <c r="AG58" s="43">
        <v>65</v>
      </c>
      <c r="AH58" s="44">
        <f t="shared" si="5"/>
        <v>80</v>
      </c>
      <c r="AI58" s="45">
        <f t="shared" si="8"/>
        <v>0.93</v>
      </c>
      <c r="AJ58" s="46"/>
      <c r="AK58" s="47">
        <v>1E-4</v>
      </c>
      <c r="AL58" s="48">
        <f t="shared" si="9"/>
        <v>1.0001</v>
      </c>
      <c r="AM58" s="49">
        <f t="shared" si="10"/>
        <v>2136238000</v>
      </c>
      <c r="AN58" s="50"/>
      <c r="AO58" s="51"/>
      <c r="AP58" s="51"/>
      <c r="AQ58" s="51"/>
      <c r="AR58" s="51"/>
      <c r="AS58" s="52"/>
      <c r="AT58" s="53">
        <f t="shared" si="6"/>
        <v>0</v>
      </c>
    </row>
    <row r="59" spans="1:46" s="54" customFormat="1" ht="47.25" customHeight="1" thickBot="1">
      <c r="A59" s="27"/>
      <c r="B59" s="56"/>
      <c r="C59" s="91"/>
      <c r="D59" s="95"/>
      <c r="E59" s="95"/>
      <c r="F59" s="101"/>
      <c r="G59" s="55"/>
      <c r="H59" s="60"/>
      <c r="I59" s="30">
        <v>0.51</v>
      </c>
      <c r="J59" s="119">
        <v>0.49</v>
      </c>
      <c r="K59" s="32"/>
      <c r="L59" s="57"/>
      <c r="M59" s="33"/>
      <c r="N59" s="34">
        <f t="shared" si="0"/>
        <v>1</v>
      </c>
      <c r="O59" s="35"/>
      <c r="P59" s="167">
        <v>15</v>
      </c>
      <c r="Q59" s="168">
        <v>15</v>
      </c>
      <c r="R59" s="38"/>
      <c r="S59" s="38"/>
      <c r="T59" s="37"/>
      <c r="U59" s="39">
        <f t="shared" si="1"/>
        <v>15</v>
      </c>
      <c r="V59" s="40">
        <f t="shared" si="7"/>
        <v>15</v>
      </c>
      <c r="W59" s="112"/>
      <c r="X59" s="96"/>
      <c r="Y59" s="96"/>
      <c r="Z59" s="104"/>
      <c r="AA59" s="99"/>
      <c r="AB59" s="41">
        <f t="shared" si="2"/>
        <v>0</v>
      </c>
      <c r="AC59" s="40">
        <f t="shared" si="3"/>
        <v>0</v>
      </c>
      <c r="AD59" s="42"/>
      <c r="AE59" s="128"/>
      <c r="AF59" s="37">
        <f t="shared" si="4"/>
        <v>15</v>
      </c>
      <c r="AG59" s="43">
        <v>65</v>
      </c>
      <c r="AH59" s="44">
        <f t="shared" si="5"/>
        <v>80</v>
      </c>
      <c r="AI59" s="45">
        <f t="shared" si="8"/>
        <v>0.93</v>
      </c>
      <c r="AJ59" s="46"/>
      <c r="AK59" s="47">
        <v>1E-4</v>
      </c>
      <c r="AL59" s="48">
        <f t="shared" si="9"/>
        <v>1.0001</v>
      </c>
      <c r="AM59" s="49">
        <f t="shared" si="10"/>
        <v>2136238000</v>
      </c>
      <c r="AN59" s="50"/>
      <c r="AO59" s="51"/>
      <c r="AP59" s="51"/>
      <c r="AQ59" s="51"/>
      <c r="AR59" s="51"/>
      <c r="AS59" s="52"/>
      <c r="AT59" s="53">
        <f t="shared" si="6"/>
        <v>0</v>
      </c>
    </row>
    <row r="60" spans="1:46" s="54" customFormat="1" ht="47.25" customHeight="1" thickBot="1">
      <c r="A60" s="27"/>
      <c r="B60" s="56"/>
      <c r="C60" s="91"/>
      <c r="D60" s="95"/>
      <c r="E60" s="95"/>
      <c r="F60" s="101"/>
      <c r="G60" s="55"/>
      <c r="H60" s="29"/>
      <c r="I60" s="30">
        <v>0.51</v>
      </c>
      <c r="J60" s="119">
        <v>0.49</v>
      </c>
      <c r="K60" s="32"/>
      <c r="L60" s="57"/>
      <c r="M60" s="33"/>
      <c r="N60" s="34">
        <f t="shared" si="0"/>
        <v>1</v>
      </c>
      <c r="O60" s="35"/>
      <c r="P60" s="167">
        <v>15</v>
      </c>
      <c r="Q60" s="168">
        <v>15</v>
      </c>
      <c r="R60" s="38"/>
      <c r="S60" s="38"/>
      <c r="T60" s="37"/>
      <c r="U60" s="39">
        <f t="shared" si="1"/>
        <v>15</v>
      </c>
      <c r="V60" s="40">
        <f t="shared" si="7"/>
        <v>15</v>
      </c>
      <c r="W60" s="112"/>
      <c r="X60" s="96"/>
      <c r="Y60" s="96"/>
      <c r="Z60" s="104"/>
      <c r="AA60" s="99"/>
      <c r="AB60" s="41">
        <f t="shared" si="2"/>
        <v>0</v>
      </c>
      <c r="AC60" s="40">
        <f t="shared" si="3"/>
        <v>0</v>
      </c>
      <c r="AD60" s="42"/>
      <c r="AE60" s="128"/>
      <c r="AF60" s="37">
        <f t="shared" si="4"/>
        <v>15</v>
      </c>
      <c r="AG60" s="43">
        <v>65</v>
      </c>
      <c r="AH60" s="44">
        <f t="shared" si="5"/>
        <v>80</v>
      </c>
      <c r="AI60" s="45">
        <f t="shared" si="8"/>
        <v>0.93</v>
      </c>
      <c r="AJ60" s="46"/>
      <c r="AK60" s="47">
        <v>1E-4</v>
      </c>
      <c r="AL60" s="48">
        <f t="shared" si="9"/>
        <v>1.0001</v>
      </c>
      <c r="AM60" s="49">
        <f t="shared" si="10"/>
        <v>2136238000</v>
      </c>
      <c r="AN60" s="50"/>
      <c r="AO60" s="51"/>
      <c r="AP60" s="51"/>
      <c r="AQ60" s="51"/>
      <c r="AR60" s="51"/>
      <c r="AS60" s="52"/>
      <c r="AT60" s="53">
        <f t="shared" si="6"/>
        <v>0</v>
      </c>
    </row>
    <row r="61" spans="1:46" s="54" customFormat="1" ht="47.25" customHeight="1" thickBot="1">
      <c r="A61" s="27"/>
      <c r="B61" s="56"/>
      <c r="C61" s="91"/>
      <c r="D61" s="95"/>
      <c r="E61" s="95"/>
      <c r="F61" s="101"/>
      <c r="G61" s="55"/>
      <c r="H61" s="60"/>
      <c r="I61" s="30">
        <v>0.51</v>
      </c>
      <c r="J61" s="119">
        <v>0.49</v>
      </c>
      <c r="K61" s="32"/>
      <c r="L61" s="57"/>
      <c r="M61" s="33"/>
      <c r="N61" s="34">
        <f t="shared" si="0"/>
        <v>1</v>
      </c>
      <c r="O61" s="35"/>
      <c r="P61" s="167">
        <v>15</v>
      </c>
      <c r="Q61" s="168">
        <v>15</v>
      </c>
      <c r="R61" s="38"/>
      <c r="S61" s="38"/>
      <c r="T61" s="37"/>
      <c r="U61" s="39">
        <f t="shared" si="1"/>
        <v>15</v>
      </c>
      <c r="V61" s="40">
        <f t="shared" si="7"/>
        <v>15</v>
      </c>
      <c r="W61" s="112"/>
      <c r="X61" s="96"/>
      <c r="Y61" s="96"/>
      <c r="Z61" s="104"/>
      <c r="AA61" s="99"/>
      <c r="AB61" s="41">
        <f t="shared" si="2"/>
        <v>0</v>
      </c>
      <c r="AC61" s="40">
        <f t="shared" si="3"/>
        <v>0</v>
      </c>
      <c r="AD61" s="42"/>
      <c r="AE61" s="128"/>
      <c r="AF61" s="37">
        <f t="shared" si="4"/>
        <v>15</v>
      </c>
      <c r="AG61" s="43">
        <v>65</v>
      </c>
      <c r="AH61" s="44">
        <f t="shared" si="5"/>
        <v>80</v>
      </c>
      <c r="AI61" s="45">
        <f t="shared" si="8"/>
        <v>0.93</v>
      </c>
      <c r="AJ61" s="46"/>
      <c r="AK61" s="47">
        <v>1E-4</v>
      </c>
      <c r="AL61" s="48">
        <f t="shared" si="9"/>
        <v>1.0001</v>
      </c>
      <c r="AM61" s="49">
        <f t="shared" si="10"/>
        <v>2136238000</v>
      </c>
      <c r="AN61" s="50"/>
      <c r="AO61" s="51"/>
      <c r="AP61" s="51"/>
      <c r="AQ61" s="51"/>
      <c r="AR61" s="51"/>
      <c r="AS61" s="52"/>
      <c r="AT61" s="53">
        <f t="shared" si="6"/>
        <v>0</v>
      </c>
    </row>
    <row r="62" spans="1:46" s="54" customFormat="1" ht="36" customHeight="1" thickBot="1">
      <c r="A62" s="27"/>
      <c r="B62" s="56"/>
      <c r="C62" s="91"/>
      <c r="D62" s="95"/>
      <c r="E62" s="95"/>
      <c r="F62" s="101"/>
      <c r="G62" s="55"/>
      <c r="H62" s="60"/>
      <c r="I62" s="30">
        <v>0.51</v>
      </c>
      <c r="J62" s="119">
        <v>0.49</v>
      </c>
      <c r="K62" s="32"/>
      <c r="L62" s="57"/>
      <c r="M62" s="33"/>
      <c r="N62" s="34">
        <f t="shared" si="0"/>
        <v>1</v>
      </c>
      <c r="O62" s="35"/>
      <c r="P62" s="167">
        <v>15</v>
      </c>
      <c r="Q62" s="168">
        <v>15</v>
      </c>
      <c r="R62" s="38"/>
      <c r="S62" s="38"/>
      <c r="T62" s="37"/>
      <c r="U62" s="39">
        <f t="shared" si="1"/>
        <v>15</v>
      </c>
      <c r="V62" s="40">
        <f t="shared" si="7"/>
        <v>15</v>
      </c>
      <c r="W62" s="112"/>
      <c r="X62" s="96"/>
      <c r="Y62" s="96"/>
      <c r="Z62" s="104"/>
      <c r="AA62" s="99"/>
      <c r="AB62" s="41">
        <f t="shared" si="2"/>
        <v>0</v>
      </c>
      <c r="AC62" s="40">
        <f t="shared" si="3"/>
        <v>0</v>
      </c>
      <c r="AD62" s="42"/>
      <c r="AE62" s="128"/>
      <c r="AF62" s="37">
        <f t="shared" si="4"/>
        <v>15</v>
      </c>
      <c r="AG62" s="43">
        <v>65</v>
      </c>
      <c r="AH62" s="44">
        <f t="shared" si="5"/>
        <v>80</v>
      </c>
      <c r="AI62" s="45">
        <f t="shared" si="8"/>
        <v>0.93</v>
      </c>
      <c r="AJ62" s="46"/>
      <c r="AK62" s="47">
        <v>1E-4</v>
      </c>
      <c r="AL62" s="48">
        <f t="shared" si="9"/>
        <v>1.0001</v>
      </c>
      <c r="AM62" s="49">
        <f t="shared" si="10"/>
        <v>2136238000</v>
      </c>
      <c r="AN62" s="50"/>
      <c r="AO62" s="51"/>
      <c r="AP62" s="51"/>
      <c r="AQ62" s="51"/>
      <c r="AR62" s="51"/>
      <c r="AS62" s="52"/>
      <c r="AT62" s="53">
        <f t="shared" si="6"/>
        <v>0</v>
      </c>
    </row>
    <row r="63" spans="1:46" s="54" customFormat="1" ht="36" customHeight="1" thickBot="1">
      <c r="A63" s="27"/>
      <c r="B63" s="56"/>
      <c r="C63" s="91"/>
      <c r="D63" s="95"/>
      <c r="E63" s="95"/>
      <c r="F63" s="101"/>
      <c r="G63" s="55"/>
      <c r="H63" s="60"/>
      <c r="I63" s="30">
        <v>0.51</v>
      </c>
      <c r="J63" s="119">
        <v>0.49</v>
      </c>
      <c r="K63" s="32"/>
      <c r="L63" s="57"/>
      <c r="M63" s="33"/>
      <c r="N63" s="34">
        <f t="shared" si="0"/>
        <v>1</v>
      </c>
      <c r="O63" s="35"/>
      <c r="P63" s="167">
        <v>15</v>
      </c>
      <c r="Q63" s="168">
        <v>15</v>
      </c>
      <c r="R63" s="38"/>
      <c r="S63" s="38"/>
      <c r="T63" s="37"/>
      <c r="U63" s="39">
        <f t="shared" si="1"/>
        <v>15</v>
      </c>
      <c r="V63" s="40">
        <f t="shared" si="7"/>
        <v>15</v>
      </c>
      <c r="W63" s="112"/>
      <c r="X63" s="96"/>
      <c r="Y63" s="96"/>
      <c r="Z63" s="104"/>
      <c r="AA63" s="99"/>
      <c r="AB63" s="41">
        <f t="shared" si="2"/>
        <v>0</v>
      </c>
      <c r="AC63" s="40">
        <f t="shared" si="3"/>
        <v>0</v>
      </c>
      <c r="AD63" s="42"/>
      <c r="AE63" s="128"/>
      <c r="AF63" s="37">
        <f t="shared" si="4"/>
        <v>15</v>
      </c>
      <c r="AG63" s="43">
        <v>65</v>
      </c>
      <c r="AH63" s="44">
        <f t="shared" si="5"/>
        <v>80</v>
      </c>
      <c r="AI63" s="45">
        <f t="shared" si="8"/>
        <v>0.93</v>
      </c>
      <c r="AJ63" s="46"/>
      <c r="AK63" s="47">
        <v>1E-4</v>
      </c>
      <c r="AL63" s="48">
        <f t="shared" si="9"/>
        <v>1.0001</v>
      </c>
      <c r="AM63" s="49">
        <f t="shared" si="10"/>
        <v>2136238000</v>
      </c>
      <c r="AN63" s="50"/>
      <c r="AO63" s="51"/>
      <c r="AP63" s="51"/>
      <c r="AQ63" s="51"/>
      <c r="AR63" s="51"/>
      <c r="AS63" s="52"/>
      <c r="AT63" s="53">
        <f t="shared" si="6"/>
        <v>0</v>
      </c>
    </row>
    <row r="64" spans="1:46" s="54" customFormat="1" ht="36" customHeight="1" thickBot="1">
      <c r="A64" s="27"/>
      <c r="B64" s="56"/>
      <c r="C64" s="91"/>
      <c r="D64" s="95"/>
      <c r="E64" s="95"/>
      <c r="F64" s="101"/>
      <c r="G64" s="55"/>
      <c r="H64" s="60"/>
      <c r="I64" s="30">
        <v>0.51</v>
      </c>
      <c r="J64" s="119">
        <v>0.49</v>
      </c>
      <c r="K64" s="32"/>
      <c r="L64" s="57"/>
      <c r="M64" s="33"/>
      <c r="N64" s="34">
        <f t="shared" si="0"/>
        <v>1</v>
      </c>
      <c r="O64" s="35"/>
      <c r="P64" s="167">
        <v>15</v>
      </c>
      <c r="Q64" s="168">
        <v>15</v>
      </c>
      <c r="R64" s="38"/>
      <c r="S64" s="38"/>
      <c r="T64" s="37"/>
      <c r="U64" s="39">
        <f t="shared" si="1"/>
        <v>15</v>
      </c>
      <c r="V64" s="40">
        <f t="shared" si="7"/>
        <v>15</v>
      </c>
      <c r="W64" s="112"/>
      <c r="X64" s="96"/>
      <c r="Y64" s="96"/>
      <c r="Z64" s="104"/>
      <c r="AA64" s="99"/>
      <c r="AB64" s="41">
        <f t="shared" si="2"/>
        <v>0</v>
      </c>
      <c r="AC64" s="40">
        <f t="shared" si="3"/>
        <v>0</v>
      </c>
      <c r="AD64" s="42"/>
      <c r="AE64" s="128"/>
      <c r="AF64" s="37">
        <f t="shared" si="4"/>
        <v>15</v>
      </c>
      <c r="AG64" s="43">
        <v>65</v>
      </c>
      <c r="AH64" s="44">
        <f t="shared" si="5"/>
        <v>80</v>
      </c>
      <c r="AI64" s="45">
        <f t="shared" si="8"/>
        <v>0.93</v>
      </c>
      <c r="AJ64" s="46"/>
      <c r="AK64" s="47">
        <v>1E-4</v>
      </c>
      <c r="AL64" s="48">
        <f t="shared" si="9"/>
        <v>1.0001</v>
      </c>
      <c r="AM64" s="49">
        <f t="shared" si="10"/>
        <v>2136238000</v>
      </c>
      <c r="AN64" s="50"/>
      <c r="AO64" s="51"/>
      <c r="AP64" s="51"/>
      <c r="AQ64" s="51"/>
      <c r="AR64" s="51"/>
      <c r="AS64" s="52"/>
      <c r="AT64" s="53">
        <f t="shared" si="6"/>
        <v>0</v>
      </c>
    </row>
    <row r="65" spans="1:46" s="54" customFormat="1" ht="36" customHeight="1" thickBot="1">
      <c r="A65" s="27"/>
      <c r="B65" s="56"/>
      <c r="C65" s="91"/>
      <c r="D65" s="95"/>
      <c r="E65" s="95"/>
      <c r="F65" s="101"/>
      <c r="G65" s="55"/>
      <c r="H65" s="60"/>
      <c r="I65" s="30">
        <v>0.51</v>
      </c>
      <c r="J65" s="119">
        <v>0.49</v>
      </c>
      <c r="K65" s="32"/>
      <c r="L65" s="57"/>
      <c r="M65" s="33"/>
      <c r="N65" s="34">
        <f t="shared" si="0"/>
        <v>1</v>
      </c>
      <c r="O65" s="35"/>
      <c r="P65" s="167">
        <v>15</v>
      </c>
      <c r="Q65" s="168">
        <v>15</v>
      </c>
      <c r="R65" s="38"/>
      <c r="S65" s="38"/>
      <c r="T65" s="37"/>
      <c r="U65" s="39">
        <f t="shared" si="1"/>
        <v>15</v>
      </c>
      <c r="V65" s="40">
        <f t="shared" si="7"/>
        <v>15</v>
      </c>
      <c r="W65" s="112"/>
      <c r="X65" s="96"/>
      <c r="Y65" s="96"/>
      <c r="Z65" s="104"/>
      <c r="AA65" s="99"/>
      <c r="AB65" s="41">
        <f t="shared" si="2"/>
        <v>0</v>
      </c>
      <c r="AC65" s="40">
        <f t="shared" si="3"/>
        <v>0</v>
      </c>
      <c r="AD65" s="42"/>
      <c r="AE65" s="128"/>
      <c r="AF65" s="37">
        <f t="shared" si="4"/>
        <v>15</v>
      </c>
      <c r="AG65" s="43">
        <v>65</v>
      </c>
      <c r="AH65" s="44">
        <f t="shared" si="5"/>
        <v>80</v>
      </c>
      <c r="AI65" s="45">
        <f t="shared" si="8"/>
        <v>0.93</v>
      </c>
      <c r="AJ65" s="46"/>
      <c r="AK65" s="47">
        <v>1E-4</v>
      </c>
      <c r="AL65" s="48">
        <f t="shared" si="9"/>
        <v>1.0001</v>
      </c>
      <c r="AM65" s="49">
        <f t="shared" si="10"/>
        <v>2136238000</v>
      </c>
      <c r="AN65" s="50"/>
      <c r="AO65" s="51"/>
      <c r="AP65" s="51"/>
      <c r="AQ65" s="51"/>
      <c r="AR65" s="51"/>
      <c r="AS65" s="52"/>
      <c r="AT65" s="53">
        <f t="shared" si="6"/>
        <v>0</v>
      </c>
    </row>
    <row r="66" spans="1:46" s="54" customFormat="1" ht="36" customHeight="1" thickBot="1">
      <c r="A66" s="27"/>
      <c r="B66" s="56"/>
      <c r="C66" s="91"/>
      <c r="D66" s="95"/>
      <c r="E66" s="95"/>
      <c r="F66" s="101"/>
      <c r="G66" s="55"/>
      <c r="H66" s="60"/>
      <c r="I66" s="30">
        <v>0.51</v>
      </c>
      <c r="J66" s="119">
        <v>0.49</v>
      </c>
      <c r="K66" s="32"/>
      <c r="L66" s="57"/>
      <c r="M66" s="33"/>
      <c r="N66" s="34">
        <f t="shared" si="0"/>
        <v>1</v>
      </c>
      <c r="O66" s="35"/>
      <c r="P66" s="167">
        <v>15</v>
      </c>
      <c r="Q66" s="168">
        <v>15</v>
      </c>
      <c r="R66" s="38"/>
      <c r="S66" s="38"/>
      <c r="T66" s="37"/>
      <c r="U66" s="39">
        <f t="shared" si="1"/>
        <v>15</v>
      </c>
      <c r="V66" s="40">
        <f t="shared" si="7"/>
        <v>15</v>
      </c>
      <c r="W66" s="112"/>
      <c r="X66" s="96"/>
      <c r="Y66" s="96"/>
      <c r="Z66" s="104"/>
      <c r="AA66" s="99"/>
      <c r="AB66" s="41">
        <f t="shared" si="2"/>
        <v>0</v>
      </c>
      <c r="AC66" s="40">
        <f t="shared" si="3"/>
        <v>0</v>
      </c>
      <c r="AD66" s="42"/>
      <c r="AE66" s="128"/>
      <c r="AF66" s="37">
        <f t="shared" si="4"/>
        <v>15</v>
      </c>
      <c r="AG66" s="43">
        <v>65</v>
      </c>
      <c r="AH66" s="44">
        <f t="shared" si="5"/>
        <v>80</v>
      </c>
      <c r="AI66" s="45">
        <f t="shared" si="8"/>
        <v>0.93</v>
      </c>
      <c r="AJ66" s="46"/>
      <c r="AK66" s="47">
        <v>1E-4</v>
      </c>
      <c r="AL66" s="48">
        <f t="shared" si="9"/>
        <v>1.0001</v>
      </c>
      <c r="AM66" s="49">
        <f t="shared" si="10"/>
        <v>2136238000</v>
      </c>
      <c r="AN66" s="50"/>
      <c r="AO66" s="51"/>
      <c r="AP66" s="51"/>
      <c r="AQ66" s="51"/>
      <c r="AR66" s="51"/>
      <c r="AS66" s="52"/>
      <c r="AT66" s="53">
        <f t="shared" si="6"/>
        <v>0</v>
      </c>
    </row>
    <row r="67" spans="1:46" s="54" customFormat="1" ht="36" customHeight="1" thickBot="1">
      <c r="A67" s="27"/>
      <c r="B67" s="56"/>
      <c r="C67" s="91"/>
      <c r="D67" s="95"/>
      <c r="E67" s="95"/>
      <c r="F67" s="101"/>
      <c r="G67" s="55"/>
      <c r="H67" s="60"/>
      <c r="I67" s="30">
        <v>0.51</v>
      </c>
      <c r="J67" s="119">
        <v>0.49</v>
      </c>
      <c r="K67" s="32"/>
      <c r="L67" s="57"/>
      <c r="M67" s="33"/>
      <c r="N67" s="34">
        <f t="shared" si="0"/>
        <v>1</v>
      </c>
      <c r="O67" s="35"/>
      <c r="P67" s="167">
        <v>15</v>
      </c>
      <c r="Q67" s="168">
        <v>15</v>
      </c>
      <c r="R67" s="38"/>
      <c r="S67" s="38"/>
      <c r="T67" s="37"/>
      <c r="U67" s="39">
        <f t="shared" si="1"/>
        <v>15</v>
      </c>
      <c r="V67" s="40">
        <f t="shared" si="7"/>
        <v>15</v>
      </c>
      <c r="W67" s="112"/>
      <c r="X67" s="96"/>
      <c r="Y67" s="96"/>
      <c r="Z67" s="104"/>
      <c r="AA67" s="99"/>
      <c r="AB67" s="41">
        <f t="shared" si="2"/>
        <v>0</v>
      </c>
      <c r="AC67" s="40">
        <f t="shared" si="3"/>
        <v>0</v>
      </c>
      <c r="AD67" s="42"/>
      <c r="AE67" s="128"/>
      <c r="AF67" s="37">
        <f t="shared" si="4"/>
        <v>15</v>
      </c>
      <c r="AG67" s="43">
        <v>65</v>
      </c>
      <c r="AH67" s="44">
        <f t="shared" si="5"/>
        <v>80</v>
      </c>
      <c r="AI67" s="45">
        <f t="shared" si="8"/>
        <v>0.93</v>
      </c>
      <c r="AJ67" s="46"/>
      <c r="AK67" s="47">
        <v>1E-4</v>
      </c>
      <c r="AL67" s="48">
        <f t="shared" si="9"/>
        <v>1.0001</v>
      </c>
      <c r="AM67" s="49">
        <f t="shared" si="10"/>
        <v>2136238000</v>
      </c>
      <c r="AN67" s="50"/>
      <c r="AO67" s="51"/>
      <c r="AP67" s="51"/>
      <c r="AQ67" s="51"/>
      <c r="AR67" s="51"/>
      <c r="AS67" s="52"/>
      <c r="AT67" s="53">
        <f t="shared" si="6"/>
        <v>0</v>
      </c>
    </row>
    <row r="68" spans="1:46" s="54" customFormat="1" ht="36" customHeight="1" thickBot="1">
      <c r="A68" s="27"/>
      <c r="B68" s="56"/>
      <c r="C68" s="91"/>
      <c r="D68" s="95"/>
      <c r="E68" s="95"/>
      <c r="F68" s="101"/>
      <c r="G68" s="55"/>
      <c r="H68" s="60"/>
      <c r="I68" s="30">
        <v>0.51</v>
      </c>
      <c r="J68" s="119">
        <v>0.49</v>
      </c>
      <c r="K68" s="32"/>
      <c r="L68" s="57"/>
      <c r="M68" s="33"/>
      <c r="N68" s="34">
        <f t="shared" si="0"/>
        <v>1</v>
      </c>
      <c r="O68" s="35"/>
      <c r="P68" s="167">
        <v>15</v>
      </c>
      <c r="Q68" s="168">
        <v>15</v>
      </c>
      <c r="R68" s="38"/>
      <c r="S68" s="38"/>
      <c r="T68" s="37"/>
      <c r="U68" s="39">
        <f t="shared" si="1"/>
        <v>15</v>
      </c>
      <c r="V68" s="40">
        <f t="shared" si="7"/>
        <v>15</v>
      </c>
      <c r="W68" s="112"/>
      <c r="X68" s="96"/>
      <c r="Y68" s="96"/>
      <c r="Z68" s="104"/>
      <c r="AA68" s="99"/>
      <c r="AB68" s="41">
        <f t="shared" si="2"/>
        <v>0</v>
      </c>
      <c r="AC68" s="40">
        <f t="shared" si="3"/>
        <v>0</v>
      </c>
      <c r="AD68" s="42"/>
      <c r="AE68" s="128"/>
      <c r="AF68" s="37">
        <f t="shared" si="4"/>
        <v>15</v>
      </c>
      <c r="AG68" s="43">
        <v>65</v>
      </c>
      <c r="AH68" s="44">
        <f t="shared" si="5"/>
        <v>80</v>
      </c>
      <c r="AI68" s="45">
        <f t="shared" si="8"/>
        <v>0.93</v>
      </c>
      <c r="AJ68" s="46"/>
      <c r="AK68" s="47">
        <v>1E-4</v>
      </c>
      <c r="AL68" s="48">
        <f t="shared" si="9"/>
        <v>1.0001</v>
      </c>
      <c r="AM68" s="49">
        <f t="shared" si="10"/>
        <v>2136238000</v>
      </c>
      <c r="AN68" s="50"/>
      <c r="AO68" s="51"/>
      <c r="AP68" s="51"/>
      <c r="AQ68" s="51"/>
      <c r="AR68" s="51"/>
      <c r="AS68" s="52"/>
      <c r="AT68" s="53">
        <f t="shared" si="6"/>
        <v>0</v>
      </c>
    </row>
    <row r="69" spans="1:46" s="54" customFormat="1" ht="36" customHeight="1" thickBot="1">
      <c r="A69" s="27"/>
      <c r="B69" s="56"/>
      <c r="C69" s="91"/>
      <c r="D69" s="95"/>
      <c r="E69" s="95"/>
      <c r="F69" s="101"/>
      <c r="G69" s="55"/>
      <c r="H69" s="60"/>
      <c r="I69" s="30">
        <v>0.51</v>
      </c>
      <c r="J69" s="119">
        <v>0.49</v>
      </c>
      <c r="K69" s="32"/>
      <c r="L69" s="57"/>
      <c r="M69" s="33"/>
      <c r="N69" s="34">
        <f t="shared" si="0"/>
        <v>1</v>
      </c>
      <c r="O69" s="35"/>
      <c r="P69" s="167">
        <v>15</v>
      </c>
      <c r="Q69" s="168">
        <v>15</v>
      </c>
      <c r="R69" s="38"/>
      <c r="S69" s="38"/>
      <c r="T69" s="37"/>
      <c r="U69" s="39">
        <f t="shared" si="1"/>
        <v>15</v>
      </c>
      <c r="V69" s="40">
        <f t="shared" si="7"/>
        <v>15</v>
      </c>
      <c r="W69" s="112"/>
      <c r="X69" s="96"/>
      <c r="Y69" s="96"/>
      <c r="Z69" s="104"/>
      <c r="AA69" s="99"/>
      <c r="AB69" s="41">
        <f t="shared" si="2"/>
        <v>0</v>
      </c>
      <c r="AC69" s="40">
        <f t="shared" si="3"/>
        <v>0</v>
      </c>
      <c r="AD69" s="42"/>
      <c r="AE69" s="128"/>
      <c r="AF69" s="37">
        <f t="shared" si="4"/>
        <v>15</v>
      </c>
      <c r="AG69" s="43">
        <v>65</v>
      </c>
      <c r="AH69" s="44">
        <f t="shared" si="5"/>
        <v>80</v>
      </c>
      <c r="AI69" s="45">
        <f t="shared" si="8"/>
        <v>0.93</v>
      </c>
      <c r="AJ69" s="46"/>
      <c r="AK69" s="47">
        <v>1E-4</v>
      </c>
      <c r="AL69" s="48">
        <f t="shared" si="9"/>
        <v>1.0001</v>
      </c>
      <c r="AM69" s="49">
        <f t="shared" si="10"/>
        <v>2136238000</v>
      </c>
      <c r="AN69" s="50"/>
      <c r="AO69" s="51"/>
      <c r="AP69" s="51"/>
      <c r="AQ69" s="51"/>
      <c r="AR69" s="51"/>
      <c r="AS69" s="52"/>
      <c r="AT69" s="53">
        <f t="shared" si="6"/>
        <v>0</v>
      </c>
    </row>
    <row r="70" spans="1:46" s="54" customFormat="1" ht="36" customHeight="1" thickBot="1">
      <c r="A70" s="27"/>
      <c r="B70" s="56"/>
      <c r="C70" s="91"/>
      <c r="D70" s="95"/>
      <c r="E70" s="95"/>
      <c r="F70" s="101"/>
      <c r="G70" s="55"/>
      <c r="H70" s="60"/>
      <c r="I70" s="30">
        <v>0.51</v>
      </c>
      <c r="J70" s="119">
        <v>0.49</v>
      </c>
      <c r="K70" s="32"/>
      <c r="L70" s="57"/>
      <c r="M70" s="33"/>
      <c r="N70" s="34">
        <f t="shared" ref="N70:N133" si="11">SUM(I70:M70)</f>
        <v>1</v>
      </c>
      <c r="O70" s="35"/>
      <c r="P70" s="167">
        <v>15</v>
      </c>
      <c r="Q70" s="168">
        <v>15</v>
      </c>
      <c r="R70" s="38"/>
      <c r="S70" s="38"/>
      <c r="T70" s="37"/>
      <c r="U70" s="39">
        <f t="shared" ref="U70:U133" si="12">ROUNDUP(((P70*I70)+(Q70*J70)+(R70*K70)+(S70*L70)+(T70*M70)),2)</f>
        <v>15</v>
      </c>
      <c r="V70" s="40">
        <f t="shared" si="7"/>
        <v>15</v>
      </c>
      <c r="W70" s="112"/>
      <c r="X70" s="96"/>
      <c r="Y70" s="96"/>
      <c r="Z70" s="104"/>
      <c r="AA70" s="99"/>
      <c r="AB70" s="41">
        <f t="shared" ref="AB70:AB133" si="13">ROUNDUP((((W70*I70)+(X70*J70)+(Y70*K70)+(Z70*L70)+(AA70*M70))/$I$2*15),2)</f>
        <v>0</v>
      </c>
      <c r="AC70" s="40">
        <f t="shared" ref="AC70:AC133" si="14">IF(AB70&gt;=15,15,AB70)</f>
        <v>0</v>
      </c>
      <c r="AD70" s="42"/>
      <c r="AE70" s="128"/>
      <c r="AF70" s="37">
        <f t="shared" ref="AF70:AF133" si="15">IF((V70+AC70+AD70)&gt;=30,30,(V70+AC70+AD70))</f>
        <v>15</v>
      </c>
      <c r="AG70" s="43">
        <v>65</v>
      </c>
      <c r="AH70" s="44">
        <f t="shared" ref="AH70:AH133" si="16">AF70+AG70+AE70</f>
        <v>80</v>
      </c>
      <c r="AI70" s="45">
        <f t="shared" si="8"/>
        <v>0.93</v>
      </c>
      <c r="AJ70" s="46"/>
      <c r="AK70" s="47">
        <v>1E-4</v>
      </c>
      <c r="AL70" s="48">
        <f t="shared" si="9"/>
        <v>1.0001</v>
      </c>
      <c r="AM70" s="49">
        <f t="shared" si="10"/>
        <v>2136238000</v>
      </c>
      <c r="AN70" s="50"/>
      <c r="AO70" s="51"/>
      <c r="AP70" s="51"/>
      <c r="AQ70" s="51"/>
      <c r="AR70" s="51"/>
      <c r="AS70" s="52"/>
      <c r="AT70" s="53">
        <f t="shared" ref="AT70:AT133" si="17">(AO70*I70)+(AP70*J70)+(AQ70*K70)+(AR70*L70)+(AS70*M70)</f>
        <v>0</v>
      </c>
    </row>
    <row r="71" spans="1:46" s="54" customFormat="1" ht="36" customHeight="1" thickBot="1">
      <c r="A71" s="27"/>
      <c r="B71" s="56"/>
      <c r="C71" s="91"/>
      <c r="D71" s="95"/>
      <c r="E71" s="95"/>
      <c r="F71" s="101"/>
      <c r="G71" s="55"/>
      <c r="H71" s="60"/>
      <c r="I71" s="30">
        <v>0.51</v>
      </c>
      <c r="J71" s="119">
        <v>0.49</v>
      </c>
      <c r="K71" s="32"/>
      <c r="L71" s="57"/>
      <c r="M71" s="33"/>
      <c r="N71" s="34">
        <f t="shared" si="11"/>
        <v>1</v>
      </c>
      <c r="O71" s="35"/>
      <c r="P71" s="167">
        <v>15</v>
      </c>
      <c r="Q71" s="168">
        <v>15</v>
      </c>
      <c r="R71" s="38"/>
      <c r="S71" s="38"/>
      <c r="T71" s="37"/>
      <c r="U71" s="39">
        <f t="shared" si="12"/>
        <v>15</v>
      </c>
      <c r="V71" s="40">
        <f t="shared" si="7"/>
        <v>15</v>
      </c>
      <c r="W71" s="112"/>
      <c r="X71" s="96"/>
      <c r="Y71" s="96"/>
      <c r="Z71" s="104"/>
      <c r="AA71" s="99"/>
      <c r="AB71" s="41">
        <f t="shared" si="13"/>
        <v>0</v>
      </c>
      <c r="AC71" s="40">
        <f t="shared" si="14"/>
        <v>0</v>
      </c>
      <c r="AD71" s="42"/>
      <c r="AE71" s="128"/>
      <c r="AF71" s="37">
        <f t="shared" si="15"/>
        <v>15</v>
      </c>
      <c r="AG71" s="43">
        <v>65</v>
      </c>
      <c r="AH71" s="44">
        <f t="shared" si="16"/>
        <v>80</v>
      </c>
      <c r="AI71" s="45">
        <f t="shared" si="8"/>
        <v>0.93</v>
      </c>
      <c r="AJ71" s="46"/>
      <c r="AK71" s="47">
        <v>1E-4</v>
      </c>
      <c r="AL71" s="48">
        <f t="shared" si="9"/>
        <v>1.0001</v>
      </c>
      <c r="AM71" s="49">
        <f t="shared" si="10"/>
        <v>2136238000</v>
      </c>
      <c r="AN71" s="50"/>
      <c r="AO71" s="51"/>
      <c r="AP71" s="51"/>
      <c r="AQ71" s="51"/>
      <c r="AR71" s="51"/>
      <c r="AS71" s="52"/>
      <c r="AT71" s="53">
        <f t="shared" si="17"/>
        <v>0</v>
      </c>
    </row>
    <row r="72" spans="1:46" s="54" customFormat="1" ht="36" customHeight="1" thickBot="1">
      <c r="A72" s="27"/>
      <c r="B72" s="56"/>
      <c r="C72" s="91"/>
      <c r="D72" s="95"/>
      <c r="E72" s="95"/>
      <c r="F72" s="101"/>
      <c r="G72" s="55"/>
      <c r="H72" s="60"/>
      <c r="I72" s="30">
        <v>0.51</v>
      </c>
      <c r="J72" s="119">
        <v>0.49</v>
      </c>
      <c r="K72" s="32"/>
      <c r="L72" s="57"/>
      <c r="M72" s="33"/>
      <c r="N72" s="34">
        <f t="shared" si="11"/>
        <v>1</v>
      </c>
      <c r="O72" s="35"/>
      <c r="P72" s="167">
        <v>15</v>
      </c>
      <c r="Q72" s="168">
        <v>15</v>
      </c>
      <c r="R72" s="38"/>
      <c r="S72" s="38"/>
      <c r="T72" s="37"/>
      <c r="U72" s="39">
        <f t="shared" si="12"/>
        <v>15</v>
      </c>
      <c r="V72" s="40">
        <f t="shared" ref="V72:V135" si="18">IF(U72&gt;=15,15,U72)</f>
        <v>15</v>
      </c>
      <c r="W72" s="112"/>
      <c r="X72" s="96"/>
      <c r="Y72" s="96"/>
      <c r="Z72" s="104"/>
      <c r="AA72" s="99"/>
      <c r="AB72" s="41">
        <f t="shared" si="13"/>
        <v>0</v>
      </c>
      <c r="AC72" s="40">
        <f t="shared" si="14"/>
        <v>0</v>
      </c>
      <c r="AD72" s="42"/>
      <c r="AE72" s="128"/>
      <c r="AF72" s="37">
        <f t="shared" si="15"/>
        <v>15</v>
      </c>
      <c r="AG72" s="43">
        <v>65</v>
      </c>
      <c r="AH72" s="44">
        <f t="shared" si="16"/>
        <v>80</v>
      </c>
      <c r="AI72" s="45">
        <f t="shared" ref="AI72:AI135" si="19">-((50-((176+(45+(30-AF72)))))/200)</f>
        <v>0.93</v>
      </c>
      <c r="AJ72" s="46"/>
      <c r="AK72" s="47">
        <v>1E-4</v>
      </c>
      <c r="AL72" s="48">
        <f t="shared" ref="AL72:AL135" si="20">100%+AK72</f>
        <v>1.0001</v>
      </c>
      <c r="AM72" s="49">
        <f t="shared" ref="AM72:AM135" si="21">ROUNDUP($D$2*AI72*AL72,-3)</f>
        <v>2136238000</v>
      </c>
      <c r="AN72" s="50"/>
      <c r="AO72" s="51"/>
      <c r="AP72" s="51"/>
      <c r="AQ72" s="51"/>
      <c r="AR72" s="51"/>
      <c r="AS72" s="52"/>
      <c r="AT72" s="53">
        <f t="shared" si="17"/>
        <v>0</v>
      </c>
    </row>
    <row r="73" spans="1:46" s="54" customFormat="1" ht="36" customHeight="1" thickBot="1">
      <c r="A73" s="27"/>
      <c r="B73" s="56"/>
      <c r="C73" s="91"/>
      <c r="D73" s="95"/>
      <c r="E73" s="95"/>
      <c r="F73" s="101"/>
      <c r="G73" s="55"/>
      <c r="H73" s="60"/>
      <c r="I73" s="30">
        <v>0.51</v>
      </c>
      <c r="J73" s="119">
        <v>0.49</v>
      </c>
      <c r="K73" s="32"/>
      <c r="L73" s="57"/>
      <c r="M73" s="33"/>
      <c r="N73" s="34">
        <f t="shared" si="11"/>
        <v>1</v>
      </c>
      <c r="O73" s="35"/>
      <c r="P73" s="167">
        <v>15</v>
      </c>
      <c r="Q73" s="168">
        <v>15</v>
      </c>
      <c r="R73" s="38"/>
      <c r="S73" s="38"/>
      <c r="T73" s="37"/>
      <c r="U73" s="39">
        <f t="shared" si="12"/>
        <v>15</v>
      </c>
      <c r="V73" s="40">
        <f t="shared" si="18"/>
        <v>15</v>
      </c>
      <c r="W73" s="112"/>
      <c r="X73" s="96"/>
      <c r="Y73" s="96"/>
      <c r="Z73" s="104"/>
      <c r="AA73" s="99"/>
      <c r="AB73" s="41">
        <f t="shared" si="13"/>
        <v>0</v>
      </c>
      <c r="AC73" s="40">
        <f t="shared" si="14"/>
        <v>0</v>
      </c>
      <c r="AD73" s="42"/>
      <c r="AE73" s="128"/>
      <c r="AF73" s="37">
        <f t="shared" si="15"/>
        <v>15</v>
      </c>
      <c r="AG73" s="43">
        <v>65</v>
      </c>
      <c r="AH73" s="44">
        <f t="shared" si="16"/>
        <v>80</v>
      </c>
      <c r="AI73" s="45">
        <f t="shared" si="19"/>
        <v>0.93</v>
      </c>
      <c r="AJ73" s="46"/>
      <c r="AK73" s="47">
        <v>1E-4</v>
      </c>
      <c r="AL73" s="48">
        <f t="shared" si="20"/>
        <v>1.0001</v>
      </c>
      <c r="AM73" s="49">
        <f t="shared" si="21"/>
        <v>2136238000</v>
      </c>
      <c r="AN73" s="50"/>
      <c r="AO73" s="51"/>
      <c r="AP73" s="51"/>
      <c r="AQ73" s="51"/>
      <c r="AR73" s="51"/>
      <c r="AS73" s="52"/>
      <c r="AT73" s="53">
        <f t="shared" si="17"/>
        <v>0</v>
      </c>
    </row>
    <row r="74" spans="1:46" s="54" customFormat="1" ht="36" customHeight="1" thickBot="1">
      <c r="A74" s="27"/>
      <c r="B74" s="56"/>
      <c r="C74" s="91"/>
      <c r="D74" s="95"/>
      <c r="E74" s="95"/>
      <c r="F74" s="101"/>
      <c r="G74" s="55"/>
      <c r="H74" s="60"/>
      <c r="I74" s="30">
        <v>0.51</v>
      </c>
      <c r="J74" s="119">
        <v>0.49</v>
      </c>
      <c r="K74" s="32"/>
      <c r="L74" s="57"/>
      <c r="M74" s="33"/>
      <c r="N74" s="34">
        <f t="shared" si="11"/>
        <v>1</v>
      </c>
      <c r="O74" s="35"/>
      <c r="P74" s="167">
        <v>15</v>
      </c>
      <c r="Q74" s="168">
        <v>15</v>
      </c>
      <c r="R74" s="38"/>
      <c r="S74" s="38"/>
      <c r="T74" s="37"/>
      <c r="U74" s="39">
        <f t="shared" si="12"/>
        <v>15</v>
      </c>
      <c r="V74" s="40">
        <f t="shared" si="18"/>
        <v>15</v>
      </c>
      <c r="W74" s="112"/>
      <c r="X74" s="96"/>
      <c r="Y74" s="96"/>
      <c r="Z74" s="104"/>
      <c r="AA74" s="99"/>
      <c r="AB74" s="41">
        <f t="shared" si="13"/>
        <v>0</v>
      </c>
      <c r="AC74" s="40">
        <f t="shared" si="14"/>
        <v>0</v>
      </c>
      <c r="AD74" s="42">
        <v>0</v>
      </c>
      <c r="AE74" s="128"/>
      <c r="AF74" s="37">
        <f t="shared" si="15"/>
        <v>15</v>
      </c>
      <c r="AG74" s="43">
        <v>65</v>
      </c>
      <c r="AH74" s="44">
        <f t="shared" si="16"/>
        <v>80</v>
      </c>
      <c r="AI74" s="45">
        <f t="shared" si="19"/>
        <v>0.93</v>
      </c>
      <c r="AJ74" s="46"/>
      <c r="AK74" s="47">
        <v>1E-4</v>
      </c>
      <c r="AL74" s="48">
        <f t="shared" si="20"/>
        <v>1.0001</v>
      </c>
      <c r="AM74" s="49">
        <f t="shared" si="21"/>
        <v>2136238000</v>
      </c>
      <c r="AN74" s="50"/>
      <c r="AO74" s="51"/>
      <c r="AP74" s="51"/>
      <c r="AQ74" s="51"/>
      <c r="AR74" s="51"/>
      <c r="AS74" s="52"/>
      <c r="AT74" s="53">
        <f t="shared" si="17"/>
        <v>0</v>
      </c>
    </row>
    <row r="75" spans="1:46" s="54" customFormat="1" ht="36" customHeight="1" thickBot="1">
      <c r="A75" s="27"/>
      <c r="B75" s="56"/>
      <c r="C75" s="91"/>
      <c r="D75" s="95"/>
      <c r="E75" s="95"/>
      <c r="F75" s="101"/>
      <c r="G75" s="55"/>
      <c r="H75" s="60"/>
      <c r="I75" s="30">
        <v>0.51</v>
      </c>
      <c r="J75" s="119">
        <v>0.49</v>
      </c>
      <c r="K75" s="32"/>
      <c r="L75" s="57"/>
      <c r="M75" s="33"/>
      <c r="N75" s="34">
        <f t="shared" si="11"/>
        <v>1</v>
      </c>
      <c r="O75" s="35"/>
      <c r="P75" s="167">
        <v>15</v>
      </c>
      <c r="Q75" s="168">
        <v>15</v>
      </c>
      <c r="R75" s="38"/>
      <c r="S75" s="38"/>
      <c r="T75" s="37"/>
      <c r="U75" s="39">
        <f t="shared" si="12"/>
        <v>15</v>
      </c>
      <c r="V75" s="40">
        <f t="shared" si="18"/>
        <v>15</v>
      </c>
      <c r="W75" s="112"/>
      <c r="X75" s="96"/>
      <c r="Y75" s="96"/>
      <c r="Z75" s="104"/>
      <c r="AA75" s="99"/>
      <c r="AB75" s="41">
        <f t="shared" si="13"/>
        <v>0</v>
      </c>
      <c r="AC75" s="40">
        <f t="shared" si="14"/>
        <v>0</v>
      </c>
      <c r="AD75" s="42"/>
      <c r="AE75" s="128"/>
      <c r="AF75" s="37">
        <f t="shared" si="15"/>
        <v>15</v>
      </c>
      <c r="AG75" s="43">
        <v>65</v>
      </c>
      <c r="AH75" s="44">
        <f t="shared" si="16"/>
        <v>80</v>
      </c>
      <c r="AI75" s="45">
        <f t="shared" si="19"/>
        <v>0.93</v>
      </c>
      <c r="AJ75" s="46"/>
      <c r="AK75" s="47">
        <v>1E-4</v>
      </c>
      <c r="AL75" s="48">
        <f t="shared" si="20"/>
        <v>1.0001</v>
      </c>
      <c r="AM75" s="49">
        <f t="shared" si="21"/>
        <v>2136238000</v>
      </c>
      <c r="AN75" s="50"/>
      <c r="AO75" s="51"/>
      <c r="AP75" s="51"/>
      <c r="AQ75" s="51"/>
      <c r="AR75" s="51"/>
      <c r="AS75" s="52"/>
      <c r="AT75" s="53">
        <f t="shared" si="17"/>
        <v>0</v>
      </c>
    </row>
    <row r="76" spans="1:46" s="54" customFormat="1" ht="36" customHeight="1" thickBot="1">
      <c r="A76" s="27"/>
      <c r="B76" s="56"/>
      <c r="C76" s="91"/>
      <c r="D76" s="95"/>
      <c r="E76" s="95"/>
      <c r="F76" s="101"/>
      <c r="G76" s="55"/>
      <c r="H76" s="60"/>
      <c r="I76" s="30">
        <v>0.51</v>
      </c>
      <c r="J76" s="119">
        <v>0.49</v>
      </c>
      <c r="K76" s="32"/>
      <c r="L76" s="57"/>
      <c r="M76" s="33"/>
      <c r="N76" s="34">
        <f t="shared" si="11"/>
        <v>1</v>
      </c>
      <c r="O76" s="35"/>
      <c r="P76" s="167">
        <v>15</v>
      </c>
      <c r="Q76" s="168">
        <v>15</v>
      </c>
      <c r="R76" s="38"/>
      <c r="S76" s="38"/>
      <c r="T76" s="37"/>
      <c r="U76" s="39">
        <f t="shared" si="12"/>
        <v>15</v>
      </c>
      <c r="V76" s="40">
        <f t="shared" si="18"/>
        <v>15</v>
      </c>
      <c r="W76" s="112"/>
      <c r="X76" s="96"/>
      <c r="Y76" s="96"/>
      <c r="Z76" s="104"/>
      <c r="AA76" s="99"/>
      <c r="AB76" s="41">
        <f t="shared" si="13"/>
        <v>0</v>
      </c>
      <c r="AC76" s="40">
        <f t="shared" si="14"/>
        <v>0</v>
      </c>
      <c r="AD76" s="42"/>
      <c r="AE76" s="128"/>
      <c r="AF76" s="37">
        <f t="shared" si="15"/>
        <v>15</v>
      </c>
      <c r="AG76" s="43">
        <v>65</v>
      </c>
      <c r="AH76" s="44">
        <f t="shared" si="16"/>
        <v>80</v>
      </c>
      <c r="AI76" s="45">
        <f t="shared" si="19"/>
        <v>0.93</v>
      </c>
      <c r="AJ76" s="46"/>
      <c r="AK76" s="47">
        <v>1E-4</v>
      </c>
      <c r="AL76" s="48">
        <f t="shared" si="20"/>
        <v>1.0001</v>
      </c>
      <c r="AM76" s="49">
        <f t="shared" si="21"/>
        <v>2136238000</v>
      </c>
      <c r="AN76" s="50"/>
      <c r="AO76" s="51"/>
      <c r="AP76" s="51"/>
      <c r="AQ76" s="51"/>
      <c r="AR76" s="51"/>
      <c r="AS76" s="52"/>
      <c r="AT76" s="53">
        <f t="shared" si="17"/>
        <v>0</v>
      </c>
    </row>
    <row r="77" spans="1:46" s="54" customFormat="1" ht="36" customHeight="1" thickBot="1">
      <c r="A77" s="27"/>
      <c r="B77" s="56"/>
      <c r="C77" s="91"/>
      <c r="D77" s="95"/>
      <c r="E77" s="95"/>
      <c r="F77" s="101"/>
      <c r="G77" s="55"/>
      <c r="H77" s="60"/>
      <c r="I77" s="30">
        <v>0.51</v>
      </c>
      <c r="J77" s="119">
        <v>0.49</v>
      </c>
      <c r="K77" s="32"/>
      <c r="L77" s="57"/>
      <c r="M77" s="33"/>
      <c r="N77" s="34">
        <f t="shared" si="11"/>
        <v>1</v>
      </c>
      <c r="O77" s="35"/>
      <c r="P77" s="167">
        <v>15</v>
      </c>
      <c r="Q77" s="168">
        <v>15</v>
      </c>
      <c r="R77" s="38"/>
      <c r="S77" s="38"/>
      <c r="T77" s="37"/>
      <c r="U77" s="39">
        <f t="shared" si="12"/>
        <v>15</v>
      </c>
      <c r="V77" s="40">
        <f t="shared" si="18"/>
        <v>15</v>
      </c>
      <c r="W77" s="112"/>
      <c r="X77" s="96"/>
      <c r="Y77" s="96"/>
      <c r="Z77" s="104"/>
      <c r="AA77" s="99"/>
      <c r="AB77" s="41">
        <f t="shared" si="13"/>
        <v>0</v>
      </c>
      <c r="AC77" s="40">
        <f t="shared" si="14"/>
        <v>0</v>
      </c>
      <c r="AD77" s="42"/>
      <c r="AE77" s="128"/>
      <c r="AF77" s="37">
        <f t="shared" si="15"/>
        <v>15</v>
      </c>
      <c r="AG77" s="43">
        <v>65</v>
      </c>
      <c r="AH77" s="44">
        <f t="shared" si="16"/>
        <v>80</v>
      </c>
      <c r="AI77" s="45">
        <f t="shared" si="19"/>
        <v>0.93</v>
      </c>
      <c r="AJ77" s="46"/>
      <c r="AK77" s="47">
        <v>1E-4</v>
      </c>
      <c r="AL77" s="48">
        <f t="shared" si="20"/>
        <v>1.0001</v>
      </c>
      <c r="AM77" s="49">
        <f t="shared" si="21"/>
        <v>2136238000</v>
      </c>
      <c r="AN77" s="50"/>
      <c r="AO77" s="51"/>
      <c r="AP77" s="51"/>
      <c r="AQ77" s="51"/>
      <c r="AR77" s="51"/>
      <c r="AS77" s="52"/>
      <c r="AT77" s="53">
        <f t="shared" si="17"/>
        <v>0</v>
      </c>
    </row>
    <row r="78" spans="1:46" s="54" customFormat="1" ht="36" customHeight="1" thickBot="1">
      <c r="A78" s="27"/>
      <c r="B78" s="56"/>
      <c r="C78" s="91"/>
      <c r="D78" s="95"/>
      <c r="E78" s="95"/>
      <c r="F78" s="101"/>
      <c r="G78" s="55"/>
      <c r="H78" s="60"/>
      <c r="I78" s="30">
        <v>0.51</v>
      </c>
      <c r="J78" s="119">
        <v>0.49</v>
      </c>
      <c r="K78" s="32"/>
      <c r="L78" s="57"/>
      <c r="M78" s="33"/>
      <c r="N78" s="34">
        <f t="shared" si="11"/>
        <v>1</v>
      </c>
      <c r="O78" s="35"/>
      <c r="P78" s="167">
        <v>15</v>
      </c>
      <c r="Q78" s="168">
        <v>15</v>
      </c>
      <c r="R78" s="38"/>
      <c r="S78" s="38"/>
      <c r="T78" s="37"/>
      <c r="U78" s="39">
        <f t="shared" si="12"/>
        <v>15</v>
      </c>
      <c r="V78" s="40">
        <f t="shared" si="18"/>
        <v>15</v>
      </c>
      <c r="W78" s="112"/>
      <c r="X78" s="96"/>
      <c r="Y78" s="96"/>
      <c r="Z78" s="104"/>
      <c r="AA78" s="99"/>
      <c r="AB78" s="41">
        <f t="shared" si="13"/>
        <v>0</v>
      </c>
      <c r="AC78" s="40">
        <f t="shared" si="14"/>
        <v>0</v>
      </c>
      <c r="AD78" s="42"/>
      <c r="AE78" s="128"/>
      <c r="AF78" s="37">
        <f t="shared" si="15"/>
        <v>15</v>
      </c>
      <c r="AG78" s="43">
        <v>65</v>
      </c>
      <c r="AH78" s="44">
        <f t="shared" si="16"/>
        <v>80</v>
      </c>
      <c r="AI78" s="45">
        <f t="shared" si="19"/>
        <v>0.93</v>
      </c>
      <c r="AJ78" s="46"/>
      <c r="AK78" s="47">
        <v>1E-4</v>
      </c>
      <c r="AL78" s="48">
        <f t="shared" si="20"/>
        <v>1.0001</v>
      </c>
      <c r="AM78" s="49">
        <f t="shared" si="21"/>
        <v>2136238000</v>
      </c>
      <c r="AN78" s="50"/>
      <c r="AO78" s="51"/>
      <c r="AP78" s="51"/>
      <c r="AQ78" s="51"/>
      <c r="AR78" s="51"/>
      <c r="AS78" s="52"/>
      <c r="AT78" s="53">
        <f t="shared" si="17"/>
        <v>0</v>
      </c>
    </row>
    <row r="79" spans="1:46" s="54" customFormat="1" ht="47.25" customHeight="1" thickBot="1">
      <c r="A79" s="27"/>
      <c r="B79" s="56"/>
      <c r="C79" s="91"/>
      <c r="D79" s="95"/>
      <c r="E79" s="95"/>
      <c r="F79" s="101"/>
      <c r="G79" s="55"/>
      <c r="H79" s="60"/>
      <c r="I79" s="30">
        <v>0.51</v>
      </c>
      <c r="J79" s="119">
        <v>0.49</v>
      </c>
      <c r="K79" s="32"/>
      <c r="L79" s="57"/>
      <c r="M79" s="33"/>
      <c r="N79" s="34">
        <f t="shared" si="11"/>
        <v>1</v>
      </c>
      <c r="O79" s="35"/>
      <c r="P79" s="167">
        <v>15</v>
      </c>
      <c r="Q79" s="168">
        <v>15</v>
      </c>
      <c r="R79" s="38"/>
      <c r="S79" s="38"/>
      <c r="T79" s="37"/>
      <c r="U79" s="39">
        <f t="shared" si="12"/>
        <v>15</v>
      </c>
      <c r="V79" s="40">
        <f t="shared" si="18"/>
        <v>15</v>
      </c>
      <c r="W79" s="112"/>
      <c r="X79" s="96"/>
      <c r="Y79" s="96"/>
      <c r="Z79" s="104"/>
      <c r="AA79" s="99"/>
      <c r="AB79" s="41">
        <f t="shared" si="13"/>
        <v>0</v>
      </c>
      <c r="AC79" s="40">
        <f t="shared" si="14"/>
        <v>0</v>
      </c>
      <c r="AD79" s="42"/>
      <c r="AE79" s="128"/>
      <c r="AF79" s="37">
        <f t="shared" si="15"/>
        <v>15</v>
      </c>
      <c r="AG79" s="43">
        <v>65</v>
      </c>
      <c r="AH79" s="44">
        <f t="shared" si="16"/>
        <v>80</v>
      </c>
      <c r="AI79" s="45">
        <f t="shared" si="19"/>
        <v>0.93</v>
      </c>
      <c r="AJ79" s="46"/>
      <c r="AK79" s="47">
        <v>1E-4</v>
      </c>
      <c r="AL79" s="48">
        <f t="shared" si="20"/>
        <v>1.0001</v>
      </c>
      <c r="AM79" s="49">
        <f t="shared" si="21"/>
        <v>2136238000</v>
      </c>
      <c r="AN79" s="50"/>
      <c r="AO79" s="51"/>
      <c r="AP79" s="51"/>
      <c r="AQ79" s="51"/>
      <c r="AR79" s="51"/>
      <c r="AS79" s="52"/>
      <c r="AT79" s="53">
        <f t="shared" si="17"/>
        <v>0</v>
      </c>
    </row>
    <row r="80" spans="1:46" s="54" customFormat="1" ht="36" customHeight="1" thickBot="1">
      <c r="A80" s="27"/>
      <c r="B80" s="56"/>
      <c r="C80" s="91"/>
      <c r="D80" s="95"/>
      <c r="E80" s="95"/>
      <c r="F80" s="101"/>
      <c r="G80" s="55"/>
      <c r="H80" s="60"/>
      <c r="I80" s="30">
        <v>0.51</v>
      </c>
      <c r="J80" s="119">
        <v>0.49</v>
      </c>
      <c r="K80" s="32"/>
      <c r="L80" s="57"/>
      <c r="M80" s="33"/>
      <c r="N80" s="34">
        <f t="shared" si="11"/>
        <v>1</v>
      </c>
      <c r="O80" s="35"/>
      <c r="P80" s="167">
        <v>15</v>
      </c>
      <c r="Q80" s="168">
        <v>15</v>
      </c>
      <c r="R80" s="38"/>
      <c r="S80" s="38"/>
      <c r="T80" s="37"/>
      <c r="U80" s="39">
        <f t="shared" si="12"/>
        <v>15</v>
      </c>
      <c r="V80" s="40">
        <f t="shared" si="18"/>
        <v>15</v>
      </c>
      <c r="W80" s="112"/>
      <c r="X80" s="96"/>
      <c r="Y80" s="96"/>
      <c r="Z80" s="104"/>
      <c r="AA80" s="99"/>
      <c r="AB80" s="41">
        <f t="shared" si="13"/>
        <v>0</v>
      </c>
      <c r="AC80" s="40">
        <f t="shared" si="14"/>
        <v>0</v>
      </c>
      <c r="AD80" s="42"/>
      <c r="AE80" s="128"/>
      <c r="AF80" s="37">
        <f t="shared" si="15"/>
        <v>15</v>
      </c>
      <c r="AG80" s="43">
        <v>65</v>
      </c>
      <c r="AH80" s="44">
        <f t="shared" si="16"/>
        <v>80</v>
      </c>
      <c r="AI80" s="45">
        <f t="shared" si="19"/>
        <v>0.93</v>
      </c>
      <c r="AJ80" s="46"/>
      <c r="AK80" s="47">
        <v>1E-4</v>
      </c>
      <c r="AL80" s="48">
        <f t="shared" si="20"/>
        <v>1.0001</v>
      </c>
      <c r="AM80" s="49">
        <f t="shared" si="21"/>
        <v>2136238000</v>
      </c>
      <c r="AN80" s="50"/>
      <c r="AO80" s="51"/>
      <c r="AP80" s="51"/>
      <c r="AQ80" s="51"/>
      <c r="AR80" s="51"/>
      <c r="AS80" s="52"/>
      <c r="AT80" s="53">
        <f t="shared" si="17"/>
        <v>0</v>
      </c>
    </row>
    <row r="81" spans="1:46" s="54" customFormat="1" ht="36" customHeight="1" thickBot="1">
      <c r="A81" s="27"/>
      <c r="B81" s="56"/>
      <c r="C81" s="91"/>
      <c r="D81" s="95"/>
      <c r="E81" s="95"/>
      <c r="F81" s="101"/>
      <c r="G81" s="55"/>
      <c r="H81" s="64"/>
      <c r="I81" s="30">
        <v>0.51</v>
      </c>
      <c r="J81" s="119">
        <v>0.49</v>
      </c>
      <c r="K81" s="32"/>
      <c r="L81" s="57"/>
      <c r="M81" s="33"/>
      <c r="N81" s="34">
        <f t="shared" si="11"/>
        <v>1</v>
      </c>
      <c r="O81" s="35"/>
      <c r="P81" s="167">
        <v>15</v>
      </c>
      <c r="Q81" s="168">
        <v>15</v>
      </c>
      <c r="R81" s="38"/>
      <c r="S81" s="38"/>
      <c r="T81" s="37"/>
      <c r="U81" s="39">
        <f t="shared" si="12"/>
        <v>15</v>
      </c>
      <c r="V81" s="40">
        <f t="shared" si="18"/>
        <v>15</v>
      </c>
      <c r="W81" s="112"/>
      <c r="X81" s="96"/>
      <c r="Y81" s="96"/>
      <c r="Z81" s="104"/>
      <c r="AA81" s="99"/>
      <c r="AB81" s="41">
        <f t="shared" si="13"/>
        <v>0</v>
      </c>
      <c r="AC81" s="40">
        <f t="shared" si="14"/>
        <v>0</v>
      </c>
      <c r="AD81" s="42"/>
      <c r="AE81" s="128"/>
      <c r="AF81" s="37">
        <f t="shared" si="15"/>
        <v>15</v>
      </c>
      <c r="AG81" s="43">
        <v>65</v>
      </c>
      <c r="AH81" s="44">
        <f t="shared" si="16"/>
        <v>80</v>
      </c>
      <c r="AI81" s="45">
        <f t="shared" si="19"/>
        <v>0.93</v>
      </c>
      <c r="AJ81" s="46"/>
      <c r="AK81" s="47">
        <v>1E-4</v>
      </c>
      <c r="AL81" s="48">
        <f t="shared" si="20"/>
        <v>1.0001</v>
      </c>
      <c r="AM81" s="49">
        <f t="shared" si="21"/>
        <v>2136238000</v>
      </c>
      <c r="AN81" s="50"/>
      <c r="AO81" s="51"/>
      <c r="AP81" s="51"/>
      <c r="AQ81" s="51"/>
      <c r="AR81" s="51"/>
      <c r="AS81" s="52"/>
      <c r="AT81" s="53">
        <f t="shared" si="17"/>
        <v>0</v>
      </c>
    </row>
    <row r="82" spans="1:46" s="54" customFormat="1" ht="36" customHeight="1" thickBot="1">
      <c r="A82" s="27"/>
      <c r="B82" s="56"/>
      <c r="C82" s="91"/>
      <c r="D82" s="95"/>
      <c r="E82" s="95"/>
      <c r="F82" s="101"/>
      <c r="G82" s="55"/>
      <c r="H82" s="60"/>
      <c r="I82" s="30">
        <v>0.51</v>
      </c>
      <c r="J82" s="119">
        <v>0.49</v>
      </c>
      <c r="K82" s="32"/>
      <c r="L82" s="57"/>
      <c r="M82" s="33"/>
      <c r="N82" s="34">
        <f t="shared" si="11"/>
        <v>1</v>
      </c>
      <c r="O82" s="35"/>
      <c r="P82" s="167">
        <v>15</v>
      </c>
      <c r="Q82" s="168">
        <v>15</v>
      </c>
      <c r="R82" s="38"/>
      <c r="S82" s="38"/>
      <c r="T82" s="37"/>
      <c r="U82" s="39">
        <f t="shared" si="12"/>
        <v>15</v>
      </c>
      <c r="V82" s="40">
        <f t="shared" si="18"/>
        <v>15</v>
      </c>
      <c r="W82" s="112"/>
      <c r="X82" s="96"/>
      <c r="Y82" s="96"/>
      <c r="Z82" s="104"/>
      <c r="AA82" s="99"/>
      <c r="AB82" s="41">
        <f t="shared" si="13"/>
        <v>0</v>
      </c>
      <c r="AC82" s="40">
        <f t="shared" si="14"/>
        <v>0</v>
      </c>
      <c r="AD82" s="42"/>
      <c r="AE82" s="128"/>
      <c r="AF82" s="37">
        <f t="shared" si="15"/>
        <v>15</v>
      </c>
      <c r="AG82" s="43">
        <v>65</v>
      </c>
      <c r="AH82" s="44">
        <f t="shared" si="16"/>
        <v>80</v>
      </c>
      <c r="AI82" s="45">
        <f t="shared" si="19"/>
        <v>0.93</v>
      </c>
      <c r="AJ82" s="46"/>
      <c r="AK82" s="47">
        <v>1E-4</v>
      </c>
      <c r="AL82" s="48">
        <f t="shared" si="20"/>
        <v>1.0001</v>
      </c>
      <c r="AM82" s="49">
        <f t="shared" si="21"/>
        <v>2136238000</v>
      </c>
      <c r="AN82" s="50"/>
      <c r="AO82" s="51"/>
      <c r="AP82" s="51"/>
      <c r="AQ82" s="51"/>
      <c r="AR82" s="51"/>
      <c r="AS82" s="52"/>
      <c r="AT82" s="53">
        <f t="shared" si="17"/>
        <v>0</v>
      </c>
    </row>
    <row r="83" spans="1:46" s="54" customFormat="1" ht="36" customHeight="1" thickBot="1">
      <c r="A83" s="27"/>
      <c r="B83" s="56"/>
      <c r="C83" s="91"/>
      <c r="D83" s="95"/>
      <c r="E83" s="95"/>
      <c r="F83" s="101"/>
      <c r="G83" s="55"/>
      <c r="H83" s="60"/>
      <c r="I83" s="30">
        <v>0.51</v>
      </c>
      <c r="J83" s="119">
        <v>0.49</v>
      </c>
      <c r="K83" s="32"/>
      <c r="L83" s="57"/>
      <c r="M83" s="33"/>
      <c r="N83" s="34">
        <f t="shared" si="11"/>
        <v>1</v>
      </c>
      <c r="O83" s="35"/>
      <c r="P83" s="167">
        <v>15</v>
      </c>
      <c r="Q83" s="168">
        <v>15</v>
      </c>
      <c r="R83" s="38"/>
      <c r="S83" s="38"/>
      <c r="T83" s="37"/>
      <c r="U83" s="39">
        <f t="shared" si="12"/>
        <v>15</v>
      </c>
      <c r="V83" s="40">
        <f t="shared" si="18"/>
        <v>15</v>
      </c>
      <c r="W83" s="112"/>
      <c r="X83" s="96"/>
      <c r="Y83" s="96"/>
      <c r="Z83" s="104"/>
      <c r="AA83" s="99"/>
      <c r="AB83" s="41">
        <f t="shared" si="13"/>
        <v>0</v>
      </c>
      <c r="AC83" s="40">
        <f t="shared" si="14"/>
        <v>0</v>
      </c>
      <c r="AD83" s="42"/>
      <c r="AE83" s="128"/>
      <c r="AF83" s="37">
        <f t="shared" si="15"/>
        <v>15</v>
      </c>
      <c r="AG83" s="43">
        <v>65</v>
      </c>
      <c r="AH83" s="44">
        <f t="shared" si="16"/>
        <v>80</v>
      </c>
      <c r="AI83" s="45">
        <f t="shared" si="19"/>
        <v>0.93</v>
      </c>
      <c r="AJ83" s="46"/>
      <c r="AK83" s="47">
        <v>1E-4</v>
      </c>
      <c r="AL83" s="48">
        <f t="shared" si="20"/>
        <v>1.0001</v>
      </c>
      <c r="AM83" s="49">
        <f t="shared" si="21"/>
        <v>2136238000</v>
      </c>
      <c r="AN83" s="50"/>
      <c r="AO83" s="51"/>
      <c r="AP83" s="51"/>
      <c r="AQ83" s="51"/>
      <c r="AR83" s="51"/>
      <c r="AS83" s="52"/>
      <c r="AT83" s="53">
        <f t="shared" si="17"/>
        <v>0</v>
      </c>
    </row>
    <row r="84" spans="1:46" s="54" customFormat="1" ht="36" customHeight="1" thickBot="1">
      <c r="A84" s="27"/>
      <c r="B84" s="56"/>
      <c r="C84" s="91"/>
      <c r="D84" s="95"/>
      <c r="E84" s="95"/>
      <c r="F84" s="101"/>
      <c r="G84" s="55"/>
      <c r="H84" s="60"/>
      <c r="I84" s="30">
        <v>0.51</v>
      </c>
      <c r="J84" s="119">
        <v>0.49</v>
      </c>
      <c r="K84" s="32"/>
      <c r="L84" s="57"/>
      <c r="M84" s="33"/>
      <c r="N84" s="34">
        <f t="shared" si="11"/>
        <v>1</v>
      </c>
      <c r="O84" s="35"/>
      <c r="P84" s="167">
        <v>15</v>
      </c>
      <c r="Q84" s="168">
        <v>15</v>
      </c>
      <c r="R84" s="38"/>
      <c r="S84" s="38"/>
      <c r="T84" s="37"/>
      <c r="U84" s="39">
        <f t="shared" si="12"/>
        <v>15</v>
      </c>
      <c r="V84" s="40">
        <f t="shared" si="18"/>
        <v>15</v>
      </c>
      <c r="W84" s="112"/>
      <c r="X84" s="96"/>
      <c r="Y84" s="96"/>
      <c r="Z84" s="104"/>
      <c r="AA84" s="99"/>
      <c r="AB84" s="41">
        <f t="shared" si="13"/>
        <v>0</v>
      </c>
      <c r="AC84" s="40">
        <f t="shared" si="14"/>
        <v>0</v>
      </c>
      <c r="AD84" s="42"/>
      <c r="AE84" s="128"/>
      <c r="AF84" s="37">
        <f t="shared" si="15"/>
        <v>15</v>
      </c>
      <c r="AG84" s="43">
        <v>65</v>
      </c>
      <c r="AH84" s="44">
        <f t="shared" si="16"/>
        <v>80</v>
      </c>
      <c r="AI84" s="45">
        <f t="shared" si="19"/>
        <v>0.93</v>
      </c>
      <c r="AJ84" s="46"/>
      <c r="AK84" s="47">
        <v>1E-4</v>
      </c>
      <c r="AL84" s="48">
        <f t="shared" si="20"/>
        <v>1.0001</v>
      </c>
      <c r="AM84" s="49">
        <f t="shared" si="21"/>
        <v>2136238000</v>
      </c>
      <c r="AN84" s="50"/>
      <c r="AO84" s="51"/>
      <c r="AP84" s="51"/>
      <c r="AQ84" s="51"/>
      <c r="AR84" s="51"/>
      <c r="AS84" s="52"/>
      <c r="AT84" s="53">
        <f t="shared" si="17"/>
        <v>0</v>
      </c>
    </row>
    <row r="85" spans="1:46" s="54" customFormat="1" ht="36" customHeight="1" thickBot="1">
      <c r="A85" s="27"/>
      <c r="B85" s="56"/>
      <c r="C85" s="91"/>
      <c r="D85" s="95"/>
      <c r="E85" s="95"/>
      <c r="F85" s="101"/>
      <c r="G85" s="55"/>
      <c r="H85" s="60"/>
      <c r="I85" s="30">
        <v>0.51</v>
      </c>
      <c r="J85" s="119">
        <v>0.49</v>
      </c>
      <c r="K85" s="32"/>
      <c r="L85" s="57"/>
      <c r="M85" s="33"/>
      <c r="N85" s="34">
        <f t="shared" si="11"/>
        <v>1</v>
      </c>
      <c r="O85" s="35"/>
      <c r="P85" s="167">
        <v>15</v>
      </c>
      <c r="Q85" s="168">
        <v>15</v>
      </c>
      <c r="R85" s="38"/>
      <c r="S85" s="38"/>
      <c r="T85" s="37"/>
      <c r="U85" s="39">
        <f t="shared" si="12"/>
        <v>15</v>
      </c>
      <c r="V85" s="40">
        <f t="shared" si="18"/>
        <v>15</v>
      </c>
      <c r="W85" s="112"/>
      <c r="X85" s="96"/>
      <c r="Y85" s="96"/>
      <c r="Z85" s="104"/>
      <c r="AA85" s="99"/>
      <c r="AB85" s="41">
        <f t="shared" si="13"/>
        <v>0</v>
      </c>
      <c r="AC85" s="40">
        <f t="shared" si="14"/>
        <v>0</v>
      </c>
      <c r="AD85" s="42"/>
      <c r="AE85" s="128"/>
      <c r="AF85" s="37">
        <f t="shared" si="15"/>
        <v>15</v>
      </c>
      <c r="AG85" s="43">
        <v>65</v>
      </c>
      <c r="AH85" s="44">
        <f t="shared" si="16"/>
        <v>80</v>
      </c>
      <c r="AI85" s="45">
        <f t="shared" si="19"/>
        <v>0.93</v>
      </c>
      <c r="AJ85" s="46"/>
      <c r="AK85" s="47">
        <v>1E-4</v>
      </c>
      <c r="AL85" s="48">
        <f t="shared" si="20"/>
        <v>1.0001</v>
      </c>
      <c r="AM85" s="49">
        <f t="shared" si="21"/>
        <v>2136238000</v>
      </c>
      <c r="AN85" s="50"/>
      <c r="AO85" s="51"/>
      <c r="AP85" s="51"/>
      <c r="AQ85" s="51"/>
      <c r="AR85" s="51"/>
      <c r="AS85" s="52"/>
      <c r="AT85" s="53">
        <f t="shared" si="17"/>
        <v>0</v>
      </c>
    </row>
    <row r="86" spans="1:46" s="54" customFormat="1" ht="36" customHeight="1" thickBot="1">
      <c r="A86" s="27"/>
      <c r="B86" s="56"/>
      <c r="C86" s="91"/>
      <c r="D86" s="95"/>
      <c r="E86" s="95"/>
      <c r="F86" s="101"/>
      <c r="G86" s="55"/>
      <c r="H86" s="60"/>
      <c r="I86" s="30">
        <v>0.51</v>
      </c>
      <c r="J86" s="119">
        <v>0.49</v>
      </c>
      <c r="K86" s="32"/>
      <c r="L86" s="57"/>
      <c r="M86" s="33"/>
      <c r="N86" s="34">
        <f t="shared" si="11"/>
        <v>1</v>
      </c>
      <c r="O86" s="35"/>
      <c r="P86" s="167">
        <v>15</v>
      </c>
      <c r="Q86" s="168">
        <v>15</v>
      </c>
      <c r="R86" s="38"/>
      <c r="S86" s="38"/>
      <c r="T86" s="37"/>
      <c r="U86" s="39">
        <f t="shared" si="12"/>
        <v>15</v>
      </c>
      <c r="V86" s="40">
        <f t="shared" si="18"/>
        <v>15</v>
      </c>
      <c r="W86" s="112"/>
      <c r="X86" s="96"/>
      <c r="Y86" s="96"/>
      <c r="Z86" s="104"/>
      <c r="AA86" s="99"/>
      <c r="AB86" s="41">
        <f t="shared" si="13"/>
        <v>0</v>
      </c>
      <c r="AC86" s="40">
        <f t="shared" si="14"/>
        <v>0</v>
      </c>
      <c r="AD86" s="42"/>
      <c r="AE86" s="128"/>
      <c r="AF86" s="37">
        <f t="shared" si="15"/>
        <v>15</v>
      </c>
      <c r="AG86" s="43">
        <v>65</v>
      </c>
      <c r="AH86" s="44">
        <f t="shared" si="16"/>
        <v>80</v>
      </c>
      <c r="AI86" s="45">
        <f t="shared" si="19"/>
        <v>0.93</v>
      </c>
      <c r="AJ86" s="46"/>
      <c r="AK86" s="47">
        <v>1E-4</v>
      </c>
      <c r="AL86" s="48">
        <f t="shared" si="20"/>
        <v>1.0001</v>
      </c>
      <c r="AM86" s="49">
        <f t="shared" si="21"/>
        <v>2136238000</v>
      </c>
      <c r="AN86" s="50"/>
      <c r="AO86" s="51"/>
      <c r="AP86" s="51"/>
      <c r="AQ86" s="51"/>
      <c r="AR86" s="51"/>
      <c r="AS86" s="52"/>
      <c r="AT86" s="53">
        <f t="shared" si="17"/>
        <v>0</v>
      </c>
    </row>
    <row r="87" spans="1:46" s="54" customFormat="1" ht="36" customHeight="1" thickBot="1">
      <c r="A87" s="27"/>
      <c r="B87" s="56"/>
      <c r="C87" s="91"/>
      <c r="D87" s="95"/>
      <c r="E87" s="95"/>
      <c r="F87" s="101"/>
      <c r="G87" s="55"/>
      <c r="H87" s="60"/>
      <c r="I87" s="30">
        <v>0.51</v>
      </c>
      <c r="J87" s="119">
        <v>0.49</v>
      </c>
      <c r="K87" s="32"/>
      <c r="L87" s="57"/>
      <c r="M87" s="33"/>
      <c r="N87" s="34">
        <f t="shared" si="11"/>
        <v>1</v>
      </c>
      <c r="O87" s="35"/>
      <c r="P87" s="167">
        <v>15</v>
      </c>
      <c r="Q87" s="168">
        <v>15</v>
      </c>
      <c r="R87" s="38"/>
      <c r="S87" s="38"/>
      <c r="T87" s="37"/>
      <c r="U87" s="39">
        <f t="shared" si="12"/>
        <v>15</v>
      </c>
      <c r="V87" s="40">
        <f t="shared" si="18"/>
        <v>15</v>
      </c>
      <c r="W87" s="112"/>
      <c r="X87" s="96"/>
      <c r="Y87" s="96"/>
      <c r="Z87" s="104"/>
      <c r="AA87" s="99"/>
      <c r="AB87" s="41">
        <f t="shared" si="13"/>
        <v>0</v>
      </c>
      <c r="AC87" s="40">
        <f t="shared" si="14"/>
        <v>0</v>
      </c>
      <c r="AD87" s="42"/>
      <c r="AE87" s="128"/>
      <c r="AF87" s="37">
        <f t="shared" si="15"/>
        <v>15</v>
      </c>
      <c r="AG87" s="43">
        <v>65</v>
      </c>
      <c r="AH87" s="44">
        <f t="shared" si="16"/>
        <v>80</v>
      </c>
      <c r="AI87" s="45">
        <f t="shared" si="19"/>
        <v>0.93</v>
      </c>
      <c r="AJ87" s="46"/>
      <c r="AK87" s="47">
        <v>1E-4</v>
      </c>
      <c r="AL87" s="48">
        <f t="shared" si="20"/>
        <v>1.0001</v>
      </c>
      <c r="AM87" s="49">
        <f t="shared" si="21"/>
        <v>2136238000</v>
      </c>
      <c r="AN87" s="50"/>
      <c r="AO87" s="51"/>
      <c r="AP87" s="51"/>
      <c r="AQ87" s="51"/>
      <c r="AR87" s="51"/>
      <c r="AS87" s="52"/>
      <c r="AT87" s="53">
        <f t="shared" si="17"/>
        <v>0</v>
      </c>
    </row>
    <row r="88" spans="1:46" s="54" customFormat="1" ht="36" customHeight="1" thickBot="1">
      <c r="A88" s="27"/>
      <c r="B88" s="56"/>
      <c r="C88" s="91"/>
      <c r="D88" s="95"/>
      <c r="E88" s="95"/>
      <c r="F88" s="101"/>
      <c r="G88" s="55"/>
      <c r="H88" s="60"/>
      <c r="I88" s="30">
        <v>0.51</v>
      </c>
      <c r="J88" s="119">
        <v>0.49</v>
      </c>
      <c r="K88" s="32"/>
      <c r="L88" s="57"/>
      <c r="M88" s="33"/>
      <c r="N88" s="34">
        <f t="shared" si="11"/>
        <v>1</v>
      </c>
      <c r="O88" s="35"/>
      <c r="P88" s="167">
        <v>15</v>
      </c>
      <c r="Q88" s="168">
        <v>15</v>
      </c>
      <c r="R88" s="38"/>
      <c r="S88" s="38"/>
      <c r="T88" s="37"/>
      <c r="U88" s="39">
        <f t="shared" si="12"/>
        <v>15</v>
      </c>
      <c r="V88" s="40">
        <f t="shared" si="18"/>
        <v>15</v>
      </c>
      <c r="W88" s="112"/>
      <c r="X88" s="96"/>
      <c r="Y88" s="96"/>
      <c r="Z88" s="104"/>
      <c r="AA88" s="99"/>
      <c r="AB88" s="41">
        <f t="shared" si="13"/>
        <v>0</v>
      </c>
      <c r="AC88" s="40">
        <f t="shared" si="14"/>
        <v>0</v>
      </c>
      <c r="AD88" s="42"/>
      <c r="AE88" s="128"/>
      <c r="AF88" s="37">
        <f t="shared" si="15"/>
        <v>15</v>
      </c>
      <c r="AG88" s="43">
        <v>65</v>
      </c>
      <c r="AH88" s="44">
        <f t="shared" si="16"/>
        <v>80</v>
      </c>
      <c r="AI88" s="45">
        <f t="shared" si="19"/>
        <v>0.93</v>
      </c>
      <c r="AJ88" s="46"/>
      <c r="AK88" s="47">
        <v>1E-4</v>
      </c>
      <c r="AL88" s="48">
        <f t="shared" si="20"/>
        <v>1.0001</v>
      </c>
      <c r="AM88" s="49">
        <f t="shared" si="21"/>
        <v>2136238000</v>
      </c>
      <c r="AN88" s="50"/>
      <c r="AO88" s="51"/>
      <c r="AP88" s="51"/>
      <c r="AQ88" s="51"/>
      <c r="AR88" s="51"/>
      <c r="AS88" s="52"/>
      <c r="AT88" s="53">
        <f t="shared" si="17"/>
        <v>0</v>
      </c>
    </row>
    <row r="89" spans="1:46" s="54" customFormat="1" ht="36" customHeight="1" thickBot="1">
      <c r="A89" s="27"/>
      <c r="B89" s="56"/>
      <c r="C89" s="91"/>
      <c r="D89" s="95"/>
      <c r="E89" s="95"/>
      <c r="F89" s="101"/>
      <c r="G89" s="55"/>
      <c r="H89" s="60"/>
      <c r="I89" s="30">
        <v>0.51</v>
      </c>
      <c r="J89" s="119">
        <v>0.49</v>
      </c>
      <c r="K89" s="32"/>
      <c r="L89" s="57"/>
      <c r="M89" s="33"/>
      <c r="N89" s="34">
        <f t="shared" si="11"/>
        <v>1</v>
      </c>
      <c r="O89" s="35"/>
      <c r="P89" s="167">
        <v>15</v>
      </c>
      <c r="Q89" s="168">
        <v>15</v>
      </c>
      <c r="R89" s="38"/>
      <c r="S89" s="38"/>
      <c r="T89" s="37"/>
      <c r="U89" s="39">
        <f t="shared" si="12"/>
        <v>15</v>
      </c>
      <c r="V89" s="40">
        <f t="shared" si="18"/>
        <v>15</v>
      </c>
      <c r="W89" s="112"/>
      <c r="X89" s="96"/>
      <c r="Y89" s="96"/>
      <c r="Z89" s="104"/>
      <c r="AA89" s="99"/>
      <c r="AB89" s="41">
        <f t="shared" si="13"/>
        <v>0</v>
      </c>
      <c r="AC89" s="40">
        <f t="shared" si="14"/>
        <v>0</v>
      </c>
      <c r="AD89" s="42"/>
      <c r="AE89" s="128"/>
      <c r="AF89" s="37">
        <f t="shared" si="15"/>
        <v>15</v>
      </c>
      <c r="AG89" s="43">
        <v>65</v>
      </c>
      <c r="AH89" s="44">
        <f t="shared" si="16"/>
        <v>80</v>
      </c>
      <c r="AI89" s="45">
        <f t="shared" si="19"/>
        <v>0.93</v>
      </c>
      <c r="AJ89" s="46"/>
      <c r="AK89" s="47">
        <v>1E-4</v>
      </c>
      <c r="AL89" s="48">
        <f t="shared" si="20"/>
        <v>1.0001</v>
      </c>
      <c r="AM89" s="49">
        <f t="shared" si="21"/>
        <v>2136238000</v>
      </c>
      <c r="AN89" s="50"/>
      <c r="AO89" s="51"/>
      <c r="AP89" s="51"/>
      <c r="AQ89" s="51"/>
      <c r="AR89" s="51"/>
      <c r="AS89" s="52"/>
      <c r="AT89" s="53">
        <f t="shared" si="17"/>
        <v>0</v>
      </c>
    </row>
    <row r="90" spans="1:46" s="54" customFormat="1" ht="36" customHeight="1" thickBot="1">
      <c r="A90" s="27"/>
      <c r="B90" s="56"/>
      <c r="C90" s="91"/>
      <c r="D90" s="95"/>
      <c r="E90" s="95"/>
      <c r="F90" s="101"/>
      <c r="G90" s="55"/>
      <c r="H90" s="60"/>
      <c r="I90" s="30">
        <v>0.51</v>
      </c>
      <c r="J90" s="119">
        <v>0.49</v>
      </c>
      <c r="K90" s="32"/>
      <c r="L90" s="57"/>
      <c r="M90" s="33"/>
      <c r="N90" s="34">
        <f t="shared" si="11"/>
        <v>1</v>
      </c>
      <c r="O90" s="35"/>
      <c r="P90" s="167">
        <v>15</v>
      </c>
      <c r="Q90" s="168">
        <v>15</v>
      </c>
      <c r="R90" s="38"/>
      <c r="S90" s="38"/>
      <c r="T90" s="37"/>
      <c r="U90" s="39">
        <f t="shared" si="12"/>
        <v>15</v>
      </c>
      <c r="V90" s="40">
        <f t="shared" si="18"/>
        <v>15</v>
      </c>
      <c r="W90" s="112"/>
      <c r="X90" s="96"/>
      <c r="Y90" s="96"/>
      <c r="Z90" s="104"/>
      <c r="AA90" s="99"/>
      <c r="AB90" s="41">
        <f t="shared" si="13"/>
        <v>0</v>
      </c>
      <c r="AC90" s="40">
        <f t="shared" si="14"/>
        <v>0</v>
      </c>
      <c r="AD90" s="42"/>
      <c r="AE90" s="128"/>
      <c r="AF90" s="37">
        <f t="shared" si="15"/>
        <v>15</v>
      </c>
      <c r="AG90" s="43">
        <v>65</v>
      </c>
      <c r="AH90" s="44">
        <f t="shared" si="16"/>
        <v>80</v>
      </c>
      <c r="AI90" s="45">
        <f t="shared" si="19"/>
        <v>0.93</v>
      </c>
      <c r="AJ90" s="46"/>
      <c r="AK90" s="47">
        <v>1E-4</v>
      </c>
      <c r="AL90" s="48">
        <f t="shared" si="20"/>
        <v>1.0001</v>
      </c>
      <c r="AM90" s="49">
        <f t="shared" si="21"/>
        <v>2136238000</v>
      </c>
      <c r="AN90" s="50"/>
      <c r="AO90" s="51"/>
      <c r="AP90" s="51"/>
      <c r="AQ90" s="51"/>
      <c r="AR90" s="51"/>
      <c r="AS90" s="52"/>
      <c r="AT90" s="53">
        <f t="shared" si="17"/>
        <v>0</v>
      </c>
    </row>
    <row r="91" spans="1:46" s="54" customFormat="1" ht="36" customHeight="1" thickBot="1">
      <c r="A91" s="27"/>
      <c r="B91" s="56"/>
      <c r="C91" s="91"/>
      <c r="D91" s="95"/>
      <c r="E91" s="95"/>
      <c r="F91" s="101"/>
      <c r="G91" s="55"/>
      <c r="H91" s="60"/>
      <c r="I91" s="30">
        <v>0.51</v>
      </c>
      <c r="J91" s="119">
        <v>0.49</v>
      </c>
      <c r="K91" s="32"/>
      <c r="L91" s="57"/>
      <c r="M91" s="33"/>
      <c r="N91" s="34">
        <f t="shared" si="11"/>
        <v>1</v>
      </c>
      <c r="O91" s="35"/>
      <c r="P91" s="167">
        <v>15</v>
      </c>
      <c r="Q91" s="168">
        <v>15</v>
      </c>
      <c r="R91" s="38"/>
      <c r="S91" s="38"/>
      <c r="T91" s="37"/>
      <c r="U91" s="39">
        <f t="shared" si="12"/>
        <v>15</v>
      </c>
      <c r="V91" s="40">
        <f t="shared" si="18"/>
        <v>15</v>
      </c>
      <c r="W91" s="112"/>
      <c r="X91" s="96"/>
      <c r="Y91" s="96"/>
      <c r="Z91" s="104"/>
      <c r="AA91" s="99"/>
      <c r="AB91" s="41">
        <f t="shared" si="13"/>
        <v>0</v>
      </c>
      <c r="AC91" s="40">
        <f t="shared" si="14"/>
        <v>0</v>
      </c>
      <c r="AD91" s="42"/>
      <c r="AE91" s="128"/>
      <c r="AF91" s="37">
        <f t="shared" si="15"/>
        <v>15</v>
      </c>
      <c r="AG91" s="43">
        <v>65</v>
      </c>
      <c r="AH91" s="44">
        <f t="shared" si="16"/>
        <v>80</v>
      </c>
      <c r="AI91" s="45">
        <f t="shared" si="19"/>
        <v>0.93</v>
      </c>
      <c r="AJ91" s="46"/>
      <c r="AK91" s="47">
        <v>1E-4</v>
      </c>
      <c r="AL91" s="48">
        <f t="shared" si="20"/>
        <v>1.0001</v>
      </c>
      <c r="AM91" s="49">
        <f t="shared" si="21"/>
        <v>2136238000</v>
      </c>
      <c r="AN91" s="50"/>
      <c r="AO91" s="51"/>
      <c r="AP91" s="51"/>
      <c r="AQ91" s="51"/>
      <c r="AR91" s="51"/>
      <c r="AS91" s="52"/>
      <c r="AT91" s="53">
        <f t="shared" si="17"/>
        <v>0</v>
      </c>
    </row>
    <row r="92" spans="1:46" s="54" customFormat="1" ht="36" customHeight="1" thickBot="1">
      <c r="A92" s="27"/>
      <c r="B92" s="56"/>
      <c r="C92" s="91"/>
      <c r="D92" s="95"/>
      <c r="E92" s="95"/>
      <c r="F92" s="101"/>
      <c r="G92" s="55"/>
      <c r="H92" s="60"/>
      <c r="I92" s="30">
        <v>0.51</v>
      </c>
      <c r="J92" s="119">
        <v>0.49</v>
      </c>
      <c r="K92" s="32"/>
      <c r="L92" s="57"/>
      <c r="M92" s="33"/>
      <c r="N92" s="34">
        <f t="shared" si="11"/>
        <v>1</v>
      </c>
      <c r="O92" s="35"/>
      <c r="P92" s="167">
        <v>15</v>
      </c>
      <c r="Q92" s="168">
        <v>15</v>
      </c>
      <c r="R92" s="38"/>
      <c r="S92" s="38"/>
      <c r="T92" s="37"/>
      <c r="U92" s="39">
        <f t="shared" si="12"/>
        <v>15</v>
      </c>
      <c r="V92" s="40">
        <f t="shared" si="18"/>
        <v>15</v>
      </c>
      <c r="W92" s="112"/>
      <c r="X92" s="96"/>
      <c r="Y92" s="96"/>
      <c r="Z92" s="104"/>
      <c r="AA92" s="99"/>
      <c r="AB92" s="41">
        <f t="shared" si="13"/>
        <v>0</v>
      </c>
      <c r="AC92" s="40">
        <f t="shared" si="14"/>
        <v>0</v>
      </c>
      <c r="AD92" s="42"/>
      <c r="AE92" s="128"/>
      <c r="AF92" s="37">
        <f t="shared" si="15"/>
        <v>15</v>
      </c>
      <c r="AG92" s="43">
        <v>65</v>
      </c>
      <c r="AH92" s="44">
        <f t="shared" si="16"/>
        <v>80</v>
      </c>
      <c r="AI92" s="45">
        <f t="shared" si="19"/>
        <v>0.93</v>
      </c>
      <c r="AJ92" s="46"/>
      <c r="AK92" s="47">
        <v>1E-4</v>
      </c>
      <c r="AL92" s="48">
        <f t="shared" si="20"/>
        <v>1.0001</v>
      </c>
      <c r="AM92" s="49">
        <f t="shared" si="21"/>
        <v>2136238000</v>
      </c>
      <c r="AN92" s="50"/>
      <c r="AO92" s="51"/>
      <c r="AP92" s="51"/>
      <c r="AQ92" s="51"/>
      <c r="AR92" s="51"/>
      <c r="AS92" s="52"/>
      <c r="AT92" s="53">
        <f t="shared" si="17"/>
        <v>0</v>
      </c>
    </row>
    <row r="93" spans="1:46" s="54" customFormat="1" ht="47.25" customHeight="1" thickBot="1">
      <c r="A93" s="27"/>
      <c r="B93" s="56"/>
      <c r="C93" s="91"/>
      <c r="D93" s="95"/>
      <c r="E93" s="95"/>
      <c r="F93" s="101"/>
      <c r="G93" s="55"/>
      <c r="H93" s="60"/>
      <c r="I93" s="30">
        <v>0.51</v>
      </c>
      <c r="J93" s="119">
        <v>0.49</v>
      </c>
      <c r="K93" s="32"/>
      <c r="L93" s="57"/>
      <c r="M93" s="33"/>
      <c r="N93" s="34">
        <f t="shared" si="11"/>
        <v>1</v>
      </c>
      <c r="O93" s="35"/>
      <c r="P93" s="167">
        <v>15</v>
      </c>
      <c r="Q93" s="168">
        <v>15</v>
      </c>
      <c r="R93" s="38"/>
      <c r="S93" s="38"/>
      <c r="T93" s="37"/>
      <c r="U93" s="39">
        <f t="shared" si="12"/>
        <v>15</v>
      </c>
      <c r="V93" s="40">
        <f t="shared" si="18"/>
        <v>15</v>
      </c>
      <c r="W93" s="112"/>
      <c r="X93" s="96"/>
      <c r="Y93" s="96"/>
      <c r="Z93" s="104"/>
      <c r="AA93" s="99"/>
      <c r="AB93" s="41">
        <f t="shared" si="13"/>
        <v>0</v>
      </c>
      <c r="AC93" s="40">
        <f t="shared" si="14"/>
        <v>0</v>
      </c>
      <c r="AD93" s="42"/>
      <c r="AE93" s="128"/>
      <c r="AF93" s="37">
        <f t="shared" si="15"/>
        <v>15</v>
      </c>
      <c r="AG93" s="43">
        <v>65</v>
      </c>
      <c r="AH93" s="44">
        <f t="shared" si="16"/>
        <v>80</v>
      </c>
      <c r="AI93" s="45">
        <f t="shared" si="19"/>
        <v>0.93</v>
      </c>
      <c r="AJ93" s="46"/>
      <c r="AK93" s="47">
        <v>1E-4</v>
      </c>
      <c r="AL93" s="48">
        <f t="shared" si="20"/>
        <v>1.0001</v>
      </c>
      <c r="AM93" s="49">
        <f t="shared" si="21"/>
        <v>2136238000</v>
      </c>
      <c r="AN93" s="50"/>
      <c r="AO93" s="51"/>
      <c r="AP93" s="51"/>
      <c r="AQ93" s="51"/>
      <c r="AR93" s="51"/>
      <c r="AS93" s="52"/>
      <c r="AT93" s="53">
        <f t="shared" si="17"/>
        <v>0</v>
      </c>
    </row>
    <row r="94" spans="1:46" s="54" customFormat="1" ht="36" customHeight="1" thickBot="1">
      <c r="A94" s="27"/>
      <c r="B94" s="56"/>
      <c r="C94" s="91"/>
      <c r="D94" s="95"/>
      <c r="E94" s="95"/>
      <c r="F94" s="101"/>
      <c r="G94" s="55"/>
      <c r="H94" s="60"/>
      <c r="I94" s="30">
        <v>0.51</v>
      </c>
      <c r="J94" s="119">
        <v>0.49</v>
      </c>
      <c r="K94" s="32"/>
      <c r="L94" s="57"/>
      <c r="M94" s="33"/>
      <c r="N94" s="34">
        <f t="shared" si="11"/>
        <v>1</v>
      </c>
      <c r="O94" s="35"/>
      <c r="P94" s="167">
        <v>15</v>
      </c>
      <c r="Q94" s="168">
        <v>15</v>
      </c>
      <c r="R94" s="38"/>
      <c r="S94" s="38"/>
      <c r="T94" s="37"/>
      <c r="U94" s="39">
        <f t="shared" si="12"/>
        <v>15</v>
      </c>
      <c r="V94" s="40">
        <f t="shared" si="18"/>
        <v>15</v>
      </c>
      <c r="W94" s="112"/>
      <c r="X94" s="96"/>
      <c r="Y94" s="96"/>
      <c r="Z94" s="104"/>
      <c r="AA94" s="99"/>
      <c r="AB94" s="41">
        <f t="shared" si="13"/>
        <v>0</v>
      </c>
      <c r="AC94" s="40">
        <f t="shared" si="14"/>
        <v>0</v>
      </c>
      <c r="AD94" s="42"/>
      <c r="AE94" s="128"/>
      <c r="AF94" s="37">
        <f t="shared" si="15"/>
        <v>15</v>
      </c>
      <c r="AG94" s="43">
        <v>65</v>
      </c>
      <c r="AH94" s="44">
        <f t="shared" si="16"/>
        <v>80</v>
      </c>
      <c r="AI94" s="45">
        <f t="shared" si="19"/>
        <v>0.93</v>
      </c>
      <c r="AJ94" s="46"/>
      <c r="AK94" s="47">
        <v>1E-4</v>
      </c>
      <c r="AL94" s="48">
        <f t="shared" si="20"/>
        <v>1.0001</v>
      </c>
      <c r="AM94" s="49">
        <f t="shared" si="21"/>
        <v>2136238000</v>
      </c>
      <c r="AN94" s="50"/>
      <c r="AO94" s="51"/>
      <c r="AP94" s="51"/>
      <c r="AQ94" s="51"/>
      <c r="AR94" s="51"/>
      <c r="AS94" s="52"/>
      <c r="AT94" s="53">
        <f t="shared" si="17"/>
        <v>0</v>
      </c>
    </row>
    <row r="95" spans="1:46" s="54" customFormat="1" ht="47.25" customHeight="1" thickBot="1">
      <c r="A95" s="27"/>
      <c r="B95" s="56"/>
      <c r="C95" s="91"/>
      <c r="D95" s="95"/>
      <c r="E95" s="95"/>
      <c r="F95" s="101"/>
      <c r="G95" s="55"/>
      <c r="H95" s="60"/>
      <c r="I95" s="30">
        <v>0.51</v>
      </c>
      <c r="J95" s="119">
        <v>0.49</v>
      </c>
      <c r="K95" s="32"/>
      <c r="L95" s="57"/>
      <c r="M95" s="33"/>
      <c r="N95" s="34">
        <f t="shared" si="11"/>
        <v>1</v>
      </c>
      <c r="O95" s="35"/>
      <c r="P95" s="167">
        <v>15</v>
      </c>
      <c r="Q95" s="168">
        <v>15</v>
      </c>
      <c r="R95" s="38"/>
      <c r="S95" s="38"/>
      <c r="T95" s="37"/>
      <c r="U95" s="39">
        <f t="shared" si="12"/>
        <v>15</v>
      </c>
      <c r="V95" s="40">
        <f t="shared" si="18"/>
        <v>15</v>
      </c>
      <c r="W95" s="112"/>
      <c r="X95" s="96"/>
      <c r="Y95" s="96"/>
      <c r="Z95" s="104"/>
      <c r="AA95" s="99"/>
      <c r="AB95" s="41">
        <f t="shared" si="13"/>
        <v>0</v>
      </c>
      <c r="AC95" s="40">
        <f t="shared" si="14"/>
        <v>0</v>
      </c>
      <c r="AD95" s="42"/>
      <c r="AE95" s="128"/>
      <c r="AF95" s="37">
        <f t="shared" si="15"/>
        <v>15</v>
      </c>
      <c r="AG95" s="43">
        <v>65</v>
      </c>
      <c r="AH95" s="44">
        <f t="shared" si="16"/>
        <v>80</v>
      </c>
      <c r="AI95" s="45">
        <f t="shared" si="19"/>
        <v>0.93</v>
      </c>
      <c r="AJ95" s="46"/>
      <c r="AK95" s="47">
        <v>1E-4</v>
      </c>
      <c r="AL95" s="48">
        <f t="shared" si="20"/>
        <v>1.0001</v>
      </c>
      <c r="AM95" s="49">
        <f t="shared" si="21"/>
        <v>2136238000</v>
      </c>
      <c r="AN95" s="50"/>
      <c r="AO95" s="51"/>
      <c r="AP95" s="51"/>
      <c r="AQ95" s="51"/>
      <c r="AR95" s="51"/>
      <c r="AS95" s="52"/>
      <c r="AT95" s="53">
        <f t="shared" si="17"/>
        <v>0</v>
      </c>
    </row>
    <row r="96" spans="1:46" s="54" customFormat="1" ht="36" customHeight="1" thickBot="1">
      <c r="A96" s="27"/>
      <c r="B96" s="56"/>
      <c r="C96" s="91"/>
      <c r="D96" s="95"/>
      <c r="E96" s="95"/>
      <c r="F96" s="101"/>
      <c r="G96" s="55"/>
      <c r="H96" s="60"/>
      <c r="I96" s="30">
        <v>0.51</v>
      </c>
      <c r="J96" s="119">
        <v>0.49</v>
      </c>
      <c r="K96" s="32"/>
      <c r="L96" s="57"/>
      <c r="M96" s="33"/>
      <c r="N96" s="34">
        <f t="shared" si="11"/>
        <v>1</v>
      </c>
      <c r="O96" s="35"/>
      <c r="P96" s="167">
        <v>15</v>
      </c>
      <c r="Q96" s="168">
        <v>15</v>
      </c>
      <c r="R96" s="38"/>
      <c r="S96" s="38"/>
      <c r="T96" s="37"/>
      <c r="U96" s="39">
        <f t="shared" si="12"/>
        <v>15</v>
      </c>
      <c r="V96" s="40">
        <f t="shared" si="18"/>
        <v>15</v>
      </c>
      <c r="W96" s="112"/>
      <c r="X96" s="96"/>
      <c r="Y96" s="96"/>
      <c r="Z96" s="104"/>
      <c r="AA96" s="99"/>
      <c r="AB96" s="41">
        <f t="shared" si="13"/>
        <v>0</v>
      </c>
      <c r="AC96" s="40">
        <f t="shared" si="14"/>
        <v>0</v>
      </c>
      <c r="AD96" s="42"/>
      <c r="AE96" s="128"/>
      <c r="AF96" s="37">
        <f t="shared" si="15"/>
        <v>15</v>
      </c>
      <c r="AG96" s="43">
        <v>65</v>
      </c>
      <c r="AH96" s="44">
        <f t="shared" si="16"/>
        <v>80</v>
      </c>
      <c r="AI96" s="45">
        <f t="shared" si="19"/>
        <v>0.93</v>
      </c>
      <c r="AJ96" s="46"/>
      <c r="AK96" s="47">
        <v>1E-4</v>
      </c>
      <c r="AL96" s="48">
        <f t="shared" si="20"/>
        <v>1.0001</v>
      </c>
      <c r="AM96" s="49">
        <f t="shared" si="21"/>
        <v>2136238000</v>
      </c>
      <c r="AN96" s="50"/>
      <c r="AO96" s="51"/>
      <c r="AP96" s="51"/>
      <c r="AQ96" s="51"/>
      <c r="AR96" s="51"/>
      <c r="AS96" s="52"/>
      <c r="AT96" s="53">
        <f t="shared" si="17"/>
        <v>0</v>
      </c>
    </row>
    <row r="97" spans="1:46" s="54" customFormat="1" ht="36" customHeight="1" thickBot="1">
      <c r="A97" s="27"/>
      <c r="B97" s="56"/>
      <c r="C97" s="91"/>
      <c r="D97" s="95"/>
      <c r="E97" s="95"/>
      <c r="F97" s="101"/>
      <c r="G97" s="55"/>
      <c r="H97" s="60"/>
      <c r="I97" s="30">
        <v>0.51</v>
      </c>
      <c r="J97" s="119">
        <v>0.49</v>
      </c>
      <c r="K97" s="32"/>
      <c r="L97" s="57"/>
      <c r="M97" s="33"/>
      <c r="N97" s="34">
        <f t="shared" si="11"/>
        <v>1</v>
      </c>
      <c r="O97" s="35"/>
      <c r="P97" s="167">
        <v>15</v>
      </c>
      <c r="Q97" s="168">
        <v>15</v>
      </c>
      <c r="R97" s="38"/>
      <c r="S97" s="38"/>
      <c r="T97" s="37"/>
      <c r="U97" s="39">
        <f t="shared" si="12"/>
        <v>15</v>
      </c>
      <c r="V97" s="40">
        <f t="shared" si="18"/>
        <v>15</v>
      </c>
      <c r="W97" s="112"/>
      <c r="X97" s="96"/>
      <c r="Y97" s="96"/>
      <c r="Z97" s="104"/>
      <c r="AA97" s="99"/>
      <c r="AB97" s="41">
        <f t="shared" si="13"/>
        <v>0</v>
      </c>
      <c r="AC97" s="40">
        <f t="shared" si="14"/>
        <v>0</v>
      </c>
      <c r="AD97" s="42"/>
      <c r="AE97" s="128"/>
      <c r="AF97" s="37">
        <f t="shared" si="15"/>
        <v>15</v>
      </c>
      <c r="AG97" s="43">
        <v>65</v>
      </c>
      <c r="AH97" s="44">
        <f t="shared" si="16"/>
        <v>80</v>
      </c>
      <c r="AI97" s="45">
        <f t="shared" si="19"/>
        <v>0.93</v>
      </c>
      <c r="AJ97" s="46"/>
      <c r="AK97" s="47">
        <v>1E-4</v>
      </c>
      <c r="AL97" s="48">
        <f t="shared" si="20"/>
        <v>1.0001</v>
      </c>
      <c r="AM97" s="49">
        <f t="shared" si="21"/>
        <v>2136238000</v>
      </c>
      <c r="AN97" s="50"/>
      <c r="AO97" s="51"/>
      <c r="AP97" s="51"/>
      <c r="AQ97" s="51"/>
      <c r="AR97" s="51"/>
      <c r="AS97" s="52"/>
      <c r="AT97" s="53">
        <f t="shared" si="17"/>
        <v>0</v>
      </c>
    </row>
    <row r="98" spans="1:46" s="54" customFormat="1" ht="36" customHeight="1" thickBot="1">
      <c r="A98" s="27"/>
      <c r="B98" s="56"/>
      <c r="C98" s="91"/>
      <c r="D98" s="95"/>
      <c r="E98" s="95"/>
      <c r="F98" s="101"/>
      <c r="G98" s="55"/>
      <c r="H98" s="60"/>
      <c r="I98" s="30">
        <v>0.51</v>
      </c>
      <c r="J98" s="119">
        <v>0.49</v>
      </c>
      <c r="K98" s="32"/>
      <c r="L98" s="57"/>
      <c r="M98" s="33"/>
      <c r="N98" s="34">
        <f t="shared" si="11"/>
        <v>1</v>
      </c>
      <c r="O98" s="35"/>
      <c r="P98" s="167">
        <v>15</v>
      </c>
      <c r="Q98" s="168">
        <v>15</v>
      </c>
      <c r="R98" s="38"/>
      <c r="S98" s="38"/>
      <c r="T98" s="37"/>
      <c r="U98" s="39">
        <f t="shared" si="12"/>
        <v>15</v>
      </c>
      <c r="V98" s="40">
        <f t="shared" si="18"/>
        <v>15</v>
      </c>
      <c r="W98" s="112"/>
      <c r="X98" s="96"/>
      <c r="Y98" s="96"/>
      <c r="Z98" s="104"/>
      <c r="AA98" s="99"/>
      <c r="AB98" s="41">
        <f t="shared" si="13"/>
        <v>0</v>
      </c>
      <c r="AC98" s="40">
        <f t="shared" si="14"/>
        <v>0</v>
      </c>
      <c r="AD98" s="42"/>
      <c r="AE98" s="128"/>
      <c r="AF98" s="37">
        <f t="shared" si="15"/>
        <v>15</v>
      </c>
      <c r="AG98" s="43">
        <v>65</v>
      </c>
      <c r="AH98" s="44">
        <f t="shared" si="16"/>
        <v>80</v>
      </c>
      <c r="AI98" s="45">
        <f t="shared" si="19"/>
        <v>0.93</v>
      </c>
      <c r="AJ98" s="46"/>
      <c r="AK98" s="47">
        <v>1E-4</v>
      </c>
      <c r="AL98" s="48">
        <f t="shared" si="20"/>
        <v>1.0001</v>
      </c>
      <c r="AM98" s="49">
        <f t="shared" si="21"/>
        <v>2136238000</v>
      </c>
      <c r="AN98" s="50"/>
      <c r="AO98" s="51"/>
      <c r="AP98" s="51"/>
      <c r="AQ98" s="51"/>
      <c r="AR98" s="51"/>
      <c r="AS98" s="52"/>
      <c r="AT98" s="53">
        <f t="shared" si="17"/>
        <v>0</v>
      </c>
    </row>
    <row r="99" spans="1:46" s="54" customFormat="1" ht="36" customHeight="1" thickBot="1">
      <c r="A99" s="27"/>
      <c r="B99" s="56"/>
      <c r="C99" s="91"/>
      <c r="D99" s="95"/>
      <c r="E99" s="95"/>
      <c r="F99" s="101"/>
      <c r="G99" s="55"/>
      <c r="H99" s="60"/>
      <c r="I99" s="30">
        <v>0.51</v>
      </c>
      <c r="J99" s="119">
        <v>0.49</v>
      </c>
      <c r="K99" s="32"/>
      <c r="L99" s="57"/>
      <c r="M99" s="33"/>
      <c r="N99" s="34">
        <f t="shared" si="11"/>
        <v>1</v>
      </c>
      <c r="O99" s="35"/>
      <c r="P99" s="167">
        <v>15</v>
      </c>
      <c r="Q99" s="168">
        <v>15</v>
      </c>
      <c r="R99" s="38"/>
      <c r="S99" s="38"/>
      <c r="T99" s="37"/>
      <c r="U99" s="39">
        <f t="shared" si="12"/>
        <v>15</v>
      </c>
      <c r="V99" s="40">
        <f t="shared" si="18"/>
        <v>15</v>
      </c>
      <c r="W99" s="112"/>
      <c r="X99" s="96"/>
      <c r="Y99" s="96"/>
      <c r="Z99" s="104"/>
      <c r="AA99" s="99"/>
      <c r="AB99" s="41">
        <f t="shared" si="13"/>
        <v>0</v>
      </c>
      <c r="AC99" s="40">
        <f t="shared" si="14"/>
        <v>0</v>
      </c>
      <c r="AD99" s="42"/>
      <c r="AE99" s="128"/>
      <c r="AF99" s="37">
        <f t="shared" si="15"/>
        <v>15</v>
      </c>
      <c r="AG99" s="43">
        <v>65</v>
      </c>
      <c r="AH99" s="44">
        <f t="shared" si="16"/>
        <v>80</v>
      </c>
      <c r="AI99" s="45">
        <f t="shared" si="19"/>
        <v>0.93</v>
      </c>
      <c r="AJ99" s="46"/>
      <c r="AK99" s="47">
        <v>1E-4</v>
      </c>
      <c r="AL99" s="48">
        <f t="shared" si="20"/>
        <v>1.0001</v>
      </c>
      <c r="AM99" s="49">
        <f t="shared" si="21"/>
        <v>2136238000</v>
      </c>
      <c r="AN99" s="50"/>
      <c r="AO99" s="51"/>
      <c r="AP99" s="51"/>
      <c r="AQ99" s="51"/>
      <c r="AR99" s="51"/>
      <c r="AS99" s="52"/>
      <c r="AT99" s="53">
        <f t="shared" si="17"/>
        <v>0</v>
      </c>
    </row>
    <row r="100" spans="1:46" s="54" customFormat="1" ht="36" customHeight="1" thickBot="1">
      <c r="A100" s="27"/>
      <c r="B100" s="56"/>
      <c r="C100" s="91"/>
      <c r="D100" s="95"/>
      <c r="E100" s="95"/>
      <c r="F100" s="101"/>
      <c r="G100" s="55"/>
      <c r="H100" s="60"/>
      <c r="I100" s="30">
        <v>0.51</v>
      </c>
      <c r="J100" s="119">
        <v>0.49</v>
      </c>
      <c r="K100" s="32"/>
      <c r="L100" s="57"/>
      <c r="M100" s="33"/>
      <c r="N100" s="34">
        <f t="shared" si="11"/>
        <v>1</v>
      </c>
      <c r="O100" s="35"/>
      <c r="P100" s="167">
        <v>15</v>
      </c>
      <c r="Q100" s="168">
        <v>15</v>
      </c>
      <c r="R100" s="38"/>
      <c r="S100" s="38"/>
      <c r="T100" s="37"/>
      <c r="U100" s="39">
        <f t="shared" si="12"/>
        <v>15</v>
      </c>
      <c r="V100" s="40">
        <f t="shared" si="18"/>
        <v>15</v>
      </c>
      <c r="W100" s="112"/>
      <c r="X100" s="96"/>
      <c r="Y100" s="96"/>
      <c r="Z100" s="104"/>
      <c r="AA100" s="99"/>
      <c r="AB100" s="41">
        <f t="shared" si="13"/>
        <v>0</v>
      </c>
      <c r="AC100" s="40">
        <f t="shared" si="14"/>
        <v>0</v>
      </c>
      <c r="AD100" s="42"/>
      <c r="AE100" s="128"/>
      <c r="AF100" s="37">
        <f t="shared" si="15"/>
        <v>15</v>
      </c>
      <c r="AG100" s="43">
        <v>65</v>
      </c>
      <c r="AH100" s="44">
        <f t="shared" si="16"/>
        <v>80</v>
      </c>
      <c r="AI100" s="45">
        <f t="shared" si="19"/>
        <v>0.93</v>
      </c>
      <c r="AJ100" s="46"/>
      <c r="AK100" s="47">
        <v>1E-4</v>
      </c>
      <c r="AL100" s="48">
        <f t="shared" si="20"/>
        <v>1.0001</v>
      </c>
      <c r="AM100" s="49">
        <f t="shared" si="21"/>
        <v>2136238000</v>
      </c>
      <c r="AN100" s="50"/>
      <c r="AO100" s="51"/>
      <c r="AP100" s="51"/>
      <c r="AQ100" s="51"/>
      <c r="AR100" s="51"/>
      <c r="AS100" s="52"/>
      <c r="AT100" s="53">
        <f t="shared" si="17"/>
        <v>0</v>
      </c>
    </row>
    <row r="101" spans="1:46" s="54" customFormat="1" ht="36" customHeight="1" thickBot="1">
      <c r="A101" s="27"/>
      <c r="B101" s="56"/>
      <c r="C101" s="91"/>
      <c r="D101" s="95"/>
      <c r="E101" s="95"/>
      <c r="F101" s="101"/>
      <c r="G101" s="55"/>
      <c r="H101" s="60"/>
      <c r="I101" s="30">
        <v>0.51</v>
      </c>
      <c r="J101" s="119">
        <v>0.49</v>
      </c>
      <c r="K101" s="32"/>
      <c r="L101" s="57"/>
      <c r="M101" s="33"/>
      <c r="N101" s="34">
        <f t="shared" si="11"/>
        <v>1</v>
      </c>
      <c r="O101" s="35"/>
      <c r="P101" s="167">
        <v>15</v>
      </c>
      <c r="Q101" s="168">
        <v>15</v>
      </c>
      <c r="R101" s="38"/>
      <c r="S101" s="38"/>
      <c r="T101" s="37"/>
      <c r="U101" s="39">
        <f t="shared" si="12"/>
        <v>15</v>
      </c>
      <c r="V101" s="40">
        <f t="shared" si="18"/>
        <v>15</v>
      </c>
      <c r="W101" s="112"/>
      <c r="X101" s="96"/>
      <c r="Y101" s="96"/>
      <c r="Z101" s="104"/>
      <c r="AA101" s="99"/>
      <c r="AB101" s="41">
        <f t="shared" si="13"/>
        <v>0</v>
      </c>
      <c r="AC101" s="40">
        <f t="shared" si="14"/>
        <v>0</v>
      </c>
      <c r="AD101" s="42"/>
      <c r="AE101" s="128"/>
      <c r="AF101" s="37">
        <f t="shared" si="15"/>
        <v>15</v>
      </c>
      <c r="AG101" s="43">
        <v>65</v>
      </c>
      <c r="AH101" s="44">
        <f t="shared" si="16"/>
        <v>80</v>
      </c>
      <c r="AI101" s="45">
        <f t="shared" si="19"/>
        <v>0.93</v>
      </c>
      <c r="AJ101" s="46"/>
      <c r="AK101" s="47">
        <v>1E-4</v>
      </c>
      <c r="AL101" s="48">
        <f t="shared" si="20"/>
        <v>1.0001</v>
      </c>
      <c r="AM101" s="49">
        <f t="shared" si="21"/>
        <v>2136238000</v>
      </c>
      <c r="AN101" s="50"/>
      <c r="AO101" s="51"/>
      <c r="AP101" s="51"/>
      <c r="AQ101" s="51"/>
      <c r="AR101" s="51"/>
      <c r="AS101" s="52"/>
      <c r="AT101" s="53">
        <f t="shared" si="17"/>
        <v>0</v>
      </c>
    </row>
    <row r="102" spans="1:46" s="54" customFormat="1" ht="36" customHeight="1" thickBot="1">
      <c r="A102" s="27"/>
      <c r="B102" s="56"/>
      <c r="C102" s="91"/>
      <c r="D102" s="95"/>
      <c r="E102" s="95"/>
      <c r="F102" s="101"/>
      <c r="G102" s="55"/>
      <c r="H102" s="60"/>
      <c r="I102" s="30">
        <v>0.51</v>
      </c>
      <c r="J102" s="119">
        <v>0.49</v>
      </c>
      <c r="K102" s="32"/>
      <c r="L102" s="57"/>
      <c r="M102" s="33"/>
      <c r="N102" s="34">
        <f t="shared" si="11"/>
        <v>1</v>
      </c>
      <c r="O102" s="35"/>
      <c r="P102" s="167">
        <v>15</v>
      </c>
      <c r="Q102" s="168">
        <v>15</v>
      </c>
      <c r="R102" s="38"/>
      <c r="S102" s="38"/>
      <c r="T102" s="37"/>
      <c r="U102" s="39">
        <f t="shared" si="12"/>
        <v>15</v>
      </c>
      <c r="V102" s="40">
        <f t="shared" si="18"/>
        <v>15</v>
      </c>
      <c r="W102" s="112"/>
      <c r="X102" s="96"/>
      <c r="Y102" s="96"/>
      <c r="Z102" s="104"/>
      <c r="AA102" s="99"/>
      <c r="AB102" s="41">
        <f t="shared" si="13"/>
        <v>0</v>
      </c>
      <c r="AC102" s="40">
        <f t="shared" si="14"/>
        <v>0</v>
      </c>
      <c r="AD102" s="42"/>
      <c r="AE102" s="128"/>
      <c r="AF102" s="37">
        <f t="shared" si="15"/>
        <v>15</v>
      </c>
      <c r="AG102" s="43">
        <v>65</v>
      </c>
      <c r="AH102" s="44">
        <f t="shared" si="16"/>
        <v>80</v>
      </c>
      <c r="AI102" s="45">
        <f t="shared" si="19"/>
        <v>0.93</v>
      </c>
      <c r="AJ102" s="46"/>
      <c r="AK102" s="47">
        <v>1E-4</v>
      </c>
      <c r="AL102" s="48">
        <f t="shared" si="20"/>
        <v>1.0001</v>
      </c>
      <c r="AM102" s="49">
        <f t="shared" si="21"/>
        <v>2136238000</v>
      </c>
      <c r="AN102" s="50"/>
      <c r="AO102" s="51"/>
      <c r="AP102" s="51"/>
      <c r="AQ102" s="51"/>
      <c r="AR102" s="51"/>
      <c r="AS102" s="52"/>
      <c r="AT102" s="53">
        <f t="shared" si="17"/>
        <v>0</v>
      </c>
    </row>
    <row r="103" spans="1:46" s="54" customFormat="1" ht="36" customHeight="1" thickBot="1">
      <c r="A103" s="27"/>
      <c r="B103" s="56"/>
      <c r="C103" s="91"/>
      <c r="D103" s="95"/>
      <c r="E103" s="95"/>
      <c r="F103" s="101"/>
      <c r="G103" s="55"/>
      <c r="H103" s="60"/>
      <c r="I103" s="30">
        <v>0.51</v>
      </c>
      <c r="J103" s="119">
        <v>0.49</v>
      </c>
      <c r="K103" s="32"/>
      <c r="L103" s="57"/>
      <c r="M103" s="33"/>
      <c r="N103" s="34">
        <f t="shared" si="11"/>
        <v>1</v>
      </c>
      <c r="O103" s="35"/>
      <c r="P103" s="167">
        <v>15</v>
      </c>
      <c r="Q103" s="168">
        <v>15</v>
      </c>
      <c r="R103" s="38"/>
      <c r="S103" s="38"/>
      <c r="T103" s="37"/>
      <c r="U103" s="39">
        <f t="shared" si="12"/>
        <v>15</v>
      </c>
      <c r="V103" s="40">
        <f t="shared" si="18"/>
        <v>15</v>
      </c>
      <c r="W103" s="112"/>
      <c r="X103" s="96"/>
      <c r="Y103" s="96"/>
      <c r="Z103" s="104"/>
      <c r="AA103" s="99"/>
      <c r="AB103" s="41">
        <f t="shared" si="13"/>
        <v>0</v>
      </c>
      <c r="AC103" s="40">
        <f t="shared" si="14"/>
        <v>0</v>
      </c>
      <c r="AD103" s="42"/>
      <c r="AE103" s="128"/>
      <c r="AF103" s="37">
        <f t="shared" si="15"/>
        <v>15</v>
      </c>
      <c r="AG103" s="43">
        <v>65</v>
      </c>
      <c r="AH103" s="44">
        <f t="shared" si="16"/>
        <v>80</v>
      </c>
      <c r="AI103" s="45">
        <f t="shared" si="19"/>
        <v>0.93</v>
      </c>
      <c r="AJ103" s="46"/>
      <c r="AK103" s="47">
        <v>1E-4</v>
      </c>
      <c r="AL103" s="48">
        <f t="shared" si="20"/>
        <v>1.0001</v>
      </c>
      <c r="AM103" s="49">
        <f t="shared" si="21"/>
        <v>2136238000</v>
      </c>
      <c r="AN103" s="50"/>
      <c r="AO103" s="51"/>
      <c r="AP103" s="51"/>
      <c r="AQ103" s="51"/>
      <c r="AR103" s="51"/>
      <c r="AS103" s="52"/>
      <c r="AT103" s="53">
        <f t="shared" si="17"/>
        <v>0</v>
      </c>
    </row>
    <row r="104" spans="1:46" s="54" customFormat="1" ht="36" customHeight="1" thickBot="1">
      <c r="A104" s="27"/>
      <c r="B104" s="56"/>
      <c r="C104" s="91"/>
      <c r="D104" s="95"/>
      <c r="E104" s="95"/>
      <c r="F104" s="101"/>
      <c r="G104" s="55"/>
      <c r="H104" s="60"/>
      <c r="I104" s="30">
        <v>0.51</v>
      </c>
      <c r="J104" s="119">
        <v>0.49</v>
      </c>
      <c r="K104" s="32"/>
      <c r="L104" s="57"/>
      <c r="M104" s="33"/>
      <c r="N104" s="34">
        <f t="shared" si="11"/>
        <v>1</v>
      </c>
      <c r="O104" s="35"/>
      <c r="P104" s="167">
        <v>15</v>
      </c>
      <c r="Q104" s="168">
        <v>15</v>
      </c>
      <c r="R104" s="38"/>
      <c r="S104" s="38"/>
      <c r="T104" s="37"/>
      <c r="U104" s="39">
        <f t="shared" si="12"/>
        <v>15</v>
      </c>
      <c r="V104" s="40">
        <f t="shared" si="18"/>
        <v>15</v>
      </c>
      <c r="W104" s="112"/>
      <c r="X104" s="96"/>
      <c r="Y104" s="96"/>
      <c r="Z104" s="104"/>
      <c r="AA104" s="99"/>
      <c r="AB104" s="41">
        <f t="shared" si="13"/>
        <v>0</v>
      </c>
      <c r="AC104" s="40">
        <f t="shared" si="14"/>
        <v>0</v>
      </c>
      <c r="AD104" s="42"/>
      <c r="AE104" s="128"/>
      <c r="AF104" s="37">
        <f t="shared" si="15"/>
        <v>15</v>
      </c>
      <c r="AG104" s="43">
        <v>65</v>
      </c>
      <c r="AH104" s="44">
        <f t="shared" si="16"/>
        <v>80</v>
      </c>
      <c r="AI104" s="45">
        <f t="shared" si="19"/>
        <v>0.93</v>
      </c>
      <c r="AJ104" s="46"/>
      <c r="AK104" s="47">
        <v>1E-4</v>
      </c>
      <c r="AL104" s="48">
        <f t="shared" si="20"/>
        <v>1.0001</v>
      </c>
      <c r="AM104" s="49">
        <f t="shared" si="21"/>
        <v>2136238000</v>
      </c>
      <c r="AN104" s="50"/>
      <c r="AO104" s="51"/>
      <c r="AP104" s="51"/>
      <c r="AQ104" s="51"/>
      <c r="AR104" s="51"/>
      <c r="AS104" s="52"/>
      <c r="AT104" s="53">
        <f t="shared" si="17"/>
        <v>0</v>
      </c>
    </row>
    <row r="105" spans="1:46" s="54" customFormat="1" ht="36" customHeight="1" thickBot="1">
      <c r="A105" s="27"/>
      <c r="B105" s="56"/>
      <c r="C105" s="91"/>
      <c r="D105" s="95"/>
      <c r="E105" s="95"/>
      <c r="F105" s="101"/>
      <c r="G105" s="55"/>
      <c r="H105" s="60"/>
      <c r="I105" s="30">
        <v>0.51</v>
      </c>
      <c r="J105" s="119">
        <v>0.49</v>
      </c>
      <c r="K105" s="32"/>
      <c r="L105" s="57"/>
      <c r="M105" s="33"/>
      <c r="N105" s="34">
        <f t="shared" si="11"/>
        <v>1</v>
      </c>
      <c r="O105" s="35"/>
      <c r="P105" s="167">
        <v>15</v>
      </c>
      <c r="Q105" s="168">
        <v>15</v>
      </c>
      <c r="R105" s="38"/>
      <c r="S105" s="38"/>
      <c r="T105" s="37"/>
      <c r="U105" s="39">
        <f t="shared" si="12"/>
        <v>15</v>
      </c>
      <c r="V105" s="40">
        <f t="shared" si="18"/>
        <v>15</v>
      </c>
      <c r="W105" s="112"/>
      <c r="X105" s="96"/>
      <c r="Y105" s="96"/>
      <c r="Z105" s="104"/>
      <c r="AA105" s="99"/>
      <c r="AB105" s="41">
        <f t="shared" si="13"/>
        <v>0</v>
      </c>
      <c r="AC105" s="40">
        <f t="shared" si="14"/>
        <v>0</v>
      </c>
      <c r="AD105" s="42"/>
      <c r="AE105" s="128"/>
      <c r="AF105" s="37">
        <f t="shared" si="15"/>
        <v>15</v>
      </c>
      <c r="AG105" s="43">
        <v>65</v>
      </c>
      <c r="AH105" s="44">
        <f t="shared" si="16"/>
        <v>80</v>
      </c>
      <c r="AI105" s="45">
        <f t="shared" si="19"/>
        <v>0.93</v>
      </c>
      <c r="AJ105" s="46"/>
      <c r="AK105" s="47">
        <v>1E-4</v>
      </c>
      <c r="AL105" s="48">
        <f t="shared" si="20"/>
        <v>1.0001</v>
      </c>
      <c r="AM105" s="49">
        <f t="shared" si="21"/>
        <v>2136238000</v>
      </c>
      <c r="AN105" s="50"/>
      <c r="AO105" s="51"/>
      <c r="AP105" s="51"/>
      <c r="AQ105" s="51"/>
      <c r="AR105" s="51"/>
      <c r="AS105" s="52"/>
      <c r="AT105" s="53">
        <f t="shared" si="17"/>
        <v>0</v>
      </c>
    </row>
    <row r="106" spans="1:46" s="54" customFormat="1" ht="36" customHeight="1" thickBot="1">
      <c r="A106" s="27"/>
      <c r="B106" s="56"/>
      <c r="C106" s="91"/>
      <c r="D106" s="95"/>
      <c r="E106" s="95"/>
      <c r="F106" s="101"/>
      <c r="G106" s="55"/>
      <c r="H106" s="60"/>
      <c r="I106" s="30">
        <v>0.51</v>
      </c>
      <c r="J106" s="119">
        <v>0.49</v>
      </c>
      <c r="K106" s="32"/>
      <c r="L106" s="57"/>
      <c r="M106" s="33"/>
      <c r="N106" s="34">
        <f t="shared" si="11"/>
        <v>1</v>
      </c>
      <c r="O106" s="35"/>
      <c r="P106" s="167">
        <v>15</v>
      </c>
      <c r="Q106" s="168">
        <v>15</v>
      </c>
      <c r="R106" s="38"/>
      <c r="S106" s="38"/>
      <c r="T106" s="37"/>
      <c r="U106" s="39">
        <f t="shared" si="12"/>
        <v>15</v>
      </c>
      <c r="V106" s="40">
        <f t="shared" si="18"/>
        <v>15</v>
      </c>
      <c r="W106" s="112"/>
      <c r="X106" s="96"/>
      <c r="Y106" s="96"/>
      <c r="Z106" s="104"/>
      <c r="AA106" s="99"/>
      <c r="AB106" s="41">
        <f t="shared" si="13"/>
        <v>0</v>
      </c>
      <c r="AC106" s="40">
        <f t="shared" si="14"/>
        <v>0</v>
      </c>
      <c r="AD106" s="42"/>
      <c r="AE106" s="128"/>
      <c r="AF106" s="37">
        <f t="shared" si="15"/>
        <v>15</v>
      </c>
      <c r="AG106" s="43">
        <v>65</v>
      </c>
      <c r="AH106" s="44">
        <f t="shared" si="16"/>
        <v>80</v>
      </c>
      <c r="AI106" s="45">
        <f t="shared" si="19"/>
        <v>0.93</v>
      </c>
      <c r="AJ106" s="46"/>
      <c r="AK106" s="47">
        <v>1E-4</v>
      </c>
      <c r="AL106" s="48">
        <f t="shared" si="20"/>
        <v>1.0001</v>
      </c>
      <c r="AM106" s="49">
        <f t="shared" si="21"/>
        <v>2136238000</v>
      </c>
      <c r="AN106" s="50"/>
      <c r="AO106" s="51"/>
      <c r="AP106" s="51"/>
      <c r="AQ106" s="51"/>
      <c r="AR106" s="51"/>
      <c r="AS106" s="52"/>
      <c r="AT106" s="53">
        <f t="shared" si="17"/>
        <v>0</v>
      </c>
    </row>
    <row r="107" spans="1:46" s="54" customFormat="1" ht="36" customHeight="1" thickBot="1">
      <c r="A107" s="27"/>
      <c r="B107" s="56"/>
      <c r="C107" s="91"/>
      <c r="D107" s="95"/>
      <c r="E107" s="95"/>
      <c r="F107" s="101"/>
      <c r="G107" s="55"/>
      <c r="H107" s="60"/>
      <c r="I107" s="30">
        <v>0.51</v>
      </c>
      <c r="J107" s="119">
        <v>0.49</v>
      </c>
      <c r="K107" s="32"/>
      <c r="L107" s="57"/>
      <c r="M107" s="33"/>
      <c r="N107" s="34">
        <f t="shared" si="11"/>
        <v>1</v>
      </c>
      <c r="O107" s="35"/>
      <c r="P107" s="167">
        <v>15</v>
      </c>
      <c r="Q107" s="168">
        <v>15</v>
      </c>
      <c r="R107" s="38"/>
      <c r="S107" s="38"/>
      <c r="T107" s="37"/>
      <c r="U107" s="39">
        <f t="shared" si="12"/>
        <v>15</v>
      </c>
      <c r="V107" s="40">
        <f t="shared" si="18"/>
        <v>15</v>
      </c>
      <c r="W107" s="112"/>
      <c r="X107" s="96"/>
      <c r="Y107" s="96"/>
      <c r="Z107" s="104"/>
      <c r="AA107" s="99"/>
      <c r="AB107" s="41">
        <f t="shared" si="13"/>
        <v>0</v>
      </c>
      <c r="AC107" s="40">
        <f t="shared" si="14"/>
        <v>0</v>
      </c>
      <c r="AD107" s="42"/>
      <c r="AE107" s="128"/>
      <c r="AF107" s="37">
        <f t="shared" si="15"/>
        <v>15</v>
      </c>
      <c r="AG107" s="43">
        <v>65</v>
      </c>
      <c r="AH107" s="44">
        <f t="shared" si="16"/>
        <v>80</v>
      </c>
      <c r="AI107" s="45">
        <f t="shared" si="19"/>
        <v>0.93</v>
      </c>
      <c r="AJ107" s="46"/>
      <c r="AK107" s="47">
        <v>1E-4</v>
      </c>
      <c r="AL107" s="48">
        <f t="shared" si="20"/>
        <v>1.0001</v>
      </c>
      <c r="AM107" s="49">
        <f t="shared" si="21"/>
        <v>2136238000</v>
      </c>
      <c r="AN107" s="50"/>
      <c r="AO107" s="51"/>
      <c r="AP107" s="51"/>
      <c r="AQ107" s="51"/>
      <c r="AR107" s="51"/>
      <c r="AS107" s="52"/>
      <c r="AT107" s="53">
        <f t="shared" si="17"/>
        <v>0</v>
      </c>
    </row>
    <row r="108" spans="1:46" s="54" customFormat="1" ht="36" customHeight="1" thickBot="1">
      <c r="A108" s="27"/>
      <c r="B108" s="56"/>
      <c r="C108" s="91"/>
      <c r="D108" s="95"/>
      <c r="E108" s="95"/>
      <c r="F108" s="101"/>
      <c r="G108" s="55"/>
      <c r="H108" s="60"/>
      <c r="I108" s="30">
        <v>0.51</v>
      </c>
      <c r="J108" s="119">
        <v>0.49</v>
      </c>
      <c r="K108" s="32"/>
      <c r="L108" s="57"/>
      <c r="M108" s="33"/>
      <c r="N108" s="34">
        <f t="shared" si="11"/>
        <v>1</v>
      </c>
      <c r="O108" s="35"/>
      <c r="P108" s="167">
        <v>15</v>
      </c>
      <c r="Q108" s="168">
        <v>15</v>
      </c>
      <c r="R108" s="38"/>
      <c r="S108" s="38"/>
      <c r="T108" s="37"/>
      <c r="U108" s="39">
        <f t="shared" si="12"/>
        <v>15</v>
      </c>
      <c r="V108" s="40">
        <f t="shared" si="18"/>
        <v>15</v>
      </c>
      <c r="W108" s="112"/>
      <c r="X108" s="96"/>
      <c r="Y108" s="96"/>
      <c r="Z108" s="104"/>
      <c r="AA108" s="99"/>
      <c r="AB108" s="41">
        <f t="shared" si="13"/>
        <v>0</v>
      </c>
      <c r="AC108" s="40">
        <f t="shared" si="14"/>
        <v>0</v>
      </c>
      <c r="AD108" s="42"/>
      <c r="AE108" s="128"/>
      <c r="AF108" s="37">
        <f t="shared" si="15"/>
        <v>15</v>
      </c>
      <c r="AG108" s="43">
        <v>65</v>
      </c>
      <c r="AH108" s="44">
        <f t="shared" si="16"/>
        <v>80</v>
      </c>
      <c r="AI108" s="45">
        <f t="shared" si="19"/>
        <v>0.93</v>
      </c>
      <c r="AJ108" s="46"/>
      <c r="AK108" s="47">
        <v>1E-4</v>
      </c>
      <c r="AL108" s="48">
        <f t="shared" si="20"/>
        <v>1.0001</v>
      </c>
      <c r="AM108" s="49">
        <f t="shared" si="21"/>
        <v>2136238000</v>
      </c>
      <c r="AN108" s="50"/>
      <c r="AO108" s="51"/>
      <c r="AP108" s="51"/>
      <c r="AQ108" s="51"/>
      <c r="AR108" s="51"/>
      <c r="AS108" s="52"/>
      <c r="AT108" s="53">
        <f t="shared" si="17"/>
        <v>0</v>
      </c>
    </row>
    <row r="109" spans="1:46" s="54" customFormat="1" ht="36" customHeight="1" thickBot="1">
      <c r="A109" s="27"/>
      <c r="B109" s="56"/>
      <c r="C109" s="91"/>
      <c r="D109" s="95"/>
      <c r="E109" s="95"/>
      <c r="F109" s="101"/>
      <c r="G109" s="55"/>
      <c r="H109" s="60"/>
      <c r="I109" s="30">
        <v>0.51</v>
      </c>
      <c r="J109" s="119">
        <v>0.49</v>
      </c>
      <c r="K109" s="32"/>
      <c r="L109" s="57"/>
      <c r="M109" s="33"/>
      <c r="N109" s="34">
        <f t="shared" si="11"/>
        <v>1</v>
      </c>
      <c r="O109" s="35"/>
      <c r="P109" s="167">
        <v>15</v>
      </c>
      <c r="Q109" s="168">
        <v>15</v>
      </c>
      <c r="R109" s="38"/>
      <c r="S109" s="38"/>
      <c r="T109" s="37"/>
      <c r="U109" s="39">
        <f t="shared" si="12"/>
        <v>15</v>
      </c>
      <c r="V109" s="40">
        <f t="shared" si="18"/>
        <v>15</v>
      </c>
      <c r="W109" s="112"/>
      <c r="X109" s="96"/>
      <c r="Y109" s="96"/>
      <c r="Z109" s="104"/>
      <c r="AA109" s="99"/>
      <c r="AB109" s="41">
        <f t="shared" si="13"/>
        <v>0</v>
      </c>
      <c r="AC109" s="40">
        <f t="shared" si="14"/>
        <v>0</v>
      </c>
      <c r="AD109" s="42"/>
      <c r="AE109" s="128"/>
      <c r="AF109" s="37">
        <f t="shared" si="15"/>
        <v>15</v>
      </c>
      <c r="AG109" s="43">
        <v>65</v>
      </c>
      <c r="AH109" s="44">
        <f t="shared" si="16"/>
        <v>80</v>
      </c>
      <c r="AI109" s="45">
        <f t="shared" si="19"/>
        <v>0.93</v>
      </c>
      <c r="AJ109" s="46"/>
      <c r="AK109" s="47">
        <v>1E-4</v>
      </c>
      <c r="AL109" s="48">
        <f t="shared" si="20"/>
        <v>1.0001</v>
      </c>
      <c r="AM109" s="49">
        <f t="shared" si="21"/>
        <v>2136238000</v>
      </c>
      <c r="AN109" s="50"/>
      <c r="AO109" s="51"/>
      <c r="AP109" s="51"/>
      <c r="AQ109" s="51"/>
      <c r="AR109" s="51"/>
      <c r="AS109" s="52"/>
      <c r="AT109" s="53">
        <f t="shared" si="17"/>
        <v>0</v>
      </c>
    </row>
    <row r="110" spans="1:46" s="54" customFormat="1" ht="36" customHeight="1" thickBot="1">
      <c r="A110" s="27"/>
      <c r="B110" s="56"/>
      <c r="C110" s="91"/>
      <c r="D110" s="95"/>
      <c r="E110" s="95"/>
      <c r="F110" s="101"/>
      <c r="G110" s="55"/>
      <c r="H110" s="60"/>
      <c r="I110" s="30">
        <v>0.51</v>
      </c>
      <c r="J110" s="119">
        <v>0.49</v>
      </c>
      <c r="K110" s="32"/>
      <c r="L110" s="57"/>
      <c r="M110" s="33"/>
      <c r="N110" s="34">
        <f t="shared" si="11"/>
        <v>1</v>
      </c>
      <c r="O110" s="35"/>
      <c r="P110" s="167">
        <v>15</v>
      </c>
      <c r="Q110" s="168">
        <v>15</v>
      </c>
      <c r="R110" s="38"/>
      <c r="S110" s="38"/>
      <c r="T110" s="37"/>
      <c r="U110" s="39">
        <f t="shared" si="12"/>
        <v>15</v>
      </c>
      <c r="V110" s="40">
        <f t="shared" si="18"/>
        <v>15</v>
      </c>
      <c r="W110" s="112"/>
      <c r="X110" s="96"/>
      <c r="Y110" s="96"/>
      <c r="Z110" s="104"/>
      <c r="AA110" s="99"/>
      <c r="AB110" s="41">
        <f t="shared" si="13"/>
        <v>0</v>
      </c>
      <c r="AC110" s="40">
        <f t="shared" si="14"/>
        <v>0</v>
      </c>
      <c r="AD110" s="42">
        <v>0</v>
      </c>
      <c r="AE110" s="128"/>
      <c r="AF110" s="37">
        <f t="shared" si="15"/>
        <v>15</v>
      </c>
      <c r="AG110" s="43">
        <v>65</v>
      </c>
      <c r="AH110" s="44">
        <f t="shared" si="16"/>
        <v>80</v>
      </c>
      <c r="AI110" s="45">
        <f t="shared" si="19"/>
        <v>0.93</v>
      </c>
      <c r="AJ110" s="46"/>
      <c r="AK110" s="47">
        <v>1E-4</v>
      </c>
      <c r="AL110" s="48">
        <f t="shared" si="20"/>
        <v>1.0001</v>
      </c>
      <c r="AM110" s="49">
        <f t="shared" si="21"/>
        <v>2136238000</v>
      </c>
      <c r="AN110" s="50"/>
      <c r="AO110" s="51"/>
      <c r="AP110" s="51"/>
      <c r="AQ110" s="51"/>
      <c r="AR110" s="51"/>
      <c r="AS110" s="52"/>
      <c r="AT110" s="53">
        <f t="shared" si="17"/>
        <v>0</v>
      </c>
    </row>
    <row r="111" spans="1:46" s="54" customFormat="1" ht="36" customHeight="1" thickBot="1">
      <c r="A111" s="27"/>
      <c r="B111" s="56"/>
      <c r="C111" s="91"/>
      <c r="D111" s="95"/>
      <c r="E111" s="95"/>
      <c r="F111" s="101"/>
      <c r="G111" s="55"/>
      <c r="H111" s="60"/>
      <c r="I111" s="30">
        <v>0.51</v>
      </c>
      <c r="J111" s="119">
        <v>0.49</v>
      </c>
      <c r="K111" s="32"/>
      <c r="L111" s="57"/>
      <c r="M111" s="33"/>
      <c r="N111" s="34">
        <f t="shared" si="11"/>
        <v>1</v>
      </c>
      <c r="O111" s="35"/>
      <c r="P111" s="167">
        <v>15</v>
      </c>
      <c r="Q111" s="168">
        <v>15</v>
      </c>
      <c r="R111" s="38"/>
      <c r="S111" s="38"/>
      <c r="T111" s="37"/>
      <c r="U111" s="39">
        <f t="shared" si="12"/>
        <v>15</v>
      </c>
      <c r="V111" s="40">
        <f t="shared" si="18"/>
        <v>15</v>
      </c>
      <c r="W111" s="112"/>
      <c r="X111" s="96"/>
      <c r="Y111" s="96"/>
      <c r="Z111" s="104"/>
      <c r="AA111" s="99"/>
      <c r="AB111" s="41">
        <f t="shared" si="13"/>
        <v>0</v>
      </c>
      <c r="AC111" s="40">
        <f t="shared" si="14"/>
        <v>0</v>
      </c>
      <c r="AD111" s="42"/>
      <c r="AE111" s="128"/>
      <c r="AF111" s="37">
        <f t="shared" si="15"/>
        <v>15</v>
      </c>
      <c r="AG111" s="43">
        <v>65</v>
      </c>
      <c r="AH111" s="44">
        <f t="shared" si="16"/>
        <v>80</v>
      </c>
      <c r="AI111" s="45">
        <f t="shared" si="19"/>
        <v>0.93</v>
      </c>
      <c r="AJ111" s="46"/>
      <c r="AK111" s="47">
        <v>1E-4</v>
      </c>
      <c r="AL111" s="48">
        <f t="shared" si="20"/>
        <v>1.0001</v>
      </c>
      <c r="AM111" s="49">
        <f t="shared" si="21"/>
        <v>2136238000</v>
      </c>
      <c r="AN111" s="50"/>
      <c r="AO111" s="51"/>
      <c r="AP111" s="51"/>
      <c r="AQ111" s="51"/>
      <c r="AR111" s="51"/>
      <c r="AS111" s="52"/>
      <c r="AT111" s="53">
        <f t="shared" si="17"/>
        <v>0</v>
      </c>
    </row>
    <row r="112" spans="1:46" s="54" customFormat="1" ht="36" customHeight="1" thickBot="1">
      <c r="A112" s="27"/>
      <c r="B112" s="56"/>
      <c r="C112" s="91"/>
      <c r="D112" s="95"/>
      <c r="E112" s="95"/>
      <c r="F112" s="101"/>
      <c r="G112" s="55"/>
      <c r="H112" s="60"/>
      <c r="I112" s="30">
        <v>0.51</v>
      </c>
      <c r="J112" s="119">
        <v>0.49</v>
      </c>
      <c r="K112" s="32"/>
      <c r="L112" s="57"/>
      <c r="M112" s="33"/>
      <c r="N112" s="34">
        <f t="shared" si="11"/>
        <v>1</v>
      </c>
      <c r="O112" s="35"/>
      <c r="P112" s="167">
        <v>15</v>
      </c>
      <c r="Q112" s="168">
        <v>15</v>
      </c>
      <c r="R112" s="38"/>
      <c r="S112" s="38"/>
      <c r="T112" s="37"/>
      <c r="U112" s="39">
        <f t="shared" si="12"/>
        <v>15</v>
      </c>
      <c r="V112" s="40">
        <f t="shared" si="18"/>
        <v>15</v>
      </c>
      <c r="W112" s="112"/>
      <c r="X112" s="96"/>
      <c r="Y112" s="96"/>
      <c r="Z112" s="104"/>
      <c r="AA112" s="99"/>
      <c r="AB112" s="41">
        <f t="shared" si="13"/>
        <v>0</v>
      </c>
      <c r="AC112" s="40">
        <f t="shared" si="14"/>
        <v>0</v>
      </c>
      <c r="AD112" s="42"/>
      <c r="AE112" s="128"/>
      <c r="AF112" s="37">
        <f t="shared" si="15"/>
        <v>15</v>
      </c>
      <c r="AG112" s="43">
        <v>65</v>
      </c>
      <c r="AH112" s="44">
        <f t="shared" si="16"/>
        <v>80</v>
      </c>
      <c r="AI112" s="45">
        <f t="shared" si="19"/>
        <v>0.93</v>
      </c>
      <c r="AJ112" s="46"/>
      <c r="AK112" s="47">
        <v>1E-4</v>
      </c>
      <c r="AL112" s="48">
        <f t="shared" si="20"/>
        <v>1.0001</v>
      </c>
      <c r="AM112" s="49">
        <f t="shared" si="21"/>
        <v>2136238000</v>
      </c>
      <c r="AN112" s="50"/>
      <c r="AO112" s="51"/>
      <c r="AP112" s="51"/>
      <c r="AQ112" s="51"/>
      <c r="AR112" s="51"/>
      <c r="AS112" s="52"/>
      <c r="AT112" s="53">
        <f t="shared" si="17"/>
        <v>0</v>
      </c>
    </row>
    <row r="113" spans="1:46" s="54" customFormat="1" ht="36" customHeight="1" thickBot="1">
      <c r="A113" s="27"/>
      <c r="B113" s="56"/>
      <c r="C113" s="91"/>
      <c r="D113" s="95"/>
      <c r="E113" s="95"/>
      <c r="F113" s="101"/>
      <c r="G113" s="55"/>
      <c r="H113" s="60"/>
      <c r="I113" s="30">
        <v>0.51</v>
      </c>
      <c r="J113" s="119">
        <v>0.49</v>
      </c>
      <c r="K113" s="32"/>
      <c r="L113" s="57"/>
      <c r="M113" s="33"/>
      <c r="N113" s="34">
        <f t="shared" si="11"/>
        <v>1</v>
      </c>
      <c r="O113" s="35"/>
      <c r="P113" s="167">
        <v>15</v>
      </c>
      <c r="Q113" s="168">
        <v>15</v>
      </c>
      <c r="R113" s="38"/>
      <c r="S113" s="38"/>
      <c r="T113" s="37"/>
      <c r="U113" s="39">
        <f t="shared" si="12"/>
        <v>15</v>
      </c>
      <c r="V113" s="40">
        <f t="shared" si="18"/>
        <v>15</v>
      </c>
      <c r="W113" s="112"/>
      <c r="X113" s="96"/>
      <c r="Y113" s="96"/>
      <c r="Z113" s="104"/>
      <c r="AA113" s="99"/>
      <c r="AB113" s="41">
        <f t="shared" si="13"/>
        <v>0</v>
      </c>
      <c r="AC113" s="40">
        <f t="shared" si="14"/>
        <v>0</v>
      </c>
      <c r="AD113" s="42"/>
      <c r="AE113" s="128"/>
      <c r="AF113" s="37">
        <f t="shared" si="15"/>
        <v>15</v>
      </c>
      <c r="AG113" s="43">
        <v>65</v>
      </c>
      <c r="AH113" s="44">
        <f t="shared" si="16"/>
        <v>80</v>
      </c>
      <c r="AI113" s="45">
        <f t="shared" si="19"/>
        <v>0.93</v>
      </c>
      <c r="AJ113" s="46"/>
      <c r="AK113" s="47">
        <v>1E-4</v>
      </c>
      <c r="AL113" s="48">
        <f t="shared" si="20"/>
        <v>1.0001</v>
      </c>
      <c r="AM113" s="49">
        <f t="shared" si="21"/>
        <v>2136238000</v>
      </c>
      <c r="AN113" s="50"/>
      <c r="AO113" s="51"/>
      <c r="AP113" s="51"/>
      <c r="AQ113" s="51"/>
      <c r="AR113" s="51"/>
      <c r="AS113" s="52"/>
      <c r="AT113" s="53">
        <f t="shared" si="17"/>
        <v>0</v>
      </c>
    </row>
    <row r="114" spans="1:46" s="54" customFormat="1" ht="36" customHeight="1" thickBot="1">
      <c r="A114" s="27"/>
      <c r="B114" s="56"/>
      <c r="C114" s="91"/>
      <c r="D114" s="95"/>
      <c r="E114" s="95"/>
      <c r="F114" s="101"/>
      <c r="G114" s="55"/>
      <c r="H114" s="60"/>
      <c r="I114" s="30">
        <v>0.51</v>
      </c>
      <c r="J114" s="119">
        <v>0.49</v>
      </c>
      <c r="K114" s="32"/>
      <c r="L114" s="57"/>
      <c r="M114" s="33"/>
      <c r="N114" s="34">
        <f t="shared" si="11"/>
        <v>1</v>
      </c>
      <c r="O114" s="35"/>
      <c r="P114" s="167">
        <v>15</v>
      </c>
      <c r="Q114" s="168">
        <v>15</v>
      </c>
      <c r="R114" s="38"/>
      <c r="S114" s="38"/>
      <c r="T114" s="37"/>
      <c r="U114" s="39">
        <f t="shared" si="12"/>
        <v>15</v>
      </c>
      <c r="V114" s="40">
        <f t="shared" si="18"/>
        <v>15</v>
      </c>
      <c r="W114" s="112"/>
      <c r="X114" s="96"/>
      <c r="Y114" s="96"/>
      <c r="Z114" s="104"/>
      <c r="AA114" s="99"/>
      <c r="AB114" s="41">
        <f t="shared" si="13"/>
        <v>0</v>
      </c>
      <c r="AC114" s="40">
        <f t="shared" si="14"/>
        <v>0</v>
      </c>
      <c r="AD114" s="42"/>
      <c r="AE114" s="128"/>
      <c r="AF114" s="37">
        <f t="shared" si="15"/>
        <v>15</v>
      </c>
      <c r="AG114" s="43">
        <v>65</v>
      </c>
      <c r="AH114" s="44">
        <f t="shared" si="16"/>
        <v>80</v>
      </c>
      <c r="AI114" s="45">
        <f t="shared" si="19"/>
        <v>0.93</v>
      </c>
      <c r="AJ114" s="46"/>
      <c r="AK114" s="47">
        <v>1E-4</v>
      </c>
      <c r="AL114" s="48">
        <f t="shared" si="20"/>
        <v>1.0001</v>
      </c>
      <c r="AM114" s="49">
        <f t="shared" si="21"/>
        <v>2136238000</v>
      </c>
      <c r="AN114" s="50"/>
      <c r="AO114" s="51"/>
      <c r="AP114" s="51"/>
      <c r="AQ114" s="51"/>
      <c r="AR114" s="51"/>
      <c r="AS114" s="52"/>
      <c r="AT114" s="53">
        <f t="shared" si="17"/>
        <v>0</v>
      </c>
    </row>
    <row r="115" spans="1:46" s="54" customFormat="1" ht="47.25" customHeight="1" thickBot="1">
      <c r="A115" s="27"/>
      <c r="B115" s="56"/>
      <c r="C115" s="91"/>
      <c r="D115" s="95"/>
      <c r="E115" s="95"/>
      <c r="F115" s="101"/>
      <c r="G115" s="55"/>
      <c r="H115" s="60"/>
      <c r="I115" s="30">
        <v>0.51</v>
      </c>
      <c r="J115" s="119">
        <v>0.49</v>
      </c>
      <c r="K115" s="32"/>
      <c r="L115" s="57"/>
      <c r="M115" s="33"/>
      <c r="N115" s="34">
        <f t="shared" si="11"/>
        <v>1</v>
      </c>
      <c r="O115" s="35"/>
      <c r="P115" s="167">
        <v>15</v>
      </c>
      <c r="Q115" s="168">
        <v>15</v>
      </c>
      <c r="R115" s="38"/>
      <c r="S115" s="38"/>
      <c r="T115" s="37"/>
      <c r="U115" s="39">
        <f t="shared" si="12"/>
        <v>15</v>
      </c>
      <c r="V115" s="40">
        <f t="shared" si="18"/>
        <v>15</v>
      </c>
      <c r="W115" s="112"/>
      <c r="X115" s="96"/>
      <c r="Y115" s="96"/>
      <c r="Z115" s="104"/>
      <c r="AA115" s="99"/>
      <c r="AB115" s="41">
        <f t="shared" si="13"/>
        <v>0</v>
      </c>
      <c r="AC115" s="40">
        <f t="shared" si="14"/>
        <v>0</v>
      </c>
      <c r="AD115" s="42"/>
      <c r="AE115" s="128"/>
      <c r="AF115" s="37">
        <f t="shared" si="15"/>
        <v>15</v>
      </c>
      <c r="AG115" s="43">
        <v>65</v>
      </c>
      <c r="AH115" s="44">
        <f t="shared" si="16"/>
        <v>80</v>
      </c>
      <c r="AI115" s="45">
        <f t="shared" si="19"/>
        <v>0.93</v>
      </c>
      <c r="AJ115" s="46"/>
      <c r="AK115" s="47">
        <v>1E-4</v>
      </c>
      <c r="AL115" s="48">
        <f t="shared" si="20"/>
        <v>1.0001</v>
      </c>
      <c r="AM115" s="49">
        <f t="shared" si="21"/>
        <v>2136238000</v>
      </c>
      <c r="AN115" s="50"/>
      <c r="AO115" s="51"/>
      <c r="AP115" s="51"/>
      <c r="AQ115" s="51"/>
      <c r="AR115" s="51"/>
      <c r="AS115" s="52"/>
      <c r="AT115" s="53">
        <f t="shared" si="17"/>
        <v>0</v>
      </c>
    </row>
    <row r="116" spans="1:46" s="54" customFormat="1" ht="36" customHeight="1" thickBot="1">
      <c r="A116" s="27"/>
      <c r="B116" s="56"/>
      <c r="C116" s="91"/>
      <c r="D116" s="95"/>
      <c r="E116" s="95"/>
      <c r="F116" s="101"/>
      <c r="G116" s="55"/>
      <c r="H116" s="60"/>
      <c r="I116" s="30">
        <v>0.51</v>
      </c>
      <c r="J116" s="119">
        <v>0.49</v>
      </c>
      <c r="K116" s="32"/>
      <c r="L116" s="57"/>
      <c r="M116" s="33"/>
      <c r="N116" s="34">
        <f t="shared" si="11"/>
        <v>1</v>
      </c>
      <c r="O116" s="35"/>
      <c r="P116" s="167">
        <v>15</v>
      </c>
      <c r="Q116" s="168">
        <v>15</v>
      </c>
      <c r="R116" s="38"/>
      <c r="S116" s="38"/>
      <c r="T116" s="37"/>
      <c r="U116" s="39">
        <f t="shared" si="12"/>
        <v>15</v>
      </c>
      <c r="V116" s="40">
        <f t="shared" si="18"/>
        <v>15</v>
      </c>
      <c r="W116" s="112"/>
      <c r="X116" s="96"/>
      <c r="Y116" s="96"/>
      <c r="Z116" s="104"/>
      <c r="AA116" s="99"/>
      <c r="AB116" s="41">
        <f t="shared" si="13"/>
        <v>0</v>
      </c>
      <c r="AC116" s="40">
        <f t="shared" si="14"/>
        <v>0</v>
      </c>
      <c r="AD116" s="42"/>
      <c r="AE116" s="128"/>
      <c r="AF116" s="37">
        <f t="shared" si="15"/>
        <v>15</v>
      </c>
      <c r="AG116" s="43">
        <v>65</v>
      </c>
      <c r="AH116" s="44">
        <f t="shared" si="16"/>
        <v>80</v>
      </c>
      <c r="AI116" s="45">
        <f t="shared" si="19"/>
        <v>0.93</v>
      </c>
      <c r="AJ116" s="46"/>
      <c r="AK116" s="47">
        <v>1E-4</v>
      </c>
      <c r="AL116" s="48">
        <f t="shared" si="20"/>
        <v>1.0001</v>
      </c>
      <c r="AM116" s="49">
        <f t="shared" si="21"/>
        <v>2136238000</v>
      </c>
      <c r="AN116" s="50"/>
      <c r="AO116" s="51"/>
      <c r="AP116" s="51"/>
      <c r="AQ116" s="51"/>
      <c r="AR116" s="51"/>
      <c r="AS116" s="52"/>
      <c r="AT116" s="53">
        <f t="shared" si="17"/>
        <v>0</v>
      </c>
    </row>
    <row r="117" spans="1:46" s="54" customFormat="1" ht="36" customHeight="1" thickBot="1">
      <c r="A117" s="27"/>
      <c r="B117" s="56"/>
      <c r="C117" s="91"/>
      <c r="D117" s="95"/>
      <c r="E117" s="95"/>
      <c r="F117" s="101"/>
      <c r="G117" s="55"/>
      <c r="H117" s="64"/>
      <c r="I117" s="30">
        <v>0.51</v>
      </c>
      <c r="J117" s="119">
        <v>0.49</v>
      </c>
      <c r="K117" s="32"/>
      <c r="L117" s="57"/>
      <c r="M117" s="33"/>
      <c r="N117" s="34">
        <f t="shared" si="11"/>
        <v>1</v>
      </c>
      <c r="O117" s="35"/>
      <c r="P117" s="167">
        <v>15</v>
      </c>
      <c r="Q117" s="168">
        <v>15</v>
      </c>
      <c r="R117" s="38"/>
      <c r="S117" s="38"/>
      <c r="T117" s="37"/>
      <c r="U117" s="39">
        <f t="shared" si="12"/>
        <v>15</v>
      </c>
      <c r="V117" s="40">
        <f t="shared" si="18"/>
        <v>15</v>
      </c>
      <c r="W117" s="112"/>
      <c r="X117" s="96"/>
      <c r="Y117" s="96"/>
      <c r="Z117" s="104"/>
      <c r="AA117" s="99"/>
      <c r="AB117" s="41">
        <f t="shared" si="13"/>
        <v>0</v>
      </c>
      <c r="AC117" s="40">
        <f t="shared" si="14"/>
        <v>0</v>
      </c>
      <c r="AD117" s="42"/>
      <c r="AE117" s="128"/>
      <c r="AF117" s="37">
        <f t="shared" si="15"/>
        <v>15</v>
      </c>
      <c r="AG117" s="43">
        <v>65</v>
      </c>
      <c r="AH117" s="44">
        <f t="shared" si="16"/>
        <v>80</v>
      </c>
      <c r="AI117" s="45">
        <f t="shared" si="19"/>
        <v>0.93</v>
      </c>
      <c r="AJ117" s="46"/>
      <c r="AK117" s="47">
        <v>1E-4</v>
      </c>
      <c r="AL117" s="48">
        <f t="shared" si="20"/>
        <v>1.0001</v>
      </c>
      <c r="AM117" s="49">
        <f t="shared" si="21"/>
        <v>2136238000</v>
      </c>
      <c r="AN117" s="50"/>
      <c r="AO117" s="51"/>
      <c r="AP117" s="51"/>
      <c r="AQ117" s="51"/>
      <c r="AR117" s="51"/>
      <c r="AS117" s="52"/>
      <c r="AT117" s="53">
        <f t="shared" si="17"/>
        <v>0</v>
      </c>
    </row>
    <row r="118" spans="1:46" s="54" customFormat="1" ht="36" customHeight="1" thickBot="1">
      <c r="A118" s="27"/>
      <c r="B118" s="56"/>
      <c r="C118" s="91"/>
      <c r="D118" s="95"/>
      <c r="E118" s="95"/>
      <c r="F118" s="101"/>
      <c r="G118" s="55"/>
      <c r="H118" s="60"/>
      <c r="I118" s="30">
        <v>0.51</v>
      </c>
      <c r="J118" s="119">
        <v>0.49</v>
      </c>
      <c r="K118" s="32"/>
      <c r="L118" s="57"/>
      <c r="M118" s="33"/>
      <c r="N118" s="34">
        <f t="shared" si="11"/>
        <v>1</v>
      </c>
      <c r="O118" s="35"/>
      <c r="P118" s="167">
        <v>15</v>
      </c>
      <c r="Q118" s="168">
        <v>15</v>
      </c>
      <c r="R118" s="38"/>
      <c r="S118" s="38"/>
      <c r="T118" s="37"/>
      <c r="U118" s="39">
        <f t="shared" si="12"/>
        <v>15</v>
      </c>
      <c r="V118" s="40">
        <f t="shared" si="18"/>
        <v>15</v>
      </c>
      <c r="W118" s="112"/>
      <c r="X118" s="96"/>
      <c r="Y118" s="96"/>
      <c r="Z118" s="104"/>
      <c r="AA118" s="99"/>
      <c r="AB118" s="41">
        <f t="shared" si="13"/>
        <v>0</v>
      </c>
      <c r="AC118" s="40">
        <f t="shared" si="14"/>
        <v>0</v>
      </c>
      <c r="AD118" s="42"/>
      <c r="AE118" s="128"/>
      <c r="AF118" s="37">
        <f t="shared" si="15"/>
        <v>15</v>
      </c>
      <c r="AG118" s="43">
        <v>65</v>
      </c>
      <c r="AH118" s="44">
        <f t="shared" si="16"/>
        <v>80</v>
      </c>
      <c r="AI118" s="45">
        <f t="shared" si="19"/>
        <v>0.93</v>
      </c>
      <c r="AJ118" s="46"/>
      <c r="AK118" s="47">
        <v>1E-4</v>
      </c>
      <c r="AL118" s="48">
        <f t="shared" si="20"/>
        <v>1.0001</v>
      </c>
      <c r="AM118" s="49">
        <f t="shared" si="21"/>
        <v>2136238000</v>
      </c>
      <c r="AN118" s="50"/>
      <c r="AO118" s="51"/>
      <c r="AP118" s="51"/>
      <c r="AQ118" s="51"/>
      <c r="AR118" s="51"/>
      <c r="AS118" s="52"/>
      <c r="AT118" s="53">
        <f t="shared" si="17"/>
        <v>0</v>
      </c>
    </row>
    <row r="119" spans="1:46" s="54" customFormat="1" ht="36" customHeight="1" thickBot="1">
      <c r="A119" s="27"/>
      <c r="B119" s="56"/>
      <c r="C119" s="91"/>
      <c r="D119" s="95"/>
      <c r="E119" s="95"/>
      <c r="F119" s="101"/>
      <c r="G119" s="55"/>
      <c r="H119" s="64"/>
      <c r="I119" s="30">
        <v>0.51</v>
      </c>
      <c r="J119" s="119">
        <v>0.49</v>
      </c>
      <c r="K119" s="32"/>
      <c r="L119" s="57"/>
      <c r="M119" s="65"/>
      <c r="N119" s="34">
        <f t="shared" si="11"/>
        <v>1</v>
      </c>
      <c r="O119" s="66"/>
      <c r="P119" s="167">
        <v>15</v>
      </c>
      <c r="Q119" s="168">
        <v>15</v>
      </c>
      <c r="R119" s="38"/>
      <c r="S119" s="38"/>
      <c r="T119" s="67"/>
      <c r="U119" s="39">
        <f t="shared" si="12"/>
        <v>15</v>
      </c>
      <c r="V119" s="40">
        <f t="shared" si="18"/>
        <v>15</v>
      </c>
      <c r="W119" s="112"/>
      <c r="X119" s="96"/>
      <c r="Y119" s="96"/>
      <c r="Z119" s="104"/>
      <c r="AA119" s="108"/>
      <c r="AB119" s="41">
        <f t="shared" si="13"/>
        <v>0</v>
      </c>
      <c r="AC119" s="40">
        <f t="shared" si="14"/>
        <v>0</v>
      </c>
      <c r="AD119" s="69"/>
      <c r="AE119" s="129"/>
      <c r="AF119" s="37">
        <f t="shared" si="15"/>
        <v>15</v>
      </c>
      <c r="AG119" s="43">
        <v>65</v>
      </c>
      <c r="AH119" s="44">
        <f t="shared" si="16"/>
        <v>80</v>
      </c>
      <c r="AI119" s="45">
        <f t="shared" si="19"/>
        <v>0.93</v>
      </c>
      <c r="AJ119" s="46"/>
      <c r="AK119" s="47">
        <v>1E-4</v>
      </c>
      <c r="AL119" s="48">
        <f t="shared" si="20"/>
        <v>1.0001</v>
      </c>
      <c r="AM119" s="49">
        <f t="shared" si="21"/>
        <v>2136238000</v>
      </c>
      <c r="AN119" s="70"/>
      <c r="AO119" s="71"/>
      <c r="AP119" s="71"/>
      <c r="AQ119" s="71"/>
      <c r="AR119" s="71"/>
      <c r="AS119" s="72"/>
      <c r="AT119" s="53">
        <f t="shared" si="17"/>
        <v>0</v>
      </c>
    </row>
    <row r="120" spans="1:46" s="54" customFormat="1" ht="36" customHeight="1" thickBot="1">
      <c r="A120" s="27"/>
      <c r="B120" s="56"/>
      <c r="C120" s="91"/>
      <c r="D120" s="95"/>
      <c r="E120" s="95"/>
      <c r="F120" s="101"/>
      <c r="G120" s="55"/>
      <c r="H120" s="60"/>
      <c r="I120" s="30">
        <v>0.51</v>
      </c>
      <c r="J120" s="119">
        <v>0.49</v>
      </c>
      <c r="K120" s="32"/>
      <c r="L120" s="57"/>
      <c r="M120" s="33"/>
      <c r="N120" s="34">
        <f t="shared" si="11"/>
        <v>1</v>
      </c>
      <c r="O120" s="35"/>
      <c r="P120" s="167">
        <v>15</v>
      </c>
      <c r="Q120" s="168">
        <v>15</v>
      </c>
      <c r="R120" s="38"/>
      <c r="S120" s="38"/>
      <c r="T120" s="37"/>
      <c r="U120" s="39">
        <f t="shared" si="12"/>
        <v>15</v>
      </c>
      <c r="V120" s="40">
        <f t="shared" si="18"/>
        <v>15</v>
      </c>
      <c r="W120" s="112"/>
      <c r="X120" s="96"/>
      <c r="Y120" s="96"/>
      <c r="Z120" s="104"/>
      <c r="AA120" s="99"/>
      <c r="AB120" s="41">
        <f t="shared" si="13"/>
        <v>0</v>
      </c>
      <c r="AC120" s="40">
        <f t="shared" si="14"/>
        <v>0</v>
      </c>
      <c r="AD120" s="42"/>
      <c r="AE120" s="128"/>
      <c r="AF120" s="37">
        <f t="shared" si="15"/>
        <v>15</v>
      </c>
      <c r="AG120" s="43">
        <v>65</v>
      </c>
      <c r="AH120" s="44">
        <f t="shared" si="16"/>
        <v>80</v>
      </c>
      <c r="AI120" s="45">
        <f t="shared" si="19"/>
        <v>0.93</v>
      </c>
      <c r="AJ120" s="46"/>
      <c r="AK120" s="47">
        <v>1E-4</v>
      </c>
      <c r="AL120" s="48">
        <f t="shared" si="20"/>
        <v>1.0001</v>
      </c>
      <c r="AM120" s="49">
        <f t="shared" si="21"/>
        <v>2136238000</v>
      </c>
      <c r="AN120" s="50"/>
      <c r="AO120" s="51"/>
      <c r="AP120" s="51"/>
      <c r="AQ120" s="51"/>
      <c r="AR120" s="51"/>
      <c r="AS120" s="52"/>
      <c r="AT120" s="53">
        <f t="shared" si="17"/>
        <v>0</v>
      </c>
    </row>
    <row r="121" spans="1:46" s="54" customFormat="1" ht="36" customHeight="1" thickBot="1">
      <c r="A121" s="27"/>
      <c r="B121" s="56"/>
      <c r="C121" s="91"/>
      <c r="D121" s="95"/>
      <c r="E121" s="95"/>
      <c r="F121" s="101"/>
      <c r="G121" s="55"/>
      <c r="H121" s="60"/>
      <c r="I121" s="30">
        <v>0.51</v>
      </c>
      <c r="J121" s="119">
        <v>0.49</v>
      </c>
      <c r="K121" s="32"/>
      <c r="L121" s="57"/>
      <c r="M121" s="33"/>
      <c r="N121" s="34">
        <f t="shared" si="11"/>
        <v>1</v>
      </c>
      <c r="O121" s="35"/>
      <c r="P121" s="167">
        <v>15</v>
      </c>
      <c r="Q121" s="168">
        <v>15</v>
      </c>
      <c r="R121" s="38"/>
      <c r="S121" s="38"/>
      <c r="T121" s="37"/>
      <c r="U121" s="39">
        <f t="shared" si="12"/>
        <v>15</v>
      </c>
      <c r="V121" s="40">
        <f t="shared" si="18"/>
        <v>15</v>
      </c>
      <c r="W121" s="112"/>
      <c r="X121" s="96"/>
      <c r="Y121" s="96"/>
      <c r="Z121" s="104"/>
      <c r="AA121" s="99"/>
      <c r="AB121" s="41">
        <f t="shared" si="13"/>
        <v>0</v>
      </c>
      <c r="AC121" s="40">
        <f t="shared" si="14"/>
        <v>0</v>
      </c>
      <c r="AD121" s="42"/>
      <c r="AE121" s="128"/>
      <c r="AF121" s="37">
        <f t="shared" si="15"/>
        <v>15</v>
      </c>
      <c r="AG121" s="43">
        <v>65</v>
      </c>
      <c r="AH121" s="44">
        <f t="shared" si="16"/>
        <v>80</v>
      </c>
      <c r="AI121" s="45">
        <f t="shared" si="19"/>
        <v>0.93</v>
      </c>
      <c r="AJ121" s="46"/>
      <c r="AK121" s="47">
        <v>1E-4</v>
      </c>
      <c r="AL121" s="48">
        <f t="shared" si="20"/>
        <v>1.0001</v>
      </c>
      <c r="AM121" s="49">
        <f t="shared" si="21"/>
        <v>2136238000</v>
      </c>
      <c r="AN121" s="50"/>
      <c r="AO121" s="51"/>
      <c r="AP121" s="51"/>
      <c r="AQ121" s="51"/>
      <c r="AR121" s="51"/>
      <c r="AS121" s="52"/>
      <c r="AT121" s="53">
        <f t="shared" si="17"/>
        <v>0</v>
      </c>
    </row>
    <row r="122" spans="1:46" s="54" customFormat="1" ht="36" customHeight="1" thickBot="1">
      <c r="A122" s="27"/>
      <c r="B122" s="56"/>
      <c r="C122" s="91"/>
      <c r="D122" s="95"/>
      <c r="E122" s="95"/>
      <c r="F122" s="101"/>
      <c r="G122" s="55"/>
      <c r="H122" s="64"/>
      <c r="I122" s="30">
        <v>0.51</v>
      </c>
      <c r="J122" s="119">
        <v>0.49</v>
      </c>
      <c r="K122" s="32"/>
      <c r="L122" s="57"/>
      <c r="M122" s="73"/>
      <c r="N122" s="34">
        <f t="shared" si="11"/>
        <v>1</v>
      </c>
      <c r="O122" s="35"/>
      <c r="P122" s="167">
        <v>15</v>
      </c>
      <c r="Q122" s="168">
        <v>15</v>
      </c>
      <c r="R122" s="38"/>
      <c r="S122" s="38"/>
      <c r="T122" s="68"/>
      <c r="U122" s="120">
        <f t="shared" si="12"/>
        <v>15</v>
      </c>
      <c r="V122" s="40">
        <f t="shared" si="18"/>
        <v>15</v>
      </c>
      <c r="W122" s="112"/>
      <c r="X122" s="96"/>
      <c r="Y122" s="96"/>
      <c r="Z122" s="104"/>
      <c r="AA122" s="108"/>
      <c r="AB122" s="41">
        <f t="shared" si="13"/>
        <v>0</v>
      </c>
      <c r="AC122" s="40">
        <f t="shared" si="14"/>
        <v>0</v>
      </c>
      <c r="AD122" s="42"/>
      <c r="AE122" s="128"/>
      <c r="AF122" s="37">
        <f t="shared" si="15"/>
        <v>15</v>
      </c>
      <c r="AG122" s="43">
        <v>65</v>
      </c>
      <c r="AH122" s="44">
        <f t="shared" si="16"/>
        <v>80</v>
      </c>
      <c r="AI122" s="45">
        <f t="shared" si="19"/>
        <v>0.93</v>
      </c>
      <c r="AJ122" s="46"/>
      <c r="AK122" s="47">
        <v>1E-4</v>
      </c>
      <c r="AL122" s="48">
        <f t="shared" si="20"/>
        <v>1.0001</v>
      </c>
      <c r="AM122" s="49">
        <f t="shared" si="21"/>
        <v>2136238000</v>
      </c>
      <c r="AN122" s="74"/>
      <c r="AO122" s="51"/>
      <c r="AP122" s="51"/>
      <c r="AQ122" s="51"/>
      <c r="AR122" s="51"/>
      <c r="AS122" s="52"/>
      <c r="AT122" s="53">
        <f t="shared" si="17"/>
        <v>0</v>
      </c>
    </row>
    <row r="123" spans="1:46" s="54" customFormat="1" ht="36" customHeight="1" thickBot="1">
      <c r="A123" s="27"/>
      <c r="B123" s="56"/>
      <c r="C123" s="91"/>
      <c r="D123" s="95"/>
      <c r="E123" s="95"/>
      <c r="F123" s="101"/>
      <c r="G123" s="55"/>
      <c r="H123" s="60"/>
      <c r="I123" s="30">
        <v>0.51</v>
      </c>
      <c r="J123" s="119">
        <v>0.49</v>
      </c>
      <c r="K123" s="32"/>
      <c r="L123" s="57"/>
      <c r="M123" s="33"/>
      <c r="N123" s="34">
        <f t="shared" si="11"/>
        <v>1</v>
      </c>
      <c r="O123" s="35"/>
      <c r="P123" s="167">
        <v>15</v>
      </c>
      <c r="Q123" s="168">
        <v>15</v>
      </c>
      <c r="R123" s="38"/>
      <c r="S123" s="38"/>
      <c r="T123" s="37"/>
      <c r="U123" s="39">
        <f t="shared" si="12"/>
        <v>15</v>
      </c>
      <c r="V123" s="40">
        <f t="shared" si="18"/>
        <v>15</v>
      </c>
      <c r="W123" s="112"/>
      <c r="X123" s="96"/>
      <c r="Y123" s="96"/>
      <c r="Z123" s="104"/>
      <c r="AA123" s="99"/>
      <c r="AB123" s="41">
        <f t="shared" si="13"/>
        <v>0</v>
      </c>
      <c r="AC123" s="40">
        <f t="shared" si="14"/>
        <v>0</v>
      </c>
      <c r="AD123" s="42"/>
      <c r="AE123" s="128"/>
      <c r="AF123" s="37">
        <f t="shared" si="15"/>
        <v>15</v>
      </c>
      <c r="AG123" s="43">
        <v>65</v>
      </c>
      <c r="AH123" s="44">
        <f t="shared" si="16"/>
        <v>80</v>
      </c>
      <c r="AI123" s="45">
        <f t="shared" si="19"/>
        <v>0.93</v>
      </c>
      <c r="AJ123" s="46"/>
      <c r="AK123" s="47">
        <v>1E-4</v>
      </c>
      <c r="AL123" s="48">
        <f t="shared" si="20"/>
        <v>1.0001</v>
      </c>
      <c r="AM123" s="49">
        <f t="shared" si="21"/>
        <v>2136238000</v>
      </c>
      <c r="AN123" s="50"/>
      <c r="AO123" s="51"/>
      <c r="AP123" s="51"/>
      <c r="AQ123" s="51"/>
      <c r="AR123" s="51"/>
      <c r="AS123" s="52"/>
      <c r="AT123" s="53">
        <f t="shared" si="17"/>
        <v>0</v>
      </c>
    </row>
    <row r="124" spans="1:46" s="17" customFormat="1" ht="39.75" customHeight="1" thickBot="1">
      <c r="A124" s="27"/>
      <c r="B124" s="56"/>
      <c r="C124" s="91"/>
      <c r="D124" s="95"/>
      <c r="E124" s="95"/>
      <c r="F124" s="101"/>
      <c r="G124" s="55"/>
      <c r="H124" s="76"/>
      <c r="I124" s="30">
        <v>0.51</v>
      </c>
      <c r="J124" s="119">
        <v>0.49</v>
      </c>
      <c r="K124" s="32"/>
      <c r="L124" s="57"/>
      <c r="M124" s="75"/>
      <c r="N124" s="34">
        <f t="shared" si="11"/>
        <v>1</v>
      </c>
      <c r="O124" s="76"/>
      <c r="P124" s="167">
        <v>15</v>
      </c>
      <c r="Q124" s="168">
        <v>15</v>
      </c>
      <c r="R124" s="38"/>
      <c r="S124" s="38"/>
      <c r="T124" s="318"/>
      <c r="U124" s="39">
        <f t="shared" si="12"/>
        <v>15</v>
      </c>
      <c r="V124" s="40">
        <f t="shared" si="18"/>
        <v>15</v>
      </c>
      <c r="W124" s="112"/>
      <c r="X124" s="96"/>
      <c r="Y124" s="96"/>
      <c r="Z124" s="104"/>
      <c r="AA124" s="132"/>
      <c r="AB124" s="41">
        <f t="shared" si="13"/>
        <v>0</v>
      </c>
      <c r="AC124" s="40">
        <f t="shared" si="14"/>
        <v>0</v>
      </c>
      <c r="AD124" s="77"/>
      <c r="AE124" s="130"/>
      <c r="AF124" s="37">
        <f t="shared" si="15"/>
        <v>15</v>
      </c>
      <c r="AG124" s="43">
        <v>65</v>
      </c>
      <c r="AH124" s="44">
        <f t="shared" si="16"/>
        <v>80</v>
      </c>
      <c r="AI124" s="45">
        <f t="shared" si="19"/>
        <v>0.93</v>
      </c>
      <c r="AJ124" s="46"/>
      <c r="AK124" s="47">
        <v>1E-4</v>
      </c>
      <c r="AL124" s="48">
        <f t="shared" si="20"/>
        <v>1.0001</v>
      </c>
      <c r="AM124" s="49">
        <f t="shared" si="21"/>
        <v>2136238000</v>
      </c>
      <c r="AN124" s="75"/>
      <c r="AO124" s="78"/>
      <c r="AP124" s="78"/>
      <c r="AQ124" s="78"/>
      <c r="AR124" s="78"/>
      <c r="AS124" s="78"/>
      <c r="AT124" s="53">
        <f t="shared" si="17"/>
        <v>0</v>
      </c>
    </row>
    <row r="125" spans="1:46" s="54" customFormat="1" ht="47.25" customHeight="1" thickBot="1">
      <c r="A125" s="27"/>
      <c r="B125" s="56"/>
      <c r="C125" s="91"/>
      <c r="D125" s="95"/>
      <c r="E125" s="95"/>
      <c r="F125" s="101"/>
      <c r="G125" s="55"/>
      <c r="H125" s="60"/>
      <c r="I125" s="30">
        <v>0.51</v>
      </c>
      <c r="J125" s="119">
        <v>0.49</v>
      </c>
      <c r="K125" s="32"/>
      <c r="L125" s="57"/>
      <c r="M125" s="33"/>
      <c r="N125" s="34">
        <f t="shared" si="11"/>
        <v>1</v>
      </c>
      <c r="O125" s="35"/>
      <c r="P125" s="167">
        <v>15</v>
      </c>
      <c r="Q125" s="168">
        <v>15</v>
      </c>
      <c r="R125" s="38"/>
      <c r="S125" s="38"/>
      <c r="T125" s="37"/>
      <c r="U125" s="39">
        <f t="shared" si="12"/>
        <v>15</v>
      </c>
      <c r="V125" s="40">
        <f t="shared" si="18"/>
        <v>15</v>
      </c>
      <c r="W125" s="112"/>
      <c r="X125" s="96"/>
      <c r="Y125" s="96"/>
      <c r="Z125" s="104"/>
      <c r="AA125" s="99"/>
      <c r="AB125" s="41">
        <f t="shared" si="13"/>
        <v>0</v>
      </c>
      <c r="AC125" s="40">
        <f t="shared" si="14"/>
        <v>0</v>
      </c>
      <c r="AD125" s="42"/>
      <c r="AE125" s="128"/>
      <c r="AF125" s="37">
        <f t="shared" si="15"/>
        <v>15</v>
      </c>
      <c r="AG125" s="43">
        <v>65</v>
      </c>
      <c r="AH125" s="44">
        <f t="shared" si="16"/>
        <v>80</v>
      </c>
      <c r="AI125" s="45">
        <f t="shared" si="19"/>
        <v>0.93</v>
      </c>
      <c r="AJ125" s="46"/>
      <c r="AK125" s="47">
        <v>1E-4</v>
      </c>
      <c r="AL125" s="48">
        <f t="shared" si="20"/>
        <v>1.0001</v>
      </c>
      <c r="AM125" s="49">
        <f t="shared" si="21"/>
        <v>2136238000</v>
      </c>
      <c r="AN125" s="50"/>
      <c r="AO125" s="51"/>
      <c r="AP125" s="51"/>
      <c r="AQ125" s="51"/>
      <c r="AR125" s="51"/>
      <c r="AS125" s="52"/>
      <c r="AT125" s="53">
        <f t="shared" si="17"/>
        <v>0</v>
      </c>
    </row>
    <row r="126" spans="1:46" s="54" customFormat="1" ht="36" customHeight="1" thickBot="1">
      <c r="A126" s="27"/>
      <c r="B126" s="56"/>
      <c r="C126" s="91"/>
      <c r="D126" s="95"/>
      <c r="E126" s="95"/>
      <c r="F126" s="101"/>
      <c r="G126" s="55"/>
      <c r="H126" s="60"/>
      <c r="I126" s="30">
        <v>0.51</v>
      </c>
      <c r="J126" s="119">
        <v>0.49</v>
      </c>
      <c r="K126" s="32"/>
      <c r="L126" s="57"/>
      <c r="M126" s="33"/>
      <c r="N126" s="34">
        <f t="shared" si="11"/>
        <v>1</v>
      </c>
      <c r="O126" s="35"/>
      <c r="P126" s="167">
        <v>15</v>
      </c>
      <c r="Q126" s="168">
        <v>15</v>
      </c>
      <c r="R126" s="38"/>
      <c r="S126" s="38"/>
      <c r="T126" s="37"/>
      <c r="U126" s="39">
        <f t="shared" si="12"/>
        <v>15</v>
      </c>
      <c r="V126" s="40">
        <f t="shared" si="18"/>
        <v>15</v>
      </c>
      <c r="W126" s="112"/>
      <c r="X126" s="96"/>
      <c r="Y126" s="96"/>
      <c r="Z126" s="104"/>
      <c r="AA126" s="99"/>
      <c r="AB126" s="41">
        <f t="shared" si="13"/>
        <v>0</v>
      </c>
      <c r="AC126" s="40">
        <f t="shared" si="14"/>
        <v>0</v>
      </c>
      <c r="AD126" s="42"/>
      <c r="AE126" s="128"/>
      <c r="AF126" s="37">
        <f t="shared" si="15"/>
        <v>15</v>
      </c>
      <c r="AG126" s="43">
        <v>65</v>
      </c>
      <c r="AH126" s="44">
        <f t="shared" si="16"/>
        <v>80</v>
      </c>
      <c r="AI126" s="45">
        <f t="shared" si="19"/>
        <v>0.93</v>
      </c>
      <c r="AJ126" s="46"/>
      <c r="AK126" s="47">
        <v>1E-4</v>
      </c>
      <c r="AL126" s="48">
        <f t="shared" si="20"/>
        <v>1.0001</v>
      </c>
      <c r="AM126" s="49">
        <f t="shared" si="21"/>
        <v>2136238000</v>
      </c>
      <c r="AN126" s="50"/>
      <c r="AO126" s="51"/>
      <c r="AP126" s="51"/>
      <c r="AQ126" s="51"/>
      <c r="AR126" s="51"/>
      <c r="AS126" s="52"/>
      <c r="AT126" s="53">
        <f t="shared" si="17"/>
        <v>0</v>
      </c>
    </row>
    <row r="127" spans="1:46" s="54" customFormat="1" ht="36" customHeight="1" thickBot="1">
      <c r="A127" s="27"/>
      <c r="B127" s="56"/>
      <c r="C127" s="91"/>
      <c r="D127" s="95"/>
      <c r="E127" s="95"/>
      <c r="F127" s="101"/>
      <c r="G127" s="55"/>
      <c r="H127" s="60"/>
      <c r="I127" s="30">
        <v>0.51</v>
      </c>
      <c r="J127" s="119">
        <v>0.49</v>
      </c>
      <c r="K127" s="32"/>
      <c r="L127" s="57"/>
      <c r="M127" s="33"/>
      <c r="N127" s="34">
        <f t="shared" si="11"/>
        <v>1</v>
      </c>
      <c r="O127" s="35"/>
      <c r="P127" s="167">
        <v>15</v>
      </c>
      <c r="Q127" s="168">
        <v>15</v>
      </c>
      <c r="R127" s="38"/>
      <c r="S127" s="38"/>
      <c r="T127" s="37"/>
      <c r="U127" s="39">
        <f t="shared" si="12"/>
        <v>15</v>
      </c>
      <c r="V127" s="40">
        <f t="shared" si="18"/>
        <v>15</v>
      </c>
      <c r="W127" s="112"/>
      <c r="X127" s="96"/>
      <c r="Y127" s="96"/>
      <c r="Z127" s="104"/>
      <c r="AA127" s="99"/>
      <c r="AB127" s="41">
        <f t="shared" si="13"/>
        <v>0</v>
      </c>
      <c r="AC127" s="40">
        <f t="shared" si="14"/>
        <v>0</v>
      </c>
      <c r="AD127" s="42"/>
      <c r="AE127" s="128"/>
      <c r="AF127" s="37">
        <f t="shared" si="15"/>
        <v>15</v>
      </c>
      <c r="AG127" s="43">
        <v>65</v>
      </c>
      <c r="AH127" s="44">
        <f t="shared" si="16"/>
        <v>80</v>
      </c>
      <c r="AI127" s="45">
        <f t="shared" si="19"/>
        <v>0.93</v>
      </c>
      <c r="AJ127" s="46"/>
      <c r="AK127" s="47">
        <v>1E-4</v>
      </c>
      <c r="AL127" s="48">
        <f t="shared" si="20"/>
        <v>1.0001</v>
      </c>
      <c r="AM127" s="49">
        <f t="shared" si="21"/>
        <v>2136238000</v>
      </c>
      <c r="AN127" s="50"/>
      <c r="AO127" s="51"/>
      <c r="AP127" s="51"/>
      <c r="AQ127" s="51"/>
      <c r="AR127" s="51"/>
      <c r="AS127" s="52"/>
      <c r="AT127" s="53">
        <f t="shared" si="17"/>
        <v>0</v>
      </c>
    </row>
    <row r="128" spans="1:46" s="54" customFormat="1" ht="36" customHeight="1" thickBot="1">
      <c r="A128" s="27"/>
      <c r="B128" s="56"/>
      <c r="C128" s="91"/>
      <c r="D128" s="95"/>
      <c r="E128" s="95"/>
      <c r="F128" s="101"/>
      <c r="G128" s="55"/>
      <c r="H128" s="60"/>
      <c r="I128" s="30">
        <v>0.51</v>
      </c>
      <c r="J128" s="119">
        <v>0.49</v>
      </c>
      <c r="K128" s="32"/>
      <c r="L128" s="57"/>
      <c r="M128" s="33"/>
      <c r="N128" s="34">
        <f t="shared" si="11"/>
        <v>1</v>
      </c>
      <c r="O128" s="35"/>
      <c r="P128" s="167">
        <v>15</v>
      </c>
      <c r="Q128" s="168">
        <v>15</v>
      </c>
      <c r="R128" s="38"/>
      <c r="S128" s="38"/>
      <c r="T128" s="37"/>
      <c r="U128" s="39">
        <f t="shared" si="12"/>
        <v>15</v>
      </c>
      <c r="V128" s="40">
        <f t="shared" si="18"/>
        <v>15</v>
      </c>
      <c r="W128" s="112"/>
      <c r="X128" s="96"/>
      <c r="Y128" s="96"/>
      <c r="Z128" s="104"/>
      <c r="AA128" s="99"/>
      <c r="AB128" s="41">
        <f t="shared" si="13"/>
        <v>0</v>
      </c>
      <c r="AC128" s="40">
        <f t="shared" si="14"/>
        <v>0</v>
      </c>
      <c r="AD128" s="42"/>
      <c r="AE128" s="128"/>
      <c r="AF128" s="37">
        <f t="shared" si="15"/>
        <v>15</v>
      </c>
      <c r="AG128" s="43">
        <v>65</v>
      </c>
      <c r="AH128" s="44">
        <f t="shared" si="16"/>
        <v>80</v>
      </c>
      <c r="AI128" s="45">
        <f t="shared" si="19"/>
        <v>0.93</v>
      </c>
      <c r="AJ128" s="46"/>
      <c r="AK128" s="47">
        <v>1E-4</v>
      </c>
      <c r="AL128" s="48">
        <f t="shared" si="20"/>
        <v>1.0001</v>
      </c>
      <c r="AM128" s="49">
        <f t="shared" si="21"/>
        <v>2136238000</v>
      </c>
      <c r="AN128" s="50"/>
      <c r="AO128" s="51"/>
      <c r="AP128" s="51"/>
      <c r="AQ128" s="51"/>
      <c r="AR128" s="51"/>
      <c r="AS128" s="52"/>
      <c r="AT128" s="53">
        <f t="shared" si="17"/>
        <v>0</v>
      </c>
    </row>
    <row r="129" spans="1:46" s="54" customFormat="1" ht="36" customHeight="1" thickBot="1">
      <c r="A129" s="27"/>
      <c r="B129" s="56"/>
      <c r="C129" s="91"/>
      <c r="D129" s="95"/>
      <c r="E129" s="95"/>
      <c r="F129" s="101"/>
      <c r="G129" s="55"/>
      <c r="H129" s="60"/>
      <c r="I129" s="30">
        <v>0.51</v>
      </c>
      <c r="J129" s="119">
        <v>0.49</v>
      </c>
      <c r="K129" s="32"/>
      <c r="L129" s="57"/>
      <c r="M129" s="33"/>
      <c r="N129" s="34">
        <f t="shared" si="11"/>
        <v>1</v>
      </c>
      <c r="O129" s="35"/>
      <c r="P129" s="167">
        <v>15</v>
      </c>
      <c r="Q129" s="168">
        <v>15</v>
      </c>
      <c r="R129" s="38"/>
      <c r="S129" s="38"/>
      <c r="T129" s="37"/>
      <c r="U129" s="39">
        <f t="shared" si="12"/>
        <v>15</v>
      </c>
      <c r="V129" s="40">
        <f t="shared" si="18"/>
        <v>15</v>
      </c>
      <c r="W129" s="112"/>
      <c r="X129" s="96"/>
      <c r="Y129" s="96"/>
      <c r="Z129" s="104"/>
      <c r="AA129" s="99"/>
      <c r="AB129" s="41">
        <f t="shared" si="13"/>
        <v>0</v>
      </c>
      <c r="AC129" s="40">
        <f t="shared" si="14"/>
        <v>0</v>
      </c>
      <c r="AD129" s="42"/>
      <c r="AE129" s="128"/>
      <c r="AF129" s="37">
        <f t="shared" si="15"/>
        <v>15</v>
      </c>
      <c r="AG129" s="43">
        <v>65</v>
      </c>
      <c r="AH129" s="44">
        <f t="shared" si="16"/>
        <v>80</v>
      </c>
      <c r="AI129" s="45">
        <f t="shared" si="19"/>
        <v>0.93</v>
      </c>
      <c r="AJ129" s="46"/>
      <c r="AK129" s="47">
        <v>1E-4</v>
      </c>
      <c r="AL129" s="48">
        <f t="shared" si="20"/>
        <v>1.0001</v>
      </c>
      <c r="AM129" s="49">
        <f t="shared" si="21"/>
        <v>2136238000</v>
      </c>
      <c r="AN129" s="50"/>
      <c r="AO129" s="51"/>
      <c r="AP129" s="51"/>
      <c r="AQ129" s="51"/>
      <c r="AR129" s="51"/>
      <c r="AS129" s="52"/>
      <c r="AT129" s="53">
        <f t="shared" si="17"/>
        <v>0</v>
      </c>
    </row>
    <row r="130" spans="1:46" s="54" customFormat="1" ht="36" customHeight="1" thickBot="1">
      <c r="A130" s="27"/>
      <c r="B130" s="56"/>
      <c r="C130" s="91"/>
      <c r="D130" s="95"/>
      <c r="E130" s="95"/>
      <c r="F130" s="101"/>
      <c r="G130" s="55"/>
      <c r="H130" s="60"/>
      <c r="I130" s="30">
        <v>0.51</v>
      </c>
      <c r="J130" s="119">
        <v>0.49</v>
      </c>
      <c r="K130" s="32"/>
      <c r="L130" s="57"/>
      <c r="M130" s="33"/>
      <c r="N130" s="34">
        <f t="shared" si="11"/>
        <v>1</v>
      </c>
      <c r="O130" s="35"/>
      <c r="P130" s="167">
        <v>15</v>
      </c>
      <c r="Q130" s="168">
        <v>15</v>
      </c>
      <c r="R130" s="38"/>
      <c r="S130" s="38"/>
      <c r="T130" s="37"/>
      <c r="U130" s="39">
        <f t="shared" si="12"/>
        <v>15</v>
      </c>
      <c r="V130" s="40">
        <f t="shared" si="18"/>
        <v>15</v>
      </c>
      <c r="W130" s="112"/>
      <c r="X130" s="96"/>
      <c r="Y130" s="96"/>
      <c r="Z130" s="104"/>
      <c r="AA130" s="99"/>
      <c r="AB130" s="41">
        <f t="shared" si="13"/>
        <v>0</v>
      </c>
      <c r="AC130" s="40">
        <f t="shared" si="14"/>
        <v>0</v>
      </c>
      <c r="AD130" s="42"/>
      <c r="AE130" s="128"/>
      <c r="AF130" s="37">
        <f t="shared" si="15"/>
        <v>15</v>
      </c>
      <c r="AG130" s="43">
        <v>65</v>
      </c>
      <c r="AH130" s="44">
        <f t="shared" si="16"/>
        <v>80</v>
      </c>
      <c r="AI130" s="45">
        <f t="shared" si="19"/>
        <v>0.93</v>
      </c>
      <c r="AJ130" s="46"/>
      <c r="AK130" s="47">
        <v>1E-4</v>
      </c>
      <c r="AL130" s="48">
        <f t="shared" si="20"/>
        <v>1.0001</v>
      </c>
      <c r="AM130" s="49">
        <f t="shared" si="21"/>
        <v>2136238000</v>
      </c>
      <c r="AN130" s="50"/>
      <c r="AO130" s="51"/>
      <c r="AP130" s="51"/>
      <c r="AQ130" s="51"/>
      <c r="AR130" s="51"/>
      <c r="AS130" s="52"/>
      <c r="AT130" s="53">
        <f t="shared" si="17"/>
        <v>0</v>
      </c>
    </row>
    <row r="131" spans="1:46" s="54" customFormat="1" ht="36" customHeight="1" thickBot="1">
      <c r="A131" s="27"/>
      <c r="B131" s="56"/>
      <c r="C131" s="91"/>
      <c r="D131" s="95"/>
      <c r="E131" s="95"/>
      <c r="F131" s="101"/>
      <c r="G131" s="55"/>
      <c r="H131" s="60"/>
      <c r="I131" s="30">
        <v>0.51</v>
      </c>
      <c r="J131" s="119">
        <v>0.49</v>
      </c>
      <c r="K131" s="32"/>
      <c r="L131" s="57"/>
      <c r="M131" s="33"/>
      <c r="N131" s="34">
        <f t="shared" si="11"/>
        <v>1</v>
      </c>
      <c r="O131" s="35"/>
      <c r="P131" s="105">
        <v>15</v>
      </c>
      <c r="Q131" s="106">
        <v>15</v>
      </c>
      <c r="R131" s="38"/>
      <c r="S131" s="38"/>
      <c r="T131" s="37"/>
      <c r="U131" s="39">
        <f t="shared" si="12"/>
        <v>15</v>
      </c>
      <c r="V131" s="40">
        <f t="shared" si="18"/>
        <v>15</v>
      </c>
      <c r="W131" s="112"/>
      <c r="X131" s="96"/>
      <c r="Y131" s="96"/>
      <c r="Z131" s="104"/>
      <c r="AA131" s="99"/>
      <c r="AB131" s="41">
        <f t="shared" si="13"/>
        <v>0</v>
      </c>
      <c r="AC131" s="40">
        <f t="shared" si="14"/>
        <v>0</v>
      </c>
      <c r="AD131" s="42"/>
      <c r="AE131" s="128"/>
      <c r="AF131" s="37">
        <f t="shared" si="15"/>
        <v>15</v>
      </c>
      <c r="AG131" s="43">
        <v>65</v>
      </c>
      <c r="AH131" s="44">
        <f t="shared" si="16"/>
        <v>80</v>
      </c>
      <c r="AI131" s="45">
        <f t="shared" si="19"/>
        <v>0.93</v>
      </c>
      <c r="AJ131" s="46"/>
      <c r="AK131" s="47">
        <v>1E-4</v>
      </c>
      <c r="AL131" s="48">
        <f t="shared" si="20"/>
        <v>1.0001</v>
      </c>
      <c r="AM131" s="49">
        <f t="shared" si="21"/>
        <v>2136238000</v>
      </c>
      <c r="AN131" s="50"/>
      <c r="AO131" s="51"/>
      <c r="AP131" s="51"/>
      <c r="AQ131" s="51"/>
      <c r="AR131" s="51"/>
      <c r="AS131" s="52"/>
      <c r="AT131" s="53">
        <f t="shared" si="17"/>
        <v>0</v>
      </c>
    </row>
    <row r="132" spans="1:46" s="54" customFormat="1" ht="36" customHeight="1" thickBot="1">
      <c r="A132" s="27"/>
      <c r="B132" s="56"/>
      <c r="C132" s="91"/>
      <c r="D132" s="95"/>
      <c r="E132" s="95"/>
      <c r="F132" s="101"/>
      <c r="G132" s="55"/>
      <c r="H132" s="60"/>
      <c r="I132" s="30">
        <v>0.51</v>
      </c>
      <c r="J132" s="119">
        <v>0.49</v>
      </c>
      <c r="K132" s="32"/>
      <c r="L132" s="57"/>
      <c r="M132" s="33"/>
      <c r="N132" s="34">
        <f t="shared" si="11"/>
        <v>1</v>
      </c>
      <c r="O132" s="35"/>
      <c r="P132" s="105">
        <v>15</v>
      </c>
      <c r="Q132" s="106">
        <v>15</v>
      </c>
      <c r="R132" s="38"/>
      <c r="S132" s="38"/>
      <c r="T132" s="37"/>
      <c r="U132" s="39">
        <f t="shared" si="12"/>
        <v>15</v>
      </c>
      <c r="V132" s="40">
        <f t="shared" si="18"/>
        <v>15</v>
      </c>
      <c r="W132" s="112"/>
      <c r="X132" s="96"/>
      <c r="Y132" s="96"/>
      <c r="Z132" s="104"/>
      <c r="AA132" s="99"/>
      <c r="AB132" s="41">
        <f t="shared" si="13"/>
        <v>0</v>
      </c>
      <c r="AC132" s="40">
        <f t="shared" si="14"/>
        <v>0</v>
      </c>
      <c r="AD132" s="42"/>
      <c r="AE132" s="128"/>
      <c r="AF132" s="37">
        <f t="shared" si="15"/>
        <v>15</v>
      </c>
      <c r="AG132" s="43">
        <v>65</v>
      </c>
      <c r="AH132" s="44">
        <f t="shared" si="16"/>
        <v>80</v>
      </c>
      <c r="AI132" s="45">
        <f t="shared" si="19"/>
        <v>0.93</v>
      </c>
      <c r="AJ132" s="46"/>
      <c r="AK132" s="47">
        <v>1E-4</v>
      </c>
      <c r="AL132" s="48">
        <f t="shared" si="20"/>
        <v>1.0001</v>
      </c>
      <c r="AM132" s="49">
        <f t="shared" si="21"/>
        <v>2136238000</v>
      </c>
      <c r="AN132" s="50"/>
      <c r="AO132" s="51"/>
      <c r="AP132" s="51"/>
      <c r="AQ132" s="51"/>
      <c r="AR132" s="51"/>
      <c r="AS132" s="52"/>
      <c r="AT132" s="53">
        <f t="shared" si="17"/>
        <v>0</v>
      </c>
    </row>
    <row r="133" spans="1:46" s="54" customFormat="1" ht="36" customHeight="1" thickBot="1">
      <c r="A133" s="27"/>
      <c r="B133" s="56"/>
      <c r="C133" s="91"/>
      <c r="D133" s="95"/>
      <c r="E133" s="95"/>
      <c r="F133" s="101"/>
      <c r="G133" s="55"/>
      <c r="H133" s="60"/>
      <c r="I133" s="30">
        <v>0.51</v>
      </c>
      <c r="J133" s="119">
        <v>0.49</v>
      </c>
      <c r="K133" s="32"/>
      <c r="L133" s="57"/>
      <c r="M133" s="33"/>
      <c r="N133" s="34">
        <f t="shared" si="11"/>
        <v>1</v>
      </c>
      <c r="O133" s="35"/>
      <c r="P133" s="105">
        <v>15</v>
      </c>
      <c r="Q133" s="106">
        <v>15</v>
      </c>
      <c r="R133" s="38"/>
      <c r="S133" s="38"/>
      <c r="T133" s="37"/>
      <c r="U133" s="39">
        <f t="shared" si="12"/>
        <v>15</v>
      </c>
      <c r="V133" s="40">
        <f t="shared" si="18"/>
        <v>15</v>
      </c>
      <c r="W133" s="112"/>
      <c r="X133" s="96"/>
      <c r="Y133" s="96"/>
      <c r="Z133" s="104"/>
      <c r="AA133" s="99"/>
      <c r="AB133" s="41">
        <f t="shared" si="13"/>
        <v>0</v>
      </c>
      <c r="AC133" s="40">
        <f t="shared" si="14"/>
        <v>0</v>
      </c>
      <c r="AD133" s="42"/>
      <c r="AE133" s="128"/>
      <c r="AF133" s="37">
        <f t="shared" si="15"/>
        <v>15</v>
      </c>
      <c r="AG133" s="43">
        <v>65</v>
      </c>
      <c r="AH133" s="44">
        <f t="shared" si="16"/>
        <v>80</v>
      </c>
      <c r="AI133" s="45">
        <f t="shared" si="19"/>
        <v>0.93</v>
      </c>
      <c r="AJ133" s="46"/>
      <c r="AK133" s="47">
        <v>1E-4</v>
      </c>
      <c r="AL133" s="48">
        <f t="shared" si="20"/>
        <v>1.0001</v>
      </c>
      <c r="AM133" s="49">
        <f t="shared" si="21"/>
        <v>2136238000</v>
      </c>
      <c r="AN133" s="50"/>
      <c r="AO133" s="51"/>
      <c r="AP133" s="51"/>
      <c r="AQ133" s="51"/>
      <c r="AR133" s="51"/>
      <c r="AS133" s="52"/>
      <c r="AT133" s="53">
        <f t="shared" si="17"/>
        <v>0</v>
      </c>
    </row>
    <row r="134" spans="1:46" s="54" customFormat="1" ht="36" customHeight="1" thickBot="1">
      <c r="A134" s="27"/>
      <c r="B134" s="56"/>
      <c r="C134" s="91"/>
      <c r="D134" s="95"/>
      <c r="E134" s="95"/>
      <c r="F134" s="101"/>
      <c r="G134" s="55"/>
      <c r="H134" s="60"/>
      <c r="I134" s="30">
        <v>0.51</v>
      </c>
      <c r="J134" s="119">
        <v>0.49</v>
      </c>
      <c r="K134" s="32"/>
      <c r="L134" s="57"/>
      <c r="M134" s="33"/>
      <c r="N134" s="34">
        <f t="shared" ref="N134:N140" si="22">SUM(I134:M134)</f>
        <v>1</v>
      </c>
      <c r="O134" s="35"/>
      <c r="P134" s="105">
        <v>15</v>
      </c>
      <c r="Q134" s="106">
        <v>15</v>
      </c>
      <c r="R134" s="38"/>
      <c r="S134" s="38"/>
      <c r="T134" s="37"/>
      <c r="U134" s="39">
        <f t="shared" ref="U134:U140" si="23">ROUNDUP(((P134*I134)+(Q134*J134)+(R134*K134)+(S134*L134)+(T134*M134)),2)</f>
        <v>15</v>
      </c>
      <c r="V134" s="40">
        <f t="shared" si="18"/>
        <v>15</v>
      </c>
      <c r="W134" s="112"/>
      <c r="X134" s="96"/>
      <c r="Y134" s="96"/>
      <c r="Z134" s="104"/>
      <c r="AA134" s="99"/>
      <c r="AB134" s="41">
        <f t="shared" ref="AB134:AB140" si="24">ROUNDUP((((W134*I134)+(X134*J134)+(Y134*K134)+(Z134*L134)+(AA134*M134))/$I$2*15),2)</f>
        <v>0</v>
      </c>
      <c r="AC134" s="40">
        <f t="shared" ref="AC134:AC140" si="25">IF(AB134&gt;=15,15,AB134)</f>
        <v>0</v>
      </c>
      <c r="AD134" s="42"/>
      <c r="AE134" s="128"/>
      <c r="AF134" s="37">
        <f t="shared" ref="AF134:AF140" si="26">IF((V134+AC134+AD134)&gt;=30,30,(V134+AC134+AD134))</f>
        <v>15</v>
      </c>
      <c r="AG134" s="43">
        <v>65</v>
      </c>
      <c r="AH134" s="44">
        <f t="shared" ref="AH134:AH140" si="27">AF134+AG134+AE134</f>
        <v>80</v>
      </c>
      <c r="AI134" s="45">
        <f t="shared" si="19"/>
        <v>0.93</v>
      </c>
      <c r="AJ134" s="46"/>
      <c r="AK134" s="47">
        <v>1E-4</v>
      </c>
      <c r="AL134" s="48">
        <f t="shared" si="20"/>
        <v>1.0001</v>
      </c>
      <c r="AM134" s="49">
        <f t="shared" si="21"/>
        <v>2136238000</v>
      </c>
      <c r="AN134" s="50"/>
      <c r="AO134" s="51"/>
      <c r="AP134" s="51"/>
      <c r="AQ134" s="51"/>
      <c r="AR134" s="51"/>
      <c r="AS134" s="52"/>
      <c r="AT134" s="53">
        <f t="shared" ref="AT134:AT140" si="28">(AO134*I134)+(AP134*J134)+(AQ134*K134)+(AR134*L134)+(AS134*M134)</f>
        <v>0</v>
      </c>
    </row>
    <row r="135" spans="1:46" s="54" customFormat="1" ht="36" customHeight="1" thickBot="1">
      <c r="A135" s="27"/>
      <c r="B135" s="56"/>
      <c r="C135" s="91"/>
      <c r="D135" s="95"/>
      <c r="E135" s="95"/>
      <c r="F135" s="101"/>
      <c r="G135" s="55"/>
      <c r="H135" s="60"/>
      <c r="I135" s="30">
        <v>0.51</v>
      </c>
      <c r="J135" s="119">
        <v>0.49</v>
      </c>
      <c r="K135" s="32"/>
      <c r="L135" s="57"/>
      <c r="M135" s="33"/>
      <c r="N135" s="34">
        <f t="shared" si="22"/>
        <v>1</v>
      </c>
      <c r="O135" s="35"/>
      <c r="P135" s="105">
        <v>15</v>
      </c>
      <c r="Q135" s="106">
        <v>15</v>
      </c>
      <c r="R135" s="38"/>
      <c r="S135" s="38"/>
      <c r="T135" s="37"/>
      <c r="U135" s="39">
        <f t="shared" si="23"/>
        <v>15</v>
      </c>
      <c r="V135" s="40">
        <f t="shared" si="18"/>
        <v>15</v>
      </c>
      <c r="W135" s="112"/>
      <c r="X135" s="96"/>
      <c r="Y135" s="96"/>
      <c r="Z135" s="104"/>
      <c r="AA135" s="99"/>
      <c r="AB135" s="41">
        <f t="shared" si="24"/>
        <v>0</v>
      </c>
      <c r="AC135" s="40">
        <f t="shared" si="25"/>
        <v>0</v>
      </c>
      <c r="AD135" s="42"/>
      <c r="AE135" s="128"/>
      <c r="AF135" s="37">
        <f t="shared" si="26"/>
        <v>15</v>
      </c>
      <c r="AG135" s="43">
        <v>65</v>
      </c>
      <c r="AH135" s="44">
        <f t="shared" si="27"/>
        <v>80</v>
      </c>
      <c r="AI135" s="45">
        <f t="shared" si="19"/>
        <v>0.93</v>
      </c>
      <c r="AJ135" s="46"/>
      <c r="AK135" s="47">
        <v>1E-4</v>
      </c>
      <c r="AL135" s="48">
        <f t="shared" si="20"/>
        <v>1.0001</v>
      </c>
      <c r="AM135" s="49">
        <f t="shared" si="21"/>
        <v>2136238000</v>
      </c>
      <c r="AN135" s="50"/>
      <c r="AO135" s="51"/>
      <c r="AP135" s="51"/>
      <c r="AQ135" s="51"/>
      <c r="AR135" s="51"/>
      <c r="AS135" s="52"/>
      <c r="AT135" s="53">
        <f t="shared" si="28"/>
        <v>0</v>
      </c>
    </row>
    <row r="136" spans="1:46" s="54" customFormat="1" ht="44.25" customHeight="1" thickBot="1">
      <c r="A136" s="27"/>
      <c r="B136" s="56"/>
      <c r="C136" s="91"/>
      <c r="D136" s="95"/>
      <c r="E136" s="95"/>
      <c r="F136" s="101"/>
      <c r="G136" s="55"/>
      <c r="H136" s="60"/>
      <c r="I136" s="30">
        <v>0.51</v>
      </c>
      <c r="J136" s="119">
        <v>0.49</v>
      </c>
      <c r="K136" s="32"/>
      <c r="L136" s="57"/>
      <c r="M136" s="33"/>
      <c r="N136" s="34">
        <f t="shared" si="22"/>
        <v>1</v>
      </c>
      <c r="O136" s="35"/>
      <c r="P136" s="105">
        <v>15</v>
      </c>
      <c r="Q136" s="106">
        <v>15</v>
      </c>
      <c r="R136" s="38"/>
      <c r="S136" s="38"/>
      <c r="T136" s="37"/>
      <c r="U136" s="39">
        <f t="shared" si="23"/>
        <v>15</v>
      </c>
      <c r="V136" s="40">
        <f>IF(U136&gt;=15,15,U136)</f>
        <v>15</v>
      </c>
      <c r="W136" s="112"/>
      <c r="X136" s="96"/>
      <c r="Y136" s="96"/>
      <c r="Z136" s="104"/>
      <c r="AA136" s="99"/>
      <c r="AB136" s="41">
        <f t="shared" si="24"/>
        <v>0</v>
      </c>
      <c r="AC136" s="40">
        <f t="shared" si="25"/>
        <v>0</v>
      </c>
      <c r="AD136" s="42"/>
      <c r="AE136" s="128"/>
      <c r="AF136" s="37">
        <f t="shared" si="26"/>
        <v>15</v>
      </c>
      <c r="AG136" s="43">
        <v>65</v>
      </c>
      <c r="AH136" s="44">
        <f t="shared" si="27"/>
        <v>80</v>
      </c>
      <c r="AI136" s="45">
        <f>-((50-((176+(45+(30-AF136)))))/200)</f>
        <v>0.93</v>
      </c>
      <c r="AJ136" s="46"/>
      <c r="AK136" s="47">
        <v>1E-4</v>
      </c>
      <c r="AL136" s="48">
        <f>100%+AK136</f>
        <v>1.0001</v>
      </c>
      <c r="AM136" s="49">
        <f>ROUNDUP($D$2*AI136*AL136,-3)</f>
        <v>2136238000</v>
      </c>
      <c r="AN136" s="50"/>
      <c r="AO136" s="51"/>
      <c r="AP136" s="51"/>
      <c r="AQ136" s="51"/>
      <c r="AR136" s="51"/>
      <c r="AS136" s="52"/>
      <c r="AT136" s="53">
        <f t="shared" si="28"/>
        <v>0</v>
      </c>
    </row>
    <row r="137" spans="1:46" s="54" customFormat="1" ht="36" customHeight="1" thickBot="1">
      <c r="A137" s="27"/>
      <c r="B137" s="56"/>
      <c r="C137" s="91"/>
      <c r="D137" s="95"/>
      <c r="E137" s="95"/>
      <c r="F137" s="101"/>
      <c r="G137" s="55"/>
      <c r="H137" s="79"/>
      <c r="I137" s="30">
        <v>0.51</v>
      </c>
      <c r="J137" s="119">
        <v>0.49</v>
      </c>
      <c r="K137" s="32"/>
      <c r="L137" s="57"/>
      <c r="M137" s="80"/>
      <c r="N137" s="34">
        <f t="shared" si="22"/>
        <v>1</v>
      </c>
      <c r="O137" s="81"/>
      <c r="P137" s="105">
        <v>15</v>
      </c>
      <c r="Q137" s="106">
        <v>15</v>
      </c>
      <c r="R137" s="38"/>
      <c r="S137" s="38"/>
      <c r="T137" s="58"/>
      <c r="U137" s="39">
        <f t="shared" si="23"/>
        <v>15</v>
      </c>
      <c r="V137" s="82">
        <f>IF(U137&gt;=15,15,U137)</f>
        <v>15</v>
      </c>
      <c r="W137" s="112"/>
      <c r="X137" s="96"/>
      <c r="Y137" s="96"/>
      <c r="Z137" s="104"/>
      <c r="AA137" s="133"/>
      <c r="AB137" s="41">
        <f t="shared" si="24"/>
        <v>0</v>
      </c>
      <c r="AC137" s="40">
        <f t="shared" si="25"/>
        <v>0</v>
      </c>
      <c r="AD137" s="83"/>
      <c r="AE137" s="131"/>
      <c r="AF137" s="37">
        <f t="shared" si="26"/>
        <v>15</v>
      </c>
      <c r="AG137" s="43">
        <v>65</v>
      </c>
      <c r="AH137" s="44">
        <f t="shared" si="27"/>
        <v>80</v>
      </c>
      <c r="AI137" s="45">
        <f>-((50-((176+(45+(30-AF137)))))/200)</f>
        <v>0.93</v>
      </c>
      <c r="AJ137" s="46"/>
      <c r="AK137" s="47">
        <v>1E-4</v>
      </c>
      <c r="AL137" s="48">
        <f>100%+AK137</f>
        <v>1.0001</v>
      </c>
      <c r="AM137" s="49">
        <f>ROUNDUP($D$2*AI137*AL137,-3)</f>
        <v>2136238000</v>
      </c>
      <c r="AN137" s="84"/>
      <c r="AO137" s="85"/>
      <c r="AP137" s="85"/>
      <c r="AQ137" s="85"/>
      <c r="AR137" s="85"/>
      <c r="AS137" s="86"/>
      <c r="AT137" s="53">
        <f t="shared" si="28"/>
        <v>0</v>
      </c>
    </row>
    <row r="138" spans="1:46" s="54" customFormat="1" ht="36" customHeight="1" thickBot="1">
      <c r="A138" s="27"/>
      <c r="B138" s="56"/>
      <c r="C138" s="91"/>
      <c r="D138" s="95"/>
      <c r="E138" s="95"/>
      <c r="F138" s="101"/>
      <c r="G138" s="55"/>
      <c r="H138" s="60"/>
      <c r="I138" s="30">
        <v>0.51</v>
      </c>
      <c r="J138" s="119">
        <v>0.49</v>
      </c>
      <c r="K138" s="32"/>
      <c r="L138" s="57"/>
      <c r="M138" s="33"/>
      <c r="N138" s="34">
        <f t="shared" si="22"/>
        <v>1</v>
      </c>
      <c r="O138" s="35"/>
      <c r="P138" s="105">
        <v>15</v>
      </c>
      <c r="Q138" s="106">
        <v>15</v>
      </c>
      <c r="R138" s="38"/>
      <c r="S138" s="38"/>
      <c r="T138" s="37"/>
      <c r="U138" s="39">
        <f t="shared" si="23"/>
        <v>15</v>
      </c>
      <c r="V138" s="40">
        <f>IF(U138&gt;=15,15,U138)</f>
        <v>15</v>
      </c>
      <c r="W138" s="112"/>
      <c r="X138" s="96"/>
      <c r="Y138" s="96"/>
      <c r="Z138" s="104"/>
      <c r="AA138" s="99"/>
      <c r="AB138" s="41">
        <f t="shared" si="24"/>
        <v>0</v>
      </c>
      <c r="AC138" s="40">
        <f t="shared" si="25"/>
        <v>0</v>
      </c>
      <c r="AD138" s="42"/>
      <c r="AE138" s="128"/>
      <c r="AF138" s="37">
        <f t="shared" si="26"/>
        <v>15</v>
      </c>
      <c r="AG138" s="43">
        <v>65</v>
      </c>
      <c r="AH138" s="44">
        <f t="shared" si="27"/>
        <v>80</v>
      </c>
      <c r="AI138" s="45">
        <f>-((50-((176+(45+(30-AF138)))))/200)</f>
        <v>0.93</v>
      </c>
      <c r="AJ138" s="46"/>
      <c r="AK138" s="47">
        <v>1E-4</v>
      </c>
      <c r="AL138" s="48">
        <f>100%+AK138</f>
        <v>1.0001</v>
      </c>
      <c r="AM138" s="49">
        <f>ROUNDUP($D$2*AI138*AL138,-3)</f>
        <v>2136238000</v>
      </c>
      <c r="AN138" s="50"/>
      <c r="AO138" s="51"/>
      <c r="AP138" s="51"/>
      <c r="AQ138" s="51"/>
      <c r="AR138" s="51"/>
      <c r="AS138" s="52"/>
      <c r="AT138" s="53">
        <f t="shared" si="28"/>
        <v>0</v>
      </c>
    </row>
    <row r="139" spans="1:46" s="54" customFormat="1" ht="36" customHeight="1" thickBot="1">
      <c r="A139" s="27"/>
      <c r="B139" s="56"/>
      <c r="C139" s="91"/>
      <c r="D139" s="95"/>
      <c r="E139" s="95"/>
      <c r="F139" s="101"/>
      <c r="G139" s="55"/>
      <c r="H139" s="60"/>
      <c r="I139" s="30">
        <v>0.51</v>
      </c>
      <c r="J139" s="119">
        <v>0.49</v>
      </c>
      <c r="K139" s="32"/>
      <c r="L139" s="57"/>
      <c r="M139" s="33"/>
      <c r="N139" s="34">
        <f t="shared" si="22"/>
        <v>1</v>
      </c>
      <c r="O139" s="35"/>
      <c r="P139" s="105">
        <v>15</v>
      </c>
      <c r="Q139" s="106">
        <v>15</v>
      </c>
      <c r="R139" s="38"/>
      <c r="S139" s="38"/>
      <c r="T139" s="37"/>
      <c r="U139" s="39">
        <f t="shared" si="23"/>
        <v>15</v>
      </c>
      <c r="V139" s="40">
        <f>IF(U139&gt;=15,15,U139)</f>
        <v>15</v>
      </c>
      <c r="W139" s="112"/>
      <c r="X139" s="96"/>
      <c r="Y139" s="96"/>
      <c r="Z139" s="104"/>
      <c r="AA139" s="99"/>
      <c r="AB139" s="41">
        <f t="shared" si="24"/>
        <v>0</v>
      </c>
      <c r="AC139" s="40">
        <f t="shared" si="25"/>
        <v>0</v>
      </c>
      <c r="AD139" s="42"/>
      <c r="AE139" s="128"/>
      <c r="AF139" s="37">
        <f t="shared" si="26"/>
        <v>15</v>
      </c>
      <c r="AG139" s="43">
        <v>65</v>
      </c>
      <c r="AH139" s="44">
        <f t="shared" si="27"/>
        <v>80</v>
      </c>
      <c r="AI139" s="45">
        <f>-((50-((176+(45+(30-AF139)))))/200)</f>
        <v>0.93</v>
      </c>
      <c r="AJ139" s="46"/>
      <c r="AK139" s="47">
        <v>1E-4</v>
      </c>
      <c r="AL139" s="48">
        <f>100%+AK139</f>
        <v>1.0001</v>
      </c>
      <c r="AM139" s="49">
        <f>ROUNDUP($D$2*AI139*AL139,-3)</f>
        <v>2136238000</v>
      </c>
      <c r="AN139" s="50"/>
      <c r="AO139" s="51"/>
      <c r="AP139" s="51"/>
      <c r="AQ139" s="51"/>
      <c r="AR139" s="51"/>
      <c r="AS139" s="52"/>
      <c r="AT139" s="53">
        <f t="shared" si="28"/>
        <v>0</v>
      </c>
    </row>
    <row r="140" spans="1:46" s="54" customFormat="1" ht="36" customHeight="1" thickBot="1">
      <c r="A140" s="27"/>
      <c r="B140" s="56"/>
      <c r="C140" s="91"/>
      <c r="D140" s="95"/>
      <c r="E140" s="95"/>
      <c r="F140" s="101"/>
      <c r="G140" s="55"/>
      <c r="H140" s="28"/>
      <c r="I140" s="30">
        <v>0.51</v>
      </c>
      <c r="J140" s="119">
        <v>0.49</v>
      </c>
      <c r="K140" s="32"/>
      <c r="L140" s="57"/>
      <c r="M140" s="31"/>
      <c r="N140" s="34">
        <f t="shared" si="22"/>
        <v>1</v>
      </c>
      <c r="O140" s="37"/>
      <c r="P140" s="105">
        <v>15</v>
      </c>
      <c r="Q140" s="106">
        <v>15</v>
      </c>
      <c r="R140" s="38"/>
      <c r="S140" s="38"/>
      <c r="T140" s="37"/>
      <c r="U140" s="39">
        <f t="shared" si="23"/>
        <v>15</v>
      </c>
      <c r="V140" s="40">
        <f>IF(U140&gt;=15,15,U140)</f>
        <v>15</v>
      </c>
      <c r="W140" s="112"/>
      <c r="X140" s="96"/>
      <c r="Y140" s="96"/>
      <c r="Z140" s="104"/>
      <c r="AA140" s="99"/>
      <c r="AB140" s="41">
        <f t="shared" si="24"/>
        <v>0</v>
      </c>
      <c r="AC140" s="40">
        <f t="shared" si="25"/>
        <v>0</v>
      </c>
      <c r="AD140" s="87"/>
      <c r="AE140" s="128"/>
      <c r="AF140" s="37">
        <f t="shared" si="26"/>
        <v>15</v>
      </c>
      <c r="AG140" s="43">
        <v>65</v>
      </c>
      <c r="AH140" s="44">
        <f t="shared" si="27"/>
        <v>80</v>
      </c>
      <c r="AI140" s="45">
        <f>-((50-((176+(45+(30-AF140)))))/200)</f>
        <v>0.93</v>
      </c>
      <c r="AJ140" s="46"/>
      <c r="AK140" s="47">
        <v>1E-4</v>
      </c>
      <c r="AL140" s="48">
        <f>100%+AK140</f>
        <v>1.0001</v>
      </c>
      <c r="AM140" s="49">
        <f>ROUNDUP($D$2*AI140*AL140,-3)</f>
        <v>2136238000</v>
      </c>
      <c r="AN140" s="88"/>
      <c r="AO140" s="51"/>
      <c r="AP140" s="51"/>
      <c r="AQ140" s="51"/>
      <c r="AR140" s="51"/>
      <c r="AS140" s="52"/>
      <c r="AT140" s="53">
        <f t="shared" si="28"/>
        <v>0</v>
      </c>
    </row>
  </sheetData>
  <mergeCells count="29">
    <mergeCell ref="D1:E1"/>
    <mergeCell ref="I1:J1"/>
    <mergeCell ref="L1:AB1"/>
    <mergeCell ref="AE1:AK1"/>
    <mergeCell ref="D2:E2"/>
    <mergeCell ref="F2:G2"/>
    <mergeCell ref="I2:J2"/>
    <mergeCell ref="P2:U2"/>
    <mergeCell ref="A3:A4"/>
    <mergeCell ref="B3:B4"/>
    <mergeCell ref="C3:H3"/>
    <mergeCell ref="I3:M3"/>
    <mergeCell ref="N3:N4"/>
    <mergeCell ref="AS3:AS4"/>
    <mergeCell ref="AT3:AT4"/>
    <mergeCell ref="F12:G12"/>
    <mergeCell ref="AM3:AM4"/>
    <mergeCell ref="AN3:AN4"/>
    <mergeCell ref="AO3:AO4"/>
    <mergeCell ref="AP3:AP4"/>
    <mergeCell ref="AQ3:AQ4"/>
    <mergeCell ref="AR3:AR4"/>
    <mergeCell ref="P3:U3"/>
    <mergeCell ref="W3:AB3"/>
    <mergeCell ref="AI3:AI4"/>
    <mergeCell ref="AJ3:AJ4"/>
    <mergeCell ref="AK3:AK4"/>
    <mergeCell ref="AL3:AL4"/>
    <mergeCell ref="O3:O4"/>
  </mergeCells>
  <phoneticPr fontId="3" type="noConversion"/>
  <printOptions horizontalCentered="1"/>
  <pageMargins left="0.17" right="0.17" top="0.33" bottom="0.24" header="0.26" footer="0.18"/>
  <pageSetup paperSize="9" scale="57" orientation="landscape" r:id="rId1"/>
  <headerFooter alignWithMargins="0"/>
  <rowBreaks count="1" manualBreakCount="1">
    <brk id="31" max="41" man="1"/>
  </rowBreaks>
  <colBreaks count="1" manualBreakCount="1">
    <brk id="29" max="139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39"/>
  <sheetViews>
    <sheetView showZeros="0" tabSelected="1" view="pageBreakPreview" zoomScale="80" workbookViewId="0">
      <selection activeCell="Y9" sqref="Y9"/>
    </sheetView>
  </sheetViews>
  <sheetFormatPr defaultColWidth="8.88671875" defaultRowHeight="13.5"/>
  <cols>
    <col min="1" max="1" width="5" style="1" customWidth="1"/>
    <col min="2" max="2" width="5.109375" style="2" customWidth="1"/>
    <col min="3" max="3" width="9.21875" style="89" customWidth="1"/>
    <col min="4" max="7" width="9.21875" style="1" customWidth="1"/>
    <col min="8" max="8" width="6.6640625" style="1" customWidth="1"/>
    <col min="9" max="10" width="7.33203125" style="1" customWidth="1"/>
    <col min="11" max="11" width="7.6640625" style="1" customWidth="1"/>
    <col min="12" max="13" width="6.77734375" style="1" customWidth="1"/>
    <col min="14" max="14" width="6.44140625" style="1" customWidth="1"/>
    <col min="15" max="15" width="5.109375" style="1" customWidth="1"/>
    <col min="16" max="20" width="8.109375" style="1" customWidth="1"/>
    <col min="21" max="21" width="8.88671875" style="1" customWidth="1"/>
    <col min="22" max="22" width="1.44140625" style="90" hidden="1" customWidth="1"/>
    <col min="23" max="24" width="8" style="1" customWidth="1"/>
    <col min="25" max="27" width="7.21875" style="1" customWidth="1"/>
    <col min="28" max="28" width="9.6640625" style="1" customWidth="1"/>
    <col min="29" max="29" width="2" style="90" hidden="1" customWidth="1"/>
    <col min="30" max="31" width="6.21875" style="1" customWidth="1"/>
    <col min="32" max="32" width="7" style="1" customWidth="1"/>
    <col min="33" max="33" width="4.6640625" style="1" customWidth="1"/>
    <col min="34" max="34" width="8.21875" style="1" customWidth="1"/>
    <col min="35" max="35" width="8.77734375" style="1" customWidth="1"/>
    <col min="36" max="36" width="7.5546875" style="1" customWidth="1"/>
    <col min="37" max="38" width="8.33203125" style="1" customWidth="1"/>
    <col min="39" max="39" width="20.21875" style="1" customWidth="1"/>
    <col min="40" max="40" width="8.33203125" style="1" customWidth="1"/>
    <col min="41" max="42" width="17.6640625" style="1" customWidth="1"/>
    <col min="43" max="45" width="17.6640625" style="1" hidden="1" customWidth="1"/>
    <col min="46" max="46" width="17.6640625" style="1" customWidth="1"/>
    <col min="47" max="16384" width="8.88671875" style="1"/>
  </cols>
  <sheetData>
    <row r="1" spans="1:46" ht="33.75" customHeight="1">
      <c r="C1" s="3" t="s">
        <v>37</v>
      </c>
      <c r="D1" s="353"/>
      <c r="E1" s="353"/>
      <c r="F1" s="4"/>
      <c r="G1" s="4"/>
      <c r="H1" s="3" t="s">
        <v>0</v>
      </c>
      <c r="I1" s="354">
        <v>607073000</v>
      </c>
      <c r="J1" s="354"/>
      <c r="K1" s="118" t="e">
        <f>TRUNC(I1/F2,7)</f>
        <v>#DIV/0!</v>
      </c>
      <c r="L1" s="111"/>
      <c r="M1" s="334"/>
      <c r="N1" s="334"/>
      <c r="O1" s="334"/>
      <c r="P1" s="334"/>
      <c r="Q1" s="334"/>
      <c r="R1" s="334"/>
      <c r="S1" s="334"/>
      <c r="T1" s="334"/>
      <c r="U1" s="334"/>
      <c r="V1" s="334"/>
      <c r="W1" s="334"/>
      <c r="X1" s="334"/>
      <c r="Y1" s="334"/>
      <c r="Z1" s="334"/>
      <c r="AA1" s="334"/>
      <c r="AB1" s="334"/>
      <c r="AC1" s="334"/>
      <c r="AD1" s="334"/>
      <c r="AE1" s="334"/>
      <c r="AF1" s="334"/>
      <c r="AH1" s="356"/>
      <c r="AI1" s="356"/>
      <c r="AJ1" s="356"/>
      <c r="AK1" s="356"/>
      <c r="AL1" s="145"/>
      <c r="AM1" s="145"/>
      <c r="AN1" s="145"/>
      <c r="AO1" s="122"/>
      <c r="AP1" s="122"/>
      <c r="AQ1" s="122"/>
      <c r="AR1" s="122"/>
      <c r="AS1" s="122"/>
      <c r="AT1" s="122"/>
    </row>
    <row r="2" spans="1:46" s="11" customFormat="1" ht="30" customHeight="1" thickBot="1">
      <c r="A2" s="6"/>
      <c r="B2" s="7"/>
      <c r="C2" s="8" t="s">
        <v>36</v>
      </c>
      <c r="D2" s="357">
        <f>D1*1.1</f>
        <v>0</v>
      </c>
      <c r="E2" s="358"/>
      <c r="F2" s="357">
        <f>D2*86.745%*101.6%</f>
        <v>0</v>
      </c>
      <c r="G2" s="358"/>
      <c r="H2" s="3" t="s">
        <v>32</v>
      </c>
      <c r="I2" s="359">
        <f>D2*1</f>
        <v>0</v>
      </c>
      <c r="J2" s="360"/>
      <c r="K2" s="117" t="s">
        <v>29</v>
      </c>
      <c r="L2" s="4"/>
      <c r="M2" s="4"/>
      <c r="N2" s="4"/>
      <c r="O2" s="9" t="s">
        <v>35</v>
      </c>
      <c r="P2" s="361"/>
      <c r="Q2" s="361"/>
      <c r="R2" s="361"/>
      <c r="S2" s="361"/>
      <c r="T2" s="361"/>
      <c r="U2" s="361"/>
      <c r="V2" s="10"/>
      <c r="W2" s="10"/>
      <c r="X2" s="6"/>
      <c r="Y2" s="6"/>
      <c r="Z2" s="6"/>
      <c r="AA2" s="6"/>
      <c r="AB2" s="6"/>
      <c r="AC2" s="10"/>
      <c r="AD2" s="6"/>
      <c r="AE2" s="6"/>
      <c r="AF2" s="6"/>
      <c r="AG2" s="6"/>
      <c r="AH2" s="6"/>
      <c r="AJ2" s="12"/>
      <c r="AK2" s="13"/>
      <c r="AL2" s="13"/>
      <c r="AM2" s="14" t="s">
        <v>52</v>
      </c>
      <c r="AO2" s="63" t="s">
        <v>40</v>
      </c>
      <c r="AP2" s="63"/>
      <c r="AQ2" s="123"/>
      <c r="AR2" s="124"/>
      <c r="AS2" s="126"/>
      <c r="AT2" s="125"/>
    </row>
    <row r="3" spans="1:46" s="17" customFormat="1" ht="24.95" customHeight="1" thickBot="1">
      <c r="A3" s="364" t="s">
        <v>1</v>
      </c>
      <c r="B3" s="366" t="s">
        <v>2</v>
      </c>
      <c r="C3" s="368" t="s">
        <v>3</v>
      </c>
      <c r="D3" s="369"/>
      <c r="E3" s="369"/>
      <c r="F3" s="369"/>
      <c r="G3" s="369"/>
      <c r="H3" s="370"/>
      <c r="I3" s="371" t="s">
        <v>4</v>
      </c>
      <c r="J3" s="369"/>
      <c r="K3" s="369"/>
      <c r="L3" s="369"/>
      <c r="M3" s="370"/>
      <c r="N3" s="372" t="s">
        <v>5</v>
      </c>
      <c r="O3" s="374" t="s">
        <v>6</v>
      </c>
      <c r="P3" s="371" t="s">
        <v>7</v>
      </c>
      <c r="Q3" s="369"/>
      <c r="R3" s="369"/>
      <c r="S3" s="369"/>
      <c r="T3" s="369"/>
      <c r="U3" s="370"/>
      <c r="V3" s="15"/>
      <c r="W3" s="371" t="s">
        <v>30</v>
      </c>
      <c r="X3" s="369"/>
      <c r="Y3" s="369"/>
      <c r="Z3" s="369"/>
      <c r="AA3" s="369"/>
      <c r="AB3" s="370"/>
      <c r="AC3" s="15"/>
      <c r="AD3" s="15"/>
      <c r="AE3" s="15"/>
      <c r="AF3" s="15"/>
      <c r="AG3" s="15"/>
      <c r="AH3" s="16"/>
      <c r="AI3" s="376" t="s">
        <v>8</v>
      </c>
      <c r="AJ3" s="366" t="s">
        <v>9</v>
      </c>
      <c r="AK3" s="378" t="s">
        <v>10</v>
      </c>
      <c r="AL3" s="362" t="s">
        <v>11</v>
      </c>
      <c r="AM3" s="381" t="s">
        <v>12</v>
      </c>
      <c r="AN3" s="383" t="s">
        <v>13</v>
      </c>
      <c r="AO3" s="380" t="s">
        <v>14</v>
      </c>
      <c r="AP3" s="380" t="s">
        <v>41</v>
      </c>
      <c r="AQ3" s="380" t="s">
        <v>42</v>
      </c>
      <c r="AR3" s="380" t="s">
        <v>43</v>
      </c>
      <c r="AS3" s="380" t="s">
        <v>44</v>
      </c>
      <c r="AT3" s="380" t="s">
        <v>15</v>
      </c>
    </row>
    <row r="4" spans="1:46" s="17" customFormat="1" ht="39.75" customHeight="1" thickBot="1">
      <c r="A4" s="365"/>
      <c r="B4" s="367"/>
      <c r="C4" s="103" t="s">
        <v>16</v>
      </c>
      <c r="D4" s="19" t="s">
        <v>17</v>
      </c>
      <c r="E4" s="20" t="s">
        <v>18</v>
      </c>
      <c r="F4" s="20" t="s">
        <v>19</v>
      </c>
      <c r="G4" s="20" t="s">
        <v>20</v>
      </c>
      <c r="H4" s="21" t="s">
        <v>31</v>
      </c>
      <c r="I4" s="18" t="s">
        <v>16</v>
      </c>
      <c r="J4" s="19" t="s">
        <v>17</v>
      </c>
      <c r="K4" s="20" t="s">
        <v>18</v>
      </c>
      <c r="L4" s="103" t="s">
        <v>19</v>
      </c>
      <c r="M4" s="20" t="s">
        <v>20</v>
      </c>
      <c r="N4" s="373"/>
      <c r="O4" s="375"/>
      <c r="P4" s="18" t="s">
        <v>16</v>
      </c>
      <c r="Q4" s="19" t="s">
        <v>17</v>
      </c>
      <c r="R4" s="20" t="s">
        <v>18</v>
      </c>
      <c r="S4" s="103" t="s">
        <v>19</v>
      </c>
      <c r="T4" s="20" t="s">
        <v>20</v>
      </c>
      <c r="U4" s="22" t="s">
        <v>21</v>
      </c>
      <c r="V4" s="23" t="s">
        <v>22</v>
      </c>
      <c r="W4" s="18" t="s">
        <v>16</v>
      </c>
      <c r="X4" s="19" t="s">
        <v>17</v>
      </c>
      <c r="Y4" s="20" t="s">
        <v>18</v>
      </c>
      <c r="Z4" s="103" t="s">
        <v>19</v>
      </c>
      <c r="AA4" s="20" t="s">
        <v>20</v>
      </c>
      <c r="AB4" s="24" t="s">
        <v>23</v>
      </c>
      <c r="AC4" s="23" t="s">
        <v>46</v>
      </c>
      <c r="AD4" s="121" t="s">
        <v>47</v>
      </c>
      <c r="AE4" s="127" t="s">
        <v>48</v>
      </c>
      <c r="AF4" s="25" t="s">
        <v>24</v>
      </c>
      <c r="AG4" s="26" t="s">
        <v>25</v>
      </c>
      <c r="AH4" s="26" t="s">
        <v>26</v>
      </c>
      <c r="AI4" s="377"/>
      <c r="AJ4" s="367"/>
      <c r="AK4" s="379"/>
      <c r="AL4" s="363"/>
      <c r="AM4" s="382"/>
      <c r="AN4" s="384"/>
      <c r="AO4" s="380"/>
      <c r="AP4" s="380"/>
      <c r="AQ4" s="380"/>
      <c r="AR4" s="380"/>
      <c r="AS4" s="380"/>
      <c r="AT4" s="380"/>
    </row>
    <row r="5" spans="1:46" s="54" customFormat="1" ht="40.5" customHeight="1" thickBot="1">
      <c r="A5" s="27"/>
      <c r="B5" s="28"/>
      <c r="C5" s="336"/>
      <c r="D5" s="336"/>
      <c r="E5" s="94"/>
      <c r="F5" s="95"/>
      <c r="G5" s="91"/>
      <c r="H5" s="202"/>
      <c r="I5" s="337"/>
      <c r="J5" s="338"/>
      <c r="K5" s="31"/>
      <c r="L5" s="31"/>
      <c r="M5" s="33"/>
      <c r="N5" s="34">
        <f t="shared" ref="N5:N35" si="0">SUM(I5:M5)</f>
        <v>0</v>
      </c>
      <c r="O5" s="35"/>
      <c r="P5" s="340"/>
      <c r="Q5" s="341"/>
      <c r="R5" s="37"/>
      <c r="S5" s="38"/>
      <c r="T5" s="37"/>
      <c r="U5" s="39">
        <f t="shared" ref="U5:U68" si="1">ROUNDUP(((P5*I5)+(Q5*J5)+(R5*K5)+(S5*L5)+(T5*M5)),2)</f>
        <v>0</v>
      </c>
      <c r="V5" s="40">
        <f t="shared" ref="V5:V68" si="2">IF(U5&gt;=15,15,U5)</f>
        <v>0</v>
      </c>
      <c r="W5" s="344"/>
      <c r="X5" s="345"/>
      <c r="Y5" s="140"/>
      <c r="Z5" s="100"/>
      <c r="AA5" s="99"/>
      <c r="AB5" s="41" t="e">
        <f>ROUNDUP((((W5*I5)+(X5*J5)+(Y5*K5)+(Z5*L5)+(AA5*M5))/$I$2*15),2)</f>
        <v>#DIV/0!</v>
      </c>
      <c r="AC5" s="40" t="e">
        <f t="shared" ref="AC5:AC68" si="3">IF(AB5&gt;=15,15,AB5)</f>
        <v>#DIV/0!</v>
      </c>
      <c r="AD5" s="42"/>
      <c r="AE5" s="128"/>
      <c r="AF5" s="98" t="e">
        <f t="shared" ref="AF5:AF68" si="4">IF((V5+AC5+AD5)&gt;=30,30,(V5+AC5+AD5))</f>
        <v>#DIV/0!</v>
      </c>
      <c r="AG5" s="43">
        <v>65</v>
      </c>
      <c r="AH5" s="44" t="e">
        <f t="shared" ref="AH5:AH68" si="5">AF5+AG5+AE5</f>
        <v>#DIV/0!</v>
      </c>
      <c r="AI5" s="45" t="e">
        <f t="shared" ref="AI5:AI68" si="6">-((50-((176+(45+(30-AF5)))))/200)</f>
        <v>#DIV/0!</v>
      </c>
      <c r="AJ5" s="46"/>
      <c r="AK5" s="47">
        <v>1E-4</v>
      </c>
      <c r="AL5" s="48">
        <f t="shared" ref="AL5:AL68" si="7">100%+AK5</f>
        <v>1.0001</v>
      </c>
      <c r="AM5" s="49" t="e">
        <f t="shared" ref="AM5:AM68" si="8">ROUNDUP($D$2*AI5*AL5,-3)</f>
        <v>#DIV/0!</v>
      </c>
      <c r="AN5" s="50"/>
      <c r="AO5" s="329"/>
      <c r="AP5" s="329"/>
      <c r="AQ5" s="51"/>
      <c r="AR5" s="51"/>
      <c r="AS5" s="52"/>
      <c r="AT5" s="53">
        <f t="shared" ref="AT5:AT68" si="9">(AO5*I5)+(AP5*J5)+(AQ5*K5)+(AR5*L5)+(AS5*M5)</f>
        <v>0</v>
      </c>
    </row>
    <row r="6" spans="1:46" s="54" customFormat="1" ht="40.5" customHeight="1" thickBot="1">
      <c r="A6" s="27"/>
      <c r="B6" s="28"/>
      <c r="C6" s="179"/>
      <c r="D6" s="336"/>
      <c r="E6" s="95"/>
      <c r="F6" s="94"/>
      <c r="G6" s="55"/>
      <c r="H6" s="205"/>
      <c r="I6" s="339"/>
      <c r="J6" s="137"/>
      <c r="K6" s="31"/>
      <c r="L6" s="57"/>
      <c r="M6" s="33"/>
      <c r="N6" s="34">
        <f t="shared" si="0"/>
        <v>0</v>
      </c>
      <c r="O6" s="35"/>
      <c r="P6" s="342"/>
      <c r="Q6" s="343"/>
      <c r="R6" s="106"/>
      <c r="S6" s="38"/>
      <c r="T6" s="37"/>
      <c r="U6" s="39">
        <f t="shared" si="1"/>
        <v>0</v>
      </c>
      <c r="V6" s="40">
        <f t="shared" si="2"/>
        <v>0</v>
      </c>
      <c r="W6" s="346"/>
      <c r="X6" s="347"/>
      <c r="Y6" s="140"/>
      <c r="Z6" s="140"/>
      <c r="AA6" s="99"/>
      <c r="AB6" s="41" t="e">
        <f t="shared" ref="AB6:AB68" si="10">ROUNDUP((((W6*I6)+(X6*J6)+(Y6*K6)+(Z6*L6)+(AA6*M6))/$I$2*15),2)</f>
        <v>#DIV/0!</v>
      </c>
      <c r="AC6" s="40" t="e">
        <f t="shared" si="3"/>
        <v>#DIV/0!</v>
      </c>
      <c r="AD6" s="42"/>
      <c r="AE6" s="42"/>
      <c r="AF6" s="37" t="e">
        <f t="shared" si="4"/>
        <v>#DIV/0!</v>
      </c>
      <c r="AG6" s="43">
        <v>65</v>
      </c>
      <c r="AH6" s="44" t="e">
        <f t="shared" si="5"/>
        <v>#DIV/0!</v>
      </c>
      <c r="AI6" s="45" t="e">
        <f t="shared" si="6"/>
        <v>#DIV/0!</v>
      </c>
      <c r="AJ6" s="46"/>
      <c r="AK6" s="47">
        <v>1E-4</v>
      </c>
      <c r="AL6" s="48">
        <f t="shared" si="7"/>
        <v>1.0001</v>
      </c>
      <c r="AM6" s="49" t="e">
        <f t="shared" si="8"/>
        <v>#DIV/0!</v>
      </c>
      <c r="AN6" s="50"/>
      <c r="AO6" s="329"/>
      <c r="AP6" s="329"/>
      <c r="AQ6" s="51"/>
      <c r="AR6" s="51"/>
      <c r="AS6" s="52"/>
      <c r="AT6" s="53">
        <f t="shared" si="9"/>
        <v>0</v>
      </c>
    </row>
    <row r="7" spans="1:46" s="54" customFormat="1" ht="40.5" customHeight="1" thickBot="1">
      <c r="A7" s="27"/>
      <c r="B7" s="28"/>
      <c r="C7" s="348"/>
      <c r="D7" s="336"/>
      <c r="E7" s="94"/>
      <c r="F7" s="91"/>
      <c r="G7" s="92"/>
      <c r="H7" s="135"/>
      <c r="I7" s="349"/>
      <c r="J7" s="137"/>
      <c r="K7" s="31"/>
      <c r="L7" s="57"/>
      <c r="M7" s="33"/>
      <c r="N7" s="34">
        <f t="shared" si="0"/>
        <v>0</v>
      </c>
      <c r="O7" s="35"/>
      <c r="P7" s="350"/>
      <c r="Q7" s="343"/>
      <c r="R7" s="38"/>
      <c r="S7" s="38"/>
      <c r="T7" s="37"/>
      <c r="U7" s="39">
        <f t="shared" si="1"/>
        <v>0</v>
      </c>
      <c r="V7" s="40">
        <f t="shared" si="2"/>
        <v>0</v>
      </c>
      <c r="W7" s="351"/>
      <c r="X7" s="346"/>
      <c r="Y7" s="96"/>
      <c r="Z7" s="96"/>
      <c r="AA7" s="108"/>
      <c r="AB7" s="41" t="e">
        <f t="shared" si="10"/>
        <v>#DIV/0!</v>
      </c>
      <c r="AC7" s="40" t="e">
        <f t="shared" si="3"/>
        <v>#DIV/0!</v>
      </c>
      <c r="AD7" s="42"/>
      <c r="AE7" s="128"/>
      <c r="AF7" s="37" t="e">
        <f t="shared" si="4"/>
        <v>#DIV/0!</v>
      </c>
      <c r="AG7" s="43">
        <v>65</v>
      </c>
      <c r="AH7" s="44" t="e">
        <f t="shared" si="5"/>
        <v>#DIV/0!</v>
      </c>
      <c r="AI7" s="45" t="e">
        <f t="shared" si="6"/>
        <v>#DIV/0!</v>
      </c>
      <c r="AJ7" s="46"/>
      <c r="AK7" s="47">
        <v>1E-4</v>
      </c>
      <c r="AL7" s="48">
        <f t="shared" si="7"/>
        <v>1.0001</v>
      </c>
      <c r="AM7" s="49" t="e">
        <f t="shared" si="8"/>
        <v>#DIV/0!</v>
      </c>
      <c r="AN7" s="50"/>
      <c r="AO7" s="329"/>
      <c r="AP7" s="51"/>
      <c r="AQ7" s="51"/>
      <c r="AR7" s="51"/>
      <c r="AS7" s="52"/>
      <c r="AT7" s="53">
        <f t="shared" si="9"/>
        <v>0</v>
      </c>
    </row>
    <row r="8" spans="1:46" s="54" customFormat="1" ht="40.5" customHeight="1" thickBot="1">
      <c r="A8" s="27"/>
      <c r="B8" s="56"/>
      <c r="C8" s="95"/>
      <c r="D8" s="336"/>
      <c r="E8" s="94"/>
      <c r="F8" s="95"/>
      <c r="G8" s="55"/>
      <c r="H8" s="116"/>
      <c r="I8" s="339"/>
      <c r="J8" s="330"/>
      <c r="K8" s="137"/>
      <c r="L8" s="31"/>
      <c r="M8" s="33"/>
      <c r="N8" s="34">
        <f t="shared" si="0"/>
        <v>0</v>
      </c>
      <c r="O8" s="35"/>
      <c r="P8" s="342"/>
      <c r="Q8" s="38"/>
      <c r="R8" s="38"/>
      <c r="S8" s="38"/>
      <c r="T8" s="37"/>
      <c r="U8" s="39">
        <f t="shared" si="1"/>
        <v>0</v>
      </c>
      <c r="V8" s="40">
        <f t="shared" si="2"/>
        <v>0</v>
      </c>
      <c r="W8" s="188"/>
      <c r="X8" s="352"/>
      <c r="Y8" s="112"/>
      <c r="Z8" s="96"/>
      <c r="AA8" s="99"/>
      <c r="AB8" s="41" t="e">
        <f t="shared" si="10"/>
        <v>#DIV/0!</v>
      </c>
      <c r="AC8" s="40" t="e">
        <f t="shared" si="3"/>
        <v>#DIV/0!</v>
      </c>
      <c r="AD8" s="42"/>
      <c r="AE8" s="128"/>
      <c r="AF8" s="37" t="e">
        <f t="shared" si="4"/>
        <v>#DIV/0!</v>
      </c>
      <c r="AG8" s="43">
        <v>65</v>
      </c>
      <c r="AH8" s="44" t="e">
        <f t="shared" si="5"/>
        <v>#DIV/0!</v>
      </c>
      <c r="AI8" s="45" t="e">
        <f t="shared" si="6"/>
        <v>#DIV/0!</v>
      </c>
      <c r="AJ8" s="46"/>
      <c r="AK8" s="47">
        <v>1E-4</v>
      </c>
      <c r="AL8" s="48">
        <f t="shared" si="7"/>
        <v>1.0001</v>
      </c>
      <c r="AM8" s="49" t="e">
        <f t="shared" si="8"/>
        <v>#DIV/0!</v>
      </c>
      <c r="AN8" s="50"/>
      <c r="AO8" s="51"/>
      <c r="AP8" s="329"/>
      <c r="AQ8" s="51"/>
      <c r="AR8" s="51"/>
      <c r="AS8" s="52"/>
      <c r="AT8" s="53">
        <f t="shared" si="9"/>
        <v>0</v>
      </c>
    </row>
    <row r="9" spans="1:46" s="54" customFormat="1" ht="40.5" customHeight="1" thickBot="1">
      <c r="A9" s="27"/>
      <c r="B9" s="56"/>
      <c r="C9" s="179"/>
      <c r="D9" s="336"/>
      <c r="E9" s="94"/>
      <c r="F9" s="95"/>
      <c r="G9" s="55"/>
      <c r="H9" s="116"/>
      <c r="I9" s="339"/>
      <c r="J9" s="330"/>
      <c r="K9" s="31"/>
      <c r="L9" s="57"/>
      <c r="M9" s="33"/>
      <c r="N9" s="34">
        <f t="shared" si="0"/>
        <v>0</v>
      </c>
      <c r="O9" s="35"/>
      <c r="P9" s="343"/>
      <c r="Q9" s="343"/>
      <c r="R9" s="38"/>
      <c r="S9" s="38"/>
      <c r="T9" s="37"/>
      <c r="U9" s="39">
        <f t="shared" si="1"/>
        <v>0</v>
      </c>
      <c r="V9" s="40">
        <f t="shared" si="2"/>
        <v>0</v>
      </c>
      <c r="W9" s="346"/>
      <c r="X9" s="185"/>
      <c r="Y9" s="96"/>
      <c r="Z9" s="96"/>
      <c r="AA9" s="99"/>
      <c r="AB9" s="41" t="e">
        <f t="shared" si="10"/>
        <v>#DIV/0!</v>
      </c>
      <c r="AC9" s="40" t="e">
        <f t="shared" si="3"/>
        <v>#DIV/0!</v>
      </c>
      <c r="AD9" s="42"/>
      <c r="AE9" s="128"/>
      <c r="AF9" s="37" t="e">
        <f t="shared" si="4"/>
        <v>#DIV/0!</v>
      </c>
      <c r="AG9" s="43">
        <v>65</v>
      </c>
      <c r="AH9" s="44" t="e">
        <f t="shared" si="5"/>
        <v>#DIV/0!</v>
      </c>
      <c r="AI9" s="45" t="e">
        <f t="shared" si="6"/>
        <v>#DIV/0!</v>
      </c>
      <c r="AJ9" s="46"/>
      <c r="AK9" s="47">
        <v>1E-4</v>
      </c>
      <c r="AL9" s="48">
        <f t="shared" si="7"/>
        <v>1.0001</v>
      </c>
      <c r="AM9" s="49" t="e">
        <f t="shared" si="8"/>
        <v>#DIV/0!</v>
      </c>
      <c r="AN9" s="50"/>
      <c r="AO9" s="51"/>
      <c r="AP9" s="51"/>
      <c r="AQ9" s="51"/>
      <c r="AR9" s="51"/>
      <c r="AS9" s="52"/>
      <c r="AT9" s="53">
        <f t="shared" si="9"/>
        <v>0</v>
      </c>
    </row>
    <row r="10" spans="1:46" s="54" customFormat="1" ht="40.5" customHeight="1" thickBot="1">
      <c r="A10" s="27"/>
      <c r="B10" s="56"/>
      <c r="C10" s="95"/>
      <c r="D10" s="336"/>
      <c r="E10" s="94"/>
      <c r="F10" s="95"/>
      <c r="G10" s="29"/>
      <c r="H10" s="202"/>
      <c r="I10" s="339"/>
      <c r="J10" s="137"/>
      <c r="K10" s="31"/>
      <c r="L10" s="31"/>
      <c r="M10" s="33"/>
      <c r="N10" s="34">
        <f t="shared" si="0"/>
        <v>0</v>
      </c>
      <c r="O10" s="35"/>
      <c r="P10" s="343"/>
      <c r="Q10" s="343"/>
      <c r="R10" s="38"/>
      <c r="S10" s="38"/>
      <c r="T10" s="37"/>
      <c r="U10" s="39">
        <f t="shared" si="1"/>
        <v>0</v>
      </c>
      <c r="V10" s="40">
        <f t="shared" si="2"/>
        <v>0</v>
      </c>
      <c r="W10" s="188"/>
      <c r="X10" s="188"/>
      <c r="Y10" s="96"/>
      <c r="Z10" s="96"/>
      <c r="AA10" s="99"/>
      <c r="AB10" s="41" t="e">
        <f t="shared" si="10"/>
        <v>#DIV/0!</v>
      </c>
      <c r="AC10" s="40" t="e">
        <f t="shared" si="3"/>
        <v>#DIV/0!</v>
      </c>
      <c r="AD10" s="42"/>
      <c r="AE10" s="128"/>
      <c r="AF10" s="37" t="e">
        <f t="shared" si="4"/>
        <v>#DIV/0!</v>
      </c>
      <c r="AG10" s="43">
        <v>65</v>
      </c>
      <c r="AH10" s="44" t="e">
        <f t="shared" si="5"/>
        <v>#DIV/0!</v>
      </c>
      <c r="AI10" s="45" t="e">
        <f t="shared" si="6"/>
        <v>#DIV/0!</v>
      </c>
      <c r="AJ10" s="46"/>
      <c r="AK10" s="47">
        <v>1E-4</v>
      </c>
      <c r="AL10" s="48">
        <f t="shared" si="7"/>
        <v>1.0001</v>
      </c>
      <c r="AM10" s="49" t="e">
        <f t="shared" si="8"/>
        <v>#DIV/0!</v>
      </c>
      <c r="AN10" s="50"/>
      <c r="AO10" s="329"/>
      <c r="AP10" s="51"/>
      <c r="AQ10" s="51"/>
      <c r="AR10" s="51"/>
      <c r="AS10" s="52"/>
      <c r="AT10" s="53">
        <f t="shared" si="9"/>
        <v>0</v>
      </c>
    </row>
    <row r="11" spans="1:46" s="54" customFormat="1" ht="40.5" customHeight="1" thickBot="1">
      <c r="A11" s="27"/>
      <c r="B11" s="56"/>
      <c r="C11" s="310"/>
      <c r="D11" s="336"/>
      <c r="E11" s="94"/>
      <c r="F11" s="141"/>
      <c r="G11" s="55"/>
      <c r="H11" s="29"/>
      <c r="I11" s="307"/>
      <c r="J11" s="312"/>
      <c r="K11" s="32"/>
      <c r="L11" s="57"/>
      <c r="M11" s="33"/>
      <c r="N11" s="34">
        <f t="shared" si="0"/>
        <v>0</v>
      </c>
      <c r="O11" s="35"/>
      <c r="P11" s="333"/>
      <c r="Q11" s="331"/>
      <c r="R11" s="38"/>
      <c r="S11" s="38"/>
      <c r="T11" s="37"/>
      <c r="U11" s="39">
        <f t="shared" si="1"/>
        <v>0</v>
      </c>
      <c r="V11" s="40">
        <f t="shared" si="2"/>
        <v>0</v>
      </c>
      <c r="W11" s="332"/>
      <c r="X11" s="328"/>
      <c r="Y11" s="100"/>
      <c r="Z11" s="96"/>
      <c r="AA11" s="99"/>
      <c r="AB11" s="41" t="e">
        <f t="shared" si="10"/>
        <v>#DIV/0!</v>
      </c>
      <c r="AC11" s="40" t="e">
        <f t="shared" si="3"/>
        <v>#DIV/0!</v>
      </c>
      <c r="AD11" s="42"/>
      <c r="AE11" s="128"/>
      <c r="AF11" s="37" t="e">
        <f t="shared" si="4"/>
        <v>#DIV/0!</v>
      </c>
      <c r="AG11" s="43">
        <v>65</v>
      </c>
      <c r="AH11" s="44" t="e">
        <f t="shared" si="5"/>
        <v>#DIV/0!</v>
      </c>
      <c r="AI11" s="45" t="e">
        <f t="shared" si="6"/>
        <v>#DIV/0!</v>
      </c>
      <c r="AJ11" s="46"/>
      <c r="AK11" s="47">
        <v>1E-4</v>
      </c>
      <c r="AL11" s="48">
        <f t="shared" si="7"/>
        <v>1.0001</v>
      </c>
      <c r="AM11" s="49" t="e">
        <f t="shared" si="8"/>
        <v>#DIV/0!</v>
      </c>
      <c r="AN11" s="50"/>
      <c r="AO11" s="329"/>
      <c r="AP11" s="329"/>
      <c r="AQ11" s="51"/>
      <c r="AR11" s="51"/>
      <c r="AS11" s="52"/>
      <c r="AT11" s="53">
        <f t="shared" si="9"/>
        <v>0</v>
      </c>
    </row>
    <row r="12" spans="1:46" s="54" customFormat="1" ht="40.5" customHeight="1" thickBot="1">
      <c r="A12" s="27"/>
      <c r="B12" s="56"/>
      <c r="C12" s="95"/>
      <c r="D12" s="94"/>
      <c r="E12" s="94"/>
      <c r="F12" s="95"/>
      <c r="G12" s="55"/>
      <c r="H12" s="29"/>
      <c r="I12" s="30"/>
      <c r="J12" s="31"/>
      <c r="K12" s="32"/>
      <c r="L12" s="57"/>
      <c r="M12" s="33"/>
      <c r="N12" s="34">
        <f t="shared" si="0"/>
        <v>0</v>
      </c>
      <c r="O12" s="35"/>
      <c r="P12" s="105"/>
      <c r="Q12" s="106"/>
      <c r="R12" s="38"/>
      <c r="S12" s="38"/>
      <c r="T12" s="37"/>
      <c r="U12" s="39">
        <f t="shared" si="1"/>
        <v>0</v>
      </c>
      <c r="V12" s="40">
        <f t="shared" si="2"/>
        <v>0</v>
      </c>
      <c r="W12" s="114"/>
      <c r="X12" s="96"/>
      <c r="Y12" s="102"/>
      <c r="Z12" s="96"/>
      <c r="AA12" s="99"/>
      <c r="AB12" s="41" t="e">
        <f t="shared" si="10"/>
        <v>#DIV/0!</v>
      </c>
      <c r="AC12" s="40" t="e">
        <f t="shared" si="3"/>
        <v>#DIV/0!</v>
      </c>
      <c r="AD12" s="42"/>
      <c r="AE12" s="128"/>
      <c r="AF12" s="37" t="e">
        <f t="shared" si="4"/>
        <v>#DIV/0!</v>
      </c>
      <c r="AG12" s="43">
        <v>65</v>
      </c>
      <c r="AH12" s="44" t="e">
        <f t="shared" si="5"/>
        <v>#DIV/0!</v>
      </c>
      <c r="AI12" s="45" t="e">
        <f t="shared" si="6"/>
        <v>#DIV/0!</v>
      </c>
      <c r="AJ12" s="46"/>
      <c r="AK12" s="47">
        <v>1E-4</v>
      </c>
      <c r="AL12" s="48">
        <f t="shared" si="7"/>
        <v>1.0001</v>
      </c>
      <c r="AM12" s="49" t="e">
        <f t="shared" si="8"/>
        <v>#DIV/0!</v>
      </c>
      <c r="AN12" s="50"/>
      <c r="AO12" s="51"/>
      <c r="AP12" s="51"/>
      <c r="AQ12" s="51"/>
      <c r="AR12" s="51"/>
      <c r="AS12" s="52"/>
      <c r="AT12" s="53">
        <f t="shared" si="9"/>
        <v>0</v>
      </c>
    </row>
    <row r="13" spans="1:46" s="54" customFormat="1" ht="40.5" customHeight="1" thickBot="1">
      <c r="A13" s="27"/>
      <c r="B13" s="28"/>
      <c r="C13" s="95"/>
      <c r="D13" s="95"/>
      <c r="E13" s="28"/>
      <c r="F13" s="28"/>
      <c r="G13" s="59"/>
      <c r="H13" s="60"/>
      <c r="I13" s="30"/>
      <c r="J13" s="31"/>
      <c r="K13" s="32"/>
      <c r="L13" s="57"/>
      <c r="M13" s="33"/>
      <c r="N13" s="34">
        <f t="shared" si="0"/>
        <v>0</v>
      </c>
      <c r="O13" s="35"/>
      <c r="P13" s="36"/>
      <c r="Q13" s="58"/>
      <c r="R13" s="38"/>
      <c r="S13" s="38"/>
      <c r="T13" s="37"/>
      <c r="U13" s="39">
        <f t="shared" si="1"/>
        <v>0</v>
      </c>
      <c r="V13" s="40">
        <f t="shared" si="2"/>
        <v>0</v>
      </c>
      <c r="W13" s="143"/>
      <c r="X13" s="96"/>
      <c r="Y13" s="134"/>
      <c r="Z13" s="96"/>
      <c r="AA13" s="99"/>
      <c r="AB13" s="41" t="e">
        <f t="shared" si="10"/>
        <v>#DIV/0!</v>
      </c>
      <c r="AC13" s="40" t="e">
        <f t="shared" si="3"/>
        <v>#DIV/0!</v>
      </c>
      <c r="AD13" s="42"/>
      <c r="AE13" s="128"/>
      <c r="AF13" s="37" t="e">
        <f t="shared" si="4"/>
        <v>#DIV/0!</v>
      </c>
      <c r="AG13" s="43">
        <v>65</v>
      </c>
      <c r="AH13" s="44" t="e">
        <f t="shared" si="5"/>
        <v>#DIV/0!</v>
      </c>
      <c r="AI13" s="45" t="e">
        <f t="shared" si="6"/>
        <v>#DIV/0!</v>
      </c>
      <c r="AJ13" s="46"/>
      <c r="AK13" s="47">
        <v>1E-4</v>
      </c>
      <c r="AL13" s="48">
        <f t="shared" si="7"/>
        <v>1.0001</v>
      </c>
      <c r="AM13" s="49" t="e">
        <f t="shared" si="8"/>
        <v>#DIV/0!</v>
      </c>
      <c r="AN13" s="50"/>
      <c r="AO13" s="51"/>
      <c r="AP13" s="51"/>
      <c r="AQ13" s="51"/>
      <c r="AR13" s="51"/>
      <c r="AS13" s="52"/>
      <c r="AT13" s="53">
        <f t="shared" si="9"/>
        <v>0</v>
      </c>
    </row>
    <row r="14" spans="1:46" s="54" customFormat="1" ht="40.5" customHeight="1" thickBot="1">
      <c r="A14" s="27"/>
      <c r="B14" s="56"/>
      <c r="C14" s="95"/>
      <c r="D14" s="95"/>
      <c r="E14" s="28"/>
      <c r="F14" s="95"/>
      <c r="G14" s="59"/>
      <c r="H14" s="60"/>
      <c r="I14" s="30"/>
      <c r="J14" s="31"/>
      <c r="K14" s="32"/>
      <c r="L14" s="57"/>
      <c r="M14" s="33"/>
      <c r="N14" s="34">
        <f t="shared" si="0"/>
        <v>0</v>
      </c>
      <c r="O14" s="35"/>
      <c r="P14" s="36"/>
      <c r="Q14" s="58"/>
      <c r="R14" s="38"/>
      <c r="S14" s="38"/>
      <c r="T14" s="37"/>
      <c r="U14" s="39">
        <f t="shared" si="1"/>
        <v>0</v>
      </c>
      <c r="V14" s="40">
        <f t="shared" si="2"/>
        <v>0</v>
      </c>
      <c r="W14" s="100"/>
      <c r="X14" s="146"/>
      <c r="Y14" s="112"/>
      <c r="Z14" s="113"/>
      <c r="AA14" s="99"/>
      <c r="AB14" s="41" t="e">
        <f t="shared" si="10"/>
        <v>#DIV/0!</v>
      </c>
      <c r="AC14" s="40" t="e">
        <f t="shared" si="3"/>
        <v>#DIV/0!</v>
      </c>
      <c r="AD14" s="42"/>
      <c r="AE14" s="128"/>
      <c r="AF14" s="37" t="e">
        <f t="shared" si="4"/>
        <v>#DIV/0!</v>
      </c>
      <c r="AG14" s="43">
        <v>65</v>
      </c>
      <c r="AH14" s="44" t="e">
        <f t="shared" si="5"/>
        <v>#DIV/0!</v>
      </c>
      <c r="AI14" s="45" t="e">
        <f t="shared" si="6"/>
        <v>#DIV/0!</v>
      </c>
      <c r="AJ14" s="46"/>
      <c r="AK14" s="47">
        <v>1E-4</v>
      </c>
      <c r="AL14" s="48">
        <f t="shared" si="7"/>
        <v>1.0001</v>
      </c>
      <c r="AM14" s="49" t="e">
        <f t="shared" si="8"/>
        <v>#DIV/0!</v>
      </c>
      <c r="AN14" s="50"/>
      <c r="AO14" s="51"/>
      <c r="AP14" s="51"/>
      <c r="AQ14" s="51"/>
      <c r="AR14" s="51"/>
      <c r="AS14" s="52"/>
      <c r="AT14" s="53">
        <f t="shared" si="9"/>
        <v>0</v>
      </c>
    </row>
    <row r="15" spans="1:46" s="54" customFormat="1" ht="40.5" customHeight="1" thickBot="1">
      <c r="A15" s="27"/>
      <c r="B15" s="56"/>
      <c r="C15" s="95"/>
      <c r="D15" s="95"/>
      <c r="E15" s="28"/>
      <c r="F15" s="28"/>
      <c r="G15" s="59"/>
      <c r="H15" s="60"/>
      <c r="I15" s="30"/>
      <c r="J15" s="31"/>
      <c r="K15" s="32"/>
      <c r="L15" s="57"/>
      <c r="M15" s="33"/>
      <c r="N15" s="34">
        <f t="shared" si="0"/>
        <v>0</v>
      </c>
      <c r="O15" s="35"/>
      <c r="P15" s="36"/>
      <c r="Q15" s="58"/>
      <c r="R15" s="58"/>
      <c r="S15" s="38"/>
      <c r="T15" s="37"/>
      <c r="U15" s="39">
        <f t="shared" si="1"/>
        <v>0</v>
      </c>
      <c r="V15" s="40">
        <f t="shared" si="2"/>
        <v>0</v>
      </c>
      <c r="W15" s="100"/>
      <c r="X15" s="146"/>
      <c r="Y15" s="96"/>
      <c r="Z15" s="96"/>
      <c r="AA15" s="99"/>
      <c r="AB15" s="41" t="e">
        <f t="shared" si="10"/>
        <v>#DIV/0!</v>
      </c>
      <c r="AC15" s="40" t="e">
        <f t="shared" si="3"/>
        <v>#DIV/0!</v>
      </c>
      <c r="AD15" s="42"/>
      <c r="AE15" s="128"/>
      <c r="AF15" s="37" t="e">
        <f t="shared" si="4"/>
        <v>#DIV/0!</v>
      </c>
      <c r="AG15" s="43">
        <v>65</v>
      </c>
      <c r="AH15" s="44" t="e">
        <f t="shared" si="5"/>
        <v>#DIV/0!</v>
      </c>
      <c r="AI15" s="45" t="e">
        <f t="shared" si="6"/>
        <v>#DIV/0!</v>
      </c>
      <c r="AJ15" s="46"/>
      <c r="AK15" s="47">
        <v>1E-4</v>
      </c>
      <c r="AL15" s="48">
        <f t="shared" si="7"/>
        <v>1.0001</v>
      </c>
      <c r="AM15" s="49" t="e">
        <f t="shared" si="8"/>
        <v>#DIV/0!</v>
      </c>
      <c r="AN15" s="50"/>
      <c r="AO15" s="51"/>
      <c r="AP15" s="51"/>
      <c r="AQ15" s="51"/>
      <c r="AR15" s="51"/>
      <c r="AS15" s="52"/>
      <c r="AT15" s="53">
        <f t="shared" si="9"/>
        <v>0</v>
      </c>
    </row>
    <row r="16" spans="1:46" s="54" customFormat="1" ht="40.5" customHeight="1" thickBot="1">
      <c r="A16" s="27"/>
      <c r="B16" s="56"/>
      <c r="C16" s="95"/>
      <c r="D16" s="28"/>
      <c r="E16" s="28"/>
      <c r="F16" s="28"/>
      <c r="G16" s="59"/>
      <c r="H16" s="60"/>
      <c r="I16" s="30"/>
      <c r="J16" s="31"/>
      <c r="K16" s="32"/>
      <c r="L16" s="57"/>
      <c r="M16" s="33"/>
      <c r="N16" s="34">
        <f t="shared" si="0"/>
        <v>0</v>
      </c>
      <c r="O16" s="35"/>
      <c r="P16" s="36"/>
      <c r="Q16" s="37"/>
      <c r="R16" s="38"/>
      <c r="S16" s="38"/>
      <c r="T16" s="37"/>
      <c r="U16" s="39">
        <f t="shared" si="1"/>
        <v>0</v>
      </c>
      <c r="V16" s="40">
        <f t="shared" si="2"/>
        <v>0</v>
      </c>
      <c r="W16" s="96"/>
      <c r="X16" s="104"/>
      <c r="Y16" s="96"/>
      <c r="Z16" s="104"/>
      <c r="AA16" s="99"/>
      <c r="AB16" s="41" t="e">
        <f t="shared" si="10"/>
        <v>#DIV/0!</v>
      </c>
      <c r="AC16" s="40" t="e">
        <f t="shared" si="3"/>
        <v>#DIV/0!</v>
      </c>
      <c r="AD16" s="42"/>
      <c r="AE16" s="128"/>
      <c r="AF16" s="37" t="e">
        <f t="shared" si="4"/>
        <v>#DIV/0!</v>
      </c>
      <c r="AG16" s="43">
        <v>65</v>
      </c>
      <c r="AH16" s="44" t="e">
        <f t="shared" si="5"/>
        <v>#DIV/0!</v>
      </c>
      <c r="AI16" s="45" t="e">
        <f t="shared" si="6"/>
        <v>#DIV/0!</v>
      </c>
      <c r="AJ16" s="46"/>
      <c r="AK16" s="47">
        <v>1E-4</v>
      </c>
      <c r="AL16" s="48">
        <f t="shared" si="7"/>
        <v>1.0001</v>
      </c>
      <c r="AM16" s="49" t="e">
        <f t="shared" si="8"/>
        <v>#DIV/0!</v>
      </c>
      <c r="AN16" s="50"/>
      <c r="AO16" s="51"/>
      <c r="AP16" s="51"/>
      <c r="AQ16" s="51"/>
      <c r="AR16" s="51"/>
      <c r="AS16" s="52"/>
      <c r="AT16" s="53">
        <f t="shared" si="9"/>
        <v>0</v>
      </c>
    </row>
    <row r="17" spans="1:46" s="54" customFormat="1" ht="40.5" customHeight="1" thickBot="1">
      <c r="A17" s="27"/>
      <c r="B17" s="56"/>
      <c r="C17" s="95"/>
      <c r="D17" s="139"/>
      <c r="E17" s="28"/>
      <c r="F17" s="28"/>
      <c r="G17" s="29"/>
      <c r="H17" s="29"/>
      <c r="I17" s="30"/>
      <c r="J17" s="119"/>
      <c r="K17" s="32"/>
      <c r="L17" s="57"/>
      <c r="M17" s="33"/>
      <c r="N17" s="34">
        <f t="shared" si="0"/>
        <v>0</v>
      </c>
      <c r="O17" s="35"/>
      <c r="P17" s="105"/>
      <c r="Q17" s="106"/>
      <c r="R17" s="38"/>
      <c r="S17" s="38"/>
      <c r="T17" s="37"/>
      <c r="U17" s="39">
        <f t="shared" si="1"/>
        <v>0</v>
      </c>
      <c r="V17" s="40">
        <f t="shared" si="2"/>
        <v>0</v>
      </c>
      <c r="W17" s="113"/>
      <c r="X17" s="96"/>
      <c r="Y17" s="96"/>
      <c r="Z17" s="104"/>
      <c r="AA17" s="99"/>
      <c r="AB17" s="41" t="e">
        <f t="shared" si="10"/>
        <v>#DIV/0!</v>
      </c>
      <c r="AC17" s="40" t="e">
        <f t="shared" si="3"/>
        <v>#DIV/0!</v>
      </c>
      <c r="AD17" s="42"/>
      <c r="AE17" s="128"/>
      <c r="AF17" s="37" t="e">
        <f t="shared" si="4"/>
        <v>#DIV/0!</v>
      </c>
      <c r="AG17" s="43">
        <v>65</v>
      </c>
      <c r="AH17" s="44" t="e">
        <f t="shared" si="5"/>
        <v>#DIV/0!</v>
      </c>
      <c r="AI17" s="45" t="e">
        <f t="shared" si="6"/>
        <v>#DIV/0!</v>
      </c>
      <c r="AJ17" s="46"/>
      <c r="AK17" s="47">
        <v>1E-4</v>
      </c>
      <c r="AL17" s="48">
        <f t="shared" si="7"/>
        <v>1.0001</v>
      </c>
      <c r="AM17" s="49" t="e">
        <f t="shared" si="8"/>
        <v>#DIV/0!</v>
      </c>
      <c r="AN17" s="50"/>
      <c r="AO17" s="51"/>
      <c r="AP17" s="51"/>
      <c r="AQ17" s="51"/>
      <c r="AR17" s="51"/>
      <c r="AS17" s="52"/>
      <c r="AT17" s="53">
        <f t="shared" si="9"/>
        <v>0</v>
      </c>
    </row>
    <row r="18" spans="1:46" s="54" customFormat="1" ht="40.5" customHeight="1" thickBot="1">
      <c r="A18" s="27"/>
      <c r="B18" s="28"/>
      <c r="C18" s="95"/>
      <c r="D18" s="95"/>
      <c r="E18" s="28"/>
      <c r="F18" s="94"/>
      <c r="G18" s="29"/>
      <c r="H18" s="60"/>
      <c r="I18" s="30"/>
      <c r="J18" s="119"/>
      <c r="K18" s="32"/>
      <c r="L18" s="57"/>
      <c r="M18" s="33"/>
      <c r="N18" s="34">
        <f t="shared" si="0"/>
        <v>0</v>
      </c>
      <c r="O18" s="35"/>
      <c r="P18" s="105"/>
      <c r="Q18" s="106"/>
      <c r="R18" s="38"/>
      <c r="S18" s="38"/>
      <c r="T18" s="37"/>
      <c r="U18" s="39">
        <f t="shared" si="1"/>
        <v>0</v>
      </c>
      <c r="V18" s="40">
        <f t="shared" si="2"/>
        <v>0</v>
      </c>
      <c r="W18" s="112"/>
      <c r="X18" s="96"/>
      <c r="Y18" s="96"/>
      <c r="Z18" s="104"/>
      <c r="AA18" s="99"/>
      <c r="AB18" s="41" t="e">
        <f t="shared" si="10"/>
        <v>#DIV/0!</v>
      </c>
      <c r="AC18" s="40" t="e">
        <f t="shared" si="3"/>
        <v>#DIV/0!</v>
      </c>
      <c r="AD18" s="42"/>
      <c r="AE18" s="128"/>
      <c r="AF18" s="37" t="e">
        <f t="shared" si="4"/>
        <v>#DIV/0!</v>
      </c>
      <c r="AG18" s="43">
        <v>65</v>
      </c>
      <c r="AH18" s="44" t="e">
        <f t="shared" si="5"/>
        <v>#DIV/0!</v>
      </c>
      <c r="AI18" s="45" t="e">
        <f t="shared" si="6"/>
        <v>#DIV/0!</v>
      </c>
      <c r="AJ18" s="46"/>
      <c r="AK18" s="47">
        <v>1E-4</v>
      </c>
      <c r="AL18" s="48">
        <f t="shared" si="7"/>
        <v>1.0001</v>
      </c>
      <c r="AM18" s="49" t="e">
        <f t="shared" si="8"/>
        <v>#DIV/0!</v>
      </c>
      <c r="AN18" s="50"/>
      <c r="AO18" s="51"/>
      <c r="AP18" s="51"/>
      <c r="AQ18" s="51"/>
      <c r="AR18" s="51"/>
      <c r="AS18" s="52"/>
      <c r="AT18" s="53">
        <f t="shared" si="9"/>
        <v>0</v>
      </c>
    </row>
    <row r="19" spans="1:46" s="54" customFormat="1" ht="40.5" customHeight="1" thickBot="1">
      <c r="A19" s="27"/>
      <c r="B19" s="56"/>
      <c r="C19" s="91"/>
      <c r="D19" s="95"/>
      <c r="E19" s="56"/>
      <c r="F19" s="28"/>
      <c r="G19" s="59"/>
      <c r="H19" s="60"/>
      <c r="I19" s="30"/>
      <c r="J19" s="119"/>
      <c r="K19" s="32"/>
      <c r="L19" s="57"/>
      <c r="M19" s="33"/>
      <c r="N19" s="34">
        <f t="shared" si="0"/>
        <v>0</v>
      </c>
      <c r="O19" s="35"/>
      <c r="P19" s="105"/>
      <c r="Q19" s="106"/>
      <c r="R19" s="38"/>
      <c r="S19" s="38"/>
      <c r="T19" s="37"/>
      <c r="U19" s="39">
        <f t="shared" si="1"/>
        <v>0</v>
      </c>
      <c r="V19" s="40">
        <f t="shared" si="2"/>
        <v>0</v>
      </c>
      <c r="W19" s="112"/>
      <c r="X19" s="96"/>
      <c r="Y19" s="96"/>
      <c r="Z19" s="104"/>
      <c r="AA19" s="99"/>
      <c r="AB19" s="41" t="e">
        <f t="shared" si="10"/>
        <v>#DIV/0!</v>
      </c>
      <c r="AC19" s="40" t="e">
        <f t="shared" si="3"/>
        <v>#DIV/0!</v>
      </c>
      <c r="AD19" s="42"/>
      <c r="AE19" s="128"/>
      <c r="AF19" s="37" t="e">
        <f t="shared" si="4"/>
        <v>#DIV/0!</v>
      </c>
      <c r="AG19" s="43">
        <v>65</v>
      </c>
      <c r="AH19" s="44" t="e">
        <f t="shared" si="5"/>
        <v>#DIV/0!</v>
      </c>
      <c r="AI19" s="45" t="e">
        <f t="shared" si="6"/>
        <v>#DIV/0!</v>
      </c>
      <c r="AJ19" s="46"/>
      <c r="AK19" s="47">
        <v>1E-4</v>
      </c>
      <c r="AL19" s="48">
        <f t="shared" si="7"/>
        <v>1.0001</v>
      </c>
      <c r="AM19" s="49" t="e">
        <f t="shared" si="8"/>
        <v>#DIV/0!</v>
      </c>
      <c r="AN19" s="50"/>
      <c r="AO19" s="51"/>
      <c r="AP19" s="51"/>
      <c r="AQ19" s="51"/>
      <c r="AR19" s="51"/>
      <c r="AS19" s="52"/>
      <c r="AT19" s="53">
        <f t="shared" si="9"/>
        <v>0</v>
      </c>
    </row>
    <row r="20" spans="1:46" s="54" customFormat="1" ht="40.5" customHeight="1" thickBot="1">
      <c r="A20" s="27"/>
      <c r="B20" s="56"/>
      <c r="C20" s="93"/>
      <c r="D20" s="95"/>
      <c r="E20" s="56"/>
      <c r="F20" s="28"/>
      <c r="G20" s="55"/>
      <c r="H20" s="60"/>
      <c r="I20" s="30">
        <v>0.51</v>
      </c>
      <c r="J20" s="119">
        <v>0.49</v>
      </c>
      <c r="K20" s="32"/>
      <c r="L20" s="57"/>
      <c r="M20" s="33"/>
      <c r="N20" s="34">
        <f t="shared" si="0"/>
        <v>1</v>
      </c>
      <c r="O20" s="35"/>
      <c r="P20" s="105">
        <v>15</v>
      </c>
      <c r="Q20" s="106">
        <v>15</v>
      </c>
      <c r="R20" s="38"/>
      <c r="S20" s="38"/>
      <c r="T20" s="37"/>
      <c r="U20" s="39">
        <f t="shared" si="1"/>
        <v>15</v>
      </c>
      <c r="V20" s="40">
        <f t="shared" si="2"/>
        <v>15</v>
      </c>
      <c r="W20" s="112"/>
      <c r="X20" s="96"/>
      <c r="Y20" s="96"/>
      <c r="Z20" s="104"/>
      <c r="AA20" s="99"/>
      <c r="AB20" s="41" t="e">
        <f t="shared" si="10"/>
        <v>#DIV/0!</v>
      </c>
      <c r="AC20" s="40" t="e">
        <f t="shared" si="3"/>
        <v>#DIV/0!</v>
      </c>
      <c r="AD20" s="42"/>
      <c r="AE20" s="128"/>
      <c r="AF20" s="37" t="e">
        <f t="shared" si="4"/>
        <v>#DIV/0!</v>
      </c>
      <c r="AG20" s="43">
        <v>65</v>
      </c>
      <c r="AH20" s="44" t="e">
        <f t="shared" si="5"/>
        <v>#DIV/0!</v>
      </c>
      <c r="AI20" s="45" t="e">
        <f t="shared" si="6"/>
        <v>#DIV/0!</v>
      </c>
      <c r="AJ20" s="46"/>
      <c r="AK20" s="47">
        <v>1E-4</v>
      </c>
      <c r="AL20" s="48">
        <f t="shared" si="7"/>
        <v>1.0001</v>
      </c>
      <c r="AM20" s="49" t="e">
        <f t="shared" si="8"/>
        <v>#DIV/0!</v>
      </c>
      <c r="AN20" s="50"/>
      <c r="AO20" s="51"/>
      <c r="AP20" s="51"/>
      <c r="AQ20" s="51"/>
      <c r="AR20" s="51"/>
      <c r="AS20" s="52"/>
      <c r="AT20" s="53">
        <f t="shared" si="9"/>
        <v>0</v>
      </c>
    </row>
    <row r="21" spans="1:46" s="54" customFormat="1" ht="40.5" customHeight="1" thickBot="1">
      <c r="A21" s="27"/>
      <c r="B21" s="61"/>
      <c r="C21" s="91"/>
      <c r="D21" s="91"/>
      <c r="E21" s="28"/>
      <c r="F21" s="28"/>
      <c r="G21" s="59"/>
      <c r="H21" s="60"/>
      <c r="I21" s="30">
        <v>0.51</v>
      </c>
      <c r="J21" s="119">
        <v>0.49</v>
      </c>
      <c r="K21" s="32"/>
      <c r="L21" s="57"/>
      <c r="M21" s="33"/>
      <c r="N21" s="34">
        <f t="shared" si="0"/>
        <v>1</v>
      </c>
      <c r="O21" s="35"/>
      <c r="P21" s="105">
        <v>15</v>
      </c>
      <c r="Q21" s="106">
        <v>15</v>
      </c>
      <c r="R21" s="38"/>
      <c r="S21" s="38"/>
      <c r="T21" s="37"/>
      <c r="U21" s="39">
        <f t="shared" si="1"/>
        <v>15</v>
      </c>
      <c r="V21" s="40">
        <f t="shared" si="2"/>
        <v>15</v>
      </c>
      <c r="W21" s="112"/>
      <c r="X21" s="96"/>
      <c r="Y21" s="96"/>
      <c r="Z21" s="104"/>
      <c r="AA21" s="99"/>
      <c r="AB21" s="41" t="e">
        <f t="shared" si="10"/>
        <v>#DIV/0!</v>
      </c>
      <c r="AC21" s="40" t="e">
        <f t="shared" si="3"/>
        <v>#DIV/0!</v>
      </c>
      <c r="AD21" s="42"/>
      <c r="AE21" s="128"/>
      <c r="AF21" s="37" t="e">
        <f t="shared" si="4"/>
        <v>#DIV/0!</v>
      </c>
      <c r="AG21" s="43">
        <v>65</v>
      </c>
      <c r="AH21" s="44" t="e">
        <f t="shared" si="5"/>
        <v>#DIV/0!</v>
      </c>
      <c r="AI21" s="45" t="e">
        <f t="shared" si="6"/>
        <v>#DIV/0!</v>
      </c>
      <c r="AJ21" s="46"/>
      <c r="AK21" s="47">
        <v>1E-4</v>
      </c>
      <c r="AL21" s="48">
        <f t="shared" si="7"/>
        <v>1.0001</v>
      </c>
      <c r="AM21" s="49" t="e">
        <f t="shared" si="8"/>
        <v>#DIV/0!</v>
      </c>
      <c r="AN21" s="50"/>
      <c r="AO21" s="51"/>
      <c r="AP21" s="51"/>
      <c r="AQ21" s="51"/>
      <c r="AR21" s="51"/>
      <c r="AS21" s="52"/>
      <c r="AT21" s="53">
        <f t="shared" si="9"/>
        <v>0</v>
      </c>
    </row>
    <row r="22" spans="1:46" s="54" customFormat="1" ht="40.5" customHeight="1" thickBot="1">
      <c r="A22" s="27"/>
      <c r="B22" s="61"/>
      <c r="C22" s="28"/>
      <c r="D22" s="28"/>
      <c r="E22" s="56"/>
      <c r="F22" s="28"/>
      <c r="G22" s="55"/>
      <c r="H22" s="29"/>
      <c r="I22" s="30">
        <v>0.51</v>
      </c>
      <c r="J22" s="119">
        <v>0.49</v>
      </c>
      <c r="K22" s="32"/>
      <c r="L22" s="57"/>
      <c r="M22" s="33"/>
      <c r="N22" s="34">
        <f t="shared" si="0"/>
        <v>1</v>
      </c>
      <c r="O22" s="35"/>
      <c r="P22" s="105">
        <v>15</v>
      </c>
      <c r="Q22" s="106">
        <v>15</v>
      </c>
      <c r="R22" s="38"/>
      <c r="S22" s="38"/>
      <c r="T22" s="37"/>
      <c r="U22" s="39">
        <f t="shared" si="1"/>
        <v>15</v>
      </c>
      <c r="V22" s="40">
        <f t="shared" si="2"/>
        <v>15</v>
      </c>
      <c r="W22" s="112"/>
      <c r="X22" s="96"/>
      <c r="Y22" s="96"/>
      <c r="Z22" s="104"/>
      <c r="AA22" s="99"/>
      <c r="AB22" s="41" t="e">
        <f t="shared" si="10"/>
        <v>#DIV/0!</v>
      </c>
      <c r="AC22" s="40" t="e">
        <f t="shared" si="3"/>
        <v>#DIV/0!</v>
      </c>
      <c r="AD22" s="42"/>
      <c r="AE22" s="128"/>
      <c r="AF22" s="37" t="e">
        <f t="shared" si="4"/>
        <v>#DIV/0!</v>
      </c>
      <c r="AG22" s="43">
        <v>65</v>
      </c>
      <c r="AH22" s="44" t="e">
        <f t="shared" si="5"/>
        <v>#DIV/0!</v>
      </c>
      <c r="AI22" s="45" t="e">
        <f t="shared" si="6"/>
        <v>#DIV/0!</v>
      </c>
      <c r="AJ22" s="46"/>
      <c r="AK22" s="47">
        <v>1E-4</v>
      </c>
      <c r="AL22" s="48">
        <f t="shared" si="7"/>
        <v>1.0001</v>
      </c>
      <c r="AM22" s="49" t="e">
        <f t="shared" si="8"/>
        <v>#DIV/0!</v>
      </c>
      <c r="AN22" s="50"/>
      <c r="AO22" s="51"/>
      <c r="AP22" s="51"/>
      <c r="AQ22" s="51"/>
      <c r="AR22" s="51"/>
      <c r="AS22" s="52"/>
      <c r="AT22" s="53">
        <f t="shared" si="9"/>
        <v>0</v>
      </c>
    </row>
    <row r="23" spans="1:46" s="54" customFormat="1" ht="40.5" customHeight="1" thickBot="1">
      <c r="A23" s="27"/>
      <c r="B23" s="61"/>
      <c r="C23" s="28"/>
      <c r="D23" s="28"/>
      <c r="E23" s="28"/>
      <c r="F23" s="28"/>
      <c r="G23" s="55"/>
      <c r="H23" s="29"/>
      <c r="I23" s="30">
        <v>0.51</v>
      </c>
      <c r="J23" s="119">
        <v>0.49</v>
      </c>
      <c r="K23" s="32"/>
      <c r="L23" s="57"/>
      <c r="M23" s="33"/>
      <c r="N23" s="34">
        <f t="shared" si="0"/>
        <v>1</v>
      </c>
      <c r="O23" s="35"/>
      <c r="P23" s="105">
        <v>15</v>
      </c>
      <c r="Q23" s="106">
        <v>15</v>
      </c>
      <c r="R23" s="38"/>
      <c r="S23" s="38"/>
      <c r="T23" s="37"/>
      <c r="U23" s="39">
        <f t="shared" si="1"/>
        <v>15</v>
      </c>
      <c r="V23" s="40">
        <f t="shared" si="2"/>
        <v>15</v>
      </c>
      <c r="W23" s="112"/>
      <c r="X23" s="96"/>
      <c r="Y23" s="96"/>
      <c r="Z23" s="104"/>
      <c r="AA23" s="99"/>
      <c r="AB23" s="41" t="e">
        <f t="shared" si="10"/>
        <v>#DIV/0!</v>
      </c>
      <c r="AC23" s="40" t="e">
        <f t="shared" si="3"/>
        <v>#DIV/0!</v>
      </c>
      <c r="AD23" s="42"/>
      <c r="AE23" s="128"/>
      <c r="AF23" s="37" t="e">
        <f t="shared" si="4"/>
        <v>#DIV/0!</v>
      </c>
      <c r="AG23" s="43">
        <v>65</v>
      </c>
      <c r="AH23" s="44" t="e">
        <f t="shared" si="5"/>
        <v>#DIV/0!</v>
      </c>
      <c r="AI23" s="45" t="e">
        <f t="shared" si="6"/>
        <v>#DIV/0!</v>
      </c>
      <c r="AJ23" s="46"/>
      <c r="AK23" s="47">
        <v>1E-4</v>
      </c>
      <c r="AL23" s="48">
        <f t="shared" si="7"/>
        <v>1.0001</v>
      </c>
      <c r="AM23" s="49" t="e">
        <f t="shared" si="8"/>
        <v>#DIV/0!</v>
      </c>
      <c r="AN23" s="50"/>
      <c r="AO23" s="51"/>
      <c r="AP23" s="51"/>
      <c r="AQ23" s="51"/>
      <c r="AR23" s="51"/>
      <c r="AS23" s="52"/>
      <c r="AT23" s="53">
        <f t="shared" si="9"/>
        <v>0</v>
      </c>
    </row>
    <row r="24" spans="1:46" s="54" customFormat="1" ht="40.5" customHeight="1" thickBot="1">
      <c r="A24" s="27"/>
      <c r="B24" s="61"/>
      <c r="C24" s="28"/>
      <c r="D24" s="28"/>
      <c r="E24" s="28"/>
      <c r="F24" s="28"/>
      <c r="G24" s="55"/>
      <c r="H24" s="29"/>
      <c r="I24" s="30">
        <v>0.51</v>
      </c>
      <c r="J24" s="119">
        <v>0.49</v>
      </c>
      <c r="K24" s="32"/>
      <c r="L24" s="57"/>
      <c r="M24" s="33"/>
      <c r="N24" s="34">
        <f t="shared" si="0"/>
        <v>1</v>
      </c>
      <c r="O24" s="35"/>
      <c r="P24" s="105">
        <v>15</v>
      </c>
      <c r="Q24" s="106">
        <v>15</v>
      </c>
      <c r="R24" s="38"/>
      <c r="S24" s="38"/>
      <c r="T24" s="37"/>
      <c r="U24" s="39">
        <f t="shared" si="1"/>
        <v>15</v>
      </c>
      <c r="V24" s="40">
        <f t="shared" si="2"/>
        <v>15</v>
      </c>
      <c r="W24" s="112"/>
      <c r="X24" s="96"/>
      <c r="Y24" s="96"/>
      <c r="Z24" s="104"/>
      <c r="AA24" s="99"/>
      <c r="AB24" s="41" t="e">
        <f t="shared" si="10"/>
        <v>#DIV/0!</v>
      </c>
      <c r="AC24" s="40" t="e">
        <f t="shared" si="3"/>
        <v>#DIV/0!</v>
      </c>
      <c r="AD24" s="42"/>
      <c r="AE24" s="128"/>
      <c r="AF24" s="37" t="e">
        <f t="shared" si="4"/>
        <v>#DIV/0!</v>
      </c>
      <c r="AG24" s="43">
        <v>65</v>
      </c>
      <c r="AH24" s="44" t="e">
        <f t="shared" si="5"/>
        <v>#DIV/0!</v>
      </c>
      <c r="AI24" s="45" t="e">
        <f t="shared" si="6"/>
        <v>#DIV/0!</v>
      </c>
      <c r="AJ24" s="46"/>
      <c r="AK24" s="47">
        <v>1E-4</v>
      </c>
      <c r="AL24" s="48">
        <f t="shared" si="7"/>
        <v>1.0001</v>
      </c>
      <c r="AM24" s="49" t="e">
        <f t="shared" si="8"/>
        <v>#DIV/0!</v>
      </c>
      <c r="AN24" s="50"/>
      <c r="AO24" s="51"/>
      <c r="AP24" s="51"/>
      <c r="AQ24" s="51"/>
      <c r="AR24" s="51"/>
      <c r="AS24" s="52"/>
      <c r="AT24" s="53">
        <f t="shared" si="9"/>
        <v>0</v>
      </c>
    </row>
    <row r="25" spans="1:46" s="54" customFormat="1" ht="36" customHeight="1" thickBot="1">
      <c r="A25" s="27"/>
      <c r="B25" s="61"/>
      <c r="C25" s="28"/>
      <c r="D25" s="91"/>
      <c r="E25" s="28"/>
      <c r="F25" s="28"/>
      <c r="G25" s="55"/>
      <c r="H25" s="60"/>
      <c r="I25" s="30">
        <v>0.51</v>
      </c>
      <c r="J25" s="119">
        <v>0.49</v>
      </c>
      <c r="K25" s="32"/>
      <c r="L25" s="57"/>
      <c r="M25" s="33"/>
      <c r="N25" s="34">
        <f t="shared" si="0"/>
        <v>1</v>
      </c>
      <c r="O25" s="35"/>
      <c r="P25" s="105">
        <v>15</v>
      </c>
      <c r="Q25" s="106">
        <v>15</v>
      </c>
      <c r="R25" s="38"/>
      <c r="S25" s="38"/>
      <c r="T25" s="37"/>
      <c r="U25" s="39">
        <f t="shared" si="1"/>
        <v>15</v>
      </c>
      <c r="V25" s="40">
        <f t="shared" si="2"/>
        <v>15</v>
      </c>
      <c r="W25" s="112"/>
      <c r="X25" s="96"/>
      <c r="Y25" s="96"/>
      <c r="Z25" s="104"/>
      <c r="AA25" s="99"/>
      <c r="AB25" s="41" t="e">
        <f t="shared" si="10"/>
        <v>#DIV/0!</v>
      </c>
      <c r="AC25" s="40" t="e">
        <f t="shared" si="3"/>
        <v>#DIV/0!</v>
      </c>
      <c r="AD25" s="42"/>
      <c r="AE25" s="128"/>
      <c r="AF25" s="37" t="e">
        <f t="shared" si="4"/>
        <v>#DIV/0!</v>
      </c>
      <c r="AG25" s="43">
        <v>65</v>
      </c>
      <c r="AH25" s="44" t="e">
        <f t="shared" si="5"/>
        <v>#DIV/0!</v>
      </c>
      <c r="AI25" s="45" t="e">
        <f t="shared" si="6"/>
        <v>#DIV/0!</v>
      </c>
      <c r="AJ25" s="46"/>
      <c r="AK25" s="47">
        <v>1E-4</v>
      </c>
      <c r="AL25" s="48">
        <f t="shared" si="7"/>
        <v>1.0001</v>
      </c>
      <c r="AM25" s="49" t="e">
        <f t="shared" si="8"/>
        <v>#DIV/0!</v>
      </c>
      <c r="AN25" s="50"/>
      <c r="AO25" s="51"/>
      <c r="AP25" s="51"/>
      <c r="AQ25" s="51"/>
      <c r="AR25" s="51"/>
      <c r="AS25" s="52"/>
      <c r="AT25" s="53">
        <f t="shared" si="9"/>
        <v>0</v>
      </c>
    </row>
    <row r="26" spans="1:46" s="54" customFormat="1" ht="36" customHeight="1" thickBot="1">
      <c r="A26" s="27"/>
      <c r="B26" s="61"/>
      <c r="C26" s="28"/>
      <c r="D26" s="91"/>
      <c r="E26" s="28"/>
      <c r="F26" s="28"/>
      <c r="G26" s="55"/>
      <c r="H26" s="29"/>
      <c r="I26" s="30">
        <v>0.51</v>
      </c>
      <c r="J26" s="119">
        <v>0.49</v>
      </c>
      <c r="K26" s="32"/>
      <c r="L26" s="57"/>
      <c r="M26" s="33"/>
      <c r="N26" s="34">
        <f t="shared" si="0"/>
        <v>1</v>
      </c>
      <c r="O26" s="35"/>
      <c r="P26" s="105">
        <v>15</v>
      </c>
      <c r="Q26" s="106">
        <v>15</v>
      </c>
      <c r="R26" s="38"/>
      <c r="S26" s="38"/>
      <c r="T26" s="37"/>
      <c r="U26" s="39">
        <f t="shared" si="1"/>
        <v>15</v>
      </c>
      <c r="V26" s="40">
        <f t="shared" si="2"/>
        <v>15</v>
      </c>
      <c r="W26" s="112"/>
      <c r="X26" s="96"/>
      <c r="Y26" s="96"/>
      <c r="Z26" s="104"/>
      <c r="AA26" s="99"/>
      <c r="AB26" s="41" t="e">
        <f t="shared" si="10"/>
        <v>#DIV/0!</v>
      </c>
      <c r="AC26" s="40" t="e">
        <f t="shared" si="3"/>
        <v>#DIV/0!</v>
      </c>
      <c r="AD26" s="42"/>
      <c r="AE26" s="128"/>
      <c r="AF26" s="37" t="e">
        <f t="shared" si="4"/>
        <v>#DIV/0!</v>
      </c>
      <c r="AG26" s="43">
        <v>65</v>
      </c>
      <c r="AH26" s="44" t="e">
        <f t="shared" si="5"/>
        <v>#DIV/0!</v>
      </c>
      <c r="AI26" s="45" t="e">
        <f t="shared" si="6"/>
        <v>#DIV/0!</v>
      </c>
      <c r="AJ26" s="46"/>
      <c r="AK26" s="47">
        <v>1E-4</v>
      </c>
      <c r="AL26" s="48">
        <f t="shared" si="7"/>
        <v>1.0001</v>
      </c>
      <c r="AM26" s="49" t="e">
        <f t="shared" si="8"/>
        <v>#DIV/0!</v>
      </c>
      <c r="AN26" s="50"/>
      <c r="AO26" s="51"/>
      <c r="AP26" s="51"/>
      <c r="AQ26" s="51"/>
      <c r="AR26" s="51"/>
      <c r="AS26" s="52"/>
      <c r="AT26" s="53">
        <f t="shared" si="9"/>
        <v>0</v>
      </c>
    </row>
    <row r="27" spans="1:46" s="54" customFormat="1" ht="36" customHeight="1" thickBot="1">
      <c r="A27" s="27"/>
      <c r="B27" s="61"/>
      <c r="C27" s="28"/>
      <c r="D27" s="91"/>
      <c r="E27" s="91"/>
      <c r="F27" s="91"/>
      <c r="G27" s="92"/>
      <c r="H27" s="60"/>
      <c r="I27" s="30">
        <v>0.51</v>
      </c>
      <c r="J27" s="119">
        <v>0.49</v>
      </c>
      <c r="K27" s="32"/>
      <c r="L27" s="57"/>
      <c r="M27" s="33"/>
      <c r="N27" s="34">
        <f t="shared" si="0"/>
        <v>1</v>
      </c>
      <c r="O27" s="35"/>
      <c r="P27" s="105">
        <v>15</v>
      </c>
      <c r="Q27" s="106">
        <v>15</v>
      </c>
      <c r="R27" s="38"/>
      <c r="S27" s="38"/>
      <c r="T27" s="37"/>
      <c r="U27" s="39">
        <f t="shared" si="1"/>
        <v>15</v>
      </c>
      <c r="V27" s="40">
        <f t="shared" si="2"/>
        <v>15</v>
      </c>
      <c r="W27" s="112"/>
      <c r="X27" s="96"/>
      <c r="Y27" s="96"/>
      <c r="Z27" s="104"/>
      <c r="AA27" s="99"/>
      <c r="AB27" s="41" t="e">
        <f t="shared" si="10"/>
        <v>#DIV/0!</v>
      </c>
      <c r="AC27" s="40" t="e">
        <f t="shared" si="3"/>
        <v>#DIV/0!</v>
      </c>
      <c r="AD27" s="42"/>
      <c r="AE27" s="128"/>
      <c r="AF27" s="37" t="e">
        <f t="shared" si="4"/>
        <v>#DIV/0!</v>
      </c>
      <c r="AG27" s="43">
        <v>65</v>
      </c>
      <c r="AH27" s="44" t="e">
        <f t="shared" si="5"/>
        <v>#DIV/0!</v>
      </c>
      <c r="AI27" s="45" t="e">
        <f t="shared" si="6"/>
        <v>#DIV/0!</v>
      </c>
      <c r="AJ27" s="46"/>
      <c r="AK27" s="47">
        <v>1E-4</v>
      </c>
      <c r="AL27" s="48">
        <f t="shared" si="7"/>
        <v>1.0001</v>
      </c>
      <c r="AM27" s="49" t="e">
        <f t="shared" si="8"/>
        <v>#DIV/0!</v>
      </c>
      <c r="AN27" s="50"/>
      <c r="AO27" s="51"/>
      <c r="AP27" s="51"/>
      <c r="AQ27" s="51"/>
      <c r="AR27" s="51"/>
      <c r="AS27" s="52"/>
      <c r="AT27" s="53">
        <f t="shared" si="9"/>
        <v>0</v>
      </c>
    </row>
    <row r="28" spans="1:46" s="54" customFormat="1" ht="36" customHeight="1" thickBot="1">
      <c r="A28" s="27"/>
      <c r="B28" s="61"/>
      <c r="C28" s="28"/>
      <c r="D28" s="91"/>
      <c r="E28" s="91"/>
      <c r="F28" s="91"/>
      <c r="G28" s="92"/>
      <c r="H28" s="60"/>
      <c r="I28" s="30">
        <v>0.51</v>
      </c>
      <c r="J28" s="119">
        <v>0.49</v>
      </c>
      <c r="K28" s="32"/>
      <c r="L28" s="57"/>
      <c r="M28" s="33"/>
      <c r="N28" s="34">
        <f t="shared" si="0"/>
        <v>1</v>
      </c>
      <c r="O28" s="35"/>
      <c r="P28" s="105">
        <v>15</v>
      </c>
      <c r="Q28" s="106">
        <v>15</v>
      </c>
      <c r="R28" s="38"/>
      <c r="S28" s="38"/>
      <c r="T28" s="37"/>
      <c r="U28" s="39">
        <f t="shared" si="1"/>
        <v>15</v>
      </c>
      <c r="V28" s="40">
        <f t="shared" si="2"/>
        <v>15</v>
      </c>
      <c r="W28" s="112"/>
      <c r="X28" s="96"/>
      <c r="Y28" s="96"/>
      <c r="Z28" s="104"/>
      <c r="AA28" s="99"/>
      <c r="AB28" s="41" t="e">
        <f t="shared" si="10"/>
        <v>#DIV/0!</v>
      </c>
      <c r="AC28" s="40" t="e">
        <f t="shared" si="3"/>
        <v>#DIV/0!</v>
      </c>
      <c r="AD28" s="42"/>
      <c r="AE28" s="128"/>
      <c r="AF28" s="37" t="e">
        <f t="shared" si="4"/>
        <v>#DIV/0!</v>
      </c>
      <c r="AG28" s="43">
        <v>65</v>
      </c>
      <c r="AH28" s="44" t="e">
        <f t="shared" si="5"/>
        <v>#DIV/0!</v>
      </c>
      <c r="AI28" s="45" t="e">
        <f t="shared" si="6"/>
        <v>#DIV/0!</v>
      </c>
      <c r="AJ28" s="46"/>
      <c r="AK28" s="47">
        <v>1E-4</v>
      </c>
      <c r="AL28" s="48">
        <f t="shared" si="7"/>
        <v>1.0001</v>
      </c>
      <c r="AM28" s="49" t="e">
        <f t="shared" si="8"/>
        <v>#DIV/0!</v>
      </c>
      <c r="AN28" s="50"/>
      <c r="AO28" s="51"/>
      <c r="AP28" s="51"/>
      <c r="AQ28" s="51"/>
      <c r="AR28" s="51"/>
      <c r="AS28" s="52"/>
      <c r="AT28" s="53">
        <f t="shared" si="9"/>
        <v>0</v>
      </c>
    </row>
    <row r="29" spans="1:46" s="54" customFormat="1" ht="36" customHeight="1" thickBot="1">
      <c r="A29" s="27"/>
      <c r="B29" s="61"/>
      <c r="C29" s="28"/>
      <c r="D29" s="91"/>
      <c r="E29" s="91"/>
      <c r="F29" s="91"/>
      <c r="G29" s="92"/>
      <c r="H29" s="29"/>
      <c r="I29" s="30">
        <v>0.51</v>
      </c>
      <c r="J29" s="119">
        <v>0.49</v>
      </c>
      <c r="K29" s="32"/>
      <c r="L29" s="57"/>
      <c r="M29" s="33"/>
      <c r="N29" s="34">
        <f t="shared" si="0"/>
        <v>1</v>
      </c>
      <c r="O29" s="35"/>
      <c r="P29" s="105">
        <v>15</v>
      </c>
      <c r="Q29" s="106">
        <v>15</v>
      </c>
      <c r="R29" s="38"/>
      <c r="S29" s="38"/>
      <c r="T29" s="37"/>
      <c r="U29" s="39">
        <f t="shared" si="1"/>
        <v>15</v>
      </c>
      <c r="V29" s="40">
        <f t="shared" si="2"/>
        <v>15</v>
      </c>
      <c r="W29" s="112"/>
      <c r="X29" s="96"/>
      <c r="Y29" s="96"/>
      <c r="Z29" s="104"/>
      <c r="AA29" s="99"/>
      <c r="AB29" s="41" t="e">
        <f t="shared" si="10"/>
        <v>#DIV/0!</v>
      </c>
      <c r="AC29" s="40" t="e">
        <f t="shared" si="3"/>
        <v>#DIV/0!</v>
      </c>
      <c r="AD29" s="42"/>
      <c r="AE29" s="128"/>
      <c r="AF29" s="37" t="e">
        <f t="shared" si="4"/>
        <v>#DIV/0!</v>
      </c>
      <c r="AG29" s="43">
        <v>65</v>
      </c>
      <c r="AH29" s="44" t="e">
        <f t="shared" si="5"/>
        <v>#DIV/0!</v>
      </c>
      <c r="AI29" s="45" t="e">
        <f t="shared" si="6"/>
        <v>#DIV/0!</v>
      </c>
      <c r="AJ29" s="46"/>
      <c r="AK29" s="47">
        <v>1E-4</v>
      </c>
      <c r="AL29" s="48">
        <f t="shared" si="7"/>
        <v>1.0001</v>
      </c>
      <c r="AM29" s="49" t="e">
        <f t="shared" si="8"/>
        <v>#DIV/0!</v>
      </c>
      <c r="AN29" s="50"/>
      <c r="AO29" s="51"/>
      <c r="AP29" s="51"/>
      <c r="AQ29" s="51"/>
      <c r="AR29" s="51"/>
      <c r="AS29" s="52"/>
      <c r="AT29" s="53">
        <f t="shared" si="9"/>
        <v>0</v>
      </c>
    </row>
    <row r="30" spans="1:46" s="54" customFormat="1" ht="36" customHeight="1" thickBot="1">
      <c r="A30" s="27"/>
      <c r="B30" s="61"/>
      <c r="C30" s="28"/>
      <c r="D30" s="91"/>
      <c r="E30" s="91"/>
      <c r="F30" s="91"/>
      <c r="G30" s="92"/>
      <c r="H30" s="29"/>
      <c r="I30" s="30">
        <v>0.51</v>
      </c>
      <c r="J30" s="119">
        <v>0.49</v>
      </c>
      <c r="K30" s="32"/>
      <c r="L30" s="57"/>
      <c r="M30" s="33"/>
      <c r="N30" s="34">
        <f t="shared" si="0"/>
        <v>1</v>
      </c>
      <c r="O30" s="35"/>
      <c r="P30" s="105">
        <v>15</v>
      </c>
      <c r="Q30" s="106">
        <v>15</v>
      </c>
      <c r="R30" s="38"/>
      <c r="S30" s="38"/>
      <c r="T30" s="37"/>
      <c r="U30" s="39">
        <f t="shared" si="1"/>
        <v>15</v>
      </c>
      <c r="V30" s="40">
        <f t="shared" si="2"/>
        <v>15</v>
      </c>
      <c r="W30" s="112"/>
      <c r="X30" s="96"/>
      <c r="Y30" s="96"/>
      <c r="Z30" s="104"/>
      <c r="AA30" s="99"/>
      <c r="AB30" s="41" t="e">
        <f t="shared" si="10"/>
        <v>#DIV/0!</v>
      </c>
      <c r="AC30" s="40" t="e">
        <f t="shared" si="3"/>
        <v>#DIV/0!</v>
      </c>
      <c r="AD30" s="42"/>
      <c r="AE30" s="128"/>
      <c r="AF30" s="37" t="e">
        <f t="shared" si="4"/>
        <v>#DIV/0!</v>
      </c>
      <c r="AG30" s="43">
        <v>65</v>
      </c>
      <c r="AH30" s="44" t="e">
        <f t="shared" si="5"/>
        <v>#DIV/0!</v>
      </c>
      <c r="AI30" s="45" t="e">
        <f t="shared" si="6"/>
        <v>#DIV/0!</v>
      </c>
      <c r="AJ30" s="46"/>
      <c r="AK30" s="47">
        <v>1E-4</v>
      </c>
      <c r="AL30" s="48">
        <f t="shared" si="7"/>
        <v>1.0001</v>
      </c>
      <c r="AM30" s="49" t="e">
        <f t="shared" si="8"/>
        <v>#DIV/0!</v>
      </c>
      <c r="AN30" s="50"/>
      <c r="AO30" s="51"/>
      <c r="AP30" s="51"/>
      <c r="AQ30" s="51"/>
      <c r="AR30" s="51"/>
      <c r="AS30" s="52"/>
      <c r="AT30" s="53">
        <f t="shared" si="9"/>
        <v>0</v>
      </c>
    </row>
    <row r="31" spans="1:46" s="54" customFormat="1" ht="36" customHeight="1" thickBot="1">
      <c r="A31" s="27"/>
      <c r="B31" s="61"/>
      <c r="C31" s="28"/>
      <c r="D31" s="91"/>
      <c r="E31" s="91"/>
      <c r="F31" s="91"/>
      <c r="G31" s="92"/>
      <c r="H31" s="29"/>
      <c r="I31" s="30">
        <v>0.51</v>
      </c>
      <c r="J31" s="119">
        <v>0.49</v>
      </c>
      <c r="K31" s="32"/>
      <c r="L31" s="57"/>
      <c r="M31" s="33"/>
      <c r="N31" s="34">
        <f t="shared" si="0"/>
        <v>1</v>
      </c>
      <c r="O31" s="35"/>
      <c r="P31" s="105">
        <v>15</v>
      </c>
      <c r="Q31" s="106">
        <v>15</v>
      </c>
      <c r="R31" s="38"/>
      <c r="S31" s="38"/>
      <c r="T31" s="37"/>
      <c r="U31" s="39">
        <f t="shared" si="1"/>
        <v>15</v>
      </c>
      <c r="V31" s="40">
        <f t="shared" si="2"/>
        <v>15</v>
      </c>
      <c r="W31" s="112"/>
      <c r="X31" s="96"/>
      <c r="Y31" s="96"/>
      <c r="Z31" s="104"/>
      <c r="AA31" s="99"/>
      <c r="AB31" s="41" t="e">
        <f t="shared" si="10"/>
        <v>#DIV/0!</v>
      </c>
      <c r="AC31" s="40" t="e">
        <f t="shared" si="3"/>
        <v>#DIV/0!</v>
      </c>
      <c r="AD31" s="42"/>
      <c r="AE31" s="128"/>
      <c r="AF31" s="37" t="e">
        <f t="shared" si="4"/>
        <v>#DIV/0!</v>
      </c>
      <c r="AG31" s="43">
        <v>65</v>
      </c>
      <c r="AH31" s="44" t="e">
        <f t="shared" si="5"/>
        <v>#DIV/0!</v>
      </c>
      <c r="AI31" s="45" t="e">
        <f t="shared" si="6"/>
        <v>#DIV/0!</v>
      </c>
      <c r="AJ31" s="46"/>
      <c r="AK31" s="47">
        <v>1E-4</v>
      </c>
      <c r="AL31" s="48">
        <f t="shared" si="7"/>
        <v>1.0001</v>
      </c>
      <c r="AM31" s="49" t="e">
        <f t="shared" si="8"/>
        <v>#DIV/0!</v>
      </c>
      <c r="AN31" s="50"/>
      <c r="AO31" s="51"/>
      <c r="AP31" s="51"/>
      <c r="AQ31" s="51"/>
      <c r="AR31" s="51"/>
      <c r="AS31" s="52"/>
      <c r="AT31" s="53">
        <f t="shared" si="9"/>
        <v>0</v>
      </c>
    </row>
    <row r="32" spans="1:46" s="54" customFormat="1" ht="36" customHeight="1" thickBot="1">
      <c r="A32" s="27"/>
      <c r="B32" s="61"/>
      <c r="C32" s="28"/>
      <c r="D32" s="91"/>
      <c r="E32" s="91"/>
      <c r="F32" s="91"/>
      <c r="G32" s="92"/>
      <c r="H32" s="29"/>
      <c r="I32" s="30">
        <v>0.51</v>
      </c>
      <c r="J32" s="119">
        <v>0.49</v>
      </c>
      <c r="K32" s="32"/>
      <c r="L32" s="57"/>
      <c r="M32" s="33"/>
      <c r="N32" s="34">
        <f t="shared" si="0"/>
        <v>1</v>
      </c>
      <c r="O32" s="35"/>
      <c r="P32" s="105">
        <v>15</v>
      </c>
      <c r="Q32" s="106">
        <v>15</v>
      </c>
      <c r="R32" s="38"/>
      <c r="S32" s="38"/>
      <c r="T32" s="37"/>
      <c r="U32" s="39">
        <f t="shared" si="1"/>
        <v>15</v>
      </c>
      <c r="V32" s="40">
        <f t="shared" si="2"/>
        <v>15</v>
      </c>
      <c r="W32" s="112"/>
      <c r="X32" s="96"/>
      <c r="Y32" s="96"/>
      <c r="Z32" s="104"/>
      <c r="AA32" s="99"/>
      <c r="AB32" s="41" t="e">
        <f t="shared" si="10"/>
        <v>#DIV/0!</v>
      </c>
      <c r="AC32" s="40" t="e">
        <f t="shared" si="3"/>
        <v>#DIV/0!</v>
      </c>
      <c r="AD32" s="42"/>
      <c r="AE32" s="128"/>
      <c r="AF32" s="37" t="e">
        <f t="shared" si="4"/>
        <v>#DIV/0!</v>
      </c>
      <c r="AG32" s="43">
        <v>65</v>
      </c>
      <c r="AH32" s="44" t="e">
        <f t="shared" si="5"/>
        <v>#DIV/0!</v>
      </c>
      <c r="AI32" s="45" t="e">
        <f t="shared" si="6"/>
        <v>#DIV/0!</v>
      </c>
      <c r="AJ32" s="46"/>
      <c r="AK32" s="47">
        <v>1E-4</v>
      </c>
      <c r="AL32" s="48">
        <f t="shared" si="7"/>
        <v>1.0001</v>
      </c>
      <c r="AM32" s="49" t="e">
        <f t="shared" si="8"/>
        <v>#DIV/0!</v>
      </c>
      <c r="AN32" s="50"/>
      <c r="AO32" s="51"/>
      <c r="AP32" s="51"/>
      <c r="AQ32" s="51"/>
      <c r="AR32" s="51"/>
      <c r="AS32" s="52"/>
      <c r="AT32" s="53">
        <f t="shared" si="9"/>
        <v>0</v>
      </c>
    </row>
    <row r="33" spans="1:46" s="54" customFormat="1" ht="36" customHeight="1" thickBot="1">
      <c r="A33" s="27"/>
      <c r="B33" s="56"/>
      <c r="C33" s="91"/>
      <c r="D33" s="95"/>
      <c r="E33" s="95"/>
      <c r="F33" s="101"/>
      <c r="G33" s="55"/>
      <c r="H33" s="29"/>
      <c r="I33" s="30">
        <v>0.51</v>
      </c>
      <c r="J33" s="119">
        <v>0.49</v>
      </c>
      <c r="K33" s="32"/>
      <c r="L33" s="57"/>
      <c r="M33" s="33"/>
      <c r="N33" s="34">
        <f t="shared" si="0"/>
        <v>1</v>
      </c>
      <c r="O33" s="35"/>
      <c r="P33" s="105">
        <v>15</v>
      </c>
      <c r="Q33" s="106">
        <v>15</v>
      </c>
      <c r="R33" s="38"/>
      <c r="S33" s="38"/>
      <c r="T33" s="37"/>
      <c r="U33" s="39">
        <f t="shared" si="1"/>
        <v>15</v>
      </c>
      <c r="V33" s="40">
        <f t="shared" si="2"/>
        <v>15</v>
      </c>
      <c r="W33" s="112"/>
      <c r="X33" s="96"/>
      <c r="Y33" s="96"/>
      <c r="Z33" s="104"/>
      <c r="AA33" s="99"/>
      <c r="AB33" s="41" t="e">
        <f t="shared" si="10"/>
        <v>#DIV/0!</v>
      </c>
      <c r="AC33" s="40" t="e">
        <f t="shared" si="3"/>
        <v>#DIV/0!</v>
      </c>
      <c r="AD33" s="42"/>
      <c r="AE33" s="128"/>
      <c r="AF33" s="37" t="e">
        <f t="shared" si="4"/>
        <v>#DIV/0!</v>
      </c>
      <c r="AG33" s="43">
        <v>65</v>
      </c>
      <c r="AH33" s="44" t="e">
        <f t="shared" si="5"/>
        <v>#DIV/0!</v>
      </c>
      <c r="AI33" s="45" t="e">
        <f t="shared" si="6"/>
        <v>#DIV/0!</v>
      </c>
      <c r="AJ33" s="46"/>
      <c r="AK33" s="47">
        <v>1E-4</v>
      </c>
      <c r="AL33" s="48">
        <f t="shared" si="7"/>
        <v>1.0001</v>
      </c>
      <c r="AM33" s="49" t="e">
        <f t="shared" si="8"/>
        <v>#DIV/0!</v>
      </c>
      <c r="AN33" s="50"/>
      <c r="AO33" s="51"/>
      <c r="AP33" s="51"/>
      <c r="AQ33" s="51"/>
      <c r="AR33" s="51"/>
      <c r="AS33" s="52"/>
      <c r="AT33" s="53">
        <f t="shared" si="9"/>
        <v>0</v>
      </c>
    </row>
    <row r="34" spans="1:46" s="54" customFormat="1" ht="36" customHeight="1" thickBot="1">
      <c r="A34" s="27"/>
      <c r="B34" s="56"/>
      <c r="C34" s="91"/>
      <c r="D34" s="95"/>
      <c r="E34" s="95"/>
      <c r="F34" s="101"/>
      <c r="G34" s="55"/>
      <c r="H34" s="29"/>
      <c r="I34" s="30">
        <v>0.51</v>
      </c>
      <c r="J34" s="119">
        <v>0.49</v>
      </c>
      <c r="K34" s="32"/>
      <c r="L34" s="57"/>
      <c r="M34" s="33"/>
      <c r="N34" s="34">
        <f t="shared" si="0"/>
        <v>1</v>
      </c>
      <c r="O34" s="35"/>
      <c r="P34" s="105">
        <v>15</v>
      </c>
      <c r="Q34" s="106">
        <v>15</v>
      </c>
      <c r="R34" s="38"/>
      <c r="S34" s="38"/>
      <c r="T34" s="37"/>
      <c r="U34" s="39">
        <f t="shared" si="1"/>
        <v>15</v>
      </c>
      <c r="V34" s="40">
        <f t="shared" si="2"/>
        <v>15</v>
      </c>
      <c r="W34" s="112"/>
      <c r="X34" s="96"/>
      <c r="Y34" s="96"/>
      <c r="Z34" s="104"/>
      <c r="AA34" s="99"/>
      <c r="AB34" s="41" t="e">
        <f t="shared" si="10"/>
        <v>#DIV/0!</v>
      </c>
      <c r="AC34" s="40" t="e">
        <f t="shared" si="3"/>
        <v>#DIV/0!</v>
      </c>
      <c r="AD34" s="42"/>
      <c r="AE34" s="128"/>
      <c r="AF34" s="37" t="e">
        <f t="shared" si="4"/>
        <v>#DIV/0!</v>
      </c>
      <c r="AG34" s="43">
        <v>65</v>
      </c>
      <c r="AH34" s="44" t="e">
        <f t="shared" si="5"/>
        <v>#DIV/0!</v>
      </c>
      <c r="AI34" s="45" t="e">
        <f t="shared" si="6"/>
        <v>#DIV/0!</v>
      </c>
      <c r="AJ34" s="46"/>
      <c r="AK34" s="47">
        <v>1E-4</v>
      </c>
      <c r="AL34" s="48">
        <f t="shared" si="7"/>
        <v>1.0001</v>
      </c>
      <c r="AM34" s="49" t="e">
        <f t="shared" si="8"/>
        <v>#DIV/0!</v>
      </c>
      <c r="AN34" s="50"/>
      <c r="AO34" s="51"/>
      <c r="AP34" s="51"/>
      <c r="AQ34" s="51"/>
      <c r="AR34" s="51"/>
      <c r="AS34" s="52"/>
      <c r="AT34" s="53">
        <f t="shared" si="9"/>
        <v>0</v>
      </c>
    </row>
    <row r="35" spans="1:46" s="54" customFormat="1" ht="36" customHeight="1" thickBot="1">
      <c r="A35" s="27"/>
      <c r="B35" s="56"/>
      <c r="C35" s="91"/>
      <c r="D35" s="95"/>
      <c r="E35" s="95"/>
      <c r="F35" s="101"/>
      <c r="G35" s="55"/>
      <c r="H35" s="29"/>
      <c r="I35" s="30">
        <v>0.51</v>
      </c>
      <c r="J35" s="119">
        <v>0.49</v>
      </c>
      <c r="K35" s="32"/>
      <c r="L35" s="57"/>
      <c r="M35" s="33"/>
      <c r="N35" s="34">
        <f t="shared" si="0"/>
        <v>1</v>
      </c>
      <c r="O35" s="35"/>
      <c r="P35" s="105">
        <v>15</v>
      </c>
      <c r="Q35" s="106">
        <v>15</v>
      </c>
      <c r="R35" s="38"/>
      <c r="S35" s="38"/>
      <c r="T35" s="37"/>
      <c r="U35" s="39">
        <f t="shared" si="1"/>
        <v>15</v>
      </c>
      <c r="V35" s="40">
        <f t="shared" si="2"/>
        <v>15</v>
      </c>
      <c r="W35" s="112"/>
      <c r="X35" s="96"/>
      <c r="Y35" s="96"/>
      <c r="Z35" s="104"/>
      <c r="AA35" s="99"/>
      <c r="AB35" s="41" t="e">
        <f t="shared" si="10"/>
        <v>#DIV/0!</v>
      </c>
      <c r="AC35" s="40" t="e">
        <f t="shared" si="3"/>
        <v>#DIV/0!</v>
      </c>
      <c r="AD35" s="42"/>
      <c r="AE35" s="128"/>
      <c r="AF35" s="37" t="e">
        <f t="shared" si="4"/>
        <v>#DIV/0!</v>
      </c>
      <c r="AG35" s="43">
        <v>65</v>
      </c>
      <c r="AH35" s="44" t="e">
        <f t="shared" si="5"/>
        <v>#DIV/0!</v>
      </c>
      <c r="AI35" s="45" t="e">
        <f t="shared" si="6"/>
        <v>#DIV/0!</v>
      </c>
      <c r="AJ35" s="46"/>
      <c r="AK35" s="47">
        <v>1E-4</v>
      </c>
      <c r="AL35" s="48">
        <f t="shared" si="7"/>
        <v>1.0001</v>
      </c>
      <c r="AM35" s="49" t="e">
        <f t="shared" si="8"/>
        <v>#DIV/0!</v>
      </c>
      <c r="AN35" s="50"/>
      <c r="AO35" s="51"/>
      <c r="AP35" s="51"/>
      <c r="AQ35" s="51"/>
      <c r="AR35" s="51"/>
      <c r="AS35" s="52"/>
      <c r="AT35" s="53">
        <f t="shared" si="9"/>
        <v>0</v>
      </c>
    </row>
    <row r="36" spans="1:46" s="54" customFormat="1" ht="36" customHeight="1" thickBot="1">
      <c r="A36" s="27"/>
      <c r="B36" s="56"/>
      <c r="C36" s="91"/>
      <c r="D36" s="95"/>
      <c r="E36" s="95"/>
      <c r="F36" s="101"/>
      <c r="G36" s="55"/>
      <c r="H36" s="29"/>
      <c r="I36" s="30">
        <v>0.51</v>
      </c>
      <c r="J36" s="119">
        <v>0.49</v>
      </c>
      <c r="K36" s="32"/>
      <c r="L36" s="57"/>
      <c r="M36" s="33"/>
      <c r="N36" s="34">
        <f t="shared" ref="N36:N99" si="11">SUM(I36:M36)</f>
        <v>1</v>
      </c>
      <c r="O36" s="35"/>
      <c r="P36" s="105">
        <v>15</v>
      </c>
      <c r="Q36" s="106">
        <v>15</v>
      </c>
      <c r="R36" s="38"/>
      <c r="S36" s="38"/>
      <c r="T36" s="37"/>
      <c r="U36" s="39">
        <f t="shared" si="1"/>
        <v>15</v>
      </c>
      <c r="V36" s="40">
        <f t="shared" si="2"/>
        <v>15</v>
      </c>
      <c r="W36" s="112"/>
      <c r="X36" s="96"/>
      <c r="Y36" s="96"/>
      <c r="Z36" s="104"/>
      <c r="AA36" s="99"/>
      <c r="AB36" s="41" t="e">
        <f t="shared" si="10"/>
        <v>#DIV/0!</v>
      </c>
      <c r="AC36" s="40" t="e">
        <f t="shared" si="3"/>
        <v>#DIV/0!</v>
      </c>
      <c r="AD36" s="42"/>
      <c r="AE36" s="128"/>
      <c r="AF36" s="37" t="e">
        <f t="shared" si="4"/>
        <v>#DIV/0!</v>
      </c>
      <c r="AG36" s="43">
        <v>65</v>
      </c>
      <c r="AH36" s="44" t="e">
        <f t="shared" si="5"/>
        <v>#DIV/0!</v>
      </c>
      <c r="AI36" s="45" t="e">
        <f t="shared" si="6"/>
        <v>#DIV/0!</v>
      </c>
      <c r="AJ36" s="46"/>
      <c r="AK36" s="47">
        <v>1E-4</v>
      </c>
      <c r="AL36" s="48">
        <f t="shared" si="7"/>
        <v>1.0001</v>
      </c>
      <c r="AM36" s="49" t="e">
        <f t="shared" si="8"/>
        <v>#DIV/0!</v>
      </c>
      <c r="AN36" s="50"/>
      <c r="AO36" s="51"/>
      <c r="AP36" s="51"/>
      <c r="AQ36" s="51"/>
      <c r="AR36" s="51"/>
      <c r="AS36" s="52"/>
      <c r="AT36" s="53">
        <f t="shared" si="9"/>
        <v>0</v>
      </c>
    </row>
    <row r="37" spans="1:46" s="54" customFormat="1" ht="36" customHeight="1" thickBot="1">
      <c r="A37" s="27"/>
      <c r="B37" s="56"/>
      <c r="C37" s="91"/>
      <c r="D37" s="95"/>
      <c r="E37" s="95"/>
      <c r="F37" s="101"/>
      <c r="G37" s="55"/>
      <c r="H37" s="29"/>
      <c r="I37" s="30">
        <v>0.51</v>
      </c>
      <c r="J37" s="119">
        <v>0.49</v>
      </c>
      <c r="K37" s="32"/>
      <c r="L37" s="57"/>
      <c r="M37" s="33"/>
      <c r="N37" s="34">
        <f t="shared" si="11"/>
        <v>1</v>
      </c>
      <c r="O37" s="35"/>
      <c r="P37" s="105">
        <v>15</v>
      </c>
      <c r="Q37" s="106">
        <v>15</v>
      </c>
      <c r="R37" s="38"/>
      <c r="S37" s="38"/>
      <c r="T37" s="37"/>
      <c r="U37" s="39">
        <f t="shared" si="1"/>
        <v>15</v>
      </c>
      <c r="V37" s="40">
        <f t="shared" si="2"/>
        <v>15</v>
      </c>
      <c r="W37" s="112"/>
      <c r="X37" s="96"/>
      <c r="Y37" s="96"/>
      <c r="Z37" s="104"/>
      <c r="AA37" s="99"/>
      <c r="AB37" s="41" t="e">
        <f t="shared" si="10"/>
        <v>#DIV/0!</v>
      </c>
      <c r="AC37" s="40" t="e">
        <f t="shared" si="3"/>
        <v>#DIV/0!</v>
      </c>
      <c r="AD37" s="42"/>
      <c r="AE37" s="128"/>
      <c r="AF37" s="37" t="e">
        <f t="shared" si="4"/>
        <v>#DIV/0!</v>
      </c>
      <c r="AG37" s="43">
        <v>65</v>
      </c>
      <c r="AH37" s="44" t="e">
        <f t="shared" si="5"/>
        <v>#DIV/0!</v>
      </c>
      <c r="AI37" s="45" t="e">
        <f t="shared" si="6"/>
        <v>#DIV/0!</v>
      </c>
      <c r="AJ37" s="46"/>
      <c r="AK37" s="47">
        <v>1E-4</v>
      </c>
      <c r="AL37" s="48">
        <f t="shared" si="7"/>
        <v>1.0001</v>
      </c>
      <c r="AM37" s="49" t="e">
        <f t="shared" si="8"/>
        <v>#DIV/0!</v>
      </c>
      <c r="AN37" s="50"/>
      <c r="AO37" s="51"/>
      <c r="AP37" s="51"/>
      <c r="AQ37" s="51"/>
      <c r="AR37" s="51"/>
      <c r="AS37" s="52"/>
      <c r="AT37" s="53">
        <f t="shared" si="9"/>
        <v>0</v>
      </c>
    </row>
    <row r="38" spans="1:46" s="54" customFormat="1" ht="47.25" customHeight="1" thickBot="1">
      <c r="A38" s="27"/>
      <c r="B38" s="56"/>
      <c r="C38" s="91"/>
      <c r="D38" s="95"/>
      <c r="E38" s="95"/>
      <c r="F38" s="101"/>
      <c r="G38" s="55"/>
      <c r="H38" s="29"/>
      <c r="I38" s="30">
        <v>0.51</v>
      </c>
      <c r="J38" s="119">
        <v>0.49</v>
      </c>
      <c r="K38" s="32"/>
      <c r="L38" s="57"/>
      <c r="M38" s="33"/>
      <c r="N38" s="34">
        <f t="shared" si="11"/>
        <v>1</v>
      </c>
      <c r="O38" s="35"/>
      <c r="P38" s="105">
        <v>15</v>
      </c>
      <c r="Q38" s="106">
        <v>15</v>
      </c>
      <c r="R38" s="38"/>
      <c r="S38" s="38"/>
      <c r="T38" s="37"/>
      <c r="U38" s="39">
        <f t="shared" si="1"/>
        <v>15</v>
      </c>
      <c r="V38" s="40">
        <f t="shared" si="2"/>
        <v>15</v>
      </c>
      <c r="W38" s="112"/>
      <c r="X38" s="96"/>
      <c r="Y38" s="96"/>
      <c r="Z38" s="104"/>
      <c r="AA38" s="99"/>
      <c r="AB38" s="41" t="e">
        <f t="shared" si="10"/>
        <v>#DIV/0!</v>
      </c>
      <c r="AC38" s="40" t="e">
        <f t="shared" si="3"/>
        <v>#DIV/0!</v>
      </c>
      <c r="AD38" s="42"/>
      <c r="AE38" s="128"/>
      <c r="AF38" s="37" t="e">
        <f t="shared" si="4"/>
        <v>#DIV/0!</v>
      </c>
      <c r="AG38" s="43">
        <v>65</v>
      </c>
      <c r="AH38" s="44" t="e">
        <f t="shared" si="5"/>
        <v>#DIV/0!</v>
      </c>
      <c r="AI38" s="45" t="e">
        <f t="shared" si="6"/>
        <v>#DIV/0!</v>
      </c>
      <c r="AJ38" s="46"/>
      <c r="AK38" s="47">
        <v>1E-4</v>
      </c>
      <c r="AL38" s="48">
        <f t="shared" si="7"/>
        <v>1.0001</v>
      </c>
      <c r="AM38" s="49" t="e">
        <f t="shared" si="8"/>
        <v>#DIV/0!</v>
      </c>
      <c r="AN38" s="50"/>
      <c r="AO38" s="51"/>
      <c r="AP38" s="51"/>
      <c r="AQ38" s="51"/>
      <c r="AR38" s="51"/>
      <c r="AS38" s="52"/>
      <c r="AT38" s="53">
        <f t="shared" si="9"/>
        <v>0</v>
      </c>
    </row>
    <row r="39" spans="1:46" s="54" customFormat="1" ht="47.25" customHeight="1" thickBot="1">
      <c r="A39" s="27"/>
      <c r="B39" s="56"/>
      <c r="C39" s="91"/>
      <c r="D39" s="95"/>
      <c r="E39" s="95"/>
      <c r="F39" s="101"/>
      <c r="G39" s="55"/>
      <c r="H39" s="60"/>
      <c r="I39" s="30">
        <v>0.51</v>
      </c>
      <c r="J39" s="119">
        <v>0.49</v>
      </c>
      <c r="K39" s="32"/>
      <c r="L39" s="57"/>
      <c r="M39" s="33"/>
      <c r="N39" s="34">
        <f t="shared" si="11"/>
        <v>1</v>
      </c>
      <c r="O39" s="35"/>
      <c r="P39" s="105">
        <v>15</v>
      </c>
      <c r="Q39" s="106">
        <v>15</v>
      </c>
      <c r="R39" s="38"/>
      <c r="S39" s="38"/>
      <c r="T39" s="37"/>
      <c r="U39" s="39">
        <f t="shared" si="1"/>
        <v>15</v>
      </c>
      <c r="V39" s="40">
        <f t="shared" si="2"/>
        <v>15</v>
      </c>
      <c r="W39" s="112"/>
      <c r="X39" s="96"/>
      <c r="Y39" s="96"/>
      <c r="Z39" s="104"/>
      <c r="AA39" s="99"/>
      <c r="AB39" s="41" t="e">
        <f t="shared" si="10"/>
        <v>#DIV/0!</v>
      </c>
      <c r="AC39" s="40" t="e">
        <f t="shared" si="3"/>
        <v>#DIV/0!</v>
      </c>
      <c r="AD39" s="42"/>
      <c r="AE39" s="128"/>
      <c r="AF39" s="37" t="e">
        <f t="shared" si="4"/>
        <v>#DIV/0!</v>
      </c>
      <c r="AG39" s="43">
        <v>65</v>
      </c>
      <c r="AH39" s="44" t="e">
        <f t="shared" si="5"/>
        <v>#DIV/0!</v>
      </c>
      <c r="AI39" s="45" t="e">
        <f t="shared" si="6"/>
        <v>#DIV/0!</v>
      </c>
      <c r="AJ39" s="46"/>
      <c r="AK39" s="47">
        <v>1E-4</v>
      </c>
      <c r="AL39" s="48">
        <f t="shared" si="7"/>
        <v>1.0001</v>
      </c>
      <c r="AM39" s="49" t="e">
        <f t="shared" si="8"/>
        <v>#DIV/0!</v>
      </c>
      <c r="AN39" s="50"/>
      <c r="AO39" s="51"/>
      <c r="AP39" s="51"/>
      <c r="AQ39" s="51"/>
      <c r="AR39" s="51"/>
      <c r="AS39" s="52"/>
      <c r="AT39" s="53">
        <f t="shared" si="9"/>
        <v>0</v>
      </c>
    </row>
    <row r="40" spans="1:46" s="54" customFormat="1" ht="47.25" customHeight="1" thickBot="1">
      <c r="A40" s="27"/>
      <c r="B40" s="56"/>
      <c r="C40" s="91"/>
      <c r="D40" s="95"/>
      <c r="E40" s="95"/>
      <c r="F40" s="101"/>
      <c r="G40" s="55"/>
      <c r="H40" s="60"/>
      <c r="I40" s="30">
        <v>0.51</v>
      </c>
      <c r="J40" s="119">
        <v>0.49</v>
      </c>
      <c r="K40" s="32"/>
      <c r="L40" s="57"/>
      <c r="M40" s="33"/>
      <c r="N40" s="34">
        <f t="shared" si="11"/>
        <v>1</v>
      </c>
      <c r="O40" s="35"/>
      <c r="P40" s="105">
        <v>15</v>
      </c>
      <c r="Q40" s="106">
        <v>15</v>
      </c>
      <c r="R40" s="38"/>
      <c r="S40" s="38"/>
      <c r="T40" s="37"/>
      <c r="U40" s="39">
        <f t="shared" si="1"/>
        <v>15</v>
      </c>
      <c r="V40" s="40">
        <f t="shared" si="2"/>
        <v>15</v>
      </c>
      <c r="W40" s="112"/>
      <c r="X40" s="96"/>
      <c r="Y40" s="96"/>
      <c r="Z40" s="104"/>
      <c r="AA40" s="99"/>
      <c r="AB40" s="41" t="e">
        <f t="shared" si="10"/>
        <v>#DIV/0!</v>
      </c>
      <c r="AC40" s="40" t="e">
        <f t="shared" si="3"/>
        <v>#DIV/0!</v>
      </c>
      <c r="AD40" s="42"/>
      <c r="AE40" s="128"/>
      <c r="AF40" s="37" t="e">
        <f t="shared" si="4"/>
        <v>#DIV/0!</v>
      </c>
      <c r="AG40" s="43">
        <v>65</v>
      </c>
      <c r="AH40" s="44" t="e">
        <f t="shared" si="5"/>
        <v>#DIV/0!</v>
      </c>
      <c r="AI40" s="45" t="e">
        <f t="shared" si="6"/>
        <v>#DIV/0!</v>
      </c>
      <c r="AJ40" s="46"/>
      <c r="AK40" s="47">
        <v>1E-4</v>
      </c>
      <c r="AL40" s="48">
        <f t="shared" si="7"/>
        <v>1.0001</v>
      </c>
      <c r="AM40" s="49" t="e">
        <f t="shared" si="8"/>
        <v>#DIV/0!</v>
      </c>
      <c r="AN40" s="50"/>
      <c r="AO40" s="51"/>
      <c r="AP40" s="51"/>
      <c r="AQ40" s="51"/>
      <c r="AR40" s="51"/>
      <c r="AS40" s="52"/>
      <c r="AT40" s="53">
        <f t="shared" si="9"/>
        <v>0</v>
      </c>
    </row>
    <row r="41" spans="1:46" s="54" customFormat="1" ht="47.25" customHeight="1" thickBot="1">
      <c r="A41" s="27"/>
      <c r="B41" s="56"/>
      <c r="C41" s="91"/>
      <c r="D41" s="95"/>
      <c r="E41" s="95"/>
      <c r="F41" s="101"/>
      <c r="G41" s="55"/>
      <c r="H41" s="29"/>
      <c r="I41" s="30">
        <v>0.51</v>
      </c>
      <c r="J41" s="119">
        <v>0.49</v>
      </c>
      <c r="K41" s="32"/>
      <c r="L41" s="57"/>
      <c r="M41" s="33"/>
      <c r="N41" s="34">
        <f t="shared" si="11"/>
        <v>1</v>
      </c>
      <c r="O41" s="35"/>
      <c r="P41" s="105">
        <v>15</v>
      </c>
      <c r="Q41" s="106">
        <v>15</v>
      </c>
      <c r="R41" s="38"/>
      <c r="S41" s="38"/>
      <c r="T41" s="37"/>
      <c r="U41" s="39">
        <f t="shared" si="1"/>
        <v>15</v>
      </c>
      <c r="V41" s="40">
        <f t="shared" si="2"/>
        <v>15</v>
      </c>
      <c r="W41" s="112"/>
      <c r="X41" s="96"/>
      <c r="Y41" s="96"/>
      <c r="Z41" s="104"/>
      <c r="AA41" s="99"/>
      <c r="AB41" s="41" t="e">
        <f t="shared" si="10"/>
        <v>#DIV/0!</v>
      </c>
      <c r="AC41" s="40" t="e">
        <f t="shared" si="3"/>
        <v>#DIV/0!</v>
      </c>
      <c r="AD41" s="42"/>
      <c r="AE41" s="128"/>
      <c r="AF41" s="37" t="e">
        <f t="shared" si="4"/>
        <v>#DIV/0!</v>
      </c>
      <c r="AG41" s="43">
        <v>65</v>
      </c>
      <c r="AH41" s="44" t="e">
        <f t="shared" si="5"/>
        <v>#DIV/0!</v>
      </c>
      <c r="AI41" s="45" t="e">
        <f t="shared" si="6"/>
        <v>#DIV/0!</v>
      </c>
      <c r="AJ41" s="46"/>
      <c r="AK41" s="47">
        <v>1E-4</v>
      </c>
      <c r="AL41" s="48">
        <f t="shared" si="7"/>
        <v>1.0001</v>
      </c>
      <c r="AM41" s="49" t="e">
        <f t="shared" si="8"/>
        <v>#DIV/0!</v>
      </c>
      <c r="AN41" s="50"/>
      <c r="AO41" s="51"/>
      <c r="AP41" s="51"/>
      <c r="AQ41" s="51"/>
      <c r="AR41" s="51"/>
      <c r="AS41" s="52"/>
      <c r="AT41" s="53">
        <f t="shared" si="9"/>
        <v>0</v>
      </c>
    </row>
    <row r="42" spans="1:46" s="54" customFormat="1" ht="36" customHeight="1" thickBot="1">
      <c r="A42" s="27"/>
      <c r="B42" s="56"/>
      <c r="C42" s="91"/>
      <c r="D42" s="95"/>
      <c r="E42" s="95"/>
      <c r="F42" s="101"/>
      <c r="G42" s="55"/>
      <c r="H42" s="60"/>
      <c r="I42" s="30">
        <v>0.51</v>
      </c>
      <c r="J42" s="119">
        <v>0.49</v>
      </c>
      <c r="K42" s="32"/>
      <c r="L42" s="57"/>
      <c r="M42" s="33"/>
      <c r="N42" s="34">
        <f t="shared" si="11"/>
        <v>1</v>
      </c>
      <c r="O42" s="35"/>
      <c r="P42" s="105">
        <v>15</v>
      </c>
      <c r="Q42" s="106">
        <v>15</v>
      </c>
      <c r="R42" s="38"/>
      <c r="S42" s="38"/>
      <c r="T42" s="37"/>
      <c r="U42" s="39">
        <f t="shared" si="1"/>
        <v>15</v>
      </c>
      <c r="V42" s="40">
        <f t="shared" si="2"/>
        <v>15</v>
      </c>
      <c r="W42" s="112"/>
      <c r="X42" s="96"/>
      <c r="Y42" s="96"/>
      <c r="Z42" s="104"/>
      <c r="AA42" s="99"/>
      <c r="AB42" s="41" t="e">
        <f t="shared" si="10"/>
        <v>#DIV/0!</v>
      </c>
      <c r="AC42" s="40" t="e">
        <f t="shared" si="3"/>
        <v>#DIV/0!</v>
      </c>
      <c r="AD42" s="42"/>
      <c r="AE42" s="128"/>
      <c r="AF42" s="37" t="e">
        <f t="shared" si="4"/>
        <v>#DIV/0!</v>
      </c>
      <c r="AG42" s="43">
        <v>65</v>
      </c>
      <c r="AH42" s="44" t="e">
        <f t="shared" si="5"/>
        <v>#DIV/0!</v>
      </c>
      <c r="AI42" s="45" t="e">
        <f t="shared" si="6"/>
        <v>#DIV/0!</v>
      </c>
      <c r="AJ42" s="46"/>
      <c r="AK42" s="47">
        <v>1E-4</v>
      </c>
      <c r="AL42" s="48">
        <f t="shared" si="7"/>
        <v>1.0001</v>
      </c>
      <c r="AM42" s="49" t="e">
        <f t="shared" si="8"/>
        <v>#DIV/0!</v>
      </c>
      <c r="AN42" s="50"/>
      <c r="AO42" s="51"/>
      <c r="AP42" s="51"/>
      <c r="AQ42" s="51"/>
      <c r="AR42" s="51"/>
      <c r="AS42" s="52"/>
      <c r="AT42" s="53">
        <f t="shared" si="9"/>
        <v>0</v>
      </c>
    </row>
    <row r="43" spans="1:46" s="54" customFormat="1" ht="47.25" customHeight="1" thickBot="1">
      <c r="A43" s="27"/>
      <c r="B43" s="56"/>
      <c r="C43" s="91"/>
      <c r="D43" s="95"/>
      <c r="E43" s="95"/>
      <c r="F43" s="101"/>
      <c r="G43" s="55"/>
      <c r="H43" s="29"/>
      <c r="I43" s="30">
        <v>0.51</v>
      </c>
      <c r="J43" s="119">
        <v>0.49</v>
      </c>
      <c r="K43" s="32"/>
      <c r="L43" s="57"/>
      <c r="M43" s="33"/>
      <c r="N43" s="34">
        <f t="shared" si="11"/>
        <v>1</v>
      </c>
      <c r="O43" s="35"/>
      <c r="P43" s="105">
        <v>15</v>
      </c>
      <c r="Q43" s="106">
        <v>15</v>
      </c>
      <c r="R43" s="38"/>
      <c r="S43" s="38"/>
      <c r="T43" s="37"/>
      <c r="U43" s="39">
        <f t="shared" si="1"/>
        <v>15</v>
      </c>
      <c r="V43" s="40">
        <f t="shared" si="2"/>
        <v>15</v>
      </c>
      <c r="W43" s="112"/>
      <c r="X43" s="96"/>
      <c r="Y43" s="96"/>
      <c r="Z43" s="104"/>
      <c r="AA43" s="99"/>
      <c r="AB43" s="41" t="e">
        <f t="shared" si="10"/>
        <v>#DIV/0!</v>
      </c>
      <c r="AC43" s="40" t="e">
        <f t="shared" si="3"/>
        <v>#DIV/0!</v>
      </c>
      <c r="AD43" s="42"/>
      <c r="AE43" s="128"/>
      <c r="AF43" s="37" t="e">
        <f t="shared" si="4"/>
        <v>#DIV/0!</v>
      </c>
      <c r="AG43" s="43">
        <v>65</v>
      </c>
      <c r="AH43" s="44" t="e">
        <f t="shared" si="5"/>
        <v>#DIV/0!</v>
      </c>
      <c r="AI43" s="45" t="e">
        <f t="shared" si="6"/>
        <v>#DIV/0!</v>
      </c>
      <c r="AJ43" s="46"/>
      <c r="AK43" s="47">
        <v>1E-4</v>
      </c>
      <c r="AL43" s="48">
        <f t="shared" si="7"/>
        <v>1.0001</v>
      </c>
      <c r="AM43" s="49" t="e">
        <f t="shared" si="8"/>
        <v>#DIV/0!</v>
      </c>
      <c r="AN43" s="50"/>
      <c r="AO43" s="51"/>
      <c r="AP43" s="51"/>
      <c r="AQ43" s="51"/>
      <c r="AR43" s="51"/>
      <c r="AS43" s="52"/>
      <c r="AT43" s="53">
        <f t="shared" si="9"/>
        <v>0</v>
      </c>
    </row>
    <row r="44" spans="1:46" s="54" customFormat="1" ht="47.25" customHeight="1" thickBot="1">
      <c r="A44" s="27"/>
      <c r="B44" s="56"/>
      <c r="C44" s="91"/>
      <c r="D44" s="95"/>
      <c r="E44" s="95"/>
      <c r="F44" s="101"/>
      <c r="G44" s="55"/>
      <c r="H44" s="60"/>
      <c r="I44" s="30">
        <v>0.51</v>
      </c>
      <c r="J44" s="119">
        <v>0.49</v>
      </c>
      <c r="K44" s="32"/>
      <c r="L44" s="57"/>
      <c r="M44" s="33"/>
      <c r="N44" s="34">
        <f t="shared" si="11"/>
        <v>1</v>
      </c>
      <c r="O44" s="35"/>
      <c r="P44" s="105">
        <v>15</v>
      </c>
      <c r="Q44" s="106">
        <v>15</v>
      </c>
      <c r="R44" s="38"/>
      <c r="S44" s="38"/>
      <c r="T44" s="37"/>
      <c r="U44" s="39">
        <f t="shared" si="1"/>
        <v>15</v>
      </c>
      <c r="V44" s="40">
        <f t="shared" si="2"/>
        <v>15</v>
      </c>
      <c r="W44" s="112"/>
      <c r="X44" s="96"/>
      <c r="Y44" s="96"/>
      <c r="Z44" s="104"/>
      <c r="AA44" s="99"/>
      <c r="AB44" s="41" t="e">
        <f t="shared" si="10"/>
        <v>#DIV/0!</v>
      </c>
      <c r="AC44" s="40" t="e">
        <f t="shared" si="3"/>
        <v>#DIV/0!</v>
      </c>
      <c r="AD44" s="42"/>
      <c r="AE44" s="128"/>
      <c r="AF44" s="37" t="e">
        <f t="shared" si="4"/>
        <v>#DIV/0!</v>
      </c>
      <c r="AG44" s="43">
        <v>65</v>
      </c>
      <c r="AH44" s="44" t="e">
        <f t="shared" si="5"/>
        <v>#DIV/0!</v>
      </c>
      <c r="AI44" s="45" t="e">
        <f t="shared" si="6"/>
        <v>#DIV/0!</v>
      </c>
      <c r="AJ44" s="46"/>
      <c r="AK44" s="47">
        <v>1E-4</v>
      </c>
      <c r="AL44" s="48">
        <f t="shared" si="7"/>
        <v>1.0001</v>
      </c>
      <c r="AM44" s="49" t="e">
        <f t="shared" si="8"/>
        <v>#DIV/0!</v>
      </c>
      <c r="AN44" s="50"/>
      <c r="AO44" s="51"/>
      <c r="AP44" s="51"/>
      <c r="AQ44" s="51"/>
      <c r="AR44" s="51"/>
      <c r="AS44" s="52"/>
      <c r="AT44" s="53">
        <f t="shared" si="9"/>
        <v>0</v>
      </c>
    </row>
    <row r="45" spans="1:46" s="54" customFormat="1" ht="36" customHeight="1" thickBot="1">
      <c r="A45" s="27"/>
      <c r="B45" s="56"/>
      <c r="C45" s="91"/>
      <c r="D45" s="95"/>
      <c r="E45" s="95"/>
      <c r="F45" s="101"/>
      <c r="G45" s="55"/>
      <c r="H45" s="60"/>
      <c r="I45" s="30">
        <v>0.51</v>
      </c>
      <c r="J45" s="119">
        <v>0.49</v>
      </c>
      <c r="K45" s="32"/>
      <c r="L45" s="57"/>
      <c r="M45" s="33"/>
      <c r="N45" s="34">
        <f t="shared" si="11"/>
        <v>1</v>
      </c>
      <c r="O45" s="35"/>
      <c r="P45" s="105">
        <v>15</v>
      </c>
      <c r="Q45" s="106">
        <v>15</v>
      </c>
      <c r="R45" s="38"/>
      <c r="S45" s="38"/>
      <c r="T45" s="37"/>
      <c r="U45" s="39">
        <f t="shared" si="1"/>
        <v>15</v>
      </c>
      <c r="V45" s="40">
        <f t="shared" si="2"/>
        <v>15</v>
      </c>
      <c r="W45" s="112"/>
      <c r="X45" s="96"/>
      <c r="Y45" s="96"/>
      <c r="Z45" s="104"/>
      <c r="AA45" s="99"/>
      <c r="AB45" s="41" t="e">
        <f t="shared" si="10"/>
        <v>#DIV/0!</v>
      </c>
      <c r="AC45" s="40" t="e">
        <f t="shared" si="3"/>
        <v>#DIV/0!</v>
      </c>
      <c r="AD45" s="42"/>
      <c r="AE45" s="128"/>
      <c r="AF45" s="37" t="e">
        <f t="shared" si="4"/>
        <v>#DIV/0!</v>
      </c>
      <c r="AG45" s="43">
        <v>65</v>
      </c>
      <c r="AH45" s="44" t="e">
        <f t="shared" si="5"/>
        <v>#DIV/0!</v>
      </c>
      <c r="AI45" s="45" t="e">
        <f t="shared" si="6"/>
        <v>#DIV/0!</v>
      </c>
      <c r="AJ45" s="46"/>
      <c r="AK45" s="47">
        <v>1E-4</v>
      </c>
      <c r="AL45" s="48">
        <f t="shared" si="7"/>
        <v>1.0001</v>
      </c>
      <c r="AM45" s="49" t="e">
        <f t="shared" si="8"/>
        <v>#DIV/0!</v>
      </c>
      <c r="AN45" s="50"/>
      <c r="AO45" s="51"/>
      <c r="AP45" s="51"/>
      <c r="AQ45" s="51"/>
      <c r="AR45" s="51"/>
      <c r="AS45" s="52"/>
      <c r="AT45" s="53">
        <f t="shared" si="9"/>
        <v>0</v>
      </c>
    </row>
    <row r="46" spans="1:46" s="54" customFormat="1" ht="36" customHeight="1" thickBot="1">
      <c r="A46" s="27"/>
      <c r="B46" s="56"/>
      <c r="C46" s="91"/>
      <c r="D46" s="95"/>
      <c r="E46" s="95"/>
      <c r="F46" s="101"/>
      <c r="G46" s="55"/>
      <c r="H46" s="60"/>
      <c r="I46" s="30">
        <v>0.51</v>
      </c>
      <c r="J46" s="119">
        <v>0.49</v>
      </c>
      <c r="K46" s="32"/>
      <c r="L46" s="57"/>
      <c r="M46" s="33"/>
      <c r="N46" s="34">
        <f t="shared" si="11"/>
        <v>1</v>
      </c>
      <c r="O46" s="35"/>
      <c r="P46" s="105">
        <v>15</v>
      </c>
      <c r="Q46" s="106">
        <v>15</v>
      </c>
      <c r="R46" s="38"/>
      <c r="S46" s="38"/>
      <c r="T46" s="37"/>
      <c r="U46" s="39">
        <f t="shared" si="1"/>
        <v>15</v>
      </c>
      <c r="V46" s="40">
        <f t="shared" si="2"/>
        <v>15</v>
      </c>
      <c r="W46" s="112"/>
      <c r="X46" s="96"/>
      <c r="Y46" s="96"/>
      <c r="Z46" s="104"/>
      <c r="AA46" s="99"/>
      <c r="AB46" s="41" t="e">
        <f t="shared" si="10"/>
        <v>#DIV/0!</v>
      </c>
      <c r="AC46" s="40" t="e">
        <f t="shared" si="3"/>
        <v>#DIV/0!</v>
      </c>
      <c r="AD46" s="42"/>
      <c r="AE46" s="128"/>
      <c r="AF46" s="37" t="e">
        <f t="shared" si="4"/>
        <v>#DIV/0!</v>
      </c>
      <c r="AG46" s="43">
        <v>65</v>
      </c>
      <c r="AH46" s="44" t="e">
        <f t="shared" si="5"/>
        <v>#DIV/0!</v>
      </c>
      <c r="AI46" s="45" t="e">
        <f t="shared" si="6"/>
        <v>#DIV/0!</v>
      </c>
      <c r="AJ46" s="46"/>
      <c r="AK46" s="47">
        <v>1E-4</v>
      </c>
      <c r="AL46" s="48">
        <f t="shared" si="7"/>
        <v>1.0001</v>
      </c>
      <c r="AM46" s="49" t="e">
        <f t="shared" si="8"/>
        <v>#DIV/0!</v>
      </c>
      <c r="AN46" s="50"/>
      <c r="AO46" s="51"/>
      <c r="AP46" s="51"/>
      <c r="AQ46" s="51"/>
      <c r="AR46" s="51"/>
      <c r="AS46" s="52"/>
      <c r="AT46" s="53">
        <f t="shared" si="9"/>
        <v>0</v>
      </c>
    </row>
    <row r="47" spans="1:46" s="54" customFormat="1" ht="36" customHeight="1" thickBot="1">
      <c r="A47" s="27"/>
      <c r="B47" s="56"/>
      <c r="C47" s="91"/>
      <c r="D47" s="95"/>
      <c r="E47" s="95"/>
      <c r="F47" s="101"/>
      <c r="G47" s="55"/>
      <c r="H47" s="60"/>
      <c r="I47" s="30">
        <v>0.51</v>
      </c>
      <c r="J47" s="119">
        <v>0.49</v>
      </c>
      <c r="K47" s="32"/>
      <c r="L47" s="57"/>
      <c r="M47" s="33"/>
      <c r="N47" s="34">
        <f t="shared" si="11"/>
        <v>1</v>
      </c>
      <c r="O47" s="35"/>
      <c r="P47" s="105">
        <v>15</v>
      </c>
      <c r="Q47" s="106">
        <v>15</v>
      </c>
      <c r="R47" s="38"/>
      <c r="S47" s="38"/>
      <c r="T47" s="37"/>
      <c r="U47" s="39">
        <f t="shared" si="1"/>
        <v>15</v>
      </c>
      <c r="V47" s="40">
        <f t="shared" si="2"/>
        <v>15</v>
      </c>
      <c r="W47" s="112"/>
      <c r="X47" s="96"/>
      <c r="Y47" s="96"/>
      <c r="Z47" s="104"/>
      <c r="AA47" s="99"/>
      <c r="AB47" s="41" t="e">
        <f t="shared" si="10"/>
        <v>#DIV/0!</v>
      </c>
      <c r="AC47" s="40" t="e">
        <f t="shared" si="3"/>
        <v>#DIV/0!</v>
      </c>
      <c r="AD47" s="42"/>
      <c r="AE47" s="128"/>
      <c r="AF47" s="37" t="e">
        <f t="shared" si="4"/>
        <v>#DIV/0!</v>
      </c>
      <c r="AG47" s="43">
        <v>65</v>
      </c>
      <c r="AH47" s="44" t="e">
        <f t="shared" si="5"/>
        <v>#DIV/0!</v>
      </c>
      <c r="AI47" s="45" t="e">
        <f t="shared" si="6"/>
        <v>#DIV/0!</v>
      </c>
      <c r="AJ47" s="46"/>
      <c r="AK47" s="47">
        <v>1E-4</v>
      </c>
      <c r="AL47" s="48">
        <f t="shared" si="7"/>
        <v>1.0001</v>
      </c>
      <c r="AM47" s="49" t="e">
        <f t="shared" si="8"/>
        <v>#DIV/0!</v>
      </c>
      <c r="AN47" s="50"/>
      <c r="AO47" s="51"/>
      <c r="AP47" s="51"/>
      <c r="AQ47" s="51"/>
      <c r="AR47" s="51"/>
      <c r="AS47" s="52"/>
      <c r="AT47" s="53">
        <f t="shared" si="9"/>
        <v>0</v>
      </c>
    </row>
    <row r="48" spans="1:46" s="54" customFormat="1" ht="36" customHeight="1" thickBot="1">
      <c r="A48" s="27"/>
      <c r="B48" s="56"/>
      <c r="C48" s="91"/>
      <c r="D48" s="95"/>
      <c r="E48" s="95"/>
      <c r="F48" s="101"/>
      <c r="G48" s="55"/>
      <c r="H48" s="29"/>
      <c r="I48" s="30">
        <v>0.51</v>
      </c>
      <c r="J48" s="119">
        <v>0.49</v>
      </c>
      <c r="K48" s="32"/>
      <c r="L48" s="57"/>
      <c r="M48" s="33"/>
      <c r="N48" s="34">
        <f t="shared" si="11"/>
        <v>1</v>
      </c>
      <c r="O48" s="35"/>
      <c r="P48" s="105">
        <v>15</v>
      </c>
      <c r="Q48" s="106">
        <v>15</v>
      </c>
      <c r="R48" s="38"/>
      <c r="S48" s="38"/>
      <c r="T48" s="37"/>
      <c r="U48" s="39">
        <f t="shared" si="1"/>
        <v>15</v>
      </c>
      <c r="V48" s="40">
        <f t="shared" si="2"/>
        <v>15</v>
      </c>
      <c r="W48" s="112"/>
      <c r="X48" s="96"/>
      <c r="Y48" s="96"/>
      <c r="Z48" s="104"/>
      <c r="AA48" s="99"/>
      <c r="AB48" s="41" t="e">
        <f t="shared" si="10"/>
        <v>#DIV/0!</v>
      </c>
      <c r="AC48" s="40" t="e">
        <f t="shared" si="3"/>
        <v>#DIV/0!</v>
      </c>
      <c r="AD48" s="42"/>
      <c r="AE48" s="128"/>
      <c r="AF48" s="37" t="e">
        <f t="shared" si="4"/>
        <v>#DIV/0!</v>
      </c>
      <c r="AG48" s="43">
        <v>65</v>
      </c>
      <c r="AH48" s="44" t="e">
        <f t="shared" si="5"/>
        <v>#DIV/0!</v>
      </c>
      <c r="AI48" s="45" t="e">
        <f t="shared" si="6"/>
        <v>#DIV/0!</v>
      </c>
      <c r="AJ48" s="46"/>
      <c r="AK48" s="47">
        <v>1E-4</v>
      </c>
      <c r="AL48" s="48">
        <f t="shared" si="7"/>
        <v>1.0001</v>
      </c>
      <c r="AM48" s="49" t="e">
        <f t="shared" si="8"/>
        <v>#DIV/0!</v>
      </c>
      <c r="AN48" s="50"/>
      <c r="AO48" s="51"/>
      <c r="AP48" s="51"/>
      <c r="AQ48" s="51"/>
      <c r="AR48" s="51"/>
      <c r="AS48" s="52"/>
      <c r="AT48" s="53">
        <f t="shared" si="9"/>
        <v>0</v>
      </c>
    </row>
    <row r="49" spans="1:46" s="54" customFormat="1" ht="36" customHeight="1" thickBot="1">
      <c r="A49" s="27"/>
      <c r="B49" s="56"/>
      <c r="C49" s="91"/>
      <c r="D49" s="95"/>
      <c r="E49" s="95"/>
      <c r="F49" s="101"/>
      <c r="G49" s="55"/>
      <c r="H49" s="29"/>
      <c r="I49" s="30">
        <v>0.51</v>
      </c>
      <c r="J49" s="119">
        <v>0.49</v>
      </c>
      <c r="K49" s="32"/>
      <c r="L49" s="57"/>
      <c r="M49" s="33"/>
      <c r="N49" s="34">
        <f t="shared" si="11"/>
        <v>1</v>
      </c>
      <c r="O49" s="35"/>
      <c r="P49" s="105">
        <v>15</v>
      </c>
      <c r="Q49" s="106">
        <v>15</v>
      </c>
      <c r="R49" s="38"/>
      <c r="S49" s="38"/>
      <c r="T49" s="37"/>
      <c r="U49" s="39">
        <f t="shared" si="1"/>
        <v>15</v>
      </c>
      <c r="V49" s="40">
        <f t="shared" si="2"/>
        <v>15</v>
      </c>
      <c r="W49" s="112"/>
      <c r="X49" s="96"/>
      <c r="Y49" s="96"/>
      <c r="Z49" s="104"/>
      <c r="AA49" s="99"/>
      <c r="AB49" s="41" t="e">
        <f t="shared" si="10"/>
        <v>#DIV/0!</v>
      </c>
      <c r="AC49" s="40" t="e">
        <f t="shared" si="3"/>
        <v>#DIV/0!</v>
      </c>
      <c r="AD49" s="42"/>
      <c r="AE49" s="128"/>
      <c r="AF49" s="37" t="e">
        <f t="shared" si="4"/>
        <v>#DIV/0!</v>
      </c>
      <c r="AG49" s="43">
        <v>65</v>
      </c>
      <c r="AH49" s="44" t="e">
        <f t="shared" si="5"/>
        <v>#DIV/0!</v>
      </c>
      <c r="AI49" s="45" t="e">
        <f t="shared" si="6"/>
        <v>#DIV/0!</v>
      </c>
      <c r="AJ49" s="46"/>
      <c r="AK49" s="47">
        <v>1E-4</v>
      </c>
      <c r="AL49" s="48">
        <f t="shared" si="7"/>
        <v>1.0001</v>
      </c>
      <c r="AM49" s="49" t="e">
        <f t="shared" si="8"/>
        <v>#DIV/0!</v>
      </c>
      <c r="AN49" s="50"/>
      <c r="AO49" s="51"/>
      <c r="AP49" s="51"/>
      <c r="AQ49" s="51"/>
      <c r="AR49" s="51"/>
      <c r="AS49" s="52"/>
      <c r="AT49" s="53">
        <f t="shared" si="9"/>
        <v>0</v>
      </c>
    </row>
    <row r="50" spans="1:46" s="54" customFormat="1" ht="36" customHeight="1" thickBot="1">
      <c r="A50" s="27"/>
      <c r="B50" s="56"/>
      <c r="C50" s="91"/>
      <c r="D50" s="95"/>
      <c r="E50" s="95"/>
      <c r="F50" s="101"/>
      <c r="G50" s="55"/>
      <c r="H50" s="29"/>
      <c r="I50" s="30">
        <v>0.51</v>
      </c>
      <c r="J50" s="119">
        <v>0.49</v>
      </c>
      <c r="K50" s="32"/>
      <c r="L50" s="57"/>
      <c r="M50" s="33"/>
      <c r="N50" s="34">
        <f t="shared" si="11"/>
        <v>1</v>
      </c>
      <c r="O50" s="35"/>
      <c r="P50" s="105">
        <v>15</v>
      </c>
      <c r="Q50" s="106">
        <v>15</v>
      </c>
      <c r="R50" s="38"/>
      <c r="S50" s="38"/>
      <c r="T50" s="37"/>
      <c r="U50" s="39">
        <f t="shared" si="1"/>
        <v>15</v>
      </c>
      <c r="V50" s="40">
        <f t="shared" si="2"/>
        <v>15</v>
      </c>
      <c r="W50" s="112"/>
      <c r="X50" s="96"/>
      <c r="Y50" s="96"/>
      <c r="Z50" s="104"/>
      <c r="AA50" s="99"/>
      <c r="AB50" s="41" t="e">
        <f t="shared" si="10"/>
        <v>#DIV/0!</v>
      </c>
      <c r="AC50" s="40" t="e">
        <f t="shared" si="3"/>
        <v>#DIV/0!</v>
      </c>
      <c r="AD50" s="42"/>
      <c r="AE50" s="128"/>
      <c r="AF50" s="37" t="e">
        <f t="shared" si="4"/>
        <v>#DIV/0!</v>
      </c>
      <c r="AG50" s="43">
        <v>65</v>
      </c>
      <c r="AH50" s="44" t="e">
        <f t="shared" si="5"/>
        <v>#DIV/0!</v>
      </c>
      <c r="AI50" s="45" t="e">
        <f t="shared" si="6"/>
        <v>#DIV/0!</v>
      </c>
      <c r="AJ50" s="46"/>
      <c r="AK50" s="47">
        <v>1E-4</v>
      </c>
      <c r="AL50" s="48">
        <f t="shared" si="7"/>
        <v>1.0001</v>
      </c>
      <c r="AM50" s="49" t="e">
        <f t="shared" si="8"/>
        <v>#DIV/0!</v>
      </c>
      <c r="AN50" s="50"/>
      <c r="AO50" s="51"/>
      <c r="AP50" s="51"/>
      <c r="AQ50" s="51"/>
      <c r="AR50" s="51"/>
      <c r="AS50" s="52"/>
      <c r="AT50" s="53">
        <f t="shared" si="9"/>
        <v>0</v>
      </c>
    </row>
    <row r="51" spans="1:46" s="54" customFormat="1" ht="36" customHeight="1" thickBot="1">
      <c r="A51" s="27"/>
      <c r="B51" s="56"/>
      <c r="C51" s="91"/>
      <c r="D51" s="95"/>
      <c r="E51" s="95"/>
      <c r="F51" s="101"/>
      <c r="G51" s="55"/>
      <c r="H51" s="29"/>
      <c r="I51" s="30">
        <v>0.51</v>
      </c>
      <c r="J51" s="119">
        <v>0.49</v>
      </c>
      <c r="K51" s="32"/>
      <c r="L51" s="57"/>
      <c r="M51" s="33"/>
      <c r="N51" s="34">
        <f t="shared" si="11"/>
        <v>1</v>
      </c>
      <c r="O51" s="35"/>
      <c r="P51" s="105">
        <v>15</v>
      </c>
      <c r="Q51" s="106">
        <v>15</v>
      </c>
      <c r="R51" s="38"/>
      <c r="S51" s="38"/>
      <c r="T51" s="37"/>
      <c r="U51" s="39">
        <f t="shared" si="1"/>
        <v>15</v>
      </c>
      <c r="V51" s="40">
        <f t="shared" si="2"/>
        <v>15</v>
      </c>
      <c r="W51" s="112"/>
      <c r="X51" s="96"/>
      <c r="Y51" s="96"/>
      <c r="Z51" s="104"/>
      <c r="AA51" s="99"/>
      <c r="AB51" s="41" t="e">
        <f t="shared" si="10"/>
        <v>#DIV/0!</v>
      </c>
      <c r="AC51" s="40" t="e">
        <f t="shared" si="3"/>
        <v>#DIV/0!</v>
      </c>
      <c r="AD51" s="42"/>
      <c r="AE51" s="128"/>
      <c r="AF51" s="37" t="e">
        <f t="shared" si="4"/>
        <v>#DIV/0!</v>
      </c>
      <c r="AG51" s="43">
        <v>65</v>
      </c>
      <c r="AH51" s="44" t="e">
        <f t="shared" si="5"/>
        <v>#DIV/0!</v>
      </c>
      <c r="AI51" s="45" t="e">
        <f t="shared" si="6"/>
        <v>#DIV/0!</v>
      </c>
      <c r="AJ51" s="46"/>
      <c r="AK51" s="47">
        <v>1E-4</v>
      </c>
      <c r="AL51" s="48">
        <f t="shared" si="7"/>
        <v>1.0001</v>
      </c>
      <c r="AM51" s="49" t="e">
        <f t="shared" si="8"/>
        <v>#DIV/0!</v>
      </c>
      <c r="AN51" s="50"/>
      <c r="AO51" s="51"/>
      <c r="AP51" s="51"/>
      <c r="AQ51" s="51"/>
      <c r="AR51" s="51"/>
      <c r="AS51" s="52"/>
      <c r="AT51" s="53">
        <f t="shared" si="9"/>
        <v>0</v>
      </c>
    </row>
    <row r="52" spans="1:46" s="54" customFormat="1" ht="51.75" customHeight="1" thickBot="1">
      <c r="A52" s="27"/>
      <c r="B52" s="56"/>
      <c r="C52" s="91"/>
      <c r="D52" s="95"/>
      <c r="E52" s="95"/>
      <c r="F52" s="101"/>
      <c r="G52" s="55"/>
      <c r="H52" s="29"/>
      <c r="I52" s="30">
        <v>0.51</v>
      </c>
      <c r="J52" s="119">
        <v>0.49</v>
      </c>
      <c r="K52" s="32"/>
      <c r="L52" s="57"/>
      <c r="M52" s="33"/>
      <c r="N52" s="34">
        <f t="shared" si="11"/>
        <v>1</v>
      </c>
      <c r="O52" s="35"/>
      <c r="P52" s="105">
        <v>15</v>
      </c>
      <c r="Q52" s="106">
        <v>15</v>
      </c>
      <c r="R52" s="38"/>
      <c r="S52" s="38"/>
      <c r="T52" s="37"/>
      <c r="U52" s="39">
        <f t="shared" si="1"/>
        <v>15</v>
      </c>
      <c r="V52" s="40">
        <f t="shared" si="2"/>
        <v>15</v>
      </c>
      <c r="W52" s="112"/>
      <c r="X52" s="96"/>
      <c r="Y52" s="96"/>
      <c r="Z52" s="104"/>
      <c r="AA52" s="99"/>
      <c r="AB52" s="41" t="e">
        <f t="shared" si="10"/>
        <v>#DIV/0!</v>
      </c>
      <c r="AC52" s="40" t="e">
        <f t="shared" si="3"/>
        <v>#DIV/0!</v>
      </c>
      <c r="AD52" s="42"/>
      <c r="AE52" s="128"/>
      <c r="AF52" s="37" t="e">
        <f t="shared" si="4"/>
        <v>#DIV/0!</v>
      </c>
      <c r="AG52" s="43">
        <v>65</v>
      </c>
      <c r="AH52" s="44" t="e">
        <f t="shared" si="5"/>
        <v>#DIV/0!</v>
      </c>
      <c r="AI52" s="45" t="e">
        <f t="shared" si="6"/>
        <v>#DIV/0!</v>
      </c>
      <c r="AJ52" s="46"/>
      <c r="AK52" s="47">
        <v>1E-4</v>
      </c>
      <c r="AL52" s="48">
        <f t="shared" si="7"/>
        <v>1.0001</v>
      </c>
      <c r="AM52" s="49" t="e">
        <f t="shared" si="8"/>
        <v>#DIV/0!</v>
      </c>
      <c r="AN52" s="50"/>
      <c r="AO52" s="51"/>
      <c r="AP52" s="51"/>
      <c r="AQ52" s="51"/>
      <c r="AR52" s="51"/>
      <c r="AS52" s="52"/>
      <c r="AT52" s="53">
        <f t="shared" si="9"/>
        <v>0</v>
      </c>
    </row>
    <row r="53" spans="1:46" s="54" customFormat="1" ht="51.75" customHeight="1" thickBot="1">
      <c r="A53" s="27"/>
      <c r="B53" s="56"/>
      <c r="C53" s="91"/>
      <c r="D53" s="95"/>
      <c r="E53" s="95"/>
      <c r="F53" s="101"/>
      <c r="G53" s="55"/>
      <c r="H53" s="29"/>
      <c r="I53" s="30">
        <v>0.51</v>
      </c>
      <c r="J53" s="119">
        <v>0.49</v>
      </c>
      <c r="K53" s="32"/>
      <c r="L53" s="57"/>
      <c r="M53" s="33"/>
      <c r="N53" s="34">
        <f t="shared" si="11"/>
        <v>1</v>
      </c>
      <c r="O53" s="35"/>
      <c r="P53" s="105">
        <v>15</v>
      </c>
      <c r="Q53" s="106">
        <v>15</v>
      </c>
      <c r="R53" s="38"/>
      <c r="S53" s="38"/>
      <c r="T53" s="37"/>
      <c r="U53" s="39">
        <f t="shared" si="1"/>
        <v>15</v>
      </c>
      <c r="V53" s="40">
        <f t="shared" si="2"/>
        <v>15</v>
      </c>
      <c r="W53" s="112"/>
      <c r="X53" s="96"/>
      <c r="Y53" s="96"/>
      <c r="Z53" s="104"/>
      <c r="AA53" s="99"/>
      <c r="AB53" s="41" t="e">
        <f t="shared" si="10"/>
        <v>#DIV/0!</v>
      </c>
      <c r="AC53" s="40" t="e">
        <f t="shared" si="3"/>
        <v>#DIV/0!</v>
      </c>
      <c r="AD53" s="42"/>
      <c r="AE53" s="128"/>
      <c r="AF53" s="37" t="e">
        <f t="shared" si="4"/>
        <v>#DIV/0!</v>
      </c>
      <c r="AG53" s="43">
        <v>65</v>
      </c>
      <c r="AH53" s="44" t="e">
        <f t="shared" si="5"/>
        <v>#DIV/0!</v>
      </c>
      <c r="AI53" s="45" t="e">
        <f t="shared" si="6"/>
        <v>#DIV/0!</v>
      </c>
      <c r="AJ53" s="46"/>
      <c r="AK53" s="47">
        <v>1E-4</v>
      </c>
      <c r="AL53" s="48">
        <f t="shared" si="7"/>
        <v>1.0001</v>
      </c>
      <c r="AM53" s="49" t="e">
        <f t="shared" si="8"/>
        <v>#DIV/0!</v>
      </c>
      <c r="AN53" s="50"/>
      <c r="AO53" s="51"/>
      <c r="AP53" s="51"/>
      <c r="AQ53" s="51"/>
      <c r="AR53" s="51"/>
      <c r="AS53" s="52"/>
      <c r="AT53" s="53">
        <f t="shared" si="9"/>
        <v>0</v>
      </c>
    </row>
    <row r="54" spans="1:46" s="54" customFormat="1" ht="36" customHeight="1" thickBot="1">
      <c r="A54" s="27"/>
      <c r="B54" s="56"/>
      <c r="C54" s="91"/>
      <c r="D54" s="95"/>
      <c r="E54" s="95"/>
      <c r="F54" s="101"/>
      <c r="G54" s="55"/>
      <c r="H54" s="29"/>
      <c r="I54" s="30">
        <v>0.51</v>
      </c>
      <c r="J54" s="119">
        <v>0.49</v>
      </c>
      <c r="K54" s="32"/>
      <c r="L54" s="57"/>
      <c r="M54" s="33"/>
      <c r="N54" s="34">
        <f t="shared" si="11"/>
        <v>1</v>
      </c>
      <c r="O54" s="35"/>
      <c r="P54" s="105">
        <v>15</v>
      </c>
      <c r="Q54" s="106">
        <v>15</v>
      </c>
      <c r="R54" s="38"/>
      <c r="S54" s="38"/>
      <c r="T54" s="37"/>
      <c r="U54" s="39">
        <f t="shared" si="1"/>
        <v>15</v>
      </c>
      <c r="V54" s="40">
        <f t="shared" si="2"/>
        <v>15</v>
      </c>
      <c r="W54" s="112"/>
      <c r="X54" s="96"/>
      <c r="Y54" s="96"/>
      <c r="Z54" s="104"/>
      <c r="AA54" s="99"/>
      <c r="AB54" s="41" t="e">
        <f t="shared" si="10"/>
        <v>#DIV/0!</v>
      </c>
      <c r="AC54" s="40" t="e">
        <f t="shared" si="3"/>
        <v>#DIV/0!</v>
      </c>
      <c r="AD54" s="42"/>
      <c r="AE54" s="128"/>
      <c r="AF54" s="37" t="e">
        <f t="shared" si="4"/>
        <v>#DIV/0!</v>
      </c>
      <c r="AG54" s="43">
        <v>65</v>
      </c>
      <c r="AH54" s="44" t="e">
        <f t="shared" si="5"/>
        <v>#DIV/0!</v>
      </c>
      <c r="AI54" s="45" t="e">
        <f t="shared" si="6"/>
        <v>#DIV/0!</v>
      </c>
      <c r="AJ54" s="46"/>
      <c r="AK54" s="47">
        <v>1E-4</v>
      </c>
      <c r="AL54" s="48">
        <f t="shared" si="7"/>
        <v>1.0001</v>
      </c>
      <c r="AM54" s="49" t="e">
        <f t="shared" si="8"/>
        <v>#DIV/0!</v>
      </c>
      <c r="AN54" s="50"/>
      <c r="AO54" s="51"/>
      <c r="AP54" s="51"/>
      <c r="AQ54" s="51"/>
      <c r="AR54" s="51"/>
      <c r="AS54" s="52"/>
      <c r="AT54" s="53">
        <f t="shared" si="9"/>
        <v>0</v>
      </c>
    </row>
    <row r="55" spans="1:46" s="54" customFormat="1" ht="36" customHeight="1" thickBot="1">
      <c r="A55" s="27"/>
      <c r="B55" s="56"/>
      <c r="C55" s="91"/>
      <c r="D55" s="95"/>
      <c r="E55" s="95"/>
      <c r="F55" s="101"/>
      <c r="G55" s="55"/>
      <c r="H55" s="29"/>
      <c r="I55" s="30">
        <v>0.51</v>
      </c>
      <c r="J55" s="119">
        <v>0.49</v>
      </c>
      <c r="K55" s="32"/>
      <c r="L55" s="57"/>
      <c r="M55" s="33"/>
      <c r="N55" s="34">
        <f t="shared" si="11"/>
        <v>1</v>
      </c>
      <c r="O55" s="35"/>
      <c r="P55" s="105">
        <v>15</v>
      </c>
      <c r="Q55" s="106">
        <v>15</v>
      </c>
      <c r="R55" s="38"/>
      <c r="S55" s="38"/>
      <c r="T55" s="37"/>
      <c r="U55" s="39">
        <f t="shared" si="1"/>
        <v>15</v>
      </c>
      <c r="V55" s="40">
        <f t="shared" si="2"/>
        <v>15</v>
      </c>
      <c r="W55" s="112"/>
      <c r="X55" s="96"/>
      <c r="Y55" s="96"/>
      <c r="Z55" s="104"/>
      <c r="AA55" s="99"/>
      <c r="AB55" s="41" t="e">
        <f t="shared" si="10"/>
        <v>#DIV/0!</v>
      </c>
      <c r="AC55" s="40" t="e">
        <f t="shared" si="3"/>
        <v>#DIV/0!</v>
      </c>
      <c r="AD55" s="42"/>
      <c r="AE55" s="128"/>
      <c r="AF55" s="37" t="e">
        <f t="shared" si="4"/>
        <v>#DIV/0!</v>
      </c>
      <c r="AG55" s="43">
        <v>65</v>
      </c>
      <c r="AH55" s="44" t="e">
        <f t="shared" si="5"/>
        <v>#DIV/0!</v>
      </c>
      <c r="AI55" s="45" t="e">
        <f t="shared" si="6"/>
        <v>#DIV/0!</v>
      </c>
      <c r="AJ55" s="46"/>
      <c r="AK55" s="47">
        <v>1E-4</v>
      </c>
      <c r="AL55" s="48">
        <f t="shared" si="7"/>
        <v>1.0001</v>
      </c>
      <c r="AM55" s="49" t="e">
        <f t="shared" si="8"/>
        <v>#DIV/0!</v>
      </c>
      <c r="AN55" s="50"/>
      <c r="AO55" s="51"/>
      <c r="AP55" s="51"/>
      <c r="AQ55" s="51"/>
      <c r="AR55" s="51"/>
      <c r="AS55" s="52"/>
      <c r="AT55" s="53">
        <f t="shared" si="9"/>
        <v>0</v>
      </c>
    </row>
    <row r="56" spans="1:46" s="54" customFormat="1" ht="36" customHeight="1" thickBot="1">
      <c r="A56" s="27"/>
      <c r="B56" s="56"/>
      <c r="C56" s="91"/>
      <c r="D56" s="95"/>
      <c r="E56" s="95"/>
      <c r="F56" s="101"/>
      <c r="G56" s="55"/>
      <c r="H56" s="29"/>
      <c r="I56" s="30">
        <v>0.51</v>
      </c>
      <c r="J56" s="119">
        <v>0.49</v>
      </c>
      <c r="K56" s="32"/>
      <c r="L56" s="57"/>
      <c r="M56" s="33"/>
      <c r="N56" s="34">
        <f t="shared" si="11"/>
        <v>1</v>
      </c>
      <c r="O56" s="35"/>
      <c r="P56" s="105">
        <v>15</v>
      </c>
      <c r="Q56" s="106">
        <v>15</v>
      </c>
      <c r="R56" s="38"/>
      <c r="S56" s="38"/>
      <c r="T56" s="37"/>
      <c r="U56" s="39">
        <f t="shared" si="1"/>
        <v>15</v>
      </c>
      <c r="V56" s="40">
        <f t="shared" si="2"/>
        <v>15</v>
      </c>
      <c r="W56" s="112"/>
      <c r="X56" s="96"/>
      <c r="Y56" s="96"/>
      <c r="Z56" s="104"/>
      <c r="AA56" s="99"/>
      <c r="AB56" s="41" t="e">
        <f t="shared" si="10"/>
        <v>#DIV/0!</v>
      </c>
      <c r="AC56" s="40" t="e">
        <f t="shared" si="3"/>
        <v>#DIV/0!</v>
      </c>
      <c r="AD56" s="42"/>
      <c r="AE56" s="128"/>
      <c r="AF56" s="37" t="e">
        <f t="shared" si="4"/>
        <v>#DIV/0!</v>
      </c>
      <c r="AG56" s="43">
        <v>65</v>
      </c>
      <c r="AH56" s="44" t="e">
        <f t="shared" si="5"/>
        <v>#DIV/0!</v>
      </c>
      <c r="AI56" s="45" t="e">
        <f t="shared" si="6"/>
        <v>#DIV/0!</v>
      </c>
      <c r="AJ56" s="46"/>
      <c r="AK56" s="47">
        <v>1E-4</v>
      </c>
      <c r="AL56" s="48">
        <f t="shared" si="7"/>
        <v>1.0001</v>
      </c>
      <c r="AM56" s="49" t="e">
        <f t="shared" si="8"/>
        <v>#DIV/0!</v>
      </c>
      <c r="AN56" s="50"/>
      <c r="AO56" s="51"/>
      <c r="AP56" s="51"/>
      <c r="AQ56" s="51"/>
      <c r="AR56" s="51"/>
      <c r="AS56" s="52"/>
      <c r="AT56" s="53">
        <f t="shared" si="9"/>
        <v>0</v>
      </c>
    </row>
    <row r="57" spans="1:46" s="54" customFormat="1" ht="36" customHeight="1" thickBot="1">
      <c r="A57" s="27"/>
      <c r="B57" s="56"/>
      <c r="C57" s="91"/>
      <c r="D57" s="95"/>
      <c r="E57" s="95"/>
      <c r="F57" s="101"/>
      <c r="G57" s="55"/>
      <c r="H57" s="29"/>
      <c r="I57" s="30">
        <v>0.51</v>
      </c>
      <c r="J57" s="119">
        <v>0.49</v>
      </c>
      <c r="K57" s="32"/>
      <c r="L57" s="57"/>
      <c r="M57" s="33"/>
      <c r="N57" s="34">
        <f t="shared" si="11"/>
        <v>1</v>
      </c>
      <c r="O57" s="35"/>
      <c r="P57" s="105">
        <v>15</v>
      </c>
      <c r="Q57" s="106">
        <v>15</v>
      </c>
      <c r="R57" s="38"/>
      <c r="S57" s="38"/>
      <c r="T57" s="37"/>
      <c r="U57" s="39">
        <f t="shared" si="1"/>
        <v>15</v>
      </c>
      <c r="V57" s="40">
        <f t="shared" si="2"/>
        <v>15</v>
      </c>
      <c r="W57" s="112"/>
      <c r="X57" s="96"/>
      <c r="Y57" s="96"/>
      <c r="Z57" s="104"/>
      <c r="AA57" s="99"/>
      <c r="AB57" s="41" t="e">
        <f t="shared" si="10"/>
        <v>#DIV/0!</v>
      </c>
      <c r="AC57" s="40" t="e">
        <f t="shared" si="3"/>
        <v>#DIV/0!</v>
      </c>
      <c r="AD57" s="42"/>
      <c r="AE57" s="128"/>
      <c r="AF57" s="37" t="e">
        <f t="shared" si="4"/>
        <v>#DIV/0!</v>
      </c>
      <c r="AG57" s="43">
        <v>65</v>
      </c>
      <c r="AH57" s="44" t="e">
        <f t="shared" si="5"/>
        <v>#DIV/0!</v>
      </c>
      <c r="AI57" s="45" t="e">
        <f t="shared" si="6"/>
        <v>#DIV/0!</v>
      </c>
      <c r="AJ57" s="46"/>
      <c r="AK57" s="47">
        <v>1E-4</v>
      </c>
      <c r="AL57" s="48">
        <f t="shared" si="7"/>
        <v>1.0001</v>
      </c>
      <c r="AM57" s="49" t="e">
        <f t="shared" si="8"/>
        <v>#DIV/0!</v>
      </c>
      <c r="AN57" s="50"/>
      <c r="AO57" s="51"/>
      <c r="AP57" s="51"/>
      <c r="AQ57" s="51"/>
      <c r="AR57" s="51"/>
      <c r="AS57" s="52"/>
      <c r="AT57" s="53">
        <f t="shared" si="9"/>
        <v>0</v>
      </c>
    </row>
    <row r="58" spans="1:46" s="54" customFormat="1" ht="47.25" customHeight="1" thickBot="1">
      <c r="A58" s="27"/>
      <c r="B58" s="56"/>
      <c r="C58" s="91"/>
      <c r="D58" s="95"/>
      <c r="E58" s="95"/>
      <c r="F58" s="101"/>
      <c r="G58" s="55"/>
      <c r="H58" s="60"/>
      <c r="I58" s="30">
        <v>0.51</v>
      </c>
      <c r="J58" s="119">
        <v>0.49</v>
      </c>
      <c r="K58" s="32"/>
      <c r="L58" s="57"/>
      <c r="M58" s="33"/>
      <c r="N58" s="34">
        <f t="shared" si="11"/>
        <v>1</v>
      </c>
      <c r="O58" s="35"/>
      <c r="P58" s="105">
        <v>15</v>
      </c>
      <c r="Q58" s="106">
        <v>15</v>
      </c>
      <c r="R58" s="38"/>
      <c r="S58" s="38"/>
      <c r="T58" s="37"/>
      <c r="U58" s="39">
        <f t="shared" si="1"/>
        <v>15</v>
      </c>
      <c r="V58" s="40">
        <f t="shared" si="2"/>
        <v>15</v>
      </c>
      <c r="W58" s="112"/>
      <c r="X58" s="96"/>
      <c r="Y58" s="96"/>
      <c r="Z58" s="104"/>
      <c r="AA58" s="99"/>
      <c r="AB58" s="41" t="e">
        <f t="shared" si="10"/>
        <v>#DIV/0!</v>
      </c>
      <c r="AC58" s="40" t="e">
        <f t="shared" si="3"/>
        <v>#DIV/0!</v>
      </c>
      <c r="AD58" s="42"/>
      <c r="AE58" s="128"/>
      <c r="AF58" s="37" t="e">
        <f t="shared" si="4"/>
        <v>#DIV/0!</v>
      </c>
      <c r="AG58" s="43">
        <v>65</v>
      </c>
      <c r="AH58" s="44" t="e">
        <f t="shared" si="5"/>
        <v>#DIV/0!</v>
      </c>
      <c r="AI58" s="45" t="e">
        <f t="shared" si="6"/>
        <v>#DIV/0!</v>
      </c>
      <c r="AJ58" s="46"/>
      <c r="AK58" s="47">
        <v>1E-4</v>
      </c>
      <c r="AL58" s="48">
        <f t="shared" si="7"/>
        <v>1.0001</v>
      </c>
      <c r="AM58" s="49" t="e">
        <f t="shared" si="8"/>
        <v>#DIV/0!</v>
      </c>
      <c r="AN58" s="50"/>
      <c r="AO58" s="51"/>
      <c r="AP58" s="51"/>
      <c r="AQ58" s="51"/>
      <c r="AR58" s="51"/>
      <c r="AS58" s="52"/>
      <c r="AT58" s="53">
        <f t="shared" si="9"/>
        <v>0</v>
      </c>
    </row>
    <row r="59" spans="1:46" s="54" customFormat="1" ht="47.25" customHeight="1" thickBot="1">
      <c r="A59" s="27"/>
      <c r="B59" s="56"/>
      <c r="C59" s="91"/>
      <c r="D59" s="95"/>
      <c r="E59" s="95"/>
      <c r="F59" s="101"/>
      <c r="G59" s="55"/>
      <c r="H59" s="29"/>
      <c r="I59" s="30">
        <v>0.51</v>
      </c>
      <c r="J59" s="119">
        <v>0.49</v>
      </c>
      <c r="K59" s="32"/>
      <c r="L59" s="57"/>
      <c r="M59" s="33"/>
      <c r="N59" s="34">
        <f t="shared" si="11"/>
        <v>1</v>
      </c>
      <c r="O59" s="35"/>
      <c r="P59" s="105">
        <v>15</v>
      </c>
      <c r="Q59" s="106">
        <v>15</v>
      </c>
      <c r="R59" s="38"/>
      <c r="S59" s="38"/>
      <c r="T59" s="37"/>
      <c r="U59" s="39">
        <f t="shared" si="1"/>
        <v>15</v>
      </c>
      <c r="V59" s="40">
        <f t="shared" si="2"/>
        <v>15</v>
      </c>
      <c r="W59" s="112"/>
      <c r="X59" s="96"/>
      <c r="Y59" s="96"/>
      <c r="Z59" s="104"/>
      <c r="AA59" s="99"/>
      <c r="AB59" s="41" t="e">
        <f t="shared" si="10"/>
        <v>#DIV/0!</v>
      </c>
      <c r="AC59" s="40" t="e">
        <f t="shared" si="3"/>
        <v>#DIV/0!</v>
      </c>
      <c r="AD59" s="42"/>
      <c r="AE59" s="128"/>
      <c r="AF59" s="37" t="e">
        <f t="shared" si="4"/>
        <v>#DIV/0!</v>
      </c>
      <c r="AG59" s="43">
        <v>65</v>
      </c>
      <c r="AH59" s="44" t="e">
        <f t="shared" si="5"/>
        <v>#DIV/0!</v>
      </c>
      <c r="AI59" s="45" t="e">
        <f t="shared" si="6"/>
        <v>#DIV/0!</v>
      </c>
      <c r="AJ59" s="46"/>
      <c r="AK59" s="47">
        <v>1E-4</v>
      </c>
      <c r="AL59" s="48">
        <f t="shared" si="7"/>
        <v>1.0001</v>
      </c>
      <c r="AM59" s="49" t="e">
        <f t="shared" si="8"/>
        <v>#DIV/0!</v>
      </c>
      <c r="AN59" s="50"/>
      <c r="AO59" s="51"/>
      <c r="AP59" s="51"/>
      <c r="AQ59" s="51"/>
      <c r="AR59" s="51"/>
      <c r="AS59" s="52"/>
      <c r="AT59" s="53">
        <f t="shared" si="9"/>
        <v>0</v>
      </c>
    </row>
    <row r="60" spans="1:46" s="54" customFormat="1" ht="47.25" customHeight="1" thickBot="1">
      <c r="A60" s="27"/>
      <c r="B60" s="56"/>
      <c r="C60" s="91"/>
      <c r="D60" s="95"/>
      <c r="E60" s="95"/>
      <c r="F60" s="101"/>
      <c r="G60" s="55"/>
      <c r="H60" s="60"/>
      <c r="I60" s="30">
        <v>0.51</v>
      </c>
      <c r="J60" s="119">
        <v>0.49</v>
      </c>
      <c r="K60" s="32"/>
      <c r="L60" s="57"/>
      <c r="M60" s="33"/>
      <c r="N60" s="34">
        <f t="shared" si="11"/>
        <v>1</v>
      </c>
      <c r="O60" s="35"/>
      <c r="P60" s="105">
        <v>15</v>
      </c>
      <c r="Q60" s="106">
        <v>15</v>
      </c>
      <c r="R60" s="38"/>
      <c r="S60" s="38"/>
      <c r="T60" s="37"/>
      <c r="U60" s="39">
        <f t="shared" si="1"/>
        <v>15</v>
      </c>
      <c r="V60" s="40">
        <f t="shared" si="2"/>
        <v>15</v>
      </c>
      <c r="W60" s="112"/>
      <c r="X60" s="96"/>
      <c r="Y60" s="96"/>
      <c r="Z60" s="104"/>
      <c r="AA60" s="99"/>
      <c r="AB60" s="41" t="e">
        <f t="shared" si="10"/>
        <v>#DIV/0!</v>
      </c>
      <c r="AC60" s="40" t="e">
        <f t="shared" si="3"/>
        <v>#DIV/0!</v>
      </c>
      <c r="AD60" s="42"/>
      <c r="AE60" s="128"/>
      <c r="AF60" s="37" t="e">
        <f t="shared" si="4"/>
        <v>#DIV/0!</v>
      </c>
      <c r="AG60" s="43">
        <v>65</v>
      </c>
      <c r="AH60" s="44" t="e">
        <f t="shared" si="5"/>
        <v>#DIV/0!</v>
      </c>
      <c r="AI60" s="45" t="e">
        <f t="shared" si="6"/>
        <v>#DIV/0!</v>
      </c>
      <c r="AJ60" s="46"/>
      <c r="AK60" s="47">
        <v>1E-4</v>
      </c>
      <c r="AL60" s="48">
        <f t="shared" si="7"/>
        <v>1.0001</v>
      </c>
      <c r="AM60" s="49" t="e">
        <f t="shared" si="8"/>
        <v>#DIV/0!</v>
      </c>
      <c r="AN60" s="50"/>
      <c r="AO60" s="51"/>
      <c r="AP60" s="51"/>
      <c r="AQ60" s="51"/>
      <c r="AR60" s="51"/>
      <c r="AS60" s="52"/>
      <c r="AT60" s="53">
        <f t="shared" si="9"/>
        <v>0</v>
      </c>
    </row>
    <row r="61" spans="1:46" s="54" customFormat="1" ht="36" customHeight="1" thickBot="1">
      <c r="A61" s="27"/>
      <c r="B61" s="56"/>
      <c r="C61" s="91"/>
      <c r="D61" s="95"/>
      <c r="E61" s="95"/>
      <c r="F61" s="101"/>
      <c r="G61" s="55"/>
      <c r="H61" s="60"/>
      <c r="I61" s="30">
        <v>0.51</v>
      </c>
      <c r="J61" s="119">
        <v>0.49</v>
      </c>
      <c r="K61" s="32"/>
      <c r="L61" s="57"/>
      <c r="M61" s="33"/>
      <c r="N61" s="34">
        <f t="shared" si="11"/>
        <v>1</v>
      </c>
      <c r="O61" s="35"/>
      <c r="P61" s="105">
        <v>15</v>
      </c>
      <c r="Q61" s="106">
        <v>15</v>
      </c>
      <c r="R61" s="38"/>
      <c r="S61" s="38"/>
      <c r="T61" s="37"/>
      <c r="U61" s="39">
        <f t="shared" si="1"/>
        <v>15</v>
      </c>
      <c r="V61" s="40">
        <f t="shared" si="2"/>
        <v>15</v>
      </c>
      <c r="W61" s="112"/>
      <c r="X61" s="96"/>
      <c r="Y61" s="96"/>
      <c r="Z61" s="104"/>
      <c r="AA61" s="99"/>
      <c r="AB61" s="41" t="e">
        <f t="shared" si="10"/>
        <v>#DIV/0!</v>
      </c>
      <c r="AC61" s="40" t="e">
        <f t="shared" si="3"/>
        <v>#DIV/0!</v>
      </c>
      <c r="AD61" s="42"/>
      <c r="AE61" s="128"/>
      <c r="AF61" s="37" t="e">
        <f t="shared" si="4"/>
        <v>#DIV/0!</v>
      </c>
      <c r="AG61" s="43">
        <v>65</v>
      </c>
      <c r="AH61" s="44" t="e">
        <f t="shared" si="5"/>
        <v>#DIV/0!</v>
      </c>
      <c r="AI61" s="45" t="e">
        <f t="shared" si="6"/>
        <v>#DIV/0!</v>
      </c>
      <c r="AJ61" s="46"/>
      <c r="AK61" s="47">
        <v>1E-4</v>
      </c>
      <c r="AL61" s="48">
        <f t="shared" si="7"/>
        <v>1.0001</v>
      </c>
      <c r="AM61" s="49" t="e">
        <f t="shared" si="8"/>
        <v>#DIV/0!</v>
      </c>
      <c r="AN61" s="50"/>
      <c r="AO61" s="51"/>
      <c r="AP61" s="51"/>
      <c r="AQ61" s="51"/>
      <c r="AR61" s="51"/>
      <c r="AS61" s="52"/>
      <c r="AT61" s="53">
        <f t="shared" si="9"/>
        <v>0</v>
      </c>
    </row>
    <row r="62" spans="1:46" s="54" customFormat="1" ht="36" customHeight="1" thickBot="1">
      <c r="A62" s="27"/>
      <c r="B62" s="56"/>
      <c r="C62" s="91"/>
      <c r="D62" s="95"/>
      <c r="E62" s="95"/>
      <c r="F62" s="101"/>
      <c r="G62" s="55"/>
      <c r="H62" s="60"/>
      <c r="I62" s="30">
        <v>0.51</v>
      </c>
      <c r="J62" s="119">
        <v>0.49</v>
      </c>
      <c r="K62" s="32"/>
      <c r="L62" s="57"/>
      <c r="M62" s="33"/>
      <c r="N62" s="34">
        <f t="shared" si="11"/>
        <v>1</v>
      </c>
      <c r="O62" s="35"/>
      <c r="P62" s="105">
        <v>15</v>
      </c>
      <c r="Q62" s="106">
        <v>15</v>
      </c>
      <c r="R62" s="38"/>
      <c r="S62" s="38"/>
      <c r="T62" s="37"/>
      <c r="U62" s="39">
        <f t="shared" si="1"/>
        <v>15</v>
      </c>
      <c r="V62" s="40">
        <f t="shared" si="2"/>
        <v>15</v>
      </c>
      <c r="W62" s="112"/>
      <c r="X62" s="96"/>
      <c r="Y62" s="96"/>
      <c r="Z62" s="104"/>
      <c r="AA62" s="99"/>
      <c r="AB62" s="41" t="e">
        <f t="shared" si="10"/>
        <v>#DIV/0!</v>
      </c>
      <c r="AC62" s="40" t="e">
        <f t="shared" si="3"/>
        <v>#DIV/0!</v>
      </c>
      <c r="AD62" s="42"/>
      <c r="AE62" s="128"/>
      <c r="AF62" s="37" t="e">
        <f t="shared" si="4"/>
        <v>#DIV/0!</v>
      </c>
      <c r="AG62" s="43">
        <v>65</v>
      </c>
      <c r="AH62" s="44" t="e">
        <f t="shared" si="5"/>
        <v>#DIV/0!</v>
      </c>
      <c r="AI62" s="45" t="e">
        <f t="shared" si="6"/>
        <v>#DIV/0!</v>
      </c>
      <c r="AJ62" s="46"/>
      <c r="AK62" s="47">
        <v>1E-4</v>
      </c>
      <c r="AL62" s="48">
        <f t="shared" si="7"/>
        <v>1.0001</v>
      </c>
      <c r="AM62" s="49" t="e">
        <f t="shared" si="8"/>
        <v>#DIV/0!</v>
      </c>
      <c r="AN62" s="50"/>
      <c r="AO62" s="51"/>
      <c r="AP62" s="51"/>
      <c r="AQ62" s="51"/>
      <c r="AR62" s="51"/>
      <c r="AS62" s="52"/>
      <c r="AT62" s="53">
        <f t="shared" si="9"/>
        <v>0</v>
      </c>
    </row>
    <row r="63" spans="1:46" s="54" customFormat="1" ht="36" customHeight="1" thickBot="1">
      <c r="A63" s="27"/>
      <c r="B63" s="56"/>
      <c r="C63" s="91"/>
      <c r="D63" s="95"/>
      <c r="E63" s="95"/>
      <c r="F63" s="101"/>
      <c r="G63" s="55"/>
      <c r="H63" s="60"/>
      <c r="I63" s="30">
        <v>0.51</v>
      </c>
      <c r="J63" s="119">
        <v>0.49</v>
      </c>
      <c r="K63" s="32"/>
      <c r="L63" s="57"/>
      <c r="M63" s="33"/>
      <c r="N63" s="34">
        <f t="shared" si="11"/>
        <v>1</v>
      </c>
      <c r="O63" s="35"/>
      <c r="P63" s="105">
        <v>15</v>
      </c>
      <c r="Q63" s="106">
        <v>15</v>
      </c>
      <c r="R63" s="38"/>
      <c r="S63" s="38"/>
      <c r="T63" s="37"/>
      <c r="U63" s="39">
        <f t="shared" si="1"/>
        <v>15</v>
      </c>
      <c r="V63" s="40">
        <f t="shared" si="2"/>
        <v>15</v>
      </c>
      <c r="W63" s="112"/>
      <c r="X63" s="96"/>
      <c r="Y63" s="96"/>
      <c r="Z63" s="104"/>
      <c r="AA63" s="99"/>
      <c r="AB63" s="41" t="e">
        <f t="shared" si="10"/>
        <v>#DIV/0!</v>
      </c>
      <c r="AC63" s="40" t="e">
        <f t="shared" si="3"/>
        <v>#DIV/0!</v>
      </c>
      <c r="AD63" s="42"/>
      <c r="AE63" s="128"/>
      <c r="AF63" s="37" t="e">
        <f t="shared" si="4"/>
        <v>#DIV/0!</v>
      </c>
      <c r="AG63" s="43">
        <v>65</v>
      </c>
      <c r="AH63" s="44" t="e">
        <f t="shared" si="5"/>
        <v>#DIV/0!</v>
      </c>
      <c r="AI63" s="45" t="e">
        <f t="shared" si="6"/>
        <v>#DIV/0!</v>
      </c>
      <c r="AJ63" s="46"/>
      <c r="AK63" s="47">
        <v>1E-4</v>
      </c>
      <c r="AL63" s="48">
        <f t="shared" si="7"/>
        <v>1.0001</v>
      </c>
      <c r="AM63" s="49" t="e">
        <f t="shared" si="8"/>
        <v>#DIV/0!</v>
      </c>
      <c r="AN63" s="50"/>
      <c r="AO63" s="51"/>
      <c r="AP63" s="51"/>
      <c r="AQ63" s="51"/>
      <c r="AR63" s="51"/>
      <c r="AS63" s="52"/>
      <c r="AT63" s="53">
        <f t="shared" si="9"/>
        <v>0</v>
      </c>
    </row>
    <row r="64" spans="1:46" s="54" customFormat="1" ht="36" customHeight="1" thickBot="1">
      <c r="A64" s="27"/>
      <c r="B64" s="56"/>
      <c r="C64" s="91"/>
      <c r="D64" s="95"/>
      <c r="E64" s="95"/>
      <c r="F64" s="101"/>
      <c r="G64" s="55"/>
      <c r="H64" s="60"/>
      <c r="I64" s="30">
        <v>0.51</v>
      </c>
      <c r="J64" s="119">
        <v>0.49</v>
      </c>
      <c r="K64" s="32"/>
      <c r="L64" s="57"/>
      <c r="M64" s="33"/>
      <c r="N64" s="34">
        <f t="shared" si="11"/>
        <v>1</v>
      </c>
      <c r="O64" s="35"/>
      <c r="P64" s="105">
        <v>15</v>
      </c>
      <c r="Q64" s="106">
        <v>15</v>
      </c>
      <c r="R64" s="38"/>
      <c r="S64" s="38"/>
      <c r="T64" s="37"/>
      <c r="U64" s="39">
        <f t="shared" si="1"/>
        <v>15</v>
      </c>
      <c r="V64" s="40">
        <f t="shared" si="2"/>
        <v>15</v>
      </c>
      <c r="W64" s="112"/>
      <c r="X64" s="96"/>
      <c r="Y64" s="96"/>
      <c r="Z64" s="104"/>
      <c r="AA64" s="99"/>
      <c r="AB64" s="41" t="e">
        <f t="shared" si="10"/>
        <v>#DIV/0!</v>
      </c>
      <c r="AC64" s="40" t="e">
        <f t="shared" si="3"/>
        <v>#DIV/0!</v>
      </c>
      <c r="AD64" s="42"/>
      <c r="AE64" s="128"/>
      <c r="AF64" s="37" t="e">
        <f t="shared" si="4"/>
        <v>#DIV/0!</v>
      </c>
      <c r="AG64" s="43">
        <v>65</v>
      </c>
      <c r="AH64" s="44" t="e">
        <f t="shared" si="5"/>
        <v>#DIV/0!</v>
      </c>
      <c r="AI64" s="45" t="e">
        <f t="shared" si="6"/>
        <v>#DIV/0!</v>
      </c>
      <c r="AJ64" s="46"/>
      <c r="AK64" s="47">
        <v>1E-4</v>
      </c>
      <c r="AL64" s="48">
        <f t="shared" si="7"/>
        <v>1.0001</v>
      </c>
      <c r="AM64" s="49" t="e">
        <f t="shared" si="8"/>
        <v>#DIV/0!</v>
      </c>
      <c r="AN64" s="50"/>
      <c r="AO64" s="51"/>
      <c r="AP64" s="51"/>
      <c r="AQ64" s="51"/>
      <c r="AR64" s="51"/>
      <c r="AS64" s="52"/>
      <c r="AT64" s="53">
        <f t="shared" si="9"/>
        <v>0</v>
      </c>
    </row>
    <row r="65" spans="1:46" s="54" customFormat="1" ht="36" customHeight="1" thickBot="1">
      <c r="A65" s="27"/>
      <c r="B65" s="56"/>
      <c r="C65" s="91"/>
      <c r="D65" s="95"/>
      <c r="E65" s="95"/>
      <c r="F65" s="101"/>
      <c r="G65" s="55"/>
      <c r="H65" s="60"/>
      <c r="I65" s="30">
        <v>0.51</v>
      </c>
      <c r="J65" s="119">
        <v>0.49</v>
      </c>
      <c r="K65" s="32"/>
      <c r="L65" s="57"/>
      <c r="M65" s="33"/>
      <c r="N65" s="34">
        <f t="shared" si="11"/>
        <v>1</v>
      </c>
      <c r="O65" s="35"/>
      <c r="P65" s="105">
        <v>15</v>
      </c>
      <c r="Q65" s="106">
        <v>15</v>
      </c>
      <c r="R65" s="38"/>
      <c r="S65" s="38"/>
      <c r="T65" s="37"/>
      <c r="U65" s="39">
        <f t="shared" si="1"/>
        <v>15</v>
      </c>
      <c r="V65" s="40">
        <f t="shared" si="2"/>
        <v>15</v>
      </c>
      <c r="W65" s="112"/>
      <c r="X65" s="96"/>
      <c r="Y65" s="96"/>
      <c r="Z65" s="104"/>
      <c r="AA65" s="99"/>
      <c r="AB65" s="41" t="e">
        <f t="shared" si="10"/>
        <v>#DIV/0!</v>
      </c>
      <c r="AC65" s="40" t="e">
        <f t="shared" si="3"/>
        <v>#DIV/0!</v>
      </c>
      <c r="AD65" s="42"/>
      <c r="AE65" s="128"/>
      <c r="AF65" s="37" t="e">
        <f t="shared" si="4"/>
        <v>#DIV/0!</v>
      </c>
      <c r="AG65" s="43">
        <v>65</v>
      </c>
      <c r="AH65" s="44" t="e">
        <f t="shared" si="5"/>
        <v>#DIV/0!</v>
      </c>
      <c r="AI65" s="45" t="e">
        <f t="shared" si="6"/>
        <v>#DIV/0!</v>
      </c>
      <c r="AJ65" s="46"/>
      <c r="AK65" s="47">
        <v>1E-4</v>
      </c>
      <c r="AL65" s="48">
        <f t="shared" si="7"/>
        <v>1.0001</v>
      </c>
      <c r="AM65" s="49" t="e">
        <f t="shared" si="8"/>
        <v>#DIV/0!</v>
      </c>
      <c r="AN65" s="50"/>
      <c r="AO65" s="51"/>
      <c r="AP65" s="51"/>
      <c r="AQ65" s="51"/>
      <c r="AR65" s="51"/>
      <c r="AS65" s="52"/>
      <c r="AT65" s="53">
        <f t="shared" si="9"/>
        <v>0</v>
      </c>
    </row>
    <row r="66" spans="1:46" s="54" customFormat="1" ht="36" customHeight="1" thickBot="1">
      <c r="A66" s="27"/>
      <c r="B66" s="56"/>
      <c r="C66" s="91"/>
      <c r="D66" s="95"/>
      <c r="E66" s="95"/>
      <c r="F66" s="101"/>
      <c r="G66" s="55"/>
      <c r="H66" s="60"/>
      <c r="I66" s="30">
        <v>0.51</v>
      </c>
      <c r="J66" s="119">
        <v>0.49</v>
      </c>
      <c r="K66" s="32"/>
      <c r="L66" s="57"/>
      <c r="M66" s="33"/>
      <c r="N66" s="34">
        <f t="shared" si="11"/>
        <v>1</v>
      </c>
      <c r="O66" s="35"/>
      <c r="P66" s="105">
        <v>15</v>
      </c>
      <c r="Q66" s="106">
        <v>15</v>
      </c>
      <c r="R66" s="38"/>
      <c r="S66" s="38"/>
      <c r="T66" s="37"/>
      <c r="U66" s="39">
        <f t="shared" si="1"/>
        <v>15</v>
      </c>
      <c r="V66" s="40">
        <f t="shared" si="2"/>
        <v>15</v>
      </c>
      <c r="W66" s="112"/>
      <c r="X66" s="96"/>
      <c r="Y66" s="96"/>
      <c r="Z66" s="104"/>
      <c r="AA66" s="99"/>
      <c r="AB66" s="41" t="e">
        <f t="shared" si="10"/>
        <v>#DIV/0!</v>
      </c>
      <c r="AC66" s="40" t="e">
        <f t="shared" si="3"/>
        <v>#DIV/0!</v>
      </c>
      <c r="AD66" s="42"/>
      <c r="AE66" s="128"/>
      <c r="AF66" s="37" t="e">
        <f t="shared" si="4"/>
        <v>#DIV/0!</v>
      </c>
      <c r="AG66" s="43">
        <v>65</v>
      </c>
      <c r="AH66" s="44" t="e">
        <f t="shared" si="5"/>
        <v>#DIV/0!</v>
      </c>
      <c r="AI66" s="45" t="e">
        <f t="shared" si="6"/>
        <v>#DIV/0!</v>
      </c>
      <c r="AJ66" s="46"/>
      <c r="AK66" s="47">
        <v>1E-4</v>
      </c>
      <c r="AL66" s="48">
        <f t="shared" si="7"/>
        <v>1.0001</v>
      </c>
      <c r="AM66" s="49" t="e">
        <f t="shared" si="8"/>
        <v>#DIV/0!</v>
      </c>
      <c r="AN66" s="50"/>
      <c r="AO66" s="51"/>
      <c r="AP66" s="51"/>
      <c r="AQ66" s="51"/>
      <c r="AR66" s="51"/>
      <c r="AS66" s="52"/>
      <c r="AT66" s="53">
        <f t="shared" si="9"/>
        <v>0</v>
      </c>
    </row>
    <row r="67" spans="1:46" s="54" customFormat="1" ht="36" customHeight="1" thickBot="1">
      <c r="A67" s="27"/>
      <c r="B67" s="56"/>
      <c r="C67" s="91"/>
      <c r="D67" s="95"/>
      <c r="E67" s="95"/>
      <c r="F67" s="101"/>
      <c r="G67" s="55"/>
      <c r="H67" s="60"/>
      <c r="I67" s="30">
        <v>0.51</v>
      </c>
      <c r="J67" s="119">
        <v>0.49</v>
      </c>
      <c r="K67" s="32"/>
      <c r="L67" s="57"/>
      <c r="M67" s="33"/>
      <c r="N67" s="34">
        <f t="shared" si="11"/>
        <v>1</v>
      </c>
      <c r="O67" s="35"/>
      <c r="P67" s="105">
        <v>15</v>
      </c>
      <c r="Q67" s="106">
        <v>15</v>
      </c>
      <c r="R67" s="38"/>
      <c r="S67" s="38"/>
      <c r="T67" s="37"/>
      <c r="U67" s="39">
        <f t="shared" si="1"/>
        <v>15</v>
      </c>
      <c r="V67" s="40">
        <f t="shared" si="2"/>
        <v>15</v>
      </c>
      <c r="W67" s="112"/>
      <c r="X67" s="96"/>
      <c r="Y67" s="96"/>
      <c r="Z67" s="104"/>
      <c r="AA67" s="99"/>
      <c r="AB67" s="41" t="e">
        <f t="shared" si="10"/>
        <v>#DIV/0!</v>
      </c>
      <c r="AC67" s="40" t="e">
        <f t="shared" si="3"/>
        <v>#DIV/0!</v>
      </c>
      <c r="AD67" s="42"/>
      <c r="AE67" s="128"/>
      <c r="AF67" s="37" t="e">
        <f t="shared" si="4"/>
        <v>#DIV/0!</v>
      </c>
      <c r="AG67" s="43">
        <v>65</v>
      </c>
      <c r="AH67" s="44" t="e">
        <f t="shared" si="5"/>
        <v>#DIV/0!</v>
      </c>
      <c r="AI67" s="45" t="e">
        <f t="shared" si="6"/>
        <v>#DIV/0!</v>
      </c>
      <c r="AJ67" s="46"/>
      <c r="AK67" s="47">
        <v>1E-4</v>
      </c>
      <c r="AL67" s="48">
        <f t="shared" si="7"/>
        <v>1.0001</v>
      </c>
      <c r="AM67" s="49" t="e">
        <f t="shared" si="8"/>
        <v>#DIV/0!</v>
      </c>
      <c r="AN67" s="50"/>
      <c r="AO67" s="51"/>
      <c r="AP67" s="51"/>
      <c r="AQ67" s="51"/>
      <c r="AR67" s="51"/>
      <c r="AS67" s="52"/>
      <c r="AT67" s="53">
        <f t="shared" si="9"/>
        <v>0</v>
      </c>
    </row>
    <row r="68" spans="1:46" s="54" customFormat="1" ht="36" customHeight="1" thickBot="1">
      <c r="A68" s="27"/>
      <c r="B68" s="56"/>
      <c r="C68" s="91"/>
      <c r="D68" s="95"/>
      <c r="E68" s="95"/>
      <c r="F68" s="101"/>
      <c r="G68" s="55"/>
      <c r="H68" s="60"/>
      <c r="I68" s="30">
        <v>0.51</v>
      </c>
      <c r="J68" s="119">
        <v>0.49</v>
      </c>
      <c r="K68" s="32"/>
      <c r="L68" s="57"/>
      <c r="M68" s="33"/>
      <c r="N68" s="34">
        <f t="shared" si="11"/>
        <v>1</v>
      </c>
      <c r="O68" s="35"/>
      <c r="P68" s="105">
        <v>15</v>
      </c>
      <c r="Q68" s="106">
        <v>15</v>
      </c>
      <c r="R68" s="38"/>
      <c r="S68" s="38"/>
      <c r="T68" s="37"/>
      <c r="U68" s="39">
        <f t="shared" si="1"/>
        <v>15</v>
      </c>
      <c r="V68" s="40">
        <f t="shared" si="2"/>
        <v>15</v>
      </c>
      <c r="W68" s="112"/>
      <c r="X68" s="96"/>
      <c r="Y68" s="96"/>
      <c r="Z68" s="104"/>
      <c r="AA68" s="99"/>
      <c r="AB68" s="41" t="e">
        <f t="shared" si="10"/>
        <v>#DIV/0!</v>
      </c>
      <c r="AC68" s="40" t="e">
        <f t="shared" si="3"/>
        <v>#DIV/0!</v>
      </c>
      <c r="AD68" s="42"/>
      <c r="AE68" s="128"/>
      <c r="AF68" s="37" t="e">
        <f t="shared" si="4"/>
        <v>#DIV/0!</v>
      </c>
      <c r="AG68" s="43">
        <v>65</v>
      </c>
      <c r="AH68" s="44" t="e">
        <f t="shared" si="5"/>
        <v>#DIV/0!</v>
      </c>
      <c r="AI68" s="45" t="e">
        <f t="shared" si="6"/>
        <v>#DIV/0!</v>
      </c>
      <c r="AJ68" s="46"/>
      <c r="AK68" s="47">
        <v>1E-4</v>
      </c>
      <c r="AL68" s="48">
        <f t="shared" si="7"/>
        <v>1.0001</v>
      </c>
      <c r="AM68" s="49" t="e">
        <f t="shared" si="8"/>
        <v>#DIV/0!</v>
      </c>
      <c r="AN68" s="50"/>
      <c r="AO68" s="51"/>
      <c r="AP68" s="51"/>
      <c r="AQ68" s="51"/>
      <c r="AR68" s="51"/>
      <c r="AS68" s="52"/>
      <c r="AT68" s="53">
        <f t="shared" si="9"/>
        <v>0</v>
      </c>
    </row>
    <row r="69" spans="1:46" s="54" customFormat="1" ht="36" customHeight="1" thickBot="1">
      <c r="A69" s="27"/>
      <c r="B69" s="56"/>
      <c r="C69" s="91"/>
      <c r="D69" s="95"/>
      <c r="E69" s="95"/>
      <c r="F69" s="101"/>
      <c r="G69" s="55"/>
      <c r="H69" s="60"/>
      <c r="I69" s="30">
        <v>0.51</v>
      </c>
      <c r="J69" s="119">
        <v>0.49</v>
      </c>
      <c r="K69" s="32"/>
      <c r="L69" s="57"/>
      <c r="M69" s="33"/>
      <c r="N69" s="34">
        <f t="shared" si="11"/>
        <v>1</v>
      </c>
      <c r="O69" s="35"/>
      <c r="P69" s="105">
        <v>15</v>
      </c>
      <c r="Q69" s="106">
        <v>15</v>
      </c>
      <c r="R69" s="38"/>
      <c r="S69" s="38"/>
      <c r="T69" s="37"/>
      <c r="U69" s="39">
        <f t="shared" ref="U69:U132" si="12">ROUNDUP(((P69*I69)+(Q69*J69)+(R69*K69)+(S69*L69)+(T69*M69)),2)</f>
        <v>15</v>
      </c>
      <c r="V69" s="40">
        <f t="shared" ref="V69:V132" si="13">IF(U69&gt;=15,15,U69)</f>
        <v>15</v>
      </c>
      <c r="W69" s="112"/>
      <c r="X69" s="96"/>
      <c r="Y69" s="96"/>
      <c r="Z69" s="104"/>
      <c r="AA69" s="99"/>
      <c r="AB69" s="41" t="e">
        <f t="shared" ref="AB69:AB132" si="14">ROUNDUP((((W69*I69)+(X69*J69)+(Y69*K69)+(Z69*L69)+(AA69*M69))/$I$2*15),2)</f>
        <v>#DIV/0!</v>
      </c>
      <c r="AC69" s="40" t="e">
        <f t="shared" ref="AC69:AC132" si="15">IF(AB69&gt;=15,15,AB69)</f>
        <v>#DIV/0!</v>
      </c>
      <c r="AD69" s="42"/>
      <c r="AE69" s="128"/>
      <c r="AF69" s="37" t="e">
        <f t="shared" ref="AF69:AF132" si="16">IF((V69+AC69+AD69)&gt;=30,30,(V69+AC69+AD69))</f>
        <v>#DIV/0!</v>
      </c>
      <c r="AG69" s="43">
        <v>65</v>
      </c>
      <c r="AH69" s="44" t="e">
        <f t="shared" ref="AH69:AH132" si="17">AF69+AG69+AE69</f>
        <v>#DIV/0!</v>
      </c>
      <c r="AI69" s="45" t="e">
        <f t="shared" ref="AI69:AI132" si="18">-((50-((176+(45+(30-AF69)))))/200)</f>
        <v>#DIV/0!</v>
      </c>
      <c r="AJ69" s="46"/>
      <c r="AK69" s="47">
        <v>1E-4</v>
      </c>
      <c r="AL69" s="48">
        <f t="shared" ref="AL69:AL132" si="19">100%+AK69</f>
        <v>1.0001</v>
      </c>
      <c r="AM69" s="49" t="e">
        <f t="shared" ref="AM69:AM132" si="20">ROUNDUP($D$2*AI69*AL69,-3)</f>
        <v>#DIV/0!</v>
      </c>
      <c r="AN69" s="50"/>
      <c r="AO69" s="51"/>
      <c r="AP69" s="51"/>
      <c r="AQ69" s="51"/>
      <c r="AR69" s="51"/>
      <c r="AS69" s="52"/>
      <c r="AT69" s="53">
        <f t="shared" ref="AT69:AT132" si="21">(AO69*I69)+(AP69*J69)+(AQ69*K69)+(AR69*L69)+(AS69*M69)</f>
        <v>0</v>
      </c>
    </row>
    <row r="70" spans="1:46" s="54" customFormat="1" ht="36" customHeight="1" thickBot="1">
      <c r="A70" s="27"/>
      <c r="B70" s="56"/>
      <c r="C70" s="91"/>
      <c r="D70" s="95"/>
      <c r="E70" s="95"/>
      <c r="F70" s="101"/>
      <c r="G70" s="55"/>
      <c r="H70" s="60"/>
      <c r="I70" s="30">
        <v>0.51</v>
      </c>
      <c r="J70" s="119">
        <v>0.49</v>
      </c>
      <c r="K70" s="32"/>
      <c r="L70" s="57"/>
      <c r="M70" s="33"/>
      <c r="N70" s="34">
        <f t="shared" si="11"/>
        <v>1</v>
      </c>
      <c r="O70" s="35"/>
      <c r="P70" s="105">
        <v>15</v>
      </c>
      <c r="Q70" s="106">
        <v>15</v>
      </c>
      <c r="R70" s="38"/>
      <c r="S70" s="38"/>
      <c r="T70" s="37"/>
      <c r="U70" s="39">
        <f t="shared" si="12"/>
        <v>15</v>
      </c>
      <c r="V70" s="40">
        <f t="shared" si="13"/>
        <v>15</v>
      </c>
      <c r="W70" s="112"/>
      <c r="X70" s="96"/>
      <c r="Y70" s="96"/>
      <c r="Z70" s="104"/>
      <c r="AA70" s="99"/>
      <c r="AB70" s="41" t="e">
        <f t="shared" si="14"/>
        <v>#DIV/0!</v>
      </c>
      <c r="AC70" s="40" t="e">
        <f t="shared" si="15"/>
        <v>#DIV/0!</v>
      </c>
      <c r="AD70" s="42"/>
      <c r="AE70" s="128"/>
      <c r="AF70" s="37" t="e">
        <f t="shared" si="16"/>
        <v>#DIV/0!</v>
      </c>
      <c r="AG70" s="43">
        <v>65</v>
      </c>
      <c r="AH70" s="44" t="e">
        <f t="shared" si="17"/>
        <v>#DIV/0!</v>
      </c>
      <c r="AI70" s="45" t="e">
        <f t="shared" si="18"/>
        <v>#DIV/0!</v>
      </c>
      <c r="AJ70" s="46"/>
      <c r="AK70" s="47">
        <v>1E-4</v>
      </c>
      <c r="AL70" s="48">
        <f t="shared" si="19"/>
        <v>1.0001</v>
      </c>
      <c r="AM70" s="49" t="e">
        <f t="shared" si="20"/>
        <v>#DIV/0!</v>
      </c>
      <c r="AN70" s="50"/>
      <c r="AO70" s="51"/>
      <c r="AP70" s="51"/>
      <c r="AQ70" s="51"/>
      <c r="AR70" s="51"/>
      <c r="AS70" s="52"/>
      <c r="AT70" s="53">
        <f t="shared" si="21"/>
        <v>0</v>
      </c>
    </row>
    <row r="71" spans="1:46" s="54" customFormat="1" ht="36" customHeight="1" thickBot="1">
      <c r="A71" s="27"/>
      <c r="B71" s="56"/>
      <c r="C71" s="91"/>
      <c r="D71" s="95"/>
      <c r="E71" s="95"/>
      <c r="F71" s="101"/>
      <c r="G71" s="55"/>
      <c r="H71" s="60"/>
      <c r="I71" s="30">
        <v>0.51</v>
      </c>
      <c r="J71" s="119">
        <v>0.49</v>
      </c>
      <c r="K71" s="32"/>
      <c r="L71" s="57"/>
      <c r="M71" s="33"/>
      <c r="N71" s="34">
        <f t="shared" si="11"/>
        <v>1</v>
      </c>
      <c r="O71" s="35"/>
      <c r="P71" s="105">
        <v>15</v>
      </c>
      <c r="Q71" s="106">
        <v>15</v>
      </c>
      <c r="R71" s="38"/>
      <c r="S71" s="38"/>
      <c r="T71" s="37"/>
      <c r="U71" s="39">
        <f t="shared" si="12"/>
        <v>15</v>
      </c>
      <c r="V71" s="40">
        <f t="shared" si="13"/>
        <v>15</v>
      </c>
      <c r="W71" s="112"/>
      <c r="X71" s="96"/>
      <c r="Y71" s="96"/>
      <c r="Z71" s="104"/>
      <c r="AA71" s="99"/>
      <c r="AB71" s="41" t="e">
        <f t="shared" si="14"/>
        <v>#DIV/0!</v>
      </c>
      <c r="AC71" s="40" t="e">
        <f t="shared" si="15"/>
        <v>#DIV/0!</v>
      </c>
      <c r="AD71" s="42"/>
      <c r="AE71" s="128"/>
      <c r="AF71" s="37" t="e">
        <f t="shared" si="16"/>
        <v>#DIV/0!</v>
      </c>
      <c r="AG71" s="43">
        <v>65</v>
      </c>
      <c r="AH71" s="44" t="e">
        <f t="shared" si="17"/>
        <v>#DIV/0!</v>
      </c>
      <c r="AI71" s="45" t="e">
        <f t="shared" si="18"/>
        <v>#DIV/0!</v>
      </c>
      <c r="AJ71" s="46"/>
      <c r="AK71" s="47">
        <v>1E-4</v>
      </c>
      <c r="AL71" s="48">
        <f t="shared" si="19"/>
        <v>1.0001</v>
      </c>
      <c r="AM71" s="49" t="e">
        <f t="shared" si="20"/>
        <v>#DIV/0!</v>
      </c>
      <c r="AN71" s="50"/>
      <c r="AO71" s="51"/>
      <c r="AP71" s="51"/>
      <c r="AQ71" s="51"/>
      <c r="AR71" s="51"/>
      <c r="AS71" s="52"/>
      <c r="AT71" s="53">
        <f t="shared" si="21"/>
        <v>0</v>
      </c>
    </row>
    <row r="72" spans="1:46" s="54" customFormat="1" ht="36" customHeight="1" thickBot="1">
      <c r="A72" s="27"/>
      <c r="B72" s="56"/>
      <c r="C72" s="91"/>
      <c r="D72" s="95"/>
      <c r="E72" s="95"/>
      <c r="F72" s="101"/>
      <c r="G72" s="55"/>
      <c r="H72" s="60"/>
      <c r="I72" s="30">
        <v>0.51</v>
      </c>
      <c r="J72" s="119">
        <v>0.49</v>
      </c>
      <c r="K72" s="32"/>
      <c r="L72" s="57"/>
      <c r="M72" s="33"/>
      <c r="N72" s="34">
        <f t="shared" si="11"/>
        <v>1</v>
      </c>
      <c r="O72" s="35"/>
      <c r="P72" s="105">
        <v>15</v>
      </c>
      <c r="Q72" s="106">
        <v>15</v>
      </c>
      <c r="R72" s="38"/>
      <c r="S72" s="38"/>
      <c r="T72" s="37"/>
      <c r="U72" s="39">
        <f t="shared" si="12"/>
        <v>15</v>
      </c>
      <c r="V72" s="40">
        <f t="shared" si="13"/>
        <v>15</v>
      </c>
      <c r="W72" s="112"/>
      <c r="X72" s="96"/>
      <c r="Y72" s="96"/>
      <c r="Z72" s="104"/>
      <c r="AA72" s="99"/>
      <c r="AB72" s="41" t="e">
        <f t="shared" si="14"/>
        <v>#DIV/0!</v>
      </c>
      <c r="AC72" s="40" t="e">
        <f t="shared" si="15"/>
        <v>#DIV/0!</v>
      </c>
      <c r="AD72" s="42"/>
      <c r="AE72" s="128"/>
      <c r="AF72" s="37" t="e">
        <f t="shared" si="16"/>
        <v>#DIV/0!</v>
      </c>
      <c r="AG72" s="43">
        <v>65</v>
      </c>
      <c r="AH72" s="44" t="e">
        <f t="shared" si="17"/>
        <v>#DIV/0!</v>
      </c>
      <c r="AI72" s="45" t="e">
        <f t="shared" si="18"/>
        <v>#DIV/0!</v>
      </c>
      <c r="AJ72" s="46"/>
      <c r="AK72" s="47">
        <v>1E-4</v>
      </c>
      <c r="AL72" s="48">
        <f t="shared" si="19"/>
        <v>1.0001</v>
      </c>
      <c r="AM72" s="49" t="e">
        <f t="shared" si="20"/>
        <v>#DIV/0!</v>
      </c>
      <c r="AN72" s="50"/>
      <c r="AO72" s="51"/>
      <c r="AP72" s="51"/>
      <c r="AQ72" s="51"/>
      <c r="AR72" s="51"/>
      <c r="AS72" s="52"/>
      <c r="AT72" s="53">
        <f t="shared" si="21"/>
        <v>0</v>
      </c>
    </row>
    <row r="73" spans="1:46" s="54" customFormat="1" ht="36" customHeight="1" thickBot="1">
      <c r="A73" s="27"/>
      <c r="B73" s="56"/>
      <c r="C73" s="91"/>
      <c r="D73" s="95"/>
      <c r="E73" s="95"/>
      <c r="F73" s="101"/>
      <c r="G73" s="55"/>
      <c r="H73" s="60"/>
      <c r="I73" s="30">
        <v>0.51</v>
      </c>
      <c r="J73" s="119">
        <v>0.49</v>
      </c>
      <c r="K73" s="32"/>
      <c r="L73" s="57"/>
      <c r="M73" s="33"/>
      <c r="N73" s="34">
        <f t="shared" si="11"/>
        <v>1</v>
      </c>
      <c r="O73" s="35"/>
      <c r="P73" s="105">
        <v>15</v>
      </c>
      <c r="Q73" s="106">
        <v>15</v>
      </c>
      <c r="R73" s="38"/>
      <c r="S73" s="38"/>
      <c r="T73" s="37"/>
      <c r="U73" s="39">
        <f t="shared" si="12"/>
        <v>15</v>
      </c>
      <c r="V73" s="40">
        <f t="shared" si="13"/>
        <v>15</v>
      </c>
      <c r="W73" s="112"/>
      <c r="X73" s="96"/>
      <c r="Y73" s="96"/>
      <c r="Z73" s="104"/>
      <c r="AA73" s="99"/>
      <c r="AB73" s="41" t="e">
        <f t="shared" si="14"/>
        <v>#DIV/0!</v>
      </c>
      <c r="AC73" s="40" t="e">
        <f t="shared" si="15"/>
        <v>#DIV/0!</v>
      </c>
      <c r="AD73" s="42">
        <v>0</v>
      </c>
      <c r="AE73" s="128"/>
      <c r="AF73" s="37" t="e">
        <f t="shared" si="16"/>
        <v>#DIV/0!</v>
      </c>
      <c r="AG73" s="43">
        <v>65</v>
      </c>
      <c r="AH73" s="44" t="e">
        <f t="shared" si="17"/>
        <v>#DIV/0!</v>
      </c>
      <c r="AI73" s="45" t="e">
        <f t="shared" si="18"/>
        <v>#DIV/0!</v>
      </c>
      <c r="AJ73" s="46"/>
      <c r="AK73" s="47">
        <v>1E-4</v>
      </c>
      <c r="AL73" s="48">
        <f t="shared" si="19"/>
        <v>1.0001</v>
      </c>
      <c r="AM73" s="49" t="e">
        <f t="shared" si="20"/>
        <v>#DIV/0!</v>
      </c>
      <c r="AN73" s="50"/>
      <c r="AO73" s="51"/>
      <c r="AP73" s="51"/>
      <c r="AQ73" s="51"/>
      <c r="AR73" s="51"/>
      <c r="AS73" s="52"/>
      <c r="AT73" s="53">
        <f t="shared" si="21"/>
        <v>0</v>
      </c>
    </row>
    <row r="74" spans="1:46" s="54" customFormat="1" ht="36" customHeight="1" thickBot="1">
      <c r="A74" s="27"/>
      <c r="B74" s="56"/>
      <c r="C74" s="91"/>
      <c r="D74" s="95"/>
      <c r="E74" s="95"/>
      <c r="F74" s="101"/>
      <c r="G74" s="55"/>
      <c r="H74" s="60"/>
      <c r="I74" s="30">
        <v>0.51</v>
      </c>
      <c r="J74" s="119">
        <v>0.49</v>
      </c>
      <c r="K74" s="32"/>
      <c r="L74" s="57"/>
      <c r="M74" s="33"/>
      <c r="N74" s="34">
        <f t="shared" si="11"/>
        <v>1</v>
      </c>
      <c r="O74" s="35"/>
      <c r="P74" s="105">
        <v>15</v>
      </c>
      <c r="Q74" s="106">
        <v>15</v>
      </c>
      <c r="R74" s="38"/>
      <c r="S74" s="38"/>
      <c r="T74" s="37"/>
      <c r="U74" s="39">
        <f t="shared" si="12"/>
        <v>15</v>
      </c>
      <c r="V74" s="40">
        <f t="shared" si="13"/>
        <v>15</v>
      </c>
      <c r="W74" s="112"/>
      <c r="X74" s="96"/>
      <c r="Y74" s="96"/>
      <c r="Z74" s="104"/>
      <c r="AA74" s="99"/>
      <c r="AB74" s="41" t="e">
        <f t="shared" si="14"/>
        <v>#DIV/0!</v>
      </c>
      <c r="AC74" s="40" t="e">
        <f t="shared" si="15"/>
        <v>#DIV/0!</v>
      </c>
      <c r="AD74" s="42"/>
      <c r="AE74" s="128"/>
      <c r="AF74" s="37" t="e">
        <f t="shared" si="16"/>
        <v>#DIV/0!</v>
      </c>
      <c r="AG74" s="43">
        <v>65</v>
      </c>
      <c r="AH74" s="44" t="e">
        <f t="shared" si="17"/>
        <v>#DIV/0!</v>
      </c>
      <c r="AI74" s="45" t="e">
        <f t="shared" si="18"/>
        <v>#DIV/0!</v>
      </c>
      <c r="AJ74" s="46"/>
      <c r="AK74" s="47">
        <v>1E-4</v>
      </c>
      <c r="AL74" s="48">
        <f t="shared" si="19"/>
        <v>1.0001</v>
      </c>
      <c r="AM74" s="49" t="e">
        <f t="shared" si="20"/>
        <v>#DIV/0!</v>
      </c>
      <c r="AN74" s="50"/>
      <c r="AO74" s="51"/>
      <c r="AP74" s="51"/>
      <c r="AQ74" s="51"/>
      <c r="AR74" s="51"/>
      <c r="AS74" s="52"/>
      <c r="AT74" s="53">
        <f t="shared" si="21"/>
        <v>0</v>
      </c>
    </row>
    <row r="75" spans="1:46" s="54" customFormat="1" ht="36" customHeight="1" thickBot="1">
      <c r="A75" s="27"/>
      <c r="B75" s="56"/>
      <c r="C75" s="91"/>
      <c r="D75" s="95"/>
      <c r="E75" s="95"/>
      <c r="F75" s="101"/>
      <c r="G75" s="55"/>
      <c r="H75" s="60"/>
      <c r="I75" s="30">
        <v>0.51</v>
      </c>
      <c r="J75" s="119">
        <v>0.49</v>
      </c>
      <c r="K75" s="32"/>
      <c r="L75" s="57"/>
      <c r="M75" s="33"/>
      <c r="N75" s="34">
        <f t="shared" si="11"/>
        <v>1</v>
      </c>
      <c r="O75" s="35"/>
      <c r="P75" s="105">
        <v>15</v>
      </c>
      <c r="Q75" s="106">
        <v>15</v>
      </c>
      <c r="R75" s="38"/>
      <c r="S75" s="38"/>
      <c r="T75" s="37"/>
      <c r="U75" s="39">
        <f t="shared" si="12"/>
        <v>15</v>
      </c>
      <c r="V75" s="40">
        <f t="shared" si="13"/>
        <v>15</v>
      </c>
      <c r="W75" s="112"/>
      <c r="X75" s="96"/>
      <c r="Y75" s="96"/>
      <c r="Z75" s="104"/>
      <c r="AA75" s="99"/>
      <c r="AB75" s="41" t="e">
        <f t="shared" si="14"/>
        <v>#DIV/0!</v>
      </c>
      <c r="AC75" s="40" t="e">
        <f t="shared" si="15"/>
        <v>#DIV/0!</v>
      </c>
      <c r="AD75" s="42"/>
      <c r="AE75" s="128"/>
      <c r="AF75" s="37" t="e">
        <f t="shared" si="16"/>
        <v>#DIV/0!</v>
      </c>
      <c r="AG75" s="43">
        <v>65</v>
      </c>
      <c r="AH75" s="44" t="e">
        <f t="shared" si="17"/>
        <v>#DIV/0!</v>
      </c>
      <c r="AI75" s="45" t="e">
        <f t="shared" si="18"/>
        <v>#DIV/0!</v>
      </c>
      <c r="AJ75" s="46"/>
      <c r="AK75" s="47">
        <v>1E-4</v>
      </c>
      <c r="AL75" s="48">
        <f t="shared" si="19"/>
        <v>1.0001</v>
      </c>
      <c r="AM75" s="49" t="e">
        <f t="shared" si="20"/>
        <v>#DIV/0!</v>
      </c>
      <c r="AN75" s="50"/>
      <c r="AO75" s="51"/>
      <c r="AP75" s="51"/>
      <c r="AQ75" s="51"/>
      <c r="AR75" s="51"/>
      <c r="AS75" s="52"/>
      <c r="AT75" s="53">
        <f t="shared" si="21"/>
        <v>0</v>
      </c>
    </row>
    <row r="76" spans="1:46" s="54" customFormat="1" ht="36" customHeight="1" thickBot="1">
      <c r="A76" s="27"/>
      <c r="B76" s="56"/>
      <c r="C76" s="91"/>
      <c r="D76" s="95"/>
      <c r="E76" s="95"/>
      <c r="F76" s="101"/>
      <c r="G76" s="55"/>
      <c r="H76" s="60"/>
      <c r="I76" s="30">
        <v>0.51</v>
      </c>
      <c r="J76" s="119">
        <v>0.49</v>
      </c>
      <c r="K76" s="32"/>
      <c r="L76" s="57"/>
      <c r="M76" s="33"/>
      <c r="N76" s="34">
        <f t="shared" si="11"/>
        <v>1</v>
      </c>
      <c r="O76" s="35"/>
      <c r="P76" s="105">
        <v>15</v>
      </c>
      <c r="Q76" s="106">
        <v>15</v>
      </c>
      <c r="R76" s="38"/>
      <c r="S76" s="38"/>
      <c r="T76" s="37"/>
      <c r="U76" s="39">
        <f t="shared" si="12"/>
        <v>15</v>
      </c>
      <c r="V76" s="40">
        <f t="shared" si="13"/>
        <v>15</v>
      </c>
      <c r="W76" s="112"/>
      <c r="X76" s="96"/>
      <c r="Y76" s="96"/>
      <c r="Z76" s="104"/>
      <c r="AA76" s="99"/>
      <c r="AB76" s="41" t="e">
        <f t="shared" si="14"/>
        <v>#DIV/0!</v>
      </c>
      <c r="AC76" s="40" t="e">
        <f t="shared" si="15"/>
        <v>#DIV/0!</v>
      </c>
      <c r="AD76" s="42"/>
      <c r="AE76" s="128"/>
      <c r="AF76" s="37" t="e">
        <f t="shared" si="16"/>
        <v>#DIV/0!</v>
      </c>
      <c r="AG76" s="43">
        <v>65</v>
      </c>
      <c r="AH76" s="44" t="e">
        <f t="shared" si="17"/>
        <v>#DIV/0!</v>
      </c>
      <c r="AI76" s="45" t="e">
        <f t="shared" si="18"/>
        <v>#DIV/0!</v>
      </c>
      <c r="AJ76" s="46"/>
      <c r="AK76" s="47">
        <v>1E-4</v>
      </c>
      <c r="AL76" s="48">
        <f t="shared" si="19"/>
        <v>1.0001</v>
      </c>
      <c r="AM76" s="49" t="e">
        <f t="shared" si="20"/>
        <v>#DIV/0!</v>
      </c>
      <c r="AN76" s="50"/>
      <c r="AO76" s="51"/>
      <c r="AP76" s="51"/>
      <c r="AQ76" s="51"/>
      <c r="AR76" s="51"/>
      <c r="AS76" s="52"/>
      <c r="AT76" s="53">
        <f t="shared" si="21"/>
        <v>0</v>
      </c>
    </row>
    <row r="77" spans="1:46" s="54" customFormat="1" ht="36" customHeight="1" thickBot="1">
      <c r="A77" s="27"/>
      <c r="B77" s="56"/>
      <c r="C77" s="91"/>
      <c r="D77" s="95"/>
      <c r="E77" s="95"/>
      <c r="F77" s="101"/>
      <c r="G77" s="55"/>
      <c r="H77" s="60"/>
      <c r="I77" s="30">
        <v>0.51</v>
      </c>
      <c r="J77" s="119">
        <v>0.49</v>
      </c>
      <c r="K77" s="32"/>
      <c r="L77" s="57"/>
      <c r="M77" s="33"/>
      <c r="N77" s="34">
        <f t="shared" si="11"/>
        <v>1</v>
      </c>
      <c r="O77" s="35"/>
      <c r="P77" s="105">
        <v>15</v>
      </c>
      <c r="Q77" s="106">
        <v>15</v>
      </c>
      <c r="R77" s="38"/>
      <c r="S77" s="38"/>
      <c r="T77" s="37"/>
      <c r="U77" s="39">
        <f t="shared" si="12"/>
        <v>15</v>
      </c>
      <c r="V77" s="40">
        <f t="shared" si="13"/>
        <v>15</v>
      </c>
      <c r="W77" s="112"/>
      <c r="X77" s="96"/>
      <c r="Y77" s="96"/>
      <c r="Z77" s="104"/>
      <c r="AA77" s="99"/>
      <c r="AB77" s="41" t="e">
        <f t="shared" si="14"/>
        <v>#DIV/0!</v>
      </c>
      <c r="AC77" s="40" t="e">
        <f t="shared" si="15"/>
        <v>#DIV/0!</v>
      </c>
      <c r="AD77" s="42"/>
      <c r="AE77" s="128"/>
      <c r="AF77" s="37" t="e">
        <f t="shared" si="16"/>
        <v>#DIV/0!</v>
      </c>
      <c r="AG77" s="43">
        <v>65</v>
      </c>
      <c r="AH77" s="44" t="e">
        <f t="shared" si="17"/>
        <v>#DIV/0!</v>
      </c>
      <c r="AI77" s="45" t="e">
        <f t="shared" si="18"/>
        <v>#DIV/0!</v>
      </c>
      <c r="AJ77" s="46"/>
      <c r="AK77" s="47">
        <v>1E-4</v>
      </c>
      <c r="AL77" s="48">
        <f t="shared" si="19"/>
        <v>1.0001</v>
      </c>
      <c r="AM77" s="49" t="e">
        <f t="shared" si="20"/>
        <v>#DIV/0!</v>
      </c>
      <c r="AN77" s="50"/>
      <c r="AO77" s="51"/>
      <c r="AP77" s="51"/>
      <c r="AQ77" s="51"/>
      <c r="AR77" s="51"/>
      <c r="AS77" s="52"/>
      <c r="AT77" s="53">
        <f t="shared" si="21"/>
        <v>0</v>
      </c>
    </row>
    <row r="78" spans="1:46" s="54" customFormat="1" ht="47.25" customHeight="1" thickBot="1">
      <c r="A78" s="27"/>
      <c r="B78" s="56"/>
      <c r="C78" s="91"/>
      <c r="D78" s="95"/>
      <c r="E78" s="95"/>
      <c r="F78" s="101"/>
      <c r="G78" s="55"/>
      <c r="H78" s="60"/>
      <c r="I78" s="30">
        <v>0.51</v>
      </c>
      <c r="J78" s="119">
        <v>0.49</v>
      </c>
      <c r="K78" s="32"/>
      <c r="L78" s="57"/>
      <c r="M78" s="33"/>
      <c r="N78" s="34">
        <f t="shared" si="11"/>
        <v>1</v>
      </c>
      <c r="O78" s="35"/>
      <c r="P78" s="105">
        <v>15</v>
      </c>
      <c r="Q78" s="106">
        <v>15</v>
      </c>
      <c r="R78" s="38"/>
      <c r="S78" s="38"/>
      <c r="T78" s="37"/>
      <c r="U78" s="39">
        <f t="shared" si="12"/>
        <v>15</v>
      </c>
      <c r="V78" s="40">
        <f t="shared" si="13"/>
        <v>15</v>
      </c>
      <c r="W78" s="112"/>
      <c r="X78" s="96"/>
      <c r="Y78" s="96"/>
      <c r="Z78" s="104"/>
      <c r="AA78" s="99"/>
      <c r="AB78" s="41" t="e">
        <f t="shared" si="14"/>
        <v>#DIV/0!</v>
      </c>
      <c r="AC78" s="40" t="e">
        <f t="shared" si="15"/>
        <v>#DIV/0!</v>
      </c>
      <c r="AD78" s="42"/>
      <c r="AE78" s="128"/>
      <c r="AF78" s="37" t="e">
        <f t="shared" si="16"/>
        <v>#DIV/0!</v>
      </c>
      <c r="AG78" s="43">
        <v>65</v>
      </c>
      <c r="AH78" s="44" t="e">
        <f t="shared" si="17"/>
        <v>#DIV/0!</v>
      </c>
      <c r="AI78" s="45" t="e">
        <f t="shared" si="18"/>
        <v>#DIV/0!</v>
      </c>
      <c r="AJ78" s="46"/>
      <c r="AK78" s="47">
        <v>1E-4</v>
      </c>
      <c r="AL78" s="48">
        <f t="shared" si="19"/>
        <v>1.0001</v>
      </c>
      <c r="AM78" s="49" t="e">
        <f t="shared" si="20"/>
        <v>#DIV/0!</v>
      </c>
      <c r="AN78" s="50"/>
      <c r="AO78" s="51"/>
      <c r="AP78" s="51"/>
      <c r="AQ78" s="51"/>
      <c r="AR78" s="51"/>
      <c r="AS78" s="52"/>
      <c r="AT78" s="53">
        <f t="shared" si="21"/>
        <v>0</v>
      </c>
    </row>
    <row r="79" spans="1:46" s="54" customFormat="1" ht="36" customHeight="1" thickBot="1">
      <c r="A79" s="27"/>
      <c r="B79" s="56"/>
      <c r="C79" s="91"/>
      <c r="D79" s="95"/>
      <c r="E79" s="95"/>
      <c r="F79" s="101"/>
      <c r="G79" s="55"/>
      <c r="H79" s="60"/>
      <c r="I79" s="30">
        <v>0.51</v>
      </c>
      <c r="J79" s="119">
        <v>0.49</v>
      </c>
      <c r="K79" s="32"/>
      <c r="L79" s="57"/>
      <c r="M79" s="33"/>
      <c r="N79" s="34">
        <f t="shared" si="11"/>
        <v>1</v>
      </c>
      <c r="O79" s="35"/>
      <c r="P79" s="105">
        <v>15</v>
      </c>
      <c r="Q79" s="106">
        <v>15</v>
      </c>
      <c r="R79" s="38"/>
      <c r="S79" s="38"/>
      <c r="T79" s="37"/>
      <c r="U79" s="39">
        <f t="shared" si="12"/>
        <v>15</v>
      </c>
      <c r="V79" s="40">
        <f t="shared" si="13"/>
        <v>15</v>
      </c>
      <c r="W79" s="112"/>
      <c r="X79" s="96"/>
      <c r="Y79" s="96"/>
      <c r="Z79" s="104"/>
      <c r="AA79" s="99"/>
      <c r="AB79" s="41" t="e">
        <f t="shared" si="14"/>
        <v>#DIV/0!</v>
      </c>
      <c r="AC79" s="40" t="e">
        <f t="shared" si="15"/>
        <v>#DIV/0!</v>
      </c>
      <c r="AD79" s="42"/>
      <c r="AE79" s="128"/>
      <c r="AF79" s="37" t="e">
        <f t="shared" si="16"/>
        <v>#DIV/0!</v>
      </c>
      <c r="AG79" s="43">
        <v>65</v>
      </c>
      <c r="AH79" s="44" t="e">
        <f t="shared" si="17"/>
        <v>#DIV/0!</v>
      </c>
      <c r="AI79" s="45" t="e">
        <f t="shared" si="18"/>
        <v>#DIV/0!</v>
      </c>
      <c r="AJ79" s="46"/>
      <c r="AK79" s="47">
        <v>1E-4</v>
      </c>
      <c r="AL79" s="48">
        <f t="shared" si="19"/>
        <v>1.0001</v>
      </c>
      <c r="AM79" s="49" t="e">
        <f t="shared" si="20"/>
        <v>#DIV/0!</v>
      </c>
      <c r="AN79" s="50"/>
      <c r="AO79" s="51"/>
      <c r="AP79" s="51"/>
      <c r="AQ79" s="51"/>
      <c r="AR79" s="51"/>
      <c r="AS79" s="52"/>
      <c r="AT79" s="53">
        <f t="shared" si="21"/>
        <v>0</v>
      </c>
    </row>
    <row r="80" spans="1:46" s="54" customFormat="1" ht="36" customHeight="1" thickBot="1">
      <c r="A80" s="27"/>
      <c r="B80" s="56"/>
      <c r="C80" s="91"/>
      <c r="D80" s="95"/>
      <c r="E80" s="95"/>
      <c r="F80" s="101"/>
      <c r="G80" s="55"/>
      <c r="H80" s="64"/>
      <c r="I80" s="30">
        <v>0.51</v>
      </c>
      <c r="J80" s="119">
        <v>0.49</v>
      </c>
      <c r="K80" s="32"/>
      <c r="L80" s="57"/>
      <c r="M80" s="33"/>
      <c r="N80" s="34">
        <f t="shared" si="11"/>
        <v>1</v>
      </c>
      <c r="O80" s="35"/>
      <c r="P80" s="105">
        <v>15</v>
      </c>
      <c r="Q80" s="106">
        <v>15</v>
      </c>
      <c r="R80" s="38"/>
      <c r="S80" s="38"/>
      <c r="T80" s="37"/>
      <c r="U80" s="39">
        <f t="shared" si="12"/>
        <v>15</v>
      </c>
      <c r="V80" s="40">
        <f t="shared" si="13"/>
        <v>15</v>
      </c>
      <c r="W80" s="112"/>
      <c r="X80" s="96"/>
      <c r="Y80" s="96"/>
      <c r="Z80" s="104"/>
      <c r="AA80" s="99"/>
      <c r="AB80" s="41" t="e">
        <f t="shared" si="14"/>
        <v>#DIV/0!</v>
      </c>
      <c r="AC80" s="40" t="e">
        <f t="shared" si="15"/>
        <v>#DIV/0!</v>
      </c>
      <c r="AD80" s="42"/>
      <c r="AE80" s="128"/>
      <c r="AF80" s="37" t="e">
        <f t="shared" si="16"/>
        <v>#DIV/0!</v>
      </c>
      <c r="AG80" s="43">
        <v>65</v>
      </c>
      <c r="AH80" s="44" t="e">
        <f t="shared" si="17"/>
        <v>#DIV/0!</v>
      </c>
      <c r="AI80" s="45" t="e">
        <f t="shared" si="18"/>
        <v>#DIV/0!</v>
      </c>
      <c r="AJ80" s="46"/>
      <c r="AK80" s="47">
        <v>1E-4</v>
      </c>
      <c r="AL80" s="48">
        <f t="shared" si="19"/>
        <v>1.0001</v>
      </c>
      <c r="AM80" s="49" t="e">
        <f t="shared" si="20"/>
        <v>#DIV/0!</v>
      </c>
      <c r="AN80" s="50"/>
      <c r="AO80" s="51"/>
      <c r="AP80" s="51"/>
      <c r="AQ80" s="51"/>
      <c r="AR80" s="51"/>
      <c r="AS80" s="52"/>
      <c r="AT80" s="53">
        <f t="shared" si="21"/>
        <v>0</v>
      </c>
    </row>
    <row r="81" spans="1:46" s="54" customFormat="1" ht="36" customHeight="1" thickBot="1">
      <c r="A81" s="27"/>
      <c r="B81" s="56"/>
      <c r="C81" s="91"/>
      <c r="D81" s="95"/>
      <c r="E81" s="95"/>
      <c r="F81" s="101"/>
      <c r="G81" s="55"/>
      <c r="H81" s="60"/>
      <c r="I81" s="30">
        <v>0.51</v>
      </c>
      <c r="J81" s="119">
        <v>0.49</v>
      </c>
      <c r="K81" s="32"/>
      <c r="L81" s="57"/>
      <c r="M81" s="33"/>
      <c r="N81" s="34">
        <f t="shared" si="11"/>
        <v>1</v>
      </c>
      <c r="O81" s="35"/>
      <c r="P81" s="105">
        <v>15</v>
      </c>
      <c r="Q81" s="106">
        <v>15</v>
      </c>
      <c r="R81" s="38"/>
      <c r="S81" s="38"/>
      <c r="T81" s="37"/>
      <c r="U81" s="39">
        <f t="shared" si="12"/>
        <v>15</v>
      </c>
      <c r="V81" s="40">
        <f t="shared" si="13"/>
        <v>15</v>
      </c>
      <c r="W81" s="112"/>
      <c r="X81" s="96"/>
      <c r="Y81" s="96"/>
      <c r="Z81" s="104"/>
      <c r="AA81" s="99"/>
      <c r="AB81" s="41" t="e">
        <f t="shared" si="14"/>
        <v>#DIV/0!</v>
      </c>
      <c r="AC81" s="40" t="e">
        <f t="shared" si="15"/>
        <v>#DIV/0!</v>
      </c>
      <c r="AD81" s="42"/>
      <c r="AE81" s="128"/>
      <c r="AF81" s="37" t="e">
        <f t="shared" si="16"/>
        <v>#DIV/0!</v>
      </c>
      <c r="AG81" s="43">
        <v>65</v>
      </c>
      <c r="AH81" s="44" t="e">
        <f t="shared" si="17"/>
        <v>#DIV/0!</v>
      </c>
      <c r="AI81" s="45" t="e">
        <f t="shared" si="18"/>
        <v>#DIV/0!</v>
      </c>
      <c r="AJ81" s="46"/>
      <c r="AK81" s="47">
        <v>1E-4</v>
      </c>
      <c r="AL81" s="48">
        <f t="shared" si="19"/>
        <v>1.0001</v>
      </c>
      <c r="AM81" s="49" t="e">
        <f t="shared" si="20"/>
        <v>#DIV/0!</v>
      </c>
      <c r="AN81" s="50"/>
      <c r="AO81" s="51"/>
      <c r="AP81" s="51"/>
      <c r="AQ81" s="51"/>
      <c r="AR81" s="51"/>
      <c r="AS81" s="52"/>
      <c r="AT81" s="53">
        <f t="shared" si="21"/>
        <v>0</v>
      </c>
    </row>
    <row r="82" spans="1:46" s="54" customFormat="1" ht="36" customHeight="1" thickBot="1">
      <c r="A82" s="27"/>
      <c r="B82" s="56"/>
      <c r="C82" s="91"/>
      <c r="D82" s="95"/>
      <c r="E82" s="95"/>
      <c r="F82" s="101"/>
      <c r="G82" s="55"/>
      <c r="H82" s="60"/>
      <c r="I82" s="30">
        <v>0.51</v>
      </c>
      <c r="J82" s="119">
        <v>0.49</v>
      </c>
      <c r="K82" s="32"/>
      <c r="L82" s="57"/>
      <c r="M82" s="33"/>
      <c r="N82" s="34">
        <f t="shared" si="11"/>
        <v>1</v>
      </c>
      <c r="O82" s="35"/>
      <c r="P82" s="105">
        <v>15</v>
      </c>
      <c r="Q82" s="106">
        <v>15</v>
      </c>
      <c r="R82" s="38"/>
      <c r="S82" s="38"/>
      <c r="T82" s="37"/>
      <c r="U82" s="39">
        <f t="shared" si="12"/>
        <v>15</v>
      </c>
      <c r="V82" s="40">
        <f t="shared" si="13"/>
        <v>15</v>
      </c>
      <c r="W82" s="112"/>
      <c r="X82" s="96"/>
      <c r="Y82" s="96"/>
      <c r="Z82" s="104"/>
      <c r="AA82" s="99"/>
      <c r="AB82" s="41" t="e">
        <f t="shared" si="14"/>
        <v>#DIV/0!</v>
      </c>
      <c r="AC82" s="40" t="e">
        <f t="shared" si="15"/>
        <v>#DIV/0!</v>
      </c>
      <c r="AD82" s="42"/>
      <c r="AE82" s="128"/>
      <c r="AF82" s="37" t="e">
        <f t="shared" si="16"/>
        <v>#DIV/0!</v>
      </c>
      <c r="AG82" s="43">
        <v>65</v>
      </c>
      <c r="AH82" s="44" t="e">
        <f t="shared" si="17"/>
        <v>#DIV/0!</v>
      </c>
      <c r="AI82" s="45" t="e">
        <f t="shared" si="18"/>
        <v>#DIV/0!</v>
      </c>
      <c r="AJ82" s="46"/>
      <c r="AK82" s="47">
        <v>1E-4</v>
      </c>
      <c r="AL82" s="48">
        <f t="shared" si="19"/>
        <v>1.0001</v>
      </c>
      <c r="AM82" s="49" t="e">
        <f t="shared" si="20"/>
        <v>#DIV/0!</v>
      </c>
      <c r="AN82" s="50"/>
      <c r="AO82" s="51"/>
      <c r="AP82" s="51"/>
      <c r="AQ82" s="51"/>
      <c r="AR82" s="51"/>
      <c r="AS82" s="52"/>
      <c r="AT82" s="53">
        <f t="shared" si="21"/>
        <v>0</v>
      </c>
    </row>
    <row r="83" spans="1:46" s="54" customFormat="1" ht="36" customHeight="1" thickBot="1">
      <c r="A83" s="27"/>
      <c r="B83" s="56"/>
      <c r="C83" s="91"/>
      <c r="D83" s="95"/>
      <c r="E83" s="95"/>
      <c r="F83" s="101"/>
      <c r="G83" s="55"/>
      <c r="H83" s="60"/>
      <c r="I83" s="30">
        <v>0.51</v>
      </c>
      <c r="J83" s="119">
        <v>0.49</v>
      </c>
      <c r="K83" s="32"/>
      <c r="L83" s="57"/>
      <c r="M83" s="33"/>
      <c r="N83" s="34">
        <f t="shared" si="11"/>
        <v>1</v>
      </c>
      <c r="O83" s="35"/>
      <c r="P83" s="105">
        <v>15</v>
      </c>
      <c r="Q83" s="106">
        <v>15</v>
      </c>
      <c r="R83" s="38"/>
      <c r="S83" s="38"/>
      <c r="T83" s="37"/>
      <c r="U83" s="39">
        <f t="shared" si="12"/>
        <v>15</v>
      </c>
      <c r="V83" s="40">
        <f t="shared" si="13"/>
        <v>15</v>
      </c>
      <c r="W83" s="112"/>
      <c r="X83" s="96"/>
      <c r="Y83" s="96"/>
      <c r="Z83" s="104"/>
      <c r="AA83" s="99"/>
      <c r="AB83" s="41" t="e">
        <f t="shared" si="14"/>
        <v>#DIV/0!</v>
      </c>
      <c r="AC83" s="40" t="e">
        <f t="shared" si="15"/>
        <v>#DIV/0!</v>
      </c>
      <c r="AD83" s="42"/>
      <c r="AE83" s="128"/>
      <c r="AF83" s="37" t="e">
        <f t="shared" si="16"/>
        <v>#DIV/0!</v>
      </c>
      <c r="AG83" s="43">
        <v>65</v>
      </c>
      <c r="AH83" s="44" t="e">
        <f t="shared" si="17"/>
        <v>#DIV/0!</v>
      </c>
      <c r="AI83" s="45" t="e">
        <f t="shared" si="18"/>
        <v>#DIV/0!</v>
      </c>
      <c r="AJ83" s="46"/>
      <c r="AK83" s="47">
        <v>1E-4</v>
      </c>
      <c r="AL83" s="48">
        <f t="shared" si="19"/>
        <v>1.0001</v>
      </c>
      <c r="AM83" s="49" t="e">
        <f t="shared" si="20"/>
        <v>#DIV/0!</v>
      </c>
      <c r="AN83" s="50"/>
      <c r="AO83" s="51"/>
      <c r="AP83" s="51"/>
      <c r="AQ83" s="51"/>
      <c r="AR83" s="51"/>
      <c r="AS83" s="52"/>
      <c r="AT83" s="53">
        <f t="shared" si="21"/>
        <v>0</v>
      </c>
    </row>
    <row r="84" spans="1:46" s="54" customFormat="1" ht="36" customHeight="1" thickBot="1">
      <c r="A84" s="27"/>
      <c r="B84" s="56"/>
      <c r="C84" s="91"/>
      <c r="D84" s="95"/>
      <c r="E84" s="95"/>
      <c r="F84" s="101"/>
      <c r="G84" s="55"/>
      <c r="H84" s="60"/>
      <c r="I84" s="30">
        <v>0.51</v>
      </c>
      <c r="J84" s="119">
        <v>0.49</v>
      </c>
      <c r="K84" s="32"/>
      <c r="L84" s="57"/>
      <c r="M84" s="33"/>
      <c r="N84" s="34">
        <f t="shared" si="11"/>
        <v>1</v>
      </c>
      <c r="O84" s="35"/>
      <c r="P84" s="105">
        <v>15</v>
      </c>
      <c r="Q84" s="106">
        <v>15</v>
      </c>
      <c r="R84" s="38"/>
      <c r="S84" s="38"/>
      <c r="T84" s="37"/>
      <c r="U84" s="39">
        <f t="shared" si="12"/>
        <v>15</v>
      </c>
      <c r="V84" s="40">
        <f t="shared" si="13"/>
        <v>15</v>
      </c>
      <c r="W84" s="112"/>
      <c r="X84" s="96"/>
      <c r="Y84" s="96"/>
      <c r="Z84" s="104"/>
      <c r="AA84" s="99"/>
      <c r="AB84" s="41" t="e">
        <f t="shared" si="14"/>
        <v>#DIV/0!</v>
      </c>
      <c r="AC84" s="40" t="e">
        <f t="shared" si="15"/>
        <v>#DIV/0!</v>
      </c>
      <c r="AD84" s="42"/>
      <c r="AE84" s="128"/>
      <c r="AF84" s="37" t="e">
        <f t="shared" si="16"/>
        <v>#DIV/0!</v>
      </c>
      <c r="AG84" s="43">
        <v>65</v>
      </c>
      <c r="AH84" s="44" t="e">
        <f t="shared" si="17"/>
        <v>#DIV/0!</v>
      </c>
      <c r="AI84" s="45" t="e">
        <f t="shared" si="18"/>
        <v>#DIV/0!</v>
      </c>
      <c r="AJ84" s="46"/>
      <c r="AK84" s="47">
        <v>1E-4</v>
      </c>
      <c r="AL84" s="48">
        <f t="shared" si="19"/>
        <v>1.0001</v>
      </c>
      <c r="AM84" s="49" t="e">
        <f t="shared" si="20"/>
        <v>#DIV/0!</v>
      </c>
      <c r="AN84" s="50"/>
      <c r="AO84" s="51"/>
      <c r="AP84" s="51"/>
      <c r="AQ84" s="51"/>
      <c r="AR84" s="51"/>
      <c r="AS84" s="52"/>
      <c r="AT84" s="53">
        <f t="shared" si="21"/>
        <v>0</v>
      </c>
    </row>
    <row r="85" spans="1:46" s="54" customFormat="1" ht="36" customHeight="1" thickBot="1">
      <c r="A85" s="27"/>
      <c r="B85" s="56"/>
      <c r="C85" s="91"/>
      <c r="D85" s="95"/>
      <c r="E85" s="95"/>
      <c r="F85" s="101"/>
      <c r="G85" s="55"/>
      <c r="H85" s="60"/>
      <c r="I85" s="30">
        <v>0.51</v>
      </c>
      <c r="J85" s="119">
        <v>0.49</v>
      </c>
      <c r="K85" s="32"/>
      <c r="L85" s="57"/>
      <c r="M85" s="33"/>
      <c r="N85" s="34">
        <f t="shared" si="11"/>
        <v>1</v>
      </c>
      <c r="O85" s="35"/>
      <c r="P85" s="105">
        <v>15</v>
      </c>
      <c r="Q85" s="106">
        <v>15</v>
      </c>
      <c r="R85" s="38"/>
      <c r="S85" s="38"/>
      <c r="T85" s="37"/>
      <c r="U85" s="39">
        <f t="shared" si="12"/>
        <v>15</v>
      </c>
      <c r="V85" s="40">
        <f t="shared" si="13"/>
        <v>15</v>
      </c>
      <c r="W85" s="112"/>
      <c r="X85" s="96"/>
      <c r="Y85" s="96"/>
      <c r="Z85" s="104"/>
      <c r="AA85" s="99"/>
      <c r="AB85" s="41" t="e">
        <f t="shared" si="14"/>
        <v>#DIV/0!</v>
      </c>
      <c r="AC85" s="40" t="e">
        <f t="shared" si="15"/>
        <v>#DIV/0!</v>
      </c>
      <c r="AD85" s="42"/>
      <c r="AE85" s="128"/>
      <c r="AF85" s="37" t="e">
        <f t="shared" si="16"/>
        <v>#DIV/0!</v>
      </c>
      <c r="AG85" s="43">
        <v>65</v>
      </c>
      <c r="AH85" s="44" t="e">
        <f t="shared" si="17"/>
        <v>#DIV/0!</v>
      </c>
      <c r="AI85" s="45" t="e">
        <f t="shared" si="18"/>
        <v>#DIV/0!</v>
      </c>
      <c r="AJ85" s="46"/>
      <c r="AK85" s="47">
        <v>1E-4</v>
      </c>
      <c r="AL85" s="48">
        <f t="shared" si="19"/>
        <v>1.0001</v>
      </c>
      <c r="AM85" s="49" t="e">
        <f t="shared" si="20"/>
        <v>#DIV/0!</v>
      </c>
      <c r="AN85" s="50"/>
      <c r="AO85" s="51"/>
      <c r="AP85" s="51"/>
      <c r="AQ85" s="51"/>
      <c r="AR85" s="51"/>
      <c r="AS85" s="52"/>
      <c r="AT85" s="53">
        <f t="shared" si="21"/>
        <v>0</v>
      </c>
    </row>
    <row r="86" spans="1:46" s="54" customFormat="1" ht="36" customHeight="1" thickBot="1">
      <c r="A86" s="27"/>
      <c r="B86" s="56"/>
      <c r="C86" s="91"/>
      <c r="D86" s="95"/>
      <c r="E86" s="95"/>
      <c r="F86" s="101"/>
      <c r="G86" s="55"/>
      <c r="H86" s="60"/>
      <c r="I86" s="30">
        <v>0.51</v>
      </c>
      <c r="J86" s="119">
        <v>0.49</v>
      </c>
      <c r="K86" s="32"/>
      <c r="L86" s="57"/>
      <c r="M86" s="33"/>
      <c r="N86" s="34">
        <f t="shared" si="11"/>
        <v>1</v>
      </c>
      <c r="O86" s="35"/>
      <c r="P86" s="105">
        <v>15</v>
      </c>
      <c r="Q86" s="106">
        <v>15</v>
      </c>
      <c r="R86" s="38"/>
      <c r="S86" s="38"/>
      <c r="T86" s="37"/>
      <c r="U86" s="39">
        <f t="shared" si="12"/>
        <v>15</v>
      </c>
      <c r="V86" s="40">
        <f t="shared" si="13"/>
        <v>15</v>
      </c>
      <c r="W86" s="112"/>
      <c r="X86" s="96"/>
      <c r="Y86" s="96"/>
      <c r="Z86" s="104"/>
      <c r="AA86" s="99"/>
      <c r="AB86" s="41" t="e">
        <f t="shared" si="14"/>
        <v>#DIV/0!</v>
      </c>
      <c r="AC86" s="40" t="e">
        <f t="shared" si="15"/>
        <v>#DIV/0!</v>
      </c>
      <c r="AD86" s="42"/>
      <c r="AE86" s="128"/>
      <c r="AF86" s="37" t="e">
        <f t="shared" si="16"/>
        <v>#DIV/0!</v>
      </c>
      <c r="AG86" s="43">
        <v>65</v>
      </c>
      <c r="AH86" s="44" t="e">
        <f t="shared" si="17"/>
        <v>#DIV/0!</v>
      </c>
      <c r="AI86" s="45" t="e">
        <f t="shared" si="18"/>
        <v>#DIV/0!</v>
      </c>
      <c r="AJ86" s="46"/>
      <c r="AK86" s="47">
        <v>1E-4</v>
      </c>
      <c r="AL86" s="48">
        <f t="shared" si="19"/>
        <v>1.0001</v>
      </c>
      <c r="AM86" s="49" t="e">
        <f t="shared" si="20"/>
        <v>#DIV/0!</v>
      </c>
      <c r="AN86" s="50"/>
      <c r="AO86" s="51"/>
      <c r="AP86" s="51"/>
      <c r="AQ86" s="51"/>
      <c r="AR86" s="51"/>
      <c r="AS86" s="52"/>
      <c r="AT86" s="53">
        <f t="shared" si="21"/>
        <v>0</v>
      </c>
    </row>
    <row r="87" spans="1:46" s="54" customFormat="1" ht="36" customHeight="1" thickBot="1">
      <c r="A87" s="27"/>
      <c r="B87" s="56"/>
      <c r="C87" s="91"/>
      <c r="D87" s="95"/>
      <c r="E87" s="95"/>
      <c r="F87" s="101"/>
      <c r="G87" s="55"/>
      <c r="H87" s="60"/>
      <c r="I87" s="30">
        <v>0.51</v>
      </c>
      <c r="J87" s="119">
        <v>0.49</v>
      </c>
      <c r="K87" s="32"/>
      <c r="L87" s="57"/>
      <c r="M87" s="33"/>
      <c r="N87" s="34">
        <f t="shared" si="11"/>
        <v>1</v>
      </c>
      <c r="O87" s="35"/>
      <c r="P87" s="105">
        <v>15</v>
      </c>
      <c r="Q87" s="106">
        <v>15</v>
      </c>
      <c r="R87" s="38"/>
      <c r="S87" s="38"/>
      <c r="T87" s="37"/>
      <c r="U87" s="39">
        <f t="shared" si="12"/>
        <v>15</v>
      </c>
      <c r="V87" s="40">
        <f t="shared" si="13"/>
        <v>15</v>
      </c>
      <c r="W87" s="112"/>
      <c r="X87" s="96"/>
      <c r="Y87" s="96"/>
      <c r="Z87" s="104"/>
      <c r="AA87" s="99"/>
      <c r="AB87" s="41" t="e">
        <f t="shared" si="14"/>
        <v>#DIV/0!</v>
      </c>
      <c r="AC87" s="40" t="e">
        <f t="shared" si="15"/>
        <v>#DIV/0!</v>
      </c>
      <c r="AD87" s="42"/>
      <c r="AE87" s="128"/>
      <c r="AF87" s="37" t="e">
        <f t="shared" si="16"/>
        <v>#DIV/0!</v>
      </c>
      <c r="AG87" s="43">
        <v>65</v>
      </c>
      <c r="AH87" s="44" t="e">
        <f t="shared" si="17"/>
        <v>#DIV/0!</v>
      </c>
      <c r="AI87" s="45" t="e">
        <f t="shared" si="18"/>
        <v>#DIV/0!</v>
      </c>
      <c r="AJ87" s="46"/>
      <c r="AK87" s="47">
        <v>1E-4</v>
      </c>
      <c r="AL87" s="48">
        <f t="shared" si="19"/>
        <v>1.0001</v>
      </c>
      <c r="AM87" s="49" t="e">
        <f t="shared" si="20"/>
        <v>#DIV/0!</v>
      </c>
      <c r="AN87" s="50"/>
      <c r="AO87" s="51"/>
      <c r="AP87" s="51"/>
      <c r="AQ87" s="51"/>
      <c r="AR87" s="51"/>
      <c r="AS87" s="52"/>
      <c r="AT87" s="53">
        <f t="shared" si="21"/>
        <v>0</v>
      </c>
    </row>
    <row r="88" spans="1:46" s="54" customFormat="1" ht="36" customHeight="1" thickBot="1">
      <c r="A88" s="27"/>
      <c r="B88" s="56"/>
      <c r="C88" s="91"/>
      <c r="D88" s="95"/>
      <c r="E88" s="95"/>
      <c r="F88" s="101"/>
      <c r="G88" s="55"/>
      <c r="H88" s="60"/>
      <c r="I88" s="30">
        <v>0.51</v>
      </c>
      <c r="J88" s="119">
        <v>0.49</v>
      </c>
      <c r="K88" s="32"/>
      <c r="L88" s="57"/>
      <c r="M88" s="33"/>
      <c r="N88" s="34">
        <f t="shared" si="11"/>
        <v>1</v>
      </c>
      <c r="O88" s="35"/>
      <c r="P88" s="105">
        <v>15</v>
      </c>
      <c r="Q88" s="106">
        <v>15</v>
      </c>
      <c r="R88" s="38"/>
      <c r="S88" s="38"/>
      <c r="T88" s="37"/>
      <c r="U88" s="39">
        <f t="shared" si="12"/>
        <v>15</v>
      </c>
      <c r="V88" s="40">
        <f t="shared" si="13"/>
        <v>15</v>
      </c>
      <c r="W88" s="112"/>
      <c r="X88" s="96"/>
      <c r="Y88" s="96"/>
      <c r="Z88" s="104"/>
      <c r="AA88" s="99"/>
      <c r="AB88" s="41" t="e">
        <f t="shared" si="14"/>
        <v>#DIV/0!</v>
      </c>
      <c r="AC88" s="40" t="e">
        <f t="shared" si="15"/>
        <v>#DIV/0!</v>
      </c>
      <c r="AD88" s="42"/>
      <c r="AE88" s="128"/>
      <c r="AF88" s="37" t="e">
        <f t="shared" si="16"/>
        <v>#DIV/0!</v>
      </c>
      <c r="AG88" s="43">
        <v>65</v>
      </c>
      <c r="AH88" s="44" t="e">
        <f t="shared" si="17"/>
        <v>#DIV/0!</v>
      </c>
      <c r="AI88" s="45" t="e">
        <f t="shared" si="18"/>
        <v>#DIV/0!</v>
      </c>
      <c r="AJ88" s="46"/>
      <c r="AK88" s="47">
        <v>1E-4</v>
      </c>
      <c r="AL88" s="48">
        <f t="shared" si="19"/>
        <v>1.0001</v>
      </c>
      <c r="AM88" s="49" t="e">
        <f t="shared" si="20"/>
        <v>#DIV/0!</v>
      </c>
      <c r="AN88" s="50"/>
      <c r="AO88" s="51"/>
      <c r="AP88" s="51"/>
      <c r="AQ88" s="51"/>
      <c r="AR88" s="51"/>
      <c r="AS88" s="52"/>
      <c r="AT88" s="53">
        <f t="shared" si="21"/>
        <v>0</v>
      </c>
    </row>
    <row r="89" spans="1:46" s="54" customFormat="1" ht="36" customHeight="1" thickBot="1">
      <c r="A89" s="27"/>
      <c r="B89" s="56"/>
      <c r="C89" s="91"/>
      <c r="D89" s="95"/>
      <c r="E89" s="95"/>
      <c r="F89" s="101"/>
      <c r="G89" s="55"/>
      <c r="H89" s="60"/>
      <c r="I89" s="30">
        <v>0.51</v>
      </c>
      <c r="J89" s="119">
        <v>0.49</v>
      </c>
      <c r="K89" s="32"/>
      <c r="L89" s="57"/>
      <c r="M89" s="33"/>
      <c r="N89" s="34">
        <f t="shared" si="11"/>
        <v>1</v>
      </c>
      <c r="O89" s="35"/>
      <c r="P89" s="105">
        <v>15</v>
      </c>
      <c r="Q89" s="106">
        <v>15</v>
      </c>
      <c r="R89" s="38"/>
      <c r="S89" s="38"/>
      <c r="T89" s="37"/>
      <c r="U89" s="39">
        <f t="shared" si="12"/>
        <v>15</v>
      </c>
      <c r="V89" s="40">
        <f t="shared" si="13"/>
        <v>15</v>
      </c>
      <c r="W89" s="112"/>
      <c r="X89" s="96"/>
      <c r="Y89" s="96"/>
      <c r="Z89" s="104"/>
      <c r="AA89" s="99"/>
      <c r="AB89" s="41" t="e">
        <f t="shared" si="14"/>
        <v>#DIV/0!</v>
      </c>
      <c r="AC89" s="40" t="e">
        <f t="shared" si="15"/>
        <v>#DIV/0!</v>
      </c>
      <c r="AD89" s="42"/>
      <c r="AE89" s="128"/>
      <c r="AF89" s="37" t="e">
        <f t="shared" si="16"/>
        <v>#DIV/0!</v>
      </c>
      <c r="AG89" s="43">
        <v>65</v>
      </c>
      <c r="AH89" s="44" t="e">
        <f t="shared" si="17"/>
        <v>#DIV/0!</v>
      </c>
      <c r="AI89" s="45" t="e">
        <f t="shared" si="18"/>
        <v>#DIV/0!</v>
      </c>
      <c r="AJ89" s="46"/>
      <c r="AK89" s="47">
        <v>1E-4</v>
      </c>
      <c r="AL89" s="48">
        <f t="shared" si="19"/>
        <v>1.0001</v>
      </c>
      <c r="AM89" s="49" t="e">
        <f t="shared" si="20"/>
        <v>#DIV/0!</v>
      </c>
      <c r="AN89" s="50"/>
      <c r="AO89" s="51"/>
      <c r="AP89" s="51"/>
      <c r="AQ89" s="51"/>
      <c r="AR89" s="51"/>
      <c r="AS89" s="52"/>
      <c r="AT89" s="53">
        <f t="shared" si="21"/>
        <v>0</v>
      </c>
    </row>
    <row r="90" spans="1:46" s="54" customFormat="1" ht="36" customHeight="1" thickBot="1">
      <c r="A90" s="27"/>
      <c r="B90" s="56"/>
      <c r="C90" s="91"/>
      <c r="D90" s="95"/>
      <c r="E90" s="95"/>
      <c r="F90" s="101"/>
      <c r="G90" s="55"/>
      <c r="H90" s="60"/>
      <c r="I90" s="30">
        <v>0.51</v>
      </c>
      <c r="J90" s="119">
        <v>0.49</v>
      </c>
      <c r="K90" s="32"/>
      <c r="L90" s="57"/>
      <c r="M90" s="33"/>
      <c r="N90" s="34">
        <f t="shared" si="11"/>
        <v>1</v>
      </c>
      <c r="O90" s="35"/>
      <c r="P90" s="105">
        <v>15</v>
      </c>
      <c r="Q90" s="106">
        <v>15</v>
      </c>
      <c r="R90" s="38"/>
      <c r="S90" s="38"/>
      <c r="T90" s="37"/>
      <c r="U90" s="39">
        <f t="shared" si="12"/>
        <v>15</v>
      </c>
      <c r="V90" s="40">
        <f t="shared" si="13"/>
        <v>15</v>
      </c>
      <c r="W90" s="112"/>
      <c r="X90" s="96"/>
      <c r="Y90" s="96"/>
      <c r="Z90" s="104"/>
      <c r="AA90" s="99"/>
      <c r="AB90" s="41" t="e">
        <f t="shared" si="14"/>
        <v>#DIV/0!</v>
      </c>
      <c r="AC90" s="40" t="e">
        <f t="shared" si="15"/>
        <v>#DIV/0!</v>
      </c>
      <c r="AD90" s="42"/>
      <c r="AE90" s="128"/>
      <c r="AF90" s="37" t="e">
        <f t="shared" si="16"/>
        <v>#DIV/0!</v>
      </c>
      <c r="AG90" s="43">
        <v>65</v>
      </c>
      <c r="AH90" s="44" t="e">
        <f t="shared" si="17"/>
        <v>#DIV/0!</v>
      </c>
      <c r="AI90" s="45" t="e">
        <f t="shared" si="18"/>
        <v>#DIV/0!</v>
      </c>
      <c r="AJ90" s="46"/>
      <c r="AK90" s="47">
        <v>1E-4</v>
      </c>
      <c r="AL90" s="48">
        <f t="shared" si="19"/>
        <v>1.0001</v>
      </c>
      <c r="AM90" s="49" t="e">
        <f t="shared" si="20"/>
        <v>#DIV/0!</v>
      </c>
      <c r="AN90" s="50"/>
      <c r="AO90" s="51"/>
      <c r="AP90" s="51"/>
      <c r="AQ90" s="51"/>
      <c r="AR90" s="51"/>
      <c r="AS90" s="52"/>
      <c r="AT90" s="53">
        <f t="shared" si="21"/>
        <v>0</v>
      </c>
    </row>
    <row r="91" spans="1:46" s="54" customFormat="1" ht="36" customHeight="1" thickBot="1">
      <c r="A91" s="27"/>
      <c r="B91" s="56"/>
      <c r="C91" s="91"/>
      <c r="D91" s="95"/>
      <c r="E91" s="95"/>
      <c r="F91" s="101"/>
      <c r="G91" s="55"/>
      <c r="H91" s="60"/>
      <c r="I91" s="30">
        <v>0.51</v>
      </c>
      <c r="J91" s="119">
        <v>0.49</v>
      </c>
      <c r="K91" s="32"/>
      <c r="L91" s="57"/>
      <c r="M91" s="33"/>
      <c r="N91" s="34">
        <f t="shared" si="11"/>
        <v>1</v>
      </c>
      <c r="O91" s="35"/>
      <c r="P91" s="105">
        <v>15</v>
      </c>
      <c r="Q91" s="106">
        <v>15</v>
      </c>
      <c r="R91" s="38"/>
      <c r="S91" s="38"/>
      <c r="T91" s="37"/>
      <c r="U91" s="39">
        <f t="shared" si="12"/>
        <v>15</v>
      </c>
      <c r="V91" s="40">
        <f t="shared" si="13"/>
        <v>15</v>
      </c>
      <c r="W91" s="112"/>
      <c r="X91" s="96"/>
      <c r="Y91" s="96"/>
      <c r="Z91" s="104"/>
      <c r="AA91" s="99"/>
      <c r="AB91" s="41" t="e">
        <f t="shared" si="14"/>
        <v>#DIV/0!</v>
      </c>
      <c r="AC91" s="40" t="e">
        <f t="shared" si="15"/>
        <v>#DIV/0!</v>
      </c>
      <c r="AD91" s="42"/>
      <c r="AE91" s="128"/>
      <c r="AF91" s="37" t="e">
        <f t="shared" si="16"/>
        <v>#DIV/0!</v>
      </c>
      <c r="AG91" s="43">
        <v>65</v>
      </c>
      <c r="AH91" s="44" t="e">
        <f t="shared" si="17"/>
        <v>#DIV/0!</v>
      </c>
      <c r="AI91" s="45" t="e">
        <f t="shared" si="18"/>
        <v>#DIV/0!</v>
      </c>
      <c r="AJ91" s="46"/>
      <c r="AK91" s="47">
        <v>1E-4</v>
      </c>
      <c r="AL91" s="48">
        <f t="shared" si="19"/>
        <v>1.0001</v>
      </c>
      <c r="AM91" s="49" t="e">
        <f t="shared" si="20"/>
        <v>#DIV/0!</v>
      </c>
      <c r="AN91" s="50"/>
      <c r="AO91" s="51"/>
      <c r="AP91" s="51"/>
      <c r="AQ91" s="51"/>
      <c r="AR91" s="51"/>
      <c r="AS91" s="52"/>
      <c r="AT91" s="53">
        <f t="shared" si="21"/>
        <v>0</v>
      </c>
    </row>
    <row r="92" spans="1:46" s="54" customFormat="1" ht="47.25" customHeight="1" thickBot="1">
      <c r="A92" s="27"/>
      <c r="B92" s="56"/>
      <c r="C92" s="91"/>
      <c r="D92" s="95"/>
      <c r="E92" s="95"/>
      <c r="F92" s="101"/>
      <c r="G92" s="55"/>
      <c r="H92" s="60"/>
      <c r="I92" s="30">
        <v>0.51</v>
      </c>
      <c r="J92" s="119">
        <v>0.49</v>
      </c>
      <c r="K92" s="32"/>
      <c r="L92" s="57"/>
      <c r="M92" s="33"/>
      <c r="N92" s="34">
        <f t="shared" si="11"/>
        <v>1</v>
      </c>
      <c r="O92" s="35"/>
      <c r="P92" s="105">
        <v>15</v>
      </c>
      <c r="Q92" s="106">
        <v>15</v>
      </c>
      <c r="R92" s="38"/>
      <c r="S92" s="38"/>
      <c r="T92" s="37"/>
      <c r="U92" s="39">
        <f t="shared" si="12"/>
        <v>15</v>
      </c>
      <c r="V92" s="40">
        <f t="shared" si="13"/>
        <v>15</v>
      </c>
      <c r="W92" s="112"/>
      <c r="X92" s="96"/>
      <c r="Y92" s="96"/>
      <c r="Z92" s="104"/>
      <c r="AA92" s="99"/>
      <c r="AB92" s="41" t="e">
        <f t="shared" si="14"/>
        <v>#DIV/0!</v>
      </c>
      <c r="AC92" s="40" t="e">
        <f t="shared" si="15"/>
        <v>#DIV/0!</v>
      </c>
      <c r="AD92" s="42"/>
      <c r="AE92" s="128"/>
      <c r="AF92" s="37" t="e">
        <f t="shared" si="16"/>
        <v>#DIV/0!</v>
      </c>
      <c r="AG92" s="43">
        <v>65</v>
      </c>
      <c r="AH92" s="44" t="e">
        <f t="shared" si="17"/>
        <v>#DIV/0!</v>
      </c>
      <c r="AI92" s="45" t="e">
        <f t="shared" si="18"/>
        <v>#DIV/0!</v>
      </c>
      <c r="AJ92" s="46"/>
      <c r="AK92" s="47">
        <v>1E-4</v>
      </c>
      <c r="AL92" s="48">
        <f t="shared" si="19"/>
        <v>1.0001</v>
      </c>
      <c r="AM92" s="49" t="e">
        <f t="shared" si="20"/>
        <v>#DIV/0!</v>
      </c>
      <c r="AN92" s="50"/>
      <c r="AO92" s="51"/>
      <c r="AP92" s="51"/>
      <c r="AQ92" s="51"/>
      <c r="AR92" s="51"/>
      <c r="AS92" s="52"/>
      <c r="AT92" s="53">
        <f t="shared" si="21"/>
        <v>0</v>
      </c>
    </row>
    <row r="93" spans="1:46" s="54" customFormat="1" ht="36" customHeight="1" thickBot="1">
      <c r="A93" s="27"/>
      <c r="B93" s="56"/>
      <c r="C93" s="91"/>
      <c r="D93" s="95"/>
      <c r="E93" s="95"/>
      <c r="F93" s="101"/>
      <c r="G93" s="55"/>
      <c r="H93" s="60"/>
      <c r="I93" s="30">
        <v>0.51</v>
      </c>
      <c r="J93" s="119">
        <v>0.49</v>
      </c>
      <c r="K93" s="32"/>
      <c r="L93" s="57"/>
      <c r="M93" s="33"/>
      <c r="N93" s="34">
        <f t="shared" si="11"/>
        <v>1</v>
      </c>
      <c r="O93" s="35"/>
      <c r="P93" s="105">
        <v>15</v>
      </c>
      <c r="Q93" s="106">
        <v>15</v>
      </c>
      <c r="R93" s="38"/>
      <c r="S93" s="38"/>
      <c r="T93" s="37"/>
      <c r="U93" s="39">
        <f t="shared" si="12"/>
        <v>15</v>
      </c>
      <c r="V93" s="40">
        <f t="shared" si="13"/>
        <v>15</v>
      </c>
      <c r="W93" s="112"/>
      <c r="X93" s="96"/>
      <c r="Y93" s="96"/>
      <c r="Z93" s="104"/>
      <c r="AA93" s="99"/>
      <c r="AB93" s="41" t="e">
        <f t="shared" si="14"/>
        <v>#DIV/0!</v>
      </c>
      <c r="AC93" s="40" t="e">
        <f t="shared" si="15"/>
        <v>#DIV/0!</v>
      </c>
      <c r="AD93" s="42"/>
      <c r="AE93" s="128"/>
      <c r="AF93" s="37" t="e">
        <f t="shared" si="16"/>
        <v>#DIV/0!</v>
      </c>
      <c r="AG93" s="43">
        <v>65</v>
      </c>
      <c r="AH93" s="44" t="e">
        <f t="shared" si="17"/>
        <v>#DIV/0!</v>
      </c>
      <c r="AI93" s="45" t="e">
        <f t="shared" si="18"/>
        <v>#DIV/0!</v>
      </c>
      <c r="AJ93" s="46"/>
      <c r="AK93" s="47">
        <v>1E-4</v>
      </c>
      <c r="AL93" s="48">
        <f t="shared" si="19"/>
        <v>1.0001</v>
      </c>
      <c r="AM93" s="49" t="e">
        <f t="shared" si="20"/>
        <v>#DIV/0!</v>
      </c>
      <c r="AN93" s="50"/>
      <c r="AO93" s="51"/>
      <c r="AP93" s="51"/>
      <c r="AQ93" s="51"/>
      <c r="AR93" s="51"/>
      <c r="AS93" s="52"/>
      <c r="AT93" s="53">
        <f t="shared" si="21"/>
        <v>0</v>
      </c>
    </row>
    <row r="94" spans="1:46" s="54" customFormat="1" ht="47.25" customHeight="1" thickBot="1">
      <c r="A94" s="27"/>
      <c r="B94" s="56"/>
      <c r="C94" s="91"/>
      <c r="D94" s="95"/>
      <c r="E94" s="95"/>
      <c r="F94" s="101"/>
      <c r="G94" s="55"/>
      <c r="H94" s="60"/>
      <c r="I94" s="30">
        <v>0.51</v>
      </c>
      <c r="J94" s="119">
        <v>0.49</v>
      </c>
      <c r="K94" s="32"/>
      <c r="L94" s="57"/>
      <c r="M94" s="33"/>
      <c r="N94" s="34">
        <f t="shared" si="11"/>
        <v>1</v>
      </c>
      <c r="O94" s="35"/>
      <c r="P94" s="105">
        <v>15</v>
      </c>
      <c r="Q94" s="106">
        <v>15</v>
      </c>
      <c r="R94" s="38"/>
      <c r="S94" s="38"/>
      <c r="T94" s="37"/>
      <c r="U94" s="39">
        <f t="shared" si="12"/>
        <v>15</v>
      </c>
      <c r="V94" s="40">
        <f t="shared" si="13"/>
        <v>15</v>
      </c>
      <c r="W94" s="112"/>
      <c r="X94" s="96"/>
      <c r="Y94" s="96"/>
      <c r="Z94" s="104"/>
      <c r="AA94" s="99"/>
      <c r="AB94" s="41" t="e">
        <f t="shared" si="14"/>
        <v>#DIV/0!</v>
      </c>
      <c r="AC94" s="40" t="e">
        <f t="shared" si="15"/>
        <v>#DIV/0!</v>
      </c>
      <c r="AD94" s="42"/>
      <c r="AE94" s="128"/>
      <c r="AF94" s="37" t="e">
        <f t="shared" si="16"/>
        <v>#DIV/0!</v>
      </c>
      <c r="AG94" s="43">
        <v>65</v>
      </c>
      <c r="AH94" s="44" t="e">
        <f t="shared" si="17"/>
        <v>#DIV/0!</v>
      </c>
      <c r="AI94" s="45" t="e">
        <f t="shared" si="18"/>
        <v>#DIV/0!</v>
      </c>
      <c r="AJ94" s="46"/>
      <c r="AK94" s="47">
        <v>1E-4</v>
      </c>
      <c r="AL94" s="48">
        <f t="shared" si="19"/>
        <v>1.0001</v>
      </c>
      <c r="AM94" s="49" t="e">
        <f t="shared" si="20"/>
        <v>#DIV/0!</v>
      </c>
      <c r="AN94" s="50"/>
      <c r="AO94" s="51"/>
      <c r="AP94" s="51"/>
      <c r="AQ94" s="51"/>
      <c r="AR94" s="51"/>
      <c r="AS94" s="52"/>
      <c r="AT94" s="53">
        <f t="shared" si="21"/>
        <v>0</v>
      </c>
    </row>
    <row r="95" spans="1:46" s="54" customFormat="1" ht="36" customHeight="1" thickBot="1">
      <c r="A95" s="27"/>
      <c r="B95" s="56"/>
      <c r="C95" s="91"/>
      <c r="D95" s="95"/>
      <c r="E95" s="95"/>
      <c r="F95" s="101"/>
      <c r="G95" s="55"/>
      <c r="H95" s="60"/>
      <c r="I95" s="30">
        <v>0.51</v>
      </c>
      <c r="J95" s="119">
        <v>0.49</v>
      </c>
      <c r="K95" s="32"/>
      <c r="L95" s="57"/>
      <c r="M95" s="33"/>
      <c r="N95" s="34">
        <f t="shared" si="11"/>
        <v>1</v>
      </c>
      <c r="O95" s="35"/>
      <c r="P95" s="105">
        <v>15</v>
      </c>
      <c r="Q95" s="106">
        <v>15</v>
      </c>
      <c r="R95" s="38"/>
      <c r="S95" s="38"/>
      <c r="T95" s="37"/>
      <c r="U95" s="39">
        <f t="shared" si="12"/>
        <v>15</v>
      </c>
      <c r="V95" s="40">
        <f t="shared" si="13"/>
        <v>15</v>
      </c>
      <c r="W95" s="112"/>
      <c r="X95" s="96"/>
      <c r="Y95" s="96"/>
      <c r="Z95" s="104"/>
      <c r="AA95" s="99"/>
      <c r="AB95" s="41" t="e">
        <f t="shared" si="14"/>
        <v>#DIV/0!</v>
      </c>
      <c r="AC95" s="40" t="e">
        <f t="shared" si="15"/>
        <v>#DIV/0!</v>
      </c>
      <c r="AD95" s="42"/>
      <c r="AE95" s="128"/>
      <c r="AF95" s="37" t="e">
        <f t="shared" si="16"/>
        <v>#DIV/0!</v>
      </c>
      <c r="AG95" s="43">
        <v>65</v>
      </c>
      <c r="AH95" s="44" t="e">
        <f t="shared" si="17"/>
        <v>#DIV/0!</v>
      </c>
      <c r="AI95" s="45" t="e">
        <f t="shared" si="18"/>
        <v>#DIV/0!</v>
      </c>
      <c r="AJ95" s="46"/>
      <c r="AK95" s="47">
        <v>1E-4</v>
      </c>
      <c r="AL95" s="48">
        <f t="shared" si="19"/>
        <v>1.0001</v>
      </c>
      <c r="AM95" s="49" t="e">
        <f t="shared" si="20"/>
        <v>#DIV/0!</v>
      </c>
      <c r="AN95" s="50"/>
      <c r="AO95" s="51"/>
      <c r="AP95" s="51"/>
      <c r="AQ95" s="51"/>
      <c r="AR95" s="51"/>
      <c r="AS95" s="52"/>
      <c r="AT95" s="53">
        <f t="shared" si="21"/>
        <v>0</v>
      </c>
    </row>
    <row r="96" spans="1:46" s="54" customFormat="1" ht="36" customHeight="1" thickBot="1">
      <c r="A96" s="27"/>
      <c r="B96" s="56"/>
      <c r="C96" s="91"/>
      <c r="D96" s="95"/>
      <c r="E96" s="95"/>
      <c r="F96" s="101"/>
      <c r="G96" s="55"/>
      <c r="H96" s="60"/>
      <c r="I96" s="30">
        <v>0.51</v>
      </c>
      <c r="J96" s="119">
        <v>0.49</v>
      </c>
      <c r="K96" s="32"/>
      <c r="L96" s="57"/>
      <c r="M96" s="33"/>
      <c r="N96" s="34">
        <f t="shared" si="11"/>
        <v>1</v>
      </c>
      <c r="O96" s="35"/>
      <c r="P96" s="105">
        <v>15</v>
      </c>
      <c r="Q96" s="106">
        <v>15</v>
      </c>
      <c r="R96" s="38"/>
      <c r="S96" s="38"/>
      <c r="T96" s="37"/>
      <c r="U96" s="39">
        <f t="shared" si="12"/>
        <v>15</v>
      </c>
      <c r="V96" s="40">
        <f t="shared" si="13"/>
        <v>15</v>
      </c>
      <c r="W96" s="112"/>
      <c r="X96" s="96"/>
      <c r="Y96" s="96"/>
      <c r="Z96" s="104"/>
      <c r="AA96" s="99"/>
      <c r="AB96" s="41" t="e">
        <f t="shared" si="14"/>
        <v>#DIV/0!</v>
      </c>
      <c r="AC96" s="40" t="e">
        <f t="shared" si="15"/>
        <v>#DIV/0!</v>
      </c>
      <c r="AD96" s="42"/>
      <c r="AE96" s="128"/>
      <c r="AF96" s="37" t="e">
        <f t="shared" si="16"/>
        <v>#DIV/0!</v>
      </c>
      <c r="AG96" s="43">
        <v>65</v>
      </c>
      <c r="AH96" s="44" t="e">
        <f t="shared" si="17"/>
        <v>#DIV/0!</v>
      </c>
      <c r="AI96" s="45" t="e">
        <f t="shared" si="18"/>
        <v>#DIV/0!</v>
      </c>
      <c r="AJ96" s="46"/>
      <c r="AK96" s="47">
        <v>1E-4</v>
      </c>
      <c r="AL96" s="48">
        <f t="shared" si="19"/>
        <v>1.0001</v>
      </c>
      <c r="AM96" s="49" t="e">
        <f t="shared" si="20"/>
        <v>#DIV/0!</v>
      </c>
      <c r="AN96" s="50"/>
      <c r="AO96" s="51"/>
      <c r="AP96" s="51"/>
      <c r="AQ96" s="51"/>
      <c r="AR96" s="51"/>
      <c r="AS96" s="52"/>
      <c r="AT96" s="53">
        <f t="shared" si="21"/>
        <v>0</v>
      </c>
    </row>
    <row r="97" spans="1:46" s="54" customFormat="1" ht="36" customHeight="1" thickBot="1">
      <c r="A97" s="27"/>
      <c r="B97" s="56"/>
      <c r="C97" s="91"/>
      <c r="D97" s="95"/>
      <c r="E97" s="95"/>
      <c r="F97" s="101"/>
      <c r="G97" s="55"/>
      <c r="H97" s="60"/>
      <c r="I97" s="30">
        <v>0.51</v>
      </c>
      <c r="J97" s="119">
        <v>0.49</v>
      </c>
      <c r="K97" s="32"/>
      <c r="L97" s="57"/>
      <c r="M97" s="33"/>
      <c r="N97" s="34">
        <f t="shared" si="11"/>
        <v>1</v>
      </c>
      <c r="O97" s="35"/>
      <c r="P97" s="105">
        <v>15</v>
      </c>
      <c r="Q97" s="106">
        <v>15</v>
      </c>
      <c r="R97" s="38"/>
      <c r="S97" s="38"/>
      <c r="T97" s="37"/>
      <c r="U97" s="39">
        <f t="shared" si="12"/>
        <v>15</v>
      </c>
      <c r="V97" s="40">
        <f t="shared" si="13"/>
        <v>15</v>
      </c>
      <c r="W97" s="112"/>
      <c r="X97" s="96"/>
      <c r="Y97" s="96"/>
      <c r="Z97" s="104"/>
      <c r="AA97" s="99"/>
      <c r="AB97" s="41" t="e">
        <f t="shared" si="14"/>
        <v>#DIV/0!</v>
      </c>
      <c r="AC97" s="40" t="e">
        <f t="shared" si="15"/>
        <v>#DIV/0!</v>
      </c>
      <c r="AD97" s="42"/>
      <c r="AE97" s="128"/>
      <c r="AF97" s="37" t="e">
        <f t="shared" si="16"/>
        <v>#DIV/0!</v>
      </c>
      <c r="AG97" s="43">
        <v>65</v>
      </c>
      <c r="AH97" s="44" t="e">
        <f t="shared" si="17"/>
        <v>#DIV/0!</v>
      </c>
      <c r="AI97" s="45" t="e">
        <f t="shared" si="18"/>
        <v>#DIV/0!</v>
      </c>
      <c r="AJ97" s="46"/>
      <c r="AK97" s="47">
        <v>1E-4</v>
      </c>
      <c r="AL97" s="48">
        <f t="shared" si="19"/>
        <v>1.0001</v>
      </c>
      <c r="AM97" s="49" t="e">
        <f t="shared" si="20"/>
        <v>#DIV/0!</v>
      </c>
      <c r="AN97" s="50"/>
      <c r="AO97" s="51"/>
      <c r="AP97" s="51"/>
      <c r="AQ97" s="51"/>
      <c r="AR97" s="51"/>
      <c r="AS97" s="52"/>
      <c r="AT97" s="53">
        <f t="shared" si="21"/>
        <v>0</v>
      </c>
    </row>
    <row r="98" spans="1:46" s="54" customFormat="1" ht="36" customHeight="1" thickBot="1">
      <c r="A98" s="27"/>
      <c r="B98" s="56"/>
      <c r="C98" s="91"/>
      <c r="D98" s="95"/>
      <c r="E98" s="95"/>
      <c r="F98" s="101"/>
      <c r="G98" s="55"/>
      <c r="H98" s="60"/>
      <c r="I98" s="30">
        <v>0.51</v>
      </c>
      <c r="J98" s="119">
        <v>0.49</v>
      </c>
      <c r="K98" s="32"/>
      <c r="L98" s="57"/>
      <c r="M98" s="33"/>
      <c r="N98" s="34">
        <f t="shared" si="11"/>
        <v>1</v>
      </c>
      <c r="O98" s="35"/>
      <c r="P98" s="105">
        <v>15</v>
      </c>
      <c r="Q98" s="106">
        <v>15</v>
      </c>
      <c r="R98" s="38"/>
      <c r="S98" s="38"/>
      <c r="T98" s="37"/>
      <c r="U98" s="39">
        <f t="shared" si="12"/>
        <v>15</v>
      </c>
      <c r="V98" s="40">
        <f t="shared" si="13"/>
        <v>15</v>
      </c>
      <c r="W98" s="112"/>
      <c r="X98" s="96"/>
      <c r="Y98" s="96"/>
      <c r="Z98" s="104"/>
      <c r="AA98" s="99"/>
      <c r="AB98" s="41" t="e">
        <f t="shared" si="14"/>
        <v>#DIV/0!</v>
      </c>
      <c r="AC98" s="40" t="e">
        <f t="shared" si="15"/>
        <v>#DIV/0!</v>
      </c>
      <c r="AD98" s="42"/>
      <c r="AE98" s="128"/>
      <c r="AF98" s="37" t="e">
        <f t="shared" si="16"/>
        <v>#DIV/0!</v>
      </c>
      <c r="AG98" s="43">
        <v>65</v>
      </c>
      <c r="AH98" s="44" t="e">
        <f t="shared" si="17"/>
        <v>#DIV/0!</v>
      </c>
      <c r="AI98" s="45" t="e">
        <f t="shared" si="18"/>
        <v>#DIV/0!</v>
      </c>
      <c r="AJ98" s="46"/>
      <c r="AK98" s="47">
        <v>1E-4</v>
      </c>
      <c r="AL98" s="48">
        <f t="shared" si="19"/>
        <v>1.0001</v>
      </c>
      <c r="AM98" s="49" t="e">
        <f t="shared" si="20"/>
        <v>#DIV/0!</v>
      </c>
      <c r="AN98" s="50"/>
      <c r="AO98" s="51"/>
      <c r="AP98" s="51"/>
      <c r="AQ98" s="51"/>
      <c r="AR98" s="51"/>
      <c r="AS98" s="52"/>
      <c r="AT98" s="53">
        <f t="shared" si="21"/>
        <v>0</v>
      </c>
    </row>
    <row r="99" spans="1:46" s="54" customFormat="1" ht="36" customHeight="1" thickBot="1">
      <c r="A99" s="27"/>
      <c r="B99" s="56"/>
      <c r="C99" s="91"/>
      <c r="D99" s="95"/>
      <c r="E99" s="95"/>
      <c r="F99" s="101"/>
      <c r="G99" s="55"/>
      <c r="H99" s="60"/>
      <c r="I99" s="30">
        <v>0.51</v>
      </c>
      <c r="J99" s="119">
        <v>0.49</v>
      </c>
      <c r="K99" s="32"/>
      <c r="L99" s="57"/>
      <c r="M99" s="33"/>
      <c r="N99" s="34">
        <f t="shared" si="11"/>
        <v>1</v>
      </c>
      <c r="O99" s="35"/>
      <c r="P99" s="105">
        <v>15</v>
      </c>
      <c r="Q99" s="106">
        <v>15</v>
      </c>
      <c r="R99" s="38"/>
      <c r="S99" s="38"/>
      <c r="T99" s="37"/>
      <c r="U99" s="39">
        <f t="shared" si="12"/>
        <v>15</v>
      </c>
      <c r="V99" s="40">
        <f t="shared" si="13"/>
        <v>15</v>
      </c>
      <c r="W99" s="112"/>
      <c r="X99" s="96"/>
      <c r="Y99" s="96"/>
      <c r="Z99" s="104"/>
      <c r="AA99" s="99"/>
      <c r="AB99" s="41" t="e">
        <f t="shared" si="14"/>
        <v>#DIV/0!</v>
      </c>
      <c r="AC99" s="40" t="e">
        <f t="shared" si="15"/>
        <v>#DIV/0!</v>
      </c>
      <c r="AD99" s="42"/>
      <c r="AE99" s="128"/>
      <c r="AF99" s="37" t="e">
        <f t="shared" si="16"/>
        <v>#DIV/0!</v>
      </c>
      <c r="AG99" s="43">
        <v>65</v>
      </c>
      <c r="AH99" s="44" t="e">
        <f t="shared" si="17"/>
        <v>#DIV/0!</v>
      </c>
      <c r="AI99" s="45" t="e">
        <f t="shared" si="18"/>
        <v>#DIV/0!</v>
      </c>
      <c r="AJ99" s="46"/>
      <c r="AK99" s="47">
        <v>1E-4</v>
      </c>
      <c r="AL99" s="48">
        <f t="shared" si="19"/>
        <v>1.0001</v>
      </c>
      <c r="AM99" s="49" t="e">
        <f t="shared" si="20"/>
        <v>#DIV/0!</v>
      </c>
      <c r="AN99" s="50"/>
      <c r="AO99" s="51"/>
      <c r="AP99" s="51"/>
      <c r="AQ99" s="51"/>
      <c r="AR99" s="51"/>
      <c r="AS99" s="52"/>
      <c r="AT99" s="53">
        <f t="shared" si="21"/>
        <v>0</v>
      </c>
    </row>
    <row r="100" spans="1:46" s="54" customFormat="1" ht="36" customHeight="1" thickBot="1">
      <c r="A100" s="27"/>
      <c r="B100" s="56"/>
      <c r="C100" s="91"/>
      <c r="D100" s="95"/>
      <c r="E100" s="95"/>
      <c r="F100" s="101"/>
      <c r="G100" s="55"/>
      <c r="H100" s="60"/>
      <c r="I100" s="30">
        <v>0.51</v>
      </c>
      <c r="J100" s="119">
        <v>0.49</v>
      </c>
      <c r="K100" s="32"/>
      <c r="L100" s="57"/>
      <c r="M100" s="33"/>
      <c r="N100" s="34">
        <f t="shared" ref="N100:N131" si="22">SUM(I100:M100)</f>
        <v>1</v>
      </c>
      <c r="O100" s="35"/>
      <c r="P100" s="105">
        <v>15</v>
      </c>
      <c r="Q100" s="106">
        <v>15</v>
      </c>
      <c r="R100" s="38"/>
      <c r="S100" s="38"/>
      <c r="T100" s="37"/>
      <c r="U100" s="39">
        <f t="shared" si="12"/>
        <v>15</v>
      </c>
      <c r="V100" s="40">
        <f t="shared" si="13"/>
        <v>15</v>
      </c>
      <c r="W100" s="112"/>
      <c r="X100" s="96"/>
      <c r="Y100" s="96"/>
      <c r="Z100" s="104"/>
      <c r="AA100" s="99"/>
      <c r="AB100" s="41" t="e">
        <f t="shared" si="14"/>
        <v>#DIV/0!</v>
      </c>
      <c r="AC100" s="40" t="e">
        <f t="shared" si="15"/>
        <v>#DIV/0!</v>
      </c>
      <c r="AD100" s="42"/>
      <c r="AE100" s="128"/>
      <c r="AF100" s="37" t="e">
        <f t="shared" si="16"/>
        <v>#DIV/0!</v>
      </c>
      <c r="AG100" s="43">
        <v>65</v>
      </c>
      <c r="AH100" s="44" t="e">
        <f t="shared" si="17"/>
        <v>#DIV/0!</v>
      </c>
      <c r="AI100" s="45" t="e">
        <f t="shared" si="18"/>
        <v>#DIV/0!</v>
      </c>
      <c r="AJ100" s="46"/>
      <c r="AK100" s="47">
        <v>1E-4</v>
      </c>
      <c r="AL100" s="48">
        <f t="shared" si="19"/>
        <v>1.0001</v>
      </c>
      <c r="AM100" s="49" t="e">
        <f t="shared" si="20"/>
        <v>#DIV/0!</v>
      </c>
      <c r="AN100" s="50"/>
      <c r="AO100" s="51"/>
      <c r="AP100" s="51"/>
      <c r="AQ100" s="51"/>
      <c r="AR100" s="51"/>
      <c r="AS100" s="52"/>
      <c r="AT100" s="53">
        <f t="shared" si="21"/>
        <v>0</v>
      </c>
    </row>
    <row r="101" spans="1:46" s="54" customFormat="1" ht="36" customHeight="1" thickBot="1">
      <c r="A101" s="27"/>
      <c r="B101" s="56"/>
      <c r="C101" s="91"/>
      <c r="D101" s="95"/>
      <c r="E101" s="95"/>
      <c r="F101" s="101"/>
      <c r="G101" s="55"/>
      <c r="H101" s="60"/>
      <c r="I101" s="30">
        <v>0.51</v>
      </c>
      <c r="J101" s="119">
        <v>0.49</v>
      </c>
      <c r="K101" s="32"/>
      <c r="L101" s="57"/>
      <c r="M101" s="33"/>
      <c r="N101" s="34">
        <f t="shared" si="22"/>
        <v>1</v>
      </c>
      <c r="O101" s="35"/>
      <c r="P101" s="105">
        <v>15</v>
      </c>
      <c r="Q101" s="106">
        <v>15</v>
      </c>
      <c r="R101" s="38"/>
      <c r="S101" s="38"/>
      <c r="T101" s="37"/>
      <c r="U101" s="39">
        <f t="shared" si="12"/>
        <v>15</v>
      </c>
      <c r="V101" s="40">
        <f t="shared" si="13"/>
        <v>15</v>
      </c>
      <c r="W101" s="112"/>
      <c r="X101" s="96"/>
      <c r="Y101" s="96"/>
      <c r="Z101" s="104"/>
      <c r="AA101" s="99"/>
      <c r="AB101" s="41" t="e">
        <f t="shared" si="14"/>
        <v>#DIV/0!</v>
      </c>
      <c r="AC101" s="40" t="e">
        <f t="shared" si="15"/>
        <v>#DIV/0!</v>
      </c>
      <c r="AD101" s="42"/>
      <c r="AE101" s="128"/>
      <c r="AF101" s="37" t="e">
        <f t="shared" si="16"/>
        <v>#DIV/0!</v>
      </c>
      <c r="AG101" s="43">
        <v>65</v>
      </c>
      <c r="AH101" s="44" t="e">
        <f t="shared" si="17"/>
        <v>#DIV/0!</v>
      </c>
      <c r="AI101" s="45" t="e">
        <f t="shared" si="18"/>
        <v>#DIV/0!</v>
      </c>
      <c r="AJ101" s="46"/>
      <c r="AK101" s="47">
        <v>1E-4</v>
      </c>
      <c r="AL101" s="48">
        <f t="shared" si="19"/>
        <v>1.0001</v>
      </c>
      <c r="AM101" s="49" t="e">
        <f t="shared" si="20"/>
        <v>#DIV/0!</v>
      </c>
      <c r="AN101" s="50"/>
      <c r="AO101" s="51"/>
      <c r="AP101" s="51"/>
      <c r="AQ101" s="51"/>
      <c r="AR101" s="51"/>
      <c r="AS101" s="52"/>
      <c r="AT101" s="53">
        <f t="shared" si="21"/>
        <v>0</v>
      </c>
    </row>
    <row r="102" spans="1:46" s="54" customFormat="1" ht="36" customHeight="1" thickBot="1">
      <c r="A102" s="27"/>
      <c r="B102" s="56"/>
      <c r="C102" s="91"/>
      <c r="D102" s="95"/>
      <c r="E102" s="95"/>
      <c r="F102" s="101"/>
      <c r="G102" s="55"/>
      <c r="H102" s="60"/>
      <c r="I102" s="30">
        <v>0.51</v>
      </c>
      <c r="J102" s="119">
        <v>0.49</v>
      </c>
      <c r="K102" s="32"/>
      <c r="L102" s="57"/>
      <c r="M102" s="33"/>
      <c r="N102" s="34">
        <f t="shared" si="22"/>
        <v>1</v>
      </c>
      <c r="O102" s="35"/>
      <c r="P102" s="105">
        <v>15</v>
      </c>
      <c r="Q102" s="106">
        <v>15</v>
      </c>
      <c r="R102" s="38"/>
      <c r="S102" s="38"/>
      <c r="T102" s="37"/>
      <c r="U102" s="39">
        <f t="shared" si="12"/>
        <v>15</v>
      </c>
      <c r="V102" s="40">
        <f t="shared" si="13"/>
        <v>15</v>
      </c>
      <c r="W102" s="112"/>
      <c r="X102" s="96"/>
      <c r="Y102" s="96"/>
      <c r="Z102" s="104"/>
      <c r="AA102" s="99"/>
      <c r="AB102" s="41" t="e">
        <f t="shared" si="14"/>
        <v>#DIV/0!</v>
      </c>
      <c r="AC102" s="40" t="e">
        <f t="shared" si="15"/>
        <v>#DIV/0!</v>
      </c>
      <c r="AD102" s="42"/>
      <c r="AE102" s="128"/>
      <c r="AF102" s="37" t="e">
        <f t="shared" si="16"/>
        <v>#DIV/0!</v>
      </c>
      <c r="AG102" s="43">
        <v>65</v>
      </c>
      <c r="AH102" s="44" t="e">
        <f t="shared" si="17"/>
        <v>#DIV/0!</v>
      </c>
      <c r="AI102" s="45" t="e">
        <f t="shared" si="18"/>
        <v>#DIV/0!</v>
      </c>
      <c r="AJ102" s="46"/>
      <c r="AK102" s="47">
        <v>1E-4</v>
      </c>
      <c r="AL102" s="48">
        <f t="shared" si="19"/>
        <v>1.0001</v>
      </c>
      <c r="AM102" s="49" t="e">
        <f t="shared" si="20"/>
        <v>#DIV/0!</v>
      </c>
      <c r="AN102" s="50"/>
      <c r="AO102" s="51"/>
      <c r="AP102" s="51"/>
      <c r="AQ102" s="51"/>
      <c r="AR102" s="51"/>
      <c r="AS102" s="52"/>
      <c r="AT102" s="53">
        <f t="shared" si="21"/>
        <v>0</v>
      </c>
    </row>
    <row r="103" spans="1:46" s="54" customFormat="1" ht="36" customHeight="1" thickBot="1">
      <c r="A103" s="27"/>
      <c r="B103" s="56"/>
      <c r="C103" s="91"/>
      <c r="D103" s="95"/>
      <c r="E103" s="95"/>
      <c r="F103" s="101"/>
      <c r="G103" s="55"/>
      <c r="H103" s="60"/>
      <c r="I103" s="30">
        <v>0.51</v>
      </c>
      <c r="J103" s="119">
        <v>0.49</v>
      </c>
      <c r="K103" s="32"/>
      <c r="L103" s="57"/>
      <c r="M103" s="33"/>
      <c r="N103" s="34">
        <f t="shared" si="22"/>
        <v>1</v>
      </c>
      <c r="O103" s="35"/>
      <c r="P103" s="105">
        <v>15</v>
      </c>
      <c r="Q103" s="106">
        <v>15</v>
      </c>
      <c r="R103" s="38"/>
      <c r="S103" s="38"/>
      <c r="T103" s="37"/>
      <c r="U103" s="39">
        <f t="shared" si="12"/>
        <v>15</v>
      </c>
      <c r="V103" s="40">
        <f t="shared" si="13"/>
        <v>15</v>
      </c>
      <c r="W103" s="112"/>
      <c r="X103" s="96"/>
      <c r="Y103" s="96"/>
      <c r="Z103" s="104"/>
      <c r="AA103" s="99"/>
      <c r="AB103" s="41" t="e">
        <f t="shared" si="14"/>
        <v>#DIV/0!</v>
      </c>
      <c r="AC103" s="40" t="e">
        <f t="shared" si="15"/>
        <v>#DIV/0!</v>
      </c>
      <c r="AD103" s="42"/>
      <c r="AE103" s="128"/>
      <c r="AF103" s="37" t="e">
        <f t="shared" si="16"/>
        <v>#DIV/0!</v>
      </c>
      <c r="AG103" s="43">
        <v>65</v>
      </c>
      <c r="AH103" s="44" t="e">
        <f t="shared" si="17"/>
        <v>#DIV/0!</v>
      </c>
      <c r="AI103" s="45" t="e">
        <f t="shared" si="18"/>
        <v>#DIV/0!</v>
      </c>
      <c r="AJ103" s="46"/>
      <c r="AK103" s="47">
        <v>1E-4</v>
      </c>
      <c r="AL103" s="48">
        <f t="shared" si="19"/>
        <v>1.0001</v>
      </c>
      <c r="AM103" s="49" t="e">
        <f t="shared" si="20"/>
        <v>#DIV/0!</v>
      </c>
      <c r="AN103" s="50"/>
      <c r="AO103" s="51"/>
      <c r="AP103" s="51"/>
      <c r="AQ103" s="51"/>
      <c r="AR103" s="51"/>
      <c r="AS103" s="52"/>
      <c r="AT103" s="53">
        <f t="shared" si="21"/>
        <v>0</v>
      </c>
    </row>
    <row r="104" spans="1:46" s="54" customFormat="1" ht="36" customHeight="1" thickBot="1">
      <c r="A104" s="27"/>
      <c r="B104" s="56"/>
      <c r="C104" s="91"/>
      <c r="D104" s="95"/>
      <c r="E104" s="95"/>
      <c r="F104" s="101"/>
      <c r="G104" s="55"/>
      <c r="H104" s="60"/>
      <c r="I104" s="30">
        <v>0.51</v>
      </c>
      <c r="J104" s="119">
        <v>0.49</v>
      </c>
      <c r="K104" s="32"/>
      <c r="L104" s="57"/>
      <c r="M104" s="33"/>
      <c r="N104" s="34">
        <f t="shared" si="22"/>
        <v>1</v>
      </c>
      <c r="O104" s="35"/>
      <c r="P104" s="105">
        <v>15</v>
      </c>
      <c r="Q104" s="106">
        <v>15</v>
      </c>
      <c r="R104" s="38"/>
      <c r="S104" s="38"/>
      <c r="T104" s="37"/>
      <c r="U104" s="39">
        <f t="shared" si="12"/>
        <v>15</v>
      </c>
      <c r="V104" s="40">
        <f t="shared" si="13"/>
        <v>15</v>
      </c>
      <c r="W104" s="112"/>
      <c r="X104" s="96"/>
      <c r="Y104" s="96"/>
      <c r="Z104" s="104"/>
      <c r="AA104" s="99"/>
      <c r="AB104" s="41" t="e">
        <f t="shared" si="14"/>
        <v>#DIV/0!</v>
      </c>
      <c r="AC104" s="40" t="e">
        <f t="shared" si="15"/>
        <v>#DIV/0!</v>
      </c>
      <c r="AD104" s="42"/>
      <c r="AE104" s="128"/>
      <c r="AF104" s="37" t="e">
        <f t="shared" si="16"/>
        <v>#DIV/0!</v>
      </c>
      <c r="AG104" s="43">
        <v>65</v>
      </c>
      <c r="AH104" s="44" t="e">
        <f t="shared" si="17"/>
        <v>#DIV/0!</v>
      </c>
      <c r="AI104" s="45" t="e">
        <f t="shared" si="18"/>
        <v>#DIV/0!</v>
      </c>
      <c r="AJ104" s="46"/>
      <c r="AK104" s="47">
        <v>1E-4</v>
      </c>
      <c r="AL104" s="48">
        <f t="shared" si="19"/>
        <v>1.0001</v>
      </c>
      <c r="AM104" s="49" t="e">
        <f t="shared" si="20"/>
        <v>#DIV/0!</v>
      </c>
      <c r="AN104" s="50"/>
      <c r="AO104" s="51"/>
      <c r="AP104" s="51"/>
      <c r="AQ104" s="51"/>
      <c r="AR104" s="51"/>
      <c r="AS104" s="52"/>
      <c r="AT104" s="53">
        <f t="shared" si="21"/>
        <v>0</v>
      </c>
    </row>
    <row r="105" spans="1:46" s="54" customFormat="1" ht="36" customHeight="1" thickBot="1">
      <c r="A105" s="27"/>
      <c r="B105" s="56"/>
      <c r="C105" s="91"/>
      <c r="D105" s="95"/>
      <c r="E105" s="95"/>
      <c r="F105" s="101"/>
      <c r="G105" s="55"/>
      <c r="H105" s="60"/>
      <c r="I105" s="30">
        <v>0.51</v>
      </c>
      <c r="J105" s="119">
        <v>0.49</v>
      </c>
      <c r="K105" s="32"/>
      <c r="L105" s="57"/>
      <c r="M105" s="33"/>
      <c r="N105" s="34">
        <f t="shared" si="22"/>
        <v>1</v>
      </c>
      <c r="O105" s="35"/>
      <c r="P105" s="105">
        <v>15</v>
      </c>
      <c r="Q105" s="106">
        <v>15</v>
      </c>
      <c r="R105" s="38"/>
      <c r="S105" s="38"/>
      <c r="T105" s="37"/>
      <c r="U105" s="39">
        <f t="shared" si="12"/>
        <v>15</v>
      </c>
      <c r="V105" s="40">
        <f t="shared" si="13"/>
        <v>15</v>
      </c>
      <c r="W105" s="112"/>
      <c r="X105" s="96"/>
      <c r="Y105" s="96"/>
      <c r="Z105" s="104"/>
      <c r="AA105" s="99"/>
      <c r="AB105" s="41" t="e">
        <f t="shared" si="14"/>
        <v>#DIV/0!</v>
      </c>
      <c r="AC105" s="40" t="e">
        <f t="shared" si="15"/>
        <v>#DIV/0!</v>
      </c>
      <c r="AD105" s="42"/>
      <c r="AE105" s="128"/>
      <c r="AF105" s="37" t="e">
        <f t="shared" si="16"/>
        <v>#DIV/0!</v>
      </c>
      <c r="AG105" s="43">
        <v>65</v>
      </c>
      <c r="AH105" s="44" t="e">
        <f t="shared" si="17"/>
        <v>#DIV/0!</v>
      </c>
      <c r="AI105" s="45" t="e">
        <f t="shared" si="18"/>
        <v>#DIV/0!</v>
      </c>
      <c r="AJ105" s="46"/>
      <c r="AK105" s="47">
        <v>1E-4</v>
      </c>
      <c r="AL105" s="48">
        <f t="shared" si="19"/>
        <v>1.0001</v>
      </c>
      <c r="AM105" s="49" t="e">
        <f t="shared" si="20"/>
        <v>#DIV/0!</v>
      </c>
      <c r="AN105" s="50"/>
      <c r="AO105" s="51"/>
      <c r="AP105" s="51"/>
      <c r="AQ105" s="51"/>
      <c r="AR105" s="51"/>
      <c r="AS105" s="52"/>
      <c r="AT105" s="53">
        <f t="shared" si="21"/>
        <v>0</v>
      </c>
    </row>
    <row r="106" spans="1:46" s="54" customFormat="1" ht="36" customHeight="1" thickBot="1">
      <c r="A106" s="27"/>
      <c r="B106" s="56"/>
      <c r="C106" s="91"/>
      <c r="D106" s="95"/>
      <c r="E106" s="95"/>
      <c r="F106" s="101"/>
      <c r="G106" s="55"/>
      <c r="H106" s="60"/>
      <c r="I106" s="30">
        <v>0.51</v>
      </c>
      <c r="J106" s="119">
        <v>0.49</v>
      </c>
      <c r="K106" s="32"/>
      <c r="L106" s="57"/>
      <c r="M106" s="33"/>
      <c r="N106" s="34">
        <f t="shared" si="22"/>
        <v>1</v>
      </c>
      <c r="O106" s="35"/>
      <c r="P106" s="105">
        <v>15</v>
      </c>
      <c r="Q106" s="106">
        <v>15</v>
      </c>
      <c r="R106" s="38"/>
      <c r="S106" s="38"/>
      <c r="T106" s="37"/>
      <c r="U106" s="39">
        <f t="shared" si="12"/>
        <v>15</v>
      </c>
      <c r="V106" s="40">
        <f t="shared" si="13"/>
        <v>15</v>
      </c>
      <c r="W106" s="112"/>
      <c r="X106" s="96"/>
      <c r="Y106" s="96"/>
      <c r="Z106" s="104"/>
      <c r="AA106" s="99"/>
      <c r="AB106" s="41" t="e">
        <f t="shared" si="14"/>
        <v>#DIV/0!</v>
      </c>
      <c r="AC106" s="40" t="e">
        <f t="shared" si="15"/>
        <v>#DIV/0!</v>
      </c>
      <c r="AD106" s="42"/>
      <c r="AE106" s="128"/>
      <c r="AF106" s="37" t="e">
        <f t="shared" si="16"/>
        <v>#DIV/0!</v>
      </c>
      <c r="AG106" s="43">
        <v>65</v>
      </c>
      <c r="AH106" s="44" t="e">
        <f t="shared" si="17"/>
        <v>#DIV/0!</v>
      </c>
      <c r="AI106" s="45" t="e">
        <f t="shared" si="18"/>
        <v>#DIV/0!</v>
      </c>
      <c r="AJ106" s="46"/>
      <c r="AK106" s="47">
        <v>1E-4</v>
      </c>
      <c r="AL106" s="48">
        <f t="shared" si="19"/>
        <v>1.0001</v>
      </c>
      <c r="AM106" s="49" t="e">
        <f t="shared" si="20"/>
        <v>#DIV/0!</v>
      </c>
      <c r="AN106" s="50"/>
      <c r="AO106" s="51"/>
      <c r="AP106" s="51"/>
      <c r="AQ106" s="51"/>
      <c r="AR106" s="51"/>
      <c r="AS106" s="52"/>
      <c r="AT106" s="53">
        <f t="shared" si="21"/>
        <v>0</v>
      </c>
    </row>
    <row r="107" spans="1:46" s="54" customFormat="1" ht="36" customHeight="1" thickBot="1">
      <c r="A107" s="27"/>
      <c r="B107" s="56"/>
      <c r="C107" s="91"/>
      <c r="D107" s="95"/>
      <c r="E107" s="95"/>
      <c r="F107" s="101"/>
      <c r="G107" s="55"/>
      <c r="H107" s="60"/>
      <c r="I107" s="30">
        <v>0.51</v>
      </c>
      <c r="J107" s="119">
        <v>0.49</v>
      </c>
      <c r="K107" s="32"/>
      <c r="L107" s="57"/>
      <c r="M107" s="33"/>
      <c r="N107" s="34">
        <f t="shared" si="22"/>
        <v>1</v>
      </c>
      <c r="O107" s="35"/>
      <c r="P107" s="105">
        <v>15</v>
      </c>
      <c r="Q107" s="106">
        <v>15</v>
      </c>
      <c r="R107" s="38"/>
      <c r="S107" s="38"/>
      <c r="T107" s="37"/>
      <c r="U107" s="39">
        <f t="shared" si="12"/>
        <v>15</v>
      </c>
      <c r="V107" s="40">
        <f t="shared" si="13"/>
        <v>15</v>
      </c>
      <c r="W107" s="112"/>
      <c r="X107" s="96"/>
      <c r="Y107" s="96"/>
      <c r="Z107" s="104"/>
      <c r="AA107" s="99"/>
      <c r="AB107" s="41" t="e">
        <f t="shared" si="14"/>
        <v>#DIV/0!</v>
      </c>
      <c r="AC107" s="40" t="e">
        <f t="shared" si="15"/>
        <v>#DIV/0!</v>
      </c>
      <c r="AD107" s="42"/>
      <c r="AE107" s="128"/>
      <c r="AF107" s="37" t="e">
        <f t="shared" si="16"/>
        <v>#DIV/0!</v>
      </c>
      <c r="AG107" s="43">
        <v>65</v>
      </c>
      <c r="AH107" s="44" t="e">
        <f t="shared" si="17"/>
        <v>#DIV/0!</v>
      </c>
      <c r="AI107" s="45" t="e">
        <f t="shared" si="18"/>
        <v>#DIV/0!</v>
      </c>
      <c r="AJ107" s="46"/>
      <c r="AK107" s="47">
        <v>1E-4</v>
      </c>
      <c r="AL107" s="48">
        <f t="shared" si="19"/>
        <v>1.0001</v>
      </c>
      <c r="AM107" s="49" t="e">
        <f t="shared" si="20"/>
        <v>#DIV/0!</v>
      </c>
      <c r="AN107" s="50"/>
      <c r="AO107" s="51"/>
      <c r="AP107" s="51"/>
      <c r="AQ107" s="51"/>
      <c r="AR107" s="51"/>
      <c r="AS107" s="52"/>
      <c r="AT107" s="53">
        <f t="shared" si="21"/>
        <v>0</v>
      </c>
    </row>
    <row r="108" spans="1:46" s="54" customFormat="1" ht="36" customHeight="1" thickBot="1">
      <c r="A108" s="27"/>
      <c r="B108" s="56"/>
      <c r="C108" s="91"/>
      <c r="D108" s="95"/>
      <c r="E108" s="95"/>
      <c r="F108" s="101"/>
      <c r="G108" s="55"/>
      <c r="H108" s="60"/>
      <c r="I108" s="30">
        <v>0.51</v>
      </c>
      <c r="J108" s="119">
        <v>0.49</v>
      </c>
      <c r="K108" s="32"/>
      <c r="L108" s="57"/>
      <c r="M108" s="33"/>
      <c r="N108" s="34">
        <f t="shared" si="22"/>
        <v>1</v>
      </c>
      <c r="O108" s="35"/>
      <c r="P108" s="105">
        <v>15</v>
      </c>
      <c r="Q108" s="106">
        <v>15</v>
      </c>
      <c r="R108" s="38"/>
      <c r="S108" s="38"/>
      <c r="T108" s="37"/>
      <c r="U108" s="39">
        <f t="shared" si="12"/>
        <v>15</v>
      </c>
      <c r="V108" s="40">
        <f t="shared" si="13"/>
        <v>15</v>
      </c>
      <c r="W108" s="112"/>
      <c r="X108" s="96"/>
      <c r="Y108" s="96"/>
      <c r="Z108" s="104"/>
      <c r="AA108" s="99"/>
      <c r="AB108" s="41" t="e">
        <f t="shared" si="14"/>
        <v>#DIV/0!</v>
      </c>
      <c r="AC108" s="40" t="e">
        <f t="shared" si="15"/>
        <v>#DIV/0!</v>
      </c>
      <c r="AD108" s="42"/>
      <c r="AE108" s="128"/>
      <c r="AF108" s="37" t="e">
        <f t="shared" si="16"/>
        <v>#DIV/0!</v>
      </c>
      <c r="AG108" s="43">
        <v>65</v>
      </c>
      <c r="AH108" s="44" t="e">
        <f t="shared" si="17"/>
        <v>#DIV/0!</v>
      </c>
      <c r="AI108" s="45" t="e">
        <f t="shared" si="18"/>
        <v>#DIV/0!</v>
      </c>
      <c r="AJ108" s="46"/>
      <c r="AK108" s="47">
        <v>1E-4</v>
      </c>
      <c r="AL108" s="48">
        <f t="shared" si="19"/>
        <v>1.0001</v>
      </c>
      <c r="AM108" s="49" t="e">
        <f t="shared" si="20"/>
        <v>#DIV/0!</v>
      </c>
      <c r="AN108" s="50"/>
      <c r="AO108" s="51"/>
      <c r="AP108" s="51"/>
      <c r="AQ108" s="51"/>
      <c r="AR108" s="51"/>
      <c r="AS108" s="52"/>
      <c r="AT108" s="53">
        <f t="shared" si="21"/>
        <v>0</v>
      </c>
    </row>
    <row r="109" spans="1:46" s="54" customFormat="1" ht="36" customHeight="1" thickBot="1">
      <c r="A109" s="27"/>
      <c r="B109" s="56"/>
      <c r="C109" s="91"/>
      <c r="D109" s="95"/>
      <c r="E109" s="95"/>
      <c r="F109" s="101"/>
      <c r="G109" s="55"/>
      <c r="H109" s="60"/>
      <c r="I109" s="30">
        <v>0.51</v>
      </c>
      <c r="J109" s="119">
        <v>0.49</v>
      </c>
      <c r="K109" s="32"/>
      <c r="L109" s="57"/>
      <c r="M109" s="33"/>
      <c r="N109" s="34">
        <f t="shared" si="22"/>
        <v>1</v>
      </c>
      <c r="O109" s="35"/>
      <c r="P109" s="105">
        <v>15</v>
      </c>
      <c r="Q109" s="106">
        <v>15</v>
      </c>
      <c r="R109" s="38"/>
      <c r="S109" s="38"/>
      <c r="T109" s="37"/>
      <c r="U109" s="39">
        <f t="shared" si="12"/>
        <v>15</v>
      </c>
      <c r="V109" s="40">
        <f t="shared" si="13"/>
        <v>15</v>
      </c>
      <c r="W109" s="112"/>
      <c r="X109" s="96"/>
      <c r="Y109" s="96"/>
      <c r="Z109" s="104"/>
      <c r="AA109" s="99"/>
      <c r="AB109" s="41" t="e">
        <f t="shared" si="14"/>
        <v>#DIV/0!</v>
      </c>
      <c r="AC109" s="40" t="e">
        <f t="shared" si="15"/>
        <v>#DIV/0!</v>
      </c>
      <c r="AD109" s="42">
        <v>0</v>
      </c>
      <c r="AE109" s="128"/>
      <c r="AF109" s="37" t="e">
        <f t="shared" si="16"/>
        <v>#DIV/0!</v>
      </c>
      <c r="AG109" s="43">
        <v>65</v>
      </c>
      <c r="AH109" s="44" t="e">
        <f t="shared" si="17"/>
        <v>#DIV/0!</v>
      </c>
      <c r="AI109" s="45" t="e">
        <f t="shared" si="18"/>
        <v>#DIV/0!</v>
      </c>
      <c r="AJ109" s="46"/>
      <c r="AK109" s="47">
        <v>1E-4</v>
      </c>
      <c r="AL109" s="48">
        <f t="shared" si="19"/>
        <v>1.0001</v>
      </c>
      <c r="AM109" s="49" t="e">
        <f t="shared" si="20"/>
        <v>#DIV/0!</v>
      </c>
      <c r="AN109" s="50"/>
      <c r="AO109" s="51"/>
      <c r="AP109" s="51"/>
      <c r="AQ109" s="51"/>
      <c r="AR109" s="51"/>
      <c r="AS109" s="52"/>
      <c r="AT109" s="53">
        <f t="shared" si="21"/>
        <v>0</v>
      </c>
    </row>
    <row r="110" spans="1:46" s="54" customFormat="1" ht="36" customHeight="1" thickBot="1">
      <c r="A110" s="27"/>
      <c r="B110" s="56"/>
      <c r="C110" s="91"/>
      <c r="D110" s="95"/>
      <c r="E110" s="95"/>
      <c r="F110" s="101"/>
      <c r="G110" s="55"/>
      <c r="H110" s="60"/>
      <c r="I110" s="30">
        <v>0.51</v>
      </c>
      <c r="J110" s="119">
        <v>0.49</v>
      </c>
      <c r="K110" s="32"/>
      <c r="L110" s="57"/>
      <c r="M110" s="33"/>
      <c r="N110" s="34">
        <f t="shared" si="22"/>
        <v>1</v>
      </c>
      <c r="O110" s="35"/>
      <c r="P110" s="105">
        <v>15</v>
      </c>
      <c r="Q110" s="106">
        <v>15</v>
      </c>
      <c r="R110" s="38"/>
      <c r="S110" s="38"/>
      <c r="T110" s="37"/>
      <c r="U110" s="39">
        <f t="shared" si="12"/>
        <v>15</v>
      </c>
      <c r="V110" s="40">
        <f t="shared" si="13"/>
        <v>15</v>
      </c>
      <c r="W110" s="112"/>
      <c r="X110" s="96"/>
      <c r="Y110" s="96"/>
      <c r="Z110" s="104"/>
      <c r="AA110" s="99"/>
      <c r="AB110" s="41" t="e">
        <f t="shared" si="14"/>
        <v>#DIV/0!</v>
      </c>
      <c r="AC110" s="40" t="e">
        <f t="shared" si="15"/>
        <v>#DIV/0!</v>
      </c>
      <c r="AD110" s="42"/>
      <c r="AE110" s="128"/>
      <c r="AF110" s="37" t="e">
        <f t="shared" si="16"/>
        <v>#DIV/0!</v>
      </c>
      <c r="AG110" s="43">
        <v>65</v>
      </c>
      <c r="AH110" s="44" t="e">
        <f t="shared" si="17"/>
        <v>#DIV/0!</v>
      </c>
      <c r="AI110" s="45" t="e">
        <f t="shared" si="18"/>
        <v>#DIV/0!</v>
      </c>
      <c r="AJ110" s="46"/>
      <c r="AK110" s="47">
        <v>1E-4</v>
      </c>
      <c r="AL110" s="48">
        <f t="shared" si="19"/>
        <v>1.0001</v>
      </c>
      <c r="AM110" s="49" t="e">
        <f t="shared" si="20"/>
        <v>#DIV/0!</v>
      </c>
      <c r="AN110" s="50"/>
      <c r="AO110" s="51"/>
      <c r="AP110" s="51"/>
      <c r="AQ110" s="51"/>
      <c r="AR110" s="51"/>
      <c r="AS110" s="52"/>
      <c r="AT110" s="53">
        <f t="shared" si="21"/>
        <v>0</v>
      </c>
    </row>
    <row r="111" spans="1:46" s="54" customFormat="1" ht="36" customHeight="1" thickBot="1">
      <c r="A111" s="27"/>
      <c r="B111" s="56"/>
      <c r="C111" s="91"/>
      <c r="D111" s="95"/>
      <c r="E111" s="95"/>
      <c r="F111" s="101"/>
      <c r="G111" s="55"/>
      <c r="H111" s="60"/>
      <c r="I111" s="30">
        <v>0.51</v>
      </c>
      <c r="J111" s="119">
        <v>0.49</v>
      </c>
      <c r="K111" s="32"/>
      <c r="L111" s="57"/>
      <c r="M111" s="33"/>
      <c r="N111" s="34">
        <f t="shared" si="22"/>
        <v>1</v>
      </c>
      <c r="O111" s="35"/>
      <c r="P111" s="105">
        <v>15</v>
      </c>
      <c r="Q111" s="106">
        <v>15</v>
      </c>
      <c r="R111" s="38"/>
      <c r="S111" s="38"/>
      <c r="T111" s="37"/>
      <c r="U111" s="39">
        <f t="shared" si="12"/>
        <v>15</v>
      </c>
      <c r="V111" s="40">
        <f t="shared" si="13"/>
        <v>15</v>
      </c>
      <c r="W111" s="112"/>
      <c r="X111" s="96"/>
      <c r="Y111" s="96"/>
      <c r="Z111" s="104"/>
      <c r="AA111" s="99"/>
      <c r="AB111" s="41" t="e">
        <f t="shared" si="14"/>
        <v>#DIV/0!</v>
      </c>
      <c r="AC111" s="40" t="e">
        <f t="shared" si="15"/>
        <v>#DIV/0!</v>
      </c>
      <c r="AD111" s="42"/>
      <c r="AE111" s="128"/>
      <c r="AF111" s="37" t="e">
        <f t="shared" si="16"/>
        <v>#DIV/0!</v>
      </c>
      <c r="AG111" s="43">
        <v>65</v>
      </c>
      <c r="AH111" s="44" t="e">
        <f t="shared" si="17"/>
        <v>#DIV/0!</v>
      </c>
      <c r="AI111" s="45" t="e">
        <f t="shared" si="18"/>
        <v>#DIV/0!</v>
      </c>
      <c r="AJ111" s="46"/>
      <c r="AK111" s="47">
        <v>1E-4</v>
      </c>
      <c r="AL111" s="48">
        <f t="shared" si="19"/>
        <v>1.0001</v>
      </c>
      <c r="AM111" s="49" t="e">
        <f t="shared" si="20"/>
        <v>#DIV/0!</v>
      </c>
      <c r="AN111" s="50"/>
      <c r="AO111" s="51"/>
      <c r="AP111" s="51"/>
      <c r="AQ111" s="51"/>
      <c r="AR111" s="51"/>
      <c r="AS111" s="52"/>
      <c r="AT111" s="53">
        <f t="shared" si="21"/>
        <v>0</v>
      </c>
    </row>
    <row r="112" spans="1:46" s="54" customFormat="1" ht="36" customHeight="1" thickBot="1">
      <c r="A112" s="27"/>
      <c r="B112" s="56"/>
      <c r="C112" s="91"/>
      <c r="D112" s="95"/>
      <c r="E112" s="95"/>
      <c r="F112" s="101"/>
      <c r="G112" s="55"/>
      <c r="H112" s="60"/>
      <c r="I112" s="30">
        <v>0.51</v>
      </c>
      <c r="J112" s="119">
        <v>0.49</v>
      </c>
      <c r="K112" s="32"/>
      <c r="L112" s="57"/>
      <c r="M112" s="33"/>
      <c r="N112" s="34">
        <f t="shared" si="22"/>
        <v>1</v>
      </c>
      <c r="O112" s="35"/>
      <c r="P112" s="105">
        <v>15</v>
      </c>
      <c r="Q112" s="106">
        <v>15</v>
      </c>
      <c r="R112" s="38"/>
      <c r="S112" s="38"/>
      <c r="T112" s="37"/>
      <c r="U112" s="39">
        <f t="shared" si="12"/>
        <v>15</v>
      </c>
      <c r="V112" s="40">
        <f t="shared" si="13"/>
        <v>15</v>
      </c>
      <c r="W112" s="112"/>
      <c r="X112" s="96"/>
      <c r="Y112" s="96"/>
      <c r="Z112" s="104"/>
      <c r="AA112" s="99"/>
      <c r="AB112" s="41" t="e">
        <f t="shared" si="14"/>
        <v>#DIV/0!</v>
      </c>
      <c r="AC112" s="40" t="e">
        <f t="shared" si="15"/>
        <v>#DIV/0!</v>
      </c>
      <c r="AD112" s="42"/>
      <c r="AE112" s="128"/>
      <c r="AF112" s="37" t="e">
        <f t="shared" si="16"/>
        <v>#DIV/0!</v>
      </c>
      <c r="AG112" s="43">
        <v>65</v>
      </c>
      <c r="AH112" s="44" t="e">
        <f t="shared" si="17"/>
        <v>#DIV/0!</v>
      </c>
      <c r="AI112" s="45" t="e">
        <f t="shared" si="18"/>
        <v>#DIV/0!</v>
      </c>
      <c r="AJ112" s="46"/>
      <c r="AK112" s="47">
        <v>1E-4</v>
      </c>
      <c r="AL112" s="48">
        <f t="shared" si="19"/>
        <v>1.0001</v>
      </c>
      <c r="AM112" s="49" t="e">
        <f t="shared" si="20"/>
        <v>#DIV/0!</v>
      </c>
      <c r="AN112" s="50"/>
      <c r="AO112" s="51"/>
      <c r="AP112" s="51"/>
      <c r="AQ112" s="51"/>
      <c r="AR112" s="51"/>
      <c r="AS112" s="52"/>
      <c r="AT112" s="53">
        <f t="shared" si="21"/>
        <v>0</v>
      </c>
    </row>
    <row r="113" spans="1:46" s="54" customFormat="1" ht="36" customHeight="1" thickBot="1">
      <c r="A113" s="27"/>
      <c r="B113" s="56"/>
      <c r="C113" s="91"/>
      <c r="D113" s="95"/>
      <c r="E113" s="95"/>
      <c r="F113" s="101"/>
      <c r="G113" s="55"/>
      <c r="H113" s="60"/>
      <c r="I113" s="30">
        <v>0.51</v>
      </c>
      <c r="J113" s="119">
        <v>0.49</v>
      </c>
      <c r="K113" s="32"/>
      <c r="L113" s="57"/>
      <c r="M113" s="33"/>
      <c r="N113" s="34">
        <f t="shared" si="22"/>
        <v>1</v>
      </c>
      <c r="O113" s="35"/>
      <c r="P113" s="105">
        <v>15</v>
      </c>
      <c r="Q113" s="106">
        <v>15</v>
      </c>
      <c r="R113" s="38"/>
      <c r="S113" s="38"/>
      <c r="T113" s="37"/>
      <c r="U113" s="39">
        <f t="shared" si="12"/>
        <v>15</v>
      </c>
      <c r="V113" s="40">
        <f t="shared" si="13"/>
        <v>15</v>
      </c>
      <c r="W113" s="112"/>
      <c r="X113" s="96"/>
      <c r="Y113" s="96"/>
      <c r="Z113" s="104"/>
      <c r="AA113" s="99"/>
      <c r="AB113" s="41" t="e">
        <f t="shared" si="14"/>
        <v>#DIV/0!</v>
      </c>
      <c r="AC113" s="40" t="e">
        <f t="shared" si="15"/>
        <v>#DIV/0!</v>
      </c>
      <c r="AD113" s="42"/>
      <c r="AE113" s="128"/>
      <c r="AF113" s="37" t="e">
        <f t="shared" si="16"/>
        <v>#DIV/0!</v>
      </c>
      <c r="AG113" s="43">
        <v>65</v>
      </c>
      <c r="AH113" s="44" t="e">
        <f t="shared" si="17"/>
        <v>#DIV/0!</v>
      </c>
      <c r="AI113" s="45" t="e">
        <f t="shared" si="18"/>
        <v>#DIV/0!</v>
      </c>
      <c r="AJ113" s="46"/>
      <c r="AK113" s="47">
        <v>1E-4</v>
      </c>
      <c r="AL113" s="48">
        <f t="shared" si="19"/>
        <v>1.0001</v>
      </c>
      <c r="AM113" s="49" t="e">
        <f t="shared" si="20"/>
        <v>#DIV/0!</v>
      </c>
      <c r="AN113" s="50"/>
      <c r="AO113" s="51"/>
      <c r="AP113" s="51"/>
      <c r="AQ113" s="51"/>
      <c r="AR113" s="51"/>
      <c r="AS113" s="52"/>
      <c r="AT113" s="53">
        <f t="shared" si="21"/>
        <v>0</v>
      </c>
    </row>
    <row r="114" spans="1:46" s="54" customFormat="1" ht="47.25" customHeight="1" thickBot="1">
      <c r="A114" s="27"/>
      <c r="B114" s="56"/>
      <c r="C114" s="91"/>
      <c r="D114" s="95"/>
      <c r="E114" s="95"/>
      <c r="F114" s="101"/>
      <c r="G114" s="55"/>
      <c r="H114" s="60"/>
      <c r="I114" s="30">
        <v>0.51</v>
      </c>
      <c r="J114" s="119">
        <v>0.49</v>
      </c>
      <c r="K114" s="32"/>
      <c r="L114" s="57"/>
      <c r="M114" s="33"/>
      <c r="N114" s="34">
        <f t="shared" si="22"/>
        <v>1</v>
      </c>
      <c r="O114" s="35"/>
      <c r="P114" s="105">
        <v>15</v>
      </c>
      <c r="Q114" s="106">
        <v>15</v>
      </c>
      <c r="R114" s="38"/>
      <c r="S114" s="38"/>
      <c r="T114" s="37"/>
      <c r="U114" s="39">
        <f t="shared" si="12"/>
        <v>15</v>
      </c>
      <c r="V114" s="40">
        <f t="shared" si="13"/>
        <v>15</v>
      </c>
      <c r="W114" s="112"/>
      <c r="X114" s="96"/>
      <c r="Y114" s="96"/>
      <c r="Z114" s="104"/>
      <c r="AA114" s="99"/>
      <c r="AB114" s="41" t="e">
        <f t="shared" si="14"/>
        <v>#DIV/0!</v>
      </c>
      <c r="AC114" s="40" t="e">
        <f t="shared" si="15"/>
        <v>#DIV/0!</v>
      </c>
      <c r="AD114" s="42"/>
      <c r="AE114" s="128"/>
      <c r="AF114" s="37" t="e">
        <f t="shared" si="16"/>
        <v>#DIV/0!</v>
      </c>
      <c r="AG114" s="43">
        <v>65</v>
      </c>
      <c r="AH114" s="44" t="e">
        <f t="shared" si="17"/>
        <v>#DIV/0!</v>
      </c>
      <c r="AI114" s="45" t="e">
        <f t="shared" si="18"/>
        <v>#DIV/0!</v>
      </c>
      <c r="AJ114" s="46"/>
      <c r="AK114" s="47">
        <v>1E-4</v>
      </c>
      <c r="AL114" s="48">
        <f t="shared" si="19"/>
        <v>1.0001</v>
      </c>
      <c r="AM114" s="49" t="e">
        <f t="shared" si="20"/>
        <v>#DIV/0!</v>
      </c>
      <c r="AN114" s="50"/>
      <c r="AO114" s="51"/>
      <c r="AP114" s="51"/>
      <c r="AQ114" s="51"/>
      <c r="AR114" s="51"/>
      <c r="AS114" s="52"/>
      <c r="AT114" s="53">
        <f t="shared" si="21"/>
        <v>0</v>
      </c>
    </row>
    <row r="115" spans="1:46" s="54" customFormat="1" ht="36" customHeight="1" thickBot="1">
      <c r="A115" s="27"/>
      <c r="B115" s="56"/>
      <c r="C115" s="91"/>
      <c r="D115" s="95"/>
      <c r="E115" s="95"/>
      <c r="F115" s="101"/>
      <c r="G115" s="55"/>
      <c r="H115" s="60"/>
      <c r="I115" s="30">
        <v>0.51</v>
      </c>
      <c r="J115" s="119">
        <v>0.49</v>
      </c>
      <c r="K115" s="32"/>
      <c r="L115" s="57"/>
      <c r="M115" s="33"/>
      <c r="N115" s="34">
        <f t="shared" si="22"/>
        <v>1</v>
      </c>
      <c r="O115" s="35"/>
      <c r="P115" s="105">
        <v>15</v>
      </c>
      <c r="Q115" s="106">
        <v>15</v>
      </c>
      <c r="R115" s="38"/>
      <c r="S115" s="38"/>
      <c r="T115" s="37"/>
      <c r="U115" s="39">
        <f t="shared" si="12"/>
        <v>15</v>
      </c>
      <c r="V115" s="40">
        <f t="shared" si="13"/>
        <v>15</v>
      </c>
      <c r="W115" s="112"/>
      <c r="X115" s="96"/>
      <c r="Y115" s="96"/>
      <c r="Z115" s="104"/>
      <c r="AA115" s="99"/>
      <c r="AB115" s="41" t="e">
        <f t="shared" si="14"/>
        <v>#DIV/0!</v>
      </c>
      <c r="AC115" s="40" t="e">
        <f t="shared" si="15"/>
        <v>#DIV/0!</v>
      </c>
      <c r="AD115" s="42"/>
      <c r="AE115" s="128"/>
      <c r="AF115" s="37" t="e">
        <f t="shared" si="16"/>
        <v>#DIV/0!</v>
      </c>
      <c r="AG115" s="43">
        <v>65</v>
      </c>
      <c r="AH115" s="44" t="e">
        <f t="shared" si="17"/>
        <v>#DIV/0!</v>
      </c>
      <c r="AI115" s="45" t="e">
        <f t="shared" si="18"/>
        <v>#DIV/0!</v>
      </c>
      <c r="AJ115" s="46"/>
      <c r="AK115" s="47">
        <v>1E-4</v>
      </c>
      <c r="AL115" s="48">
        <f t="shared" si="19"/>
        <v>1.0001</v>
      </c>
      <c r="AM115" s="49" t="e">
        <f t="shared" si="20"/>
        <v>#DIV/0!</v>
      </c>
      <c r="AN115" s="50"/>
      <c r="AO115" s="51"/>
      <c r="AP115" s="51"/>
      <c r="AQ115" s="51"/>
      <c r="AR115" s="51"/>
      <c r="AS115" s="52"/>
      <c r="AT115" s="53">
        <f t="shared" si="21"/>
        <v>0</v>
      </c>
    </row>
    <row r="116" spans="1:46" s="54" customFormat="1" ht="36" customHeight="1" thickBot="1">
      <c r="A116" s="27"/>
      <c r="B116" s="56"/>
      <c r="C116" s="91"/>
      <c r="D116" s="95"/>
      <c r="E116" s="95"/>
      <c r="F116" s="101"/>
      <c r="G116" s="55"/>
      <c r="H116" s="64"/>
      <c r="I116" s="30">
        <v>0.51</v>
      </c>
      <c r="J116" s="119">
        <v>0.49</v>
      </c>
      <c r="K116" s="32"/>
      <c r="L116" s="57"/>
      <c r="M116" s="33"/>
      <c r="N116" s="34">
        <f t="shared" si="22"/>
        <v>1</v>
      </c>
      <c r="O116" s="35"/>
      <c r="P116" s="105">
        <v>15</v>
      </c>
      <c r="Q116" s="106">
        <v>15</v>
      </c>
      <c r="R116" s="38"/>
      <c r="S116" s="38"/>
      <c r="T116" s="37"/>
      <c r="U116" s="39">
        <f t="shared" si="12"/>
        <v>15</v>
      </c>
      <c r="V116" s="40">
        <f t="shared" si="13"/>
        <v>15</v>
      </c>
      <c r="W116" s="112"/>
      <c r="X116" s="96"/>
      <c r="Y116" s="96"/>
      <c r="Z116" s="104"/>
      <c r="AA116" s="99"/>
      <c r="AB116" s="41" t="e">
        <f t="shared" si="14"/>
        <v>#DIV/0!</v>
      </c>
      <c r="AC116" s="40" t="e">
        <f t="shared" si="15"/>
        <v>#DIV/0!</v>
      </c>
      <c r="AD116" s="42"/>
      <c r="AE116" s="128"/>
      <c r="AF116" s="37" t="e">
        <f t="shared" si="16"/>
        <v>#DIV/0!</v>
      </c>
      <c r="AG116" s="43">
        <v>65</v>
      </c>
      <c r="AH116" s="44" t="e">
        <f t="shared" si="17"/>
        <v>#DIV/0!</v>
      </c>
      <c r="AI116" s="45" t="e">
        <f t="shared" si="18"/>
        <v>#DIV/0!</v>
      </c>
      <c r="AJ116" s="46"/>
      <c r="AK116" s="47">
        <v>1E-4</v>
      </c>
      <c r="AL116" s="48">
        <f t="shared" si="19"/>
        <v>1.0001</v>
      </c>
      <c r="AM116" s="49" t="e">
        <f t="shared" si="20"/>
        <v>#DIV/0!</v>
      </c>
      <c r="AN116" s="50"/>
      <c r="AO116" s="51"/>
      <c r="AP116" s="51"/>
      <c r="AQ116" s="51"/>
      <c r="AR116" s="51"/>
      <c r="AS116" s="52"/>
      <c r="AT116" s="53">
        <f t="shared" si="21"/>
        <v>0</v>
      </c>
    </row>
    <row r="117" spans="1:46" s="54" customFormat="1" ht="36" customHeight="1" thickBot="1">
      <c r="A117" s="27"/>
      <c r="B117" s="56"/>
      <c r="C117" s="91"/>
      <c r="D117" s="95"/>
      <c r="E117" s="95"/>
      <c r="F117" s="101"/>
      <c r="G117" s="55"/>
      <c r="H117" s="60"/>
      <c r="I117" s="30">
        <v>0.51</v>
      </c>
      <c r="J117" s="119">
        <v>0.49</v>
      </c>
      <c r="K117" s="32"/>
      <c r="L117" s="57"/>
      <c r="M117" s="33"/>
      <c r="N117" s="34">
        <f t="shared" si="22"/>
        <v>1</v>
      </c>
      <c r="O117" s="35"/>
      <c r="P117" s="105">
        <v>15</v>
      </c>
      <c r="Q117" s="106">
        <v>15</v>
      </c>
      <c r="R117" s="38"/>
      <c r="S117" s="38"/>
      <c r="T117" s="37"/>
      <c r="U117" s="39">
        <f t="shared" si="12"/>
        <v>15</v>
      </c>
      <c r="V117" s="40">
        <f t="shared" si="13"/>
        <v>15</v>
      </c>
      <c r="W117" s="112"/>
      <c r="X117" s="96"/>
      <c r="Y117" s="96"/>
      <c r="Z117" s="104"/>
      <c r="AA117" s="99"/>
      <c r="AB117" s="41" t="e">
        <f t="shared" si="14"/>
        <v>#DIV/0!</v>
      </c>
      <c r="AC117" s="40" t="e">
        <f t="shared" si="15"/>
        <v>#DIV/0!</v>
      </c>
      <c r="AD117" s="42"/>
      <c r="AE117" s="128"/>
      <c r="AF117" s="37" t="e">
        <f t="shared" si="16"/>
        <v>#DIV/0!</v>
      </c>
      <c r="AG117" s="43">
        <v>65</v>
      </c>
      <c r="AH117" s="44" t="e">
        <f t="shared" si="17"/>
        <v>#DIV/0!</v>
      </c>
      <c r="AI117" s="45" t="e">
        <f t="shared" si="18"/>
        <v>#DIV/0!</v>
      </c>
      <c r="AJ117" s="46"/>
      <c r="AK117" s="47">
        <v>1E-4</v>
      </c>
      <c r="AL117" s="48">
        <f t="shared" si="19"/>
        <v>1.0001</v>
      </c>
      <c r="AM117" s="49" t="e">
        <f t="shared" si="20"/>
        <v>#DIV/0!</v>
      </c>
      <c r="AN117" s="50"/>
      <c r="AO117" s="51"/>
      <c r="AP117" s="51"/>
      <c r="AQ117" s="51"/>
      <c r="AR117" s="51"/>
      <c r="AS117" s="52"/>
      <c r="AT117" s="53">
        <f t="shared" si="21"/>
        <v>0</v>
      </c>
    </row>
    <row r="118" spans="1:46" s="54" customFormat="1" ht="36" customHeight="1" thickBot="1">
      <c r="A118" s="27"/>
      <c r="B118" s="56"/>
      <c r="C118" s="91"/>
      <c r="D118" s="95"/>
      <c r="E118" s="95"/>
      <c r="F118" s="101"/>
      <c r="G118" s="55"/>
      <c r="H118" s="64"/>
      <c r="I118" s="30">
        <v>0.51</v>
      </c>
      <c r="J118" s="119">
        <v>0.49</v>
      </c>
      <c r="K118" s="32"/>
      <c r="L118" s="57"/>
      <c r="M118" s="65"/>
      <c r="N118" s="34">
        <f t="shared" si="22"/>
        <v>1</v>
      </c>
      <c r="O118" s="66"/>
      <c r="P118" s="105">
        <v>15</v>
      </c>
      <c r="Q118" s="106">
        <v>15</v>
      </c>
      <c r="R118" s="38"/>
      <c r="S118" s="38"/>
      <c r="T118" s="67"/>
      <c r="U118" s="39">
        <f t="shared" si="12"/>
        <v>15</v>
      </c>
      <c r="V118" s="40">
        <f t="shared" si="13"/>
        <v>15</v>
      </c>
      <c r="W118" s="112"/>
      <c r="X118" s="96"/>
      <c r="Y118" s="96"/>
      <c r="Z118" s="104"/>
      <c r="AA118" s="108"/>
      <c r="AB118" s="41" t="e">
        <f t="shared" si="14"/>
        <v>#DIV/0!</v>
      </c>
      <c r="AC118" s="40" t="e">
        <f t="shared" si="15"/>
        <v>#DIV/0!</v>
      </c>
      <c r="AD118" s="69"/>
      <c r="AE118" s="129"/>
      <c r="AF118" s="37" t="e">
        <f t="shared" si="16"/>
        <v>#DIV/0!</v>
      </c>
      <c r="AG118" s="43">
        <v>65</v>
      </c>
      <c r="AH118" s="44" t="e">
        <f t="shared" si="17"/>
        <v>#DIV/0!</v>
      </c>
      <c r="AI118" s="45" t="e">
        <f t="shared" si="18"/>
        <v>#DIV/0!</v>
      </c>
      <c r="AJ118" s="46"/>
      <c r="AK118" s="47">
        <v>1E-4</v>
      </c>
      <c r="AL118" s="48">
        <f t="shared" si="19"/>
        <v>1.0001</v>
      </c>
      <c r="AM118" s="49" t="e">
        <f t="shared" si="20"/>
        <v>#DIV/0!</v>
      </c>
      <c r="AN118" s="70"/>
      <c r="AO118" s="71"/>
      <c r="AP118" s="71"/>
      <c r="AQ118" s="71"/>
      <c r="AR118" s="71"/>
      <c r="AS118" s="72"/>
      <c r="AT118" s="53">
        <f t="shared" si="21"/>
        <v>0</v>
      </c>
    </row>
    <row r="119" spans="1:46" s="54" customFormat="1" ht="36" customHeight="1" thickBot="1">
      <c r="A119" s="27"/>
      <c r="B119" s="56"/>
      <c r="C119" s="91"/>
      <c r="D119" s="95"/>
      <c r="E119" s="95"/>
      <c r="F119" s="101"/>
      <c r="G119" s="55"/>
      <c r="H119" s="60"/>
      <c r="I119" s="30">
        <v>0.51</v>
      </c>
      <c r="J119" s="119">
        <v>0.49</v>
      </c>
      <c r="K119" s="32"/>
      <c r="L119" s="57"/>
      <c r="M119" s="33"/>
      <c r="N119" s="34">
        <f t="shared" si="22"/>
        <v>1</v>
      </c>
      <c r="O119" s="35"/>
      <c r="P119" s="105">
        <v>15</v>
      </c>
      <c r="Q119" s="106">
        <v>15</v>
      </c>
      <c r="R119" s="38"/>
      <c r="S119" s="38"/>
      <c r="T119" s="37"/>
      <c r="U119" s="39">
        <f t="shared" si="12"/>
        <v>15</v>
      </c>
      <c r="V119" s="40">
        <f t="shared" si="13"/>
        <v>15</v>
      </c>
      <c r="W119" s="112"/>
      <c r="X119" s="96"/>
      <c r="Y119" s="96"/>
      <c r="Z119" s="104"/>
      <c r="AA119" s="99"/>
      <c r="AB119" s="41" t="e">
        <f t="shared" si="14"/>
        <v>#DIV/0!</v>
      </c>
      <c r="AC119" s="40" t="e">
        <f t="shared" si="15"/>
        <v>#DIV/0!</v>
      </c>
      <c r="AD119" s="42"/>
      <c r="AE119" s="128"/>
      <c r="AF119" s="37" t="e">
        <f t="shared" si="16"/>
        <v>#DIV/0!</v>
      </c>
      <c r="AG119" s="43">
        <v>65</v>
      </c>
      <c r="AH119" s="44" t="e">
        <f t="shared" si="17"/>
        <v>#DIV/0!</v>
      </c>
      <c r="AI119" s="45" t="e">
        <f t="shared" si="18"/>
        <v>#DIV/0!</v>
      </c>
      <c r="AJ119" s="46"/>
      <c r="AK119" s="47">
        <v>1E-4</v>
      </c>
      <c r="AL119" s="48">
        <f t="shared" si="19"/>
        <v>1.0001</v>
      </c>
      <c r="AM119" s="49" t="e">
        <f t="shared" si="20"/>
        <v>#DIV/0!</v>
      </c>
      <c r="AN119" s="50"/>
      <c r="AO119" s="51"/>
      <c r="AP119" s="51"/>
      <c r="AQ119" s="51"/>
      <c r="AR119" s="51"/>
      <c r="AS119" s="52"/>
      <c r="AT119" s="53">
        <f t="shared" si="21"/>
        <v>0</v>
      </c>
    </row>
    <row r="120" spans="1:46" s="54" customFormat="1" ht="36" customHeight="1" thickBot="1">
      <c r="A120" s="27"/>
      <c r="B120" s="56"/>
      <c r="C120" s="91"/>
      <c r="D120" s="95"/>
      <c r="E120" s="95"/>
      <c r="F120" s="101"/>
      <c r="G120" s="55"/>
      <c r="H120" s="60"/>
      <c r="I120" s="30">
        <v>0.51</v>
      </c>
      <c r="J120" s="119">
        <v>0.49</v>
      </c>
      <c r="K120" s="32"/>
      <c r="L120" s="57"/>
      <c r="M120" s="33"/>
      <c r="N120" s="34">
        <f t="shared" si="22"/>
        <v>1</v>
      </c>
      <c r="O120" s="35"/>
      <c r="P120" s="105">
        <v>15</v>
      </c>
      <c r="Q120" s="106">
        <v>15</v>
      </c>
      <c r="R120" s="38"/>
      <c r="S120" s="38"/>
      <c r="T120" s="37"/>
      <c r="U120" s="39">
        <f t="shared" si="12"/>
        <v>15</v>
      </c>
      <c r="V120" s="40">
        <f t="shared" si="13"/>
        <v>15</v>
      </c>
      <c r="W120" s="112"/>
      <c r="X120" s="96"/>
      <c r="Y120" s="96"/>
      <c r="Z120" s="104"/>
      <c r="AA120" s="99"/>
      <c r="AB120" s="41" t="e">
        <f t="shared" si="14"/>
        <v>#DIV/0!</v>
      </c>
      <c r="AC120" s="40" t="e">
        <f t="shared" si="15"/>
        <v>#DIV/0!</v>
      </c>
      <c r="AD120" s="42"/>
      <c r="AE120" s="128"/>
      <c r="AF120" s="37" t="e">
        <f t="shared" si="16"/>
        <v>#DIV/0!</v>
      </c>
      <c r="AG120" s="43">
        <v>65</v>
      </c>
      <c r="AH120" s="44" t="e">
        <f t="shared" si="17"/>
        <v>#DIV/0!</v>
      </c>
      <c r="AI120" s="45" t="e">
        <f t="shared" si="18"/>
        <v>#DIV/0!</v>
      </c>
      <c r="AJ120" s="46"/>
      <c r="AK120" s="47">
        <v>1E-4</v>
      </c>
      <c r="AL120" s="48">
        <f t="shared" si="19"/>
        <v>1.0001</v>
      </c>
      <c r="AM120" s="49" t="e">
        <f t="shared" si="20"/>
        <v>#DIV/0!</v>
      </c>
      <c r="AN120" s="50"/>
      <c r="AO120" s="51"/>
      <c r="AP120" s="51"/>
      <c r="AQ120" s="51"/>
      <c r="AR120" s="51"/>
      <c r="AS120" s="52"/>
      <c r="AT120" s="53">
        <f t="shared" si="21"/>
        <v>0</v>
      </c>
    </row>
    <row r="121" spans="1:46" s="54" customFormat="1" ht="36" customHeight="1" thickBot="1">
      <c r="A121" s="27"/>
      <c r="B121" s="56"/>
      <c r="C121" s="91"/>
      <c r="D121" s="95"/>
      <c r="E121" s="95"/>
      <c r="F121" s="101"/>
      <c r="G121" s="55"/>
      <c r="H121" s="64"/>
      <c r="I121" s="30">
        <v>0.51</v>
      </c>
      <c r="J121" s="119">
        <v>0.49</v>
      </c>
      <c r="K121" s="32"/>
      <c r="L121" s="57"/>
      <c r="M121" s="73"/>
      <c r="N121" s="34">
        <f t="shared" si="22"/>
        <v>1</v>
      </c>
      <c r="O121" s="35"/>
      <c r="P121" s="105">
        <v>15</v>
      </c>
      <c r="Q121" s="106">
        <v>15</v>
      </c>
      <c r="R121" s="38"/>
      <c r="S121" s="38"/>
      <c r="T121" s="68"/>
      <c r="U121" s="120">
        <f t="shared" si="12"/>
        <v>15</v>
      </c>
      <c r="V121" s="40">
        <f t="shared" si="13"/>
        <v>15</v>
      </c>
      <c r="W121" s="112"/>
      <c r="X121" s="96"/>
      <c r="Y121" s="96"/>
      <c r="Z121" s="104"/>
      <c r="AA121" s="108"/>
      <c r="AB121" s="41" t="e">
        <f t="shared" si="14"/>
        <v>#DIV/0!</v>
      </c>
      <c r="AC121" s="40" t="e">
        <f t="shared" si="15"/>
        <v>#DIV/0!</v>
      </c>
      <c r="AD121" s="42"/>
      <c r="AE121" s="128"/>
      <c r="AF121" s="37" t="e">
        <f t="shared" si="16"/>
        <v>#DIV/0!</v>
      </c>
      <c r="AG121" s="43">
        <v>65</v>
      </c>
      <c r="AH121" s="44" t="e">
        <f t="shared" si="17"/>
        <v>#DIV/0!</v>
      </c>
      <c r="AI121" s="45" t="e">
        <f t="shared" si="18"/>
        <v>#DIV/0!</v>
      </c>
      <c r="AJ121" s="46"/>
      <c r="AK121" s="47">
        <v>1E-4</v>
      </c>
      <c r="AL121" s="48">
        <f t="shared" si="19"/>
        <v>1.0001</v>
      </c>
      <c r="AM121" s="49" t="e">
        <f t="shared" si="20"/>
        <v>#DIV/0!</v>
      </c>
      <c r="AN121" s="74"/>
      <c r="AO121" s="51"/>
      <c r="AP121" s="51"/>
      <c r="AQ121" s="51"/>
      <c r="AR121" s="51"/>
      <c r="AS121" s="52"/>
      <c r="AT121" s="53">
        <f t="shared" si="21"/>
        <v>0</v>
      </c>
    </row>
    <row r="122" spans="1:46" s="54" customFormat="1" ht="36" customHeight="1" thickBot="1">
      <c r="A122" s="27"/>
      <c r="B122" s="56"/>
      <c r="C122" s="91"/>
      <c r="D122" s="95"/>
      <c r="E122" s="95"/>
      <c r="F122" s="101"/>
      <c r="G122" s="55"/>
      <c r="H122" s="60"/>
      <c r="I122" s="30">
        <v>0.51</v>
      </c>
      <c r="J122" s="119">
        <v>0.49</v>
      </c>
      <c r="K122" s="32"/>
      <c r="L122" s="57"/>
      <c r="M122" s="33"/>
      <c r="N122" s="34">
        <f t="shared" si="22"/>
        <v>1</v>
      </c>
      <c r="O122" s="35"/>
      <c r="P122" s="105">
        <v>15</v>
      </c>
      <c r="Q122" s="106">
        <v>15</v>
      </c>
      <c r="R122" s="38"/>
      <c r="S122" s="38"/>
      <c r="T122" s="37"/>
      <c r="U122" s="39">
        <f t="shared" si="12"/>
        <v>15</v>
      </c>
      <c r="V122" s="40">
        <f t="shared" si="13"/>
        <v>15</v>
      </c>
      <c r="W122" s="112"/>
      <c r="X122" s="96"/>
      <c r="Y122" s="96"/>
      <c r="Z122" s="104"/>
      <c r="AA122" s="99"/>
      <c r="AB122" s="41" t="e">
        <f t="shared" si="14"/>
        <v>#DIV/0!</v>
      </c>
      <c r="AC122" s="40" t="e">
        <f t="shared" si="15"/>
        <v>#DIV/0!</v>
      </c>
      <c r="AD122" s="42"/>
      <c r="AE122" s="128"/>
      <c r="AF122" s="37" t="e">
        <f t="shared" si="16"/>
        <v>#DIV/0!</v>
      </c>
      <c r="AG122" s="43">
        <v>65</v>
      </c>
      <c r="AH122" s="44" t="e">
        <f t="shared" si="17"/>
        <v>#DIV/0!</v>
      </c>
      <c r="AI122" s="45" t="e">
        <f t="shared" si="18"/>
        <v>#DIV/0!</v>
      </c>
      <c r="AJ122" s="46"/>
      <c r="AK122" s="47">
        <v>1E-4</v>
      </c>
      <c r="AL122" s="48">
        <f t="shared" si="19"/>
        <v>1.0001</v>
      </c>
      <c r="AM122" s="49" t="e">
        <f t="shared" si="20"/>
        <v>#DIV/0!</v>
      </c>
      <c r="AN122" s="50"/>
      <c r="AO122" s="51"/>
      <c r="AP122" s="51"/>
      <c r="AQ122" s="51"/>
      <c r="AR122" s="51"/>
      <c r="AS122" s="52"/>
      <c r="AT122" s="53">
        <f t="shared" si="21"/>
        <v>0</v>
      </c>
    </row>
    <row r="123" spans="1:46" s="17" customFormat="1" ht="39.75" customHeight="1" thickBot="1">
      <c r="A123" s="27"/>
      <c r="B123" s="56"/>
      <c r="C123" s="91"/>
      <c r="D123" s="95"/>
      <c r="E123" s="95"/>
      <c r="F123" s="101"/>
      <c r="G123" s="55"/>
      <c r="H123" s="76"/>
      <c r="I123" s="30">
        <v>0.51</v>
      </c>
      <c r="J123" s="119">
        <v>0.49</v>
      </c>
      <c r="K123" s="32"/>
      <c r="L123" s="57"/>
      <c r="M123" s="75"/>
      <c r="N123" s="34">
        <f t="shared" si="22"/>
        <v>1</v>
      </c>
      <c r="O123" s="76"/>
      <c r="P123" s="105">
        <v>15</v>
      </c>
      <c r="Q123" s="106">
        <v>15</v>
      </c>
      <c r="R123" s="38"/>
      <c r="S123" s="38"/>
      <c r="T123" s="335"/>
      <c r="U123" s="39">
        <f t="shared" si="12"/>
        <v>15</v>
      </c>
      <c r="V123" s="40">
        <f t="shared" si="13"/>
        <v>15</v>
      </c>
      <c r="W123" s="112"/>
      <c r="X123" s="96"/>
      <c r="Y123" s="96"/>
      <c r="Z123" s="104"/>
      <c r="AA123" s="132"/>
      <c r="AB123" s="41" t="e">
        <f t="shared" si="14"/>
        <v>#DIV/0!</v>
      </c>
      <c r="AC123" s="40" t="e">
        <f t="shared" si="15"/>
        <v>#DIV/0!</v>
      </c>
      <c r="AD123" s="77"/>
      <c r="AE123" s="130"/>
      <c r="AF123" s="37" t="e">
        <f t="shared" si="16"/>
        <v>#DIV/0!</v>
      </c>
      <c r="AG123" s="43">
        <v>65</v>
      </c>
      <c r="AH123" s="44" t="e">
        <f t="shared" si="17"/>
        <v>#DIV/0!</v>
      </c>
      <c r="AI123" s="45" t="e">
        <f t="shared" si="18"/>
        <v>#DIV/0!</v>
      </c>
      <c r="AJ123" s="46"/>
      <c r="AK123" s="47">
        <v>1E-4</v>
      </c>
      <c r="AL123" s="48">
        <f t="shared" si="19"/>
        <v>1.0001</v>
      </c>
      <c r="AM123" s="49" t="e">
        <f t="shared" si="20"/>
        <v>#DIV/0!</v>
      </c>
      <c r="AN123" s="75"/>
      <c r="AO123" s="78"/>
      <c r="AP123" s="78"/>
      <c r="AQ123" s="78"/>
      <c r="AR123" s="78"/>
      <c r="AS123" s="78"/>
      <c r="AT123" s="53">
        <f t="shared" si="21"/>
        <v>0</v>
      </c>
    </row>
    <row r="124" spans="1:46" s="54" customFormat="1" ht="47.25" customHeight="1" thickBot="1">
      <c r="A124" s="27"/>
      <c r="B124" s="56"/>
      <c r="C124" s="91"/>
      <c r="D124" s="95"/>
      <c r="E124" s="95"/>
      <c r="F124" s="101"/>
      <c r="G124" s="55"/>
      <c r="H124" s="60"/>
      <c r="I124" s="30">
        <v>0.51</v>
      </c>
      <c r="J124" s="119">
        <v>0.49</v>
      </c>
      <c r="K124" s="32"/>
      <c r="L124" s="57"/>
      <c r="M124" s="33"/>
      <c r="N124" s="34">
        <f t="shared" si="22"/>
        <v>1</v>
      </c>
      <c r="O124" s="35"/>
      <c r="P124" s="105">
        <v>15</v>
      </c>
      <c r="Q124" s="106">
        <v>15</v>
      </c>
      <c r="R124" s="38"/>
      <c r="S124" s="38"/>
      <c r="T124" s="37"/>
      <c r="U124" s="39">
        <f t="shared" si="12"/>
        <v>15</v>
      </c>
      <c r="V124" s="40">
        <f t="shared" si="13"/>
        <v>15</v>
      </c>
      <c r="W124" s="112"/>
      <c r="X124" s="96"/>
      <c r="Y124" s="96"/>
      <c r="Z124" s="104"/>
      <c r="AA124" s="99"/>
      <c r="AB124" s="41" t="e">
        <f t="shared" si="14"/>
        <v>#DIV/0!</v>
      </c>
      <c r="AC124" s="40" t="e">
        <f t="shared" si="15"/>
        <v>#DIV/0!</v>
      </c>
      <c r="AD124" s="42"/>
      <c r="AE124" s="128"/>
      <c r="AF124" s="37" t="e">
        <f t="shared" si="16"/>
        <v>#DIV/0!</v>
      </c>
      <c r="AG124" s="43">
        <v>65</v>
      </c>
      <c r="AH124" s="44" t="e">
        <f t="shared" si="17"/>
        <v>#DIV/0!</v>
      </c>
      <c r="AI124" s="45" t="e">
        <f t="shared" si="18"/>
        <v>#DIV/0!</v>
      </c>
      <c r="AJ124" s="46"/>
      <c r="AK124" s="47">
        <v>1E-4</v>
      </c>
      <c r="AL124" s="48">
        <f t="shared" si="19"/>
        <v>1.0001</v>
      </c>
      <c r="AM124" s="49" t="e">
        <f t="shared" si="20"/>
        <v>#DIV/0!</v>
      </c>
      <c r="AN124" s="50"/>
      <c r="AO124" s="51"/>
      <c r="AP124" s="51"/>
      <c r="AQ124" s="51"/>
      <c r="AR124" s="51"/>
      <c r="AS124" s="52"/>
      <c r="AT124" s="53">
        <f t="shared" si="21"/>
        <v>0</v>
      </c>
    </row>
    <row r="125" spans="1:46" s="54" customFormat="1" ht="36" customHeight="1" thickBot="1">
      <c r="A125" s="27"/>
      <c r="B125" s="56"/>
      <c r="C125" s="91"/>
      <c r="D125" s="95"/>
      <c r="E125" s="95"/>
      <c r="F125" s="101"/>
      <c r="G125" s="55"/>
      <c r="H125" s="60"/>
      <c r="I125" s="30">
        <v>0.51</v>
      </c>
      <c r="J125" s="119">
        <v>0.49</v>
      </c>
      <c r="K125" s="32"/>
      <c r="L125" s="57"/>
      <c r="M125" s="33"/>
      <c r="N125" s="34">
        <f t="shared" si="22"/>
        <v>1</v>
      </c>
      <c r="O125" s="35"/>
      <c r="P125" s="105">
        <v>15</v>
      </c>
      <c r="Q125" s="106">
        <v>15</v>
      </c>
      <c r="R125" s="38"/>
      <c r="S125" s="38"/>
      <c r="T125" s="37"/>
      <c r="U125" s="39">
        <f t="shared" si="12"/>
        <v>15</v>
      </c>
      <c r="V125" s="40">
        <f t="shared" si="13"/>
        <v>15</v>
      </c>
      <c r="W125" s="112"/>
      <c r="X125" s="96"/>
      <c r="Y125" s="96"/>
      <c r="Z125" s="104"/>
      <c r="AA125" s="99"/>
      <c r="AB125" s="41" t="e">
        <f t="shared" si="14"/>
        <v>#DIV/0!</v>
      </c>
      <c r="AC125" s="40" t="e">
        <f t="shared" si="15"/>
        <v>#DIV/0!</v>
      </c>
      <c r="AD125" s="42"/>
      <c r="AE125" s="128"/>
      <c r="AF125" s="37" t="e">
        <f t="shared" si="16"/>
        <v>#DIV/0!</v>
      </c>
      <c r="AG125" s="43">
        <v>65</v>
      </c>
      <c r="AH125" s="44" t="e">
        <f t="shared" si="17"/>
        <v>#DIV/0!</v>
      </c>
      <c r="AI125" s="45" t="e">
        <f t="shared" si="18"/>
        <v>#DIV/0!</v>
      </c>
      <c r="AJ125" s="46"/>
      <c r="AK125" s="47">
        <v>1E-4</v>
      </c>
      <c r="AL125" s="48">
        <f t="shared" si="19"/>
        <v>1.0001</v>
      </c>
      <c r="AM125" s="49" t="e">
        <f t="shared" si="20"/>
        <v>#DIV/0!</v>
      </c>
      <c r="AN125" s="50"/>
      <c r="AO125" s="51"/>
      <c r="AP125" s="51"/>
      <c r="AQ125" s="51"/>
      <c r="AR125" s="51"/>
      <c r="AS125" s="52"/>
      <c r="AT125" s="53">
        <f t="shared" si="21"/>
        <v>0</v>
      </c>
    </row>
    <row r="126" spans="1:46" s="54" customFormat="1" ht="36" customHeight="1" thickBot="1">
      <c r="A126" s="27"/>
      <c r="B126" s="56"/>
      <c r="C126" s="91"/>
      <c r="D126" s="95"/>
      <c r="E126" s="95"/>
      <c r="F126" s="101"/>
      <c r="G126" s="55"/>
      <c r="H126" s="60"/>
      <c r="I126" s="30">
        <v>0.51</v>
      </c>
      <c r="J126" s="119">
        <v>0.49</v>
      </c>
      <c r="K126" s="32"/>
      <c r="L126" s="57"/>
      <c r="M126" s="33"/>
      <c r="N126" s="34">
        <f t="shared" si="22"/>
        <v>1</v>
      </c>
      <c r="O126" s="35"/>
      <c r="P126" s="105">
        <v>15</v>
      </c>
      <c r="Q126" s="106">
        <v>15</v>
      </c>
      <c r="R126" s="38"/>
      <c r="S126" s="38"/>
      <c r="T126" s="37"/>
      <c r="U126" s="39">
        <f t="shared" si="12"/>
        <v>15</v>
      </c>
      <c r="V126" s="40">
        <f t="shared" si="13"/>
        <v>15</v>
      </c>
      <c r="W126" s="112"/>
      <c r="X126" s="96"/>
      <c r="Y126" s="96"/>
      <c r="Z126" s="104"/>
      <c r="AA126" s="99"/>
      <c r="AB126" s="41" t="e">
        <f t="shared" si="14"/>
        <v>#DIV/0!</v>
      </c>
      <c r="AC126" s="40" t="e">
        <f t="shared" si="15"/>
        <v>#DIV/0!</v>
      </c>
      <c r="AD126" s="42"/>
      <c r="AE126" s="128"/>
      <c r="AF126" s="37" t="e">
        <f t="shared" si="16"/>
        <v>#DIV/0!</v>
      </c>
      <c r="AG126" s="43">
        <v>65</v>
      </c>
      <c r="AH126" s="44" t="e">
        <f t="shared" si="17"/>
        <v>#DIV/0!</v>
      </c>
      <c r="AI126" s="45" t="e">
        <f t="shared" si="18"/>
        <v>#DIV/0!</v>
      </c>
      <c r="AJ126" s="46"/>
      <c r="AK126" s="47">
        <v>1E-4</v>
      </c>
      <c r="AL126" s="48">
        <f t="shared" si="19"/>
        <v>1.0001</v>
      </c>
      <c r="AM126" s="49" t="e">
        <f t="shared" si="20"/>
        <v>#DIV/0!</v>
      </c>
      <c r="AN126" s="50"/>
      <c r="AO126" s="51"/>
      <c r="AP126" s="51"/>
      <c r="AQ126" s="51"/>
      <c r="AR126" s="51"/>
      <c r="AS126" s="52"/>
      <c r="AT126" s="53">
        <f t="shared" si="21"/>
        <v>0</v>
      </c>
    </row>
    <row r="127" spans="1:46" s="54" customFormat="1" ht="36" customHeight="1" thickBot="1">
      <c r="A127" s="27"/>
      <c r="B127" s="56"/>
      <c r="C127" s="91"/>
      <c r="D127" s="95"/>
      <c r="E127" s="95"/>
      <c r="F127" s="101"/>
      <c r="G127" s="55"/>
      <c r="H127" s="60"/>
      <c r="I127" s="30">
        <v>0.51</v>
      </c>
      <c r="J127" s="119">
        <v>0.49</v>
      </c>
      <c r="K127" s="32"/>
      <c r="L127" s="57"/>
      <c r="M127" s="33"/>
      <c r="N127" s="34">
        <f t="shared" si="22"/>
        <v>1</v>
      </c>
      <c r="O127" s="35"/>
      <c r="P127" s="105">
        <v>15</v>
      </c>
      <c r="Q127" s="106">
        <v>15</v>
      </c>
      <c r="R127" s="38"/>
      <c r="S127" s="38"/>
      <c r="T127" s="37"/>
      <c r="U127" s="39">
        <f t="shared" si="12"/>
        <v>15</v>
      </c>
      <c r="V127" s="40">
        <f t="shared" si="13"/>
        <v>15</v>
      </c>
      <c r="W127" s="112"/>
      <c r="X127" s="96"/>
      <c r="Y127" s="96"/>
      <c r="Z127" s="104"/>
      <c r="AA127" s="99"/>
      <c r="AB127" s="41" t="e">
        <f t="shared" si="14"/>
        <v>#DIV/0!</v>
      </c>
      <c r="AC127" s="40" t="e">
        <f t="shared" si="15"/>
        <v>#DIV/0!</v>
      </c>
      <c r="AD127" s="42"/>
      <c r="AE127" s="128"/>
      <c r="AF127" s="37" t="e">
        <f t="shared" si="16"/>
        <v>#DIV/0!</v>
      </c>
      <c r="AG127" s="43">
        <v>65</v>
      </c>
      <c r="AH127" s="44" t="e">
        <f t="shared" si="17"/>
        <v>#DIV/0!</v>
      </c>
      <c r="AI127" s="45" t="e">
        <f t="shared" si="18"/>
        <v>#DIV/0!</v>
      </c>
      <c r="AJ127" s="46"/>
      <c r="AK127" s="47">
        <v>1E-4</v>
      </c>
      <c r="AL127" s="48">
        <f t="shared" si="19"/>
        <v>1.0001</v>
      </c>
      <c r="AM127" s="49" t="e">
        <f t="shared" si="20"/>
        <v>#DIV/0!</v>
      </c>
      <c r="AN127" s="50"/>
      <c r="AO127" s="51"/>
      <c r="AP127" s="51"/>
      <c r="AQ127" s="51"/>
      <c r="AR127" s="51"/>
      <c r="AS127" s="52"/>
      <c r="AT127" s="53">
        <f t="shared" si="21"/>
        <v>0</v>
      </c>
    </row>
    <row r="128" spans="1:46" s="54" customFormat="1" ht="36" customHeight="1" thickBot="1">
      <c r="A128" s="27"/>
      <c r="B128" s="56"/>
      <c r="C128" s="91"/>
      <c r="D128" s="95"/>
      <c r="E128" s="95"/>
      <c r="F128" s="101"/>
      <c r="G128" s="55"/>
      <c r="H128" s="60"/>
      <c r="I128" s="30">
        <v>0.51</v>
      </c>
      <c r="J128" s="119">
        <v>0.49</v>
      </c>
      <c r="K128" s="32"/>
      <c r="L128" s="57"/>
      <c r="M128" s="33"/>
      <c r="N128" s="34">
        <f t="shared" si="22"/>
        <v>1</v>
      </c>
      <c r="O128" s="35"/>
      <c r="P128" s="105">
        <v>15</v>
      </c>
      <c r="Q128" s="106">
        <v>15</v>
      </c>
      <c r="R128" s="38"/>
      <c r="S128" s="38"/>
      <c r="T128" s="37"/>
      <c r="U128" s="39">
        <f t="shared" si="12"/>
        <v>15</v>
      </c>
      <c r="V128" s="40">
        <f t="shared" si="13"/>
        <v>15</v>
      </c>
      <c r="W128" s="112"/>
      <c r="X128" s="96"/>
      <c r="Y128" s="96"/>
      <c r="Z128" s="104"/>
      <c r="AA128" s="99"/>
      <c r="AB128" s="41" t="e">
        <f t="shared" si="14"/>
        <v>#DIV/0!</v>
      </c>
      <c r="AC128" s="40" t="e">
        <f t="shared" si="15"/>
        <v>#DIV/0!</v>
      </c>
      <c r="AD128" s="42"/>
      <c r="AE128" s="128"/>
      <c r="AF128" s="37" t="e">
        <f t="shared" si="16"/>
        <v>#DIV/0!</v>
      </c>
      <c r="AG128" s="43">
        <v>65</v>
      </c>
      <c r="AH128" s="44" t="e">
        <f t="shared" si="17"/>
        <v>#DIV/0!</v>
      </c>
      <c r="AI128" s="45" t="e">
        <f t="shared" si="18"/>
        <v>#DIV/0!</v>
      </c>
      <c r="AJ128" s="46"/>
      <c r="AK128" s="47">
        <v>1E-4</v>
      </c>
      <c r="AL128" s="48">
        <f t="shared" si="19"/>
        <v>1.0001</v>
      </c>
      <c r="AM128" s="49" t="e">
        <f t="shared" si="20"/>
        <v>#DIV/0!</v>
      </c>
      <c r="AN128" s="50"/>
      <c r="AO128" s="51"/>
      <c r="AP128" s="51"/>
      <c r="AQ128" s="51"/>
      <c r="AR128" s="51"/>
      <c r="AS128" s="52"/>
      <c r="AT128" s="53">
        <f t="shared" si="21"/>
        <v>0</v>
      </c>
    </row>
    <row r="129" spans="1:46" s="54" customFormat="1" ht="36" customHeight="1" thickBot="1">
      <c r="A129" s="27"/>
      <c r="B129" s="56"/>
      <c r="C129" s="91"/>
      <c r="D129" s="95"/>
      <c r="E129" s="95"/>
      <c r="F129" s="101"/>
      <c r="G129" s="55"/>
      <c r="H129" s="60"/>
      <c r="I129" s="30">
        <v>0.51</v>
      </c>
      <c r="J129" s="119">
        <v>0.49</v>
      </c>
      <c r="K129" s="32"/>
      <c r="L129" s="57"/>
      <c r="M129" s="33"/>
      <c r="N129" s="34">
        <f t="shared" si="22"/>
        <v>1</v>
      </c>
      <c r="O129" s="35"/>
      <c r="P129" s="105">
        <v>15</v>
      </c>
      <c r="Q129" s="106">
        <v>15</v>
      </c>
      <c r="R129" s="38"/>
      <c r="S129" s="38"/>
      <c r="T129" s="37"/>
      <c r="U129" s="39">
        <f t="shared" si="12"/>
        <v>15</v>
      </c>
      <c r="V129" s="40">
        <f t="shared" si="13"/>
        <v>15</v>
      </c>
      <c r="W129" s="112"/>
      <c r="X129" s="96"/>
      <c r="Y129" s="96"/>
      <c r="Z129" s="104"/>
      <c r="AA129" s="99"/>
      <c r="AB129" s="41" t="e">
        <f t="shared" si="14"/>
        <v>#DIV/0!</v>
      </c>
      <c r="AC129" s="40" t="e">
        <f t="shared" si="15"/>
        <v>#DIV/0!</v>
      </c>
      <c r="AD129" s="42"/>
      <c r="AE129" s="128"/>
      <c r="AF129" s="37" t="e">
        <f t="shared" si="16"/>
        <v>#DIV/0!</v>
      </c>
      <c r="AG129" s="43">
        <v>65</v>
      </c>
      <c r="AH129" s="44" t="e">
        <f t="shared" si="17"/>
        <v>#DIV/0!</v>
      </c>
      <c r="AI129" s="45" t="e">
        <f t="shared" si="18"/>
        <v>#DIV/0!</v>
      </c>
      <c r="AJ129" s="46"/>
      <c r="AK129" s="47">
        <v>1E-4</v>
      </c>
      <c r="AL129" s="48">
        <f t="shared" si="19"/>
        <v>1.0001</v>
      </c>
      <c r="AM129" s="49" t="e">
        <f t="shared" si="20"/>
        <v>#DIV/0!</v>
      </c>
      <c r="AN129" s="50"/>
      <c r="AO129" s="51"/>
      <c r="AP129" s="51"/>
      <c r="AQ129" s="51"/>
      <c r="AR129" s="51"/>
      <c r="AS129" s="52"/>
      <c r="AT129" s="53">
        <f t="shared" si="21"/>
        <v>0</v>
      </c>
    </row>
    <row r="130" spans="1:46" s="54" customFormat="1" ht="36" customHeight="1" thickBot="1">
      <c r="A130" s="27"/>
      <c r="B130" s="56"/>
      <c r="C130" s="91"/>
      <c r="D130" s="95"/>
      <c r="E130" s="95"/>
      <c r="F130" s="101"/>
      <c r="G130" s="55"/>
      <c r="H130" s="60"/>
      <c r="I130" s="30">
        <v>0.51</v>
      </c>
      <c r="J130" s="119">
        <v>0.49</v>
      </c>
      <c r="K130" s="32"/>
      <c r="L130" s="57"/>
      <c r="M130" s="33"/>
      <c r="N130" s="34">
        <f t="shared" si="22"/>
        <v>1</v>
      </c>
      <c r="O130" s="35"/>
      <c r="P130" s="105">
        <v>15</v>
      </c>
      <c r="Q130" s="106">
        <v>15</v>
      </c>
      <c r="R130" s="38"/>
      <c r="S130" s="38"/>
      <c r="T130" s="37"/>
      <c r="U130" s="39">
        <f t="shared" si="12"/>
        <v>15</v>
      </c>
      <c r="V130" s="40">
        <f t="shared" si="13"/>
        <v>15</v>
      </c>
      <c r="W130" s="112"/>
      <c r="X130" s="96"/>
      <c r="Y130" s="96"/>
      <c r="Z130" s="104"/>
      <c r="AA130" s="99"/>
      <c r="AB130" s="41" t="e">
        <f t="shared" si="14"/>
        <v>#DIV/0!</v>
      </c>
      <c r="AC130" s="40" t="e">
        <f t="shared" si="15"/>
        <v>#DIV/0!</v>
      </c>
      <c r="AD130" s="42"/>
      <c r="AE130" s="128"/>
      <c r="AF130" s="37" t="e">
        <f t="shared" si="16"/>
        <v>#DIV/0!</v>
      </c>
      <c r="AG130" s="43">
        <v>65</v>
      </c>
      <c r="AH130" s="44" t="e">
        <f t="shared" si="17"/>
        <v>#DIV/0!</v>
      </c>
      <c r="AI130" s="45" t="e">
        <f t="shared" si="18"/>
        <v>#DIV/0!</v>
      </c>
      <c r="AJ130" s="46"/>
      <c r="AK130" s="47">
        <v>1E-4</v>
      </c>
      <c r="AL130" s="48">
        <f t="shared" si="19"/>
        <v>1.0001</v>
      </c>
      <c r="AM130" s="49" t="e">
        <f t="shared" si="20"/>
        <v>#DIV/0!</v>
      </c>
      <c r="AN130" s="50"/>
      <c r="AO130" s="51"/>
      <c r="AP130" s="51"/>
      <c r="AQ130" s="51"/>
      <c r="AR130" s="51"/>
      <c r="AS130" s="52"/>
      <c r="AT130" s="53">
        <f t="shared" si="21"/>
        <v>0</v>
      </c>
    </row>
    <row r="131" spans="1:46" s="54" customFormat="1" ht="36" customHeight="1" thickBot="1">
      <c r="A131" s="27"/>
      <c r="B131" s="56"/>
      <c r="C131" s="91"/>
      <c r="D131" s="95"/>
      <c r="E131" s="95"/>
      <c r="F131" s="101"/>
      <c r="G131" s="55"/>
      <c r="H131" s="60"/>
      <c r="I131" s="30">
        <v>0.51</v>
      </c>
      <c r="J131" s="119">
        <v>0.49</v>
      </c>
      <c r="K131" s="32"/>
      <c r="L131" s="57"/>
      <c r="M131" s="33"/>
      <c r="N131" s="34">
        <f t="shared" si="22"/>
        <v>1</v>
      </c>
      <c r="O131" s="35"/>
      <c r="P131" s="105">
        <v>15</v>
      </c>
      <c r="Q131" s="106">
        <v>15</v>
      </c>
      <c r="R131" s="38"/>
      <c r="S131" s="38"/>
      <c r="T131" s="37"/>
      <c r="U131" s="39">
        <f t="shared" si="12"/>
        <v>15</v>
      </c>
      <c r="V131" s="40">
        <f t="shared" si="13"/>
        <v>15</v>
      </c>
      <c r="W131" s="112"/>
      <c r="X131" s="96"/>
      <c r="Y131" s="96"/>
      <c r="Z131" s="104"/>
      <c r="AA131" s="99"/>
      <c r="AB131" s="41" t="e">
        <f t="shared" si="14"/>
        <v>#DIV/0!</v>
      </c>
      <c r="AC131" s="40" t="e">
        <f t="shared" si="15"/>
        <v>#DIV/0!</v>
      </c>
      <c r="AD131" s="42"/>
      <c r="AE131" s="128"/>
      <c r="AF131" s="37" t="e">
        <f t="shared" si="16"/>
        <v>#DIV/0!</v>
      </c>
      <c r="AG131" s="43">
        <v>65</v>
      </c>
      <c r="AH131" s="44" t="e">
        <f t="shared" si="17"/>
        <v>#DIV/0!</v>
      </c>
      <c r="AI131" s="45" t="e">
        <f t="shared" si="18"/>
        <v>#DIV/0!</v>
      </c>
      <c r="AJ131" s="46"/>
      <c r="AK131" s="47">
        <v>1E-4</v>
      </c>
      <c r="AL131" s="48">
        <f t="shared" si="19"/>
        <v>1.0001</v>
      </c>
      <c r="AM131" s="49" t="e">
        <f t="shared" si="20"/>
        <v>#DIV/0!</v>
      </c>
      <c r="AN131" s="50"/>
      <c r="AO131" s="51"/>
      <c r="AP131" s="51"/>
      <c r="AQ131" s="51"/>
      <c r="AR131" s="51"/>
      <c r="AS131" s="52"/>
      <c r="AT131" s="53">
        <f t="shared" si="21"/>
        <v>0</v>
      </c>
    </row>
    <row r="132" spans="1:46" s="54" customFormat="1" ht="36" customHeight="1" thickBot="1">
      <c r="A132" s="27"/>
      <c r="B132" s="56"/>
      <c r="C132" s="91"/>
      <c r="D132" s="95"/>
      <c r="E132" s="95"/>
      <c r="F132" s="101"/>
      <c r="G132" s="55"/>
      <c r="H132" s="60"/>
      <c r="I132" s="30">
        <v>0.51</v>
      </c>
      <c r="J132" s="119">
        <v>0.49</v>
      </c>
      <c r="K132" s="32"/>
      <c r="L132" s="57"/>
      <c r="M132" s="33"/>
      <c r="N132" s="34">
        <f t="shared" ref="N132:N139" si="23">SUM(I132:M132)</f>
        <v>1</v>
      </c>
      <c r="O132" s="35"/>
      <c r="P132" s="105">
        <v>15</v>
      </c>
      <c r="Q132" s="106">
        <v>15</v>
      </c>
      <c r="R132" s="38"/>
      <c r="S132" s="38"/>
      <c r="T132" s="37"/>
      <c r="U132" s="39">
        <f t="shared" si="12"/>
        <v>15</v>
      </c>
      <c r="V132" s="40">
        <f t="shared" si="13"/>
        <v>15</v>
      </c>
      <c r="W132" s="112"/>
      <c r="X132" s="96"/>
      <c r="Y132" s="96"/>
      <c r="Z132" s="104"/>
      <c r="AA132" s="99"/>
      <c r="AB132" s="41" t="e">
        <f t="shared" si="14"/>
        <v>#DIV/0!</v>
      </c>
      <c r="AC132" s="40" t="e">
        <f t="shared" si="15"/>
        <v>#DIV/0!</v>
      </c>
      <c r="AD132" s="42"/>
      <c r="AE132" s="128"/>
      <c r="AF132" s="37" t="e">
        <f t="shared" si="16"/>
        <v>#DIV/0!</v>
      </c>
      <c r="AG132" s="43">
        <v>65</v>
      </c>
      <c r="AH132" s="44" t="e">
        <f t="shared" si="17"/>
        <v>#DIV/0!</v>
      </c>
      <c r="AI132" s="45" t="e">
        <f t="shared" si="18"/>
        <v>#DIV/0!</v>
      </c>
      <c r="AJ132" s="46"/>
      <c r="AK132" s="47">
        <v>1E-4</v>
      </c>
      <c r="AL132" s="48">
        <f t="shared" si="19"/>
        <v>1.0001</v>
      </c>
      <c r="AM132" s="49" t="e">
        <f t="shared" si="20"/>
        <v>#DIV/0!</v>
      </c>
      <c r="AN132" s="50"/>
      <c r="AO132" s="51"/>
      <c r="AP132" s="51"/>
      <c r="AQ132" s="51"/>
      <c r="AR132" s="51"/>
      <c r="AS132" s="52"/>
      <c r="AT132" s="53">
        <f t="shared" si="21"/>
        <v>0</v>
      </c>
    </row>
    <row r="133" spans="1:46" s="54" customFormat="1" ht="36" customHeight="1" thickBot="1">
      <c r="A133" s="27"/>
      <c r="B133" s="56"/>
      <c r="C133" s="91"/>
      <c r="D133" s="95"/>
      <c r="E133" s="95"/>
      <c r="F133" s="101"/>
      <c r="G133" s="55"/>
      <c r="H133" s="60"/>
      <c r="I133" s="30">
        <v>0.51</v>
      </c>
      <c r="J133" s="119">
        <v>0.49</v>
      </c>
      <c r="K133" s="32"/>
      <c r="L133" s="57"/>
      <c r="M133" s="33"/>
      <c r="N133" s="34">
        <f t="shared" si="23"/>
        <v>1</v>
      </c>
      <c r="O133" s="35"/>
      <c r="P133" s="105">
        <v>15</v>
      </c>
      <c r="Q133" s="106">
        <v>15</v>
      </c>
      <c r="R133" s="38"/>
      <c r="S133" s="38"/>
      <c r="T133" s="37"/>
      <c r="U133" s="39">
        <f t="shared" ref="U133:U139" si="24">ROUNDUP(((P133*I133)+(Q133*J133)+(R133*K133)+(S133*L133)+(T133*M133)),2)</f>
        <v>15</v>
      </c>
      <c r="V133" s="40">
        <f t="shared" ref="V133:V139" si="25">IF(U133&gt;=15,15,U133)</f>
        <v>15</v>
      </c>
      <c r="W133" s="112"/>
      <c r="X133" s="96"/>
      <c r="Y133" s="96"/>
      <c r="Z133" s="104"/>
      <c r="AA133" s="99"/>
      <c r="AB133" s="41" t="e">
        <f t="shared" ref="AB133:AB139" si="26">ROUNDUP((((W133*I133)+(X133*J133)+(Y133*K133)+(Z133*L133)+(AA133*M133))/$I$2*15),2)</f>
        <v>#DIV/0!</v>
      </c>
      <c r="AC133" s="40" t="e">
        <f t="shared" ref="AC133:AC139" si="27">IF(AB133&gt;=15,15,AB133)</f>
        <v>#DIV/0!</v>
      </c>
      <c r="AD133" s="42"/>
      <c r="AE133" s="128"/>
      <c r="AF133" s="37" t="e">
        <f t="shared" ref="AF133:AF139" si="28">IF((V133+AC133+AD133)&gt;=30,30,(V133+AC133+AD133))</f>
        <v>#DIV/0!</v>
      </c>
      <c r="AG133" s="43">
        <v>65</v>
      </c>
      <c r="AH133" s="44" t="e">
        <f t="shared" ref="AH133:AH139" si="29">AF133+AG133+AE133</f>
        <v>#DIV/0!</v>
      </c>
      <c r="AI133" s="45" t="e">
        <f t="shared" ref="AI133:AI139" si="30">-((50-((176+(45+(30-AF133)))))/200)</f>
        <v>#DIV/0!</v>
      </c>
      <c r="AJ133" s="46"/>
      <c r="AK133" s="47">
        <v>1E-4</v>
      </c>
      <c r="AL133" s="48">
        <f t="shared" ref="AL133:AL139" si="31">100%+AK133</f>
        <v>1.0001</v>
      </c>
      <c r="AM133" s="49" t="e">
        <f t="shared" ref="AM133:AM139" si="32">ROUNDUP($D$2*AI133*AL133,-3)</f>
        <v>#DIV/0!</v>
      </c>
      <c r="AN133" s="50"/>
      <c r="AO133" s="51"/>
      <c r="AP133" s="51"/>
      <c r="AQ133" s="51"/>
      <c r="AR133" s="51"/>
      <c r="AS133" s="52"/>
      <c r="AT133" s="53">
        <f t="shared" ref="AT133:AT139" si="33">(AO133*I133)+(AP133*J133)+(AQ133*K133)+(AR133*L133)+(AS133*M133)</f>
        <v>0</v>
      </c>
    </row>
    <row r="134" spans="1:46" s="54" customFormat="1" ht="36" customHeight="1" thickBot="1">
      <c r="A134" s="27"/>
      <c r="B134" s="56"/>
      <c r="C134" s="91"/>
      <c r="D134" s="95"/>
      <c r="E134" s="95"/>
      <c r="F134" s="101"/>
      <c r="G134" s="55"/>
      <c r="H134" s="60"/>
      <c r="I134" s="30">
        <v>0.51</v>
      </c>
      <c r="J134" s="119">
        <v>0.49</v>
      </c>
      <c r="K134" s="32"/>
      <c r="L134" s="57"/>
      <c r="M134" s="33"/>
      <c r="N134" s="34">
        <f t="shared" si="23"/>
        <v>1</v>
      </c>
      <c r="O134" s="35"/>
      <c r="P134" s="105">
        <v>15</v>
      </c>
      <c r="Q134" s="106">
        <v>15</v>
      </c>
      <c r="R134" s="38"/>
      <c r="S134" s="38"/>
      <c r="T134" s="37"/>
      <c r="U134" s="39">
        <f t="shared" si="24"/>
        <v>15</v>
      </c>
      <c r="V134" s="40">
        <f t="shared" si="25"/>
        <v>15</v>
      </c>
      <c r="W134" s="112"/>
      <c r="X134" s="96"/>
      <c r="Y134" s="96"/>
      <c r="Z134" s="104"/>
      <c r="AA134" s="99"/>
      <c r="AB134" s="41" t="e">
        <f t="shared" si="26"/>
        <v>#DIV/0!</v>
      </c>
      <c r="AC134" s="40" t="e">
        <f t="shared" si="27"/>
        <v>#DIV/0!</v>
      </c>
      <c r="AD134" s="42"/>
      <c r="AE134" s="128"/>
      <c r="AF134" s="37" t="e">
        <f t="shared" si="28"/>
        <v>#DIV/0!</v>
      </c>
      <c r="AG134" s="43">
        <v>65</v>
      </c>
      <c r="AH134" s="44" t="e">
        <f t="shared" si="29"/>
        <v>#DIV/0!</v>
      </c>
      <c r="AI134" s="45" t="e">
        <f t="shared" si="30"/>
        <v>#DIV/0!</v>
      </c>
      <c r="AJ134" s="46"/>
      <c r="AK134" s="47">
        <v>1E-4</v>
      </c>
      <c r="AL134" s="48">
        <f t="shared" si="31"/>
        <v>1.0001</v>
      </c>
      <c r="AM134" s="49" t="e">
        <f t="shared" si="32"/>
        <v>#DIV/0!</v>
      </c>
      <c r="AN134" s="50"/>
      <c r="AO134" s="51"/>
      <c r="AP134" s="51"/>
      <c r="AQ134" s="51"/>
      <c r="AR134" s="51"/>
      <c r="AS134" s="52"/>
      <c r="AT134" s="53">
        <f t="shared" si="33"/>
        <v>0</v>
      </c>
    </row>
    <row r="135" spans="1:46" s="54" customFormat="1" ht="44.25" customHeight="1" thickBot="1">
      <c r="A135" s="27"/>
      <c r="B135" s="56"/>
      <c r="C135" s="91"/>
      <c r="D135" s="95"/>
      <c r="E135" s="95"/>
      <c r="F135" s="101"/>
      <c r="G135" s="55"/>
      <c r="H135" s="60"/>
      <c r="I135" s="30">
        <v>0.51</v>
      </c>
      <c r="J135" s="119">
        <v>0.49</v>
      </c>
      <c r="K135" s="32"/>
      <c r="L135" s="57"/>
      <c r="M135" s="33"/>
      <c r="N135" s="34">
        <f t="shared" si="23"/>
        <v>1</v>
      </c>
      <c r="O135" s="35"/>
      <c r="P135" s="105">
        <v>15</v>
      </c>
      <c r="Q135" s="106">
        <v>15</v>
      </c>
      <c r="R135" s="38"/>
      <c r="S135" s="38"/>
      <c r="T135" s="37"/>
      <c r="U135" s="39">
        <f t="shared" si="24"/>
        <v>15</v>
      </c>
      <c r="V135" s="40">
        <f t="shared" si="25"/>
        <v>15</v>
      </c>
      <c r="W135" s="112"/>
      <c r="X135" s="96"/>
      <c r="Y135" s="96"/>
      <c r="Z135" s="104"/>
      <c r="AA135" s="99"/>
      <c r="AB135" s="41" t="e">
        <f t="shared" si="26"/>
        <v>#DIV/0!</v>
      </c>
      <c r="AC135" s="40" t="e">
        <f t="shared" si="27"/>
        <v>#DIV/0!</v>
      </c>
      <c r="AD135" s="42"/>
      <c r="AE135" s="128"/>
      <c r="AF135" s="37" t="e">
        <f t="shared" si="28"/>
        <v>#DIV/0!</v>
      </c>
      <c r="AG135" s="43">
        <v>65</v>
      </c>
      <c r="AH135" s="44" t="e">
        <f t="shared" si="29"/>
        <v>#DIV/0!</v>
      </c>
      <c r="AI135" s="45" t="e">
        <f t="shared" si="30"/>
        <v>#DIV/0!</v>
      </c>
      <c r="AJ135" s="46"/>
      <c r="AK135" s="47">
        <v>1E-4</v>
      </c>
      <c r="AL135" s="48">
        <f t="shared" si="31"/>
        <v>1.0001</v>
      </c>
      <c r="AM135" s="49" t="e">
        <f t="shared" si="32"/>
        <v>#DIV/0!</v>
      </c>
      <c r="AN135" s="50"/>
      <c r="AO135" s="51"/>
      <c r="AP135" s="51"/>
      <c r="AQ135" s="51"/>
      <c r="AR135" s="51"/>
      <c r="AS135" s="52"/>
      <c r="AT135" s="53">
        <f t="shared" si="33"/>
        <v>0</v>
      </c>
    </row>
    <row r="136" spans="1:46" s="54" customFormat="1" ht="36" customHeight="1" thickBot="1">
      <c r="A136" s="27"/>
      <c r="B136" s="56"/>
      <c r="C136" s="91"/>
      <c r="D136" s="95"/>
      <c r="E136" s="95"/>
      <c r="F136" s="101"/>
      <c r="G136" s="55"/>
      <c r="H136" s="79"/>
      <c r="I136" s="30">
        <v>0.51</v>
      </c>
      <c r="J136" s="119">
        <v>0.49</v>
      </c>
      <c r="K136" s="32"/>
      <c r="L136" s="57"/>
      <c r="M136" s="80"/>
      <c r="N136" s="34">
        <f t="shared" si="23"/>
        <v>1</v>
      </c>
      <c r="O136" s="81"/>
      <c r="P136" s="105">
        <v>15</v>
      </c>
      <c r="Q136" s="106">
        <v>15</v>
      </c>
      <c r="R136" s="38"/>
      <c r="S136" s="38"/>
      <c r="T136" s="58"/>
      <c r="U136" s="39">
        <f t="shared" si="24"/>
        <v>15</v>
      </c>
      <c r="V136" s="82">
        <f t="shared" si="25"/>
        <v>15</v>
      </c>
      <c r="W136" s="112"/>
      <c r="X136" s="96"/>
      <c r="Y136" s="96"/>
      <c r="Z136" s="104"/>
      <c r="AA136" s="133"/>
      <c r="AB136" s="41" t="e">
        <f t="shared" si="26"/>
        <v>#DIV/0!</v>
      </c>
      <c r="AC136" s="40" t="e">
        <f t="shared" si="27"/>
        <v>#DIV/0!</v>
      </c>
      <c r="AD136" s="83"/>
      <c r="AE136" s="131"/>
      <c r="AF136" s="37" t="e">
        <f t="shared" si="28"/>
        <v>#DIV/0!</v>
      </c>
      <c r="AG136" s="43">
        <v>65</v>
      </c>
      <c r="AH136" s="44" t="e">
        <f t="shared" si="29"/>
        <v>#DIV/0!</v>
      </c>
      <c r="AI136" s="45" t="e">
        <f t="shared" si="30"/>
        <v>#DIV/0!</v>
      </c>
      <c r="AJ136" s="46"/>
      <c r="AK136" s="47">
        <v>1E-4</v>
      </c>
      <c r="AL136" s="48">
        <f t="shared" si="31"/>
        <v>1.0001</v>
      </c>
      <c r="AM136" s="49" t="e">
        <f t="shared" si="32"/>
        <v>#DIV/0!</v>
      </c>
      <c r="AN136" s="84"/>
      <c r="AO136" s="85"/>
      <c r="AP136" s="85"/>
      <c r="AQ136" s="85"/>
      <c r="AR136" s="85"/>
      <c r="AS136" s="86"/>
      <c r="AT136" s="53">
        <f t="shared" si="33"/>
        <v>0</v>
      </c>
    </row>
    <row r="137" spans="1:46" s="54" customFormat="1" ht="36" customHeight="1" thickBot="1">
      <c r="A137" s="27"/>
      <c r="B137" s="56"/>
      <c r="C137" s="91"/>
      <c r="D137" s="95"/>
      <c r="E137" s="95"/>
      <c r="F137" s="101"/>
      <c r="G137" s="55"/>
      <c r="H137" s="60"/>
      <c r="I137" s="30">
        <v>0.51</v>
      </c>
      <c r="J137" s="119">
        <v>0.49</v>
      </c>
      <c r="K137" s="32"/>
      <c r="L137" s="57"/>
      <c r="M137" s="33"/>
      <c r="N137" s="34">
        <f t="shared" si="23"/>
        <v>1</v>
      </c>
      <c r="O137" s="35"/>
      <c r="P137" s="105">
        <v>15</v>
      </c>
      <c r="Q137" s="106">
        <v>15</v>
      </c>
      <c r="R137" s="38"/>
      <c r="S137" s="38"/>
      <c r="T137" s="37"/>
      <c r="U137" s="39">
        <f t="shared" si="24"/>
        <v>15</v>
      </c>
      <c r="V137" s="40">
        <f t="shared" si="25"/>
        <v>15</v>
      </c>
      <c r="W137" s="112"/>
      <c r="X137" s="96"/>
      <c r="Y137" s="96"/>
      <c r="Z137" s="104"/>
      <c r="AA137" s="99"/>
      <c r="AB137" s="41" t="e">
        <f t="shared" si="26"/>
        <v>#DIV/0!</v>
      </c>
      <c r="AC137" s="40" t="e">
        <f t="shared" si="27"/>
        <v>#DIV/0!</v>
      </c>
      <c r="AD137" s="42"/>
      <c r="AE137" s="128"/>
      <c r="AF137" s="37" t="e">
        <f t="shared" si="28"/>
        <v>#DIV/0!</v>
      </c>
      <c r="AG137" s="43">
        <v>65</v>
      </c>
      <c r="AH137" s="44" t="e">
        <f t="shared" si="29"/>
        <v>#DIV/0!</v>
      </c>
      <c r="AI137" s="45" t="e">
        <f t="shared" si="30"/>
        <v>#DIV/0!</v>
      </c>
      <c r="AJ137" s="46"/>
      <c r="AK137" s="47">
        <v>1E-4</v>
      </c>
      <c r="AL137" s="48">
        <f t="shared" si="31"/>
        <v>1.0001</v>
      </c>
      <c r="AM137" s="49" t="e">
        <f t="shared" si="32"/>
        <v>#DIV/0!</v>
      </c>
      <c r="AN137" s="50"/>
      <c r="AO137" s="51"/>
      <c r="AP137" s="51"/>
      <c r="AQ137" s="51"/>
      <c r="AR137" s="51"/>
      <c r="AS137" s="52"/>
      <c r="AT137" s="53">
        <f t="shared" si="33"/>
        <v>0</v>
      </c>
    </row>
    <row r="138" spans="1:46" s="54" customFormat="1" ht="36" customHeight="1" thickBot="1">
      <c r="A138" s="27"/>
      <c r="B138" s="56"/>
      <c r="C138" s="91"/>
      <c r="D138" s="95"/>
      <c r="E138" s="95"/>
      <c r="F138" s="101"/>
      <c r="G138" s="55"/>
      <c r="H138" s="60"/>
      <c r="I138" s="30">
        <v>0.51</v>
      </c>
      <c r="J138" s="119">
        <v>0.49</v>
      </c>
      <c r="K138" s="32"/>
      <c r="L138" s="57"/>
      <c r="M138" s="33"/>
      <c r="N138" s="34">
        <f t="shared" si="23"/>
        <v>1</v>
      </c>
      <c r="O138" s="35"/>
      <c r="P138" s="105">
        <v>15</v>
      </c>
      <c r="Q138" s="106">
        <v>15</v>
      </c>
      <c r="R138" s="38"/>
      <c r="S138" s="38"/>
      <c r="T138" s="37"/>
      <c r="U138" s="39">
        <f t="shared" si="24"/>
        <v>15</v>
      </c>
      <c r="V138" s="40">
        <f t="shared" si="25"/>
        <v>15</v>
      </c>
      <c r="W138" s="112"/>
      <c r="X138" s="96"/>
      <c r="Y138" s="96"/>
      <c r="Z138" s="104"/>
      <c r="AA138" s="99"/>
      <c r="AB138" s="41" t="e">
        <f t="shared" si="26"/>
        <v>#DIV/0!</v>
      </c>
      <c r="AC138" s="40" t="e">
        <f t="shared" si="27"/>
        <v>#DIV/0!</v>
      </c>
      <c r="AD138" s="42"/>
      <c r="AE138" s="128"/>
      <c r="AF138" s="37" t="e">
        <f t="shared" si="28"/>
        <v>#DIV/0!</v>
      </c>
      <c r="AG138" s="43">
        <v>65</v>
      </c>
      <c r="AH138" s="44" t="e">
        <f t="shared" si="29"/>
        <v>#DIV/0!</v>
      </c>
      <c r="AI138" s="45" t="e">
        <f t="shared" si="30"/>
        <v>#DIV/0!</v>
      </c>
      <c r="AJ138" s="46"/>
      <c r="AK138" s="47">
        <v>1E-4</v>
      </c>
      <c r="AL138" s="48">
        <f t="shared" si="31"/>
        <v>1.0001</v>
      </c>
      <c r="AM138" s="49" t="e">
        <f t="shared" si="32"/>
        <v>#DIV/0!</v>
      </c>
      <c r="AN138" s="50"/>
      <c r="AO138" s="51"/>
      <c r="AP138" s="51"/>
      <c r="AQ138" s="51"/>
      <c r="AR138" s="51"/>
      <c r="AS138" s="52"/>
      <c r="AT138" s="53">
        <f t="shared" si="33"/>
        <v>0</v>
      </c>
    </row>
    <row r="139" spans="1:46" s="54" customFormat="1" ht="36" customHeight="1" thickBot="1">
      <c r="A139" s="27"/>
      <c r="B139" s="56"/>
      <c r="C139" s="91"/>
      <c r="D139" s="95"/>
      <c r="E139" s="95"/>
      <c r="F139" s="101"/>
      <c r="G139" s="55"/>
      <c r="H139" s="28"/>
      <c r="I139" s="30">
        <v>0.51</v>
      </c>
      <c r="J139" s="119">
        <v>0.49</v>
      </c>
      <c r="K139" s="32"/>
      <c r="L139" s="57"/>
      <c r="M139" s="31"/>
      <c r="N139" s="34">
        <f t="shared" si="23"/>
        <v>1</v>
      </c>
      <c r="O139" s="37"/>
      <c r="P139" s="105">
        <v>15</v>
      </c>
      <c r="Q139" s="106">
        <v>15</v>
      </c>
      <c r="R139" s="38"/>
      <c r="S139" s="38"/>
      <c r="T139" s="37"/>
      <c r="U139" s="39">
        <f t="shared" si="24"/>
        <v>15</v>
      </c>
      <c r="V139" s="40">
        <f t="shared" si="25"/>
        <v>15</v>
      </c>
      <c r="W139" s="112"/>
      <c r="X139" s="96"/>
      <c r="Y139" s="96"/>
      <c r="Z139" s="104"/>
      <c r="AA139" s="99"/>
      <c r="AB139" s="41" t="e">
        <f t="shared" si="26"/>
        <v>#DIV/0!</v>
      </c>
      <c r="AC139" s="40" t="e">
        <f t="shared" si="27"/>
        <v>#DIV/0!</v>
      </c>
      <c r="AD139" s="87"/>
      <c r="AE139" s="128"/>
      <c r="AF139" s="37" t="e">
        <f t="shared" si="28"/>
        <v>#DIV/0!</v>
      </c>
      <c r="AG139" s="43">
        <v>65</v>
      </c>
      <c r="AH139" s="44" t="e">
        <f t="shared" si="29"/>
        <v>#DIV/0!</v>
      </c>
      <c r="AI139" s="45" t="e">
        <f t="shared" si="30"/>
        <v>#DIV/0!</v>
      </c>
      <c r="AJ139" s="46"/>
      <c r="AK139" s="47">
        <v>1E-4</v>
      </c>
      <c r="AL139" s="48">
        <f t="shared" si="31"/>
        <v>1.0001</v>
      </c>
      <c r="AM139" s="49" t="e">
        <f t="shared" si="32"/>
        <v>#DIV/0!</v>
      </c>
      <c r="AN139" s="88"/>
      <c r="AO139" s="51"/>
      <c r="AP139" s="51"/>
      <c r="AQ139" s="51"/>
      <c r="AR139" s="51"/>
      <c r="AS139" s="52"/>
      <c r="AT139" s="53">
        <f t="shared" si="33"/>
        <v>0</v>
      </c>
    </row>
  </sheetData>
  <mergeCells count="27">
    <mergeCell ref="D1:E1"/>
    <mergeCell ref="I1:J1"/>
    <mergeCell ref="AH1:AK1"/>
    <mergeCell ref="D2:E2"/>
    <mergeCell ref="F2:G2"/>
    <mergeCell ref="I2:J2"/>
    <mergeCell ref="P2:U2"/>
    <mergeCell ref="AL3:AL4"/>
    <mergeCell ref="A3:A4"/>
    <mergeCell ref="B3:B4"/>
    <mergeCell ref="C3:H3"/>
    <mergeCell ref="I3:M3"/>
    <mergeCell ref="N3:N4"/>
    <mergeCell ref="O3:O4"/>
    <mergeCell ref="P3:U3"/>
    <mergeCell ref="W3:AB3"/>
    <mergeCell ref="AI3:AI4"/>
    <mergeCell ref="AJ3:AJ4"/>
    <mergeCell ref="AK3:AK4"/>
    <mergeCell ref="AS3:AS4"/>
    <mergeCell ref="AT3:AT4"/>
    <mergeCell ref="AM3:AM4"/>
    <mergeCell ref="AN3:AN4"/>
    <mergeCell ref="AO3:AO4"/>
    <mergeCell ref="AP3:AP4"/>
    <mergeCell ref="AQ3:AQ4"/>
    <mergeCell ref="AR3:AR4"/>
  </mergeCells>
  <phoneticPr fontId="3" type="noConversion"/>
  <printOptions horizontalCentered="1"/>
  <pageMargins left="0.17" right="0.17" top="0.33" bottom="0.24" header="0.26" footer="0.18"/>
  <pageSetup paperSize="9" scale="57" orientation="landscape" r:id="rId1"/>
  <headerFooter alignWithMargins="0"/>
  <rowBreaks count="1" manualBreakCount="1">
    <brk id="30" max="41" man="1"/>
  </rowBreaks>
  <colBreaks count="1" manualBreakCount="1">
    <brk id="29" max="13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39</vt:i4>
      </vt:variant>
      <vt:variant>
        <vt:lpstr>이름이 지정된 범위</vt:lpstr>
      </vt:variant>
      <vt:variant>
        <vt:i4>39</vt:i4>
      </vt:variant>
    </vt:vector>
  </HeadingPairs>
  <TitlesOfParts>
    <vt:vector size="78" baseType="lpstr">
      <vt:lpstr>수원보훈요양원</vt:lpstr>
      <vt:lpstr>은평세무서</vt:lpstr>
      <vt:lpstr>이목지구공원</vt:lpstr>
      <vt:lpstr>하남지구</vt:lpstr>
      <vt:lpstr>강동세무서</vt:lpstr>
      <vt:lpstr>강동세무서(소방)</vt:lpstr>
      <vt:lpstr>강동세무서(통신)</vt:lpstr>
      <vt:lpstr>일산선,대화역(통신)</vt:lpstr>
      <vt:lpstr>은평세무서(소방)</vt:lpstr>
      <vt:lpstr>국립백양산</vt:lpstr>
      <vt:lpstr>태백선사북역</vt:lpstr>
      <vt:lpstr>경기남부경찰청</vt:lpstr>
      <vt:lpstr>광양향묘도</vt:lpstr>
      <vt:lpstr>국도22호선영광(소방)</vt:lpstr>
      <vt:lpstr>경기남부경찰청(통신)</vt:lpstr>
      <vt:lpstr>동해통신실(통신)</vt:lpstr>
      <vt:lpstr>경기남부경찰청(소방)</vt:lpstr>
      <vt:lpstr>어연2지구</vt:lpstr>
      <vt:lpstr>중부지방해양경찰청</vt:lpstr>
      <vt:lpstr>중부지방해양경찰청(통신)</vt:lpstr>
      <vt:lpstr>119항공정비실</vt:lpstr>
      <vt:lpstr>2025하반기부산청(통신)</vt:lpstr>
      <vt:lpstr>경원선의정부역(통신)</vt:lpstr>
      <vt:lpstr>글로벌창업허브(통신)</vt:lpstr>
      <vt:lpstr>글로벌창업허브</vt:lpstr>
      <vt:lpstr>태백선사북역사(통신)</vt:lpstr>
      <vt:lpstr>국도39호선장흥터널(통신)</vt:lpstr>
      <vt:lpstr>수원 친환경에너지(소방)</vt:lpstr>
      <vt:lpstr>밀양변전소(소방)</vt:lpstr>
      <vt:lpstr>카이스트혁신</vt:lpstr>
      <vt:lpstr>국도4호선(소방)</vt:lpstr>
      <vt:lpstr>나라키움종로복찹청사</vt:lpstr>
      <vt:lpstr>나라키움종로복합청사(통신)</vt:lpstr>
      <vt:lpstr>연산-두마(통신)</vt:lpstr>
      <vt:lpstr>25년여객터미널</vt:lpstr>
      <vt:lpstr>나라키움종로복합청사(소방)</vt:lpstr>
      <vt:lpstr>여수공항수배전시설</vt:lpstr>
      <vt:lpstr>국립목포병원</vt:lpstr>
      <vt:lpstr>양식</vt:lpstr>
      <vt:lpstr>'119항공정비실'!Print_Area</vt:lpstr>
      <vt:lpstr>'2025하반기부산청(통신)'!Print_Area</vt:lpstr>
      <vt:lpstr>'25년여객터미널'!Print_Area</vt:lpstr>
      <vt:lpstr>강동세무서!Print_Area</vt:lpstr>
      <vt:lpstr>'강동세무서(소방)'!Print_Area</vt:lpstr>
      <vt:lpstr>'강동세무서(통신)'!Print_Area</vt:lpstr>
      <vt:lpstr>경기남부경찰청!Print_Area</vt:lpstr>
      <vt:lpstr>'경기남부경찰청(소방)'!Print_Area</vt:lpstr>
      <vt:lpstr>'경기남부경찰청(통신)'!Print_Area</vt:lpstr>
      <vt:lpstr>'경원선의정부역(통신)'!Print_Area</vt:lpstr>
      <vt:lpstr>광양향묘도!Print_Area</vt:lpstr>
      <vt:lpstr>'국도22호선영광(소방)'!Print_Area</vt:lpstr>
      <vt:lpstr>'국도39호선장흥터널(통신)'!Print_Area</vt:lpstr>
      <vt:lpstr>'국도4호선(소방)'!Print_Area</vt:lpstr>
      <vt:lpstr>국립목포병원!Print_Area</vt:lpstr>
      <vt:lpstr>국립백양산!Print_Area</vt:lpstr>
      <vt:lpstr>글로벌창업허브!Print_Area</vt:lpstr>
      <vt:lpstr>'글로벌창업허브(통신)'!Print_Area</vt:lpstr>
      <vt:lpstr>나라키움종로복찹청사!Print_Area</vt:lpstr>
      <vt:lpstr>'나라키움종로복합청사(소방)'!Print_Area</vt:lpstr>
      <vt:lpstr>'나라키움종로복합청사(통신)'!Print_Area</vt:lpstr>
      <vt:lpstr>'동해통신실(통신)'!Print_Area</vt:lpstr>
      <vt:lpstr>'밀양변전소(소방)'!Print_Area</vt:lpstr>
      <vt:lpstr>'수원 친환경에너지(소방)'!Print_Area</vt:lpstr>
      <vt:lpstr>수원보훈요양원!Print_Area</vt:lpstr>
      <vt:lpstr>양식!Print_Area</vt:lpstr>
      <vt:lpstr>어연2지구!Print_Area</vt:lpstr>
      <vt:lpstr>여수공항수배전시설!Print_Area</vt:lpstr>
      <vt:lpstr>'연산-두마(통신)'!Print_Area</vt:lpstr>
      <vt:lpstr>은평세무서!Print_Area</vt:lpstr>
      <vt:lpstr>'은평세무서(소방)'!Print_Area</vt:lpstr>
      <vt:lpstr>이목지구공원!Print_Area</vt:lpstr>
      <vt:lpstr>'일산선,대화역(통신)'!Print_Area</vt:lpstr>
      <vt:lpstr>중부지방해양경찰청!Print_Area</vt:lpstr>
      <vt:lpstr>'중부지방해양경찰청(통신)'!Print_Area</vt:lpstr>
      <vt:lpstr>카이스트혁신!Print_Area</vt:lpstr>
      <vt:lpstr>태백선사북역!Print_Area</vt:lpstr>
      <vt:lpstr>'태백선사북역사(통신)'!Print_Area</vt:lpstr>
      <vt:lpstr>하남지구!Print_Area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조환희</dc:creator>
  <cp:lastModifiedBy>user</cp:lastModifiedBy>
  <dcterms:created xsi:type="dcterms:W3CDTF">2020-04-10T01:28:30Z</dcterms:created>
  <dcterms:modified xsi:type="dcterms:W3CDTF">2026-01-12T04:13:16Z</dcterms:modified>
</cp:coreProperties>
</file>